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86" yWindow="573" windowWidth="19497" windowHeight="7177" tabRatio="845" firstSheet="2" activeTab="2"/>
  </bookViews>
  <sheets>
    <sheet name="Foglio1" sheetId="54" state="hidden" r:id="rId1"/>
    <sheet name="Label" sheetId="40" state="hidden" r:id="rId2"/>
    <sheet name="COPERTINA" sheetId="4" r:id="rId3"/>
    <sheet name="Ambito" sheetId="55" r:id="rId4"/>
    <sheet name="Ec_fin_svz" sheetId="57" r:id="rId5"/>
    <sheet name="AN" sheetId="5" r:id="rId6"/>
    <sheet name="MICROAN" sheetId="41" r:id="rId7"/>
    <sheet name="NF" sheetId="42" r:id="rId8"/>
    <sheet name="PRINF" sheetId="43" r:id="rId9"/>
    <sheet name="CAG" sheetId="45" r:id="rId10"/>
    <sheet name="CRDM" sheetId="44" r:id="rId11"/>
    <sheet name="CEM" sheetId="46" r:id="rId12"/>
    <sheet name="COMF" sheetId="47" r:id="rId13"/>
    <sheet name="AA" sheetId="48" r:id="rId14"/>
    <sheet name="CSE" sheetId="50" r:id="rId15"/>
    <sheet name="SFA" sheetId="51" r:id="rId16"/>
    <sheet name="CAD" sheetId="49" r:id="rId17"/>
    <sheet name="APA" sheetId="52" r:id="rId18"/>
    <sheet name="CDA" sheetId="53" r:id="rId19"/>
    <sheet name="CASA" sheetId="56" r:id="rId20"/>
    <sheet name="Sintesi" sheetId="60" r:id="rId21"/>
    <sheet name="Dett_altro" sheetId="61" r:id="rId22"/>
    <sheet name="versione" sheetId="36" state="hidden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Adro" localSheetId="19">[1]Foglio1!#REF!</definedName>
    <definedName name="Adro" localSheetId="21">[1]Foglio1!#REF!</definedName>
    <definedName name="Adro" localSheetId="20">[1]Foglio1!#REF!</definedName>
    <definedName name="Adro">Foglio1!#REF!</definedName>
    <definedName name="Affidatari" localSheetId="0">[2]Label!$P$2:$P$3</definedName>
    <definedName name="Affidatari">[3]Label!$P$2:$P$3</definedName>
    <definedName name="Ambiti">Label!$A$2:$A$98</definedName>
    <definedName name="ambito">Ambito!A2</definedName>
    <definedName name="_xlnm.Print_Area" localSheetId="20">Sintesi!$A$1:$P$40</definedName>
    <definedName name="ASL" localSheetId="0">[4]Tabella_due!$A$1735:$A$1749</definedName>
    <definedName name="ASL">[5]Tabella_due!$A$1735:$A$1749</definedName>
    <definedName name="ASSDOM">Label!$O$2:$O$4</definedName>
    <definedName name="Collocazione" localSheetId="0">[2]Label!$M$2:$M$5</definedName>
    <definedName name="Collocazione">[3]Label!$M$2:$M$5</definedName>
    <definedName name="Comune_fuori_Regione_Lombardia" localSheetId="19">#REF!</definedName>
    <definedName name="Comune_fuori_Regione_Lombardia" localSheetId="21">#REF!</definedName>
    <definedName name="Comune_fuori_Regione_Lombardia" localSheetId="20">#REF!</definedName>
    <definedName name="Comune_fuori_Regione_Lombardia">Foglio1!$F$2:$F$2</definedName>
    <definedName name="Comune_sede_ente_gestore">Foglio1!$F$2:$F$1509</definedName>
    <definedName name="Comuni">Label!$D$2:$D$1509</definedName>
    <definedName name="Denominazione_Ambito">Label!$A$2:$A$92</definedName>
    <definedName name="El_com" localSheetId="3">#REF!</definedName>
    <definedName name="El_com" localSheetId="0">#REF!</definedName>
    <definedName name="El_com">Label!$D$2:$D$1509</definedName>
    <definedName name="Elenco_comuni">Label!$D$2:$E$1509</definedName>
    <definedName name="enti" localSheetId="3">Ambito!$A$3:$B$4</definedName>
    <definedName name="enti" localSheetId="19">#REF!</definedName>
    <definedName name="enti" localSheetId="21">#REF!</definedName>
    <definedName name="enti" localSheetId="4">#REF!</definedName>
    <definedName name="enti" localSheetId="0">#REF!</definedName>
    <definedName name="enti" localSheetId="20">#REF!</definedName>
    <definedName name="enti">#REF!</definedName>
    <definedName name="enti1">#REF!</definedName>
    <definedName name="Famigliare" localSheetId="4">[6]Label!$T$2:$T$4</definedName>
    <definedName name="Famigliare">[7]Label!$T$2:$T$4</definedName>
    <definedName name="Genere" localSheetId="4">[6]Label!$J$2:$J$3</definedName>
    <definedName name="Genere" localSheetId="0">[2]Label!$J$2:$J$3</definedName>
    <definedName name="Genere">[7]Label!$J$2:$J$3</definedName>
    <definedName name="Gestione" localSheetId="3">#REF!</definedName>
    <definedName name="Gestione" localSheetId="19">#N/A</definedName>
    <definedName name="Gestione" localSheetId="21">[1]Label!$F$2:$F$3</definedName>
    <definedName name="Gestione" localSheetId="0">#REF!</definedName>
    <definedName name="Gestione" localSheetId="20">[1]Label!$F$2:$F$3</definedName>
    <definedName name="Gestione">Label!$G$2:$G$3</definedName>
    <definedName name="GestioneASSDOM">Label!$H$2:$H$4</definedName>
    <definedName name="GestioneSAD" localSheetId="4">[6]Label!$G$2:$G$4</definedName>
    <definedName name="GestioneSAD">[7]Label!$G$2:$G$4</definedName>
    <definedName name="Lodi" localSheetId="19">#REF!</definedName>
    <definedName name="Lodi" localSheetId="21">#REF!</definedName>
    <definedName name="Lodi" localSheetId="20">#REF!</definedName>
    <definedName name="Lodi">Foglio1!$D$2:$D$97</definedName>
    <definedName name="Motivazione" localSheetId="0">[2]Label!$O$2:$O$16</definedName>
    <definedName name="Motivazione">[3]Label!$O$2:$O$16</definedName>
    <definedName name="MotivazioneFine" localSheetId="0">[2]Label!$R$2:$R$7</definedName>
    <definedName name="MotivazioneFine">[3]Label!$R$2:$R$7</definedName>
    <definedName name="NaturaEG" localSheetId="3">#REF!</definedName>
    <definedName name="NaturaEG" localSheetId="19">#N/A</definedName>
    <definedName name="NaturaEG" localSheetId="21">[1]Label!$E$2:$E$30</definedName>
    <definedName name="NaturaEG" localSheetId="0">#REF!</definedName>
    <definedName name="NaturaEG" localSheetId="20">[1]Label!$E$2:$E$30</definedName>
    <definedName name="NaturaEG">Label!$F$2:$F$30</definedName>
    <definedName name="Nazione" localSheetId="0">[2]Label!$K$2:$K$193</definedName>
    <definedName name="Nazione">[3]Label!$K$2:$K$194</definedName>
    <definedName name="NAZIONI">'[8]pag.1 Quadro1'!$Y$11:$Y$244</definedName>
    <definedName name="NF">Label!$F$2:$F$3</definedName>
    <definedName name="OLE_LINK6" localSheetId="2">COPERTINA!$B$1</definedName>
    <definedName name="Prestazione" localSheetId="4">[6]Label!$U$2:$U$9</definedName>
    <definedName name="Prestazione">[7]Label!$U$2:$U$9</definedName>
    <definedName name="PrestazioneADM" localSheetId="4">[6]Label!$V$2:$V$13</definedName>
    <definedName name="PrestazioneADM">[7]Label!$V$2:$V$13</definedName>
    <definedName name="ProvenienzaMinore" localSheetId="0">[2]Label!$L$2:$L$7</definedName>
    <definedName name="ProvenienzaMinore">[3]Label!$L$2:$L$7</definedName>
    <definedName name="PubblicoPrivato">Label!$M$2:$M$3</definedName>
    <definedName name="Servizi" localSheetId="0">[2]Label!$Q$2:$Q$17</definedName>
    <definedName name="Servizi">[3]Label!$Q$2:$Q$17</definedName>
    <definedName name="TipoAffido" localSheetId="0">[2]Label!$N$2:$N$3</definedName>
    <definedName name="TipoAffido">[3]Label!$N$2:$N$3</definedName>
    <definedName name="TipoUdo" localSheetId="0">[2]Label!$S$2:$S$7</definedName>
    <definedName name="TipoUdo">[3]Label!$S$2:$S$7</definedName>
    <definedName name="UbicazioneNF" localSheetId="3">#REF!</definedName>
    <definedName name="UbicazioneNF" localSheetId="19">#N/A</definedName>
    <definedName name="UbicazioneNF" localSheetId="21">[1]Label!$H$2:$H$4</definedName>
    <definedName name="UbicazioneNF" localSheetId="0">#REF!</definedName>
    <definedName name="UbicazioneNF" localSheetId="20">[1]Label!$H$2:$H$4</definedName>
    <definedName name="UbicazioneNF">Label!$I$2:$I$4</definedName>
    <definedName name="ValoriAssoluti" localSheetId="3">#REF!</definedName>
    <definedName name="ValoriAssoluti" localSheetId="19">#N/A</definedName>
    <definedName name="ValoriAssoluti" localSheetId="21">[1]Label!$I$2:$I$3</definedName>
    <definedName name="ValoriAssoluti" localSheetId="4">[6]Label!$I$2:$I$3</definedName>
    <definedName name="ValoriAssoluti" localSheetId="0">[2]Label!$I$2:$I$3</definedName>
    <definedName name="ValoriAssoluti" localSheetId="20">[1]Label!$I$2:$I$3</definedName>
    <definedName name="ValoriAssoluti">Label!$J$2:$J$3</definedName>
  </definedNames>
  <calcPr calcId="124519"/>
</workbook>
</file>

<file path=xl/calcChain.xml><?xml version="1.0" encoding="utf-8"?>
<calcChain xmlns="http://schemas.openxmlformats.org/spreadsheetml/2006/main">
  <c r="B4" i="55"/>
  <c r="B2"/>
  <c r="C10" i="60"/>
  <c r="B5" i="55"/>
  <c r="B5" i="60"/>
  <c r="C3" i="44"/>
  <c r="A5" i="55"/>
  <c r="B2" i="61"/>
  <c r="B2" i="60"/>
  <c r="A5"/>
  <c r="C8" i="61"/>
  <c r="N7" i="60"/>
  <c r="AL5" i="56"/>
  <c r="AL5" i="53"/>
  <c r="AL5" i="52"/>
  <c r="AL5" i="49"/>
  <c r="AL5" i="51"/>
  <c r="AL5" i="50"/>
  <c r="AL5" i="48"/>
  <c r="AL5" i="47"/>
  <c r="AL5" i="46"/>
  <c r="AL5" i="44"/>
  <c r="AL5" i="45"/>
  <c r="AL5" i="43"/>
  <c r="AL5" i="42"/>
  <c r="AL5" i="41"/>
  <c r="AL5" i="5"/>
  <c r="P5" i="57"/>
  <c r="B1" i="60"/>
  <c r="B3" i="61"/>
  <c r="C3"/>
  <c r="B3" i="60"/>
  <c r="D3"/>
  <c r="C2" i="56"/>
  <c r="D2"/>
  <c r="C2" i="53"/>
  <c r="B1" i="61"/>
  <c r="C1" i="56"/>
  <c r="B7" i="61"/>
  <c r="B6"/>
  <c r="E37" i="60"/>
  <c r="F37"/>
  <c r="I37"/>
  <c r="H37"/>
  <c r="AG4" i="5"/>
  <c r="O36" i="60"/>
  <c r="L36"/>
  <c r="N36"/>
  <c r="K36"/>
  <c r="O35"/>
  <c r="L35"/>
  <c r="N35"/>
  <c r="K35"/>
  <c r="O34"/>
  <c r="L34"/>
  <c r="N34"/>
  <c r="K34"/>
  <c r="O31"/>
  <c r="L31"/>
  <c r="N31"/>
  <c r="K31"/>
  <c r="O30"/>
  <c r="L30"/>
  <c r="N30"/>
  <c r="K30"/>
  <c r="O29"/>
  <c r="L29"/>
  <c r="N29"/>
  <c r="K29"/>
  <c r="O26"/>
  <c r="L26"/>
  <c r="N26"/>
  <c r="K26"/>
  <c r="O25"/>
  <c r="L25"/>
  <c r="N25"/>
  <c r="K25"/>
  <c r="O24"/>
  <c r="L24"/>
  <c r="N24"/>
  <c r="K24"/>
  <c r="O21"/>
  <c r="L21"/>
  <c r="N21"/>
  <c r="K21"/>
  <c r="O18"/>
  <c r="L18"/>
  <c r="N18"/>
  <c r="K18"/>
  <c r="O17"/>
  <c r="L17"/>
  <c r="N17"/>
  <c r="K17"/>
  <c r="O16"/>
  <c r="L16"/>
  <c r="O15"/>
  <c r="L15"/>
  <c r="N15"/>
  <c r="K15"/>
  <c r="O14"/>
  <c r="L14"/>
  <c r="N14"/>
  <c r="K14"/>
  <c r="O13"/>
  <c r="L13"/>
  <c r="N13"/>
  <c r="K13"/>
  <c r="O12"/>
  <c r="O11"/>
  <c r="L11"/>
  <c r="N11"/>
  <c r="K11"/>
  <c r="O10"/>
  <c r="L10"/>
  <c r="N10"/>
  <c r="K10"/>
  <c r="N16"/>
  <c r="K16"/>
  <c r="B34"/>
  <c r="Q7" i="57"/>
  <c r="H4"/>
  <c r="I4"/>
  <c r="J4"/>
  <c r="K4"/>
  <c r="L4"/>
  <c r="M4"/>
  <c r="N4"/>
  <c r="O4"/>
  <c r="P4"/>
  <c r="G4"/>
  <c r="I31" i="60"/>
  <c r="H31"/>
  <c r="I30"/>
  <c r="H30"/>
  <c r="I29"/>
  <c r="H29"/>
  <c r="I26"/>
  <c r="H26"/>
  <c r="I25"/>
  <c r="H25"/>
  <c r="I24"/>
  <c r="H24"/>
  <c r="I21"/>
  <c r="H21"/>
  <c r="I18"/>
  <c r="H18"/>
  <c r="I17"/>
  <c r="H17"/>
  <c r="I16"/>
  <c r="H16"/>
  <c r="I15"/>
  <c r="H15"/>
  <c r="I14"/>
  <c r="H14"/>
  <c r="I13"/>
  <c r="H13"/>
  <c r="I11"/>
  <c r="H11"/>
  <c r="F31"/>
  <c r="E31"/>
  <c r="F30"/>
  <c r="E30"/>
  <c r="F29"/>
  <c r="E29"/>
  <c r="F26"/>
  <c r="E26"/>
  <c r="F24"/>
  <c r="E24"/>
  <c r="F18"/>
  <c r="E18"/>
  <c r="F17"/>
  <c r="E17"/>
  <c r="F16"/>
  <c r="E16"/>
  <c r="F15"/>
  <c r="E15"/>
  <c r="F14"/>
  <c r="E14"/>
  <c r="F13"/>
  <c r="E13"/>
  <c r="F11"/>
  <c r="E11"/>
  <c r="I12"/>
  <c r="I10"/>
  <c r="H10"/>
  <c r="F25"/>
  <c r="E25"/>
  <c r="F21"/>
  <c r="E21"/>
  <c r="F12"/>
  <c r="F10"/>
  <c r="E10"/>
  <c r="G30"/>
  <c r="B21"/>
  <c r="C25"/>
  <c r="B25"/>
  <c r="C21"/>
  <c r="B10"/>
  <c r="G36"/>
  <c r="G37"/>
  <c r="G35"/>
  <c r="G34"/>
  <c r="J36"/>
  <c r="J35"/>
  <c r="J34"/>
  <c r="C12"/>
  <c r="C36"/>
  <c r="B36"/>
  <c r="D36"/>
  <c r="C35"/>
  <c r="B35"/>
  <c r="C34"/>
  <c r="D34"/>
  <c r="C31"/>
  <c r="C30"/>
  <c r="B31"/>
  <c r="B30"/>
  <c r="B29"/>
  <c r="C29"/>
  <c r="B26"/>
  <c r="C26"/>
  <c r="B24"/>
  <c r="B27"/>
  <c r="C24"/>
  <c r="B18"/>
  <c r="C18"/>
  <c r="C17"/>
  <c r="B17"/>
  <c r="C16"/>
  <c r="B16"/>
  <c r="C15"/>
  <c r="B15"/>
  <c r="C14"/>
  <c r="B14"/>
  <c r="C13"/>
  <c r="B13"/>
  <c r="C11"/>
  <c r="B11"/>
  <c r="AQ8" i="56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Q51"/>
  <c r="AQ52"/>
  <c r="AQ53"/>
  <c r="AQ54"/>
  <c r="AQ55"/>
  <c r="AQ56"/>
  <c r="AQ57"/>
  <c r="AQ58"/>
  <c r="AQ59"/>
  <c r="AQ60"/>
  <c r="AQ61"/>
  <c r="AQ62"/>
  <c r="AQ63"/>
  <c r="AQ64"/>
  <c r="AQ65"/>
  <c r="AQ66"/>
  <c r="AQ67"/>
  <c r="AQ68"/>
  <c r="AQ69"/>
  <c r="AQ70"/>
  <c r="AQ71"/>
  <c r="AQ72"/>
  <c r="AQ73"/>
  <c r="AQ74"/>
  <c r="AQ75"/>
  <c r="AQ76"/>
  <c r="AQ77"/>
  <c r="AQ78"/>
  <c r="AQ79"/>
  <c r="AQ80"/>
  <c r="AQ81"/>
  <c r="AQ82"/>
  <c r="AQ83"/>
  <c r="AQ84"/>
  <c r="AQ85"/>
  <c r="AQ86"/>
  <c r="AQ87"/>
  <c r="AQ88"/>
  <c r="AQ89"/>
  <c r="AQ90"/>
  <c r="AQ91"/>
  <c r="AQ92"/>
  <c r="AQ93"/>
  <c r="AQ94"/>
  <c r="AQ95"/>
  <c r="AQ96"/>
  <c r="AQ97"/>
  <c r="AQ98"/>
  <c r="AQ99"/>
  <c r="AQ100"/>
  <c r="AQ101"/>
  <c r="AQ102"/>
  <c r="AQ103"/>
  <c r="AQ104"/>
  <c r="AQ105"/>
  <c r="AQ106"/>
  <c r="AQ107"/>
  <c r="AQ108"/>
  <c r="AQ109"/>
  <c r="AQ110"/>
  <c r="AQ111"/>
  <c r="AQ112"/>
  <c r="AQ113"/>
  <c r="AQ114"/>
  <c r="AQ115"/>
  <c r="AQ116"/>
  <c r="AQ117"/>
  <c r="AQ118"/>
  <c r="AQ119"/>
  <c r="AQ120"/>
  <c r="AQ121"/>
  <c r="AQ122"/>
  <c r="AQ123"/>
  <c r="AQ124"/>
  <c r="AQ125"/>
  <c r="AQ126"/>
  <c r="AQ127"/>
  <c r="AQ128"/>
  <c r="AQ129"/>
  <c r="AQ130"/>
  <c r="AQ131"/>
  <c r="AQ132"/>
  <c r="AQ133"/>
  <c r="AQ134"/>
  <c r="AQ135"/>
  <c r="AQ136"/>
  <c r="AQ137"/>
  <c r="AQ138"/>
  <c r="AQ139"/>
  <c r="AQ140"/>
  <c r="AQ141"/>
  <c r="AQ142"/>
  <c r="AQ143"/>
  <c r="AQ144"/>
  <c r="AQ145"/>
  <c r="AQ146"/>
  <c r="AQ147"/>
  <c r="AQ148"/>
  <c r="AQ149"/>
  <c r="AQ150"/>
  <c r="AQ151"/>
  <c r="AQ152"/>
  <c r="AQ153"/>
  <c r="AQ154"/>
  <c r="AQ155"/>
  <c r="AQ156"/>
  <c r="AQ157"/>
  <c r="AQ158"/>
  <c r="AQ159"/>
  <c r="AQ160"/>
  <c r="AQ161"/>
  <c r="AQ162"/>
  <c r="AQ163"/>
  <c r="AQ164"/>
  <c r="AQ165"/>
  <c r="AQ166"/>
  <c r="AQ167"/>
  <c r="AQ168"/>
  <c r="AQ169"/>
  <c r="AQ170"/>
  <c r="AQ171"/>
  <c r="AQ172"/>
  <c r="AQ173"/>
  <c r="AQ174"/>
  <c r="AQ175"/>
  <c r="AQ176"/>
  <c r="AQ177"/>
  <c r="AQ178"/>
  <c r="AQ179"/>
  <c r="AQ180"/>
  <c r="AQ181"/>
  <c r="AQ182"/>
  <c r="AQ183"/>
  <c r="AQ184"/>
  <c r="AQ185"/>
  <c r="AQ186"/>
  <c r="AQ187"/>
  <c r="AQ188"/>
  <c r="AQ189"/>
  <c r="AQ190"/>
  <c r="AQ191"/>
  <c r="AQ192"/>
  <c r="AQ193"/>
  <c r="AQ194"/>
  <c r="AQ195"/>
  <c r="AQ196"/>
  <c r="AQ197"/>
  <c r="AQ198"/>
  <c r="AQ199"/>
  <c r="AQ200"/>
  <c r="AQ201"/>
  <c r="AQ202"/>
  <c r="AQ203"/>
  <c r="AQ204"/>
  <c r="AQ205"/>
  <c r="AQ206"/>
  <c r="AQ207"/>
  <c r="AQ208"/>
  <c r="AQ209"/>
  <c r="AQ210"/>
  <c r="AQ211"/>
  <c r="AQ212"/>
  <c r="AQ213"/>
  <c r="AQ214"/>
  <c r="AQ215"/>
  <c r="AQ216"/>
  <c r="AQ217"/>
  <c r="AQ218"/>
  <c r="AQ219"/>
  <c r="AQ220"/>
  <c r="AQ221"/>
  <c r="AQ222"/>
  <c r="AQ223"/>
  <c r="AQ224"/>
  <c r="AQ225"/>
  <c r="AQ226"/>
  <c r="AQ227"/>
  <c r="AQ228"/>
  <c r="AQ229"/>
  <c r="AQ230"/>
  <c r="AQ231"/>
  <c r="AQ232"/>
  <c r="AQ233"/>
  <c r="AQ234"/>
  <c r="AQ235"/>
  <c r="AQ236"/>
  <c r="AQ237"/>
  <c r="AQ238"/>
  <c r="AQ239"/>
  <c r="AQ240"/>
  <c r="AQ241"/>
  <c r="AQ242"/>
  <c r="AQ243"/>
  <c r="AQ244"/>
  <c r="AQ245"/>
  <c r="AQ246"/>
  <c r="AQ247"/>
  <c r="AQ248"/>
  <c r="AQ249"/>
  <c r="AQ250"/>
  <c r="AQ251"/>
  <c r="AQ252"/>
  <c r="AQ253"/>
  <c r="AQ254"/>
  <c r="AQ255"/>
  <c r="AQ256"/>
  <c r="AQ257"/>
  <c r="AQ258"/>
  <c r="AQ259"/>
  <c r="AQ260"/>
  <c r="AQ261"/>
  <c r="AQ262"/>
  <c r="AQ263"/>
  <c r="AQ264"/>
  <c r="AQ265"/>
  <c r="AQ266"/>
  <c r="AQ267"/>
  <c r="AQ268"/>
  <c r="AQ269"/>
  <c r="AQ270"/>
  <c r="AQ271"/>
  <c r="AQ272"/>
  <c r="AQ273"/>
  <c r="AQ274"/>
  <c r="AQ275"/>
  <c r="AQ276"/>
  <c r="AQ277"/>
  <c r="AQ278"/>
  <c r="AQ279"/>
  <c r="AQ280"/>
  <c r="AQ281"/>
  <c r="AQ282"/>
  <c r="AQ283"/>
  <c r="AQ284"/>
  <c r="AQ285"/>
  <c r="AQ286"/>
  <c r="AQ287"/>
  <c r="AQ288"/>
  <c r="AQ289"/>
  <c r="AQ290"/>
  <c r="AQ291"/>
  <c r="AQ292"/>
  <c r="AQ293"/>
  <c r="AQ294"/>
  <c r="AQ295"/>
  <c r="AQ296"/>
  <c r="AQ297"/>
  <c r="AQ298"/>
  <c r="AQ299"/>
  <c r="AQ300"/>
  <c r="AQ7"/>
  <c r="AQ8" i="53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Q51"/>
  <c r="AQ52"/>
  <c r="AQ53"/>
  <c r="AQ54"/>
  <c r="AQ55"/>
  <c r="AQ56"/>
  <c r="AQ57"/>
  <c r="AQ58"/>
  <c r="AQ59"/>
  <c r="AQ60"/>
  <c r="AQ61"/>
  <c r="AQ62"/>
  <c r="AQ63"/>
  <c r="AQ64"/>
  <c r="AQ65"/>
  <c r="AQ66"/>
  <c r="AQ67"/>
  <c r="AQ68"/>
  <c r="AQ69"/>
  <c r="AQ70"/>
  <c r="AQ71"/>
  <c r="AQ72"/>
  <c r="AQ73"/>
  <c r="AQ74"/>
  <c r="AQ75"/>
  <c r="AQ76"/>
  <c r="AQ77"/>
  <c r="AQ78"/>
  <c r="AQ79"/>
  <c r="AQ80"/>
  <c r="AQ81"/>
  <c r="AQ82"/>
  <c r="AQ83"/>
  <c r="AQ84"/>
  <c r="AQ85"/>
  <c r="AQ86"/>
  <c r="AQ87"/>
  <c r="AQ88"/>
  <c r="AQ89"/>
  <c r="AQ90"/>
  <c r="AQ91"/>
  <c r="AQ92"/>
  <c r="AQ93"/>
  <c r="AQ94"/>
  <c r="AQ95"/>
  <c r="AQ96"/>
  <c r="AQ97"/>
  <c r="AQ98"/>
  <c r="AQ99"/>
  <c r="AQ100"/>
  <c r="AQ101"/>
  <c r="AQ102"/>
  <c r="AQ103"/>
  <c r="AQ104"/>
  <c r="AQ105"/>
  <c r="AQ106"/>
  <c r="AQ107"/>
  <c r="AQ108"/>
  <c r="AQ109"/>
  <c r="AQ110"/>
  <c r="AQ111"/>
  <c r="AQ112"/>
  <c r="AQ113"/>
  <c r="AQ114"/>
  <c r="AQ115"/>
  <c r="AQ116"/>
  <c r="AQ117"/>
  <c r="AQ118"/>
  <c r="AQ119"/>
  <c r="AQ120"/>
  <c r="AQ121"/>
  <c r="AQ122"/>
  <c r="AQ123"/>
  <c r="AQ124"/>
  <c r="AQ125"/>
  <c r="AQ126"/>
  <c r="AQ127"/>
  <c r="AQ128"/>
  <c r="AQ129"/>
  <c r="AQ130"/>
  <c r="AQ131"/>
  <c r="AQ132"/>
  <c r="AQ133"/>
  <c r="AQ134"/>
  <c r="AQ135"/>
  <c r="AQ136"/>
  <c r="AQ137"/>
  <c r="AQ138"/>
  <c r="AQ139"/>
  <c r="AQ140"/>
  <c r="AQ141"/>
  <c r="AQ142"/>
  <c r="AQ143"/>
  <c r="AQ144"/>
  <c r="AQ145"/>
  <c r="AQ146"/>
  <c r="AQ147"/>
  <c r="AQ148"/>
  <c r="AQ149"/>
  <c r="AQ150"/>
  <c r="AQ151"/>
  <c r="AQ152"/>
  <c r="AQ153"/>
  <c r="AQ154"/>
  <c r="AQ155"/>
  <c r="AQ156"/>
  <c r="AQ157"/>
  <c r="AQ158"/>
  <c r="AQ159"/>
  <c r="AQ160"/>
  <c r="AQ161"/>
  <c r="AQ162"/>
  <c r="AQ163"/>
  <c r="AQ164"/>
  <c r="AQ165"/>
  <c r="AQ166"/>
  <c r="AQ167"/>
  <c r="AQ168"/>
  <c r="AQ169"/>
  <c r="AQ170"/>
  <c r="AQ171"/>
  <c r="AQ172"/>
  <c r="AQ173"/>
  <c r="AQ174"/>
  <c r="AQ175"/>
  <c r="AQ176"/>
  <c r="AQ177"/>
  <c r="AQ178"/>
  <c r="AQ179"/>
  <c r="AQ180"/>
  <c r="AQ181"/>
  <c r="AQ182"/>
  <c r="AQ183"/>
  <c r="AQ184"/>
  <c r="AQ185"/>
  <c r="AQ186"/>
  <c r="AQ187"/>
  <c r="AQ188"/>
  <c r="AQ189"/>
  <c r="AQ190"/>
  <c r="AQ191"/>
  <c r="AQ192"/>
  <c r="AQ193"/>
  <c r="AQ194"/>
  <c r="AQ195"/>
  <c r="AQ196"/>
  <c r="AQ197"/>
  <c r="AQ198"/>
  <c r="AQ199"/>
  <c r="AQ200"/>
  <c r="AQ201"/>
  <c r="AQ202"/>
  <c r="AQ203"/>
  <c r="AQ204"/>
  <c r="AQ205"/>
  <c r="AQ206"/>
  <c r="AQ207"/>
  <c r="AQ208"/>
  <c r="AQ209"/>
  <c r="AQ210"/>
  <c r="AQ211"/>
  <c r="AQ212"/>
  <c r="AQ213"/>
  <c r="AQ214"/>
  <c r="AQ215"/>
  <c r="AQ216"/>
  <c r="AQ217"/>
  <c r="AQ218"/>
  <c r="AQ219"/>
  <c r="AQ220"/>
  <c r="AQ221"/>
  <c r="AQ222"/>
  <c r="AQ223"/>
  <c r="AQ224"/>
  <c r="AQ225"/>
  <c r="AQ226"/>
  <c r="AQ227"/>
  <c r="AQ228"/>
  <c r="AQ229"/>
  <c r="AQ230"/>
  <c r="AQ231"/>
  <c r="AQ232"/>
  <c r="AQ233"/>
  <c r="AQ234"/>
  <c r="AQ235"/>
  <c r="AQ236"/>
  <c r="AQ237"/>
  <c r="AQ238"/>
  <c r="AQ239"/>
  <c r="AQ240"/>
  <c r="AQ241"/>
  <c r="AQ242"/>
  <c r="AQ243"/>
  <c r="AQ244"/>
  <c r="AQ245"/>
  <c r="AQ246"/>
  <c r="AQ247"/>
  <c r="AQ248"/>
  <c r="AQ249"/>
  <c r="AQ250"/>
  <c r="AQ251"/>
  <c r="AQ252"/>
  <c r="AQ253"/>
  <c r="AQ254"/>
  <c r="AQ255"/>
  <c r="AQ256"/>
  <c r="AQ257"/>
  <c r="AQ258"/>
  <c r="AQ259"/>
  <c r="AQ260"/>
  <c r="AQ261"/>
  <c r="AQ262"/>
  <c r="AQ263"/>
  <c r="AQ264"/>
  <c r="AQ265"/>
  <c r="AQ266"/>
  <c r="AQ267"/>
  <c r="AQ268"/>
  <c r="AQ269"/>
  <c r="AQ270"/>
  <c r="AQ271"/>
  <c r="AQ272"/>
  <c r="AQ273"/>
  <c r="AQ274"/>
  <c r="AQ275"/>
  <c r="AQ276"/>
  <c r="AQ277"/>
  <c r="AQ278"/>
  <c r="AQ279"/>
  <c r="AQ280"/>
  <c r="AQ281"/>
  <c r="AQ282"/>
  <c r="AQ283"/>
  <c r="AQ284"/>
  <c r="AQ285"/>
  <c r="AQ286"/>
  <c r="AQ287"/>
  <c r="AQ288"/>
  <c r="AQ289"/>
  <c r="AQ290"/>
  <c r="AQ291"/>
  <c r="AQ292"/>
  <c r="AQ293"/>
  <c r="AQ294"/>
  <c r="AQ295"/>
  <c r="AQ296"/>
  <c r="AQ297"/>
  <c r="AQ298"/>
  <c r="AQ299"/>
  <c r="AQ300"/>
  <c r="AQ7"/>
  <c r="AQ8" i="52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Q51"/>
  <c r="AQ52"/>
  <c r="AQ53"/>
  <c r="AQ54"/>
  <c r="AQ55"/>
  <c r="AQ56"/>
  <c r="AQ57"/>
  <c r="AQ58"/>
  <c r="AQ59"/>
  <c r="AQ60"/>
  <c r="AQ61"/>
  <c r="AQ62"/>
  <c r="AQ63"/>
  <c r="AQ64"/>
  <c r="AQ65"/>
  <c r="AQ66"/>
  <c r="AQ67"/>
  <c r="AQ68"/>
  <c r="AQ69"/>
  <c r="AQ70"/>
  <c r="AQ71"/>
  <c r="AQ72"/>
  <c r="AQ73"/>
  <c r="AQ74"/>
  <c r="AQ75"/>
  <c r="AQ76"/>
  <c r="AQ77"/>
  <c r="AQ78"/>
  <c r="AQ79"/>
  <c r="AQ80"/>
  <c r="AQ81"/>
  <c r="AQ82"/>
  <c r="AQ83"/>
  <c r="AQ84"/>
  <c r="AQ85"/>
  <c r="AQ86"/>
  <c r="AQ87"/>
  <c r="AQ88"/>
  <c r="AQ89"/>
  <c r="AQ90"/>
  <c r="AQ91"/>
  <c r="AQ92"/>
  <c r="AQ93"/>
  <c r="AQ94"/>
  <c r="AQ95"/>
  <c r="AQ96"/>
  <c r="AQ97"/>
  <c r="AQ98"/>
  <c r="AQ99"/>
  <c r="AQ100"/>
  <c r="AQ101"/>
  <c r="AQ102"/>
  <c r="AQ103"/>
  <c r="AQ104"/>
  <c r="AQ105"/>
  <c r="AQ106"/>
  <c r="AQ107"/>
  <c r="AQ108"/>
  <c r="AQ109"/>
  <c r="AQ110"/>
  <c r="AQ111"/>
  <c r="AQ112"/>
  <c r="AQ113"/>
  <c r="AQ114"/>
  <c r="AQ115"/>
  <c r="AQ116"/>
  <c r="AQ117"/>
  <c r="AQ118"/>
  <c r="AQ119"/>
  <c r="AQ120"/>
  <c r="AQ121"/>
  <c r="AQ122"/>
  <c r="AQ123"/>
  <c r="AQ124"/>
  <c r="AQ125"/>
  <c r="AQ126"/>
  <c r="AQ127"/>
  <c r="AQ128"/>
  <c r="AQ129"/>
  <c r="AQ130"/>
  <c r="AQ131"/>
  <c r="AQ132"/>
  <c r="AQ133"/>
  <c r="AQ134"/>
  <c r="AQ135"/>
  <c r="AQ136"/>
  <c r="AQ137"/>
  <c r="AQ138"/>
  <c r="AQ139"/>
  <c r="AQ140"/>
  <c r="AQ141"/>
  <c r="AQ142"/>
  <c r="AQ143"/>
  <c r="AQ144"/>
  <c r="AQ145"/>
  <c r="AQ146"/>
  <c r="AQ147"/>
  <c r="AQ148"/>
  <c r="AQ149"/>
  <c r="AQ150"/>
  <c r="AQ151"/>
  <c r="AQ152"/>
  <c r="AQ153"/>
  <c r="AQ154"/>
  <c r="AQ155"/>
  <c r="AQ156"/>
  <c r="AQ157"/>
  <c r="AQ158"/>
  <c r="AQ159"/>
  <c r="AQ160"/>
  <c r="AQ161"/>
  <c r="AQ162"/>
  <c r="AQ163"/>
  <c r="AQ164"/>
  <c r="AQ165"/>
  <c r="AQ166"/>
  <c r="AQ167"/>
  <c r="AQ168"/>
  <c r="AQ169"/>
  <c r="AQ170"/>
  <c r="AQ171"/>
  <c r="AQ172"/>
  <c r="AQ173"/>
  <c r="AQ174"/>
  <c r="AQ175"/>
  <c r="AQ176"/>
  <c r="AQ177"/>
  <c r="AQ178"/>
  <c r="AQ179"/>
  <c r="AQ180"/>
  <c r="AQ181"/>
  <c r="AQ182"/>
  <c r="AQ183"/>
  <c r="AQ184"/>
  <c r="AQ185"/>
  <c r="AQ186"/>
  <c r="AQ187"/>
  <c r="AQ188"/>
  <c r="AQ189"/>
  <c r="AQ190"/>
  <c r="AQ191"/>
  <c r="AQ192"/>
  <c r="AQ193"/>
  <c r="AQ194"/>
  <c r="AQ195"/>
  <c r="AQ196"/>
  <c r="AQ197"/>
  <c r="AQ198"/>
  <c r="AQ199"/>
  <c r="AQ200"/>
  <c r="AQ201"/>
  <c r="AQ202"/>
  <c r="AQ203"/>
  <c r="AQ204"/>
  <c r="AQ205"/>
  <c r="AQ206"/>
  <c r="AQ207"/>
  <c r="AQ208"/>
  <c r="AQ209"/>
  <c r="AQ210"/>
  <c r="AQ211"/>
  <c r="AQ212"/>
  <c r="AQ213"/>
  <c r="AQ214"/>
  <c r="AQ215"/>
  <c r="AQ216"/>
  <c r="AQ217"/>
  <c r="AQ218"/>
  <c r="AQ219"/>
  <c r="AQ220"/>
  <c r="AQ221"/>
  <c r="AQ222"/>
  <c r="AQ223"/>
  <c r="AQ224"/>
  <c r="AQ225"/>
  <c r="AQ226"/>
  <c r="AQ227"/>
  <c r="AQ228"/>
  <c r="AQ229"/>
  <c r="AQ230"/>
  <c r="AQ231"/>
  <c r="AQ232"/>
  <c r="AQ233"/>
  <c r="AQ234"/>
  <c r="AQ235"/>
  <c r="AQ236"/>
  <c r="AQ237"/>
  <c r="AQ238"/>
  <c r="AQ239"/>
  <c r="AQ240"/>
  <c r="AQ241"/>
  <c r="AQ242"/>
  <c r="AQ243"/>
  <c r="AQ244"/>
  <c r="AQ245"/>
  <c r="AQ246"/>
  <c r="AQ247"/>
  <c r="AQ248"/>
  <c r="AQ249"/>
  <c r="AQ250"/>
  <c r="AQ251"/>
  <c r="AQ252"/>
  <c r="AQ253"/>
  <c r="AQ254"/>
  <c r="AQ255"/>
  <c r="AQ256"/>
  <c r="AQ257"/>
  <c r="AQ258"/>
  <c r="AQ259"/>
  <c r="AQ260"/>
  <c r="AQ261"/>
  <c r="AQ262"/>
  <c r="AQ263"/>
  <c r="AQ264"/>
  <c r="AQ265"/>
  <c r="AQ266"/>
  <c r="AQ267"/>
  <c r="AQ268"/>
  <c r="AQ269"/>
  <c r="AQ270"/>
  <c r="AQ271"/>
  <c r="AQ272"/>
  <c r="AQ273"/>
  <c r="AQ274"/>
  <c r="AQ275"/>
  <c r="AQ276"/>
  <c r="AQ277"/>
  <c r="AQ278"/>
  <c r="AQ279"/>
  <c r="AQ280"/>
  <c r="AQ281"/>
  <c r="AQ282"/>
  <c r="AQ283"/>
  <c r="AQ284"/>
  <c r="AQ285"/>
  <c r="AQ286"/>
  <c r="AQ287"/>
  <c r="AQ288"/>
  <c r="AQ289"/>
  <c r="AQ290"/>
  <c r="AQ291"/>
  <c r="AQ292"/>
  <c r="AQ293"/>
  <c r="AQ294"/>
  <c r="AQ295"/>
  <c r="AQ296"/>
  <c r="AQ297"/>
  <c r="AQ298"/>
  <c r="AQ299"/>
  <c r="AQ300"/>
  <c r="AQ7"/>
  <c r="AQ8" i="51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Q51"/>
  <c r="AQ52"/>
  <c r="AQ53"/>
  <c r="AQ54"/>
  <c r="AQ55"/>
  <c r="AQ56"/>
  <c r="AQ57"/>
  <c r="AQ58"/>
  <c r="AQ59"/>
  <c r="AQ60"/>
  <c r="AQ61"/>
  <c r="AQ62"/>
  <c r="AQ63"/>
  <c r="AQ64"/>
  <c r="AQ65"/>
  <c r="AQ66"/>
  <c r="AQ67"/>
  <c r="AQ68"/>
  <c r="AQ69"/>
  <c r="AQ70"/>
  <c r="AQ71"/>
  <c r="AQ72"/>
  <c r="AQ73"/>
  <c r="AQ74"/>
  <c r="AQ75"/>
  <c r="AQ76"/>
  <c r="AQ77"/>
  <c r="AQ78"/>
  <c r="AQ79"/>
  <c r="AQ80"/>
  <c r="AQ81"/>
  <c r="AQ82"/>
  <c r="AQ83"/>
  <c r="AQ84"/>
  <c r="AQ85"/>
  <c r="AQ86"/>
  <c r="AQ87"/>
  <c r="AQ88"/>
  <c r="AQ89"/>
  <c r="AQ90"/>
  <c r="AQ91"/>
  <c r="AQ92"/>
  <c r="AQ93"/>
  <c r="AQ94"/>
  <c r="AQ95"/>
  <c r="AQ96"/>
  <c r="AQ97"/>
  <c r="AQ98"/>
  <c r="AQ99"/>
  <c r="AQ100"/>
  <c r="AQ101"/>
  <c r="AQ102"/>
  <c r="AQ103"/>
  <c r="AQ104"/>
  <c r="AQ105"/>
  <c r="AQ106"/>
  <c r="AQ107"/>
  <c r="AQ108"/>
  <c r="AQ109"/>
  <c r="AQ110"/>
  <c r="AQ111"/>
  <c r="AQ112"/>
  <c r="AQ113"/>
  <c r="AQ114"/>
  <c r="AQ115"/>
  <c r="AQ116"/>
  <c r="AQ117"/>
  <c r="AQ118"/>
  <c r="AQ119"/>
  <c r="AQ120"/>
  <c r="AQ121"/>
  <c r="AQ122"/>
  <c r="AQ123"/>
  <c r="AQ124"/>
  <c r="AQ125"/>
  <c r="AQ126"/>
  <c r="AQ127"/>
  <c r="AQ128"/>
  <c r="AQ129"/>
  <c r="AQ130"/>
  <c r="AQ131"/>
  <c r="AQ132"/>
  <c r="AQ133"/>
  <c r="AQ134"/>
  <c r="AQ135"/>
  <c r="AQ136"/>
  <c r="AQ137"/>
  <c r="AQ138"/>
  <c r="AQ139"/>
  <c r="AQ140"/>
  <c r="AQ141"/>
  <c r="AQ142"/>
  <c r="AQ143"/>
  <c r="AQ144"/>
  <c r="AQ145"/>
  <c r="AQ146"/>
  <c r="AQ147"/>
  <c r="AQ148"/>
  <c r="AQ149"/>
  <c r="AQ150"/>
  <c r="AQ151"/>
  <c r="AQ152"/>
  <c r="AQ153"/>
  <c r="AQ154"/>
  <c r="AQ155"/>
  <c r="AQ156"/>
  <c r="AQ157"/>
  <c r="AQ158"/>
  <c r="AQ159"/>
  <c r="AQ160"/>
  <c r="AQ161"/>
  <c r="AQ162"/>
  <c r="AQ163"/>
  <c r="AQ164"/>
  <c r="AQ165"/>
  <c r="AQ166"/>
  <c r="AQ167"/>
  <c r="AQ168"/>
  <c r="AQ169"/>
  <c r="AQ170"/>
  <c r="AQ171"/>
  <c r="AQ172"/>
  <c r="AQ173"/>
  <c r="AQ174"/>
  <c r="AQ175"/>
  <c r="AQ176"/>
  <c r="AQ177"/>
  <c r="AQ178"/>
  <c r="AQ179"/>
  <c r="AQ180"/>
  <c r="AQ181"/>
  <c r="AQ182"/>
  <c r="AQ183"/>
  <c r="AQ184"/>
  <c r="AQ185"/>
  <c r="AQ186"/>
  <c r="AQ187"/>
  <c r="AQ188"/>
  <c r="AQ189"/>
  <c r="AQ190"/>
  <c r="AQ191"/>
  <c r="AQ192"/>
  <c r="AQ193"/>
  <c r="AQ194"/>
  <c r="AQ195"/>
  <c r="AQ196"/>
  <c r="AQ197"/>
  <c r="AQ198"/>
  <c r="AQ199"/>
  <c r="AQ200"/>
  <c r="AQ201"/>
  <c r="AQ202"/>
  <c r="AQ203"/>
  <c r="AQ204"/>
  <c r="AQ205"/>
  <c r="AQ206"/>
  <c r="AQ207"/>
  <c r="AQ208"/>
  <c r="AQ209"/>
  <c r="AQ210"/>
  <c r="AQ211"/>
  <c r="AQ212"/>
  <c r="AQ213"/>
  <c r="AQ214"/>
  <c r="AQ215"/>
  <c r="AQ216"/>
  <c r="AQ217"/>
  <c r="AQ218"/>
  <c r="AQ219"/>
  <c r="AQ220"/>
  <c r="AQ221"/>
  <c r="AQ222"/>
  <c r="AQ223"/>
  <c r="AQ224"/>
  <c r="AQ225"/>
  <c r="AQ226"/>
  <c r="AQ227"/>
  <c r="AQ228"/>
  <c r="AQ229"/>
  <c r="AQ230"/>
  <c r="AQ231"/>
  <c r="AQ232"/>
  <c r="AQ233"/>
  <c r="AQ234"/>
  <c r="AQ235"/>
  <c r="AQ236"/>
  <c r="AQ237"/>
  <c r="AQ238"/>
  <c r="AQ239"/>
  <c r="AQ240"/>
  <c r="AQ241"/>
  <c r="AQ242"/>
  <c r="AQ243"/>
  <c r="AQ244"/>
  <c r="AQ245"/>
  <c r="AQ246"/>
  <c r="AQ247"/>
  <c r="AQ248"/>
  <c r="AQ249"/>
  <c r="AQ250"/>
  <c r="AQ251"/>
  <c r="AQ252"/>
  <c r="AQ253"/>
  <c r="AQ254"/>
  <c r="AQ255"/>
  <c r="AQ256"/>
  <c r="AQ257"/>
  <c r="AQ258"/>
  <c r="AQ259"/>
  <c r="AQ260"/>
  <c r="AQ261"/>
  <c r="AQ262"/>
  <c r="AQ263"/>
  <c r="AQ264"/>
  <c r="AQ265"/>
  <c r="AQ266"/>
  <c r="AQ267"/>
  <c r="AQ268"/>
  <c r="AQ269"/>
  <c r="AQ270"/>
  <c r="AQ271"/>
  <c r="AQ272"/>
  <c r="AQ273"/>
  <c r="AQ274"/>
  <c r="AQ275"/>
  <c r="AQ276"/>
  <c r="AQ277"/>
  <c r="AQ278"/>
  <c r="AQ279"/>
  <c r="AQ280"/>
  <c r="AQ281"/>
  <c r="AQ282"/>
  <c r="AQ283"/>
  <c r="AQ284"/>
  <c r="AQ285"/>
  <c r="AQ286"/>
  <c r="AQ287"/>
  <c r="AQ288"/>
  <c r="AQ289"/>
  <c r="AQ290"/>
  <c r="AQ291"/>
  <c r="AQ292"/>
  <c r="AQ293"/>
  <c r="AQ294"/>
  <c r="AQ295"/>
  <c r="AQ296"/>
  <c r="AQ297"/>
  <c r="AQ298"/>
  <c r="AQ299"/>
  <c r="AQ300"/>
  <c r="AQ7"/>
  <c r="AQ8" i="50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Q51"/>
  <c r="AQ52"/>
  <c r="AQ53"/>
  <c r="AQ54"/>
  <c r="AQ55"/>
  <c r="AQ56"/>
  <c r="AQ57"/>
  <c r="AQ58"/>
  <c r="AQ59"/>
  <c r="AQ60"/>
  <c r="AQ61"/>
  <c r="AQ62"/>
  <c r="AQ63"/>
  <c r="AQ64"/>
  <c r="AQ65"/>
  <c r="AQ66"/>
  <c r="AQ67"/>
  <c r="AQ68"/>
  <c r="AQ69"/>
  <c r="AQ70"/>
  <c r="AQ71"/>
  <c r="AQ72"/>
  <c r="AQ73"/>
  <c r="AQ74"/>
  <c r="AQ75"/>
  <c r="AQ76"/>
  <c r="AQ77"/>
  <c r="AQ78"/>
  <c r="AQ79"/>
  <c r="AQ80"/>
  <c r="AQ81"/>
  <c r="AQ82"/>
  <c r="AQ83"/>
  <c r="AQ84"/>
  <c r="AQ85"/>
  <c r="AQ86"/>
  <c r="AQ87"/>
  <c r="AQ88"/>
  <c r="AQ89"/>
  <c r="AQ90"/>
  <c r="AQ91"/>
  <c r="AQ92"/>
  <c r="AQ93"/>
  <c r="AQ94"/>
  <c r="AQ95"/>
  <c r="AQ96"/>
  <c r="AQ97"/>
  <c r="AQ98"/>
  <c r="AQ99"/>
  <c r="AQ100"/>
  <c r="AQ101"/>
  <c r="AQ102"/>
  <c r="AQ103"/>
  <c r="AQ104"/>
  <c r="AQ105"/>
  <c r="AQ106"/>
  <c r="AQ107"/>
  <c r="AQ108"/>
  <c r="AQ109"/>
  <c r="AQ110"/>
  <c r="AQ111"/>
  <c r="AQ112"/>
  <c r="AQ113"/>
  <c r="AQ114"/>
  <c r="AQ115"/>
  <c r="AQ116"/>
  <c r="AQ117"/>
  <c r="AQ118"/>
  <c r="AQ119"/>
  <c r="AQ120"/>
  <c r="AQ121"/>
  <c r="AQ122"/>
  <c r="AQ123"/>
  <c r="AQ124"/>
  <c r="AQ125"/>
  <c r="AQ126"/>
  <c r="AQ127"/>
  <c r="AQ128"/>
  <c r="AQ129"/>
  <c r="AQ130"/>
  <c r="AQ131"/>
  <c r="AQ132"/>
  <c r="AQ133"/>
  <c r="AQ134"/>
  <c r="AQ135"/>
  <c r="AQ136"/>
  <c r="AQ137"/>
  <c r="AQ138"/>
  <c r="AQ139"/>
  <c r="AQ140"/>
  <c r="AQ141"/>
  <c r="AQ142"/>
  <c r="AQ143"/>
  <c r="AQ144"/>
  <c r="AQ145"/>
  <c r="AQ146"/>
  <c r="AQ147"/>
  <c r="AQ148"/>
  <c r="AQ149"/>
  <c r="AQ150"/>
  <c r="AQ151"/>
  <c r="AQ152"/>
  <c r="AQ153"/>
  <c r="AQ154"/>
  <c r="AQ155"/>
  <c r="AQ156"/>
  <c r="AQ157"/>
  <c r="AQ158"/>
  <c r="AQ159"/>
  <c r="AQ160"/>
  <c r="AQ161"/>
  <c r="AQ162"/>
  <c r="AQ163"/>
  <c r="AQ164"/>
  <c r="AQ165"/>
  <c r="AQ166"/>
  <c r="AQ167"/>
  <c r="AQ168"/>
  <c r="AQ169"/>
  <c r="AQ170"/>
  <c r="AQ171"/>
  <c r="AQ172"/>
  <c r="AQ173"/>
  <c r="AQ174"/>
  <c r="AQ175"/>
  <c r="AQ176"/>
  <c r="AQ177"/>
  <c r="AQ178"/>
  <c r="AQ179"/>
  <c r="AQ180"/>
  <c r="AQ181"/>
  <c r="AQ182"/>
  <c r="AQ183"/>
  <c r="AQ184"/>
  <c r="AQ185"/>
  <c r="AQ186"/>
  <c r="AQ187"/>
  <c r="AQ188"/>
  <c r="AQ189"/>
  <c r="AQ190"/>
  <c r="AQ191"/>
  <c r="AQ192"/>
  <c r="AQ193"/>
  <c r="AQ194"/>
  <c r="AQ195"/>
  <c r="AQ196"/>
  <c r="AQ197"/>
  <c r="AQ198"/>
  <c r="AQ199"/>
  <c r="AQ200"/>
  <c r="AQ201"/>
  <c r="AQ202"/>
  <c r="AQ203"/>
  <c r="AQ204"/>
  <c r="AQ205"/>
  <c r="AQ206"/>
  <c r="AQ207"/>
  <c r="AQ208"/>
  <c r="AQ209"/>
  <c r="AQ210"/>
  <c r="AQ211"/>
  <c r="AQ212"/>
  <c r="AQ213"/>
  <c r="AQ214"/>
  <c r="AQ215"/>
  <c r="AQ216"/>
  <c r="AQ217"/>
  <c r="AQ218"/>
  <c r="AQ219"/>
  <c r="AQ220"/>
  <c r="AQ221"/>
  <c r="AQ222"/>
  <c r="AQ223"/>
  <c r="AQ224"/>
  <c r="AQ225"/>
  <c r="AQ226"/>
  <c r="AQ227"/>
  <c r="AQ228"/>
  <c r="AQ229"/>
  <c r="AQ230"/>
  <c r="AQ231"/>
  <c r="AQ232"/>
  <c r="AQ233"/>
  <c r="AQ234"/>
  <c r="AQ235"/>
  <c r="AQ236"/>
  <c r="AQ237"/>
  <c r="AQ238"/>
  <c r="AQ239"/>
  <c r="AQ240"/>
  <c r="AQ241"/>
  <c r="AQ242"/>
  <c r="AQ243"/>
  <c r="AQ244"/>
  <c r="AQ245"/>
  <c r="AQ246"/>
  <c r="AQ247"/>
  <c r="AQ248"/>
  <c r="AQ249"/>
  <c r="AQ250"/>
  <c r="AQ251"/>
  <c r="AQ252"/>
  <c r="AQ253"/>
  <c r="AQ254"/>
  <c r="AQ255"/>
  <c r="AQ256"/>
  <c r="AQ257"/>
  <c r="AQ258"/>
  <c r="AQ259"/>
  <c r="AQ260"/>
  <c r="AQ261"/>
  <c r="AQ262"/>
  <c r="AQ263"/>
  <c r="AQ264"/>
  <c r="AQ265"/>
  <c r="AQ266"/>
  <c r="AQ267"/>
  <c r="AQ268"/>
  <c r="AQ269"/>
  <c r="AQ270"/>
  <c r="AQ271"/>
  <c r="AQ272"/>
  <c r="AQ273"/>
  <c r="AQ274"/>
  <c r="AQ275"/>
  <c r="AQ276"/>
  <c r="AQ277"/>
  <c r="AQ278"/>
  <c r="AQ279"/>
  <c r="AQ280"/>
  <c r="AQ281"/>
  <c r="AQ282"/>
  <c r="AQ283"/>
  <c r="AQ284"/>
  <c r="AQ285"/>
  <c r="AQ286"/>
  <c r="AQ287"/>
  <c r="AQ288"/>
  <c r="AQ289"/>
  <c r="AQ290"/>
  <c r="AQ291"/>
  <c r="AQ292"/>
  <c r="AQ293"/>
  <c r="AQ294"/>
  <c r="AQ295"/>
  <c r="AQ296"/>
  <c r="AQ297"/>
  <c r="AQ298"/>
  <c r="AQ299"/>
  <c r="AQ300"/>
  <c r="AQ7"/>
  <c r="AQ8" i="49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Q51"/>
  <c r="AQ52"/>
  <c r="AQ53"/>
  <c r="AQ54"/>
  <c r="AQ55"/>
  <c r="AQ56"/>
  <c r="AQ57"/>
  <c r="AQ58"/>
  <c r="AQ59"/>
  <c r="AQ60"/>
  <c r="AQ61"/>
  <c r="AQ62"/>
  <c r="AQ63"/>
  <c r="AQ64"/>
  <c r="AQ65"/>
  <c r="AQ66"/>
  <c r="AQ67"/>
  <c r="AQ68"/>
  <c r="AQ69"/>
  <c r="AQ70"/>
  <c r="AQ71"/>
  <c r="AQ72"/>
  <c r="AQ73"/>
  <c r="AQ74"/>
  <c r="AQ75"/>
  <c r="AQ76"/>
  <c r="AQ77"/>
  <c r="AQ78"/>
  <c r="AQ79"/>
  <c r="AQ80"/>
  <c r="AQ81"/>
  <c r="AQ82"/>
  <c r="AQ83"/>
  <c r="AQ84"/>
  <c r="AQ85"/>
  <c r="AQ86"/>
  <c r="AQ87"/>
  <c r="AQ88"/>
  <c r="AQ89"/>
  <c r="AQ90"/>
  <c r="AQ91"/>
  <c r="AQ92"/>
  <c r="AQ93"/>
  <c r="AQ94"/>
  <c r="AQ95"/>
  <c r="AQ96"/>
  <c r="AQ97"/>
  <c r="AQ98"/>
  <c r="AQ99"/>
  <c r="AQ100"/>
  <c r="AQ101"/>
  <c r="AQ102"/>
  <c r="AQ103"/>
  <c r="AQ104"/>
  <c r="AQ105"/>
  <c r="AQ106"/>
  <c r="AQ107"/>
  <c r="AQ108"/>
  <c r="AQ109"/>
  <c r="AQ110"/>
  <c r="AQ111"/>
  <c r="AQ112"/>
  <c r="AQ113"/>
  <c r="AQ114"/>
  <c r="AQ115"/>
  <c r="AQ116"/>
  <c r="AQ117"/>
  <c r="AQ118"/>
  <c r="AQ119"/>
  <c r="AQ120"/>
  <c r="AQ121"/>
  <c r="AQ122"/>
  <c r="AQ123"/>
  <c r="AQ124"/>
  <c r="AQ125"/>
  <c r="AQ126"/>
  <c r="AQ127"/>
  <c r="AQ128"/>
  <c r="AQ129"/>
  <c r="AQ130"/>
  <c r="AQ131"/>
  <c r="AQ132"/>
  <c r="AQ133"/>
  <c r="AQ134"/>
  <c r="AQ135"/>
  <c r="AQ136"/>
  <c r="AQ137"/>
  <c r="AQ138"/>
  <c r="AQ139"/>
  <c r="AQ140"/>
  <c r="AQ141"/>
  <c r="AQ142"/>
  <c r="AQ143"/>
  <c r="AQ144"/>
  <c r="AQ145"/>
  <c r="AQ146"/>
  <c r="AQ147"/>
  <c r="AQ148"/>
  <c r="AQ149"/>
  <c r="AQ150"/>
  <c r="AQ151"/>
  <c r="AQ152"/>
  <c r="AQ153"/>
  <c r="AQ154"/>
  <c r="AQ155"/>
  <c r="AQ156"/>
  <c r="AQ157"/>
  <c r="AQ158"/>
  <c r="AQ159"/>
  <c r="AQ160"/>
  <c r="AQ161"/>
  <c r="AQ162"/>
  <c r="AQ163"/>
  <c r="AQ164"/>
  <c r="AQ165"/>
  <c r="AQ166"/>
  <c r="AQ167"/>
  <c r="AQ168"/>
  <c r="AQ169"/>
  <c r="AQ170"/>
  <c r="AQ171"/>
  <c r="AQ172"/>
  <c r="AQ173"/>
  <c r="AQ174"/>
  <c r="AQ175"/>
  <c r="AQ176"/>
  <c r="AQ177"/>
  <c r="AQ178"/>
  <c r="AQ179"/>
  <c r="AQ180"/>
  <c r="AQ181"/>
  <c r="AQ182"/>
  <c r="AQ183"/>
  <c r="AQ184"/>
  <c r="AQ185"/>
  <c r="AQ186"/>
  <c r="AQ187"/>
  <c r="AQ188"/>
  <c r="AQ189"/>
  <c r="AQ190"/>
  <c r="AQ191"/>
  <c r="AQ192"/>
  <c r="AQ193"/>
  <c r="AQ194"/>
  <c r="AQ195"/>
  <c r="AQ196"/>
  <c r="AQ197"/>
  <c r="AQ198"/>
  <c r="AQ199"/>
  <c r="AQ200"/>
  <c r="AQ201"/>
  <c r="AQ202"/>
  <c r="AQ203"/>
  <c r="AQ204"/>
  <c r="AQ205"/>
  <c r="AQ206"/>
  <c r="AQ207"/>
  <c r="AQ208"/>
  <c r="AQ209"/>
  <c r="AQ210"/>
  <c r="AQ211"/>
  <c r="AQ212"/>
  <c r="AQ213"/>
  <c r="AQ214"/>
  <c r="AQ215"/>
  <c r="AQ216"/>
  <c r="AQ217"/>
  <c r="AQ218"/>
  <c r="AQ219"/>
  <c r="AQ220"/>
  <c r="AQ221"/>
  <c r="AQ222"/>
  <c r="AQ223"/>
  <c r="AQ224"/>
  <c r="AQ225"/>
  <c r="AQ226"/>
  <c r="AQ227"/>
  <c r="AQ228"/>
  <c r="AQ229"/>
  <c r="AQ230"/>
  <c r="AQ231"/>
  <c r="AQ232"/>
  <c r="AQ233"/>
  <c r="AQ234"/>
  <c r="AQ235"/>
  <c r="AQ236"/>
  <c r="AQ237"/>
  <c r="AQ238"/>
  <c r="AQ239"/>
  <c r="AQ240"/>
  <c r="AQ241"/>
  <c r="AQ242"/>
  <c r="AQ243"/>
  <c r="AQ244"/>
  <c r="AQ245"/>
  <c r="AQ246"/>
  <c r="AQ247"/>
  <c r="AQ248"/>
  <c r="AQ249"/>
  <c r="AQ250"/>
  <c r="AQ251"/>
  <c r="AQ252"/>
  <c r="AQ253"/>
  <c r="AQ254"/>
  <c r="AQ255"/>
  <c r="AQ256"/>
  <c r="AQ257"/>
  <c r="AQ258"/>
  <c r="AQ259"/>
  <c r="AQ260"/>
  <c r="AQ261"/>
  <c r="AQ262"/>
  <c r="AQ263"/>
  <c r="AQ264"/>
  <c r="AQ265"/>
  <c r="AQ266"/>
  <c r="AQ267"/>
  <c r="AQ268"/>
  <c r="AQ269"/>
  <c r="AQ270"/>
  <c r="AQ271"/>
  <c r="AQ272"/>
  <c r="AQ273"/>
  <c r="AQ274"/>
  <c r="AQ275"/>
  <c r="AQ276"/>
  <c r="AQ277"/>
  <c r="AQ278"/>
  <c r="AQ279"/>
  <c r="AQ280"/>
  <c r="AQ281"/>
  <c r="AQ282"/>
  <c r="AQ283"/>
  <c r="AQ284"/>
  <c r="AQ285"/>
  <c r="AQ286"/>
  <c r="AQ287"/>
  <c r="AQ288"/>
  <c r="AQ289"/>
  <c r="AQ290"/>
  <c r="AQ291"/>
  <c r="AQ292"/>
  <c r="AQ293"/>
  <c r="AQ294"/>
  <c r="AQ295"/>
  <c r="AQ296"/>
  <c r="AQ297"/>
  <c r="AQ298"/>
  <c r="AQ299"/>
  <c r="AQ300"/>
  <c r="AQ7"/>
  <c r="AQ8" i="48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Q51"/>
  <c r="AQ52"/>
  <c r="AQ53"/>
  <c r="AQ54"/>
  <c r="AQ55"/>
  <c r="AQ56"/>
  <c r="AQ57"/>
  <c r="AQ58"/>
  <c r="AQ59"/>
  <c r="AQ60"/>
  <c r="AQ61"/>
  <c r="AQ62"/>
  <c r="AQ63"/>
  <c r="AQ64"/>
  <c r="AQ65"/>
  <c r="AQ66"/>
  <c r="AQ67"/>
  <c r="AQ68"/>
  <c r="AQ69"/>
  <c r="AQ70"/>
  <c r="AQ71"/>
  <c r="AQ72"/>
  <c r="AQ73"/>
  <c r="AQ74"/>
  <c r="AQ75"/>
  <c r="AQ76"/>
  <c r="AQ77"/>
  <c r="AQ78"/>
  <c r="AQ79"/>
  <c r="AQ80"/>
  <c r="AQ81"/>
  <c r="AQ82"/>
  <c r="AQ83"/>
  <c r="AQ84"/>
  <c r="AQ85"/>
  <c r="AQ86"/>
  <c r="AQ87"/>
  <c r="AQ88"/>
  <c r="AQ89"/>
  <c r="AQ90"/>
  <c r="AQ91"/>
  <c r="AQ92"/>
  <c r="AQ93"/>
  <c r="AQ94"/>
  <c r="AQ95"/>
  <c r="AQ96"/>
  <c r="AQ97"/>
  <c r="AQ98"/>
  <c r="AQ99"/>
  <c r="AQ100"/>
  <c r="AQ101"/>
  <c r="AQ102"/>
  <c r="AQ103"/>
  <c r="AQ104"/>
  <c r="AQ105"/>
  <c r="AQ106"/>
  <c r="AQ107"/>
  <c r="AQ108"/>
  <c r="AQ109"/>
  <c r="AQ110"/>
  <c r="AQ111"/>
  <c r="AQ112"/>
  <c r="AQ113"/>
  <c r="AQ114"/>
  <c r="AQ115"/>
  <c r="AQ116"/>
  <c r="AQ117"/>
  <c r="AQ118"/>
  <c r="AQ119"/>
  <c r="AQ120"/>
  <c r="AQ121"/>
  <c r="AQ122"/>
  <c r="AQ123"/>
  <c r="AQ124"/>
  <c r="AQ125"/>
  <c r="AQ126"/>
  <c r="AQ127"/>
  <c r="AQ128"/>
  <c r="AQ129"/>
  <c r="AQ130"/>
  <c r="AQ131"/>
  <c r="AQ132"/>
  <c r="AQ133"/>
  <c r="AQ134"/>
  <c r="AQ135"/>
  <c r="AQ136"/>
  <c r="AQ137"/>
  <c r="AQ138"/>
  <c r="AQ139"/>
  <c r="AQ140"/>
  <c r="AQ141"/>
  <c r="AQ142"/>
  <c r="AQ143"/>
  <c r="AQ144"/>
  <c r="AQ145"/>
  <c r="AQ146"/>
  <c r="AQ147"/>
  <c r="AQ148"/>
  <c r="AQ149"/>
  <c r="AQ150"/>
  <c r="AQ151"/>
  <c r="AQ152"/>
  <c r="AQ153"/>
  <c r="AQ154"/>
  <c r="AQ155"/>
  <c r="AQ156"/>
  <c r="AQ157"/>
  <c r="AQ158"/>
  <c r="AQ159"/>
  <c r="AQ160"/>
  <c r="AQ161"/>
  <c r="AQ162"/>
  <c r="AQ163"/>
  <c r="AQ164"/>
  <c r="AQ165"/>
  <c r="AQ166"/>
  <c r="AQ167"/>
  <c r="AQ168"/>
  <c r="AQ169"/>
  <c r="AQ170"/>
  <c r="AQ171"/>
  <c r="AQ172"/>
  <c r="AQ173"/>
  <c r="AQ174"/>
  <c r="AQ175"/>
  <c r="AQ176"/>
  <c r="AQ177"/>
  <c r="AQ178"/>
  <c r="AQ179"/>
  <c r="AQ180"/>
  <c r="AQ181"/>
  <c r="AQ182"/>
  <c r="AQ183"/>
  <c r="AQ184"/>
  <c r="AQ185"/>
  <c r="AQ186"/>
  <c r="AQ187"/>
  <c r="AQ188"/>
  <c r="AQ189"/>
  <c r="AQ190"/>
  <c r="AQ191"/>
  <c r="AQ192"/>
  <c r="AQ193"/>
  <c r="AQ194"/>
  <c r="AQ195"/>
  <c r="AQ196"/>
  <c r="AQ197"/>
  <c r="AQ198"/>
  <c r="AQ199"/>
  <c r="AQ200"/>
  <c r="AQ201"/>
  <c r="AQ202"/>
  <c r="AQ203"/>
  <c r="AQ204"/>
  <c r="AQ205"/>
  <c r="AQ206"/>
  <c r="AQ207"/>
  <c r="AQ208"/>
  <c r="AQ209"/>
  <c r="AQ210"/>
  <c r="AQ211"/>
  <c r="AQ212"/>
  <c r="AQ213"/>
  <c r="AQ214"/>
  <c r="AQ215"/>
  <c r="AQ216"/>
  <c r="AQ217"/>
  <c r="AQ218"/>
  <c r="AQ219"/>
  <c r="AQ220"/>
  <c r="AQ221"/>
  <c r="AQ222"/>
  <c r="AQ223"/>
  <c r="AQ224"/>
  <c r="AQ225"/>
  <c r="AQ226"/>
  <c r="AQ227"/>
  <c r="AQ228"/>
  <c r="AQ229"/>
  <c r="AQ230"/>
  <c r="AQ231"/>
  <c r="AQ232"/>
  <c r="AQ233"/>
  <c r="AQ234"/>
  <c r="AQ235"/>
  <c r="AQ236"/>
  <c r="AQ237"/>
  <c r="AQ238"/>
  <c r="AQ239"/>
  <c r="AQ240"/>
  <c r="AQ241"/>
  <c r="AQ242"/>
  <c r="AQ243"/>
  <c r="AQ244"/>
  <c r="AQ245"/>
  <c r="AQ246"/>
  <c r="AQ247"/>
  <c r="AQ248"/>
  <c r="AQ249"/>
  <c r="AQ250"/>
  <c r="AQ251"/>
  <c r="AQ252"/>
  <c r="AQ253"/>
  <c r="AQ254"/>
  <c r="AQ255"/>
  <c r="AQ256"/>
  <c r="AQ257"/>
  <c r="AQ258"/>
  <c r="AQ259"/>
  <c r="AQ260"/>
  <c r="AQ261"/>
  <c r="AQ262"/>
  <c r="AQ263"/>
  <c r="AQ264"/>
  <c r="AQ265"/>
  <c r="AQ266"/>
  <c r="AQ267"/>
  <c r="AQ268"/>
  <c r="AQ269"/>
  <c r="AQ270"/>
  <c r="AQ271"/>
  <c r="AQ272"/>
  <c r="AQ273"/>
  <c r="AQ274"/>
  <c r="AQ275"/>
  <c r="AQ276"/>
  <c r="AQ277"/>
  <c r="AQ278"/>
  <c r="AQ279"/>
  <c r="AQ280"/>
  <c r="AQ281"/>
  <c r="AQ282"/>
  <c r="AQ283"/>
  <c r="AQ284"/>
  <c r="AQ285"/>
  <c r="AQ286"/>
  <c r="AQ287"/>
  <c r="AQ288"/>
  <c r="AQ289"/>
  <c r="AQ290"/>
  <c r="AQ291"/>
  <c r="AQ292"/>
  <c r="AQ293"/>
  <c r="AQ294"/>
  <c r="AQ295"/>
  <c r="AQ296"/>
  <c r="AQ297"/>
  <c r="AQ298"/>
  <c r="AQ299"/>
  <c r="AQ300"/>
  <c r="AQ7"/>
  <c r="AQ8" i="47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Q51"/>
  <c r="AQ52"/>
  <c r="AQ53"/>
  <c r="AQ54"/>
  <c r="AQ55"/>
  <c r="AQ56"/>
  <c r="AQ57"/>
  <c r="AQ58"/>
  <c r="AQ59"/>
  <c r="AQ60"/>
  <c r="AQ61"/>
  <c r="AQ62"/>
  <c r="AQ63"/>
  <c r="AQ64"/>
  <c r="AQ65"/>
  <c r="AQ66"/>
  <c r="AQ67"/>
  <c r="AQ68"/>
  <c r="AQ69"/>
  <c r="AQ70"/>
  <c r="AQ71"/>
  <c r="AQ72"/>
  <c r="AQ73"/>
  <c r="AQ74"/>
  <c r="AQ75"/>
  <c r="AQ76"/>
  <c r="AQ77"/>
  <c r="AQ78"/>
  <c r="AQ79"/>
  <c r="AQ80"/>
  <c r="AQ81"/>
  <c r="AQ82"/>
  <c r="AQ83"/>
  <c r="AQ84"/>
  <c r="AQ85"/>
  <c r="AQ86"/>
  <c r="AQ87"/>
  <c r="AQ88"/>
  <c r="AQ89"/>
  <c r="AQ90"/>
  <c r="AQ91"/>
  <c r="AQ92"/>
  <c r="AQ93"/>
  <c r="AQ94"/>
  <c r="AQ95"/>
  <c r="AQ96"/>
  <c r="AQ97"/>
  <c r="AQ98"/>
  <c r="AQ99"/>
  <c r="AQ100"/>
  <c r="AQ101"/>
  <c r="AQ102"/>
  <c r="AQ103"/>
  <c r="AQ104"/>
  <c r="AQ105"/>
  <c r="AQ106"/>
  <c r="AQ107"/>
  <c r="AQ108"/>
  <c r="AQ109"/>
  <c r="AQ110"/>
  <c r="AQ111"/>
  <c r="AQ112"/>
  <c r="AQ113"/>
  <c r="AQ114"/>
  <c r="AQ115"/>
  <c r="AQ116"/>
  <c r="AQ117"/>
  <c r="AQ118"/>
  <c r="AQ119"/>
  <c r="AQ120"/>
  <c r="AQ121"/>
  <c r="AQ122"/>
  <c r="AQ123"/>
  <c r="AQ124"/>
  <c r="AQ125"/>
  <c r="AQ126"/>
  <c r="AQ127"/>
  <c r="AQ128"/>
  <c r="AQ129"/>
  <c r="AQ130"/>
  <c r="AQ131"/>
  <c r="AQ132"/>
  <c r="AQ133"/>
  <c r="AQ134"/>
  <c r="AQ135"/>
  <c r="AQ136"/>
  <c r="AQ137"/>
  <c r="AQ138"/>
  <c r="AQ139"/>
  <c r="AQ140"/>
  <c r="AQ141"/>
  <c r="AQ142"/>
  <c r="AQ143"/>
  <c r="AQ144"/>
  <c r="AQ145"/>
  <c r="AQ146"/>
  <c r="AQ147"/>
  <c r="AQ148"/>
  <c r="AQ149"/>
  <c r="AQ150"/>
  <c r="AQ151"/>
  <c r="AQ152"/>
  <c r="AQ153"/>
  <c r="AQ154"/>
  <c r="AQ155"/>
  <c r="AQ156"/>
  <c r="AQ157"/>
  <c r="AQ158"/>
  <c r="AQ159"/>
  <c r="AQ160"/>
  <c r="AQ161"/>
  <c r="AQ162"/>
  <c r="AQ163"/>
  <c r="AQ164"/>
  <c r="AQ165"/>
  <c r="AQ166"/>
  <c r="AQ167"/>
  <c r="AQ168"/>
  <c r="AQ169"/>
  <c r="AQ170"/>
  <c r="AQ171"/>
  <c r="AQ172"/>
  <c r="AQ173"/>
  <c r="AQ174"/>
  <c r="AQ175"/>
  <c r="AQ176"/>
  <c r="AQ177"/>
  <c r="AQ178"/>
  <c r="AQ179"/>
  <c r="AQ180"/>
  <c r="AQ181"/>
  <c r="AQ182"/>
  <c r="AQ183"/>
  <c r="AQ184"/>
  <c r="AQ185"/>
  <c r="AQ186"/>
  <c r="AQ187"/>
  <c r="AQ188"/>
  <c r="AQ189"/>
  <c r="AQ190"/>
  <c r="AQ191"/>
  <c r="AQ192"/>
  <c r="AQ193"/>
  <c r="AQ194"/>
  <c r="AQ195"/>
  <c r="AQ196"/>
  <c r="AQ197"/>
  <c r="AQ198"/>
  <c r="AQ199"/>
  <c r="AQ200"/>
  <c r="AQ201"/>
  <c r="AQ202"/>
  <c r="AQ203"/>
  <c r="AQ204"/>
  <c r="AQ205"/>
  <c r="AQ206"/>
  <c r="AQ207"/>
  <c r="AQ208"/>
  <c r="AQ209"/>
  <c r="AQ210"/>
  <c r="AQ211"/>
  <c r="AQ212"/>
  <c r="AQ213"/>
  <c r="AQ214"/>
  <c r="AQ215"/>
  <c r="AQ216"/>
  <c r="AQ217"/>
  <c r="AQ218"/>
  <c r="AQ219"/>
  <c r="AQ220"/>
  <c r="AQ221"/>
  <c r="AQ222"/>
  <c r="AQ223"/>
  <c r="AQ224"/>
  <c r="AQ225"/>
  <c r="AQ226"/>
  <c r="AQ227"/>
  <c r="AQ228"/>
  <c r="AQ229"/>
  <c r="AQ230"/>
  <c r="AQ231"/>
  <c r="AQ232"/>
  <c r="AQ233"/>
  <c r="AQ234"/>
  <c r="AQ235"/>
  <c r="AQ236"/>
  <c r="AQ237"/>
  <c r="AQ238"/>
  <c r="AQ239"/>
  <c r="AQ240"/>
  <c r="AQ241"/>
  <c r="AQ242"/>
  <c r="AQ243"/>
  <c r="AQ244"/>
  <c r="AQ245"/>
  <c r="AQ246"/>
  <c r="AQ247"/>
  <c r="AQ248"/>
  <c r="AQ249"/>
  <c r="AQ250"/>
  <c r="AQ251"/>
  <c r="AQ252"/>
  <c r="AQ253"/>
  <c r="AQ254"/>
  <c r="AQ255"/>
  <c r="AQ256"/>
  <c r="AQ257"/>
  <c r="AQ258"/>
  <c r="AQ259"/>
  <c r="AQ260"/>
  <c r="AQ261"/>
  <c r="AQ262"/>
  <c r="AQ263"/>
  <c r="AQ264"/>
  <c r="AQ265"/>
  <c r="AQ266"/>
  <c r="AQ267"/>
  <c r="AQ268"/>
  <c r="AQ269"/>
  <c r="AQ270"/>
  <c r="AQ271"/>
  <c r="AQ272"/>
  <c r="AQ273"/>
  <c r="AQ274"/>
  <c r="AQ275"/>
  <c r="AQ276"/>
  <c r="AQ277"/>
  <c r="AQ278"/>
  <c r="AQ279"/>
  <c r="AQ280"/>
  <c r="AQ281"/>
  <c r="AQ282"/>
  <c r="AQ283"/>
  <c r="AQ284"/>
  <c r="AQ285"/>
  <c r="AQ286"/>
  <c r="AQ287"/>
  <c r="AQ288"/>
  <c r="AQ289"/>
  <c r="AQ290"/>
  <c r="AQ291"/>
  <c r="AQ292"/>
  <c r="AQ293"/>
  <c r="AQ294"/>
  <c r="AQ295"/>
  <c r="AQ296"/>
  <c r="AQ297"/>
  <c r="AQ298"/>
  <c r="AQ299"/>
  <c r="AQ300"/>
  <c r="AQ7"/>
  <c r="AQ8" i="46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Q51"/>
  <c r="AQ52"/>
  <c r="AQ53"/>
  <c r="AQ54"/>
  <c r="AQ55"/>
  <c r="AQ56"/>
  <c r="AQ57"/>
  <c r="AQ58"/>
  <c r="AQ59"/>
  <c r="AQ60"/>
  <c r="AQ61"/>
  <c r="AQ62"/>
  <c r="AQ63"/>
  <c r="AQ64"/>
  <c r="AQ65"/>
  <c r="AQ66"/>
  <c r="AQ67"/>
  <c r="AQ68"/>
  <c r="AQ69"/>
  <c r="AQ70"/>
  <c r="AQ71"/>
  <c r="AQ72"/>
  <c r="AQ73"/>
  <c r="AQ74"/>
  <c r="AQ75"/>
  <c r="AQ76"/>
  <c r="AQ77"/>
  <c r="AQ78"/>
  <c r="AQ79"/>
  <c r="AQ80"/>
  <c r="AQ81"/>
  <c r="AQ82"/>
  <c r="AQ83"/>
  <c r="AQ84"/>
  <c r="AQ85"/>
  <c r="AQ86"/>
  <c r="AQ87"/>
  <c r="AQ88"/>
  <c r="AQ89"/>
  <c r="AQ90"/>
  <c r="AQ91"/>
  <c r="AQ92"/>
  <c r="AQ93"/>
  <c r="AQ94"/>
  <c r="AQ95"/>
  <c r="AQ96"/>
  <c r="AQ97"/>
  <c r="AQ98"/>
  <c r="AQ99"/>
  <c r="AQ100"/>
  <c r="AQ101"/>
  <c r="AQ102"/>
  <c r="AQ103"/>
  <c r="AQ104"/>
  <c r="AQ105"/>
  <c r="AQ106"/>
  <c r="AQ107"/>
  <c r="AQ108"/>
  <c r="AQ109"/>
  <c r="AQ110"/>
  <c r="AQ111"/>
  <c r="AQ112"/>
  <c r="AQ113"/>
  <c r="AQ114"/>
  <c r="AQ115"/>
  <c r="AQ116"/>
  <c r="AQ117"/>
  <c r="AQ118"/>
  <c r="AQ119"/>
  <c r="AQ120"/>
  <c r="AQ121"/>
  <c r="AQ122"/>
  <c r="AQ123"/>
  <c r="AQ124"/>
  <c r="AQ125"/>
  <c r="AQ126"/>
  <c r="AQ127"/>
  <c r="AQ128"/>
  <c r="AQ129"/>
  <c r="AQ130"/>
  <c r="AQ131"/>
  <c r="AQ132"/>
  <c r="AQ133"/>
  <c r="AQ134"/>
  <c r="AQ135"/>
  <c r="AQ136"/>
  <c r="AQ137"/>
  <c r="AQ138"/>
  <c r="AQ139"/>
  <c r="AQ140"/>
  <c r="AQ141"/>
  <c r="AQ142"/>
  <c r="AQ143"/>
  <c r="AQ144"/>
  <c r="AQ145"/>
  <c r="AQ146"/>
  <c r="AQ147"/>
  <c r="AQ148"/>
  <c r="AQ149"/>
  <c r="AQ150"/>
  <c r="AQ151"/>
  <c r="AQ152"/>
  <c r="AQ153"/>
  <c r="AQ154"/>
  <c r="AQ155"/>
  <c r="AQ156"/>
  <c r="AQ157"/>
  <c r="AQ158"/>
  <c r="AQ159"/>
  <c r="AQ160"/>
  <c r="AQ161"/>
  <c r="AQ162"/>
  <c r="AQ163"/>
  <c r="AQ164"/>
  <c r="AQ165"/>
  <c r="AQ166"/>
  <c r="AQ167"/>
  <c r="AQ168"/>
  <c r="AQ169"/>
  <c r="AQ170"/>
  <c r="AQ171"/>
  <c r="AQ172"/>
  <c r="AQ173"/>
  <c r="AQ174"/>
  <c r="AQ175"/>
  <c r="AQ176"/>
  <c r="AQ177"/>
  <c r="AQ178"/>
  <c r="AQ179"/>
  <c r="AQ180"/>
  <c r="AQ181"/>
  <c r="AQ182"/>
  <c r="AQ183"/>
  <c r="AQ184"/>
  <c r="AQ185"/>
  <c r="AQ186"/>
  <c r="AQ187"/>
  <c r="AQ188"/>
  <c r="AQ189"/>
  <c r="AQ190"/>
  <c r="AQ191"/>
  <c r="AQ192"/>
  <c r="AQ193"/>
  <c r="AQ194"/>
  <c r="AQ195"/>
  <c r="AQ196"/>
  <c r="AQ197"/>
  <c r="AQ198"/>
  <c r="AQ199"/>
  <c r="AQ200"/>
  <c r="AQ201"/>
  <c r="AQ202"/>
  <c r="AQ203"/>
  <c r="AQ204"/>
  <c r="AQ205"/>
  <c r="AQ206"/>
  <c r="AQ207"/>
  <c r="AQ208"/>
  <c r="AQ209"/>
  <c r="AQ210"/>
  <c r="AQ211"/>
  <c r="AQ212"/>
  <c r="AQ213"/>
  <c r="AQ214"/>
  <c r="AQ215"/>
  <c r="AQ216"/>
  <c r="AQ217"/>
  <c r="AQ218"/>
  <c r="AQ219"/>
  <c r="AQ220"/>
  <c r="AQ221"/>
  <c r="AQ222"/>
  <c r="AQ223"/>
  <c r="AQ224"/>
  <c r="AQ225"/>
  <c r="AQ226"/>
  <c r="AQ227"/>
  <c r="AQ228"/>
  <c r="AQ229"/>
  <c r="AQ230"/>
  <c r="AQ231"/>
  <c r="AQ232"/>
  <c r="AQ233"/>
  <c r="AQ234"/>
  <c r="AQ235"/>
  <c r="AQ236"/>
  <c r="AQ237"/>
  <c r="AQ238"/>
  <c r="AQ239"/>
  <c r="AQ240"/>
  <c r="AQ241"/>
  <c r="AQ242"/>
  <c r="AQ243"/>
  <c r="AQ244"/>
  <c r="AQ245"/>
  <c r="AQ246"/>
  <c r="AQ247"/>
  <c r="AQ248"/>
  <c r="AQ249"/>
  <c r="AQ250"/>
  <c r="AQ251"/>
  <c r="AQ252"/>
  <c r="AQ253"/>
  <c r="AQ254"/>
  <c r="AQ255"/>
  <c r="AQ256"/>
  <c r="AQ257"/>
  <c r="AQ258"/>
  <c r="AQ259"/>
  <c r="AQ260"/>
  <c r="AQ261"/>
  <c r="AQ262"/>
  <c r="AQ263"/>
  <c r="AQ264"/>
  <c r="AQ265"/>
  <c r="AQ266"/>
  <c r="AQ267"/>
  <c r="AQ268"/>
  <c r="AQ269"/>
  <c r="AQ270"/>
  <c r="AQ271"/>
  <c r="AQ272"/>
  <c r="AQ273"/>
  <c r="AQ274"/>
  <c r="AQ275"/>
  <c r="AQ276"/>
  <c r="AQ277"/>
  <c r="AQ278"/>
  <c r="AQ279"/>
  <c r="AQ280"/>
  <c r="AQ281"/>
  <c r="AQ282"/>
  <c r="AQ283"/>
  <c r="AQ284"/>
  <c r="AQ285"/>
  <c r="AQ286"/>
  <c r="AQ287"/>
  <c r="AQ288"/>
  <c r="AQ289"/>
  <c r="AQ290"/>
  <c r="AQ291"/>
  <c r="AQ292"/>
  <c r="AQ293"/>
  <c r="AQ294"/>
  <c r="AQ295"/>
  <c r="AQ296"/>
  <c r="AQ297"/>
  <c r="AQ298"/>
  <c r="AQ299"/>
  <c r="AQ300"/>
  <c r="AQ7"/>
  <c r="AQ8" i="45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Q51"/>
  <c r="AQ52"/>
  <c r="AQ53"/>
  <c r="AQ54"/>
  <c r="AQ55"/>
  <c r="AQ56"/>
  <c r="AQ57"/>
  <c r="AQ58"/>
  <c r="AQ59"/>
  <c r="AQ60"/>
  <c r="AQ61"/>
  <c r="AQ62"/>
  <c r="AQ63"/>
  <c r="AQ64"/>
  <c r="AQ65"/>
  <c r="AQ66"/>
  <c r="AQ67"/>
  <c r="AQ68"/>
  <c r="AQ69"/>
  <c r="AQ70"/>
  <c r="AQ71"/>
  <c r="AQ72"/>
  <c r="AQ73"/>
  <c r="AQ74"/>
  <c r="AQ75"/>
  <c r="AQ76"/>
  <c r="AQ77"/>
  <c r="AQ78"/>
  <c r="AQ79"/>
  <c r="AQ80"/>
  <c r="AQ81"/>
  <c r="AQ82"/>
  <c r="AQ83"/>
  <c r="AQ84"/>
  <c r="AQ85"/>
  <c r="AQ86"/>
  <c r="AQ87"/>
  <c r="AQ88"/>
  <c r="AQ89"/>
  <c r="AQ90"/>
  <c r="AQ91"/>
  <c r="AQ92"/>
  <c r="AQ93"/>
  <c r="AQ94"/>
  <c r="AQ95"/>
  <c r="AQ96"/>
  <c r="AQ97"/>
  <c r="AQ98"/>
  <c r="AQ99"/>
  <c r="AQ100"/>
  <c r="AQ101"/>
  <c r="AQ102"/>
  <c r="AQ103"/>
  <c r="AQ104"/>
  <c r="AQ105"/>
  <c r="AQ106"/>
  <c r="AQ107"/>
  <c r="AQ108"/>
  <c r="AQ109"/>
  <c r="AQ110"/>
  <c r="AQ111"/>
  <c r="AQ112"/>
  <c r="AQ113"/>
  <c r="AQ114"/>
  <c r="AQ115"/>
  <c r="AQ116"/>
  <c r="AQ117"/>
  <c r="AQ118"/>
  <c r="AQ119"/>
  <c r="AQ120"/>
  <c r="AQ121"/>
  <c r="AQ122"/>
  <c r="AQ123"/>
  <c r="AQ124"/>
  <c r="AQ125"/>
  <c r="AQ126"/>
  <c r="AQ127"/>
  <c r="AQ128"/>
  <c r="AQ129"/>
  <c r="AQ130"/>
  <c r="AQ131"/>
  <c r="AQ132"/>
  <c r="AQ133"/>
  <c r="AQ134"/>
  <c r="AQ135"/>
  <c r="AQ136"/>
  <c r="AQ137"/>
  <c r="AQ138"/>
  <c r="AQ139"/>
  <c r="AQ140"/>
  <c r="AQ141"/>
  <c r="AQ142"/>
  <c r="AQ143"/>
  <c r="AQ144"/>
  <c r="AQ145"/>
  <c r="AQ146"/>
  <c r="AQ147"/>
  <c r="AQ148"/>
  <c r="AQ149"/>
  <c r="AQ150"/>
  <c r="AQ151"/>
  <c r="AQ152"/>
  <c r="AQ153"/>
  <c r="AQ154"/>
  <c r="AQ155"/>
  <c r="AQ156"/>
  <c r="AQ157"/>
  <c r="AQ158"/>
  <c r="AQ159"/>
  <c r="AQ160"/>
  <c r="AQ161"/>
  <c r="AQ162"/>
  <c r="AQ163"/>
  <c r="AQ164"/>
  <c r="AQ165"/>
  <c r="AQ166"/>
  <c r="AQ167"/>
  <c r="AQ168"/>
  <c r="AQ169"/>
  <c r="AQ170"/>
  <c r="AQ171"/>
  <c r="AQ172"/>
  <c r="AQ173"/>
  <c r="AQ174"/>
  <c r="AQ175"/>
  <c r="AQ176"/>
  <c r="AQ177"/>
  <c r="AQ178"/>
  <c r="AQ179"/>
  <c r="AQ180"/>
  <c r="AQ181"/>
  <c r="AQ182"/>
  <c r="AQ183"/>
  <c r="AQ184"/>
  <c r="AQ185"/>
  <c r="AQ186"/>
  <c r="AQ187"/>
  <c r="AQ188"/>
  <c r="AQ189"/>
  <c r="AQ190"/>
  <c r="AQ191"/>
  <c r="AQ192"/>
  <c r="AQ193"/>
  <c r="AQ194"/>
  <c r="AQ195"/>
  <c r="AQ196"/>
  <c r="AQ197"/>
  <c r="AQ198"/>
  <c r="AQ199"/>
  <c r="AQ200"/>
  <c r="AQ201"/>
  <c r="AQ202"/>
  <c r="AQ203"/>
  <c r="AQ204"/>
  <c r="AQ205"/>
  <c r="AQ206"/>
  <c r="AQ207"/>
  <c r="AQ208"/>
  <c r="AQ209"/>
  <c r="AQ210"/>
  <c r="AQ211"/>
  <c r="AQ212"/>
  <c r="AQ213"/>
  <c r="AQ214"/>
  <c r="AQ215"/>
  <c r="AQ216"/>
  <c r="AQ217"/>
  <c r="AQ218"/>
  <c r="AQ219"/>
  <c r="AQ220"/>
  <c r="AQ221"/>
  <c r="AQ222"/>
  <c r="AQ223"/>
  <c r="AQ224"/>
  <c r="AQ225"/>
  <c r="AQ226"/>
  <c r="AQ227"/>
  <c r="AQ228"/>
  <c r="AQ229"/>
  <c r="AQ230"/>
  <c r="AQ231"/>
  <c r="AQ232"/>
  <c r="AQ233"/>
  <c r="AQ234"/>
  <c r="AQ235"/>
  <c r="AQ236"/>
  <c r="AQ237"/>
  <c r="AQ238"/>
  <c r="AQ239"/>
  <c r="AQ240"/>
  <c r="AQ241"/>
  <c r="AQ242"/>
  <c r="AQ243"/>
  <c r="AQ244"/>
  <c r="AQ245"/>
  <c r="AQ246"/>
  <c r="AQ247"/>
  <c r="AQ248"/>
  <c r="AQ249"/>
  <c r="AQ250"/>
  <c r="AQ251"/>
  <c r="AQ252"/>
  <c r="AQ253"/>
  <c r="AQ254"/>
  <c r="AQ255"/>
  <c r="AQ256"/>
  <c r="AQ257"/>
  <c r="AQ258"/>
  <c r="AQ259"/>
  <c r="AQ260"/>
  <c r="AQ261"/>
  <c r="AQ262"/>
  <c r="AQ263"/>
  <c r="AQ264"/>
  <c r="AQ265"/>
  <c r="AQ266"/>
  <c r="AQ267"/>
  <c r="AQ268"/>
  <c r="AQ269"/>
  <c r="AQ270"/>
  <c r="AQ271"/>
  <c r="AQ272"/>
  <c r="AQ273"/>
  <c r="AQ274"/>
  <c r="AQ275"/>
  <c r="AQ276"/>
  <c r="AQ277"/>
  <c r="AQ278"/>
  <c r="AQ279"/>
  <c r="AQ280"/>
  <c r="AQ281"/>
  <c r="AQ282"/>
  <c r="AQ283"/>
  <c r="AQ284"/>
  <c r="AQ285"/>
  <c r="AQ286"/>
  <c r="AQ287"/>
  <c r="AQ288"/>
  <c r="AQ289"/>
  <c r="AQ290"/>
  <c r="AQ291"/>
  <c r="AQ292"/>
  <c r="AQ293"/>
  <c r="AQ294"/>
  <c r="AQ295"/>
  <c r="AQ296"/>
  <c r="AQ297"/>
  <c r="AQ298"/>
  <c r="AQ299"/>
  <c r="AQ300"/>
  <c r="AQ7"/>
  <c r="AQ8" i="44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Q51"/>
  <c r="AQ52"/>
  <c r="AQ53"/>
  <c r="AQ54"/>
  <c r="AQ55"/>
  <c r="AQ56"/>
  <c r="AQ57"/>
  <c r="AQ58"/>
  <c r="AQ59"/>
  <c r="AQ60"/>
  <c r="AQ61"/>
  <c r="AQ62"/>
  <c r="AQ63"/>
  <c r="AQ64"/>
  <c r="AQ65"/>
  <c r="AQ66"/>
  <c r="AQ67"/>
  <c r="AQ68"/>
  <c r="AQ69"/>
  <c r="AQ70"/>
  <c r="AQ71"/>
  <c r="AQ72"/>
  <c r="AQ73"/>
  <c r="AQ74"/>
  <c r="AQ75"/>
  <c r="AQ76"/>
  <c r="AQ77"/>
  <c r="AQ78"/>
  <c r="AQ79"/>
  <c r="AQ80"/>
  <c r="AQ81"/>
  <c r="AQ82"/>
  <c r="AQ83"/>
  <c r="AQ84"/>
  <c r="AQ85"/>
  <c r="AQ86"/>
  <c r="AQ87"/>
  <c r="AQ88"/>
  <c r="AQ89"/>
  <c r="AQ90"/>
  <c r="AQ91"/>
  <c r="AQ92"/>
  <c r="AQ93"/>
  <c r="AQ94"/>
  <c r="AQ95"/>
  <c r="AQ96"/>
  <c r="AQ97"/>
  <c r="AQ98"/>
  <c r="AQ99"/>
  <c r="AQ100"/>
  <c r="AQ101"/>
  <c r="AQ102"/>
  <c r="AQ103"/>
  <c r="AQ104"/>
  <c r="AQ105"/>
  <c r="AQ106"/>
  <c r="AQ107"/>
  <c r="AQ108"/>
  <c r="AQ109"/>
  <c r="AQ110"/>
  <c r="AQ111"/>
  <c r="AQ112"/>
  <c r="AQ113"/>
  <c r="AQ114"/>
  <c r="AQ115"/>
  <c r="AQ116"/>
  <c r="AQ117"/>
  <c r="AQ118"/>
  <c r="AQ119"/>
  <c r="AQ120"/>
  <c r="AQ121"/>
  <c r="AQ122"/>
  <c r="AQ123"/>
  <c r="AQ124"/>
  <c r="AQ125"/>
  <c r="AQ126"/>
  <c r="AQ127"/>
  <c r="AQ128"/>
  <c r="AQ129"/>
  <c r="AQ130"/>
  <c r="AQ131"/>
  <c r="AQ132"/>
  <c r="AQ133"/>
  <c r="AQ134"/>
  <c r="AQ135"/>
  <c r="AQ136"/>
  <c r="AQ137"/>
  <c r="AQ138"/>
  <c r="AQ139"/>
  <c r="AQ140"/>
  <c r="AQ141"/>
  <c r="AQ142"/>
  <c r="AQ143"/>
  <c r="AQ144"/>
  <c r="AQ145"/>
  <c r="AQ146"/>
  <c r="AQ147"/>
  <c r="AQ148"/>
  <c r="AQ149"/>
  <c r="AQ150"/>
  <c r="AQ151"/>
  <c r="AQ152"/>
  <c r="AQ153"/>
  <c r="AQ154"/>
  <c r="AQ155"/>
  <c r="AQ156"/>
  <c r="AQ157"/>
  <c r="AQ158"/>
  <c r="AQ159"/>
  <c r="AQ160"/>
  <c r="AQ161"/>
  <c r="AQ162"/>
  <c r="AQ163"/>
  <c r="AQ164"/>
  <c r="AQ165"/>
  <c r="AQ166"/>
  <c r="AQ167"/>
  <c r="AQ168"/>
  <c r="AQ169"/>
  <c r="AQ170"/>
  <c r="AQ171"/>
  <c r="AQ172"/>
  <c r="AQ173"/>
  <c r="AQ174"/>
  <c r="AQ175"/>
  <c r="AQ176"/>
  <c r="AQ177"/>
  <c r="AQ178"/>
  <c r="AQ179"/>
  <c r="AQ180"/>
  <c r="AQ181"/>
  <c r="AQ182"/>
  <c r="AQ183"/>
  <c r="AQ184"/>
  <c r="AQ185"/>
  <c r="AQ186"/>
  <c r="AQ187"/>
  <c r="AQ188"/>
  <c r="AQ189"/>
  <c r="AQ190"/>
  <c r="AQ191"/>
  <c r="AQ192"/>
  <c r="AQ193"/>
  <c r="AQ194"/>
  <c r="AQ195"/>
  <c r="AQ196"/>
  <c r="AQ197"/>
  <c r="AQ198"/>
  <c r="AQ199"/>
  <c r="AQ200"/>
  <c r="AQ201"/>
  <c r="AQ202"/>
  <c r="AQ203"/>
  <c r="AQ204"/>
  <c r="AQ205"/>
  <c r="AQ206"/>
  <c r="AQ207"/>
  <c r="AQ208"/>
  <c r="AQ209"/>
  <c r="AQ210"/>
  <c r="AQ211"/>
  <c r="AQ212"/>
  <c r="AQ213"/>
  <c r="AQ214"/>
  <c r="AQ215"/>
  <c r="AQ216"/>
  <c r="AQ217"/>
  <c r="AQ218"/>
  <c r="AQ219"/>
  <c r="AQ220"/>
  <c r="AQ221"/>
  <c r="AQ222"/>
  <c r="AQ223"/>
  <c r="AQ224"/>
  <c r="AQ225"/>
  <c r="AQ226"/>
  <c r="AQ227"/>
  <c r="AQ228"/>
  <c r="AQ229"/>
  <c r="AQ230"/>
  <c r="AQ231"/>
  <c r="AQ232"/>
  <c r="AQ233"/>
  <c r="AQ234"/>
  <c r="AQ235"/>
  <c r="AQ236"/>
  <c r="AQ237"/>
  <c r="AQ238"/>
  <c r="AQ239"/>
  <c r="AQ240"/>
  <c r="AQ241"/>
  <c r="AQ242"/>
  <c r="AQ243"/>
  <c r="AQ244"/>
  <c r="AQ245"/>
  <c r="AQ246"/>
  <c r="AQ247"/>
  <c r="AQ248"/>
  <c r="AQ249"/>
  <c r="AQ250"/>
  <c r="AQ251"/>
  <c r="AQ252"/>
  <c r="AQ253"/>
  <c r="AQ254"/>
  <c r="AQ255"/>
  <c r="AQ256"/>
  <c r="AQ257"/>
  <c r="AQ258"/>
  <c r="AQ259"/>
  <c r="AQ260"/>
  <c r="AQ261"/>
  <c r="AQ262"/>
  <c r="AQ263"/>
  <c r="AQ264"/>
  <c r="AQ265"/>
  <c r="AQ266"/>
  <c r="AQ267"/>
  <c r="AQ268"/>
  <c r="AQ269"/>
  <c r="AQ270"/>
  <c r="AQ271"/>
  <c r="AQ272"/>
  <c r="AQ273"/>
  <c r="AQ274"/>
  <c r="AQ275"/>
  <c r="AQ276"/>
  <c r="AQ277"/>
  <c r="AQ278"/>
  <c r="AQ279"/>
  <c r="AQ280"/>
  <c r="AQ281"/>
  <c r="AQ282"/>
  <c r="AQ283"/>
  <c r="AQ284"/>
  <c r="AQ285"/>
  <c r="AQ286"/>
  <c r="AQ287"/>
  <c r="AQ288"/>
  <c r="AQ289"/>
  <c r="AQ290"/>
  <c r="AQ291"/>
  <c r="AQ292"/>
  <c r="AQ293"/>
  <c r="AQ294"/>
  <c r="AQ295"/>
  <c r="AQ296"/>
  <c r="AQ297"/>
  <c r="AQ450"/>
  <c r="AQ451"/>
  <c r="AQ7"/>
  <c r="AQ8" i="43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Q51"/>
  <c r="AQ52"/>
  <c r="AQ53"/>
  <c r="AQ54"/>
  <c r="AQ55"/>
  <c r="AQ56"/>
  <c r="AQ57"/>
  <c r="AQ58"/>
  <c r="AQ59"/>
  <c r="AQ60"/>
  <c r="AQ61"/>
  <c r="AQ62"/>
  <c r="AQ63"/>
  <c r="AQ64"/>
  <c r="AQ65"/>
  <c r="AQ66"/>
  <c r="AQ67"/>
  <c r="AQ68"/>
  <c r="AQ69"/>
  <c r="AQ70"/>
  <c r="AQ71"/>
  <c r="AQ72"/>
  <c r="AQ73"/>
  <c r="AQ74"/>
  <c r="AQ75"/>
  <c r="AQ76"/>
  <c r="AQ77"/>
  <c r="AQ78"/>
  <c r="AQ79"/>
  <c r="AQ80"/>
  <c r="AQ81"/>
  <c r="AQ82"/>
  <c r="AQ83"/>
  <c r="AQ84"/>
  <c r="AQ85"/>
  <c r="AQ86"/>
  <c r="AQ87"/>
  <c r="AQ88"/>
  <c r="AQ89"/>
  <c r="AQ90"/>
  <c r="AQ91"/>
  <c r="AQ92"/>
  <c r="AQ93"/>
  <c r="AQ94"/>
  <c r="AQ95"/>
  <c r="AQ96"/>
  <c r="AQ97"/>
  <c r="AQ98"/>
  <c r="AQ99"/>
  <c r="AQ100"/>
  <c r="AQ101"/>
  <c r="AQ102"/>
  <c r="AQ103"/>
  <c r="AQ104"/>
  <c r="AQ105"/>
  <c r="AQ106"/>
  <c r="AQ107"/>
  <c r="AQ108"/>
  <c r="AQ109"/>
  <c r="AQ110"/>
  <c r="AQ111"/>
  <c r="AQ112"/>
  <c r="AQ113"/>
  <c r="AQ114"/>
  <c r="AQ115"/>
  <c r="AQ116"/>
  <c r="AQ117"/>
  <c r="AQ118"/>
  <c r="AQ119"/>
  <c r="AQ120"/>
  <c r="AQ121"/>
  <c r="AQ122"/>
  <c r="AQ123"/>
  <c r="AQ124"/>
  <c r="AQ125"/>
  <c r="AQ126"/>
  <c r="AQ127"/>
  <c r="AQ128"/>
  <c r="AQ129"/>
  <c r="AQ130"/>
  <c r="AQ131"/>
  <c r="AQ132"/>
  <c r="AQ133"/>
  <c r="AQ134"/>
  <c r="AQ135"/>
  <c r="AQ136"/>
  <c r="AQ137"/>
  <c r="AQ138"/>
  <c r="AQ139"/>
  <c r="AQ140"/>
  <c r="AQ141"/>
  <c r="AQ142"/>
  <c r="AQ143"/>
  <c r="AQ144"/>
  <c r="AQ145"/>
  <c r="AQ146"/>
  <c r="AQ147"/>
  <c r="AQ148"/>
  <c r="AQ149"/>
  <c r="AQ150"/>
  <c r="AQ151"/>
  <c r="AQ152"/>
  <c r="AQ153"/>
  <c r="AQ154"/>
  <c r="AQ155"/>
  <c r="AQ156"/>
  <c r="AQ157"/>
  <c r="AQ158"/>
  <c r="AQ159"/>
  <c r="AQ160"/>
  <c r="AQ161"/>
  <c r="AQ162"/>
  <c r="AQ163"/>
  <c r="AQ164"/>
  <c r="AQ165"/>
  <c r="AQ166"/>
  <c r="AQ167"/>
  <c r="AQ168"/>
  <c r="AQ169"/>
  <c r="AQ170"/>
  <c r="AQ171"/>
  <c r="AQ172"/>
  <c r="AQ173"/>
  <c r="AQ174"/>
  <c r="AQ175"/>
  <c r="AQ176"/>
  <c r="AQ177"/>
  <c r="AQ178"/>
  <c r="AQ179"/>
  <c r="AQ180"/>
  <c r="AQ181"/>
  <c r="AQ182"/>
  <c r="AQ183"/>
  <c r="AQ184"/>
  <c r="AQ185"/>
  <c r="AQ186"/>
  <c r="AQ187"/>
  <c r="AQ188"/>
  <c r="AQ189"/>
  <c r="AQ190"/>
  <c r="AQ191"/>
  <c r="AQ192"/>
  <c r="AQ193"/>
  <c r="AQ194"/>
  <c r="AQ195"/>
  <c r="AQ196"/>
  <c r="AQ197"/>
  <c r="AQ198"/>
  <c r="AQ199"/>
  <c r="AQ200"/>
  <c r="AQ201"/>
  <c r="AQ202"/>
  <c r="AQ203"/>
  <c r="AQ204"/>
  <c r="AQ205"/>
  <c r="AQ206"/>
  <c r="AQ207"/>
  <c r="AQ208"/>
  <c r="AQ209"/>
  <c r="AQ210"/>
  <c r="AQ211"/>
  <c r="AQ212"/>
  <c r="AQ213"/>
  <c r="AQ214"/>
  <c r="AQ215"/>
  <c r="AQ216"/>
  <c r="AQ217"/>
  <c r="AQ218"/>
  <c r="AQ219"/>
  <c r="AQ220"/>
  <c r="AQ221"/>
  <c r="AQ222"/>
  <c r="AQ223"/>
  <c r="AQ224"/>
  <c r="AQ225"/>
  <c r="AQ226"/>
  <c r="AQ227"/>
  <c r="AQ228"/>
  <c r="AQ229"/>
  <c r="AQ230"/>
  <c r="AQ231"/>
  <c r="AQ232"/>
  <c r="AQ233"/>
  <c r="AQ234"/>
  <c r="AQ235"/>
  <c r="AQ236"/>
  <c r="AQ237"/>
  <c r="AQ238"/>
  <c r="AQ239"/>
  <c r="AQ240"/>
  <c r="AQ241"/>
  <c r="AQ242"/>
  <c r="AQ243"/>
  <c r="AQ244"/>
  <c r="AQ245"/>
  <c r="AQ246"/>
  <c r="AQ247"/>
  <c r="AQ248"/>
  <c r="AQ249"/>
  <c r="AQ250"/>
  <c r="AQ251"/>
  <c r="AQ252"/>
  <c r="AQ253"/>
  <c r="AQ254"/>
  <c r="AQ255"/>
  <c r="AQ256"/>
  <c r="AQ257"/>
  <c r="AQ258"/>
  <c r="AQ259"/>
  <c r="AQ260"/>
  <c r="AQ261"/>
  <c r="AQ262"/>
  <c r="AQ263"/>
  <c r="AQ264"/>
  <c r="AQ265"/>
  <c r="AQ266"/>
  <c r="AQ267"/>
  <c r="AQ268"/>
  <c r="AQ269"/>
  <c r="AQ270"/>
  <c r="AQ271"/>
  <c r="AQ272"/>
  <c r="AQ273"/>
  <c r="AQ274"/>
  <c r="AQ275"/>
  <c r="AQ276"/>
  <c r="AQ277"/>
  <c r="AQ278"/>
  <c r="AQ279"/>
  <c r="AQ280"/>
  <c r="AQ281"/>
  <c r="AQ282"/>
  <c r="AQ283"/>
  <c r="AQ284"/>
  <c r="AQ285"/>
  <c r="AQ286"/>
  <c r="AQ287"/>
  <c r="AQ288"/>
  <c r="AQ289"/>
  <c r="AQ290"/>
  <c r="AQ291"/>
  <c r="AQ292"/>
  <c r="AQ293"/>
  <c r="AQ294"/>
  <c r="AQ295"/>
  <c r="AQ296"/>
  <c r="AQ297"/>
  <c r="AQ298"/>
  <c r="AQ299"/>
  <c r="AQ300"/>
  <c r="AQ7"/>
  <c r="AQ8" i="42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Q51"/>
  <c r="AQ52"/>
  <c r="AQ53"/>
  <c r="AQ54"/>
  <c r="AQ55"/>
  <c r="AQ56"/>
  <c r="AQ57"/>
  <c r="AQ58"/>
  <c r="AQ59"/>
  <c r="AQ60"/>
  <c r="AQ61"/>
  <c r="AQ62"/>
  <c r="AQ63"/>
  <c r="AQ64"/>
  <c r="AQ65"/>
  <c r="AQ66"/>
  <c r="AQ67"/>
  <c r="AQ68"/>
  <c r="AQ69"/>
  <c r="AQ70"/>
  <c r="AQ71"/>
  <c r="AQ72"/>
  <c r="AQ73"/>
  <c r="AQ74"/>
  <c r="AQ75"/>
  <c r="AQ76"/>
  <c r="AQ77"/>
  <c r="AQ78"/>
  <c r="AQ79"/>
  <c r="AQ80"/>
  <c r="AQ81"/>
  <c r="AQ82"/>
  <c r="AQ83"/>
  <c r="AQ84"/>
  <c r="AQ85"/>
  <c r="AQ86"/>
  <c r="AQ87"/>
  <c r="AQ88"/>
  <c r="AQ89"/>
  <c r="AQ90"/>
  <c r="AQ91"/>
  <c r="AQ92"/>
  <c r="AQ93"/>
  <c r="AQ94"/>
  <c r="AQ95"/>
  <c r="AQ96"/>
  <c r="AQ97"/>
  <c r="AQ98"/>
  <c r="AQ99"/>
  <c r="AQ100"/>
  <c r="AQ101"/>
  <c r="AQ102"/>
  <c r="AQ103"/>
  <c r="AQ104"/>
  <c r="AQ105"/>
  <c r="AQ106"/>
  <c r="AQ107"/>
  <c r="AQ108"/>
  <c r="AQ109"/>
  <c r="AQ110"/>
  <c r="AQ111"/>
  <c r="AQ112"/>
  <c r="AQ113"/>
  <c r="AQ114"/>
  <c r="AQ115"/>
  <c r="AQ116"/>
  <c r="AQ117"/>
  <c r="AQ118"/>
  <c r="AQ119"/>
  <c r="AQ120"/>
  <c r="AQ121"/>
  <c r="AQ122"/>
  <c r="AQ123"/>
  <c r="AQ124"/>
  <c r="AQ125"/>
  <c r="AQ126"/>
  <c r="AQ127"/>
  <c r="AQ128"/>
  <c r="AQ129"/>
  <c r="AQ130"/>
  <c r="AQ131"/>
  <c r="AQ132"/>
  <c r="AQ133"/>
  <c r="AQ134"/>
  <c r="AQ135"/>
  <c r="AQ136"/>
  <c r="AQ137"/>
  <c r="AQ138"/>
  <c r="AQ139"/>
  <c r="AQ140"/>
  <c r="AQ141"/>
  <c r="AQ142"/>
  <c r="AQ143"/>
  <c r="AQ144"/>
  <c r="AQ145"/>
  <c r="AQ146"/>
  <c r="AQ147"/>
  <c r="AQ148"/>
  <c r="AQ149"/>
  <c r="AQ150"/>
  <c r="AQ151"/>
  <c r="AQ152"/>
  <c r="AQ153"/>
  <c r="AQ154"/>
  <c r="AQ155"/>
  <c r="AQ156"/>
  <c r="AQ157"/>
  <c r="AQ158"/>
  <c r="AQ159"/>
  <c r="AQ160"/>
  <c r="AQ161"/>
  <c r="AQ162"/>
  <c r="AQ163"/>
  <c r="AQ164"/>
  <c r="AQ165"/>
  <c r="AQ166"/>
  <c r="AQ167"/>
  <c r="AQ168"/>
  <c r="AQ169"/>
  <c r="AQ170"/>
  <c r="AQ171"/>
  <c r="AQ172"/>
  <c r="AQ173"/>
  <c r="AQ174"/>
  <c r="AQ175"/>
  <c r="AQ176"/>
  <c r="AQ177"/>
  <c r="AQ178"/>
  <c r="AQ179"/>
  <c r="AQ180"/>
  <c r="AQ181"/>
  <c r="AQ182"/>
  <c r="AQ183"/>
  <c r="AQ184"/>
  <c r="AQ185"/>
  <c r="AQ186"/>
  <c r="AQ187"/>
  <c r="AQ188"/>
  <c r="AQ189"/>
  <c r="AQ190"/>
  <c r="AQ191"/>
  <c r="AQ192"/>
  <c r="AQ193"/>
  <c r="AQ194"/>
  <c r="AQ195"/>
  <c r="AQ196"/>
  <c r="AQ197"/>
  <c r="AQ198"/>
  <c r="AQ199"/>
  <c r="AQ200"/>
  <c r="AQ201"/>
  <c r="AQ202"/>
  <c r="AQ203"/>
  <c r="AQ204"/>
  <c r="AQ205"/>
  <c r="AQ206"/>
  <c r="AQ207"/>
  <c r="AQ208"/>
  <c r="AQ209"/>
  <c r="AQ210"/>
  <c r="AQ211"/>
  <c r="AQ212"/>
  <c r="AQ213"/>
  <c r="AQ214"/>
  <c r="AQ215"/>
  <c r="AQ216"/>
  <c r="AQ217"/>
  <c r="AQ218"/>
  <c r="AQ219"/>
  <c r="AQ220"/>
  <c r="AQ221"/>
  <c r="AQ222"/>
  <c r="AQ223"/>
  <c r="AQ224"/>
  <c r="AQ225"/>
  <c r="AQ226"/>
  <c r="AQ227"/>
  <c r="AQ228"/>
  <c r="AQ229"/>
  <c r="AQ230"/>
  <c r="AQ231"/>
  <c r="AQ232"/>
  <c r="AQ233"/>
  <c r="AQ234"/>
  <c r="AQ235"/>
  <c r="AQ236"/>
  <c r="AQ237"/>
  <c r="AQ238"/>
  <c r="AQ239"/>
  <c r="AQ240"/>
  <c r="AQ241"/>
  <c r="AQ242"/>
  <c r="AQ243"/>
  <c r="AQ244"/>
  <c r="AQ245"/>
  <c r="AQ246"/>
  <c r="AQ247"/>
  <c r="AQ248"/>
  <c r="AQ249"/>
  <c r="AQ250"/>
  <c r="AQ251"/>
  <c r="AQ252"/>
  <c r="AQ253"/>
  <c r="AQ254"/>
  <c r="AQ255"/>
  <c r="AQ256"/>
  <c r="AQ257"/>
  <c r="AQ258"/>
  <c r="AQ259"/>
  <c r="AQ260"/>
  <c r="AQ261"/>
  <c r="AQ262"/>
  <c r="AQ263"/>
  <c r="AQ264"/>
  <c r="AQ265"/>
  <c r="AQ266"/>
  <c r="AQ267"/>
  <c r="AQ268"/>
  <c r="AQ269"/>
  <c r="AQ270"/>
  <c r="AQ271"/>
  <c r="AQ272"/>
  <c r="AQ273"/>
  <c r="AQ274"/>
  <c r="AQ275"/>
  <c r="AQ276"/>
  <c r="AQ277"/>
  <c r="AQ278"/>
  <c r="AQ279"/>
  <c r="AQ280"/>
  <c r="AQ281"/>
  <c r="AQ282"/>
  <c r="AQ283"/>
  <c r="AQ284"/>
  <c r="AQ285"/>
  <c r="AQ286"/>
  <c r="AQ287"/>
  <c r="AQ288"/>
  <c r="AQ289"/>
  <c r="AQ290"/>
  <c r="AQ291"/>
  <c r="AQ292"/>
  <c r="AQ293"/>
  <c r="AQ294"/>
  <c r="AQ295"/>
  <c r="AQ296"/>
  <c r="AQ297"/>
  <c r="AQ298"/>
  <c r="AQ299"/>
  <c r="AQ300"/>
  <c r="AQ7"/>
  <c r="AQ8" i="41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Q51"/>
  <c r="AQ52"/>
  <c r="AQ53"/>
  <c r="AQ54"/>
  <c r="AQ55"/>
  <c r="AQ56"/>
  <c r="AQ57"/>
  <c r="AQ58"/>
  <c r="AQ59"/>
  <c r="AQ60"/>
  <c r="AQ61"/>
  <c r="AQ62"/>
  <c r="AQ63"/>
  <c r="AQ64"/>
  <c r="AQ65"/>
  <c r="AQ66"/>
  <c r="AQ67"/>
  <c r="AQ68"/>
  <c r="AQ69"/>
  <c r="AQ70"/>
  <c r="AQ71"/>
  <c r="AQ72"/>
  <c r="AQ73"/>
  <c r="AQ74"/>
  <c r="AQ75"/>
  <c r="AQ76"/>
  <c r="AQ77"/>
  <c r="AQ78"/>
  <c r="AQ79"/>
  <c r="AQ80"/>
  <c r="AQ81"/>
  <c r="AQ82"/>
  <c r="AQ83"/>
  <c r="AQ84"/>
  <c r="AQ85"/>
  <c r="AQ86"/>
  <c r="AQ87"/>
  <c r="AQ88"/>
  <c r="AQ89"/>
  <c r="AQ90"/>
  <c r="AQ91"/>
  <c r="AQ92"/>
  <c r="AQ93"/>
  <c r="AQ94"/>
  <c r="AQ95"/>
  <c r="AQ96"/>
  <c r="AQ97"/>
  <c r="AQ98"/>
  <c r="AQ99"/>
  <c r="AQ100"/>
  <c r="AQ101"/>
  <c r="AQ102"/>
  <c r="AQ103"/>
  <c r="AQ104"/>
  <c r="AQ105"/>
  <c r="AQ106"/>
  <c r="AQ107"/>
  <c r="AQ108"/>
  <c r="AQ109"/>
  <c r="AQ110"/>
  <c r="AQ111"/>
  <c r="AQ112"/>
  <c r="AQ113"/>
  <c r="AQ114"/>
  <c r="AQ115"/>
  <c r="AQ116"/>
  <c r="AQ117"/>
  <c r="AQ118"/>
  <c r="AQ119"/>
  <c r="AQ120"/>
  <c r="AQ121"/>
  <c r="AQ122"/>
  <c r="AQ123"/>
  <c r="AQ124"/>
  <c r="AQ125"/>
  <c r="AQ126"/>
  <c r="AQ127"/>
  <c r="AQ128"/>
  <c r="AQ129"/>
  <c r="AQ130"/>
  <c r="AQ131"/>
  <c r="AQ132"/>
  <c r="AQ133"/>
  <c r="AQ134"/>
  <c r="AQ135"/>
  <c r="AQ136"/>
  <c r="AQ137"/>
  <c r="AQ138"/>
  <c r="AQ139"/>
  <c r="AQ140"/>
  <c r="AQ141"/>
  <c r="AQ142"/>
  <c r="AQ143"/>
  <c r="AQ144"/>
  <c r="AQ145"/>
  <c r="AQ146"/>
  <c r="AQ147"/>
  <c r="AQ148"/>
  <c r="AQ149"/>
  <c r="AQ150"/>
  <c r="AQ151"/>
  <c r="AQ152"/>
  <c r="AQ153"/>
  <c r="AQ154"/>
  <c r="AQ155"/>
  <c r="AQ156"/>
  <c r="AQ157"/>
  <c r="AQ158"/>
  <c r="AQ159"/>
  <c r="AQ160"/>
  <c r="AQ161"/>
  <c r="AQ162"/>
  <c r="AQ163"/>
  <c r="AQ164"/>
  <c r="AQ165"/>
  <c r="AQ166"/>
  <c r="AQ167"/>
  <c r="AQ168"/>
  <c r="AQ169"/>
  <c r="AQ170"/>
  <c r="AQ171"/>
  <c r="AQ172"/>
  <c r="AQ173"/>
  <c r="AQ174"/>
  <c r="AQ175"/>
  <c r="AQ176"/>
  <c r="AQ177"/>
  <c r="AQ178"/>
  <c r="AQ179"/>
  <c r="AQ180"/>
  <c r="AQ181"/>
  <c r="AQ182"/>
  <c r="AQ183"/>
  <c r="AQ184"/>
  <c r="AQ185"/>
  <c r="AQ186"/>
  <c r="AQ187"/>
  <c r="AQ188"/>
  <c r="AQ189"/>
  <c r="AQ190"/>
  <c r="AQ191"/>
  <c r="AQ192"/>
  <c r="AQ193"/>
  <c r="AQ194"/>
  <c r="AQ195"/>
  <c r="AQ196"/>
  <c r="AQ197"/>
  <c r="AQ198"/>
  <c r="AQ199"/>
  <c r="AQ200"/>
  <c r="AQ201"/>
  <c r="AQ202"/>
  <c r="AQ203"/>
  <c r="AQ204"/>
  <c r="AQ205"/>
  <c r="AQ206"/>
  <c r="AQ207"/>
  <c r="AQ208"/>
  <c r="AQ209"/>
  <c r="AQ210"/>
  <c r="AQ211"/>
  <c r="AQ212"/>
  <c r="AQ213"/>
  <c r="AQ214"/>
  <c r="AQ215"/>
  <c r="AQ216"/>
  <c r="AQ217"/>
  <c r="AQ218"/>
  <c r="AQ219"/>
  <c r="AQ220"/>
  <c r="AQ221"/>
  <c r="AQ222"/>
  <c r="AQ223"/>
  <c r="AQ224"/>
  <c r="AQ225"/>
  <c r="AQ226"/>
  <c r="AQ227"/>
  <c r="AQ228"/>
  <c r="AQ229"/>
  <c r="AQ230"/>
  <c r="AQ231"/>
  <c r="AQ232"/>
  <c r="AQ233"/>
  <c r="AQ234"/>
  <c r="AQ235"/>
  <c r="AQ236"/>
  <c r="AQ237"/>
  <c r="AQ238"/>
  <c r="AQ239"/>
  <c r="AQ240"/>
  <c r="AQ241"/>
  <c r="AQ242"/>
  <c r="AQ243"/>
  <c r="AQ244"/>
  <c r="AQ245"/>
  <c r="AQ246"/>
  <c r="AQ247"/>
  <c r="AQ248"/>
  <c r="AQ249"/>
  <c r="AQ250"/>
  <c r="AQ251"/>
  <c r="AQ252"/>
  <c r="AQ253"/>
  <c r="AQ254"/>
  <c r="AQ255"/>
  <c r="AQ256"/>
  <c r="AQ257"/>
  <c r="AQ258"/>
  <c r="AQ259"/>
  <c r="AQ260"/>
  <c r="AQ261"/>
  <c r="AQ262"/>
  <c r="AQ263"/>
  <c r="AQ264"/>
  <c r="AQ265"/>
  <c r="AQ266"/>
  <c r="AQ267"/>
  <c r="AQ268"/>
  <c r="AQ269"/>
  <c r="AQ270"/>
  <c r="AQ271"/>
  <c r="AQ272"/>
  <c r="AQ273"/>
  <c r="AQ274"/>
  <c r="AQ275"/>
  <c r="AQ276"/>
  <c r="AQ277"/>
  <c r="AQ278"/>
  <c r="AQ279"/>
  <c r="AQ280"/>
  <c r="AQ281"/>
  <c r="AQ282"/>
  <c r="AQ283"/>
  <c r="AQ284"/>
  <c r="AQ285"/>
  <c r="AQ286"/>
  <c r="AQ287"/>
  <c r="AQ288"/>
  <c r="AQ289"/>
  <c r="AQ290"/>
  <c r="AQ291"/>
  <c r="AQ292"/>
  <c r="AQ293"/>
  <c r="AQ294"/>
  <c r="AQ295"/>
  <c r="AQ296"/>
  <c r="AQ297"/>
  <c r="AQ298"/>
  <c r="AQ450"/>
  <c r="AQ451"/>
  <c r="AQ7"/>
  <c r="AQ8" i="5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Q51"/>
  <c r="AQ52"/>
  <c r="AQ53"/>
  <c r="AQ54"/>
  <c r="AQ55"/>
  <c r="AQ56"/>
  <c r="AQ57"/>
  <c r="AQ58"/>
  <c r="AQ59"/>
  <c r="AQ60"/>
  <c r="AQ61"/>
  <c r="AQ62"/>
  <c r="AQ63"/>
  <c r="AQ64"/>
  <c r="AQ65"/>
  <c r="AQ66"/>
  <c r="AQ67"/>
  <c r="AQ68"/>
  <c r="AQ69"/>
  <c r="AQ70"/>
  <c r="AQ71"/>
  <c r="AQ72"/>
  <c r="AQ73"/>
  <c r="AQ74"/>
  <c r="AQ75"/>
  <c r="AQ76"/>
  <c r="AQ77"/>
  <c r="AQ78"/>
  <c r="AQ79"/>
  <c r="AQ80"/>
  <c r="AQ81"/>
  <c r="AQ82"/>
  <c r="AQ83"/>
  <c r="AQ84"/>
  <c r="AQ85"/>
  <c r="AQ86"/>
  <c r="AQ87"/>
  <c r="AQ88"/>
  <c r="AQ89"/>
  <c r="AQ90"/>
  <c r="AQ91"/>
  <c r="AQ92"/>
  <c r="AQ93"/>
  <c r="AQ94"/>
  <c r="AQ95"/>
  <c r="AQ96"/>
  <c r="AQ97"/>
  <c r="AQ98"/>
  <c r="AQ99"/>
  <c r="AQ100"/>
  <c r="AQ101"/>
  <c r="AQ102"/>
  <c r="AQ103"/>
  <c r="AQ104"/>
  <c r="AQ105"/>
  <c r="AQ106"/>
  <c r="AQ107"/>
  <c r="AQ108"/>
  <c r="AQ109"/>
  <c r="AQ110"/>
  <c r="AQ111"/>
  <c r="AQ112"/>
  <c r="AQ113"/>
  <c r="AQ114"/>
  <c r="AQ115"/>
  <c r="AQ116"/>
  <c r="AQ117"/>
  <c r="AQ118"/>
  <c r="AQ119"/>
  <c r="AQ120"/>
  <c r="AQ121"/>
  <c r="AQ122"/>
  <c r="AQ123"/>
  <c r="AQ124"/>
  <c r="AQ125"/>
  <c r="AQ126"/>
  <c r="AQ127"/>
  <c r="AQ128"/>
  <c r="AQ129"/>
  <c r="AQ130"/>
  <c r="AQ131"/>
  <c r="AQ132"/>
  <c r="AQ133"/>
  <c r="AQ134"/>
  <c r="AQ135"/>
  <c r="AQ136"/>
  <c r="AQ137"/>
  <c r="AQ138"/>
  <c r="AQ139"/>
  <c r="AQ140"/>
  <c r="AQ141"/>
  <c r="AQ142"/>
  <c r="AQ143"/>
  <c r="AQ144"/>
  <c r="AQ145"/>
  <c r="AQ146"/>
  <c r="AQ147"/>
  <c r="AQ148"/>
  <c r="AQ149"/>
  <c r="AQ150"/>
  <c r="AQ151"/>
  <c r="AQ152"/>
  <c r="AQ153"/>
  <c r="AQ154"/>
  <c r="AQ155"/>
  <c r="AQ156"/>
  <c r="AQ157"/>
  <c r="AQ158"/>
  <c r="AQ159"/>
  <c r="AQ160"/>
  <c r="AQ161"/>
  <c r="AQ162"/>
  <c r="AQ163"/>
  <c r="AQ164"/>
  <c r="AQ165"/>
  <c r="AQ166"/>
  <c r="AQ167"/>
  <c r="AQ168"/>
  <c r="AQ169"/>
  <c r="AQ170"/>
  <c r="AQ171"/>
  <c r="AQ172"/>
  <c r="AQ173"/>
  <c r="AQ174"/>
  <c r="AQ175"/>
  <c r="AQ176"/>
  <c r="AQ177"/>
  <c r="AQ178"/>
  <c r="AQ179"/>
  <c r="AQ180"/>
  <c r="AQ181"/>
  <c r="AQ182"/>
  <c r="AQ183"/>
  <c r="AQ184"/>
  <c r="AQ185"/>
  <c r="AQ186"/>
  <c r="AQ187"/>
  <c r="AQ188"/>
  <c r="AQ189"/>
  <c r="AQ190"/>
  <c r="AQ191"/>
  <c r="AQ192"/>
  <c r="AQ193"/>
  <c r="AQ194"/>
  <c r="AQ195"/>
  <c r="AQ196"/>
  <c r="AQ197"/>
  <c r="AQ198"/>
  <c r="AQ199"/>
  <c r="AQ200"/>
  <c r="AQ201"/>
  <c r="AQ202"/>
  <c r="AQ203"/>
  <c r="AQ204"/>
  <c r="AQ205"/>
  <c r="AQ206"/>
  <c r="AQ207"/>
  <c r="AQ208"/>
  <c r="AQ209"/>
  <c r="AQ210"/>
  <c r="AQ211"/>
  <c r="AQ212"/>
  <c r="AQ213"/>
  <c r="AQ214"/>
  <c r="AQ215"/>
  <c r="AQ216"/>
  <c r="AQ217"/>
  <c r="AQ218"/>
  <c r="AQ219"/>
  <c r="AQ220"/>
  <c r="AQ221"/>
  <c r="AQ222"/>
  <c r="AQ223"/>
  <c r="AQ224"/>
  <c r="AQ225"/>
  <c r="AQ226"/>
  <c r="AQ227"/>
  <c r="AQ228"/>
  <c r="AQ229"/>
  <c r="AQ230"/>
  <c r="AQ231"/>
  <c r="AQ232"/>
  <c r="AQ233"/>
  <c r="AQ234"/>
  <c r="AQ235"/>
  <c r="AQ236"/>
  <c r="AQ237"/>
  <c r="AQ238"/>
  <c r="AQ239"/>
  <c r="AQ240"/>
  <c r="AQ241"/>
  <c r="AQ242"/>
  <c r="AQ243"/>
  <c r="AQ244"/>
  <c r="AQ245"/>
  <c r="AQ246"/>
  <c r="AQ247"/>
  <c r="AQ248"/>
  <c r="AQ249"/>
  <c r="AQ250"/>
  <c r="AQ251"/>
  <c r="AQ252"/>
  <c r="AQ253"/>
  <c r="AQ254"/>
  <c r="AQ255"/>
  <c r="AQ256"/>
  <c r="AQ257"/>
  <c r="AQ258"/>
  <c r="AQ259"/>
  <c r="AQ260"/>
  <c r="AQ261"/>
  <c r="AQ262"/>
  <c r="AQ263"/>
  <c r="AQ264"/>
  <c r="AQ265"/>
  <c r="AQ266"/>
  <c r="AQ267"/>
  <c r="AQ268"/>
  <c r="AQ269"/>
  <c r="AQ270"/>
  <c r="AQ271"/>
  <c r="AQ272"/>
  <c r="AQ273"/>
  <c r="AQ274"/>
  <c r="AQ275"/>
  <c r="AQ276"/>
  <c r="AQ277"/>
  <c r="AQ278"/>
  <c r="AQ279"/>
  <c r="AQ280"/>
  <c r="AQ281"/>
  <c r="AQ282"/>
  <c r="AQ283"/>
  <c r="AQ284"/>
  <c r="AQ285"/>
  <c r="AQ286"/>
  <c r="AQ287"/>
  <c r="AQ288"/>
  <c r="AQ289"/>
  <c r="AQ290"/>
  <c r="AQ291"/>
  <c r="AQ292"/>
  <c r="AQ293"/>
  <c r="AQ294"/>
  <c r="AQ295"/>
  <c r="AQ296"/>
  <c r="AQ297"/>
  <c r="AQ298"/>
  <c r="AQ450"/>
  <c r="AQ451"/>
  <c r="AQ7"/>
  <c r="U9" i="57"/>
  <c r="T9"/>
  <c r="V9"/>
  <c r="U10"/>
  <c r="U11"/>
  <c r="T11"/>
  <c r="V11"/>
  <c r="U12"/>
  <c r="T12"/>
  <c r="V12"/>
  <c r="U13"/>
  <c r="T13"/>
  <c r="V13"/>
  <c r="U14"/>
  <c r="T14"/>
  <c r="V14"/>
  <c r="U15"/>
  <c r="T15"/>
  <c r="V15"/>
  <c r="U16"/>
  <c r="T16"/>
  <c r="V16"/>
  <c r="U17"/>
  <c r="T17"/>
  <c r="V17"/>
  <c r="U18"/>
  <c r="T18"/>
  <c r="V18"/>
  <c r="U19"/>
  <c r="T19"/>
  <c r="V19"/>
  <c r="U20"/>
  <c r="T20"/>
  <c r="V20"/>
  <c r="U21"/>
  <c r="T21"/>
  <c r="V21"/>
  <c r="U22"/>
  <c r="T22"/>
  <c r="V22"/>
  <c r="U23"/>
  <c r="T23"/>
  <c r="V23"/>
  <c r="U24"/>
  <c r="T24"/>
  <c r="V24"/>
  <c r="U25"/>
  <c r="T25"/>
  <c r="V25"/>
  <c r="U26"/>
  <c r="T26"/>
  <c r="V26"/>
  <c r="U27"/>
  <c r="T27"/>
  <c r="V27"/>
  <c r="U28"/>
  <c r="T28"/>
  <c r="V28"/>
  <c r="U29"/>
  <c r="T29"/>
  <c r="V29"/>
  <c r="U30"/>
  <c r="T30"/>
  <c r="V30"/>
  <c r="U31"/>
  <c r="T31"/>
  <c r="V31"/>
  <c r="U32"/>
  <c r="T32"/>
  <c r="V32"/>
  <c r="U33"/>
  <c r="T33"/>
  <c r="V33"/>
  <c r="U34"/>
  <c r="T34"/>
  <c r="V34"/>
  <c r="U35"/>
  <c r="T35"/>
  <c r="V35"/>
  <c r="U36"/>
  <c r="T36"/>
  <c r="V36"/>
  <c r="U37"/>
  <c r="T37"/>
  <c r="V37"/>
  <c r="U38"/>
  <c r="T38"/>
  <c r="V38"/>
  <c r="U39"/>
  <c r="T39"/>
  <c r="V39"/>
  <c r="U40"/>
  <c r="T40"/>
  <c r="V40"/>
  <c r="U41"/>
  <c r="T41"/>
  <c r="V41"/>
  <c r="U42"/>
  <c r="T42"/>
  <c r="V42"/>
  <c r="U43"/>
  <c r="T43"/>
  <c r="V43"/>
  <c r="U44"/>
  <c r="T44"/>
  <c r="V44"/>
  <c r="U45"/>
  <c r="T45"/>
  <c r="V45"/>
  <c r="U46"/>
  <c r="T46"/>
  <c r="V46"/>
  <c r="U47"/>
  <c r="T47"/>
  <c r="V47"/>
  <c r="U48"/>
  <c r="T48"/>
  <c r="V48"/>
  <c r="U49"/>
  <c r="T49"/>
  <c r="V49"/>
  <c r="U50"/>
  <c r="T50"/>
  <c r="V50"/>
  <c r="U51"/>
  <c r="T51"/>
  <c r="V51"/>
  <c r="U52"/>
  <c r="T52"/>
  <c r="V52"/>
  <c r="U53"/>
  <c r="T53"/>
  <c r="V53"/>
  <c r="U54"/>
  <c r="T54"/>
  <c r="V54"/>
  <c r="U55"/>
  <c r="T55"/>
  <c r="V55"/>
  <c r="U56"/>
  <c r="T56"/>
  <c r="V56"/>
  <c r="U57"/>
  <c r="T57"/>
  <c r="V57"/>
  <c r="U58"/>
  <c r="T58"/>
  <c r="V58"/>
  <c r="U59"/>
  <c r="T59"/>
  <c r="V59"/>
  <c r="U60"/>
  <c r="T60"/>
  <c r="V60"/>
  <c r="U61"/>
  <c r="T61"/>
  <c r="V61"/>
  <c r="U62"/>
  <c r="T62"/>
  <c r="V62"/>
  <c r="U63"/>
  <c r="T63"/>
  <c r="V63"/>
  <c r="U64"/>
  <c r="T64"/>
  <c r="V64"/>
  <c r="U65"/>
  <c r="T65"/>
  <c r="V65"/>
  <c r="U66"/>
  <c r="T66"/>
  <c r="V66"/>
  <c r="U67"/>
  <c r="T67"/>
  <c r="V67"/>
  <c r="U68"/>
  <c r="T68"/>
  <c r="V68"/>
  <c r="U69"/>
  <c r="T69"/>
  <c r="V69"/>
  <c r="U70"/>
  <c r="T70"/>
  <c r="V70"/>
  <c r="U71"/>
  <c r="T71"/>
  <c r="V71"/>
  <c r="U72"/>
  <c r="T72"/>
  <c r="V72"/>
  <c r="U73"/>
  <c r="T73"/>
  <c r="V73"/>
  <c r="U74"/>
  <c r="T74"/>
  <c r="V74"/>
  <c r="U75"/>
  <c r="T75"/>
  <c r="V75"/>
  <c r="U76"/>
  <c r="T76"/>
  <c r="V76"/>
  <c r="U77"/>
  <c r="T77"/>
  <c r="V77"/>
  <c r="U78"/>
  <c r="T78"/>
  <c r="V78"/>
  <c r="U79"/>
  <c r="T79"/>
  <c r="V79"/>
  <c r="U80"/>
  <c r="T80"/>
  <c r="V80"/>
  <c r="U81"/>
  <c r="T81"/>
  <c r="V81"/>
  <c r="U82"/>
  <c r="T82"/>
  <c r="V82"/>
  <c r="U83"/>
  <c r="T83"/>
  <c r="V83"/>
  <c r="U84"/>
  <c r="T84"/>
  <c r="V84"/>
  <c r="U85"/>
  <c r="T85"/>
  <c r="V85"/>
  <c r="U86"/>
  <c r="T86"/>
  <c r="V86"/>
  <c r="U87"/>
  <c r="T87"/>
  <c r="V87"/>
  <c r="U88"/>
  <c r="T88"/>
  <c r="V88"/>
  <c r="U89"/>
  <c r="T89"/>
  <c r="V89"/>
  <c r="U90"/>
  <c r="T90"/>
  <c r="V90"/>
  <c r="U91"/>
  <c r="T91"/>
  <c r="V91"/>
  <c r="U92"/>
  <c r="T92"/>
  <c r="V92"/>
  <c r="U93"/>
  <c r="T93"/>
  <c r="V93"/>
  <c r="U94"/>
  <c r="T94"/>
  <c r="V94"/>
  <c r="U95"/>
  <c r="T95"/>
  <c r="V95"/>
  <c r="U96"/>
  <c r="T96"/>
  <c r="V96"/>
  <c r="U97"/>
  <c r="T97"/>
  <c r="V97"/>
  <c r="U98"/>
  <c r="T98"/>
  <c r="V98"/>
  <c r="U99"/>
  <c r="T99"/>
  <c r="V99"/>
  <c r="U100"/>
  <c r="T100"/>
  <c r="V100"/>
  <c r="U101"/>
  <c r="T101"/>
  <c r="V101"/>
  <c r="U102"/>
  <c r="T102"/>
  <c r="V102"/>
  <c r="U103"/>
  <c r="T103"/>
  <c r="V103"/>
  <c r="U104"/>
  <c r="T104"/>
  <c r="V104"/>
  <c r="U105"/>
  <c r="T105"/>
  <c r="V105"/>
  <c r="U106"/>
  <c r="T106"/>
  <c r="V106"/>
  <c r="U107"/>
  <c r="T107"/>
  <c r="V107"/>
  <c r="U108"/>
  <c r="T108"/>
  <c r="V108"/>
  <c r="U109"/>
  <c r="T109"/>
  <c r="V109"/>
  <c r="U110"/>
  <c r="T110"/>
  <c r="V110"/>
  <c r="U111"/>
  <c r="T111"/>
  <c r="V111"/>
  <c r="U112"/>
  <c r="T112"/>
  <c r="V112"/>
  <c r="U113"/>
  <c r="T113"/>
  <c r="V113"/>
  <c r="U114"/>
  <c r="T114"/>
  <c r="V114"/>
  <c r="U115"/>
  <c r="T115"/>
  <c r="V115"/>
  <c r="U116"/>
  <c r="T116"/>
  <c r="V116"/>
  <c r="U117"/>
  <c r="T117"/>
  <c r="V117"/>
  <c r="U118"/>
  <c r="T118"/>
  <c r="V118"/>
  <c r="U119"/>
  <c r="T119"/>
  <c r="V119"/>
  <c r="U120"/>
  <c r="T120"/>
  <c r="V120"/>
  <c r="U121"/>
  <c r="T121"/>
  <c r="V121"/>
  <c r="U122"/>
  <c r="T122"/>
  <c r="V122"/>
  <c r="U123"/>
  <c r="T123"/>
  <c r="V123"/>
  <c r="U124"/>
  <c r="T124"/>
  <c r="V124"/>
  <c r="U125"/>
  <c r="T125"/>
  <c r="V125"/>
  <c r="U126"/>
  <c r="T126"/>
  <c r="V126"/>
  <c r="U127"/>
  <c r="T127"/>
  <c r="V127"/>
  <c r="U128"/>
  <c r="T128"/>
  <c r="V128"/>
  <c r="U129"/>
  <c r="T129"/>
  <c r="V129"/>
  <c r="U130"/>
  <c r="T130"/>
  <c r="V130"/>
  <c r="U131"/>
  <c r="T131"/>
  <c r="V131"/>
  <c r="U132"/>
  <c r="T132"/>
  <c r="V132"/>
  <c r="U133"/>
  <c r="T133"/>
  <c r="V133"/>
  <c r="U134"/>
  <c r="T134"/>
  <c r="V134"/>
  <c r="U135"/>
  <c r="T135"/>
  <c r="V135"/>
  <c r="U136"/>
  <c r="T136"/>
  <c r="V136"/>
  <c r="U137"/>
  <c r="T137"/>
  <c r="V137"/>
  <c r="U138"/>
  <c r="T138"/>
  <c r="V138"/>
  <c r="U139"/>
  <c r="T139"/>
  <c r="V139"/>
  <c r="U140"/>
  <c r="T140"/>
  <c r="V140"/>
  <c r="U141"/>
  <c r="T141"/>
  <c r="V141"/>
  <c r="U142"/>
  <c r="T142"/>
  <c r="V142"/>
  <c r="U143"/>
  <c r="T143"/>
  <c r="V143"/>
  <c r="U144"/>
  <c r="T144"/>
  <c r="V144"/>
  <c r="U145"/>
  <c r="T145"/>
  <c r="V145"/>
  <c r="U146"/>
  <c r="T146"/>
  <c r="V146"/>
  <c r="U147"/>
  <c r="T147"/>
  <c r="V147"/>
  <c r="U148"/>
  <c r="T148"/>
  <c r="V148"/>
  <c r="U149"/>
  <c r="T149"/>
  <c r="V149"/>
  <c r="U150"/>
  <c r="T150"/>
  <c r="V150"/>
  <c r="U151"/>
  <c r="T151"/>
  <c r="V151"/>
  <c r="U152"/>
  <c r="T152"/>
  <c r="V152"/>
  <c r="U153"/>
  <c r="T153"/>
  <c r="V153"/>
  <c r="U154"/>
  <c r="T154"/>
  <c r="V154"/>
  <c r="U155"/>
  <c r="T155"/>
  <c r="V155"/>
  <c r="U156"/>
  <c r="T156"/>
  <c r="V156"/>
  <c r="U157"/>
  <c r="T157"/>
  <c r="V157"/>
  <c r="U158"/>
  <c r="T158"/>
  <c r="V158"/>
  <c r="U159"/>
  <c r="T159"/>
  <c r="V159"/>
  <c r="U160"/>
  <c r="T160"/>
  <c r="V160"/>
  <c r="U161"/>
  <c r="T161"/>
  <c r="V161"/>
  <c r="U162"/>
  <c r="T162"/>
  <c r="V162"/>
  <c r="U163"/>
  <c r="T163"/>
  <c r="V163"/>
  <c r="U164"/>
  <c r="T164"/>
  <c r="V164"/>
  <c r="U165"/>
  <c r="T165"/>
  <c r="V165"/>
  <c r="U166"/>
  <c r="T166"/>
  <c r="V166"/>
  <c r="U167"/>
  <c r="T167"/>
  <c r="V167"/>
  <c r="U168"/>
  <c r="T168"/>
  <c r="V168"/>
  <c r="U169"/>
  <c r="T169"/>
  <c r="V169"/>
  <c r="U170"/>
  <c r="T170"/>
  <c r="V170"/>
  <c r="U171"/>
  <c r="T171"/>
  <c r="V171"/>
  <c r="U172"/>
  <c r="T172"/>
  <c r="V172"/>
  <c r="U173"/>
  <c r="T173"/>
  <c r="V173"/>
  <c r="U174"/>
  <c r="T174"/>
  <c r="V174"/>
  <c r="U175"/>
  <c r="T175"/>
  <c r="V175"/>
  <c r="U176"/>
  <c r="T176"/>
  <c r="V176"/>
  <c r="U177"/>
  <c r="T177"/>
  <c r="V177"/>
  <c r="U178"/>
  <c r="T178"/>
  <c r="V178"/>
  <c r="U179"/>
  <c r="T179"/>
  <c r="V179"/>
  <c r="U180"/>
  <c r="T180"/>
  <c r="V180"/>
  <c r="U181"/>
  <c r="T181"/>
  <c r="V181"/>
  <c r="U182"/>
  <c r="T182"/>
  <c r="V182"/>
  <c r="U183"/>
  <c r="T183"/>
  <c r="V183"/>
  <c r="U184"/>
  <c r="T184"/>
  <c r="V184"/>
  <c r="U185"/>
  <c r="T185"/>
  <c r="V185"/>
  <c r="U186"/>
  <c r="T186"/>
  <c r="V186"/>
  <c r="U187"/>
  <c r="T187"/>
  <c r="V187"/>
  <c r="U188"/>
  <c r="T188"/>
  <c r="V188"/>
  <c r="U189"/>
  <c r="T189"/>
  <c r="V189"/>
  <c r="U190"/>
  <c r="T190"/>
  <c r="V190"/>
  <c r="U191"/>
  <c r="T191"/>
  <c r="V191"/>
  <c r="U192"/>
  <c r="T192"/>
  <c r="V192"/>
  <c r="U193"/>
  <c r="T193"/>
  <c r="V193"/>
  <c r="U194"/>
  <c r="T194"/>
  <c r="V194"/>
  <c r="U195"/>
  <c r="T195"/>
  <c r="V195"/>
  <c r="U196"/>
  <c r="T196"/>
  <c r="V196"/>
  <c r="U197"/>
  <c r="T197"/>
  <c r="V197"/>
  <c r="U198"/>
  <c r="T198"/>
  <c r="V198"/>
  <c r="U199"/>
  <c r="T199"/>
  <c r="V199"/>
  <c r="U200"/>
  <c r="T200"/>
  <c r="V200"/>
  <c r="U201"/>
  <c r="T201"/>
  <c r="V201"/>
  <c r="U202"/>
  <c r="T202"/>
  <c r="V202"/>
  <c r="U203"/>
  <c r="T203"/>
  <c r="V203"/>
  <c r="U204"/>
  <c r="T204"/>
  <c r="V204"/>
  <c r="U205"/>
  <c r="T205"/>
  <c r="V205"/>
  <c r="U206"/>
  <c r="T206"/>
  <c r="V206"/>
  <c r="U207"/>
  <c r="T207"/>
  <c r="V207"/>
  <c r="U208"/>
  <c r="T208"/>
  <c r="V208"/>
  <c r="U209"/>
  <c r="T209"/>
  <c r="V209"/>
  <c r="U210"/>
  <c r="T210"/>
  <c r="V210"/>
  <c r="U211"/>
  <c r="T211"/>
  <c r="V211"/>
  <c r="U212"/>
  <c r="T212"/>
  <c r="V212"/>
  <c r="U213"/>
  <c r="T213"/>
  <c r="V213"/>
  <c r="U214"/>
  <c r="T214"/>
  <c r="V214"/>
  <c r="U215"/>
  <c r="T215"/>
  <c r="V215"/>
  <c r="U216"/>
  <c r="T216"/>
  <c r="V216"/>
  <c r="U217"/>
  <c r="T217"/>
  <c r="V217"/>
  <c r="U218"/>
  <c r="T218"/>
  <c r="V218"/>
  <c r="U219"/>
  <c r="T219"/>
  <c r="V219"/>
  <c r="U220"/>
  <c r="T220"/>
  <c r="V220"/>
  <c r="U221"/>
  <c r="T221"/>
  <c r="V221"/>
  <c r="U222"/>
  <c r="T222"/>
  <c r="V222"/>
  <c r="U223"/>
  <c r="T223"/>
  <c r="V223"/>
  <c r="U224"/>
  <c r="T224"/>
  <c r="V224"/>
  <c r="U225"/>
  <c r="T225"/>
  <c r="V225"/>
  <c r="U226"/>
  <c r="T226"/>
  <c r="V226"/>
  <c r="U227"/>
  <c r="T227"/>
  <c r="V227"/>
  <c r="U228"/>
  <c r="T228"/>
  <c r="V228"/>
  <c r="U229"/>
  <c r="T229"/>
  <c r="V229"/>
  <c r="U230"/>
  <c r="T230"/>
  <c r="V230"/>
  <c r="U231"/>
  <c r="T231"/>
  <c r="V231"/>
  <c r="U232"/>
  <c r="T232"/>
  <c r="V232"/>
  <c r="U233"/>
  <c r="T233"/>
  <c r="V233"/>
  <c r="U234"/>
  <c r="T234"/>
  <c r="V234"/>
  <c r="U235"/>
  <c r="T235"/>
  <c r="V235"/>
  <c r="U236"/>
  <c r="T236"/>
  <c r="V236"/>
  <c r="U237"/>
  <c r="T237"/>
  <c r="V237"/>
  <c r="U238"/>
  <c r="T238"/>
  <c r="V238"/>
  <c r="U239"/>
  <c r="T239"/>
  <c r="V239"/>
  <c r="U240"/>
  <c r="T240"/>
  <c r="V240"/>
  <c r="U241"/>
  <c r="T241"/>
  <c r="V241"/>
  <c r="U242"/>
  <c r="T242"/>
  <c r="V242"/>
  <c r="U243"/>
  <c r="T243"/>
  <c r="V243"/>
  <c r="U244"/>
  <c r="T244"/>
  <c r="V244"/>
  <c r="U245"/>
  <c r="T245"/>
  <c r="V245"/>
  <c r="U246"/>
  <c r="T246"/>
  <c r="V246"/>
  <c r="U247"/>
  <c r="T247"/>
  <c r="V247"/>
  <c r="U248"/>
  <c r="T248"/>
  <c r="V248"/>
  <c r="U249"/>
  <c r="T249"/>
  <c r="V249"/>
  <c r="U250"/>
  <c r="T250"/>
  <c r="V250"/>
  <c r="U251"/>
  <c r="T251"/>
  <c r="V251"/>
  <c r="U252"/>
  <c r="T252"/>
  <c r="V252"/>
  <c r="U253"/>
  <c r="T253"/>
  <c r="V253"/>
  <c r="U254"/>
  <c r="T254"/>
  <c r="V254"/>
  <c r="U255"/>
  <c r="T255"/>
  <c r="V255"/>
  <c r="U256"/>
  <c r="T256"/>
  <c r="V256"/>
  <c r="U257"/>
  <c r="T257"/>
  <c r="V257"/>
  <c r="U258"/>
  <c r="T258"/>
  <c r="V258"/>
  <c r="U259"/>
  <c r="T259"/>
  <c r="V259"/>
  <c r="U260"/>
  <c r="T260"/>
  <c r="V260"/>
  <c r="U261"/>
  <c r="T261"/>
  <c r="V261"/>
  <c r="U262"/>
  <c r="T262"/>
  <c r="V262"/>
  <c r="U263"/>
  <c r="T263"/>
  <c r="V263"/>
  <c r="U264"/>
  <c r="T264"/>
  <c r="V264"/>
  <c r="U265"/>
  <c r="T265"/>
  <c r="V265"/>
  <c r="U266"/>
  <c r="T266"/>
  <c r="V266"/>
  <c r="U267"/>
  <c r="T267"/>
  <c r="V267"/>
  <c r="U268"/>
  <c r="T268"/>
  <c r="V268"/>
  <c r="U269"/>
  <c r="T269"/>
  <c r="V269"/>
  <c r="U270"/>
  <c r="T270"/>
  <c r="V270"/>
  <c r="U271"/>
  <c r="T271"/>
  <c r="V271"/>
  <c r="U272"/>
  <c r="T272"/>
  <c r="V272"/>
  <c r="U273"/>
  <c r="T273"/>
  <c r="V273"/>
  <c r="U274"/>
  <c r="T274"/>
  <c r="V274"/>
  <c r="U275"/>
  <c r="T275"/>
  <c r="V275"/>
  <c r="U276"/>
  <c r="T276"/>
  <c r="V276"/>
  <c r="U277"/>
  <c r="T277"/>
  <c r="V277"/>
  <c r="U278"/>
  <c r="T278"/>
  <c r="V278"/>
  <c r="U279"/>
  <c r="T279"/>
  <c r="V279"/>
  <c r="U280"/>
  <c r="T280"/>
  <c r="V280"/>
  <c r="U281"/>
  <c r="T281"/>
  <c r="V281"/>
  <c r="U282"/>
  <c r="T282"/>
  <c r="V282"/>
  <c r="U283"/>
  <c r="T283"/>
  <c r="V283"/>
  <c r="U284"/>
  <c r="T284"/>
  <c r="V284"/>
  <c r="U285"/>
  <c r="T285"/>
  <c r="V285"/>
  <c r="U286"/>
  <c r="T286"/>
  <c r="V286"/>
  <c r="U287"/>
  <c r="T287"/>
  <c r="V287"/>
  <c r="U288"/>
  <c r="T288"/>
  <c r="V288"/>
  <c r="U289"/>
  <c r="T289"/>
  <c r="V289"/>
  <c r="U290"/>
  <c r="T290"/>
  <c r="V290"/>
  <c r="U291"/>
  <c r="T291"/>
  <c r="V291"/>
  <c r="U292"/>
  <c r="T292"/>
  <c r="V292"/>
  <c r="U293"/>
  <c r="T293"/>
  <c r="V293"/>
  <c r="U294"/>
  <c r="T294"/>
  <c r="V294"/>
  <c r="U295"/>
  <c r="T295"/>
  <c r="V295"/>
  <c r="U296"/>
  <c r="T296"/>
  <c r="V296"/>
  <c r="U297"/>
  <c r="T297"/>
  <c r="V297"/>
  <c r="U298"/>
  <c r="T298"/>
  <c r="V298"/>
  <c r="U299"/>
  <c r="T299"/>
  <c r="V299"/>
  <c r="U8"/>
  <c r="T8"/>
  <c r="V8"/>
  <c r="U7"/>
  <c r="T7"/>
  <c r="Q8"/>
  <c r="R8"/>
  <c r="S8"/>
  <c r="Q9"/>
  <c r="R9"/>
  <c r="S9"/>
  <c r="Q10"/>
  <c r="R10"/>
  <c r="S10"/>
  <c r="Q11"/>
  <c r="R11"/>
  <c r="S11"/>
  <c r="Q12"/>
  <c r="R12"/>
  <c r="S12"/>
  <c r="Q13"/>
  <c r="R13"/>
  <c r="S13"/>
  <c r="Q14"/>
  <c r="R14"/>
  <c r="S14"/>
  <c r="Q15"/>
  <c r="R15"/>
  <c r="S15"/>
  <c r="Q16"/>
  <c r="R16"/>
  <c r="S16"/>
  <c r="Q17"/>
  <c r="R17"/>
  <c r="S17"/>
  <c r="Q18"/>
  <c r="R18"/>
  <c r="S18"/>
  <c r="Q19"/>
  <c r="R19"/>
  <c r="S19"/>
  <c r="Q20"/>
  <c r="R20"/>
  <c r="S20"/>
  <c r="Q21"/>
  <c r="R21"/>
  <c r="S21"/>
  <c r="Q22"/>
  <c r="R22"/>
  <c r="S22"/>
  <c r="Q23"/>
  <c r="R23"/>
  <c r="S23"/>
  <c r="Q24"/>
  <c r="R24"/>
  <c r="S24"/>
  <c r="Q25"/>
  <c r="R25"/>
  <c r="S25"/>
  <c r="Q26"/>
  <c r="R26"/>
  <c r="S26"/>
  <c r="Q27"/>
  <c r="R27"/>
  <c r="S27"/>
  <c r="Q28"/>
  <c r="R28"/>
  <c r="S28"/>
  <c r="Q29"/>
  <c r="R29"/>
  <c r="S29"/>
  <c r="Q30"/>
  <c r="R30"/>
  <c r="S30"/>
  <c r="Q31"/>
  <c r="R31"/>
  <c r="S31"/>
  <c r="Q32"/>
  <c r="R32"/>
  <c r="S32"/>
  <c r="Q33"/>
  <c r="R33"/>
  <c r="S33"/>
  <c r="Q34"/>
  <c r="R34"/>
  <c r="S34"/>
  <c r="Q35"/>
  <c r="R35"/>
  <c r="S35"/>
  <c r="Q36"/>
  <c r="R36"/>
  <c r="S36"/>
  <c r="Q37"/>
  <c r="R37"/>
  <c r="S37"/>
  <c r="Q38"/>
  <c r="R38"/>
  <c r="S38"/>
  <c r="Q39"/>
  <c r="R39"/>
  <c r="S39"/>
  <c r="Q40"/>
  <c r="R40"/>
  <c r="S40"/>
  <c r="Q41"/>
  <c r="R41"/>
  <c r="S41"/>
  <c r="Q42"/>
  <c r="R42"/>
  <c r="S42"/>
  <c r="Q43"/>
  <c r="R43"/>
  <c r="S43"/>
  <c r="Q44"/>
  <c r="R44"/>
  <c r="S44"/>
  <c r="Q45"/>
  <c r="R45"/>
  <c r="S45"/>
  <c r="Q46"/>
  <c r="R46"/>
  <c r="S46"/>
  <c r="Q47"/>
  <c r="R47"/>
  <c r="S47"/>
  <c r="Q48"/>
  <c r="R48"/>
  <c r="S48"/>
  <c r="Q49"/>
  <c r="R49"/>
  <c r="S49"/>
  <c r="Q50"/>
  <c r="R50"/>
  <c r="S50"/>
  <c r="Q51"/>
  <c r="R51"/>
  <c r="S51"/>
  <c r="Q52"/>
  <c r="R52"/>
  <c r="S52"/>
  <c r="Q53"/>
  <c r="R53"/>
  <c r="S53"/>
  <c r="Q54"/>
  <c r="R54"/>
  <c r="S54"/>
  <c r="Q55"/>
  <c r="R55"/>
  <c r="S55"/>
  <c r="Q56"/>
  <c r="R56"/>
  <c r="S56"/>
  <c r="Q57"/>
  <c r="R57"/>
  <c r="S57"/>
  <c r="Q58"/>
  <c r="R58"/>
  <c r="S58"/>
  <c r="Q59"/>
  <c r="R59"/>
  <c r="S59"/>
  <c r="Q60"/>
  <c r="R60"/>
  <c r="S60"/>
  <c r="Q61"/>
  <c r="R61"/>
  <c r="S61"/>
  <c r="Q62"/>
  <c r="R62"/>
  <c r="S62"/>
  <c r="Q63"/>
  <c r="R63"/>
  <c r="S63"/>
  <c r="Q64"/>
  <c r="R64"/>
  <c r="S64"/>
  <c r="Q65"/>
  <c r="R65"/>
  <c r="S65"/>
  <c r="Q66"/>
  <c r="R66"/>
  <c r="S66"/>
  <c r="Q67"/>
  <c r="R67"/>
  <c r="S67"/>
  <c r="Q68"/>
  <c r="R68"/>
  <c r="S68"/>
  <c r="Q69"/>
  <c r="R69"/>
  <c r="S69"/>
  <c r="Q70"/>
  <c r="R70"/>
  <c r="S70"/>
  <c r="Q71"/>
  <c r="R71"/>
  <c r="S71"/>
  <c r="Q72"/>
  <c r="R72"/>
  <c r="S72"/>
  <c r="Q73"/>
  <c r="R73"/>
  <c r="S73"/>
  <c r="Q74"/>
  <c r="R74"/>
  <c r="S74"/>
  <c r="Q75"/>
  <c r="R75"/>
  <c r="S75"/>
  <c r="Q76"/>
  <c r="R76"/>
  <c r="S76"/>
  <c r="Q77"/>
  <c r="R77"/>
  <c r="S77"/>
  <c r="Q78"/>
  <c r="R78"/>
  <c r="S78"/>
  <c r="Q79"/>
  <c r="R79"/>
  <c r="S79"/>
  <c r="Q80"/>
  <c r="R80"/>
  <c r="S80"/>
  <c r="Q81"/>
  <c r="R81"/>
  <c r="S81"/>
  <c r="Q82"/>
  <c r="R82"/>
  <c r="S82"/>
  <c r="Q83"/>
  <c r="R83"/>
  <c r="S83"/>
  <c r="Q84"/>
  <c r="R84"/>
  <c r="S84"/>
  <c r="Q85"/>
  <c r="R85"/>
  <c r="S85"/>
  <c r="Q86"/>
  <c r="R86"/>
  <c r="S86"/>
  <c r="Q87"/>
  <c r="R87"/>
  <c r="S87"/>
  <c r="Q88"/>
  <c r="R88"/>
  <c r="S88"/>
  <c r="Q89"/>
  <c r="R89"/>
  <c r="S89"/>
  <c r="Q90"/>
  <c r="R90"/>
  <c r="S90"/>
  <c r="Q91"/>
  <c r="R91"/>
  <c r="S91"/>
  <c r="Q92"/>
  <c r="R92"/>
  <c r="S92"/>
  <c r="Q93"/>
  <c r="R93"/>
  <c r="S93"/>
  <c r="Q94"/>
  <c r="R94"/>
  <c r="S94"/>
  <c r="Q95"/>
  <c r="R95"/>
  <c r="S95"/>
  <c r="Q96"/>
  <c r="R96"/>
  <c r="S96"/>
  <c r="Q97"/>
  <c r="R97"/>
  <c r="S97"/>
  <c r="Q98"/>
  <c r="R98"/>
  <c r="S98"/>
  <c r="Q99"/>
  <c r="R99"/>
  <c r="S99"/>
  <c r="Q100"/>
  <c r="R100"/>
  <c r="S100"/>
  <c r="Q101"/>
  <c r="R101"/>
  <c r="S101"/>
  <c r="Q102"/>
  <c r="R102"/>
  <c r="S102"/>
  <c r="Q103"/>
  <c r="R103"/>
  <c r="S103"/>
  <c r="Q104"/>
  <c r="R104"/>
  <c r="S104"/>
  <c r="Q105"/>
  <c r="R105"/>
  <c r="S105"/>
  <c r="Q106"/>
  <c r="R106"/>
  <c r="S106"/>
  <c r="Q107"/>
  <c r="R107"/>
  <c r="S107"/>
  <c r="Q108"/>
  <c r="R108"/>
  <c r="S108"/>
  <c r="Q109"/>
  <c r="R109"/>
  <c r="S109"/>
  <c r="Q110"/>
  <c r="R110"/>
  <c r="S110"/>
  <c r="Q111"/>
  <c r="R111"/>
  <c r="S111"/>
  <c r="Q112"/>
  <c r="R112"/>
  <c r="S112"/>
  <c r="Q113"/>
  <c r="R113"/>
  <c r="S113"/>
  <c r="Q114"/>
  <c r="R114"/>
  <c r="S114"/>
  <c r="Q115"/>
  <c r="R115"/>
  <c r="S115"/>
  <c r="Q116"/>
  <c r="R116"/>
  <c r="S116"/>
  <c r="Q117"/>
  <c r="R117"/>
  <c r="S117"/>
  <c r="Q118"/>
  <c r="R118"/>
  <c r="S118"/>
  <c r="Q119"/>
  <c r="R119"/>
  <c r="S119"/>
  <c r="Q120"/>
  <c r="R120"/>
  <c r="S120"/>
  <c r="Q121"/>
  <c r="R121"/>
  <c r="S121"/>
  <c r="Q122"/>
  <c r="R122"/>
  <c r="S122"/>
  <c r="Q123"/>
  <c r="R123"/>
  <c r="S123"/>
  <c r="Q124"/>
  <c r="R124"/>
  <c r="S124"/>
  <c r="Q125"/>
  <c r="R125"/>
  <c r="S125"/>
  <c r="Q126"/>
  <c r="R126"/>
  <c r="S126"/>
  <c r="Q127"/>
  <c r="R127"/>
  <c r="S127"/>
  <c r="Q128"/>
  <c r="R128"/>
  <c r="S128"/>
  <c r="Q129"/>
  <c r="R129"/>
  <c r="S129"/>
  <c r="Q130"/>
  <c r="R130"/>
  <c r="S130"/>
  <c r="Q131"/>
  <c r="R131"/>
  <c r="S131"/>
  <c r="Q132"/>
  <c r="R132"/>
  <c r="S132"/>
  <c r="Q133"/>
  <c r="R133"/>
  <c r="S133"/>
  <c r="Q134"/>
  <c r="R134"/>
  <c r="S134"/>
  <c r="Q135"/>
  <c r="R135"/>
  <c r="S135"/>
  <c r="Q136"/>
  <c r="R136"/>
  <c r="S136"/>
  <c r="Q137"/>
  <c r="R137"/>
  <c r="S137"/>
  <c r="Q138"/>
  <c r="R138"/>
  <c r="S138"/>
  <c r="Q139"/>
  <c r="R139"/>
  <c r="S139"/>
  <c r="Q140"/>
  <c r="R140"/>
  <c r="S140"/>
  <c r="Q141"/>
  <c r="R141"/>
  <c r="S141"/>
  <c r="Q142"/>
  <c r="R142"/>
  <c r="S142"/>
  <c r="Q143"/>
  <c r="R143"/>
  <c r="S143"/>
  <c r="Q144"/>
  <c r="R144"/>
  <c r="S144"/>
  <c r="Q145"/>
  <c r="R145"/>
  <c r="S145"/>
  <c r="Q146"/>
  <c r="R146"/>
  <c r="S146"/>
  <c r="Q147"/>
  <c r="R147"/>
  <c r="S147"/>
  <c r="Q148"/>
  <c r="R148"/>
  <c r="S148"/>
  <c r="Q149"/>
  <c r="R149"/>
  <c r="S149"/>
  <c r="Q150"/>
  <c r="R150"/>
  <c r="S150"/>
  <c r="Q151"/>
  <c r="R151"/>
  <c r="S151"/>
  <c r="Q152"/>
  <c r="R152"/>
  <c r="S152"/>
  <c r="Q153"/>
  <c r="R153"/>
  <c r="S153"/>
  <c r="Q154"/>
  <c r="R154"/>
  <c r="S154"/>
  <c r="Q155"/>
  <c r="R155"/>
  <c r="S155"/>
  <c r="Q156"/>
  <c r="R156"/>
  <c r="S156"/>
  <c r="Q157"/>
  <c r="R157"/>
  <c r="S157"/>
  <c r="Q158"/>
  <c r="R158"/>
  <c r="S158"/>
  <c r="Q159"/>
  <c r="R159"/>
  <c r="S159"/>
  <c r="Q160"/>
  <c r="R160"/>
  <c r="S160"/>
  <c r="Q161"/>
  <c r="R161"/>
  <c r="S161"/>
  <c r="Q162"/>
  <c r="R162"/>
  <c r="S162"/>
  <c r="Q163"/>
  <c r="R163"/>
  <c r="S163"/>
  <c r="Q164"/>
  <c r="R164"/>
  <c r="S164"/>
  <c r="Q165"/>
  <c r="R165"/>
  <c r="S165"/>
  <c r="Q166"/>
  <c r="R166"/>
  <c r="S166"/>
  <c r="Q167"/>
  <c r="R167"/>
  <c r="S167"/>
  <c r="Q168"/>
  <c r="R168"/>
  <c r="S168"/>
  <c r="Q169"/>
  <c r="R169"/>
  <c r="S169"/>
  <c r="Q170"/>
  <c r="R170"/>
  <c r="S170"/>
  <c r="Q171"/>
  <c r="R171"/>
  <c r="S171"/>
  <c r="Q172"/>
  <c r="R172"/>
  <c r="S172"/>
  <c r="Q173"/>
  <c r="R173"/>
  <c r="S173"/>
  <c r="Q174"/>
  <c r="R174"/>
  <c r="S174"/>
  <c r="Q175"/>
  <c r="R175"/>
  <c r="S175"/>
  <c r="Q176"/>
  <c r="R176"/>
  <c r="S176"/>
  <c r="Q177"/>
  <c r="R177"/>
  <c r="S177"/>
  <c r="Q178"/>
  <c r="R178"/>
  <c r="S178"/>
  <c r="Q179"/>
  <c r="R179"/>
  <c r="S179"/>
  <c r="Q180"/>
  <c r="R180"/>
  <c r="S180"/>
  <c r="Q181"/>
  <c r="R181"/>
  <c r="S181"/>
  <c r="Q182"/>
  <c r="R182"/>
  <c r="S182"/>
  <c r="Q183"/>
  <c r="R183"/>
  <c r="S183"/>
  <c r="Q184"/>
  <c r="R184"/>
  <c r="S184"/>
  <c r="Q185"/>
  <c r="R185"/>
  <c r="S185"/>
  <c r="Q186"/>
  <c r="R186"/>
  <c r="S186"/>
  <c r="Q187"/>
  <c r="R187"/>
  <c r="S187"/>
  <c r="Q188"/>
  <c r="R188"/>
  <c r="S188"/>
  <c r="Q189"/>
  <c r="R189"/>
  <c r="S189"/>
  <c r="Q190"/>
  <c r="R190"/>
  <c r="S190"/>
  <c r="Q191"/>
  <c r="R191"/>
  <c r="S191"/>
  <c r="Q192"/>
  <c r="R192"/>
  <c r="S192"/>
  <c r="Q193"/>
  <c r="R193"/>
  <c r="S193"/>
  <c r="Q194"/>
  <c r="R194"/>
  <c r="S194"/>
  <c r="Q195"/>
  <c r="R195"/>
  <c r="S195"/>
  <c r="Q196"/>
  <c r="R196"/>
  <c r="S196"/>
  <c r="Q197"/>
  <c r="R197"/>
  <c r="S197"/>
  <c r="Q198"/>
  <c r="R198"/>
  <c r="S198"/>
  <c r="Q199"/>
  <c r="R199"/>
  <c r="S199"/>
  <c r="Q200"/>
  <c r="R200"/>
  <c r="S200"/>
  <c r="Q201"/>
  <c r="R201"/>
  <c r="S201"/>
  <c r="Q202"/>
  <c r="R202"/>
  <c r="S202"/>
  <c r="Q203"/>
  <c r="R203"/>
  <c r="S203"/>
  <c r="Q204"/>
  <c r="R204"/>
  <c r="S204"/>
  <c r="Q205"/>
  <c r="R205"/>
  <c r="S205"/>
  <c r="Q206"/>
  <c r="R206"/>
  <c r="S206"/>
  <c r="Q207"/>
  <c r="R207"/>
  <c r="S207"/>
  <c r="Q208"/>
  <c r="R208"/>
  <c r="S208"/>
  <c r="Q209"/>
  <c r="R209"/>
  <c r="S209"/>
  <c r="Q210"/>
  <c r="R210"/>
  <c r="S210"/>
  <c r="Q211"/>
  <c r="R211"/>
  <c r="S211"/>
  <c r="Q212"/>
  <c r="R212"/>
  <c r="S212"/>
  <c r="Q213"/>
  <c r="R213"/>
  <c r="S213"/>
  <c r="Q214"/>
  <c r="R214"/>
  <c r="S214"/>
  <c r="Q215"/>
  <c r="R215"/>
  <c r="S215"/>
  <c r="Q216"/>
  <c r="R216"/>
  <c r="S216"/>
  <c r="Q217"/>
  <c r="R217"/>
  <c r="S217"/>
  <c r="Q218"/>
  <c r="R218"/>
  <c r="S218"/>
  <c r="Q219"/>
  <c r="R219"/>
  <c r="S219"/>
  <c r="Q220"/>
  <c r="R220"/>
  <c r="S220"/>
  <c r="Q221"/>
  <c r="R221"/>
  <c r="S221"/>
  <c r="Q222"/>
  <c r="R222"/>
  <c r="S222"/>
  <c r="Q223"/>
  <c r="R223"/>
  <c r="S223"/>
  <c r="Q224"/>
  <c r="R224"/>
  <c r="S224"/>
  <c r="Q225"/>
  <c r="R225"/>
  <c r="S225"/>
  <c r="Q226"/>
  <c r="R226"/>
  <c r="S226"/>
  <c r="Q227"/>
  <c r="R227"/>
  <c r="S227"/>
  <c r="Q228"/>
  <c r="R228"/>
  <c r="S228"/>
  <c r="Q229"/>
  <c r="R229"/>
  <c r="S229"/>
  <c r="Q230"/>
  <c r="R230"/>
  <c r="S230"/>
  <c r="Q231"/>
  <c r="R231"/>
  <c r="S231"/>
  <c r="Q232"/>
  <c r="R232"/>
  <c r="S232"/>
  <c r="Q233"/>
  <c r="R233"/>
  <c r="S233"/>
  <c r="Q234"/>
  <c r="R234"/>
  <c r="S234"/>
  <c r="Q235"/>
  <c r="R235"/>
  <c r="S235"/>
  <c r="Q236"/>
  <c r="R236"/>
  <c r="S236"/>
  <c r="Q237"/>
  <c r="R237"/>
  <c r="S237"/>
  <c r="Q238"/>
  <c r="R238"/>
  <c r="S238"/>
  <c r="Q239"/>
  <c r="R239"/>
  <c r="S239"/>
  <c r="Q240"/>
  <c r="R240"/>
  <c r="S240"/>
  <c r="Q241"/>
  <c r="R241"/>
  <c r="S241"/>
  <c r="Q242"/>
  <c r="R242"/>
  <c r="S242"/>
  <c r="Q243"/>
  <c r="R243"/>
  <c r="S243"/>
  <c r="Q244"/>
  <c r="R244"/>
  <c r="S244"/>
  <c r="Q245"/>
  <c r="R245"/>
  <c r="S245"/>
  <c r="Q246"/>
  <c r="R246"/>
  <c r="S246"/>
  <c r="Q247"/>
  <c r="R247"/>
  <c r="S247"/>
  <c r="Q248"/>
  <c r="R248"/>
  <c r="S248"/>
  <c r="Q249"/>
  <c r="R249"/>
  <c r="S249"/>
  <c r="Q250"/>
  <c r="R250"/>
  <c r="S250"/>
  <c r="Q251"/>
  <c r="R251"/>
  <c r="S251"/>
  <c r="Q252"/>
  <c r="R252"/>
  <c r="S252"/>
  <c r="Q253"/>
  <c r="R253"/>
  <c r="S253"/>
  <c r="Q254"/>
  <c r="R254"/>
  <c r="S254"/>
  <c r="Q255"/>
  <c r="R255"/>
  <c r="S255"/>
  <c r="Q256"/>
  <c r="R256"/>
  <c r="S256"/>
  <c r="Q257"/>
  <c r="R257"/>
  <c r="S257"/>
  <c r="Q258"/>
  <c r="R258"/>
  <c r="S258"/>
  <c r="Q259"/>
  <c r="R259"/>
  <c r="S259"/>
  <c r="Q260"/>
  <c r="R260"/>
  <c r="S260"/>
  <c r="Q261"/>
  <c r="R261"/>
  <c r="S261"/>
  <c r="Q262"/>
  <c r="R262"/>
  <c r="S262"/>
  <c r="Q263"/>
  <c r="R263"/>
  <c r="S263"/>
  <c r="Q264"/>
  <c r="R264"/>
  <c r="S264"/>
  <c r="Q265"/>
  <c r="R265"/>
  <c r="S265"/>
  <c r="Q266"/>
  <c r="R266"/>
  <c r="S266"/>
  <c r="Q267"/>
  <c r="R267"/>
  <c r="S267"/>
  <c r="Q268"/>
  <c r="R268"/>
  <c r="S268"/>
  <c r="Q269"/>
  <c r="R269"/>
  <c r="S269"/>
  <c r="Q270"/>
  <c r="R270"/>
  <c r="S270"/>
  <c r="Q271"/>
  <c r="R271"/>
  <c r="S271"/>
  <c r="Q272"/>
  <c r="R272"/>
  <c r="S272"/>
  <c r="Q273"/>
  <c r="R273"/>
  <c r="S273"/>
  <c r="Q274"/>
  <c r="R274"/>
  <c r="S274"/>
  <c r="Q275"/>
  <c r="R275"/>
  <c r="S275"/>
  <c r="Q276"/>
  <c r="R276"/>
  <c r="S276"/>
  <c r="Q277"/>
  <c r="R277"/>
  <c r="S277"/>
  <c r="Q278"/>
  <c r="R278"/>
  <c r="S278"/>
  <c r="Q279"/>
  <c r="R279"/>
  <c r="S279"/>
  <c r="Q280"/>
  <c r="R280"/>
  <c r="S280"/>
  <c r="Q281"/>
  <c r="R281"/>
  <c r="S281"/>
  <c r="Q282"/>
  <c r="R282"/>
  <c r="S282"/>
  <c r="Q283"/>
  <c r="R283"/>
  <c r="S283"/>
  <c r="Q284"/>
  <c r="R284"/>
  <c r="S284"/>
  <c r="Q285"/>
  <c r="R285"/>
  <c r="S285"/>
  <c r="Q286"/>
  <c r="R286"/>
  <c r="S286"/>
  <c r="Q287"/>
  <c r="R287"/>
  <c r="S287"/>
  <c r="Q288"/>
  <c r="R288"/>
  <c r="S288"/>
  <c r="Q289"/>
  <c r="R289"/>
  <c r="S289"/>
  <c r="Q290"/>
  <c r="R290"/>
  <c r="S290"/>
  <c r="Q291"/>
  <c r="R291"/>
  <c r="S291"/>
  <c r="Q292"/>
  <c r="R292"/>
  <c r="S292"/>
  <c r="Q293"/>
  <c r="R293"/>
  <c r="S293"/>
  <c r="Q294"/>
  <c r="R294"/>
  <c r="S294"/>
  <c r="Q295"/>
  <c r="R295"/>
  <c r="S295"/>
  <c r="Q296"/>
  <c r="R296"/>
  <c r="S296"/>
  <c r="Q297"/>
  <c r="R297"/>
  <c r="S297"/>
  <c r="Q298"/>
  <c r="R298"/>
  <c r="S298"/>
  <c r="Q299"/>
  <c r="R299"/>
  <c r="S299"/>
  <c r="G8" i="56"/>
  <c r="AR8"/>
  <c r="G9"/>
  <c r="AR9"/>
  <c r="G10"/>
  <c r="AR10"/>
  <c r="G11"/>
  <c r="AR11"/>
  <c r="G12"/>
  <c r="AR12"/>
  <c r="G13"/>
  <c r="AR13"/>
  <c r="G14"/>
  <c r="AR14"/>
  <c r="G15"/>
  <c r="AR15"/>
  <c r="G16"/>
  <c r="AR16"/>
  <c r="G17"/>
  <c r="AR17"/>
  <c r="G18"/>
  <c r="AR18"/>
  <c r="G19"/>
  <c r="AR19"/>
  <c r="G20"/>
  <c r="AR20"/>
  <c r="G21"/>
  <c r="AR21"/>
  <c r="G22"/>
  <c r="AR22"/>
  <c r="G23"/>
  <c r="AR23"/>
  <c r="G24"/>
  <c r="AR24"/>
  <c r="G25"/>
  <c r="AR25"/>
  <c r="G26"/>
  <c r="AR26"/>
  <c r="G27"/>
  <c r="AR27"/>
  <c r="G28"/>
  <c r="AR28"/>
  <c r="G29"/>
  <c r="AR29"/>
  <c r="G30"/>
  <c r="AR30"/>
  <c r="G31"/>
  <c r="AR31"/>
  <c r="G32"/>
  <c r="AR32"/>
  <c r="G33"/>
  <c r="AR33"/>
  <c r="G34"/>
  <c r="AR34"/>
  <c r="G35"/>
  <c r="AR35"/>
  <c r="G36"/>
  <c r="AR36"/>
  <c r="G37"/>
  <c r="AR37"/>
  <c r="G38"/>
  <c r="AR38"/>
  <c r="G39"/>
  <c r="AR39"/>
  <c r="G40"/>
  <c r="AR40"/>
  <c r="G41"/>
  <c r="AR41"/>
  <c r="G42"/>
  <c r="AR42"/>
  <c r="G43"/>
  <c r="AR43"/>
  <c r="G44"/>
  <c r="AR44"/>
  <c r="G45"/>
  <c r="AR45"/>
  <c r="G46"/>
  <c r="AR46"/>
  <c r="G47"/>
  <c r="AR47"/>
  <c r="G48"/>
  <c r="AR48"/>
  <c r="G49"/>
  <c r="AR49"/>
  <c r="G50"/>
  <c r="AR50"/>
  <c r="G51"/>
  <c r="AR51"/>
  <c r="G52"/>
  <c r="AR52"/>
  <c r="G53"/>
  <c r="AR53"/>
  <c r="G54"/>
  <c r="AR54"/>
  <c r="G55"/>
  <c r="AR55"/>
  <c r="G56"/>
  <c r="AR56"/>
  <c r="G57"/>
  <c r="AR57"/>
  <c r="G58"/>
  <c r="AR58"/>
  <c r="G59"/>
  <c r="AR59"/>
  <c r="G60"/>
  <c r="AR60"/>
  <c r="G61"/>
  <c r="AR61"/>
  <c r="G62"/>
  <c r="AR62"/>
  <c r="G63"/>
  <c r="AR63"/>
  <c r="G64"/>
  <c r="AR64"/>
  <c r="G65"/>
  <c r="AR65"/>
  <c r="G66"/>
  <c r="AR66"/>
  <c r="G67"/>
  <c r="AR67"/>
  <c r="G68"/>
  <c r="AR68"/>
  <c r="G69"/>
  <c r="AR69"/>
  <c r="G70"/>
  <c r="AR70"/>
  <c r="G71"/>
  <c r="AR71"/>
  <c r="G72"/>
  <c r="AR72"/>
  <c r="G73"/>
  <c r="AR73"/>
  <c r="G74"/>
  <c r="AR74"/>
  <c r="G75"/>
  <c r="AR75"/>
  <c r="G76"/>
  <c r="AR76"/>
  <c r="G77"/>
  <c r="AR77"/>
  <c r="G78"/>
  <c r="AR78"/>
  <c r="G79"/>
  <c r="AR79"/>
  <c r="G80"/>
  <c r="AR80"/>
  <c r="G81"/>
  <c r="AR81"/>
  <c r="G82"/>
  <c r="AR82"/>
  <c r="G83"/>
  <c r="AR83"/>
  <c r="G84"/>
  <c r="AR84"/>
  <c r="G85"/>
  <c r="AR85"/>
  <c r="G86"/>
  <c r="AR86"/>
  <c r="G87"/>
  <c r="AR87"/>
  <c r="G88"/>
  <c r="AR88"/>
  <c r="G89"/>
  <c r="AR89"/>
  <c r="G90"/>
  <c r="AR90"/>
  <c r="G91"/>
  <c r="AR91"/>
  <c r="G92"/>
  <c r="AR92"/>
  <c r="AP92"/>
  <c r="AS92"/>
  <c r="G93"/>
  <c r="AR93"/>
  <c r="G94"/>
  <c r="AR94"/>
  <c r="G95"/>
  <c r="AR95"/>
  <c r="G96"/>
  <c r="AR96"/>
  <c r="G97"/>
  <c r="AR97"/>
  <c r="G98"/>
  <c r="AR98"/>
  <c r="G99"/>
  <c r="AR99"/>
  <c r="G100"/>
  <c r="AR100"/>
  <c r="G101"/>
  <c r="AR101"/>
  <c r="G102"/>
  <c r="AR102"/>
  <c r="G103"/>
  <c r="AR103"/>
  <c r="G104"/>
  <c r="AR104"/>
  <c r="G105"/>
  <c r="AR105"/>
  <c r="G106"/>
  <c r="AR106"/>
  <c r="G107"/>
  <c r="AR107"/>
  <c r="G108"/>
  <c r="AR108"/>
  <c r="AP108"/>
  <c r="AS108"/>
  <c r="G109"/>
  <c r="AR109"/>
  <c r="G110"/>
  <c r="AR110"/>
  <c r="G111"/>
  <c r="AR111"/>
  <c r="G112"/>
  <c r="AR112"/>
  <c r="G113"/>
  <c r="AR113"/>
  <c r="G114"/>
  <c r="AR114"/>
  <c r="G115"/>
  <c r="AR115"/>
  <c r="G116"/>
  <c r="AR116"/>
  <c r="AP116" s="1"/>
  <c r="AS116" s="1"/>
  <c r="G117"/>
  <c r="AR117"/>
  <c r="G118"/>
  <c r="AR118"/>
  <c r="G119"/>
  <c r="AR119"/>
  <c r="G120"/>
  <c r="AR120"/>
  <c r="G121"/>
  <c r="AR121"/>
  <c r="G122"/>
  <c r="AR122"/>
  <c r="G123"/>
  <c r="AR123"/>
  <c r="G124"/>
  <c r="AR124"/>
  <c r="AP124"/>
  <c r="AS124"/>
  <c r="G125"/>
  <c r="AR125"/>
  <c r="G126"/>
  <c r="AR126"/>
  <c r="G127"/>
  <c r="AR127"/>
  <c r="G128"/>
  <c r="AR128"/>
  <c r="G129"/>
  <c r="AR129"/>
  <c r="G130"/>
  <c r="AR130"/>
  <c r="G131"/>
  <c r="AR131"/>
  <c r="G132"/>
  <c r="AR132"/>
  <c r="G133"/>
  <c r="AR133"/>
  <c r="G134"/>
  <c r="AR134"/>
  <c r="G135"/>
  <c r="AR135"/>
  <c r="G136"/>
  <c r="AR136"/>
  <c r="G137"/>
  <c r="AR137"/>
  <c r="G138"/>
  <c r="AR138"/>
  <c r="G139"/>
  <c r="AR139"/>
  <c r="G140"/>
  <c r="AR140"/>
  <c r="AP140"/>
  <c r="AS140"/>
  <c r="G141"/>
  <c r="AR141"/>
  <c r="G142"/>
  <c r="AR142"/>
  <c r="G143"/>
  <c r="AR143"/>
  <c r="G144"/>
  <c r="AR144"/>
  <c r="G145"/>
  <c r="AR145"/>
  <c r="G146"/>
  <c r="AR146"/>
  <c r="G147"/>
  <c r="AR147"/>
  <c r="G148"/>
  <c r="AR148"/>
  <c r="G149"/>
  <c r="AR149"/>
  <c r="G150"/>
  <c r="AR150"/>
  <c r="G151"/>
  <c r="AR151"/>
  <c r="G152"/>
  <c r="AR152"/>
  <c r="G153"/>
  <c r="AR153"/>
  <c r="G154"/>
  <c r="AR154"/>
  <c r="G155"/>
  <c r="AR155"/>
  <c r="G156"/>
  <c r="AR156"/>
  <c r="G157"/>
  <c r="AR157"/>
  <c r="G158"/>
  <c r="AR158"/>
  <c r="G159"/>
  <c r="AR159"/>
  <c r="G160"/>
  <c r="AR160"/>
  <c r="G161"/>
  <c r="AR161"/>
  <c r="G162"/>
  <c r="AR162"/>
  <c r="G163"/>
  <c r="AR163"/>
  <c r="G164"/>
  <c r="AR164"/>
  <c r="G165"/>
  <c r="AR165"/>
  <c r="G166"/>
  <c r="AR166"/>
  <c r="G167"/>
  <c r="AR167"/>
  <c r="G168"/>
  <c r="AR168"/>
  <c r="G169"/>
  <c r="AR169"/>
  <c r="G170"/>
  <c r="AR170"/>
  <c r="G171"/>
  <c r="AR171"/>
  <c r="G172"/>
  <c r="AR172"/>
  <c r="G173"/>
  <c r="AR173"/>
  <c r="G174"/>
  <c r="AR174"/>
  <c r="G175"/>
  <c r="AR175"/>
  <c r="G176"/>
  <c r="AR176"/>
  <c r="G177"/>
  <c r="AR177"/>
  <c r="G178"/>
  <c r="AR178"/>
  <c r="G179"/>
  <c r="AR179"/>
  <c r="G180"/>
  <c r="AR180"/>
  <c r="G181"/>
  <c r="AR181"/>
  <c r="G182"/>
  <c r="AR182"/>
  <c r="G183"/>
  <c r="AR183"/>
  <c r="G184"/>
  <c r="AR184"/>
  <c r="G185"/>
  <c r="AR185"/>
  <c r="G186"/>
  <c r="AR186"/>
  <c r="G187"/>
  <c r="AR187"/>
  <c r="G188"/>
  <c r="AR188"/>
  <c r="G189"/>
  <c r="AR189"/>
  <c r="G190"/>
  <c r="AR190"/>
  <c r="G191"/>
  <c r="AR191"/>
  <c r="G192"/>
  <c r="AR192"/>
  <c r="G193"/>
  <c r="AR193"/>
  <c r="G194"/>
  <c r="AR194"/>
  <c r="G195"/>
  <c r="AR195"/>
  <c r="AP195"/>
  <c r="AS195"/>
  <c r="G196"/>
  <c r="AR196"/>
  <c r="G197"/>
  <c r="AR197"/>
  <c r="AP197"/>
  <c r="AS197"/>
  <c r="G198"/>
  <c r="AR198"/>
  <c r="G199"/>
  <c r="AR199"/>
  <c r="AP199"/>
  <c r="AS199"/>
  <c r="G200"/>
  <c r="AR200"/>
  <c r="G201"/>
  <c r="AR201"/>
  <c r="AP201"/>
  <c r="AS201"/>
  <c r="G202"/>
  <c r="AR202"/>
  <c r="G203"/>
  <c r="AR203"/>
  <c r="AP203"/>
  <c r="AS203"/>
  <c r="G204"/>
  <c r="AR204"/>
  <c r="G205"/>
  <c r="AR205"/>
  <c r="AP205"/>
  <c r="AS205"/>
  <c r="G206"/>
  <c r="AR206"/>
  <c r="G207"/>
  <c r="AR207"/>
  <c r="AP207"/>
  <c r="AS207"/>
  <c r="G208"/>
  <c r="AR208"/>
  <c r="G209"/>
  <c r="AR209"/>
  <c r="AP209"/>
  <c r="AS209"/>
  <c r="G210"/>
  <c r="AR210"/>
  <c r="G211"/>
  <c r="AR211"/>
  <c r="AP211"/>
  <c r="AS211"/>
  <c r="G212"/>
  <c r="AR212"/>
  <c r="G213"/>
  <c r="AR213"/>
  <c r="G214"/>
  <c r="AR214"/>
  <c r="AP214"/>
  <c r="AS214"/>
  <c r="G215"/>
  <c r="AR215"/>
  <c r="G216"/>
  <c r="AR216"/>
  <c r="G217"/>
  <c r="AR217"/>
  <c r="G218"/>
  <c r="AR218"/>
  <c r="AP218"/>
  <c r="AS218"/>
  <c r="G219"/>
  <c r="AR219"/>
  <c r="G220"/>
  <c r="AR220"/>
  <c r="G221"/>
  <c r="AR221"/>
  <c r="G222"/>
  <c r="AR222"/>
  <c r="AP222"/>
  <c r="AS222"/>
  <c r="G223"/>
  <c r="AR223"/>
  <c r="G224"/>
  <c r="AR224"/>
  <c r="G225"/>
  <c r="AR225"/>
  <c r="G226"/>
  <c r="AR226"/>
  <c r="AP226"/>
  <c r="AS226"/>
  <c r="G227"/>
  <c r="AR227"/>
  <c r="G228"/>
  <c r="AR228"/>
  <c r="G229"/>
  <c r="AR229"/>
  <c r="G230"/>
  <c r="AR230"/>
  <c r="AP230"/>
  <c r="AS230"/>
  <c r="G231"/>
  <c r="AR231"/>
  <c r="G232"/>
  <c r="AR232"/>
  <c r="G233"/>
  <c r="AR233"/>
  <c r="G234"/>
  <c r="AR234"/>
  <c r="AP234"/>
  <c r="AS234"/>
  <c r="G235"/>
  <c r="AR235"/>
  <c r="G236"/>
  <c r="AR236"/>
  <c r="G237"/>
  <c r="AR237"/>
  <c r="G238"/>
  <c r="AR238"/>
  <c r="AP238"/>
  <c r="AS238"/>
  <c r="G239"/>
  <c r="AR239"/>
  <c r="G240"/>
  <c r="AR240"/>
  <c r="G241"/>
  <c r="AR241"/>
  <c r="G242"/>
  <c r="AR242"/>
  <c r="AP242"/>
  <c r="AS242"/>
  <c r="G243"/>
  <c r="AR243"/>
  <c r="G244"/>
  <c r="AR244"/>
  <c r="G245"/>
  <c r="AR245"/>
  <c r="G246"/>
  <c r="AR246"/>
  <c r="AP246"/>
  <c r="AS246"/>
  <c r="G247"/>
  <c r="AR247"/>
  <c r="G248"/>
  <c r="AR248"/>
  <c r="G249"/>
  <c r="AR249"/>
  <c r="G250"/>
  <c r="AR250"/>
  <c r="AP250"/>
  <c r="AS250"/>
  <c r="G251"/>
  <c r="AR251"/>
  <c r="G252"/>
  <c r="AR252"/>
  <c r="G253"/>
  <c r="AR253"/>
  <c r="G254"/>
  <c r="AR254"/>
  <c r="AP254"/>
  <c r="AS254"/>
  <c r="G255"/>
  <c r="AR255"/>
  <c r="G256"/>
  <c r="AR256"/>
  <c r="G257"/>
  <c r="AR257"/>
  <c r="G258"/>
  <c r="AR258"/>
  <c r="G259"/>
  <c r="AR259"/>
  <c r="G260"/>
  <c r="AR260"/>
  <c r="G261"/>
  <c r="AR261"/>
  <c r="G262"/>
  <c r="AR262"/>
  <c r="G263"/>
  <c r="AR263"/>
  <c r="G264"/>
  <c r="AR264"/>
  <c r="G265"/>
  <c r="AR265"/>
  <c r="G266"/>
  <c r="AR266"/>
  <c r="G267"/>
  <c r="AR267"/>
  <c r="AP267"/>
  <c r="G268"/>
  <c r="AR268"/>
  <c r="AP268"/>
  <c r="AS268"/>
  <c r="G269"/>
  <c r="AR269"/>
  <c r="G270"/>
  <c r="AR270"/>
  <c r="G271"/>
  <c r="AR271"/>
  <c r="AP271"/>
  <c r="AS271"/>
  <c r="G272"/>
  <c r="AR272"/>
  <c r="G273"/>
  <c r="AR273"/>
  <c r="G274"/>
  <c r="AR274"/>
  <c r="G275"/>
  <c r="AR275"/>
  <c r="G276"/>
  <c r="AR276"/>
  <c r="AP276"/>
  <c r="AS276"/>
  <c r="G277"/>
  <c r="AR277"/>
  <c r="G278"/>
  <c r="AR278"/>
  <c r="G279"/>
  <c r="AR279"/>
  <c r="AP279"/>
  <c r="G280"/>
  <c r="AR280"/>
  <c r="G281"/>
  <c r="AR281"/>
  <c r="G282"/>
  <c r="AR282"/>
  <c r="G283"/>
  <c r="AR283"/>
  <c r="AP283"/>
  <c r="AS283"/>
  <c r="G284"/>
  <c r="AR284"/>
  <c r="AP284"/>
  <c r="AS284"/>
  <c r="G285"/>
  <c r="AR285"/>
  <c r="G286"/>
  <c r="AR286"/>
  <c r="G287"/>
  <c r="AR287"/>
  <c r="AP287"/>
  <c r="AS287"/>
  <c r="G288"/>
  <c r="AR288"/>
  <c r="G289"/>
  <c r="AR289"/>
  <c r="G290"/>
  <c r="AR290"/>
  <c r="G291"/>
  <c r="AR291"/>
  <c r="AP291"/>
  <c r="AS291"/>
  <c r="G292"/>
  <c r="AR292"/>
  <c r="AP292"/>
  <c r="AS292"/>
  <c r="G293"/>
  <c r="AR293"/>
  <c r="G294"/>
  <c r="AR294"/>
  <c r="G295"/>
  <c r="AR295"/>
  <c r="AP295"/>
  <c r="G296"/>
  <c r="AR296"/>
  <c r="G297"/>
  <c r="AR297"/>
  <c r="G298"/>
  <c r="AR298"/>
  <c r="G299"/>
  <c r="AR299"/>
  <c r="AP299"/>
  <c r="G300"/>
  <c r="AR300"/>
  <c r="AP300"/>
  <c r="AS300"/>
  <c r="G7"/>
  <c r="AR7"/>
  <c r="G8" i="53"/>
  <c r="AR8"/>
  <c r="G9"/>
  <c r="AR9"/>
  <c r="AP9"/>
  <c r="AS9"/>
  <c r="G10"/>
  <c r="AR10"/>
  <c r="AP10"/>
  <c r="AS10"/>
  <c r="G11"/>
  <c r="AR11"/>
  <c r="G12"/>
  <c r="AR12"/>
  <c r="G13"/>
  <c r="AR13"/>
  <c r="AP13"/>
  <c r="AS13"/>
  <c r="G14"/>
  <c r="AR14"/>
  <c r="AP14"/>
  <c r="AS14"/>
  <c r="G15"/>
  <c r="AR15"/>
  <c r="G16"/>
  <c r="AR16"/>
  <c r="G17"/>
  <c r="AR17"/>
  <c r="AP17"/>
  <c r="AS17"/>
  <c r="G18"/>
  <c r="AR18"/>
  <c r="AP18"/>
  <c r="AS18"/>
  <c r="G19"/>
  <c r="AR19"/>
  <c r="G20"/>
  <c r="AR20"/>
  <c r="G21"/>
  <c r="AR21"/>
  <c r="AP21"/>
  <c r="AS21"/>
  <c r="G22"/>
  <c r="AR22"/>
  <c r="AP22"/>
  <c r="AS22"/>
  <c r="G23"/>
  <c r="AR23"/>
  <c r="G24"/>
  <c r="AR24"/>
  <c r="G25"/>
  <c r="AR25"/>
  <c r="AP25"/>
  <c r="AS25"/>
  <c r="G26"/>
  <c r="AR26"/>
  <c r="AP26"/>
  <c r="AS26"/>
  <c r="G27"/>
  <c r="AR27"/>
  <c r="G28"/>
  <c r="AR28"/>
  <c r="G29"/>
  <c r="AR29"/>
  <c r="G30"/>
  <c r="AR30"/>
  <c r="G31"/>
  <c r="AR31"/>
  <c r="G32"/>
  <c r="AR32"/>
  <c r="G33"/>
  <c r="AR33"/>
  <c r="G34"/>
  <c r="AR34"/>
  <c r="G35"/>
  <c r="AR35"/>
  <c r="G36"/>
  <c r="AR36"/>
  <c r="G37"/>
  <c r="AR37"/>
  <c r="G38"/>
  <c r="AR38"/>
  <c r="G39"/>
  <c r="AR39"/>
  <c r="G40"/>
  <c r="AR40"/>
  <c r="G41"/>
  <c r="AR41"/>
  <c r="G42"/>
  <c r="AR42"/>
  <c r="G43"/>
  <c r="AR43"/>
  <c r="G44"/>
  <c r="AR44"/>
  <c r="G45"/>
  <c r="AR45"/>
  <c r="G46"/>
  <c r="AR46"/>
  <c r="G47"/>
  <c r="AR47"/>
  <c r="G48"/>
  <c r="AR48"/>
  <c r="G49"/>
  <c r="AR49"/>
  <c r="G50"/>
  <c r="AR50"/>
  <c r="G51"/>
  <c r="AR51"/>
  <c r="G52"/>
  <c r="AR52"/>
  <c r="G53"/>
  <c r="AR53"/>
  <c r="G54"/>
  <c r="AR54"/>
  <c r="G55"/>
  <c r="AR55"/>
  <c r="G56"/>
  <c r="AR56"/>
  <c r="G57"/>
  <c r="AR57"/>
  <c r="G58"/>
  <c r="AR58"/>
  <c r="G59"/>
  <c r="AR59"/>
  <c r="G60"/>
  <c r="AR60"/>
  <c r="G61"/>
  <c r="AR61"/>
  <c r="G62"/>
  <c r="AR62"/>
  <c r="G63"/>
  <c r="AR63"/>
  <c r="G64"/>
  <c r="AR64"/>
  <c r="G65"/>
  <c r="AR65"/>
  <c r="G66"/>
  <c r="AR66"/>
  <c r="G67"/>
  <c r="AR67"/>
  <c r="G68"/>
  <c r="AR68"/>
  <c r="G69"/>
  <c r="AR69"/>
  <c r="G70"/>
  <c r="AR70"/>
  <c r="G71"/>
  <c r="AR71"/>
  <c r="G72"/>
  <c r="AR72"/>
  <c r="G73"/>
  <c r="AR73"/>
  <c r="G74"/>
  <c r="AR74"/>
  <c r="G75"/>
  <c r="AR75"/>
  <c r="G76"/>
  <c r="AR76"/>
  <c r="G77"/>
  <c r="AR77"/>
  <c r="G78"/>
  <c r="AR78"/>
  <c r="G79"/>
  <c r="AR79"/>
  <c r="G80"/>
  <c r="AR80"/>
  <c r="G81"/>
  <c r="AR81"/>
  <c r="G82"/>
  <c r="AR82"/>
  <c r="G83"/>
  <c r="AR83"/>
  <c r="G84"/>
  <c r="AR84"/>
  <c r="G85"/>
  <c r="AR85"/>
  <c r="G86"/>
  <c r="AR86"/>
  <c r="G87"/>
  <c r="AR87"/>
  <c r="G88"/>
  <c r="AR88"/>
  <c r="G89"/>
  <c r="AR89"/>
  <c r="G90"/>
  <c r="AR90"/>
  <c r="G91"/>
  <c r="AR91"/>
  <c r="G92"/>
  <c r="AR92"/>
  <c r="G93"/>
  <c r="AR93"/>
  <c r="G94"/>
  <c r="AR94"/>
  <c r="G95"/>
  <c r="AR95"/>
  <c r="G96"/>
  <c r="AR96"/>
  <c r="G97"/>
  <c r="AR97"/>
  <c r="G98"/>
  <c r="AR98"/>
  <c r="G99"/>
  <c r="AR99"/>
  <c r="G100"/>
  <c r="AR100"/>
  <c r="G101"/>
  <c r="AR101"/>
  <c r="G102"/>
  <c r="AR102"/>
  <c r="G103"/>
  <c r="AR103"/>
  <c r="G104"/>
  <c r="AR104"/>
  <c r="G105"/>
  <c r="AR105"/>
  <c r="G106"/>
  <c r="AR106"/>
  <c r="G107"/>
  <c r="AR107"/>
  <c r="G108"/>
  <c r="AR108"/>
  <c r="G109"/>
  <c r="AR109"/>
  <c r="G110"/>
  <c r="AR110"/>
  <c r="G111"/>
  <c r="AR111"/>
  <c r="G112"/>
  <c r="AR112"/>
  <c r="G113"/>
  <c r="AR113"/>
  <c r="G114"/>
  <c r="AR114"/>
  <c r="G115"/>
  <c r="AR115"/>
  <c r="G116"/>
  <c r="AR116"/>
  <c r="G117"/>
  <c r="AR117"/>
  <c r="G118"/>
  <c r="AR118"/>
  <c r="G119"/>
  <c r="AR119"/>
  <c r="G120"/>
  <c r="AR120"/>
  <c r="G121"/>
  <c r="AR121"/>
  <c r="G122"/>
  <c r="AR122"/>
  <c r="G123"/>
  <c r="AR123"/>
  <c r="G124"/>
  <c r="AR124"/>
  <c r="G125"/>
  <c r="AR125"/>
  <c r="G126"/>
  <c r="AR126"/>
  <c r="G127"/>
  <c r="AR127"/>
  <c r="G128"/>
  <c r="AR128"/>
  <c r="G129"/>
  <c r="AR129"/>
  <c r="G130"/>
  <c r="AR130"/>
  <c r="G131"/>
  <c r="AR131"/>
  <c r="G132"/>
  <c r="AR132"/>
  <c r="G133"/>
  <c r="AR133"/>
  <c r="G134"/>
  <c r="AR134"/>
  <c r="G135"/>
  <c r="AR135"/>
  <c r="G136"/>
  <c r="AR136"/>
  <c r="G137"/>
  <c r="AR137"/>
  <c r="G138"/>
  <c r="AR138"/>
  <c r="G139"/>
  <c r="AR139"/>
  <c r="G140"/>
  <c r="AR140"/>
  <c r="G141"/>
  <c r="AR141"/>
  <c r="G142"/>
  <c r="AR142"/>
  <c r="G143"/>
  <c r="AR143"/>
  <c r="G144"/>
  <c r="AR144"/>
  <c r="G145"/>
  <c r="AR145"/>
  <c r="G146"/>
  <c r="AR146"/>
  <c r="G147"/>
  <c r="AR147"/>
  <c r="G148"/>
  <c r="AR148"/>
  <c r="G149"/>
  <c r="AR149"/>
  <c r="G150"/>
  <c r="AR150"/>
  <c r="G151"/>
  <c r="AR151"/>
  <c r="G152"/>
  <c r="AR152"/>
  <c r="G153"/>
  <c r="AR153"/>
  <c r="G154"/>
  <c r="AR154"/>
  <c r="G155"/>
  <c r="AR155"/>
  <c r="G156"/>
  <c r="AR156"/>
  <c r="G157"/>
  <c r="AR157"/>
  <c r="G158"/>
  <c r="AR158"/>
  <c r="G159"/>
  <c r="AR159"/>
  <c r="G160"/>
  <c r="AR160"/>
  <c r="G161"/>
  <c r="AR161"/>
  <c r="G162"/>
  <c r="AR162"/>
  <c r="G163"/>
  <c r="AR163"/>
  <c r="G164"/>
  <c r="AR164"/>
  <c r="G165"/>
  <c r="AR165"/>
  <c r="G166"/>
  <c r="AR166"/>
  <c r="G167"/>
  <c r="AR167"/>
  <c r="G168"/>
  <c r="AR168"/>
  <c r="G169"/>
  <c r="AR169"/>
  <c r="G170"/>
  <c r="AR170"/>
  <c r="G171"/>
  <c r="AR171"/>
  <c r="G172"/>
  <c r="AR172"/>
  <c r="G173"/>
  <c r="AR173"/>
  <c r="G174"/>
  <c r="AR174"/>
  <c r="G175"/>
  <c r="AR175"/>
  <c r="G176"/>
  <c r="AR176"/>
  <c r="G177"/>
  <c r="AR177"/>
  <c r="G178"/>
  <c r="AR178"/>
  <c r="G179"/>
  <c r="AR179"/>
  <c r="G180"/>
  <c r="AR180"/>
  <c r="G181"/>
  <c r="AR181"/>
  <c r="G182"/>
  <c r="AR182"/>
  <c r="G183"/>
  <c r="AR183"/>
  <c r="G184"/>
  <c r="AR184"/>
  <c r="G185"/>
  <c r="AR185"/>
  <c r="G186"/>
  <c r="AR186"/>
  <c r="G187"/>
  <c r="AR187"/>
  <c r="G188"/>
  <c r="AR188"/>
  <c r="G189"/>
  <c r="AR189"/>
  <c r="G190"/>
  <c r="AR190"/>
  <c r="G191"/>
  <c r="AR191"/>
  <c r="G192"/>
  <c r="AR192"/>
  <c r="G193"/>
  <c r="AR193"/>
  <c r="G194"/>
  <c r="AR194"/>
  <c r="G195"/>
  <c r="AR195"/>
  <c r="G196"/>
  <c r="AR196"/>
  <c r="G197"/>
  <c r="AR197"/>
  <c r="G198"/>
  <c r="AR198"/>
  <c r="G199"/>
  <c r="AR199"/>
  <c r="G200"/>
  <c r="AR200"/>
  <c r="G201"/>
  <c r="AR201"/>
  <c r="G202"/>
  <c r="AR202"/>
  <c r="G203"/>
  <c r="AR203"/>
  <c r="G204"/>
  <c r="AR204"/>
  <c r="G205"/>
  <c r="AR205"/>
  <c r="G206"/>
  <c r="AR206"/>
  <c r="G207"/>
  <c r="AR207"/>
  <c r="G208"/>
  <c r="AR208"/>
  <c r="G209"/>
  <c r="AR209"/>
  <c r="G210"/>
  <c r="AR210"/>
  <c r="G211"/>
  <c r="AR211"/>
  <c r="G212"/>
  <c r="AR212"/>
  <c r="G213"/>
  <c r="AR213"/>
  <c r="G214"/>
  <c r="AR214"/>
  <c r="G215"/>
  <c r="AR215"/>
  <c r="G216"/>
  <c r="AR216"/>
  <c r="G217"/>
  <c r="AR217"/>
  <c r="G218"/>
  <c r="AR218"/>
  <c r="G219"/>
  <c r="AR219"/>
  <c r="G220"/>
  <c r="AR220"/>
  <c r="G221"/>
  <c r="AR221"/>
  <c r="G222"/>
  <c r="AR222"/>
  <c r="G223"/>
  <c r="AR223"/>
  <c r="G224"/>
  <c r="AR224"/>
  <c r="G225"/>
  <c r="AR225"/>
  <c r="G226"/>
  <c r="AR226"/>
  <c r="G227"/>
  <c r="AR227"/>
  <c r="G228"/>
  <c r="AR228"/>
  <c r="G229"/>
  <c r="AR229"/>
  <c r="G230"/>
  <c r="AR230"/>
  <c r="G231"/>
  <c r="AR231"/>
  <c r="G232"/>
  <c r="AR232"/>
  <c r="G233"/>
  <c r="AR233"/>
  <c r="G234"/>
  <c r="AR234"/>
  <c r="G235"/>
  <c r="AR235"/>
  <c r="G236"/>
  <c r="AR236"/>
  <c r="G237"/>
  <c r="AR237"/>
  <c r="G238"/>
  <c r="AR238"/>
  <c r="G239"/>
  <c r="AR239"/>
  <c r="G240"/>
  <c r="AR240"/>
  <c r="G241"/>
  <c r="AR241"/>
  <c r="G242"/>
  <c r="AR242"/>
  <c r="G243"/>
  <c r="AR243"/>
  <c r="AP243"/>
  <c r="G244"/>
  <c r="AR244"/>
  <c r="G245"/>
  <c r="AR245"/>
  <c r="G246"/>
  <c r="AR246"/>
  <c r="G247"/>
  <c r="AR247"/>
  <c r="G248"/>
  <c r="AR248"/>
  <c r="G249"/>
  <c r="AR249"/>
  <c r="G250"/>
  <c r="AR250"/>
  <c r="G251"/>
  <c r="AR251"/>
  <c r="AP251"/>
  <c r="G252"/>
  <c r="AR252"/>
  <c r="G253"/>
  <c r="AR253"/>
  <c r="G254"/>
  <c r="AR254"/>
  <c r="G255"/>
  <c r="AR255"/>
  <c r="G256"/>
  <c r="AR256"/>
  <c r="G257"/>
  <c r="AR257"/>
  <c r="G258"/>
  <c r="AR258"/>
  <c r="G259"/>
  <c r="AR259"/>
  <c r="AP259"/>
  <c r="G260"/>
  <c r="AR260"/>
  <c r="G261"/>
  <c r="AR261"/>
  <c r="G262"/>
  <c r="AR262"/>
  <c r="G263"/>
  <c r="AR263"/>
  <c r="G264"/>
  <c r="AR264"/>
  <c r="G265"/>
  <c r="AR265"/>
  <c r="G266"/>
  <c r="AR266"/>
  <c r="G267"/>
  <c r="AR267"/>
  <c r="AP267"/>
  <c r="G268"/>
  <c r="AR268"/>
  <c r="G269"/>
  <c r="AR269"/>
  <c r="G270"/>
  <c r="AR270"/>
  <c r="G271"/>
  <c r="AR271"/>
  <c r="G272"/>
  <c r="AR272"/>
  <c r="G273"/>
  <c r="AR273"/>
  <c r="G274"/>
  <c r="AR274"/>
  <c r="G275"/>
  <c r="AR275"/>
  <c r="AP275"/>
  <c r="G276"/>
  <c r="AR276"/>
  <c r="G277"/>
  <c r="AR277"/>
  <c r="G278"/>
  <c r="AR278"/>
  <c r="G279"/>
  <c r="AR279"/>
  <c r="G280"/>
  <c r="AR280"/>
  <c r="G281"/>
  <c r="AR281"/>
  <c r="AP281"/>
  <c r="G282"/>
  <c r="AR282"/>
  <c r="G283"/>
  <c r="AR283"/>
  <c r="G284"/>
  <c r="AR284"/>
  <c r="G285"/>
  <c r="AR285"/>
  <c r="AP285"/>
  <c r="G286"/>
  <c r="AR286"/>
  <c r="G287"/>
  <c r="AR287"/>
  <c r="G288"/>
  <c r="AR288"/>
  <c r="G289"/>
  <c r="AR289"/>
  <c r="AP289"/>
  <c r="G290"/>
  <c r="AR290"/>
  <c r="G291"/>
  <c r="AR291"/>
  <c r="G292"/>
  <c r="AR292"/>
  <c r="G293"/>
  <c r="AR293"/>
  <c r="AP293"/>
  <c r="G294"/>
  <c r="AR294"/>
  <c r="G295"/>
  <c r="AR295"/>
  <c r="G296"/>
  <c r="AR296"/>
  <c r="G297"/>
  <c r="AR297"/>
  <c r="AP297"/>
  <c r="G298"/>
  <c r="AR298"/>
  <c r="G299"/>
  <c r="AR299"/>
  <c r="G300"/>
  <c r="AR300"/>
  <c r="G7"/>
  <c r="AR7"/>
  <c r="G8" i="52"/>
  <c r="AR8"/>
  <c r="AP8"/>
  <c r="AS8"/>
  <c r="G9"/>
  <c r="AR9"/>
  <c r="AP9"/>
  <c r="AS9"/>
  <c r="G10"/>
  <c r="AR10"/>
  <c r="AP10"/>
  <c r="AS10"/>
  <c r="G11"/>
  <c r="AR11"/>
  <c r="AP11"/>
  <c r="AS11"/>
  <c r="G12"/>
  <c r="AR12"/>
  <c r="AP12"/>
  <c r="AS12"/>
  <c r="G13"/>
  <c r="AR13"/>
  <c r="AP13"/>
  <c r="AS13"/>
  <c r="G14"/>
  <c r="AR14"/>
  <c r="AP14"/>
  <c r="AS14"/>
  <c r="G15"/>
  <c r="AR15"/>
  <c r="AP15"/>
  <c r="AS15"/>
  <c r="G16"/>
  <c r="AR16"/>
  <c r="AP16"/>
  <c r="AS16"/>
  <c r="G17"/>
  <c r="AR17"/>
  <c r="AP17"/>
  <c r="AS17"/>
  <c r="G18"/>
  <c r="AR18"/>
  <c r="AP18"/>
  <c r="AS18"/>
  <c r="G19"/>
  <c r="AR19"/>
  <c r="AP19"/>
  <c r="AS19"/>
  <c r="G20"/>
  <c r="AR20"/>
  <c r="AP20"/>
  <c r="AS20"/>
  <c r="G21"/>
  <c r="AR21"/>
  <c r="AP21"/>
  <c r="AS21"/>
  <c r="G22"/>
  <c r="AR22"/>
  <c r="AP22"/>
  <c r="AS22"/>
  <c r="G23"/>
  <c r="AR23"/>
  <c r="AP23"/>
  <c r="AS23"/>
  <c r="G24"/>
  <c r="AR24"/>
  <c r="AP24"/>
  <c r="AS24"/>
  <c r="G25"/>
  <c r="AR25"/>
  <c r="AP25"/>
  <c r="AS25"/>
  <c r="G26"/>
  <c r="AR26"/>
  <c r="AP26"/>
  <c r="AS26"/>
  <c r="G27"/>
  <c r="AR27"/>
  <c r="AP27"/>
  <c r="AS27"/>
  <c r="G28"/>
  <c r="AR28"/>
  <c r="AP28"/>
  <c r="AS28"/>
  <c r="G29"/>
  <c r="AR29"/>
  <c r="AP29"/>
  <c r="AS29"/>
  <c r="G30"/>
  <c r="AR30"/>
  <c r="AP30"/>
  <c r="AS30"/>
  <c r="G31"/>
  <c r="AR31"/>
  <c r="AP31"/>
  <c r="AS31"/>
  <c r="G32"/>
  <c r="AR32"/>
  <c r="AP32"/>
  <c r="AS32"/>
  <c r="G33"/>
  <c r="AR33"/>
  <c r="AP33"/>
  <c r="AS33"/>
  <c r="G34"/>
  <c r="AR34"/>
  <c r="AP34"/>
  <c r="AS34"/>
  <c r="G35"/>
  <c r="AR35"/>
  <c r="AP35"/>
  <c r="AS35"/>
  <c r="G36"/>
  <c r="AR36"/>
  <c r="AP36"/>
  <c r="AS36"/>
  <c r="G37"/>
  <c r="AR37"/>
  <c r="AP37"/>
  <c r="AS37"/>
  <c r="G38"/>
  <c r="AR38"/>
  <c r="AP38"/>
  <c r="AS38"/>
  <c r="G39"/>
  <c r="AR39"/>
  <c r="AP39"/>
  <c r="AS39"/>
  <c r="G40"/>
  <c r="AR40"/>
  <c r="AP40"/>
  <c r="AS40"/>
  <c r="G41"/>
  <c r="AR41"/>
  <c r="AP41"/>
  <c r="AS41"/>
  <c r="G42"/>
  <c r="AR42"/>
  <c r="AP42"/>
  <c r="AS42"/>
  <c r="G43"/>
  <c r="AR43"/>
  <c r="AP43"/>
  <c r="AS43"/>
  <c r="G44"/>
  <c r="AR44"/>
  <c r="AP44"/>
  <c r="AS44"/>
  <c r="G45"/>
  <c r="AR45"/>
  <c r="AP45"/>
  <c r="AS45"/>
  <c r="G46"/>
  <c r="AR46"/>
  <c r="AP46"/>
  <c r="AS46"/>
  <c r="G47"/>
  <c r="AR47"/>
  <c r="AP47"/>
  <c r="AS47"/>
  <c r="G48"/>
  <c r="AR48"/>
  <c r="AP48"/>
  <c r="AS48"/>
  <c r="G49"/>
  <c r="AR49"/>
  <c r="AP49"/>
  <c r="AS49"/>
  <c r="G50"/>
  <c r="AR50"/>
  <c r="AP50"/>
  <c r="AS50"/>
  <c r="G51"/>
  <c r="AR51"/>
  <c r="AP51"/>
  <c r="AS51"/>
  <c r="G52"/>
  <c r="AR52"/>
  <c r="G53"/>
  <c r="AR53"/>
  <c r="G54"/>
  <c r="AR54"/>
  <c r="G55"/>
  <c r="AR55"/>
  <c r="G56"/>
  <c r="AR56"/>
  <c r="G57"/>
  <c r="AR57"/>
  <c r="AP57"/>
  <c r="AS57"/>
  <c r="G58"/>
  <c r="AR58"/>
  <c r="G59"/>
  <c r="AR59"/>
  <c r="G60"/>
  <c r="AR60"/>
  <c r="G61"/>
  <c r="AR61"/>
  <c r="G62"/>
  <c r="AR62"/>
  <c r="G63"/>
  <c r="AR63"/>
  <c r="G64"/>
  <c r="AR64"/>
  <c r="G65"/>
  <c r="AR65"/>
  <c r="G66"/>
  <c r="AR66"/>
  <c r="G67"/>
  <c r="AR67"/>
  <c r="G68"/>
  <c r="AR68"/>
  <c r="G69"/>
  <c r="AR69"/>
  <c r="G70"/>
  <c r="AR70"/>
  <c r="G71"/>
  <c r="AR71"/>
  <c r="G72"/>
  <c r="AR72"/>
  <c r="G73"/>
  <c r="AR73"/>
  <c r="G74"/>
  <c r="AR74"/>
  <c r="G75"/>
  <c r="AR75"/>
  <c r="G76"/>
  <c r="AR76"/>
  <c r="G77"/>
  <c r="AR77"/>
  <c r="G78"/>
  <c r="AR78"/>
  <c r="G79"/>
  <c r="AR79"/>
  <c r="G80"/>
  <c r="AR80"/>
  <c r="G81"/>
  <c r="AR81"/>
  <c r="G82"/>
  <c r="AR82"/>
  <c r="G83"/>
  <c r="AR83"/>
  <c r="G84"/>
  <c r="AR84"/>
  <c r="G85"/>
  <c r="AR85"/>
  <c r="G86"/>
  <c r="AR86"/>
  <c r="G87"/>
  <c r="AR87"/>
  <c r="G88"/>
  <c r="AR88"/>
  <c r="G89"/>
  <c r="AR89"/>
  <c r="G90"/>
  <c r="AR90"/>
  <c r="G91"/>
  <c r="AR91"/>
  <c r="G92"/>
  <c r="AR92"/>
  <c r="AP92"/>
  <c r="AS92"/>
  <c r="G93"/>
  <c r="AR93"/>
  <c r="G94"/>
  <c r="AR94"/>
  <c r="G95"/>
  <c r="AR95"/>
  <c r="G96"/>
  <c r="AR96"/>
  <c r="G97"/>
  <c r="AR97"/>
  <c r="G98"/>
  <c r="AR98"/>
  <c r="G99"/>
  <c r="AR99"/>
  <c r="G100"/>
  <c r="AR100"/>
  <c r="G101"/>
  <c r="AR101"/>
  <c r="G102"/>
  <c r="AR102"/>
  <c r="G103"/>
  <c r="AR103"/>
  <c r="G104"/>
  <c r="AR104"/>
  <c r="G105"/>
  <c r="AR105"/>
  <c r="G106"/>
  <c r="AR106"/>
  <c r="G107"/>
  <c r="AR107"/>
  <c r="G108"/>
  <c r="AR108"/>
  <c r="AP108"/>
  <c r="AS108"/>
  <c r="G109"/>
  <c r="AR109"/>
  <c r="G110"/>
  <c r="AR110"/>
  <c r="AP110"/>
  <c r="AS110"/>
  <c r="G111"/>
  <c r="AR111"/>
  <c r="G112"/>
  <c r="AR112"/>
  <c r="G113"/>
  <c r="AR113"/>
  <c r="G114"/>
  <c r="AR114"/>
  <c r="G115"/>
  <c r="AR115"/>
  <c r="G116"/>
  <c r="AR116"/>
  <c r="G117"/>
  <c r="AR117"/>
  <c r="G118"/>
  <c r="AR118"/>
  <c r="G119"/>
  <c r="AR119"/>
  <c r="G120"/>
  <c r="AR120"/>
  <c r="G121"/>
  <c r="AR121"/>
  <c r="AP121"/>
  <c r="AS121"/>
  <c r="G122"/>
  <c r="AR122"/>
  <c r="G123"/>
  <c r="AR123"/>
  <c r="G124"/>
  <c r="AR124"/>
  <c r="G125"/>
  <c r="AR125"/>
  <c r="G126"/>
  <c r="AR126"/>
  <c r="G127"/>
  <c r="AR127"/>
  <c r="AP127"/>
  <c r="AS127"/>
  <c r="G128"/>
  <c r="AR128"/>
  <c r="G129"/>
  <c r="AR129"/>
  <c r="G130"/>
  <c r="AR130"/>
  <c r="G131"/>
  <c r="AR131"/>
  <c r="G132"/>
  <c r="AR132"/>
  <c r="G133"/>
  <c r="AR133"/>
  <c r="G134"/>
  <c r="AR134"/>
  <c r="G135"/>
  <c r="AR135"/>
  <c r="G136"/>
  <c r="AR136"/>
  <c r="G137"/>
  <c r="AR137"/>
  <c r="G138"/>
  <c r="AR138"/>
  <c r="G139"/>
  <c r="AR139"/>
  <c r="G140"/>
  <c r="AR140"/>
  <c r="G141"/>
  <c r="AR141"/>
  <c r="G142"/>
  <c r="AR142"/>
  <c r="G143"/>
  <c r="AR143"/>
  <c r="G144"/>
  <c r="AR144"/>
  <c r="G145"/>
  <c r="AR145"/>
  <c r="G146"/>
  <c r="AR146"/>
  <c r="G147"/>
  <c r="AR147"/>
  <c r="G148"/>
  <c r="AR148"/>
  <c r="G149"/>
  <c r="AR149"/>
  <c r="G150"/>
  <c r="AR150"/>
  <c r="G151"/>
  <c r="AR151"/>
  <c r="G152"/>
  <c r="AR152"/>
  <c r="AP152"/>
  <c r="AS152"/>
  <c r="G153"/>
  <c r="AR153"/>
  <c r="G154"/>
  <c r="AR154"/>
  <c r="G155"/>
  <c r="AR155"/>
  <c r="G156"/>
  <c r="AR156"/>
  <c r="G157"/>
  <c r="AR157"/>
  <c r="G158"/>
  <c r="AR158"/>
  <c r="G159"/>
  <c r="AR159"/>
  <c r="G160"/>
  <c r="AR160"/>
  <c r="G161"/>
  <c r="AR161"/>
  <c r="G162"/>
  <c r="AR162"/>
  <c r="G163"/>
  <c r="AR163"/>
  <c r="G164"/>
  <c r="AR164"/>
  <c r="AP164"/>
  <c r="AS164"/>
  <c r="G165"/>
  <c r="AR165"/>
  <c r="G166"/>
  <c r="AR166"/>
  <c r="G167"/>
  <c r="AR167"/>
  <c r="G168"/>
  <c r="AR168"/>
  <c r="AP168"/>
  <c r="AS168"/>
  <c r="G169"/>
  <c r="AR169"/>
  <c r="G170"/>
  <c r="AR170"/>
  <c r="AP170"/>
  <c r="AS170"/>
  <c r="G171"/>
  <c r="AR171"/>
  <c r="G172"/>
  <c r="AR172"/>
  <c r="G173"/>
  <c r="AR173"/>
  <c r="G174"/>
  <c r="AR174"/>
  <c r="AP174"/>
  <c r="AS174"/>
  <c r="G175"/>
  <c r="AR175"/>
  <c r="G176"/>
  <c r="AR176"/>
  <c r="G177"/>
  <c r="AR177"/>
  <c r="G178"/>
  <c r="AR178"/>
  <c r="G179"/>
  <c r="AR179"/>
  <c r="G180"/>
  <c r="AR180"/>
  <c r="G181"/>
  <c r="AR181"/>
  <c r="G182"/>
  <c r="AR182"/>
  <c r="G183"/>
  <c r="AR183"/>
  <c r="G184"/>
  <c r="AR184"/>
  <c r="AP184"/>
  <c r="AS184"/>
  <c r="G185"/>
  <c r="AR185"/>
  <c r="G186"/>
  <c r="AR186"/>
  <c r="AP186"/>
  <c r="AS186"/>
  <c r="G187"/>
  <c r="AR187"/>
  <c r="G188"/>
  <c r="AR188"/>
  <c r="G189"/>
  <c r="AR189"/>
  <c r="G190"/>
  <c r="AR190"/>
  <c r="AP190"/>
  <c r="AS190"/>
  <c r="G191"/>
  <c r="AR191"/>
  <c r="G192"/>
  <c r="AR192"/>
  <c r="G193"/>
  <c r="AR193"/>
  <c r="G194"/>
  <c r="AR194"/>
  <c r="G195"/>
  <c r="AR195"/>
  <c r="G196"/>
  <c r="AR196"/>
  <c r="AP196"/>
  <c r="AS196"/>
  <c r="G197"/>
  <c r="AR197"/>
  <c r="G198"/>
  <c r="AR198"/>
  <c r="G199"/>
  <c r="AR199"/>
  <c r="G200"/>
  <c r="AR200"/>
  <c r="AP200"/>
  <c r="AS200"/>
  <c r="G201"/>
  <c r="AR201"/>
  <c r="G202"/>
  <c r="AR202"/>
  <c r="G203"/>
  <c r="AR203"/>
  <c r="G204"/>
  <c r="AR204"/>
  <c r="G205"/>
  <c r="AR205"/>
  <c r="AP205"/>
  <c r="AS205"/>
  <c r="G206"/>
  <c r="AR206"/>
  <c r="AP206"/>
  <c r="AS206"/>
  <c r="G207"/>
  <c r="AR207"/>
  <c r="AP207"/>
  <c r="AS207"/>
  <c r="G208"/>
  <c r="AR208"/>
  <c r="AP208"/>
  <c r="AS208"/>
  <c r="G209"/>
  <c r="AR209"/>
  <c r="AP209"/>
  <c r="AS209"/>
  <c r="G210"/>
  <c r="AR210"/>
  <c r="AP210"/>
  <c r="AS210"/>
  <c r="G211"/>
  <c r="AR211"/>
  <c r="AP211"/>
  <c r="AS211"/>
  <c r="G212"/>
  <c r="AR212"/>
  <c r="AP212"/>
  <c r="AS212"/>
  <c r="G213"/>
  <c r="AR213"/>
  <c r="AP213"/>
  <c r="AS213"/>
  <c r="G214"/>
  <c r="AR214"/>
  <c r="AP214"/>
  <c r="AS214"/>
  <c r="G215"/>
  <c r="AR215"/>
  <c r="AP215"/>
  <c r="AS215"/>
  <c r="G216"/>
  <c r="AR216"/>
  <c r="AP216"/>
  <c r="AS216"/>
  <c r="G217"/>
  <c r="AR217"/>
  <c r="AP217"/>
  <c r="AS217"/>
  <c r="G218"/>
  <c r="AR218"/>
  <c r="AP218"/>
  <c r="AS218"/>
  <c r="G219"/>
  <c r="AR219"/>
  <c r="AP219"/>
  <c r="AS219"/>
  <c r="G220"/>
  <c r="AR220"/>
  <c r="AP220"/>
  <c r="AS220"/>
  <c r="G221"/>
  <c r="AR221"/>
  <c r="AP221"/>
  <c r="AS221"/>
  <c r="G222"/>
  <c r="AR222"/>
  <c r="AP222"/>
  <c r="AS222"/>
  <c r="G223"/>
  <c r="AR223"/>
  <c r="AP223"/>
  <c r="AS223"/>
  <c r="G224"/>
  <c r="AR224"/>
  <c r="G225"/>
  <c r="AR225"/>
  <c r="G226"/>
  <c r="AR226"/>
  <c r="AP226"/>
  <c r="AS226"/>
  <c r="G227"/>
  <c r="AR227"/>
  <c r="G228"/>
  <c r="AR228"/>
  <c r="AP228"/>
  <c r="AS228"/>
  <c r="G229"/>
  <c r="AR229"/>
  <c r="G230"/>
  <c r="AR230"/>
  <c r="G231"/>
  <c r="AR231"/>
  <c r="AP231"/>
  <c r="AS231"/>
  <c r="G232"/>
  <c r="AR232"/>
  <c r="G233"/>
  <c r="AR233"/>
  <c r="G234"/>
  <c r="AR234"/>
  <c r="AP234"/>
  <c r="AS234"/>
  <c r="G235"/>
  <c r="AR235"/>
  <c r="G236"/>
  <c r="AR236"/>
  <c r="G237"/>
  <c r="AR237"/>
  <c r="G238"/>
  <c r="AR238"/>
  <c r="G239"/>
  <c r="AR239"/>
  <c r="G240"/>
  <c r="AR240"/>
  <c r="G241"/>
  <c r="AR241"/>
  <c r="G242"/>
  <c r="AR242"/>
  <c r="AP242"/>
  <c r="AS242"/>
  <c r="G243"/>
  <c r="AR243"/>
  <c r="G244"/>
  <c r="AR244"/>
  <c r="AP244"/>
  <c r="AS244"/>
  <c r="G245"/>
  <c r="AR245"/>
  <c r="G246"/>
  <c r="AR246"/>
  <c r="G247"/>
  <c r="AR247"/>
  <c r="G248"/>
  <c r="AR248"/>
  <c r="G249"/>
  <c r="AR249"/>
  <c r="G250"/>
  <c r="AR250"/>
  <c r="AP250"/>
  <c r="AS250"/>
  <c r="G251"/>
  <c r="AR251"/>
  <c r="G252"/>
  <c r="AR252"/>
  <c r="G253"/>
  <c r="AR253"/>
  <c r="G254"/>
  <c r="AR254"/>
  <c r="G255"/>
  <c r="AR255"/>
  <c r="AP255"/>
  <c r="AS255"/>
  <c r="G256"/>
  <c r="AR256"/>
  <c r="G257"/>
  <c r="AR257"/>
  <c r="G258"/>
  <c r="AR258"/>
  <c r="AP258"/>
  <c r="AS258"/>
  <c r="G259"/>
  <c r="AR259"/>
  <c r="G260"/>
  <c r="AR260"/>
  <c r="AP260"/>
  <c r="AS260"/>
  <c r="G261"/>
  <c r="AR261"/>
  <c r="G262"/>
  <c r="AR262"/>
  <c r="G263"/>
  <c r="AR263"/>
  <c r="AP263"/>
  <c r="AS263"/>
  <c r="G264"/>
  <c r="AR264"/>
  <c r="G265"/>
  <c r="AR265"/>
  <c r="G266"/>
  <c r="AR266"/>
  <c r="AP266"/>
  <c r="AS266"/>
  <c r="G267"/>
  <c r="AR267"/>
  <c r="G268"/>
  <c r="AR268"/>
  <c r="G269"/>
  <c r="AR269"/>
  <c r="G270"/>
  <c r="AR270"/>
  <c r="G271"/>
  <c r="AR271"/>
  <c r="G272"/>
  <c r="AR272"/>
  <c r="G273"/>
  <c r="AR273"/>
  <c r="G274"/>
  <c r="AR274"/>
  <c r="AP274"/>
  <c r="AS274"/>
  <c r="G275"/>
  <c r="AR275"/>
  <c r="G276"/>
  <c r="AR276"/>
  <c r="AP276"/>
  <c r="AS276"/>
  <c r="G277"/>
  <c r="AR277"/>
  <c r="G278"/>
  <c r="AR278"/>
  <c r="G279"/>
  <c r="AR279"/>
  <c r="G280"/>
  <c r="AR280"/>
  <c r="G281"/>
  <c r="AR281"/>
  <c r="G282"/>
  <c r="AR282"/>
  <c r="AP282"/>
  <c r="AS282"/>
  <c r="G283"/>
  <c r="AR283"/>
  <c r="G284"/>
  <c r="AR284"/>
  <c r="G285"/>
  <c r="AR285"/>
  <c r="G286"/>
  <c r="AR286"/>
  <c r="G287"/>
  <c r="AR287"/>
  <c r="AP287"/>
  <c r="AS287"/>
  <c r="G288"/>
  <c r="AR288"/>
  <c r="G289"/>
  <c r="AR289"/>
  <c r="G290"/>
  <c r="AR290"/>
  <c r="AP290"/>
  <c r="AS290"/>
  <c r="G291"/>
  <c r="AR291"/>
  <c r="G292"/>
  <c r="AR292"/>
  <c r="AP292"/>
  <c r="AS292"/>
  <c r="G293"/>
  <c r="AR293"/>
  <c r="G294"/>
  <c r="AR294"/>
  <c r="G295"/>
  <c r="AR295"/>
  <c r="AP295"/>
  <c r="AS295"/>
  <c r="G296"/>
  <c r="AR296"/>
  <c r="G297"/>
  <c r="AR297"/>
  <c r="G298"/>
  <c r="AR298"/>
  <c r="AP298"/>
  <c r="AS298"/>
  <c r="G299"/>
  <c r="AR299"/>
  <c r="G300"/>
  <c r="AR300"/>
  <c r="G7"/>
  <c r="AR7"/>
  <c r="G8" i="51"/>
  <c r="AR8"/>
  <c r="AP8"/>
  <c r="AS8"/>
  <c r="G9"/>
  <c r="AR9"/>
  <c r="AP9"/>
  <c r="AS9"/>
  <c r="G10"/>
  <c r="AR10"/>
  <c r="AP10"/>
  <c r="AS10"/>
  <c r="G11"/>
  <c r="AR11"/>
  <c r="AP11"/>
  <c r="AS11"/>
  <c r="G12"/>
  <c r="AR12"/>
  <c r="AP12"/>
  <c r="AS12"/>
  <c r="G13"/>
  <c r="AR13"/>
  <c r="AP13"/>
  <c r="AS13"/>
  <c r="G14"/>
  <c r="AR14"/>
  <c r="AP14"/>
  <c r="AS14"/>
  <c r="G15"/>
  <c r="AR15"/>
  <c r="AP15"/>
  <c r="AS15"/>
  <c r="G16"/>
  <c r="AR16"/>
  <c r="AP16"/>
  <c r="AS16"/>
  <c r="G17"/>
  <c r="AR17"/>
  <c r="AP17"/>
  <c r="AS17"/>
  <c r="G18"/>
  <c r="AR18"/>
  <c r="AP18"/>
  <c r="AS18"/>
  <c r="G19"/>
  <c r="AR19"/>
  <c r="AP19"/>
  <c r="AS19"/>
  <c r="G20"/>
  <c r="AR20"/>
  <c r="AP20"/>
  <c r="AS20"/>
  <c r="G21"/>
  <c r="AR21"/>
  <c r="AP21"/>
  <c r="AS21"/>
  <c r="G22"/>
  <c r="AR22"/>
  <c r="AP22"/>
  <c r="AS22"/>
  <c r="G23"/>
  <c r="AR23"/>
  <c r="AP23"/>
  <c r="AS23"/>
  <c r="G24"/>
  <c r="AR24"/>
  <c r="AP24"/>
  <c r="AS24"/>
  <c r="G25"/>
  <c r="AR25"/>
  <c r="AP25"/>
  <c r="AS25"/>
  <c r="G26"/>
  <c r="AR26"/>
  <c r="AP26"/>
  <c r="AS26"/>
  <c r="G27"/>
  <c r="AR27"/>
  <c r="AP27"/>
  <c r="AS27"/>
  <c r="G28"/>
  <c r="AR28"/>
  <c r="AP28"/>
  <c r="AS28"/>
  <c r="G29"/>
  <c r="AR29"/>
  <c r="AP29"/>
  <c r="AS29"/>
  <c r="G30"/>
  <c r="AR30"/>
  <c r="AP30"/>
  <c r="AS30"/>
  <c r="G31"/>
  <c r="AR31"/>
  <c r="AP31"/>
  <c r="AS31"/>
  <c r="G32"/>
  <c r="AR32"/>
  <c r="AP32"/>
  <c r="AS32"/>
  <c r="G33"/>
  <c r="AR33"/>
  <c r="AP33"/>
  <c r="AS33"/>
  <c r="G34"/>
  <c r="AR34"/>
  <c r="AP34"/>
  <c r="AS34"/>
  <c r="G35"/>
  <c r="AR35"/>
  <c r="AP35"/>
  <c r="AS35"/>
  <c r="G36"/>
  <c r="AR36"/>
  <c r="AP36"/>
  <c r="AS36"/>
  <c r="G37"/>
  <c r="AR37"/>
  <c r="AP37"/>
  <c r="AS37"/>
  <c r="G38"/>
  <c r="AR38"/>
  <c r="AP38"/>
  <c r="AS38"/>
  <c r="G39"/>
  <c r="AR39"/>
  <c r="AP39"/>
  <c r="AS39"/>
  <c r="G40"/>
  <c r="AR40"/>
  <c r="AP40"/>
  <c r="AS40"/>
  <c r="G41"/>
  <c r="AR41"/>
  <c r="AP41"/>
  <c r="AS41"/>
  <c r="G42"/>
  <c r="AR42"/>
  <c r="AP42"/>
  <c r="AS42"/>
  <c r="G43"/>
  <c r="AR43"/>
  <c r="AP43"/>
  <c r="AS43"/>
  <c r="G44"/>
  <c r="AR44"/>
  <c r="AP44"/>
  <c r="AS44"/>
  <c r="G45"/>
  <c r="AR45"/>
  <c r="AP45"/>
  <c r="AS45"/>
  <c r="G46"/>
  <c r="AR46"/>
  <c r="AP46"/>
  <c r="AS46"/>
  <c r="G47"/>
  <c r="AR47"/>
  <c r="AP47"/>
  <c r="AS47"/>
  <c r="G48"/>
  <c r="AR48"/>
  <c r="AP48"/>
  <c r="AS48"/>
  <c r="G49"/>
  <c r="AR49"/>
  <c r="AP49"/>
  <c r="AS49"/>
  <c r="G50"/>
  <c r="AR50"/>
  <c r="AP50"/>
  <c r="AS50"/>
  <c r="G51"/>
  <c r="AR51"/>
  <c r="AP51"/>
  <c r="AS51"/>
  <c r="G52"/>
  <c r="AR52"/>
  <c r="AP52"/>
  <c r="AS52"/>
  <c r="G53"/>
  <c r="AR53"/>
  <c r="AP53"/>
  <c r="AS53"/>
  <c r="G54"/>
  <c r="AR54"/>
  <c r="AP54"/>
  <c r="AS54"/>
  <c r="G55"/>
  <c r="AR55"/>
  <c r="AP55"/>
  <c r="AS55"/>
  <c r="G56"/>
  <c r="AR56"/>
  <c r="AP56"/>
  <c r="AS56"/>
  <c r="G57"/>
  <c r="AR57"/>
  <c r="AP57"/>
  <c r="AS57"/>
  <c r="G58"/>
  <c r="AR58"/>
  <c r="AP58"/>
  <c r="AS58"/>
  <c r="G59"/>
  <c r="AR59"/>
  <c r="AP59"/>
  <c r="AS59"/>
  <c r="G60"/>
  <c r="AR60"/>
  <c r="AP60"/>
  <c r="AS60"/>
  <c r="G61"/>
  <c r="AR61"/>
  <c r="AP61"/>
  <c r="AS61"/>
  <c r="G62"/>
  <c r="AR62"/>
  <c r="AP62"/>
  <c r="AS62"/>
  <c r="G63"/>
  <c r="AR63"/>
  <c r="AP63"/>
  <c r="AS63"/>
  <c r="G64"/>
  <c r="AR64"/>
  <c r="AP64"/>
  <c r="AS64"/>
  <c r="G65"/>
  <c r="AR65"/>
  <c r="AP65"/>
  <c r="AS65"/>
  <c r="G66"/>
  <c r="AR66"/>
  <c r="AP66"/>
  <c r="AS66"/>
  <c r="G67"/>
  <c r="AR67"/>
  <c r="AP67"/>
  <c r="AS67"/>
  <c r="G68"/>
  <c r="AR68"/>
  <c r="AP68"/>
  <c r="AS68"/>
  <c r="G69"/>
  <c r="AR69"/>
  <c r="AP69"/>
  <c r="AS69"/>
  <c r="G70"/>
  <c r="AR70"/>
  <c r="AP70"/>
  <c r="AS70"/>
  <c r="G71"/>
  <c r="AR71"/>
  <c r="AP71"/>
  <c r="AS71"/>
  <c r="G72"/>
  <c r="AR72"/>
  <c r="AP72"/>
  <c r="AS72"/>
  <c r="G73"/>
  <c r="AR73"/>
  <c r="AP73"/>
  <c r="AS73"/>
  <c r="G74"/>
  <c r="AR74"/>
  <c r="AP74"/>
  <c r="AS74"/>
  <c r="G75"/>
  <c r="AR75"/>
  <c r="AP75"/>
  <c r="AS75"/>
  <c r="G76"/>
  <c r="AR76"/>
  <c r="AP76"/>
  <c r="AS76"/>
  <c r="G77"/>
  <c r="AR77"/>
  <c r="AP77"/>
  <c r="AS77"/>
  <c r="G78"/>
  <c r="AR78"/>
  <c r="AP78"/>
  <c r="AS78"/>
  <c r="G79"/>
  <c r="AR79"/>
  <c r="AP79"/>
  <c r="AS79"/>
  <c r="G80"/>
  <c r="AR80"/>
  <c r="AP80"/>
  <c r="AS80"/>
  <c r="G81"/>
  <c r="AR81"/>
  <c r="AP81"/>
  <c r="AS81"/>
  <c r="G82"/>
  <c r="AR82"/>
  <c r="AP82"/>
  <c r="AS82"/>
  <c r="G83"/>
  <c r="AR83"/>
  <c r="AP83"/>
  <c r="AS83"/>
  <c r="G84"/>
  <c r="AR84"/>
  <c r="AP84"/>
  <c r="AS84"/>
  <c r="G85"/>
  <c r="AR85"/>
  <c r="AP85"/>
  <c r="AS85"/>
  <c r="G86"/>
  <c r="AR86"/>
  <c r="AP86"/>
  <c r="AS86"/>
  <c r="G87"/>
  <c r="AR87"/>
  <c r="AP87"/>
  <c r="AS87"/>
  <c r="G88"/>
  <c r="AR88"/>
  <c r="AP88"/>
  <c r="AS88"/>
  <c r="G89"/>
  <c r="AR89"/>
  <c r="AP89"/>
  <c r="AS89"/>
  <c r="G90"/>
  <c r="AR90"/>
  <c r="AP90"/>
  <c r="AS90"/>
  <c r="G91"/>
  <c r="AR91"/>
  <c r="AP91"/>
  <c r="AS91"/>
  <c r="G92"/>
  <c r="AR92"/>
  <c r="AP92"/>
  <c r="AS92"/>
  <c r="G93"/>
  <c r="AR93"/>
  <c r="AP93"/>
  <c r="AS93"/>
  <c r="G94"/>
  <c r="AR94"/>
  <c r="AP94"/>
  <c r="AS94"/>
  <c r="G95"/>
  <c r="AR95"/>
  <c r="AP95"/>
  <c r="AS95"/>
  <c r="G96"/>
  <c r="AR96"/>
  <c r="AP96"/>
  <c r="AS96"/>
  <c r="G97"/>
  <c r="AR97"/>
  <c r="AP97"/>
  <c r="AS97"/>
  <c r="G98"/>
  <c r="AR98"/>
  <c r="AP98"/>
  <c r="AS98"/>
  <c r="G99"/>
  <c r="AR99"/>
  <c r="AP99"/>
  <c r="AS99"/>
  <c r="G100"/>
  <c r="AR100"/>
  <c r="AP100"/>
  <c r="AS100"/>
  <c r="G101"/>
  <c r="AR101"/>
  <c r="AP101"/>
  <c r="AS101"/>
  <c r="G102"/>
  <c r="AR102"/>
  <c r="AP102"/>
  <c r="AS102"/>
  <c r="G103"/>
  <c r="AR103"/>
  <c r="AP103"/>
  <c r="AS103"/>
  <c r="G104"/>
  <c r="AR104"/>
  <c r="AP104"/>
  <c r="AS104"/>
  <c r="G105"/>
  <c r="AR105"/>
  <c r="AP105"/>
  <c r="AS105"/>
  <c r="G106"/>
  <c r="AR106"/>
  <c r="AP106"/>
  <c r="AS106"/>
  <c r="G107"/>
  <c r="AR107"/>
  <c r="AP107"/>
  <c r="AS107"/>
  <c r="G108"/>
  <c r="AR108"/>
  <c r="AP108"/>
  <c r="AS108"/>
  <c r="G109"/>
  <c r="AR109"/>
  <c r="AP109"/>
  <c r="AS109"/>
  <c r="G110"/>
  <c r="AR110"/>
  <c r="AP110"/>
  <c r="AS110"/>
  <c r="G111"/>
  <c r="AR111"/>
  <c r="AP111"/>
  <c r="AS111"/>
  <c r="G112"/>
  <c r="AR112"/>
  <c r="AP112"/>
  <c r="AS112"/>
  <c r="G113"/>
  <c r="AR113"/>
  <c r="AP113"/>
  <c r="AS113"/>
  <c r="G114"/>
  <c r="AR114"/>
  <c r="G115"/>
  <c r="AR115"/>
  <c r="AP115"/>
  <c r="AS115"/>
  <c r="G116"/>
  <c r="AR116"/>
  <c r="G117"/>
  <c r="AR117"/>
  <c r="AP117"/>
  <c r="AS117"/>
  <c r="G118"/>
  <c r="AR118"/>
  <c r="G119"/>
  <c r="AR119"/>
  <c r="AP119"/>
  <c r="AS119"/>
  <c r="G120"/>
  <c r="AR120"/>
  <c r="G121"/>
  <c r="AR121"/>
  <c r="AP121"/>
  <c r="AS121"/>
  <c r="G122"/>
  <c r="AR122"/>
  <c r="G123"/>
  <c r="AR123"/>
  <c r="AP123"/>
  <c r="AS123"/>
  <c r="G124"/>
  <c r="AR124"/>
  <c r="G125"/>
  <c r="AR125"/>
  <c r="AP125"/>
  <c r="AS125"/>
  <c r="G126"/>
  <c r="AR126"/>
  <c r="G127"/>
  <c r="AR127"/>
  <c r="AP127"/>
  <c r="AS127"/>
  <c r="G128"/>
  <c r="AR128"/>
  <c r="G129"/>
  <c r="AR129"/>
  <c r="AP129"/>
  <c r="AS129"/>
  <c r="G130"/>
  <c r="AR130"/>
  <c r="G131"/>
  <c r="AR131"/>
  <c r="AP131"/>
  <c r="AS131"/>
  <c r="G132"/>
  <c r="AR132"/>
  <c r="G133"/>
  <c r="AR133"/>
  <c r="AP133"/>
  <c r="AS133"/>
  <c r="G134"/>
  <c r="AR134"/>
  <c r="G135"/>
  <c r="AR135"/>
  <c r="AP135"/>
  <c r="AS135"/>
  <c r="G136"/>
  <c r="AR136"/>
  <c r="G137"/>
  <c r="AR137"/>
  <c r="AP137"/>
  <c r="AS137"/>
  <c r="G138"/>
  <c r="AR138"/>
  <c r="G139"/>
  <c r="AR139"/>
  <c r="AP139"/>
  <c r="AS139"/>
  <c r="G140"/>
  <c r="AR140"/>
  <c r="G141"/>
  <c r="AR141"/>
  <c r="AP141"/>
  <c r="AS141"/>
  <c r="G142"/>
  <c r="AR142"/>
  <c r="G143"/>
  <c r="AR143"/>
  <c r="AP143"/>
  <c r="AS143"/>
  <c r="G144"/>
  <c r="AR144"/>
  <c r="G145"/>
  <c r="AR145"/>
  <c r="AP145"/>
  <c r="AS145"/>
  <c r="G146"/>
  <c r="AR146"/>
  <c r="G147"/>
  <c r="AR147"/>
  <c r="AP147"/>
  <c r="AS147"/>
  <c r="G148"/>
  <c r="AR148"/>
  <c r="G149"/>
  <c r="AR149"/>
  <c r="AP149"/>
  <c r="AS149"/>
  <c r="G150"/>
  <c r="AR150"/>
  <c r="G151"/>
  <c r="AR151"/>
  <c r="AP151"/>
  <c r="AS151"/>
  <c r="G152"/>
  <c r="AR152"/>
  <c r="G153"/>
  <c r="AR153"/>
  <c r="AP153"/>
  <c r="AS153"/>
  <c r="G154"/>
  <c r="AR154"/>
  <c r="G155"/>
  <c r="AR155"/>
  <c r="AP155"/>
  <c r="AS155"/>
  <c r="G156"/>
  <c r="AR156"/>
  <c r="G157"/>
  <c r="AR157"/>
  <c r="AP157"/>
  <c r="AS157"/>
  <c r="G158"/>
  <c r="AR158"/>
  <c r="G159"/>
  <c r="AR159"/>
  <c r="AP159"/>
  <c r="AS159"/>
  <c r="G160"/>
  <c r="AR160"/>
  <c r="G161"/>
  <c r="AR161"/>
  <c r="AP161"/>
  <c r="AS161"/>
  <c r="G162"/>
  <c r="AR162"/>
  <c r="G163"/>
  <c r="AR163"/>
  <c r="AP163"/>
  <c r="AS163"/>
  <c r="G164"/>
  <c r="AR164"/>
  <c r="G165"/>
  <c r="AR165"/>
  <c r="AP165"/>
  <c r="AS165"/>
  <c r="G166"/>
  <c r="AR166"/>
  <c r="G167"/>
  <c r="AR167"/>
  <c r="AP167"/>
  <c r="AS167"/>
  <c r="G168"/>
  <c r="AR168"/>
  <c r="G169"/>
  <c r="AR169"/>
  <c r="AP169"/>
  <c r="AS169"/>
  <c r="G170"/>
  <c r="AR170"/>
  <c r="G171"/>
  <c r="AR171"/>
  <c r="AP171"/>
  <c r="AS171"/>
  <c r="G172"/>
  <c r="AR172"/>
  <c r="G173"/>
  <c r="AR173"/>
  <c r="AP173"/>
  <c r="AS173"/>
  <c r="G174"/>
  <c r="AR174"/>
  <c r="G175"/>
  <c r="AR175"/>
  <c r="AP175"/>
  <c r="AS175"/>
  <c r="G176"/>
  <c r="AR176"/>
  <c r="G177"/>
  <c r="AR177"/>
  <c r="AP177"/>
  <c r="AS177"/>
  <c r="G178"/>
  <c r="AR178"/>
  <c r="G179"/>
  <c r="AR179"/>
  <c r="AP179"/>
  <c r="AS179"/>
  <c r="G180"/>
  <c r="AR180"/>
  <c r="G181"/>
  <c r="AR181"/>
  <c r="AP181"/>
  <c r="AS181"/>
  <c r="G182"/>
  <c r="AR182"/>
  <c r="G183"/>
  <c r="AR183"/>
  <c r="AP183"/>
  <c r="AS183"/>
  <c r="G184"/>
  <c r="AR184"/>
  <c r="G185"/>
  <c r="AR185"/>
  <c r="AP185"/>
  <c r="AS185"/>
  <c r="G186"/>
  <c r="AR186"/>
  <c r="G187"/>
  <c r="AR187"/>
  <c r="AP187"/>
  <c r="AS187"/>
  <c r="G188"/>
  <c r="AR188"/>
  <c r="G189"/>
  <c r="AR189"/>
  <c r="AP189"/>
  <c r="AS189"/>
  <c r="G190"/>
  <c r="AR190"/>
  <c r="G191"/>
  <c r="AR191"/>
  <c r="AP191"/>
  <c r="AS191"/>
  <c r="G192"/>
  <c r="AR192"/>
  <c r="G193"/>
  <c r="AR193"/>
  <c r="AP193"/>
  <c r="AS193"/>
  <c r="G194"/>
  <c r="AR194"/>
  <c r="G195"/>
  <c r="AR195"/>
  <c r="AP195"/>
  <c r="AS195"/>
  <c r="G196"/>
  <c r="AR196"/>
  <c r="G197"/>
  <c r="AR197"/>
  <c r="AP197"/>
  <c r="AS197"/>
  <c r="G198"/>
  <c r="AR198"/>
  <c r="G199"/>
  <c r="AR199"/>
  <c r="AP199"/>
  <c r="AS199"/>
  <c r="G200"/>
  <c r="AR200"/>
  <c r="G201"/>
  <c r="AR201"/>
  <c r="AP201"/>
  <c r="AS201"/>
  <c r="G202"/>
  <c r="AR202"/>
  <c r="G203"/>
  <c r="AR203"/>
  <c r="AP203"/>
  <c r="AS203"/>
  <c r="G204"/>
  <c r="AR204"/>
  <c r="G205"/>
  <c r="AR205"/>
  <c r="AP205"/>
  <c r="AS205"/>
  <c r="G206"/>
  <c r="AR206"/>
  <c r="G207"/>
  <c r="AR207"/>
  <c r="AP207"/>
  <c r="AS207"/>
  <c r="G208"/>
  <c r="AR208"/>
  <c r="G209"/>
  <c r="AR209"/>
  <c r="AP209"/>
  <c r="AS209"/>
  <c r="G210"/>
  <c r="AR210"/>
  <c r="G211"/>
  <c r="AR211"/>
  <c r="AP211"/>
  <c r="AS211"/>
  <c r="G212"/>
  <c r="AR212"/>
  <c r="G213"/>
  <c r="AR213"/>
  <c r="AP213"/>
  <c r="AS213"/>
  <c r="G214"/>
  <c r="AR214"/>
  <c r="G215"/>
  <c r="AR215"/>
  <c r="AP215"/>
  <c r="AS215"/>
  <c r="G216"/>
  <c r="AR216"/>
  <c r="G217"/>
  <c r="AR217"/>
  <c r="AP217"/>
  <c r="AS217"/>
  <c r="G218"/>
  <c r="AR218"/>
  <c r="AP218"/>
  <c r="AS218"/>
  <c r="G219"/>
  <c r="AR219"/>
  <c r="G220"/>
  <c r="AR220"/>
  <c r="G221"/>
  <c r="AR221"/>
  <c r="AP221"/>
  <c r="AS221"/>
  <c r="G222"/>
  <c r="AR222"/>
  <c r="AP222"/>
  <c r="AS222"/>
  <c r="G223"/>
  <c r="AR223"/>
  <c r="G224"/>
  <c r="AR224"/>
  <c r="G225"/>
  <c r="AR225"/>
  <c r="AP225"/>
  <c r="AS225"/>
  <c r="G226"/>
  <c r="AR226"/>
  <c r="AP226"/>
  <c r="AS226"/>
  <c r="G227"/>
  <c r="AR227"/>
  <c r="G228"/>
  <c r="AR228"/>
  <c r="G229"/>
  <c r="AR229"/>
  <c r="AP229"/>
  <c r="AS229"/>
  <c r="G230"/>
  <c r="AR230"/>
  <c r="AP230"/>
  <c r="AS230"/>
  <c r="G231"/>
  <c r="AR231"/>
  <c r="G232"/>
  <c r="AR232"/>
  <c r="G233"/>
  <c r="AR233"/>
  <c r="AP233"/>
  <c r="AS233"/>
  <c r="G234"/>
  <c r="AR234"/>
  <c r="AP234"/>
  <c r="AS234"/>
  <c r="G235"/>
  <c r="AR235"/>
  <c r="G236"/>
  <c r="AR236"/>
  <c r="G237"/>
  <c r="AR237"/>
  <c r="AP237"/>
  <c r="AS237"/>
  <c r="G238"/>
  <c r="AR238"/>
  <c r="AP238"/>
  <c r="AS238"/>
  <c r="G239"/>
  <c r="AR239"/>
  <c r="G240"/>
  <c r="AR240"/>
  <c r="G241"/>
  <c r="AR241"/>
  <c r="AP241"/>
  <c r="AS241"/>
  <c r="G242"/>
  <c r="AR242"/>
  <c r="AP242"/>
  <c r="AS242"/>
  <c r="G243"/>
  <c r="AR243"/>
  <c r="G244"/>
  <c r="AR244"/>
  <c r="G245"/>
  <c r="AR245"/>
  <c r="AP245"/>
  <c r="AS245"/>
  <c r="G246"/>
  <c r="AR246"/>
  <c r="AP246"/>
  <c r="AS246"/>
  <c r="G247"/>
  <c r="AR247"/>
  <c r="AP247"/>
  <c r="AS247"/>
  <c r="G248"/>
  <c r="AR248"/>
  <c r="AP248"/>
  <c r="AS248"/>
  <c r="G249"/>
  <c r="AR249"/>
  <c r="AP249"/>
  <c r="AS249"/>
  <c r="G250"/>
  <c r="AR250"/>
  <c r="AP250"/>
  <c r="AS250"/>
  <c r="G251"/>
  <c r="AR251"/>
  <c r="AP251"/>
  <c r="AS251"/>
  <c r="G252"/>
  <c r="AR252"/>
  <c r="AP252"/>
  <c r="AS252"/>
  <c r="G253"/>
  <c r="AR253"/>
  <c r="AP253"/>
  <c r="AS253"/>
  <c r="G254"/>
  <c r="AR254"/>
  <c r="AP254"/>
  <c r="AS254"/>
  <c r="G255"/>
  <c r="AR255"/>
  <c r="AP255"/>
  <c r="AS255"/>
  <c r="G256"/>
  <c r="AR256"/>
  <c r="AP256"/>
  <c r="AS256"/>
  <c r="G257"/>
  <c r="AR257"/>
  <c r="AP257"/>
  <c r="AS257"/>
  <c r="G258"/>
  <c r="AR258"/>
  <c r="AP258"/>
  <c r="AS258"/>
  <c r="G259"/>
  <c r="AR259"/>
  <c r="AP259"/>
  <c r="AS259"/>
  <c r="G260"/>
  <c r="AR260"/>
  <c r="AP260"/>
  <c r="AS260"/>
  <c r="G261"/>
  <c r="AR261"/>
  <c r="AP261"/>
  <c r="AS261"/>
  <c r="G262"/>
  <c r="AR262"/>
  <c r="AP262"/>
  <c r="AS262"/>
  <c r="G263"/>
  <c r="AR263"/>
  <c r="AP263"/>
  <c r="AS263"/>
  <c r="G264"/>
  <c r="AR264"/>
  <c r="AP264"/>
  <c r="AS264"/>
  <c r="G265"/>
  <c r="AR265"/>
  <c r="AP265"/>
  <c r="AS265"/>
  <c r="G266"/>
  <c r="AR266"/>
  <c r="AP266"/>
  <c r="AS266"/>
  <c r="G267"/>
  <c r="AR267"/>
  <c r="AP267"/>
  <c r="AS267"/>
  <c r="G268"/>
  <c r="AR268"/>
  <c r="AP268"/>
  <c r="AS268"/>
  <c r="G269"/>
  <c r="AR269"/>
  <c r="AP269"/>
  <c r="AS269"/>
  <c r="G270"/>
  <c r="AR270"/>
  <c r="AP270"/>
  <c r="AS270"/>
  <c r="G271"/>
  <c r="AR271"/>
  <c r="AP271"/>
  <c r="AS271"/>
  <c r="G272"/>
  <c r="AR272"/>
  <c r="AP272"/>
  <c r="AS272"/>
  <c r="G273"/>
  <c r="AR273"/>
  <c r="AP273"/>
  <c r="AS273"/>
  <c r="G274"/>
  <c r="AR274"/>
  <c r="AP274"/>
  <c r="AS274"/>
  <c r="G275"/>
  <c r="AR275"/>
  <c r="AP275"/>
  <c r="AS275"/>
  <c r="G276"/>
  <c r="AR276"/>
  <c r="AP276"/>
  <c r="AS276"/>
  <c r="G277"/>
  <c r="AR277"/>
  <c r="AP277"/>
  <c r="AS277"/>
  <c r="G278"/>
  <c r="AR278"/>
  <c r="AP278"/>
  <c r="AS278"/>
  <c r="G279"/>
  <c r="AR279"/>
  <c r="AP279"/>
  <c r="AS279"/>
  <c r="G280"/>
  <c r="AR280"/>
  <c r="AP280"/>
  <c r="AS280"/>
  <c r="G281"/>
  <c r="AR281"/>
  <c r="AP281"/>
  <c r="AS281"/>
  <c r="G282"/>
  <c r="AR282"/>
  <c r="AP282"/>
  <c r="AS282"/>
  <c r="G283"/>
  <c r="AR283"/>
  <c r="AP283"/>
  <c r="AS283"/>
  <c r="G284"/>
  <c r="AR284"/>
  <c r="AP284"/>
  <c r="AS284"/>
  <c r="G285"/>
  <c r="AR285"/>
  <c r="AP285"/>
  <c r="AS285"/>
  <c r="G286"/>
  <c r="AR286"/>
  <c r="AP286"/>
  <c r="AS286"/>
  <c r="G287"/>
  <c r="AR287"/>
  <c r="AP287"/>
  <c r="AS287"/>
  <c r="G288"/>
  <c r="AR288"/>
  <c r="AP288"/>
  <c r="AS288"/>
  <c r="G289"/>
  <c r="AR289"/>
  <c r="AP289"/>
  <c r="AS289"/>
  <c r="G290"/>
  <c r="AR290"/>
  <c r="AP290"/>
  <c r="AS290"/>
  <c r="G291"/>
  <c r="AR291"/>
  <c r="AP291"/>
  <c r="AS291"/>
  <c r="G292"/>
  <c r="AR292"/>
  <c r="AP292"/>
  <c r="AS292"/>
  <c r="G293"/>
  <c r="AR293"/>
  <c r="AP293"/>
  <c r="AS293"/>
  <c r="G294"/>
  <c r="AR294"/>
  <c r="AP294"/>
  <c r="AS294"/>
  <c r="G295"/>
  <c r="AR295"/>
  <c r="AP295"/>
  <c r="AS295"/>
  <c r="G296"/>
  <c r="AR296"/>
  <c r="AP296"/>
  <c r="AS296"/>
  <c r="G297"/>
  <c r="AR297"/>
  <c r="AP297"/>
  <c r="AS297"/>
  <c r="G298"/>
  <c r="AR298"/>
  <c r="AP298"/>
  <c r="AS298"/>
  <c r="G299"/>
  <c r="AR299"/>
  <c r="AP299"/>
  <c r="AS299"/>
  <c r="G300"/>
  <c r="AR300"/>
  <c r="AP300"/>
  <c r="AS300"/>
  <c r="G7"/>
  <c r="AR7"/>
  <c r="G8" i="50"/>
  <c r="AR8"/>
  <c r="G9"/>
  <c r="AR9"/>
  <c r="G10"/>
  <c r="AR10"/>
  <c r="G11"/>
  <c r="AR11"/>
  <c r="G12"/>
  <c r="AR12"/>
  <c r="G13"/>
  <c r="AR13"/>
  <c r="G14"/>
  <c r="AR14"/>
  <c r="G15"/>
  <c r="AR15"/>
  <c r="G16"/>
  <c r="AR16"/>
  <c r="G17"/>
  <c r="AR17"/>
  <c r="G18"/>
  <c r="AR18"/>
  <c r="G19"/>
  <c r="AR19"/>
  <c r="G20"/>
  <c r="AR20"/>
  <c r="G21"/>
  <c r="AR21"/>
  <c r="G22"/>
  <c r="AR22"/>
  <c r="G23"/>
  <c r="AR23"/>
  <c r="G24"/>
  <c r="AR24"/>
  <c r="G25"/>
  <c r="AR25"/>
  <c r="G26"/>
  <c r="AR26"/>
  <c r="G27"/>
  <c r="AR27"/>
  <c r="G28"/>
  <c r="AR28"/>
  <c r="G29"/>
  <c r="AR29"/>
  <c r="G30"/>
  <c r="AR30"/>
  <c r="G31"/>
  <c r="AR31"/>
  <c r="G32"/>
  <c r="AR32"/>
  <c r="G33"/>
  <c r="AR33"/>
  <c r="G34"/>
  <c r="AR34"/>
  <c r="G35"/>
  <c r="AR35"/>
  <c r="G36"/>
  <c r="AR36"/>
  <c r="G37"/>
  <c r="AR37"/>
  <c r="G38"/>
  <c r="AR38"/>
  <c r="G39"/>
  <c r="AR39"/>
  <c r="G40"/>
  <c r="AR40"/>
  <c r="G41"/>
  <c r="AR41"/>
  <c r="G42"/>
  <c r="AR42"/>
  <c r="G43"/>
  <c r="AR43"/>
  <c r="G44"/>
  <c r="AR44"/>
  <c r="G45"/>
  <c r="AR45"/>
  <c r="G46"/>
  <c r="AR46"/>
  <c r="G47"/>
  <c r="AR47"/>
  <c r="G48"/>
  <c r="AR48"/>
  <c r="G49"/>
  <c r="AR49"/>
  <c r="G50"/>
  <c r="AR50"/>
  <c r="G51"/>
  <c r="AR51"/>
  <c r="G52"/>
  <c r="AR52"/>
  <c r="G53"/>
  <c r="AR53"/>
  <c r="G54"/>
  <c r="AR54"/>
  <c r="G55"/>
  <c r="AR55"/>
  <c r="G56"/>
  <c r="AR56"/>
  <c r="G57"/>
  <c r="AR57"/>
  <c r="G58"/>
  <c r="AR58"/>
  <c r="G59"/>
  <c r="AR59"/>
  <c r="G60"/>
  <c r="AR60"/>
  <c r="G61"/>
  <c r="AR61"/>
  <c r="G62"/>
  <c r="AR62"/>
  <c r="G63"/>
  <c r="AR63"/>
  <c r="G64"/>
  <c r="AR64"/>
  <c r="G65"/>
  <c r="AR65"/>
  <c r="G66"/>
  <c r="AR66"/>
  <c r="G67"/>
  <c r="AR67"/>
  <c r="G68"/>
  <c r="AR68"/>
  <c r="G69"/>
  <c r="AR69"/>
  <c r="G70"/>
  <c r="AR70"/>
  <c r="G71"/>
  <c r="AR71"/>
  <c r="G72"/>
  <c r="AR72"/>
  <c r="G73"/>
  <c r="AR73"/>
  <c r="G74"/>
  <c r="AR74"/>
  <c r="G75"/>
  <c r="AR75"/>
  <c r="G76"/>
  <c r="AR76"/>
  <c r="G77"/>
  <c r="AR77"/>
  <c r="G78"/>
  <c r="AR78"/>
  <c r="G79"/>
  <c r="AR79"/>
  <c r="G80"/>
  <c r="AR80"/>
  <c r="G81"/>
  <c r="AR81"/>
  <c r="G82"/>
  <c r="AR82"/>
  <c r="G83"/>
  <c r="AR83"/>
  <c r="G84"/>
  <c r="AR84"/>
  <c r="G85"/>
  <c r="AR85"/>
  <c r="G86"/>
  <c r="AR86"/>
  <c r="G87"/>
  <c r="AR87"/>
  <c r="G88"/>
  <c r="AR88"/>
  <c r="G89"/>
  <c r="AR89"/>
  <c r="G90"/>
  <c r="AR90"/>
  <c r="G91"/>
  <c r="AR91"/>
  <c r="G92"/>
  <c r="AR92"/>
  <c r="G93"/>
  <c r="AR93"/>
  <c r="G94"/>
  <c r="AR94"/>
  <c r="G95"/>
  <c r="AR95"/>
  <c r="G96"/>
  <c r="AR96"/>
  <c r="G97"/>
  <c r="AR97"/>
  <c r="G98"/>
  <c r="AR98"/>
  <c r="G99"/>
  <c r="AR99"/>
  <c r="G100"/>
  <c r="AR100"/>
  <c r="G101"/>
  <c r="AR101"/>
  <c r="G102"/>
  <c r="AR102"/>
  <c r="G103"/>
  <c r="AR103"/>
  <c r="G104"/>
  <c r="AR104"/>
  <c r="G105"/>
  <c r="AR105"/>
  <c r="G106"/>
  <c r="AR106"/>
  <c r="G107"/>
  <c r="AR107"/>
  <c r="G108"/>
  <c r="AR108"/>
  <c r="G109"/>
  <c r="AR109"/>
  <c r="G110"/>
  <c r="AR110"/>
  <c r="G111"/>
  <c r="AR111"/>
  <c r="G112"/>
  <c r="AR112"/>
  <c r="G113"/>
  <c r="AR113"/>
  <c r="G114"/>
  <c r="AR114"/>
  <c r="G115"/>
  <c r="AR115"/>
  <c r="G116"/>
  <c r="AR116"/>
  <c r="G117"/>
  <c r="AR117"/>
  <c r="G118"/>
  <c r="AR118"/>
  <c r="G119"/>
  <c r="AR119"/>
  <c r="G120"/>
  <c r="AR120"/>
  <c r="G121"/>
  <c r="AR121"/>
  <c r="G122"/>
  <c r="AR122"/>
  <c r="G123"/>
  <c r="AR123"/>
  <c r="G124"/>
  <c r="AR124"/>
  <c r="G125"/>
  <c r="AR125"/>
  <c r="G126"/>
  <c r="AR126"/>
  <c r="G127"/>
  <c r="AR127"/>
  <c r="G128"/>
  <c r="AR128"/>
  <c r="G129"/>
  <c r="AR129"/>
  <c r="G130"/>
  <c r="AR130"/>
  <c r="G131"/>
  <c r="AR131"/>
  <c r="G132"/>
  <c r="AR132"/>
  <c r="G133"/>
  <c r="AR133"/>
  <c r="G134"/>
  <c r="AR134"/>
  <c r="G135"/>
  <c r="AR135"/>
  <c r="G136"/>
  <c r="AR136"/>
  <c r="G137"/>
  <c r="AR137"/>
  <c r="G138"/>
  <c r="AR138"/>
  <c r="G139"/>
  <c r="AR139"/>
  <c r="G140"/>
  <c r="AR140"/>
  <c r="G141"/>
  <c r="AR141"/>
  <c r="G142"/>
  <c r="AR142"/>
  <c r="G143"/>
  <c r="AR143"/>
  <c r="G144"/>
  <c r="AR144"/>
  <c r="G145"/>
  <c r="AR145"/>
  <c r="G146"/>
  <c r="AR146"/>
  <c r="G147"/>
  <c r="AR147"/>
  <c r="G148"/>
  <c r="AR148"/>
  <c r="G149"/>
  <c r="AR149"/>
  <c r="G150"/>
  <c r="AR150"/>
  <c r="G151"/>
  <c r="AR151"/>
  <c r="G152"/>
  <c r="AR152"/>
  <c r="G153"/>
  <c r="AR153"/>
  <c r="G154"/>
  <c r="AR154"/>
  <c r="G155"/>
  <c r="AR155"/>
  <c r="G156"/>
  <c r="AR156"/>
  <c r="G157"/>
  <c r="AR157"/>
  <c r="G158"/>
  <c r="AR158"/>
  <c r="G159"/>
  <c r="AR159"/>
  <c r="G160"/>
  <c r="AR160"/>
  <c r="G161"/>
  <c r="AR161"/>
  <c r="G162"/>
  <c r="AR162"/>
  <c r="G163"/>
  <c r="AR163"/>
  <c r="G164"/>
  <c r="AR164"/>
  <c r="G165"/>
  <c r="AR165"/>
  <c r="G166"/>
  <c r="AR166"/>
  <c r="G167"/>
  <c r="AR167"/>
  <c r="G168"/>
  <c r="AR168"/>
  <c r="G169"/>
  <c r="AR169"/>
  <c r="G170"/>
  <c r="AR170"/>
  <c r="G171"/>
  <c r="AR171"/>
  <c r="G172"/>
  <c r="AR172"/>
  <c r="G173"/>
  <c r="AR173"/>
  <c r="G174"/>
  <c r="AR174"/>
  <c r="G175"/>
  <c r="AR175"/>
  <c r="G176"/>
  <c r="AR176"/>
  <c r="G177"/>
  <c r="AR177"/>
  <c r="G178"/>
  <c r="AR178"/>
  <c r="G179"/>
  <c r="AR179"/>
  <c r="G180"/>
  <c r="AR180"/>
  <c r="G181"/>
  <c r="AR181"/>
  <c r="G182"/>
  <c r="AR182"/>
  <c r="G183"/>
  <c r="AR183"/>
  <c r="G184"/>
  <c r="AR184"/>
  <c r="G185"/>
  <c r="AR185"/>
  <c r="G186"/>
  <c r="AR186"/>
  <c r="G187"/>
  <c r="AR187"/>
  <c r="G188"/>
  <c r="AR188"/>
  <c r="G189"/>
  <c r="AR189"/>
  <c r="G190"/>
  <c r="AR190"/>
  <c r="G191"/>
  <c r="AR191"/>
  <c r="G192"/>
  <c r="AR192"/>
  <c r="G193"/>
  <c r="AR193"/>
  <c r="G194"/>
  <c r="AR194"/>
  <c r="G195"/>
  <c r="AR195"/>
  <c r="G196"/>
  <c r="AR196"/>
  <c r="G197"/>
  <c r="AR197"/>
  <c r="G198"/>
  <c r="AR198"/>
  <c r="G199"/>
  <c r="AR199"/>
  <c r="G200"/>
  <c r="AR200"/>
  <c r="G201"/>
  <c r="AR201"/>
  <c r="G202"/>
  <c r="AR202"/>
  <c r="G203"/>
  <c r="AR203"/>
  <c r="G204"/>
  <c r="AR204"/>
  <c r="G205"/>
  <c r="AR205"/>
  <c r="G206"/>
  <c r="AR206"/>
  <c r="G207"/>
  <c r="AR207"/>
  <c r="G208"/>
  <c r="AR208"/>
  <c r="G209"/>
  <c r="AR209"/>
  <c r="G210"/>
  <c r="AR210"/>
  <c r="G211"/>
  <c r="AR211"/>
  <c r="G212"/>
  <c r="AR212"/>
  <c r="G213"/>
  <c r="AR213"/>
  <c r="G214"/>
  <c r="AR214"/>
  <c r="G215"/>
  <c r="AR215"/>
  <c r="G216"/>
  <c r="AR216"/>
  <c r="G217"/>
  <c r="AR217"/>
  <c r="G218"/>
  <c r="AR218"/>
  <c r="G219"/>
  <c r="AR219"/>
  <c r="G220"/>
  <c r="AR220"/>
  <c r="G221"/>
  <c r="AR221"/>
  <c r="G222"/>
  <c r="AR222"/>
  <c r="G223"/>
  <c r="AR223"/>
  <c r="G224"/>
  <c r="AR224"/>
  <c r="G225"/>
  <c r="AR225"/>
  <c r="G226"/>
  <c r="AR226"/>
  <c r="G227"/>
  <c r="AR227"/>
  <c r="G228"/>
  <c r="AR228"/>
  <c r="G229"/>
  <c r="AR229"/>
  <c r="G230"/>
  <c r="AR230"/>
  <c r="G231"/>
  <c r="AR231"/>
  <c r="G232"/>
  <c r="AR232"/>
  <c r="G233"/>
  <c r="AR233"/>
  <c r="G234"/>
  <c r="AR234"/>
  <c r="G235"/>
  <c r="AR235"/>
  <c r="G236"/>
  <c r="AR236"/>
  <c r="G237"/>
  <c r="AR237"/>
  <c r="G238"/>
  <c r="AR238"/>
  <c r="G239"/>
  <c r="AR239"/>
  <c r="G240"/>
  <c r="AR240"/>
  <c r="G241"/>
  <c r="AR241"/>
  <c r="G242"/>
  <c r="AR242"/>
  <c r="G243"/>
  <c r="AR243"/>
  <c r="G244"/>
  <c r="AR244"/>
  <c r="G245"/>
  <c r="AR245"/>
  <c r="G246"/>
  <c r="AR246"/>
  <c r="G247"/>
  <c r="AR247"/>
  <c r="G248"/>
  <c r="AR248"/>
  <c r="G249"/>
  <c r="AR249"/>
  <c r="G250"/>
  <c r="AR250"/>
  <c r="G251"/>
  <c r="AR251"/>
  <c r="G252"/>
  <c r="AR252"/>
  <c r="G253"/>
  <c r="AR253"/>
  <c r="G254"/>
  <c r="AR254"/>
  <c r="G255"/>
  <c r="AR255"/>
  <c r="G256"/>
  <c r="AR256"/>
  <c r="G257"/>
  <c r="AR257"/>
  <c r="G258"/>
  <c r="AR258"/>
  <c r="G259"/>
  <c r="AR259"/>
  <c r="G260"/>
  <c r="AR260"/>
  <c r="G261"/>
  <c r="AR261"/>
  <c r="G262"/>
  <c r="AR262"/>
  <c r="G263"/>
  <c r="AR263"/>
  <c r="G264"/>
  <c r="AR264"/>
  <c r="G265"/>
  <c r="AR265"/>
  <c r="G266"/>
  <c r="AR266"/>
  <c r="G267"/>
  <c r="AR267"/>
  <c r="G268"/>
  <c r="AR268"/>
  <c r="G269"/>
  <c r="AR269"/>
  <c r="G270"/>
  <c r="AR270"/>
  <c r="G271"/>
  <c r="AR271"/>
  <c r="G272"/>
  <c r="AR272"/>
  <c r="G273"/>
  <c r="AR273"/>
  <c r="G274"/>
  <c r="AR274"/>
  <c r="G275"/>
  <c r="AR275"/>
  <c r="G276"/>
  <c r="AR276"/>
  <c r="G277"/>
  <c r="AR277"/>
  <c r="G278"/>
  <c r="AR278"/>
  <c r="G279"/>
  <c r="AR279"/>
  <c r="G280"/>
  <c r="AR280"/>
  <c r="G281"/>
  <c r="AR281"/>
  <c r="G282"/>
  <c r="AR282"/>
  <c r="G283"/>
  <c r="AR283"/>
  <c r="G284"/>
  <c r="AR284"/>
  <c r="G285"/>
  <c r="AR285"/>
  <c r="AP285"/>
  <c r="G286"/>
  <c r="AR286"/>
  <c r="G287"/>
  <c r="AR287"/>
  <c r="G288"/>
  <c r="AR288"/>
  <c r="G289"/>
  <c r="AR289"/>
  <c r="AP289"/>
  <c r="G290"/>
  <c r="AR290"/>
  <c r="G291"/>
  <c r="AR291"/>
  <c r="G292"/>
  <c r="AR292"/>
  <c r="G293"/>
  <c r="AR293"/>
  <c r="G294"/>
  <c r="AR294"/>
  <c r="G295"/>
  <c r="AR295"/>
  <c r="G296"/>
  <c r="AR296"/>
  <c r="G297"/>
  <c r="AR297"/>
  <c r="G298"/>
  <c r="AR298"/>
  <c r="AP298"/>
  <c r="AS298"/>
  <c r="G299"/>
  <c r="AR299"/>
  <c r="G300"/>
  <c r="AR300"/>
  <c r="G7"/>
  <c r="AR7"/>
  <c r="G8" i="49"/>
  <c r="AR8"/>
  <c r="AP8"/>
  <c r="AS8"/>
  <c r="G9"/>
  <c r="AR9"/>
  <c r="AP9"/>
  <c r="AS9"/>
  <c r="G10"/>
  <c r="AR10"/>
  <c r="AP10"/>
  <c r="AS10"/>
  <c r="G11"/>
  <c r="AR11"/>
  <c r="AP11"/>
  <c r="AS11"/>
  <c r="G12"/>
  <c r="AR12"/>
  <c r="AP12"/>
  <c r="AS12"/>
  <c r="G13"/>
  <c r="AR13"/>
  <c r="AP13"/>
  <c r="AS13"/>
  <c r="G14"/>
  <c r="AR14"/>
  <c r="AP14"/>
  <c r="AS14"/>
  <c r="G15"/>
  <c r="AR15"/>
  <c r="AP15"/>
  <c r="AS15"/>
  <c r="G16"/>
  <c r="AR16"/>
  <c r="AP16"/>
  <c r="AS16"/>
  <c r="G17"/>
  <c r="AR17"/>
  <c r="AP17"/>
  <c r="AS17"/>
  <c r="G18"/>
  <c r="AR18"/>
  <c r="AP18"/>
  <c r="AS18"/>
  <c r="G19"/>
  <c r="AR19"/>
  <c r="AP19"/>
  <c r="AS19"/>
  <c r="G20"/>
  <c r="AR20"/>
  <c r="AP20"/>
  <c r="AS20"/>
  <c r="G21"/>
  <c r="AR21"/>
  <c r="AP21"/>
  <c r="AS21"/>
  <c r="G22"/>
  <c r="AR22"/>
  <c r="AP22"/>
  <c r="AS22"/>
  <c r="G23"/>
  <c r="AR23"/>
  <c r="AP23"/>
  <c r="AS23"/>
  <c r="G24"/>
  <c r="AR24"/>
  <c r="AP24"/>
  <c r="AS24"/>
  <c r="G25"/>
  <c r="AR25"/>
  <c r="AP25"/>
  <c r="AS25"/>
  <c r="G26"/>
  <c r="AR26"/>
  <c r="AP26"/>
  <c r="AS26"/>
  <c r="G27"/>
  <c r="AR27"/>
  <c r="AP27"/>
  <c r="AS27"/>
  <c r="G28"/>
  <c r="AR28"/>
  <c r="AP28"/>
  <c r="AS28"/>
  <c r="G29"/>
  <c r="AR29"/>
  <c r="AP29"/>
  <c r="AS29"/>
  <c r="G30"/>
  <c r="AR30"/>
  <c r="AP30"/>
  <c r="AS30"/>
  <c r="G31"/>
  <c r="AR31"/>
  <c r="AP31"/>
  <c r="AS31"/>
  <c r="G32"/>
  <c r="AR32"/>
  <c r="AP32"/>
  <c r="AS32"/>
  <c r="G33"/>
  <c r="AR33"/>
  <c r="AP33"/>
  <c r="AS33"/>
  <c r="G34"/>
  <c r="AR34"/>
  <c r="AP34"/>
  <c r="AS34"/>
  <c r="G35"/>
  <c r="AR35"/>
  <c r="AP35"/>
  <c r="AS35"/>
  <c r="G36"/>
  <c r="AR36"/>
  <c r="AP36"/>
  <c r="AS36"/>
  <c r="G37"/>
  <c r="AR37"/>
  <c r="AP37"/>
  <c r="AS37"/>
  <c r="G38"/>
  <c r="AR38"/>
  <c r="AP38"/>
  <c r="AS38"/>
  <c r="G39"/>
  <c r="AR39"/>
  <c r="AP39"/>
  <c r="AS39"/>
  <c r="G40"/>
  <c r="AR40"/>
  <c r="AP40"/>
  <c r="AS40"/>
  <c r="G41"/>
  <c r="AR41"/>
  <c r="AP41"/>
  <c r="AS41"/>
  <c r="G42"/>
  <c r="AR42"/>
  <c r="AP42"/>
  <c r="AS42"/>
  <c r="G43"/>
  <c r="AR43"/>
  <c r="AP43"/>
  <c r="AS43"/>
  <c r="G44"/>
  <c r="AR44"/>
  <c r="AP44"/>
  <c r="AS44"/>
  <c r="G45"/>
  <c r="AR45"/>
  <c r="AP45"/>
  <c r="AS45"/>
  <c r="G46"/>
  <c r="AR46"/>
  <c r="AP46"/>
  <c r="AS46"/>
  <c r="G47"/>
  <c r="AR47"/>
  <c r="AP47"/>
  <c r="AS47"/>
  <c r="G48"/>
  <c r="AR48"/>
  <c r="AP48"/>
  <c r="AS48"/>
  <c r="G49"/>
  <c r="AR49"/>
  <c r="AP49"/>
  <c r="AS49"/>
  <c r="G50"/>
  <c r="AR50"/>
  <c r="AP50"/>
  <c r="AS50"/>
  <c r="G51"/>
  <c r="AR51"/>
  <c r="AP51"/>
  <c r="AS51"/>
  <c r="G52"/>
  <c r="AR52"/>
  <c r="AP52"/>
  <c r="AS52"/>
  <c r="G53"/>
  <c r="AR53"/>
  <c r="AP53"/>
  <c r="AS53"/>
  <c r="G54"/>
  <c r="AR54"/>
  <c r="AP54"/>
  <c r="AS54"/>
  <c r="G55"/>
  <c r="AR55"/>
  <c r="AP55"/>
  <c r="AS55"/>
  <c r="G56"/>
  <c r="AR56"/>
  <c r="AP56"/>
  <c r="AS56"/>
  <c r="G57"/>
  <c r="AR57"/>
  <c r="AP57"/>
  <c r="AS57"/>
  <c r="G58"/>
  <c r="AR58"/>
  <c r="AP58"/>
  <c r="AS58"/>
  <c r="G59"/>
  <c r="AR59"/>
  <c r="AP59"/>
  <c r="AS59"/>
  <c r="G60"/>
  <c r="AR60"/>
  <c r="AP60"/>
  <c r="AS60"/>
  <c r="G61"/>
  <c r="AR61"/>
  <c r="AP61"/>
  <c r="AS61"/>
  <c r="G62"/>
  <c r="AR62"/>
  <c r="AP62"/>
  <c r="AS62"/>
  <c r="G63"/>
  <c r="AR63"/>
  <c r="AP63"/>
  <c r="AS63"/>
  <c r="G64"/>
  <c r="AR64"/>
  <c r="AP64"/>
  <c r="AS64"/>
  <c r="G65"/>
  <c r="AR65"/>
  <c r="AP65"/>
  <c r="AS65"/>
  <c r="G66"/>
  <c r="AR66"/>
  <c r="AP66"/>
  <c r="AS66"/>
  <c r="G67"/>
  <c r="AR67"/>
  <c r="AP67"/>
  <c r="AS67"/>
  <c r="G68"/>
  <c r="AR68"/>
  <c r="AP68"/>
  <c r="AS68"/>
  <c r="G69"/>
  <c r="AR69"/>
  <c r="AP69"/>
  <c r="AS69"/>
  <c r="G70"/>
  <c r="AR70"/>
  <c r="AP70"/>
  <c r="AS70"/>
  <c r="G71"/>
  <c r="AR71"/>
  <c r="AP71"/>
  <c r="AS71"/>
  <c r="G72"/>
  <c r="AR72"/>
  <c r="AP72"/>
  <c r="AS72"/>
  <c r="G73"/>
  <c r="AR73"/>
  <c r="AP73"/>
  <c r="AS73"/>
  <c r="G74"/>
  <c r="AR74"/>
  <c r="AP74"/>
  <c r="AS74"/>
  <c r="G75"/>
  <c r="AR75"/>
  <c r="AP75"/>
  <c r="AS75"/>
  <c r="G76"/>
  <c r="AR76"/>
  <c r="AP76"/>
  <c r="AS76"/>
  <c r="G77"/>
  <c r="AR77"/>
  <c r="AP77"/>
  <c r="AS77"/>
  <c r="G78"/>
  <c r="AR78"/>
  <c r="AP78"/>
  <c r="AS78"/>
  <c r="G79"/>
  <c r="AR79"/>
  <c r="AP79"/>
  <c r="AS79"/>
  <c r="G80"/>
  <c r="AR80"/>
  <c r="AP80"/>
  <c r="AS80"/>
  <c r="G81"/>
  <c r="AR81"/>
  <c r="AP81"/>
  <c r="AS81"/>
  <c r="G82"/>
  <c r="AR82"/>
  <c r="AP82"/>
  <c r="AS82"/>
  <c r="G83"/>
  <c r="AR83"/>
  <c r="AP83"/>
  <c r="AS83"/>
  <c r="G84"/>
  <c r="AR84"/>
  <c r="AP84"/>
  <c r="AS84"/>
  <c r="G85"/>
  <c r="AR85"/>
  <c r="AP85"/>
  <c r="AS85"/>
  <c r="G86"/>
  <c r="AR86"/>
  <c r="AP86"/>
  <c r="AS86"/>
  <c r="G87"/>
  <c r="AR87"/>
  <c r="AP87"/>
  <c r="AS87"/>
  <c r="G88"/>
  <c r="AR88"/>
  <c r="AP88"/>
  <c r="AS88"/>
  <c r="G89"/>
  <c r="AR89"/>
  <c r="AP89"/>
  <c r="AS89"/>
  <c r="G90"/>
  <c r="AR90"/>
  <c r="AP90"/>
  <c r="AS90"/>
  <c r="G91"/>
  <c r="AR91"/>
  <c r="AP91"/>
  <c r="AS91"/>
  <c r="G92"/>
  <c r="AR92"/>
  <c r="AP92"/>
  <c r="AS92"/>
  <c r="G93"/>
  <c r="AR93"/>
  <c r="AP93"/>
  <c r="AS93"/>
  <c r="G94"/>
  <c r="AR94"/>
  <c r="AP94"/>
  <c r="AS94"/>
  <c r="G95"/>
  <c r="AR95"/>
  <c r="AP95"/>
  <c r="AS95"/>
  <c r="G96"/>
  <c r="AR96"/>
  <c r="AP96"/>
  <c r="AS96"/>
  <c r="G97"/>
  <c r="AR97"/>
  <c r="AP97"/>
  <c r="AS97"/>
  <c r="G98"/>
  <c r="AR98"/>
  <c r="AP98"/>
  <c r="AS98"/>
  <c r="G99"/>
  <c r="AR99"/>
  <c r="AP99"/>
  <c r="AS99"/>
  <c r="G100"/>
  <c r="AR100"/>
  <c r="AP100"/>
  <c r="AS100"/>
  <c r="G101"/>
  <c r="AR101"/>
  <c r="AP101"/>
  <c r="AS101"/>
  <c r="G102"/>
  <c r="AR102"/>
  <c r="AP102"/>
  <c r="AS102"/>
  <c r="G103"/>
  <c r="AR103"/>
  <c r="AP103"/>
  <c r="AS103"/>
  <c r="G104"/>
  <c r="AR104"/>
  <c r="AP104"/>
  <c r="AS104"/>
  <c r="G105"/>
  <c r="AR105"/>
  <c r="AP105"/>
  <c r="AS105"/>
  <c r="G106"/>
  <c r="AR106"/>
  <c r="AP106"/>
  <c r="AS106"/>
  <c r="G107"/>
  <c r="AR107"/>
  <c r="AP107"/>
  <c r="AS107"/>
  <c r="G108"/>
  <c r="AR108"/>
  <c r="AP108"/>
  <c r="AS108"/>
  <c r="G109"/>
  <c r="AR109"/>
  <c r="AP109"/>
  <c r="AS109"/>
  <c r="G110"/>
  <c r="AR110"/>
  <c r="AP110"/>
  <c r="AS110"/>
  <c r="G111"/>
  <c r="AR111"/>
  <c r="AP111"/>
  <c r="AS111"/>
  <c r="G112"/>
  <c r="AR112"/>
  <c r="AP112"/>
  <c r="AS112"/>
  <c r="G113"/>
  <c r="AR113"/>
  <c r="AP113"/>
  <c r="AS113"/>
  <c r="G114"/>
  <c r="AR114"/>
  <c r="AP114"/>
  <c r="AS114"/>
  <c r="G115"/>
  <c r="AR115"/>
  <c r="AP115"/>
  <c r="AS115"/>
  <c r="G116"/>
  <c r="AR116"/>
  <c r="AP116"/>
  <c r="AS116"/>
  <c r="G117"/>
  <c r="AR117"/>
  <c r="AP117"/>
  <c r="AS117"/>
  <c r="G118"/>
  <c r="AR118"/>
  <c r="AP118"/>
  <c r="AS118"/>
  <c r="G119"/>
  <c r="AR119"/>
  <c r="AP119"/>
  <c r="AS119"/>
  <c r="G120"/>
  <c r="AR120"/>
  <c r="AP120"/>
  <c r="AS120"/>
  <c r="G121"/>
  <c r="AR121"/>
  <c r="AP121"/>
  <c r="AS121"/>
  <c r="G122"/>
  <c r="AR122"/>
  <c r="AP122"/>
  <c r="AS122"/>
  <c r="G123"/>
  <c r="AR123"/>
  <c r="AP123"/>
  <c r="AS123"/>
  <c r="G124"/>
  <c r="AR124"/>
  <c r="AP124"/>
  <c r="AS124"/>
  <c r="G125"/>
  <c r="AR125"/>
  <c r="AP125"/>
  <c r="AS125"/>
  <c r="G126"/>
  <c r="AR126"/>
  <c r="AP126"/>
  <c r="AS126"/>
  <c r="G127"/>
  <c r="AR127"/>
  <c r="AP127"/>
  <c r="AS127"/>
  <c r="G128"/>
  <c r="AR128"/>
  <c r="AP128"/>
  <c r="AS128"/>
  <c r="G129"/>
  <c r="AR129"/>
  <c r="AP129"/>
  <c r="AS129"/>
  <c r="G130"/>
  <c r="AR130"/>
  <c r="AP130"/>
  <c r="AS130"/>
  <c r="G131"/>
  <c r="AR131"/>
  <c r="AP131"/>
  <c r="AS131"/>
  <c r="G132"/>
  <c r="AR132"/>
  <c r="AP132"/>
  <c r="AS132"/>
  <c r="G133"/>
  <c r="AR133"/>
  <c r="AP133"/>
  <c r="AS133"/>
  <c r="G134"/>
  <c r="AR134"/>
  <c r="AP134"/>
  <c r="AS134"/>
  <c r="G135"/>
  <c r="AR135"/>
  <c r="AP135"/>
  <c r="AS135"/>
  <c r="G136"/>
  <c r="AR136"/>
  <c r="AP136"/>
  <c r="AS136"/>
  <c r="G137"/>
  <c r="AR137"/>
  <c r="AP137"/>
  <c r="AS137"/>
  <c r="G138"/>
  <c r="AR138"/>
  <c r="AP138"/>
  <c r="AS138"/>
  <c r="G139"/>
  <c r="AR139"/>
  <c r="AP139"/>
  <c r="AS139"/>
  <c r="G140"/>
  <c r="AR140"/>
  <c r="AP140"/>
  <c r="AS140"/>
  <c r="G141"/>
  <c r="AR141"/>
  <c r="AP141"/>
  <c r="AS141"/>
  <c r="G142"/>
  <c r="AR142"/>
  <c r="AP142"/>
  <c r="AS142"/>
  <c r="G143"/>
  <c r="AR143"/>
  <c r="AP143"/>
  <c r="AS143"/>
  <c r="G144"/>
  <c r="AR144"/>
  <c r="AP144"/>
  <c r="AS144"/>
  <c r="G145"/>
  <c r="AR145"/>
  <c r="AP145"/>
  <c r="AS145"/>
  <c r="G146"/>
  <c r="AR146"/>
  <c r="AP146"/>
  <c r="AS146"/>
  <c r="G147"/>
  <c r="AR147"/>
  <c r="AP147"/>
  <c r="AS147"/>
  <c r="G148"/>
  <c r="AR148"/>
  <c r="AP148"/>
  <c r="AS148"/>
  <c r="G149"/>
  <c r="AR149"/>
  <c r="AP149"/>
  <c r="AS149"/>
  <c r="G150"/>
  <c r="AR150"/>
  <c r="AP150"/>
  <c r="AS150"/>
  <c r="G151"/>
  <c r="AR151"/>
  <c r="AP151"/>
  <c r="AS151"/>
  <c r="G152"/>
  <c r="AR152"/>
  <c r="AP152"/>
  <c r="AS152"/>
  <c r="G153"/>
  <c r="AR153"/>
  <c r="AP153"/>
  <c r="AS153"/>
  <c r="G154"/>
  <c r="AR154"/>
  <c r="AP154"/>
  <c r="AS154"/>
  <c r="G155"/>
  <c r="AR155"/>
  <c r="AP155"/>
  <c r="AS155"/>
  <c r="G156"/>
  <c r="AR156"/>
  <c r="AP156"/>
  <c r="AS156"/>
  <c r="G157"/>
  <c r="AR157"/>
  <c r="AP157"/>
  <c r="AS157"/>
  <c r="G158"/>
  <c r="AR158"/>
  <c r="AP158"/>
  <c r="AS158"/>
  <c r="G159"/>
  <c r="AR159"/>
  <c r="AP159"/>
  <c r="AS159"/>
  <c r="G160"/>
  <c r="AR160"/>
  <c r="G161"/>
  <c r="AR161"/>
  <c r="AP161"/>
  <c r="AS161"/>
  <c r="G162"/>
  <c r="AR162"/>
  <c r="AP162"/>
  <c r="AS162"/>
  <c r="G163"/>
  <c r="AR163"/>
  <c r="G164"/>
  <c r="AR164"/>
  <c r="G165"/>
  <c r="AR165"/>
  <c r="AP165"/>
  <c r="AS165"/>
  <c r="G166"/>
  <c r="AR166"/>
  <c r="AP166"/>
  <c r="AS166"/>
  <c r="G167"/>
  <c r="AR167"/>
  <c r="G168"/>
  <c r="AR168"/>
  <c r="G169"/>
  <c r="AR169"/>
  <c r="AP169"/>
  <c r="AS169"/>
  <c r="G170"/>
  <c r="AR170"/>
  <c r="AP170"/>
  <c r="AS170"/>
  <c r="G171"/>
  <c r="AR171"/>
  <c r="G172"/>
  <c r="AR172"/>
  <c r="G173"/>
  <c r="AR173"/>
  <c r="AP173"/>
  <c r="AS173"/>
  <c r="G174"/>
  <c r="AR174"/>
  <c r="AP174"/>
  <c r="AS174"/>
  <c r="G175"/>
  <c r="AR175"/>
  <c r="G176"/>
  <c r="AR176"/>
  <c r="G177"/>
  <c r="AR177"/>
  <c r="AP177"/>
  <c r="AS177"/>
  <c r="G178"/>
  <c r="AR178"/>
  <c r="AP178"/>
  <c r="AS178"/>
  <c r="G179"/>
  <c r="AR179"/>
  <c r="G180"/>
  <c r="AR180"/>
  <c r="G181"/>
  <c r="AR181"/>
  <c r="AP181"/>
  <c r="AS181"/>
  <c r="G182"/>
  <c r="AR182"/>
  <c r="AP182"/>
  <c r="AS182"/>
  <c r="G183"/>
  <c r="AR183"/>
  <c r="G184"/>
  <c r="AR184"/>
  <c r="G185"/>
  <c r="AR185"/>
  <c r="AP185"/>
  <c r="AS185"/>
  <c r="G186"/>
  <c r="AR186"/>
  <c r="AP186"/>
  <c r="AS186"/>
  <c r="G187"/>
  <c r="AR187"/>
  <c r="G188"/>
  <c r="AR188"/>
  <c r="G189"/>
  <c r="AR189"/>
  <c r="AP189"/>
  <c r="AS189"/>
  <c r="G190"/>
  <c r="AR190"/>
  <c r="AP190"/>
  <c r="AS190"/>
  <c r="G191"/>
  <c r="AR191"/>
  <c r="G192"/>
  <c r="AR192"/>
  <c r="AP192"/>
  <c r="AS192"/>
  <c r="G193"/>
  <c r="AR193"/>
  <c r="AP193"/>
  <c r="AS193"/>
  <c r="G194"/>
  <c r="AR194"/>
  <c r="AP194"/>
  <c r="AS194"/>
  <c r="G195"/>
  <c r="AR195"/>
  <c r="G196"/>
  <c r="AR196"/>
  <c r="G197"/>
  <c r="AR197"/>
  <c r="AP197"/>
  <c r="AS197"/>
  <c r="G198"/>
  <c r="AR198"/>
  <c r="AP198"/>
  <c r="AS198"/>
  <c r="G199"/>
  <c r="AR199"/>
  <c r="G200"/>
  <c r="AR200"/>
  <c r="G201"/>
  <c r="AR201"/>
  <c r="AP201"/>
  <c r="AS201"/>
  <c r="G202"/>
  <c r="AR202"/>
  <c r="AP202"/>
  <c r="AS202"/>
  <c r="G203"/>
  <c r="AR203"/>
  <c r="G204"/>
  <c r="AR204"/>
  <c r="AP204"/>
  <c r="AS204"/>
  <c r="G205"/>
  <c r="AR205"/>
  <c r="AP205"/>
  <c r="AS205"/>
  <c r="G206"/>
  <c r="AR206"/>
  <c r="AP206"/>
  <c r="AS206"/>
  <c r="G207"/>
  <c r="AR207"/>
  <c r="G208"/>
  <c r="AR208"/>
  <c r="AP208"/>
  <c r="AS208"/>
  <c r="G209"/>
  <c r="AR209"/>
  <c r="AP209"/>
  <c r="AS209"/>
  <c r="G210"/>
  <c r="AR210"/>
  <c r="AP210"/>
  <c r="AS210"/>
  <c r="G211"/>
  <c r="AR211"/>
  <c r="G212"/>
  <c r="AR212"/>
  <c r="AP212"/>
  <c r="AS212"/>
  <c r="G213"/>
  <c r="AR213"/>
  <c r="AP213"/>
  <c r="AS213"/>
  <c r="G214"/>
  <c r="AR214"/>
  <c r="AP214"/>
  <c r="AS214"/>
  <c r="G215"/>
  <c r="AR215"/>
  <c r="G216"/>
  <c r="AR216"/>
  <c r="G217"/>
  <c r="AR217"/>
  <c r="AP217"/>
  <c r="AS217"/>
  <c r="G218"/>
  <c r="AR218"/>
  <c r="AP218"/>
  <c r="AS218"/>
  <c r="G219"/>
  <c r="AR219"/>
  <c r="G220"/>
  <c r="AR220"/>
  <c r="AP220"/>
  <c r="AS220"/>
  <c r="G221"/>
  <c r="AR221"/>
  <c r="AP221"/>
  <c r="AS221"/>
  <c r="G222"/>
  <c r="AR222"/>
  <c r="AP222"/>
  <c r="AS222"/>
  <c r="G223"/>
  <c r="AR223"/>
  <c r="G224"/>
  <c r="AR224"/>
  <c r="AP224"/>
  <c r="AS224"/>
  <c r="G225"/>
  <c r="AR225"/>
  <c r="G226"/>
  <c r="AR226"/>
  <c r="G227"/>
  <c r="AR227"/>
  <c r="G228"/>
  <c r="AR228"/>
  <c r="G229"/>
  <c r="AR229"/>
  <c r="AP229"/>
  <c r="AS229"/>
  <c r="G230"/>
  <c r="AR230"/>
  <c r="AP230"/>
  <c r="AS230"/>
  <c r="G231"/>
  <c r="AR231"/>
  <c r="G232"/>
  <c r="AR232"/>
  <c r="AP232"/>
  <c r="AS232"/>
  <c r="G233"/>
  <c r="AR233"/>
  <c r="G234"/>
  <c r="AR234"/>
  <c r="G235"/>
  <c r="AR235"/>
  <c r="G236"/>
  <c r="AR236"/>
  <c r="G237"/>
  <c r="AR237"/>
  <c r="AP237"/>
  <c r="AS237"/>
  <c r="G238"/>
  <c r="AR238"/>
  <c r="AP238"/>
  <c r="AS238"/>
  <c r="G239"/>
  <c r="AR239"/>
  <c r="G240"/>
  <c r="AR240"/>
  <c r="AP240"/>
  <c r="AS240"/>
  <c r="G241"/>
  <c r="AR241"/>
  <c r="G242"/>
  <c r="AR242"/>
  <c r="G243"/>
  <c r="AR243"/>
  <c r="G244"/>
  <c r="AR244"/>
  <c r="G245"/>
  <c r="AR245"/>
  <c r="AP245"/>
  <c r="AS245"/>
  <c r="G246"/>
  <c r="AR246"/>
  <c r="AP246"/>
  <c r="AS246"/>
  <c r="G247"/>
  <c r="AR247"/>
  <c r="G248"/>
  <c r="AR248"/>
  <c r="AP248"/>
  <c r="AS248"/>
  <c r="G249"/>
  <c r="AR249"/>
  <c r="G250"/>
  <c r="AR250"/>
  <c r="AP250"/>
  <c r="AS250"/>
  <c r="G251"/>
  <c r="AR251"/>
  <c r="G252"/>
  <c r="AR252"/>
  <c r="AP252"/>
  <c r="AS252"/>
  <c r="G253"/>
  <c r="AR253"/>
  <c r="G254"/>
  <c r="AR254"/>
  <c r="AP254"/>
  <c r="AS254"/>
  <c r="G255"/>
  <c r="AR255"/>
  <c r="G256"/>
  <c r="AR256"/>
  <c r="AP256"/>
  <c r="AS256"/>
  <c r="G257"/>
  <c r="AR257"/>
  <c r="G258"/>
  <c r="AR258"/>
  <c r="AP258"/>
  <c r="AS258"/>
  <c r="G259"/>
  <c r="AR259"/>
  <c r="G260"/>
  <c r="AR260"/>
  <c r="AP260"/>
  <c r="AS260"/>
  <c r="G261"/>
  <c r="AR261"/>
  <c r="G262"/>
  <c r="AR262"/>
  <c r="AP262"/>
  <c r="AS262"/>
  <c r="G263"/>
  <c r="AR263"/>
  <c r="G264"/>
  <c r="AR264"/>
  <c r="AP264"/>
  <c r="AS264"/>
  <c r="G265"/>
  <c r="AR265"/>
  <c r="G266"/>
  <c r="AR266"/>
  <c r="AP266"/>
  <c r="AS266"/>
  <c r="G267"/>
  <c r="AR267"/>
  <c r="G268"/>
  <c r="AR268"/>
  <c r="AP268"/>
  <c r="AS268"/>
  <c r="G269"/>
  <c r="AR269"/>
  <c r="G270"/>
  <c r="AR270"/>
  <c r="AP270"/>
  <c r="AS270"/>
  <c r="G271"/>
  <c r="AR271"/>
  <c r="G272"/>
  <c r="AR272"/>
  <c r="AP272"/>
  <c r="AS272"/>
  <c r="G273"/>
  <c r="AR273"/>
  <c r="G274"/>
  <c r="AR274"/>
  <c r="AP274"/>
  <c r="AS274"/>
  <c r="G275"/>
  <c r="AR275"/>
  <c r="G276"/>
  <c r="AR276"/>
  <c r="AP276"/>
  <c r="AS276"/>
  <c r="G277"/>
  <c r="AR277"/>
  <c r="G278"/>
  <c r="AR278"/>
  <c r="AP278"/>
  <c r="AS278"/>
  <c r="G279"/>
  <c r="AR279"/>
  <c r="G280"/>
  <c r="AR280"/>
  <c r="AP280"/>
  <c r="AS280"/>
  <c r="G281"/>
  <c r="AR281"/>
  <c r="G282"/>
  <c r="AR282"/>
  <c r="AP282"/>
  <c r="AS282"/>
  <c r="G283"/>
  <c r="AR283"/>
  <c r="G284"/>
  <c r="AR284"/>
  <c r="AP284"/>
  <c r="AS284"/>
  <c r="G285"/>
  <c r="AR285"/>
  <c r="G286"/>
  <c r="AR286"/>
  <c r="AP286"/>
  <c r="AS286"/>
  <c r="G287"/>
  <c r="AR287"/>
  <c r="G288"/>
  <c r="AR288"/>
  <c r="AP288"/>
  <c r="AS288"/>
  <c r="G289"/>
  <c r="AR289"/>
  <c r="G290"/>
  <c r="AR290"/>
  <c r="AP290"/>
  <c r="AS290"/>
  <c r="G291"/>
  <c r="AR291"/>
  <c r="G292"/>
  <c r="AR292"/>
  <c r="AP292"/>
  <c r="AS292"/>
  <c r="G293"/>
  <c r="AR293"/>
  <c r="G294"/>
  <c r="AR294"/>
  <c r="AP294"/>
  <c r="AS294"/>
  <c r="G295"/>
  <c r="AR295"/>
  <c r="G296"/>
  <c r="AR296"/>
  <c r="AP296"/>
  <c r="AS296"/>
  <c r="G297"/>
  <c r="AR297"/>
  <c r="G298"/>
  <c r="AR298"/>
  <c r="AP298"/>
  <c r="AS298"/>
  <c r="G299"/>
  <c r="AR299"/>
  <c r="G300"/>
  <c r="AR300"/>
  <c r="AP300"/>
  <c r="AS300"/>
  <c r="G7"/>
  <c r="AR7"/>
  <c r="G8" i="48"/>
  <c r="AR8"/>
  <c r="AP8"/>
  <c r="AS8"/>
  <c r="G9"/>
  <c r="AR9"/>
  <c r="AP9"/>
  <c r="AS9"/>
  <c r="G10"/>
  <c r="AR10"/>
  <c r="AP10"/>
  <c r="AS10"/>
  <c r="G11"/>
  <c r="AR11"/>
  <c r="AP11"/>
  <c r="AS11"/>
  <c r="G12"/>
  <c r="AR12"/>
  <c r="AP12"/>
  <c r="AS12"/>
  <c r="G13"/>
  <c r="AR13"/>
  <c r="AP13"/>
  <c r="AS13"/>
  <c r="G14"/>
  <c r="AR14"/>
  <c r="AP14"/>
  <c r="AS14"/>
  <c r="G15"/>
  <c r="AR15"/>
  <c r="AP15"/>
  <c r="AS15"/>
  <c r="G16"/>
  <c r="AR16"/>
  <c r="AP16"/>
  <c r="AS16"/>
  <c r="G17"/>
  <c r="AR17"/>
  <c r="AP17"/>
  <c r="AS17"/>
  <c r="G18"/>
  <c r="AR18"/>
  <c r="AP18"/>
  <c r="AS18"/>
  <c r="G19"/>
  <c r="AR19"/>
  <c r="AP19"/>
  <c r="AS19"/>
  <c r="G20"/>
  <c r="AR20"/>
  <c r="AP20"/>
  <c r="AS20"/>
  <c r="G21"/>
  <c r="AR21"/>
  <c r="AP21"/>
  <c r="AS21"/>
  <c r="G22"/>
  <c r="AR22"/>
  <c r="AP22"/>
  <c r="AS22"/>
  <c r="G23"/>
  <c r="AR23"/>
  <c r="AP23"/>
  <c r="AS23"/>
  <c r="G24"/>
  <c r="AR24"/>
  <c r="AP24"/>
  <c r="AS24"/>
  <c r="G25"/>
  <c r="AR25"/>
  <c r="AP25"/>
  <c r="AS25"/>
  <c r="G26"/>
  <c r="AR26"/>
  <c r="AP26"/>
  <c r="AS26"/>
  <c r="G27"/>
  <c r="AR27"/>
  <c r="AP27"/>
  <c r="AS27"/>
  <c r="G28"/>
  <c r="AR28"/>
  <c r="AP28"/>
  <c r="AS28"/>
  <c r="G29"/>
  <c r="AR29"/>
  <c r="AP29"/>
  <c r="AS29"/>
  <c r="G30"/>
  <c r="AR30"/>
  <c r="AP30"/>
  <c r="AS30"/>
  <c r="G31"/>
  <c r="AR31"/>
  <c r="AP31"/>
  <c r="AS31"/>
  <c r="G32"/>
  <c r="AR32"/>
  <c r="AP32"/>
  <c r="AS32"/>
  <c r="G33"/>
  <c r="AR33"/>
  <c r="AP33"/>
  <c r="AS33"/>
  <c r="G34"/>
  <c r="AR34"/>
  <c r="AP34"/>
  <c r="AS34"/>
  <c r="G35"/>
  <c r="AR35"/>
  <c r="AP35"/>
  <c r="AS35"/>
  <c r="G36"/>
  <c r="AR36"/>
  <c r="AP36"/>
  <c r="AS36"/>
  <c r="G37"/>
  <c r="AR37"/>
  <c r="AP37"/>
  <c r="AS37"/>
  <c r="G38"/>
  <c r="AR38"/>
  <c r="AP38"/>
  <c r="AS38"/>
  <c r="G39"/>
  <c r="AR39"/>
  <c r="AP39"/>
  <c r="AS39"/>
  <c r="G40"/>
  <c r="AR40"/>
  <c r="AP40"/>
  <c r="AS40"/>
  <c r="G41"/>
  <c r="AR41"/>
  <c r="AP41"/>
  <c r="AS41"/>
  <c r="G42"/>
  <c r="AR42"/>
  <c r="AP42"/>
  <c r="AS42"/>
  <c r="G43"/>
  <c r="AR43"/>
  <c r="AP43"/>
  <c r="AS43"/>
  <c r="G44"/>
  <c r="AR44"/>
  <c r="AP44"/>
  <c r="AS44"/>
  <c r="G45"/>
  <c r="AR45"/>
  <c r="AP45"/>
  <c r="AS45"/>
  <c r="G46"/>
  <c r="AR46"/>
  <c r="AP46"/>
  <c r="AS46"/>
  <c r="G47"/>
  <c r="AR47"/>
  <c r="AP47"/>
  <c r="AS47"/>
  <c r="G48"/>
  <c r="AR48"/>
  <c r="AP48"/>
  <c r="AS48"/>
  <c r="G49"/>
  <c r="AR49"/>
  <c r="AP49"/>
  <c r="AS49"/>
  <c r="G50"/>
  <c r="AR50"/>
  <c r="AP50"/>
  <c r="AS50"/>
  <c r="G51"/>
  <c r="AR51"/>
  <c r="AP51"/>
  <c r="AS51"/>
  <c r="G52"/>
  <c r="AR52"/>
  <c r="AP52"/>
  <c r="AS52"/>
  <c r="G53"/>
  <c r="AR53"/>
  <c r="AP53"/>
  <c r="AS53"/>
  <c r="G54"/>
  <c r="AR54"/>
  <c r="AP54"/>
  <c r="AS54"/>
  <c r="G55"/>
  <c r="AR55"/>
  <c r="AP55"/>
  <c r="AS55"/>
  <c r="G56"/>
  <c r="AR56"/>
  <c r="AP56"/>
  <c r="AS56"/>
  <c r="G57"/>
  <c r="AR57"/>
  <c r="AP57"/>
  <c r="AS57"/>
  <c r="G58"/>
  <c r="AR58"/>
  <c r="AP58"/>
  <c r="AS58"/>
  <c r="G59"/>
  <c r="AR59"/>
  <c r="AP59"/>
  <c r="AS59"/>
  <c r="G60"/>
  <c r="AR60"/>
  <c r="AP60"/>
  <c r="AS60"/>
  <c r="G61"/>
  <c r="AR61"/>
  <c r="AP61"/>
  <c r="AS61"/>
  <c r="G62"/>
  <c r="AR62"/>
  <c r="AP62"/>
  <c r="AS62"/>
  <c r="G63"/>
  <c r="AR63"/>
  <c r="AP63"/>
  <c r="AS63"/>
  <c r="G64"/>
  <c r="AR64"/>
  <c r="AP64"/>
  <c r="AS64"/>
  <c r="G65"/>
  <c r="AR65"/>
  <c r="AP65"/>
  <c r="AS65"/>
  <c r="G66"/>
  <c r="AR66"/>
  <c r="AP66"/>
  <c r="AS66"/>
  <c r="G67"/>
  <c r="AR67"/>
  <c r="AP67"/>
  <c r="AS67"/>
  <c r="G68"/>
  <c r="AR68"/>
  <c r="AP68"/>
  <c r="AS68"/>
  <c r="G69"/>
  <c r="AR69"/>
  <c r="AP69"/>
  <c r="AS69"/>
  <c r="G70"/>
  <c r="AR70"/>
  <c r="AP70"/>
  <c r="AS70"/>
  <c r="G71"/>
  <c r="AR71"/>
  <c r="AP71"/>
  <c r="AS71"/>
  <c r="G72"/>
  <c r="AR72"/>
  <c r="AP72"/>
  <c r="AS72"/>
  <c r="G73"/>
  <c r="AR73"/>
  <c r="AP73"/>
  <c r="AS73"/>
  <c r="G74"/>
  <c r="AR74"/>
  <c r="AP74"/>
  <c r="AS74"/>
  <c r="G75"/>
  <c r="AR75"/>
  <c r="AP75"/>
  <c r="AS75"/>
  <c r="G76"/>
  <c r="AR76"/>
  <c r="AP76"/>
  <c r="AS76"/>
  <c r="G77"/>
  <c r="AR77"/>
  <c r="AP77"/>
  <c r="AS77"/>
  <c r="G78"/>
  <c r="AR78"/>
  <c r="AP78"/>
  <c r="AS78"/>
  <c r="G79"/>
  <c r="AR79"/>
  <c r="AP79"/>
  <c r="AS79"/>
  <c r="G80"/>
  <c r="AR80"/>
  <c r="AP80"/>
  <c r="AS80"/>
  <c r="G81"/>
  <c r="AR81"/>
  <c r="AP81"/>
  <c r="AS81"/>
  <c r="G82"/>
  <c r="AR82"/>
  <c r="AP82"/>
  <c r="AS82"/>
  <c r="G83"/>
  <c r="AR83"/>
  <c r="AP83"/>
  <c r="AS83"/>
  <c r="G84"/>
  <c r="AR84"/>
  <c r="AP84"/>
  <c r="AS84"/>
  <c r="G85"/>
  <c r="AR85"/>
  <c r="AP85"/>
  <c r="AS85"/>
  <c r="G86"/>
  <c r="AR86"/>
  <c r="AP86"/>
  <c r="AS86"/>
  <c r="G87"/>
  <c r="AR87"/>
  <c r="AP87"/>
  <c r="AS87"/>
  <c r="G88"/>
  <c r="AR88"/>
  <c r="AP88"/>
  <c r="AS88"/>
  <c r="G89"/>
  <c r="AR89"/>
  <c r="AP89"/>
  <c r="AS89"/>
  <c r="G90"/>
  <c r="AR90"/>
  <c r="AP90"/>
  <c r="AS90"/>
  <c r="G91"/>
  <c r="AR91"/>
  <c r="AP91"/>
  <c r="AS91"/>
  <c r="G92"/>
  <c r="AR92"/>
  <c r="AP92"/>
  <c r="AS92"/>
  <c r="G93"/>
  <c r="AR93"/>
  <c r="AP93"/>
  <c r="AS93"/>
  <c r="G94"/>
  <c r="AR94"/>
  <c r="AP94"/>
  <c r="AS94"/>
  <c r="G95"/>
  <c r="AR95"/>
  <c r="AP95"/>
  <c r="AS95"/>
  <c r="G96"/>
  <c r="AR96"/>
  <c r="AP96"/>
  <c r="AS96"/>
  <c r="G97"/>
  <c r="AR97"/>
  <c r="AP97"/>
  <c r="AS97"/>
  <c r="G98"/>
  <c r="AR98"/>
  <c r="AP98"/>
  <c r="AS98"/>
  <c r="G99"/>
  <c r="AR99"/>
  <c r="AP99"/>
  <c r="AS99"/>
  <c r="G100"/>
  <c r="AR100"/>
  <c r="AP100"/>
  <c r="AS100"/>
  <c r="G101"/>
  <c r="AR101"/>
  <c r="AP101"/>
  <c r="AS101"/>
  <c r="G102"/>
  <c r="AR102"/>
  <c r="AP102"/>
  <c r="AS102"/>
  <c r="G103"/>
  <c r="AR103"/>
  <c r="AP103"/>
  <c r="AS103"/>
  <c r="G104"/>
  <c r="AR104"/>
  <c r="AP104"/>
  <c r="AS104"/>
  <c r="G105"/>
  <c r="AR105"/>
  <c r="AP105"/>
  <c r="AS105"/>
  <c r="G106"/>
  <c r="AR106"/>
  <c r="AP106"/>
  <c r="AS106"/>
  <c r="G107"/>
  <c r="AR107"/>
  <c r="AP107"/>
  <c r="AS107"/>
  <c r="G108"/>
  <c r="AR108"/>
  <c r="AP108"/>
  <c r="AS108"/>
  <c r="G109"/>
  <c r="AR109"/>
  <c r="AP109"/>
  <c r="AS109"/>
  <c r="G110"/>
  <c r="AR110"/>
  <c r="AP110"/>
  <c r="AS110"/>
  <c r="G111"/>
  <c r="AR111"/>
  <c r="AP111"/>
  <c r="AS111"/>
  <c r="G112"/>
  <c r="AR112"/>
  <c r="AP112"/>
  <c r="AS112"/>
  <c r="G113"/>
  <c r="AR113"/>
  <c r="AP113"/>
  <c r="AS113"/>
  <c r="G114"/>
  <c r="AR114"/>
  <c r="AP114"/>
  <c r="AS114"/>
  <c r="G115"/>
  <c r="AR115"/>
  <c r="AP115"/>
  <c r="AS115"/>
  <c r="G116"/>
  <c r="AR116"/>
  <c r="AP116"/>
  <c r="AS116"/>
  <c r="G117"/>
  <c r="AR117"/>
  <c r="AP117"/>
  <c r="AS117"/>
  <c r="G118"/>
  <c r="AR118"/>
  <c r="AP118"/>
  <c r="AS118"/>
  <c r="G119"/>
  <c r="AR119"/>
  <c r="AP119"/>
  <c r="AS119"/>
  <c r="G120"/>
  <c r="AR120"/>
  <c r="AP120"/>
  <c r="AS120"/>
  <c r="G121"/>
  <c r="AR121"/>
  <c r="AP121"/>
  <c r="AS121"/>
  <c r="G122"/>
  <c r="AR122"/>
  <c r="AP122"/>
  <c r="AS122"/>
  <c r="G123"/>
  <c r="AR123"/>
  <c r="AP123"/>
  <c r="AS123"/>
  <c r="G124"/>
  <c r="AR124"/>
  <c r="AP124"/>
  <c r="AS124"/>
  <c r="G125"/>
  <c r="AR125"/>
  <c r="AP125"/>
  <c r="AS125"/>
  <c r="G126"/>
  <c r="AR126"/>
  <c r="AP126"/>
  <c r="AS126"/>
  <c r="G127"/>
  <c r="AR127"/>
  <c r="AP127"/>
  <c r="AS127"/>
  <c r="G128"/>
  <c r="AR128"/>
  <c r="AP128"/>
  <c r="AS128"/>
  <c r="G129"/>
  <c r="AR129"/>
  <c r="AP129"/>
  <c r="AS129"/>
  <c r="G130"/>
  <c r="AR130"/>
  <c r="AP130"/>
  <c r="AS130"/>
  <c r="G131"/>
  <c r="AR131"/>
  <c r="AP131"/>
  <c r="AS131"/>
  <c r="G132"/>
  <c r="AR132"/>
  <c r="AP132"/>
  <c r="AS132"/>
  <c r="G133"/>
  <c r="AR133"/>
  <c r="AP133"/>
  <c r="AS133"/>
  <c r="G134"/>
  <c r="AR134"/>
  <c r="AP134"/>
  <c r="AS134"/>
  <c r="G135"/>
  <c r="AR135"/>
  <c r="AP135"/>
  <c r="AS135"/>
  <c r="G136"/>
  <c r="AR136"/>
  <c r="AP136"/>
  <c r="AS136"/>
  <c r="G137"/>
  <c r="AR137"/>
  <c r="AP137"/>
  <c r="AS137"/>
  <c r="G138"/>
  <c r="AR138"/>
  <c r="AP138"/>
  <c r="AS138"/>
  <c r="G139"/>
  <c r="AR139"/>
  <c r="AP139"/>
  <c r="AS139"/>
  <c r="G140"/>
  <c r="AR140"/>
  <c r="AP140"/>
  <c r="AS140"/>
  <c r="G141"/>
  <c r="AR141"/>
  <c r="AP141"/>
  <c r="AS141"/>
  <c r="G142"/>
  <c r="AR142"/>
  <c r="AP142"/>
  <c r="AS142"/>
  <c r="G143"/>
  <c r="AR143"/>
  <c r="AP143"/>
  <c r="AS143"/>
  <c r="G144"/>
  <c r="AR144"/>
  <c r="AP144"/>
  <c r="AS144"/>
  <c r="G145"/>
  <c r="AR145"/>
  <c r="AP145"/>
  <c r="AS145"/>
  <c r="G146"/>
  <c r="AR146"/>
  <c r="AP146"/>
  <c r="AS146"/>
  <c r="G147"/>
  <c r="AR147"/>
  <c r="AP147"/>
  <c r="AS147"/>
  <c r="G148"/>
  <c r="AR148"/>
  <c r="AP148"/>
  <c r="AS148"/>
  <c r="G149"/>
  <c r="AR149"/>
  <c r="AP149"/>
  <c r="AS149"/>
  <c r="G150"/>
  <c r="AR150"/>
  <c r="AP150"/>
  <c r="AS150"/>
  <c r="G151"/>
  <c r="AR151"/>
  <c r="AP151"/>
  <c r="AS151"/>
  <c r="G152"/>
  <c r="AR152"/>
  <c r="AP152"/>
  <c r="AS152"/>
  <c r="G153"/>
  <c r="AR153"/>
  <c r="AP153"/>
  <c r="AS153"/>
  <c r="G154"/>
  <c r="AR154"/>
  <c r="AP154"/>
  <c r="AS154"/>
  <c r="G155"/>
  <c r="AR155"/>
  <c r="AP155"/>
  <c r="AS155"/>
  <c r="G156"/>
  <c r="AR156"/>
  <c r="AP156"/>
  <c r="AS156"/>
  <c r="G157"/>
  <c r="AR157"/>
  <c r="AP157"/>
  <c r="AS157"/>
  <c r="G158"/>
  <c r="AR158"/>
  <c r="AP158"/>
  <c r="AS158"/>
  <c r="G159"/>
  <c r="AR159"/>
  <c r="AP159"/>
  <c r="AS159"/>
  <c r="G160"/>
  <c r="AR160"/>
  <c r="AP160"/>
  <c r="AS160"/>
  <c r="G161"/>
  <c r="AR161"/>
  <c r="AP161"/>
  <c r="AS161"/>
  <c r="G162"/>
  <c r="AR162"/>
  <c r="AP162"/>
  <c r="AS162"/>
  <c r="G163"/>
  <c r="AR163"/>
  <c r="AP163"/>
  <c r="AS163"/>
  <c r="G164"/>
  <c r="AR164"/>
  <c r="AP164"/>
  <c r="AS164"/>
  <c r="G165"/>
  <c r="AR165"/>
  <c r="AP165"/>
  <c r="AS165"/>
  <c r="G166"/>
  <c r="AR166"/>
  <c r="AP166"/>
  <c r="AS166"/>
  <c r="G167"/>
  <c r="AR167"/>
  <c r="AP167"/>
  <c r="AS167"/>
  <c r="G168"/>
  <c r="AR168"/>
  <c r="AP168"/>
  <c r="AS168"/>
  <c r="G169"/>
  <c r="AR169"/>
  <c r="AP169"/>
  <c r="AS169"/>
  <c r="G170"/>
  <c r="AR170"/>
  <c r="AP170"/>
  <c r="AS170"/>
  <c r="G171"/>
  <c r="AR171"/>
  <c r="AP171"/>
  <c r="AS171"/>
  <c r="G172"/>
  <c r="AR172"/>
  <c r="AP172"/>
  <c r="AS172"/>
  <c r="G173"/>
  <c r="AR173"/>
  <c r="AP173"/>
  <c r="AS173"/>
  <c r="G174"/>
  <c r="AR174"/>
  <c r="AP174"/>
  <c r="AS174"/>
  <c r="G175"/>
  <c r="AR175"/>
  <c r="AP175"/>
  <c r="AS175"/>
  <c r="G176"/>
  <c r="AR176"/>
  <c r="AP176"/>
  <c r="G177"/>
  <c r="AR177"/>
  <c r="AP177"/>
  <c r="AS177"/>
  <c r="G178"/>
  <c r="AR178"/>
  <c r="G179"/>
  <c r="AR179"/>
  <c r="AP179"/>
  <c r="AS179"/>
  <c r="G180"/>
  <c r="AR180"/>
  <c r="G181"/>
  <c r="AR181"/>
  <c r="AP181"/>
  <c r="AS181"/>
  <c r="G182"/>
  <c r="AR182"/>
  <c r="G183"/>
  <c r="AR183"/>
  <c r="AP183"/>
  <c r="AS183"/>
  <c r="G184"/>
  <c r="AR184"/>
  <c r="AP184"/>
  <c r="G185"/>
  <c r="AR185"/>
  <c r="AP185"/>
  <c r="AS185"/>
  <c r="G186"/>
  <c r="AR186"/>
  <c r="G187"/>
  <c r="AR187"/>
  <c r="AP187"/>
  <c r="AS187"/>
  <c r="G188"/>
  <c r="AR188"/>
  <c r="G189"/>
  <c r="AR189"/>
  <c r="AP189"/>
  <c r="AS189"/>
  <c r="G190"/>
  <c r="AR190"/>
  <c r="G191"/>
  <c r="AR191"/>
  <c r="AP191"/>
  <c r="AS191"/>
  <c r="G192"/>
  <c r="AR192"/>
  <c r="AP192"/>
  <c r="G193"/>
  <c r="AR193"/>
  <c r="AP193"/>
  <c r="AS193"/>
  <c r="G194"/>
  <c r="AR194"/>
  <c r="G195"/>
  <c r="AR195"/>
  <c r="AP195"/>
  <c r="AS195"/>
  <c r="G196"/>
  <c r="AR196"/>
  <c r="G197"/>
  <c r="AR197"/>
  <c r="AP197"/>
  <c r="AS197"/>
  <c r="G198"/>
  <c r="AR198"/>
  <c r="G199"/>
  <c r="AR199"/>
  <c r="AP199"/>
  <c r="AS199"/>
  <c r="G200"/>
  <c r="AR200"/>
  <c r="AP200"/>
  <c r="G201"/>
  <c r="AR201"/>
  <c r="AP201"/>
  <c r="AS201"/>
  <c r="G202"/>
  <c r="AR202"/>
  <c r="G203"/>
  <c r="AR203"/>
  <c r="AP203"/>
  <c r="AS203"/>
  <c r="G204"/>
  <c r="AR204"/>
  <c r="G205"/>
  <c r="AR205"/>
  <c r="AP205"/>
  <c r="AS205"/>
  <c r="G206"/>
  <c r="AR206"/>
  <c r="G207"/>
  <c r="AR207"/>
  <c r="AP207"/>
  <c r="AS207"/>
  <c r="G208"/>
  <c r="AR208"/>
  <c r="AP208"/>
  <c r="G209"/>
  <c r="AR209"/>
  <c r="AP209"/>
  <c r="AS209"/>
  <c r="G210"/>
  <c r="AR210"/>
  <c r="G211"/>
  <c r="AR211"/>
  <c r="AP211"/>
  <c r="AS211"/>
  <c r="G212"/>
  <c r="AR212"/>
  <c r="G213"/>
  <c r="AR213"/>
  <c r="AP213"/>
  <c r="AS213"/>
  <c r="G214"/>
  <c r="AR214"/>
  <c r="G215"/>
  <c r="AR215"/>
  <c r="AP215"/>
  <c r="AS215"/>
  <c r="G216"/>
  <c r="AR216"/>
  <c r="AP216"/>
  <c r="G217"/>
  <c r="AR217"/>
  <c r="AP217"/>
  <c r="AS217"/>
  <c r="G218"/>
  <c r="AR218"/>
  <c r="G219"/>
  <c r="AR219"/>
  <c r="AP219"/>
  <c r="AS219"/>
  <c r="G220"/>
  <c r="AR220"/>
  <c r="G221"/>
  <c r="AR221"/>
  <c r="AP221"/>
  <c r="AS221"/>
  <c r="G222"/>
  <c r="AR222"/>
  <c r="G223"/>
  <c r="AR223"/>
  <c r="AP223"/>
  <c r="AS223"/>
  <c r="G224"/>
  <c r="AR224"/>
  <c r="AP224"/>
  <c r="G225"/>
  <c r="AR225"/>
  <c r="AP225"/>
  <c r="AS225"/>
  <c r="G226"/>
  <c r="AR226"/>
  <c r="G227"/>
  <c r="AR227"/>
  <c r="AP227"/>
  <c r="AS227"/>
  <c r="G228"/>
  <c r="AR228"/>
  <c r="G229"/>
  <c r="AR229"/>
  <c r="AP229"/>
  <c r="AS229"/>
  <c r="G230"/>
  <c r="AR230"/>
  <c r="G231"/>
  <c r="AR231"/>
  <c r="AP231"/>
  <c r="AS231"/>
  <c r="G232"/>
  <c r="AR232"/>
  <c r="AP232"/>
  <c r="G233"/>
  <c r="AR233"/>
  <c r="AP233"/>
  <c r="AS233"/>
  <c r="G234"/>
  <c r="AR234"/>
  <c r="G235"/>
  <c r="AR235"/>
  <c r="AP235"/>
  <c r="AS235"/>
  <c r="G236"/>
  <c r="AR236"/>
  <c r="G237"/>
  <c r="AR237"/>
  <c r="AP237"/>
  <c r="AS237"/>
  <c r="G238"/>
  <c r="AR238"/>
  <c r="G239"/>
  <c r="AR239"/>
  <c r="AP239"/>
  <c r="AS239"/>
  <c r="G240"/>
  <c r="AR240"/>
  <c r="AP240"/>
  <c r="G241"/>
  <c r="AR241"/>
  <c r="AP241"/>
  <c r="AS241"/>
  <c r="G242"/>
  <c r="AR242"/>
  <c r="G243"/>
  <c r="AR243"/>
  <c r="AP243"/>
  <c r="AS243"/>
  <c r="G244"/>
  <c r="AR244"/>
  <c r="G245"/>
  <c r="AR245"/>
  <c r="AP245"/>
  <c r="AS245"/>
  <c r="G246"/>
  <c r="AR246"/>
  <c r="G247"/>
  <c r="AR247"/>
  <c r="AP247"/>
  <c r="AS247"/>
  <c r="G248"/>
  <c r="AR248"/>
  <c r="AP248"/>
  <c r="G249"/>
  <c r="AR249"/>
  <c r="AP249"/>
  <c r="AS249"/>
  <c r="G250"/>
  <c r="AR250"/>
  <c r="G251"/>
  <c r="AR251"/>
  <c r="AP251"/>
  <c r="AS251"/>
  <c r="G252"/>
  <c r="AR252"/>
  <c r="G253"/>
  <c r="AR253"/>
  <c r="AP253"/>
  <c r="AS253"/>
  <c r="G254"/>
  <c r="AR254"/>
  <c r="G255"/>
  <c r="AR255"/>
  <c r="AP255"/>
  <c r="AS255"/>
  <c r="G256"/>
  <c r="AR256"/>
  <c r="AP256"/>
  <c r="G257"/>
  <c r="AR257"/>
  <c r="AP257"/>
  <c r="AS257"/>
  <c r="G258"/>
  <c r="AR258"/>
  <c r="G259"/>
  <c r="AR259"/>
  <c r="AP259"/>
  <c r="AS259"/>
  <c r="G260"/>
  <c r="AR260"/>
  <c r="G261"/>
  <c r="AR261"/>
  <c r="AP261"/>
  <c r="AS261"/>
  <c r="G262"/>
  <c r="AR262"/>
  <c r="G263"/>
  <c r="AR263"/>
  <c r="AP263"/>
  <c r="AS263"/>
  <c r="G264"/>
  <c r="AR264"/>
  <c r="AP264"/>
  <c r="G265"/>
  <c r="AR265"/>
  <c r="AP265"/>
  <c r="AS265"/>
  <c r="G266"/>
  <c r="AR266"/>
  <c r="G267"/>
  <c r="AR267"/>
  <c r="AP267"/>
  <c r="AS267"/>
  <c r="G268"/>
  <c r="AR268"/>
  <c r="G269"/>
  <c r="AR269"/>
  <c r="AP269"/>
  <c r="AS269"/>
  <c r="G270"/>
  <c r="AR270"/>
  <c r="G271"/>
  <c r="AR271"/>
  <c r="AP271"/>
  <c r="AS271"/>
  <c r="G272"/>
  <c r="AR272"/>
  <c r="AP272"/>
  <c r="G273"/>
  <c r="AR273"/>
  <c r="AP273"/>
  <c r="AS273"/>
  <c r="G274"/>
  <c r="AR274"/>
  <c r="G275"/>
  <c r="AR275"/>
  <c r="AP275"/>
  <c r="AS275"/>
  <c r="G276"/>
  <c r="AR276"/>
  <c r="G277"/>
  <c r="AR277"/>
  <c r="AP277"/>
  <c r="AS277"/>
  <c r="G278"/>
  <c r="AR278"/>
  <c r="G279"/>
  <c r="AR279"/>
  <c r="AP279"/>
  <c r="AS279"/>
  <c r="G280"/>
  <c r="AR280"/>
  <c r="AP280"/>
  <c r="G281"/>
  <c r="AR281"/>
  <c r="AP281"/>
  <c r="AS281"/>
  <c r="G282"/>
  <c r="AR282"/>
  <c r="G283"/>
  <c r="AR283"/>
  <c r="AP283"/>
  <c r="AS283"/>
  <c r="G284"/>
  <c r="AR284"/>
  <c r="G285"/>
  <c r="AR285"/>
  <c r="AP285"/>
  <c r="AS285"/>
  <c r="G286"/>
  <c r="AR286"/>
  <c r="G287"/>
  <c r="AR287"/>
  <c r="AP287"/>
  <c r="AS287"/>
  <c r="G288"/>
  <c r="AR288"/>
  <c r="AP288"/>
  <c r="G289"/>
  <c r="AR289"/>
  <c r="AP289"/>
  <c r="AS289"/>
  <c r="G290"/>
  <c r="AR290"/>
  <c r="G291"/>
  <c r="AR291"/>
  <c r="AP291"/>
  <c r="AS291"/>
  <c r="G292"/>
  <c r="AR292"/>
  <c r="G293"/>
  <c r="AR293"/>
  <c r="AP293"/>
  <c r="AS293"/>
  <c r="G294"/>
  <c r="AR294"/>
  <c r="AP294"/>
  <c r="AS294"/>
  <c r="G295"/>
  <c r="AR295"/>
  <c r="AP295"/>
  <c r="AS295"/>
  <c r="G296"/>
  <c r="AR296"/>
  <c r="G297"/>
  <c r="AR297"/>
  <c r="AP297"/>
  <c r="AS297"/>
  <c r="G298"/>
  <c r="AR298"/>
  <c r="G299"/>
  <c r="AR299"/>
  <c r="AP299"/>
  <c r="AS299"/>
  <c r="G300"/>
  <c r="AR300"/>
  <c r="G7"/>
  <c r="AR7"/>
  <c r="G8" i="47"/>
  <c r="AR8"/>
  <c r="G9"/>
  <c r="AR9"/>
  <c r="AP9"/>
  <c r="AS9"/>
  <c r="G10"/>
  <c r="AR10"/>
  <c r="G11"/>
  <c r="AR11"/>
  <c r="AP11"/>
  <c r="AS11"/>
  <c r="G12"/>
  <c r="AR12"/>
  <c r="G13"/>
  <c r="AR13"/>
  <c r="AP13"/>
  <c r="AS13"/>
  <c r="G14"/>
  <c r="AR14"/>
  <c r="G15"/>
  <c r="AR15"/>
  <c r="AP15"/>
  <c r="AS15"/>
  <c r="G16"/>
  <c r="AR16"/>
  <c r="G17"/>
  <c r="AR17"/>
  <c r="AP17"/>
  <c r="AS17"/>
  <c r="G18"/>
  <c r="AR18"/>
  <c r="G19"/>
  <c r="AR19"/>
  <c r="AP19"/>
  <c r="AS19"/>
  <c r="G20"/>
  <c r="AR20"/>
  <c r="G21"/>
  <c r="AR21"/>
  <c r="AP21"/>
  <c r="AS21"/>
  <c r="G22"/>
  <c r="AR22"/>
  <c r="G23"/>
  <c r="AR23"/>
  <c r="AP23"/>
  <c r="AS23"/>
  <c r="G24"/>
  <c r="AR24"/>
  <c r="G25"/>
  <c r="AR25"/>
  <c r="AP25"/>
  <c r="AS25"/>
  <c r="G26"/>
  <c r="AR26"/>
  <c r="G27"/>
  <c r="AR27"/>
  <c r="AP27"/>
  <c r="AS27"/>
  <c r="G28"/>
  <c r="AR28"/>
  <c r="G29"/>
  <c r="AR29"/>
  <c r="AP29"/>
  <c r="AS29"/>
  <c r="G30"/>
  <c r="AR30"/>
  <c r="G31"/>
  <c r="AR31"/>
  <c r="AP31"/>
  <c r="AS31"/>
  <c r="G32"/>
  <c r="AR32"/>
  <c r="G33"/>
  <c r="AR33"/>
  <c r="AP33"/>
  <c r="AS33"/>
  <c r="G34"/>
  <c r="AR34"/>
  <c r="G35"/>
  <c r="AR35"/>
  <c r="AP35"/>
  <c r="AS35"/>
  <c r="G36"/>
  <c r="AR36"/>
  <c r="G37"/>
  <c r="AR37"/>
  <c r="AP37"/>
  <c r="AS37"/>
  <c r="G38"/>
  <c r="AR38"/>
  <c r="G39"/>
  <c r="AR39"/>
  <c r="AP39"/>
  <c r="AS39"/>
  <c r="G40"/>
  <c r="AR40"/>
  <c r="G41"/>
  <c r="AR41"/>
  <c r="AP41"/>
  <c r="AS41"/>
  <c r="G42"/>
  <c r="AR42"/>
  <c r="G43"/>
  <c r="AR43"/>
  <c r="AP43"/>
  <c r="AS43"/>
  <c r="G44"/>
  <c r="AR44"/>
  <c r="G45"/>
  <c r="AR45"/>
  <c r="AP45"/>
  <c r="AS45"/>
  <c r="G46"/>
  <c r="AR46"/>
  <c r="G47"/>
  <c r="AR47"/>
  <c r="AP47"/>
  <c r="AS47"/>
  <c r="G48"/>
  <c r="AR48"/>
  <c r="G49"/>
  <c r="AR49"/>
  <c r="AP49"/>
  <c r="AS49"/>
  <c r="G50"/>
  <c r="AR50"/>
  <c r="G51"/>
  <c r="AR51"/>
  <c r="AP51"/>
  <c r="AS51"/>
  <c r="G52"/>
  <c r="AR52"/>
  <c r="G53"/>
  <c r="AR53"/>
  <c r="AP53"/>
  <c r="AS53"/>
  <c r="G54"/>
  <c r="AR54"/>
  <c r="G55"/>
  <c r="AR55"/>
  <c r="AP55"/>
  <c r="AS55"/>
  <c r="G56"/>
  <c r="AR56"/>
  <c r="G57"/>
  <c r="AR57"/>
  <c r="AP57"/>
  <c r="AS57"/>
  <c r="G58"/>
  <c r="AR58"/>
  <c r="G59"/>
  <c r="AR59"/>
  <c r="AP59"/>
  <c r="AS59"/>
  <c r="G60"/>
  <c r="AR60"/>
  <c r="G61"/>
  <c r="AR61"/>
  <c r="AP61"/>
  <c r="AS61"/>
  <c r="G62"/>
  <c r="AR62"/>
  <c r="G63"/>
  <c r="AR63"/>
  <c r="AP63"/>
  <c r="AS63"/>
  <c r="G64"/>
  <c r="AR64"/>
  <c r="G65"/>
  <c r="AR65"/>
  <c r="AP65"/>
  <c r="AS65"/>
  <c r="G66"/>
  <c r="AR66"/>
  <c r="G67"/>
  <c r="AR67"/>
  <c r="AP67"/>
  <c r="AS67"/>
  <c r="G68"/>
  <c r="AR68"/>
  <c r="G69"/>
  <c r="AR69"/>
  <c r="AP69"/>
  <c r="AS69"/>
  <c r="G70"/>
  <c r="AR70"/>
  <c r="G71"/>
  <c r="AR71"/>
  <c r="AP71"/>
  <c r="AS71"/>
  <c r="G72"/>
  <c r="AR72"/>
  <c r="G73"/>
  <c r="AR73"/>
  <c r="AP73"/>
  <c r="AS73"/>
  <c r="G74"/>
  <c r="AR74"/>
  <c r="G75"/>
  <c r="AR75"/>
  <c r="AP75"/>
  <c r="AS75"/>
  <c r="G76"/>
  <c r="AR76"/>
  <c r="AP76"/>
  <c r="AS76"/>
  <c r="G77"/>
  <c r="AR77"/>
  <c r="AP77"/>
  <c r="AS77"/>
  <c r="G78"/>
  <c r="AR78"/>
  <c r="G79"/>
  <c r="AR79"/>
  <c r="AP79"/>
  <c r="AS79"/>
  <c r="G80"/>
  <c r="AR80"/>
  <c r="AP80"/>
  <c r="AS80"/>
  <c r="G81"/>
  <c r="AR81"/>
  <c r="AP81"/>
  <c r="AS81"/>
  <c r="G82"/>
  <c r="AR82"/>
  <c r="G83"/>
  <c r="AR83"/>
  <c r="AP83"/>
  <c r="AS83"/>
  <c r="G84"/>
  <c r="AR84"/>
  <c r="AP84"/>
  <c r="AS84"/>
  <c r="G85"/>
  <c r="AR85"/>
  <c r="AP85"/>
  <c r="AS85"/>
  <c r="G86"/>
  <c r="AR86"/>
  <c r="G87"/>
  <c r="AR87"/>
  <c r="AP87"/>
  <c r="AS87"/>
  <c r="G88"/>
  <c r="AR88"/>
  <c r="AP88"/>
  <c r="AS88"/>
  <c r="G89"/>
  <c r="AR89"/>
  <c r="AP89"/>
  <c r="AS89"/>
  <c r="G90"/>
  <c r="AR90"/>
  <c r="G91"/>
  <c r="AR91"/>
  <c r="AP91"/>
  <c r="AS91"/>
  <c r="G92"/>
  <c r="AR92"/>
  <c r="AP92"/>
  <c r="AS92"/>
  <c r="G93"/>
  <c r="AR93"/>
  <c r="AP93"/>
  <c r="AS93"/>
  <c r="G94"/>
  <c r="AR94"/>
  <c r="G95"/>
  <c r="AR95"/>
  <c r="AP95"/>
  <c r="AS95"/>
  <c r="G96"/>
  <c r="AR96"/>
  <c r="AP96"/>
  <c r="AS96"/>
  <c r="G97"/>
  <c r="AR97"/>
  <c r="AP97"/>
  <c r="AS97"/>
  <c r="G98"/>
  <c r="AR98"/>
  <c r="G99"/>
  <c r="AR99"/>
  <c r="AP99"/>
  <c r="AS99"/>
  <c r="G100"/>
  <c r="AR100"/>
  <c r="AP100"/>
  <c r="AS100"/>
  <c r="G101"/>
  <c r="AR101"/>
  <c r="AP101"/>
  <c r="AS101"/>
  <c r="G102"/>
  <c r="AR102"/>
  <c r="G103"/>
  <c r="AR103"/>
  <c r="AP103"/>
  <c r="AS103"/>
  <c r="G104"/>
  <c r="AR104"/>
  <c r="AP104"/>
  <c r="AS104"/>
  <c r="G105"/>
  <c r="AR105"/>
  <c r="AP105"/>
  <c r="AS105"/>
  <c r="G106"/>
  <c r="AR106"/>
  <c r="G107"/>
  <c r="AR107"/>
  <c r="AP107"/>
  <c r="AS107"/>
  <c r="G108"/>
  <c r="AR108"/>
  <c r="AP108"/>
  <c r="AS108"/>
  <c r="G109"/>
  <c r="AR109"/>
  <c r="AP109"/>
  <c r="AS109"/>
  <c r="G110"/>
  <c r="AR110"/>
  <c r="G111"/>
  <c r="AR111"/>
  <c r="AP111"/>
  <c r="AS111"/>
  <c r="G112"/>
  <c r="AR112"/>
  <c r="AP112"/>
  <c r="AS112"/>
  <c r="G113"/>
  <c r="AR113"/>
  <c r="AP113"/>
  <c r="AS113"/>
  <c r="G114"/>
  <c r="AR114"/>
  <c r="G115"/>
  <c r="AR115"/>
  <c r="AP115"/>
  <c r="AS115"/>
  <c r="G116"/>
  <c r="AR116"/>
  <c r="AP116"/>
  <c r="AS116"/>
  <c r="G117"/>
  <c r="AR117"/>
  <c r="AP117"/>
  <c r="AS117"/>
  <c r="G118"/>
  <c r="AR118"/>
  <c r="G119"/>
  <c r="AR119"/>
  <c r="AP119"/>
  <c r="AS119"/>
  <c r="G120"/>
  <c r="AR120"/>
  <c r="AP120"/>
  <c r="AS120"/>
  <c r="G121"/>
  <c r="AR121"/>
  <c r="AP121"/>
  <c r="AS121"/>
  <c r="G122"/>
  <c r="AR122"/>
  <c r="G123"/>
  <c r="AR123"/>
  <c r="AP123"/>
  <c r="AS123"/>
  <c r="G124"/>
  <c r="AR124"/>
  <c r="AP124"/>
  <c r="AS124"/>
  <c r="G125"/>
  <c r="AR125"/>
  <c r="AP125"/>
  <c r="AS125"/>
  <c r="G126"/>
  <c r="AR126"/>
  <c r="G127"/>
  <c r="AR127"/>
  <c r="AP127"/>
  <c r="AS127"/>
  <c r="G128"/>
  <c r="AR128"/>
  <c r="AP128"/>
  <c r="AS128"/>
  <c r="G129"/>
  <c r="AR129"/>
  <c r="AP129"/>
  <c r="AS129"/>
  <c r="G130"/>
  <c r="AR130"/>
  <c r="G131"/>
  <c r="AR131"/>
  <c r="AP131"/>
  <c r="AS131"/>
  <c r="G132"/>
  <c r="AR132"/>
  <c r="AP132"/>
  <c r="AS132"/>
  <c r="G133"/>
  <c r="AR133"/>
  <c r="AP133"/>
  <c r="AS133"/>
  <c r="G134"/>
  <c r="AR134"/>
  <c r="G135"/>
  <c r="AR135"/>
  <c r="AP135"/>
  <c r="AS135"/>
  <c r="G136"/>
  <c r="AR136"/>
  <c r="AP136"/>
  <c r="AS136"/>
  <c r="G137"/>
  <c r="AR137"/>
  <c r="AP137"/>
  <c r="AS137"/>
  <c r="G138"/>
  <c r="AR138"/>
  <c r="G139"/>
  <c r="AR139"/>
  <c r="AP139"/>
  <c r="AS139"/>
  <c r="G140"/>
  <c r="AR140"/>
  <c r="AP140"/>
  <c r="AS140"/>
  <c r="G141"/>
  <c r="AR141"/>
  <c r="AP141"/>
  <c r="AS141"/>
  <c r="G142"/>
  <c r="AR142"/>
  <c r="G143"/>
  <c r="AR143"/>
  <c r="AP143"/>
  <c r="AS143"/>
  <c r="G144"/>
  <c r="AR144"/>
  <c r="AP144"/>
  <c r="AS144"/>
  <c r="G145"/>
  <c r="AR145"/>
  <c r="AP145"/>
  <c r="AS145"/>
  <c r="G146"/>
  <c r="AR146"/>
  <c r="G147"/>
  <c r="AR147"/>
  <c r="AP147"/>
  <c r="AS147"/>
  <c r="G148"/>
  <c r="AR148"/>
  <c r="AP148"/>
  <c r="AS148"/>
  <c r="G149"/>
  <c r="AR149"/>
  <c r="AP149"/>
  <c r="AS149"/>
  <c r="G150"/>
  <c r="AR150"/>
  <c r="G151"/>
  <c r="AR151"/>
  <c r="AP151"/>
  <c r="AS151"/>
  <c r="G152"/>
  <c r="AR152"/>
  <c r="AP152"/>
  <c r="AS152"/>
  <c r="G153"/>
  <c r="AR153"/>
  <c r="AP153"/>
  <c r="AS153"/>
  <c r="G154"/>
  <c r="AR154"/>
  <c r="G155"/>
  <c r="AR155"/>
  <c r="AP155"/>
  <c r="AS155"/>
  <c r="G156"/>
  <c r="AR156"/>
  <c r="AP156"/>
  <c r="AS156"/>
  <c r="G157"/>
  <c r="AR157"/>
  <c r="AP157"/>
  <c r="AS157"/>
  <c r="G158"/>
  <c r="AR158"/>
  <c r="G159"/>
  <c r="AR159"/>
  <c r="AP159"/>
  <c r="AS159"/>
  <c r="G160"/>
  <c r="AR160"/>
  <c r="AP160"/>
  <c r="AS160"/>
  <c r="G161"/>
  <c r="AR161"/>
  <c r="AP161"/>
  <c r="AS161"/>
  <c r="G162"/>
  <c r="AR162"/>
  <c r="G163"/>
  <c r="AR163"/>
  <c r="AP163"/>
  <c r="AS163"/>
  <c r="G164"/>
  <c r="AR164"/>
  <c r="AP164"/>
  <c r="AS164"/>
  <c r="G165"/>
  <c r="AR165"/>
  <c r="AP165"/>
  <c r="AS165"/>
  <c r="G166"/>
  <c r="AR166"/>
  <c r="G167"/>
  <c r="AR167"/>
  <c r="AP167"/>
  <c r="AS167"/>
  <c r="G168"/>
  <c r="AR168"/>
  <c r="AP168"/>
  <c r="AS168"/>
  <c r="G169"/>
  <c r="AR169"/>
  <c r="AP169"/>
  <c r="AS169"/>
  <c r="G170"/>
  <c r="AR170"/>
  <c r="G171"/>
  <c r="AR171"/>
  <c r="AP171"/>
  <c r="AS171"/>
  <c r="G172"/>
  <c r="AR172"/>
  <c r="AP172"/>
  <c r="AS172"/>
  <c r="G173"/>
  <c r="AR173"/>
  <c r="AP173"/>
  <c r="AS173"/>
  <c r="G174"/>
  <c r="AR174"/>
  <c r="G175"/>
  <c r="AR175"/>
  <c r="AP175"/>
  <c r="AS175"/>
  <c r="G176"/>
  <c r="AR176"/>
  <c r="AP176"/>
  <c r="AS176"/>
  <c r="G177"/>
  <c r="AR177"/>
  <c r="AP177"/>
  <c r="AS177"/>
  <c r="G178"/>
  <c r="AR178"/>
  <c r="G179"/>
  <c r="AR179"/>
  <c r="AP179"/>
  <c r="AS179"/>
  <c r="G180"/>
  <c r="AR180"/>
  <c r="AP180"/>
  <c r="AS180"/>
  <c r="G181"/>
  <c r="AR181"/>
  <c r="AP181"/>
  <c r="AS181"/>
  <c r="G182"/>
  <c r="AR182"/>
  <c r="AP182"/>
  <c r="AS182"/>
  <c r="G183"/>
  <c r="AR183"/>
  <c r="AP183"/>
  <c r="AS183"/>
  <c r="G184"/>
  <c r="AR184"/>
  <c r="AP184"/>
  <c r="AS184"/>
  <c r="G185"/>
  <c r="AR185"/>
  <c r="AP185"/>
  <c r="AS185"/>
  <c r="G186"/>
  <c r="AR186"/>
  <c r="G187"/>
  <c r="AR187"/>
  <c r="AP187"/>
  <c r="AS187"/>
  <c r="G188"/>
  <c r="AR188"/>
  <c r="AP188"/>
  <c r="AS188"/>
  <c r="G189"/>
  <c r="AR189"/>
  <c r="AP189"/>
  <c r="AS189"/>
  <c r="G190"/>
  <c r="AR190"/>
  <c r="G191"/>
  <c r="AR191"/>
  <c r="AP191"/>
  <c r="AS191"/>
  <c r="G192"/>
  <c r="AR192"/>
  <c r="AP192"/>
  <c r="AS192"/>
  <c r="G193"/>
  <c r="AR193"/>
  <c r="AP193"/>
  <c r="AS193"/>
  <c r="G194"/>
  <c r="AR194"/>
  <c r="G195"/>
  <c r="AR195"/>
  <c r="AP195"/>
  <c r="AS195"/>
  <c r="G196"/>
  <c r="AR196"/>
  <c r="AP196"/>
  <c r="AS196"/>
  <c r="G197"/>
  <c r="AR197"/>
  <c r="AP197"/>
  <c r="AS197"/>
  <c r="G198"/>
  <c r="AR198"/>
  <c r="G199"/>
  <c r="AR199"/>
  <c r="AP199"/>
  <c r="AS199"/>
  <c r="G200"/>
  <c r="AR200"/>
  <c r="AP200"/>
  <c r="AS200"/>
  <c r="G201"/>
  <c r="AR201"/>
  <c r="AP201"/>
  <c r="AS201"/>
  <c r="G202"/>
  <c r="AR202"/>
  <c r="AP202"/>
  <c r="AS202"/>
  <c r="G203"/>
  <c r="AR203"/>
  <c r="AP203"/>
  <c r="AS203"/>
  <c r="G204"/>
  <c r="AR204"/>
  <c r="AP204"/>
  <c r="AS204"/>
  <c r="G205"/>
  <c r="AR205"/>
  <c r="AP205"/>
  <c r="AS205"/>
  <c r="G206"/>
  <c r="AR206"/>
  <c r="G207"/>
  <c r="AR207"/>
  <c r="AP207"/>
  <c r="AS207"/>
  <c r="G208"/>
  <c r="AR208"/>
  <c r="AP208"/>
  <c r="AS208"/>
  <c r="G209"/>
  <c r="AR209"/>
  <c r="AP209"/>
  <c r="AS209"/>
  <c r="G210"/>
  <c r="AR210"/>
  <c r="G211"/>
  <c r="AR211"/>
  <c r="AP211"/>
  <c r="AS211"/>
  <c r="G212"/>
  <c r="AR212"/>
  <c r="AP212"/>
  <c r="AS212"/>
  <c r="G213"/>
  <c r="AR213"/>
  <c r="AP213"/>
  <c r="AS213"/>
  <c r="G214"/>
  <c r="AR214"/>
  <c r="G215"/>
  <c r="AR215"/>
  <c r="AP215"/>
  <c r="AS215"/>
  <c r="G216"/>
  <c r="AR216"/>
  <c r="AP216"/>
  <c r="AS216"/>
  <c r="G217"/>
  <c r="AR217"/>
  <c r="AP217"/>
  <c r="AS217"/>
  <c r="G218"/>
  <c r="AR218"/>
  <c r="AP218"/>
  <c r="AS218"/>
  <c r="G219"/>
  <c r="AR219"/>
  <c r="AP219"/>
  <c r="AS219"/>
  <c r="G220"/>
  <c r="AR220"/>
  <c r="AP220"/>
  <c r="AS220"/>
  <c r="G221"/>
  <c r="AR221"/>
  <c r="AP221"/>
  <c r="AS221"/>
  <c r="G222"/>
  <c r="AR222"/>
  <c r="G223"/>
  <c r="AR223"/>
  <c r="AP223"/>
  <c r="AS223"/>
  <c r="G224"/>
  <c r="AR224"/>
  <c r="AP224"/>
  <c r="AS224"/>
  <c r="G225"/>
  <c r="AR225"/>
  <c r="AP225"/>
  <c r="AS225"/>
  <c r="G226"/>
  <c r="AR226"/>
  <c r="G227"/>
  <c r="AR227"/>
  <c r="AP227"/>
  <c r="AS227"/>
  <c r="G228"/>
  <c r="AR228"/>
  <c r="G229"/>
  <c r="AR229"/>
  <c r="AP229"/>
  <c r="AS229"/>
  <c r="G230"/>
  <c r="AR230"/>
  <c r="AP230"/>
  <c r="AS230"/>
  <c r="G231"/>
  <c r="AR231"/>
  <c r="AP231"/>
  <c r="AS231"/>
  <c r="G232"/>
  <c r="AR232"/>
  <c r="G233"/>
  <c r="AR233"/>
  <c r="AP233"/>
  <c r="AS233"/>
  <c r="G234"/>
  <c r="AR234"/>
  <c r="G235"/>
  <c r="AR235"/>
  <c r="AP235"/>
  <c r="AS235"/>
  <c r="G236"/>
  <c r="AR236"/>
  <c r="G237"/>
  <c r="AR237"/>
  <c r="AP237"/>
  <c r="AS237"/>
  <c r="G238"/>
  <c r="AR238"/>
  <c r="AP238"/>
  <c r="AS238"/>
  <c r="G239"/>
  <c r="AR239"/>
  <c r="AP239"/>
  <c r="AS239"/>
  <c r="G240"/>
  <c r="AR240"/>
  <c r="G241"/>
  <c r="AR241"/>
  <c r="AP241"/>
  <c r="AS241"/>
  <c r="G242"/>
  <c r="AR242"/>
  <c r="G243"/>
  <c r="AR243"/>
  <c r="AP243"/>
  <c r="AS243"/>
  <c r="G244"/>
  <c r="AR244"/>
  <c r="G245"/>
  <c r="AR245"/>
  <c r="AP245"/>
  <c r="AS245"/>
  <c r="G246"/>
  <c r="AR246"/>
  <c r="AP246"/>
  <c r="AS246"/>
  <c r="G247"/>
  <c r="AR247"/>
  <c r="AP247"/>
  <c r="AS247"/>
  <c r="G248"/>
  <c r="AR248"/>
  <c r="G249"/>
  <c r="AR249"/>
  <c r="AP249"/>
  <c r="AS249"/>
  <c r="G250"/>
  <c r="AR250"/>
  <c r="G251"/>
  <c r="AR251"/>
  <c r="AP251"/>
  <c r="AS251"/>
  <c r="G252"/>
  <c r="AR252"/>
  <c r="G253"/>
  <c r="AR253"/>
  <c r="AP253"/>
  <c r="AS253"/>
  <c r="G254"/>
  <c r="AR254"/>
  <c r="AP254"/>
  <c r="AS254"/>
  <c r="G255"/>
  <c r="AR255"/>
  <c r="AP255"/>
  <c r="AS255"/>
  <c r="G256"/>
  <c r="AR256"/>
  <c r="AP256"/>
  <c r="AS256"/>
  <c r="G257"/>
  <c r="AR257"/>
  <c r="AP257"/>
  <c r="AS257"/>
  <c r="G258"/>
  <c r="AR258"/>
  <c r="G259"/>
  <c r="AR259"/>
  <c r="AP259"/>
  <c r="AS259"/>
  <c r="G260"/>
  <c r="AR260"/>
  <c r="G261"/>
  <c r="AR261"/>
  <c r="AP261"/>
  <c r="AS261"/>
  <c r="G262"/>
  <c r="AR262"/>
  <c r="G263"/>
  <c r="AR263"/>
  <c r="AP263"/>
  <c r="AS263"/>
  <c r="G264"/>
  <c r="AR264"/>
  <c r="AP264"/>
  <c r="AS264"/>
  <c r="G265"/>
  <c r="AR265"/>
  <c r="AP265"/>
  <c r="AS265"/>
  <c r="G266"/>
  <c r="AR266"/>
  <c r="G267"/>
  <c r="AR267"/>
  <c r="AP267"/>
  <c r="AS267"/>
  <c r="G268"/>
  <c r="AR268"/>
  <c r="AP268"/>
  <c r="AS268"/>
  <c r="G269"/>
  <c r="AR269"/>
  <c r="AP269"/>
  <c r="AS269"/>
  <c r="G270"/>
  <c r="AR270"/>
  <c r="AP270"/>
  <c r="AS270"/>
  <c r="G271"/>
  <c r="AR271"/>
  <c r="AP271"/>
  <c r="AS271"/>
  <c r="G272"/>
  <c r="AR272"/>
  <c r="AP272"/>
  <c r="AS272"/>
  <c r="G273"/>
  <c r="AR273"/>
  <c r="AP273"/>
  <c r="AS273"/>
  <c r="G274"/>
  <c r="AR274"/>
  <c r="G275"/>
  <c r="AR275"/>
  <c r="AP275"/>
  <c r="AS275"/>
  <c r="G276"/>
  <c r="AR276"/>
  <c r="AP276"/>
  <c r="AS276"/>
  <c r="G277"/>
  <c r="AR277"/>
  <c r="AP277"/>
  <c r="AS277"/>
  <c r="G278"/>
  <c r="AR278"/>
  <c r="AP278"/>
  <c r="AS278"/>
  <c r="G279"/>
  <c r="AR279"/>
  <c r="AP279"/>
  <c r="AS279"/>
  <c r="G280"/>
  <c r="AR280"/>
  <c r="AP280"/>
  <c r="AS280"/>
  <c r="G281"/>
  <c r="AR281"/>
  <c r="AP281"/>
  <c r="AS281"/>
  <c r="G282"/>
  <c r="AR282"/>
  <c r="AP282"/>
  <c r="AS282"/>
  <c r="G283"/>
  <c r="AR283"/>
  <c r="AP283"/>
  <c r="AS283"/>
  <c r="G284"/>
  <c r="AR284"/>
  <c r="AP284"/>
  <c r="AS284"/>
  <c r="G285"/>
  <c r="AR285"/>
  <c r="AP285"/>
  <c r="AS285"/>
  <c r="G286"/>
  <c r="AR286"/>
  <c r="AP286"/>
  <c r="AS286"/>
  <c r="G287"/>
  <c r="AR287"/>
  <c r="AP287"/>
  <c r="AS287"/>
  <c r="G288"/>
  <c r="AR288"/>
  <c r="AP288"/>
  <c r="AS288"/>
  <c r="G289"/>
  <c r="AR289"/>
  <c r="AP289"/>
  <c r="AS289"/>
  <c r="G290"/>
  <c r="AR290"/>
  <c r="AP290"/>
  <c r="AS290"/>
  <c r="G291"/>
  <c r="AR291"/>
  <c r="AP291"/>
  <c r="AS291"/>
  <c r="G292"/>
  <c r="AR292"/>
  <c r="AP292"/>
  <c r="AS292"/>
  <c r="G293"/>
  <c r="AR293"/>
  <c r="AP293"/>
  <c r="AS293"/>
  <c r="G294"/>
  <c r="AR294"/>
  <c r="AP294"/>
  <c r="AS294"/>
  <c r="G295"/>
  <c r="AR295"/>
  <c r="AP295"/>
  <c r="AS295"/>
  <c r="G296"/>
  <c r="AR296"/>
  <c r="AP296"/>
  <c r="AS296"/>
  <c r="G297"/>
  <c r="AR297"/>
  <c r="AP297"/>
  <c r="AS297"/>
  <c r="G298"/>
  <c r="AR298"/>
  <c r="AP298"/>
  <c r="AS298"/>
  <c r="G299"/>
  <c r="AR299"/>
  <c r="AP299"/>
  <c r="AS299"/>
  <c r="G300"/>
  <c r="AR300"/>
  <c r="AP300"/>
  <c r="AS300"/>
  <c r="G7"/>
  <c r="AR7"/>
  <c r="G8" i="46"/>
  <c r="AR8"/>
  <c r="G9"/>
  <c r="AR9"/>
  <c r="AP9"/>
  <c r="AS9"/>
  <c r="G10"/>
  <c r="AR10"/>
  <c r="AP10"/>
  <c r="AS10"/>
  <c r="G11"/>
  <c r="AR11"/>
  <c r="AP11"/>
  <c r="AS11"/>
  <c r="G12"/>
  <c r="AR12"/>
  <c r="G13"/>
  <c r="AR13"/>
  <c r="AP13"/>
  <c r="AS13"/>
  <c r="G14"/>
  <c r="AR14"/>
  <c r="AP14"/>
  <c r="AS14"/>
  <c r="G15"/>
  <c r="AR15"/>
  <c r="AP15"/>
  <c r="AS15"/>
  <c r="G16"/>
  <c r="AR16"/>
  <c r="G17"/>
  <c r="AR17"/>
  <c r="AP17"/>
  <c r="AS17"/>
  <c r="G18"/>
  <c r="AR18"/>
  <c r="AP18"/>
  <c r="AS18"/>
  <c r="G19"/>
  <c r="AR19"/>
  <c r="AP19"/>
  <c r="AS19"/>
  <c r="G20"/>
  <c r="AR20"/>
  <c r="G21"/>
  <c r="AR21"/>
  <c r="AP21"/>
  <c r="AS21"/>
  <c r="G22"/>
  <c r="AR22"/>
  <c r="AP22"/>
  <c r="AS22"/>
  <c r="G23"/>
  <c r="AR23"/>
  <c r="AP23"/>
  <c r="AS23"/>
  <c r="G24"/>
  <c r="AR24"/>
  <c r="G25"/>
  <c r="AR25"/>
  <c r="AP25"/>
  <c r="AS25"/>
  <c r="G26"/>
  <c r="AR26"/>
  <c r="AP26"/>
  <c r="AS26"/>
  <c r="G27"/>
  <c r="AR27"/>
  <c r="AP27"/>
  <c r="AS27"/>
  <c r="G28"/>
  <c r="AR28"/>
  <c r="G29"/>
  <c r="AR29"/>
  <c r="AP29"/>
  <c r="AS29"/>
  <c r="G30"/>
  <c r="AR30"/>
  <c r="AP30"/>
  <c r="AS30"/>
  <c r="G31"/>
  <c r="AR31"/>
  <c r="AP31"/>
  <c r="AS31"/>
  <c r="G32"/>
  <c r="AR32"/>
  <c r="G33"/>
  <c r="AR33"/>
  <c r="AP33"/>
  <c r="AS33"/>
  <c r="G34"/>
  <c r="AR34"/>
  <c r="AP34"/>
  <c r="AS34"/>
  <c r="G35"/>
  <c r="AR35"/>
  <c r="AP35"/>
  <c r="AS35"/>
  <c r="G36"/>
  <c r="AR36"/>
  <c r="G37"/>
  <c r="AR37"/>
  <c r="AP37"/>
  <c r="AS37"/>
  <c r="G38"/>
  <c r="AR38"/>
  <c r="AP38"/>
  <c r="AS38"/>
  <c r="G39"/>
  <c r="AR39"/>
  <c r="AP39"/>
  <c r="AS39"/>
  <c r="G40"/>
  <c r="AR40"/>
  <c r="G41"/>
  <c r="AR41"/>
  <c r="AP41"/>
  <c r="AS41"/>
  <c r="G42"/>
  <c r="AR42"/>
  <c r="AP42"/>
  <c r="AS42"/>
  <c r="G43"/>
  <c r="AR43"/>
  <c r="AP43"/>
  <c r="AS43"/>
  <c r="G44"/>
  <c r="AR44"/>
  <c r="G45"/>
  <c r="AR45"/>
  <c r="AP45"/>
  <c r="AS45"/>
  <c r="G46"/>
  <c r="AR46"/>
  <c r="AP46"/>
  <c r="AS46"/>
  <c r="G47"/>
  <c r="AR47"/>
  <c r="AP47"/>
  <c r="AS47"/>
  <c r="G48"/>
  <c r="AR48"/>
  <c r="G49"/>
  <c r="AR49"/>
  <c r="AP49"/>
  <c r="AS49"/>
  <c r="G50"/>
  <c r="AR50"/>
  <c r="G51"/>
  <c r="AR51"/>
  <c r="AP51"/>
  <c r="AS51"/>
  <c r="G52"/>
  <c r="AR52"/>
  <c r="G53"/>
  <c r="AR53"/>
  <c r="AP53"/>
  <c r="AS53"/>
  <c r="G54"/>
  <c r="AR54"/>
  <c r="G55"/>
  <c r="AR55"/>
  <c r="AP55"/>
  <c r="AS55"/>
  <c r="G56"/>
  <c r="AR56"/>
  <c r="G57"/>
  <c r="AR57"/>
  <c r="AP57"/>
  <c r="AS57"/>
  <c r="G58"/>
  <c r="AR58"/>
  <c r="G59"/>
  <c r="AR59"/>
  <c r="AP59"/>
  <c r="AS59"/>
  <c r="G60"/>
  <c r="AR60"/>
  <c r="G61"/>
  <c r="AR61"/>
  <c r="AP61"/>
  <c r="AS61"/>
  <c r="G62"/>
  <c r="AR62"/>
  <c r="AP62"/>
  <c r="AS62"/>
  <c r="G63"/>
  <c r="AR63"/>
  <c r="AP63"/>
  <c r="AS63"/>
  <c r="G64"/>
  <c r="AR64"/>
  <c r="G65"/>
  <c r="AR65"/>
  <c r="AP65"/>
  <c r="AS65"/>
  <c r="G66"/>
  <c r="AR66"/>
  <c r="AP66"/>
  <c r="AS66"/>
  <c r="G67"/>
  <c r="AR67"/>
  <c r="AP67"/>
  <c r="AS67"/>
  <c r="G68"/>
  <c r="AR68"/>
  <c r="G69"/>
  <c r="AR69"/>
  <c r="AP69"/>
  <c r="AS69"/>
  <c r="G70"/>
  <c r="AR70"/>
  <c r="AP70"/>
  <c r="AS70"/>
  <c r="G71"/>
  <c r="AR71"/>
  <c r="AP71"/>
  <c r="AS71"/>
  <c r="G72"/>
  <c r="AR72"/>
  <c r="G73"/>
  <c r="AR73"/>
  <c r="AP73"/>
  <c r="AS73"/>
  <c r="G74"/>
  <c r="AR74"/>
  <c r="AP74"/>
  <c r="AS74"/>
  <c r="G75"/>
  <c r="AR75"/>
  <c r="AP75"/>
  <c r="AS75"/>
  <c r="G76"/>
  <c r="AR76"/>
  <c r="G77"/>
  <c r="AR77"/>
  <c r="AP77"/>
  <c r="AS77"/>
  <c r="G78"/>
  <c r="AR78"/>
  <c r="AP78"/>
  <c r="AS78"/>
  <c r="G79"/>
  <c r="AR79"/>
  <c r="AP79"/>
  <c r="AS79"/>
  <c r="G80"/>
  <c r="AR80"/>
  <c r="G81"/>
  <c r="AR81"/>
  <c r="AP81"/>
  <c r="AS81"/>
  <c r="G82"/>
  <c r="AR82"/>
  <c r="G83"/>
  <c r="AR83"/>
  <c r="AP83"/>
  <c r="AS83"/>
  <c r="G84"/>
  <c r="AR84"/>
  <c r="G85"/>
  <c r="AR85"/>
  <c r="AP85"/>
  <c r="AS85"/>
  <c r="G86"/>
  <c r="AR86"/>
  <c r="AP86"/>
  <c r="AS86"/>
  <c r="G87"/>
  <c r="AR87"/>
  <c r="AP87"/>
  <c r="AS87"/>
  <c r="G88"/>
  <c r="AR88"/>
  <c r="G89"/>
  <c r="AR89"/>
  <c r="AP89"/>
  <c r="AS89"/>
  <c r="G90"/>
  <c r="AR90"/>
  <c r="G91"/>
  <c r="AR91"/>
  <c r="AP91"/>
  <c r="AS91"/>
  <c r="G92"/>
  <c r="AR92"/>
  <c r="G93"/>
  <c r="AR93"/>
  <c r="AP93"/>
  <c r="AS93"/>
  <c r="G94"/>
  <c r="AR94"/>
  <c r="G95"/>
  <c r="AR95"/>
  <c r="AP95"/>
  <c r="AS95"/>
  <c r="G96"/>
  <c r="AR96"/>
  <c r="G97"/>
  <c r="AR97"/>
  <c r="AP97"/>
  <c r="AS97"/>
  <c r="G98"/>
  <c r="AR98"/>
  <c r="AP98"/>
  <c r="AS98"/>
  <c r="G99"/>
  <c r="AR99"/>
  <c r="AP99"/>
  <c r="AS99"/>
  <c r="G100"/>
  <c r="AR100"/>
  <c r="G101"/>
  <c r="AR101"/>
  <c r="AP101"/>
  <c r="AS101"/>
  <c r="G102"/>
  <c r="AR102"/>
  <c r="AP102"/>
  <c r="AS102"/>
  <c r="G103"/>
  <c r="AR103"/>
  <c r="AP103"/>
  <c r="AS103"/>
  <c r="G104"/>
  <c r="AR104"/>
  <c r="G105"/>
  <c r="AR105"/>
  <c r="AP105"/>
  <c r="AS105"/>
  <c r="G106"/>
  <c r="AR106"/>
  <c r="AP106"/>
  <c r="AS106"/>
  <c r="G107"/>
  <c r="AR107"/>
  <c r="AP107"/>
  <c r="AS107"/>
  <c r="G108"/>
  <c r="AR108"/>
  <c r="G109"/>
  <c r="AR109"/>
  <c r="AP109"/>
  <c r="AS109"/>
  <c r="G110"/>
  <c r="AR110"/>
  <c r="G111"/>
  <c r="AR111"/>
  <c r="AP111"/>
  <c r="AS111"/>
  <c r="G112"/>
  <c r="AR112"/>
  <c r="G113"/>
  <c r="AR113"/>
  <c r="AP113"/>
  <c r="AS113"/>
  <c r="G114"/>
  <c r="AR114"/>
  <c r="AP114"/>
  <c r="AS114"/>
  <c r="G115"/>
  <c r="AR115"/>
  <c r="AP115"/>
  <c r="AS115"/>
  <c r="G116"/>
  <c r="AR116"/>
  <c r="G117"/>
  <c r="AR117"/>
  <c r="AP117"/>
  <c r="AS117"/>
  <c r="G118"/>
  <c r="AR118"/>
  <c r="AP118"/>
  <c r="AS118"/>
  <c r="G119"/>
  <c r="AR119"/>
  <c r="AP119"/>
  <c r="AS119"/>
  <c r="G120"/>
  <c r="AR120"/>
  <c r="G121"/>
  <c r="AR121"/>
  <c r="AP121"/>
  <c r="AS121"/>
  <c r="G122"/>
  <c r="AR122"/>
  <c r="AP122"/>
  <c r="AS122"/>
  <c r="G123"/>
  <c r="AR123"/>
  <c r="AP123"/>
  <c r="AS123"/>
  <c r="G124"/>
  <c r="AR124"/>
  <c r="AP124"/>
  <c r="AS124"/>
  <c r="G125"/>
  <c r="AR125"/>
  <c r="AP125"/>
  <c r="AS125"/>
  <c r="G126"/>
  <c r="AR126"/>
  <c r="G127"/>
  <c r="AR127"/>
  <c r="AP127"/>
  <c r="AS127"/>
  <c r="G128"/>
  <c r="AR128"/>
  <c r="G129"/>
  <c r="AR129"/>
  <c r="AP129"/>
  <c r="AS129"/>
  <c r="G130"/>
  <c r="AR130"/>
  <c r="G131"/>
  <c r="AR131"/>
  <c r="AP131"/>
  <c r="AS131"/>
  <c r="G132"/>
  <c r="AR132"/>
  <c r="G133"/>
  <c r="AR133"/>
  <c r="AP133"/>
  <c r="AS133"/>
  <c r="G134"/>
  <c r="AR134"/>
  <c r="G135"/>
  <c r="AR135"/>
  <c r="AP135"/>
  <c r="AS135"/>
  <c r="G136"/>
  <c r="AR136"/>
  <c r="G137"/>
  <c r="AR137"/>
  <c r="AP137"/>
  <c r="AS137"/>
  <c r="G138"/>
  <c r="AR138"/>
  <c r="AP138"/>
  <c r="AS138"/>
  <c r="G139"/>
  <c r="AR139"/>
  <c r="AP139"/>
  <c r="AS139"/>
  <c r="G140"/>
  <c r="AR140"/>
  <c r="G141"/>
  <c r="AR141"/>
  <c r="AP141"/>
  <c r="AS141"/>
  <c r="G142"/>
  <c r="AR142"/>
  <c r="AP142"/>
  <c r="AS142"/>
  <c r="G143"/>
  <c r="AR143"/>
  <c r="AP143"/>
  <c r="AS143"/>
  <c r="G144"/>
  <c r="AR144"/>
  <c r="G145"/>
  <c r="AR145"/>
  <c r="AP145"/>
  <c r="AS145"/>
  <c r="G146"/>
  <c r="AR146"/>
  <c r="AP146"/>
  <c r="AS146"/>
  <c r="G147"/>
  <c r="AR147"/>
  <c r="AP147"/>
  <c r="AS147"/>
  <c r="G148"/>
  <c r="AR148"/>
  <c r="G149"/>
  <c r="AR149"/>
  <c r="AP149"/>
  <c r="AS149"/>
  <c r="G150"/>
  <c r="AR150"/>
  <c r="AP150"/>
  <c r="AS150"/>
  <c r="G151"/>
  <c r="AR151"/>
  <c r="AP151"/>
  <c r="AS151"/>
  <c r="G152"/>
  <c r="AR152"/>
  <c r="G153"/>
  <c r="AR153"/>
  <c r="AP153"/>
  <c r="AS153"/>
  <c r="G154"/>
  <c r="AR154"/>
  <c r="AP154"/>
  <c r="AS154"/>
  <c r="G155"/>
  <c r="AR155"/>
  <c r="AP155"/>
  <c r="AS155"/>
  <c r="G156"/>
  <c r="AR156"/>
  <c r="G157"/>
  <c r="AR157"/>
  <c r="AP157"/>
  <c r="AS157"/>
  <c r="G158"/>
  <c r="AR158"/>
  <c r="AP158"/>
  <c r="AS158"/>
  <c r="G159"/>
  <c r="AR159"/>
  <c r="AP159"/>
  <c r="AS159"/>
  <c r="G160"/>
  <c r="AR160"/>
  <c r="G161"/>
  <c r="AR161"/>
  <c r="AP161"/>
  <c r="AS161"/>
  <c r="G162"/>
  <c r="AR162"/>
  <c r="AP162"/>
  <c r="AS162"/>
  <c r="G163"/>
  <c r="AR163"/>
  <c r="AP163"/>
  <c r="AS163"/>
  <c r="G164"/>
  <c r="AR164"/>
  <c r="G165"/>
  <c r="AR165"/>
  <c r="AP165"/>
  <c r="AS165"/>
  <c r="G166"/>
  <c r="AR166"/>
  <c r="AP166"/>
  <c r="AS166"/>
  <c r="G167"/>
  <c r="AR167"/>
  <c r="AP167"/>
  <c r="AS167"/>
  <c r="G168"/>
  <c r="AR168"/>
  <c r="G169"/>
  <c r="AR169"/>
  <c r="AP169"/>
  <c r="AS169"/>
  <c r="G170"/>
  <c r="AR170"/>
  <c r="AP170"/>
  <c r="AS170"/>
  <c r="G171"/>
  <c r="AR171"/>
  <c r="AP171"/>
  <c r="AS171"/>
  <c r="G172"/>
  <c r="AR172"/>
  <c r="G173"/>
  <c r="AR173"/>
  <c r="AP173"/>
  <c r="AS173"/>
  <c r="G174"/>
  <c r="AR174"/>
  <c r="AP174"/>
  <c r="AS174"/>
  <c r="G175"/>
  <c r="AR175"/>
  <c r="AP175"/>
  <c r="AS175"/>
  <c r="G176"/>
  <c r="AR176"/>
  <c r="G177"/>
  <c r="AR177"/>
  <c r="AP177"/>
  <c r="AS177"/>
  <c r="G178"/>
  <c r="AR178"/>
  <c r="AP178"/>
  <c r="AS178"/>
  <c r="G179"/>
  <c r="AR179"/>
  <c r="AP179"/>
  <c r="AS179"/>
  <c r="G180"/>
  <c r="AR180"/>
  <c r="G181"/>
  <c r="AR181"/>
  <c r="AP181"/>
  <c r="AS181"/>
  <c r="G182"/>
  <c r="AR182"/>
  <c r="AP182"/>
  <c r="AS182"/>
  <c r="G183"/>
  <c r="AR183"/>
  <c r="AP183"/>
  <c r="AS183"/>
  <c r="G184"/>
  <c r="AR184"/>
  <c r="G185"/>
  <c r="AR185"/>
  <c r="AP185"/>
  <c r="AS185"/>
  <c r="G186"/>
  <c r="AR186"/>
  <c r="AP186"/>
  <c r="AS186"/>
  <c r="G187"/>
  <c r="AR187"/>
  <c r="AP187"/>
  <c r="AS187"/>
  <c r="G188"/>
  <c r="AR188"/>
  <c r="G189"/>
  <c r="AR189"/>
  <c r="AP189"/>
  <c r="AS189"/>
  <c r="G190"/>
  <c r="AR190"/>
  <c r="AP190"/>
  <c r="AS190"/>
  <c r="G191"/>
  <c r="AR191"/>
  <c r="AP191"/>
  <c r="AS191"/>
  <c r="G192"/>
  <c r="AR192"/>
  <c r="G193"/>
  <c r="AR193"/>
  <c r="AP193"/>
  <c r="AS193"/>
  <c r="G194"/>
  <c r="AR194"/>
  <c r="AP194"/>
  <c r="AS194"/>
  <c r="G195"/>
  <c r="AR195"/>
  <c r="AP195"/>
  <c r="AS195"/>
  <c r="G196"/>
  <c r="AR196"/>
  <c r="G197"/>
  <c r="AR197"/>
  <c r="AP197"/>
  <c r="AS197"/>
  <c r="G198"/>
  <c r="AR198"/>
  <c r="AP198"/>
  <c r="AS198"/>
  <c r="G199"/>
  <c r="AR199"/>
  <c r="AP199"/>
  <c r="AS199"/>
  <c r="G200"/>
  <c r="AR200"/>
  <c r="G201"/>
  <c r="AR201"/>
  <c r="AP201"/>
  <c r="AS201"/>
  <c r="G202"/>
  <c r="AR202"/>
  <c r="AP202"/>
  <c r="AS202"/>
  <c r="G203"/>
  <c r="AR203"/>
  <c r="AP203"/>
  <c r="AS203"/>
  <c r="G204"/>
  <c r="AR204"/>
  <c r="G205"/>
  <c r="AR205"/>
  <c r="AP205"/>
  <c r="AS205"/>
  <c r="G206"/>
  <c r="AR206"/>
  <c r="AP206"/>
  <c r="AS206"/>
  <c r="G207"/>
  <c r="AR207"/>
  <c r="AP207"/>
  <c r="AS207"/>
  <c r="G208"/>
  <c r="AR208"/>
  <c r="G209"/>
  <c r="AR209"/>
  <c r="AP209"/>
  <c r="AS209"/>
  <c r="G210"/>
  <c r="AR210"/>
  <c r="AP210"/>
  <c r="AS210"/>
  <c r="G211"/>
  <c r="AR211"/>
  <c r="AP211"/>
  <c r="AS211"/>
  <c r="G212"/>
  <c r="AR212"/>
  <c r="G213"/>
  <c r="AR213"/>
  <c r="AP213"/>
  <c r="AS213"/>
  <c r="G214"/>
  <c r="AR214"/>
  <c r="AP214"/>
  <c r="AS214"/>
  <c r="G215"/>
  <c r="AR215"/>
  <c r="AP215"/>
  <c r="AS215"/>
  <c r="G216"/>
  <c r="AR216"/>
  <c r="G217"/>
  <c r="AR217"/>
  <c r="AP217"/>
  <c r="AS217"/>
  <c r="G218"/>
  <c r="AR218"/>
  <c r="AP218"/>
  <c r="AS218"/>
  <c r="G219"/>
  <c r="AR219"/>
  <c r="AP219"/>
  <c r="AS219"/>
  <c r="G220"/>
  <c r="AR220"/>
  <c r="G221"/>
  <c r="AR221"/>
  <c r="AP221"/>
  <c r="AS221"/>
  <c r="G222"/>
  <c r="AR222"/>
  <c r="AP222"/>
  <c r="AS222"/>
  <c r="G223"/>
  <c r="AR223"/>
  <c r="AP223"/>
  <c r="AS223"/>
  <c r="G224"/>
  <c r="AR224"/>
  <c r="G225"/>
  <c r="AR225"/>
  <c r="AP225"/>
  <c r="AS225"/>
  <c r="G226"/>
  <c r="AR226"/>
  <c r="AP226"/>
  <c r="AS226"/>
  <c r="G227"/>
  <c r="AR227"/>
  <c r="AP227"/>
  <c r="AS227"/>
  <c r="G228"/>
  <c r="AR228"/>
  <c r="G229"/>
  <c r="AR229"/>
  <c r="AP229"/>
  <c r="AS229"/>
  <c r="G230"/>
  <c r="AR230"/>
  <c r="AP230"/>
  <c r="AS230"/>
  <c r="G231"/>
  <c r="AR231"/>
  <c r="AP231"/>
  <c r="AS231"/>
  <c r="G232"/>
  <c r="AR232"/>
  <c r="G233"/>
  <c r="AR233"/>
  <c r="AP233"/>
  <c r="AS233"/>
  <c r="G234"/>
  <c r="AR234"/>
  <c r="AP234"/>
  <c r="AS234"/>
  <c r="G235"/>
  <c r="AR235"/>
  <c r="AP235"/>
  <c r="AS235"/>
  <c r="G236"/>
  <c r="AR236"/>
  <c r="G237"/>
  <c r="AR237"/>
  <c r="AP237"/>
  <c r="AS237"/>
  <c r="G238"/>
  <c r="AR238"/>
  <c r="AP238"/>
  <c r="AS238"/>
  <c r="G239"/>
  <c r="AR239"/>
  <c r="AP239"/>
  <c r="AS239"/>
  <c r="G240"/>
  <c r="AR240"/>
  <c r="G241"/>
  <c r="AR241"/>
  <c r="AP241"/>
  <c r="AS241"/>
  <c r="G242"/>
  <c r="AR242"/>
  <c r="AP242"/>
  <c r="AS242"/>
  <c r="G243"/>
  <c r="AR243"/>
  <c r="AP243"/>
  <c r="AS243"/>
  <c r="G244"/>
  <c r="AR244"/>
  <c r="G245"/>
  <c r="AR245"/>
  <c r="AP245"/>
  <c r="AS245"/>
  <c r="G246"/>
  <c r="AR246"/>
  <c r="AP246"/>
  <c r="AS246"/>
  <c r="G247"/>
  <c r="AR247"/>
  <c r="AP247"/>
  <c r="AS247"/>
  <c r="G248"/>
  <c r="AR248"/>
  <c r="G249"/>
  <c r="AR249"/>
  <c r="G250"/>
  <c r="AR250"/>
  <c r="AP250"/>
  <c r="AS250"/>
  <c r="G251"/>
  <c r="AR251"/>
  <c r="G252"/>
  <c r="AR252"/>
  <c r="G253"/>
  <c r="AR253"/>
  <c r="AP253"/>
  <c r="AS253"/>
  <c r="G254"/>
  <c r="AR254"/>
  <c r="G255"/>
  <c r="AR255"/>
  <c r="G256"/>
  <c r="AR256"/>
  <c r="G257"/>
  <c r="AR257"/>
  <c r="G258"/>
  <c r="AR258"/>
  <c r="AP258"/>
  <c r="AS258"/>
  <c r="G259"/>
  <c r="AR259"/>
  <c r="G260"/>
  <c r="AR260"/>
  <c r="G261"/>
  <c r="AR261"/>
  <c r="AP261"/>
  <c r="AS261"/>
  <c r="G262"/>
  <c r="AR262"/>
  <c r="AP262"/>
  <c r="AS262"/>
  <c r="G263"/>
  <c r="AR263"/>
  <c r="G264"/>
  <c r="AR264"/>
  <c r="G265"/>
  <c r="AR265"/>
  <c r="G266"/>
  <c r="AR266"/>
  <c r="G267"/>
  <c r="AR267"/>
  <c r="G268"/>
  <c r="AR268"/>
  <c r="G269"/>
  <c r="AR269"/>
  <c r="AP269"/>
  <c r="AS269"/>
  <c r="G270"/>
  <c r="AR270"/>
  <c r="AP270"/>
  <c r="AS270"/>
  <c r="G271"/>
  <c r="AR271"/>
  <c r="G272"/>
  <c r="AR272"/>
  <c r="G273"/>
  <c r="AR273"/>
  <c r="G274"/>
  <c r="AR274"/>
  <c r="G275"/>
  <c r="AR275"/>
  <c r="G276"/>
  <c r="AR276"/>
  <c r="G277"/>
  <c r="AR277"/>
  <c r="AP277"/>
  <c r="AS277"/>
  <c r="G278"/>
  <c r="AR278"/>
  <c r="G279"/>
  <c r="AR279"/>
  <c r="G280"/>
  <c r="AR280"/>
  <c r="G281"/>
  <c r="AR281"/>
  <c r="G282"/>
  <c r="AR282"/>
  <c r="AP282"/>
  <c r="AS282"/>
  <c r="G283"/>
  <c r="AR283"/>
  <c r="G284"/>
  <c r="AR284"/>
  <c r="G285"/>
  <c r="AR285"/>
  <c r="AP285"/>
  <c r="AS285"/>
  <c r="G286"/>
  <c r="AR286"/>
  <c r="G287"/>
  <c r="AR287"/>
  <c r="G288"/>
  <c r="AR288"/>
  <c r="G289"/>
  <c r="AR289"/>
  <c r="G290"/>
  <c r="AR290"/>
  <c r="AP290"/>
  <c r="AS290"/>
  <c r="G291"/>
  <c r="AR291"/>
  <c r="G292"/>
  <c r="AR292"/>
  <c r="G293"/>
  <c r="AR293"/>
  <c r="AP293"/>
  <c r="AS293"/>
  <c r="G294"/>
  <c r="AR294"/>
  <c r="AP294"/>
  <c r="AS294"/>
  <c r="G295"/>
  <c r="AR295"/>
  <c r="G296"/>
  <c r="AR296"/>
  <c r="G297"/>
  <c r="AR297"/>
  <c r="G298"/>
  <c r="AR298"/>
  <c r="G299"/>
  <c r="AR299"/>
  <c r="G300"/>
  <c r="AR300"/>
  <c r="G7"/>
  <c r="AR7"/>
  <c r="G8" i="45"/>
  <c r="AR8"/>
  <c r="AP8"/>
  <c r="AS8"/>
  <c r="G9"/>
  <c r="AR9"/>
  <c r="AP9"/>
  <c r="AS9"/>
  <c r="G10"/>
  <c r="AR10"/>
  <c r="AP10"/>
  <c r="AS10"/>
  <c r="G11"/>
  <c r="AR11"/>
  <c r="AP11"/>
  <c r="AS11"/>
  <c r="G12"/>
  <c r="AR12"/>
  <c r="AP12"/>
  <c r="AS12"/>
  <c r="G13"/>
  <c r="AR13"/>
  <c r="AP13"/>
  <c r="AS13"/>
  <c r="G14"/>
  <c r="AR14"/>
  <c r="AP14"/>
  <c r="AS14"/>
  <c r="G15"/>
  <c r="AR15"/>
  <c r="AP15"/>
  <c r="AS15"/>
  <c r="G16"/>
  <c r="AR16"/>
  <c r="AP16"/>
  <c r="AS16"/>
  <c r="G17"/>
  <c r="AR17"/>
  <c r="AP17"/>
  <c r="AS17"/>
  <c r="G18"/>
  <c r="AR18"/>
  <c r="AP18"/>
  <c r="AS18"/>
  <c r="G19"/>
  <c r="AR19"/>
  <c r="AP19"/>
  <c r="AS19"/>
  <c r="G20"/>
  <c r="AR20"/>
  <c r="AP20"/>
  <c r="AS20"/>
  <c r="G21"/>
  <c r="AR21"/>
  <c r="AP21"/>
  <c r="AS21"/>
  <c r="G22"/>
  <c r="AR22"/>
  <c r="AP22"/>
  <c r="AS22"/>
  <c r="G23"/>
  <c r="AR23"/>
  <c r="G24"/>
  <c r="AR24"/>
  <c r="G25"/>
  <c r="AR25"/>
  <c r="G26"/>
  <c r="AR26"/>
  <c r="G27"/>
  <c r="AR27"/>
  <c r="G28"/>
  <c r="AR28"/>
  <c r="G29"/>
  <c r="AR29"/>
  <c r="G30"/>
  <c r="AR30"/>
  <c r="G31"/>
  <c r="AR31"/>
  <c r="G32"/>
  <c r="AR32"/>
  <c r="G33"/>
  <c r="AR33"/>
  <c r="G34"/>
  <c r="AR34"/>
  <c r="G35"/>
  <c r="AR35"/>
  <c r="G36"/>
  <c r="AR36"/>
  <c r="G37"/>
  <c r="AR37"/>
  <c r="G38"/>
  <c r="AR38"/>
  <c r="G39"/>
  <c r="AR39"/>
  <c r="G40"/>
  <c r="AR40"/>
  <c r="G41"/>
  <c r="AR41"/>
  <c r="G42"/>
  <c r="AR42"/>
  <c r="G43"/>
  <c r="AR43"/>
  <c r="G44"/>
  <c r="AR44"/>
  <c r="G45"/>
  <c r="AR45"/>
  <c r="G46"/>
  <c r="AR46"/>
  <c r="G47"/>
  <c r="AR47"/>
  <c r="G48"/>
  <c r="AR48"/>
  <c r="G49"/>
  <c r="AR49"/>
  <c r="G50"/>
  <c r="AR50"/>
  <c r="G51"/>
  <c r="AR51"/>
  <c r="G52"/>
  <c r="AR52"/>
  <c r="G53"/>
  <c r="AR53"/>
  <c r="G54"/>
  <c r="AR54"/>
  <c r="G55"/>
  <c r="AR55"/>
  <c r="G56"/>
  <c r="AR56"/>
  <c r="G57"/>
  <c r="AR57"/>
  <c r="G58"/>
  <c r="AR58"/>
  <c r="G59"/>
  <c r="AR59"/>
  <c r="G60"/>
  <c r="AR60"/>
  <c r="G61"/>
  <c r="AR61"/>
  <c r="G62"/>
  <c r="AR62"/>
  <c r="G63"/>
  <c r="AR63"/>
  <c r="G64"/>
  <c r="AR64"/>
  <c r="G65"/>
  <c r="AR65"/>
  <c r="G66"/>
  <c r="AR66"/>
  <c r="G67"/>
  <c r="AR67"/>
  <c r="G68"/>
  <c r="AR68"/>
  <c r="G69"/>
  <c r="AR69"/>
  <c r="G70"/>
  <c r="AR70"/>
  <c r="G71"/>
  <c r="AR71"/>
  <c r="G72"/>
  <c r="AR72"/>
  <c r="G73"/>
  <c r="AR73"/>
  <c r="AP73"/>
  <c r="AS73"/>
  <c r="G74"/>
  <c r="AR74"/>
  <c r="AP74"/>
  <c r="AS74"/>
  <c r="G75"/>
  <c r="AR75"/>
  <c r="G76"/>
  <c r="AR76"/>
  <c r="G77"/>
  <c r="AR77"/>
  <c r="AP77"/>
  <c r="AS77"/>
  <c r="G78"/>
  <c r="AR78"/>
  <c r="AP78"/>
  <c r="AS78"/>
  <c r="G79"/>
  <c r="AR79"/>
  <c r="G80"/>
  <c r="AR80"/>
  <c r="G81"/>
  <c r="AR81"/>
  <c r="AP81"/>
  <c r="AS81"/>
  <c r="G82"/>
  <c r="AR82"/>
  <c r="AP82"/>
  <c r="AS82"/>
  <c r="G83"/>
  <c r="AR83"/>
  <c r="G84"/>
  <c r="AR84"/>
  <c r="G85"/>
  <c r="AR85"/>
  <c r="AP85"/>
  <c r="AS85"/>
  <c r="G86"/>
  <c r="AR86"/>
  <c r="AP86"/>
  <c r="AS86"/>
  <c r="G87"/>
  <c r="AR87"/>
  <c r="G88"/>
  <c r="AR88"/>
  <c r="G89"/>
  <c r="AR89"/>
  <c r="AP89"/>
  <c r="AS89"/>
  <c r="G90"/>
  <c r="AR90"/>
  <c r="AP90"/>
  <c r="AS90"/>
  <c r="G91"/>
  <c r="AR91"/>
  <c r="G92"/>
  <c r="AR92"/>
  <c r="G93"/>
  <c r="AR93"/>
  <c r="AP93"/>
  <c r="AS93"/>
  <c r="G94"/>
  <c r="AR94"/>
  <c r="AP94"/>
  <c r="AS94"/>
  <c r="G95"/>
  <c r="AR95"/>
  <c r="G96"/>
  <c r="AR96"/>
  <c r="G97"/>
  <c r="AR97"/>
  <c r="AP97"/>
  <c r="AS97"/>
  <c r="G98"/>
  <c r="AR98"/>
  <c r="AP98"/>
  <c r="AS98"/>
  <c r="G99"/>
  <c r="AR99"/>
  <c r="G100"/>
  <c r="AR100"/>
  <c r="G101"/>
  <c r="AR101"/>
  <c r="AP101"/>
  <c r="AS101"/>
  <c r="G102"/>
  <c r="AR102"/>
  <c r="AP102"/>
  <c r="AS102"/>
  <c r="G103"/>
  <c r="AR103"/>
  <c r="G104"/>
  <c r="AR104"/>
  <c r="G105"/>
  <c r="AR105"/>
  <c r="AP105"/>
  <c r="AS105"/>
  <c r="G106"/>
  <c r="AR106"/>
  <c r="AP106"/>
  <c r="AS106"/>
  <c r="G107"/>
  <c r="AR107"/>
  <c r="G108"/>
  <c r="AR108"/>
  <c r="G109"/>
  <c r="AR109"/>
  <c r="AP109"/>
  <c r="AS109"/>
  <c r="G110"/>
  <c r="AR110"/>
  <c r="AP110"/>
  <c r="AS110"/>
  <c r="G111"/>
  <c r="AR111"/>
  <c r="G112"/>
  <c r="AR112"/>
  <c r="G113"/>
  <c r="AR113"/>
  <c r="AP113"/>
  <c r="AS113"/>
  <c r="G114"/>
  <c r="AR114"/>
  <c r="AP114"/>
  <c r="AS114"/>
  <c r="G115"/>
  <c r="AR115"/>
  <c r="G116"/>
  <c r="AR116"/>
  <c r="G117"/>
  <c r="AR117"/>
  <c r="AP117"/>
  <c r="AS117"/>
  <c r="G118"/>
  <c r="AR118"/>
  <c r="AP118"/>
  <c r="AS118"/>
  <c r="G119"/>
  <c r="AR119"/>
  <c r="G120"/>
  <c r="AR120"/>
  <c r="G121"/>
  <c r="AR121"/>
  <c r="G122"/>
  <c r="AR122"/>
  <c r="AP122"/>
  <c r="AS122"/>
  <c r="G123"/>
  <c r="AR123"/>
  <c r="G124"/>
  <c r="AR124"/>
  <c r="G125"/>
  <c r="AR125"/>
  <c r="G126"/>
  <c r="AR126"/>
  <c r="AP126"/>
  <c r="AS126"/>
  <c r="G127"/>
  <c r="AR127"/>
  <c r="G128"/>
  <c r="AR128"/>
  <c r="G129"/>
  <c r="AR129"/>
  <c r="G130"/>
  <c r="AR130"/>
  <c r="AP130"/>
  <c r="AS130"/>
  <c r="G131"/>
  <c r="AR131"/>
  <c r="G132"/>
  <c r="AR132"/>
  <c r="G133"/>
  <c r="AR133"/>
  <c r="G134"/>
  <c r="AR134"/>
  <c r="AP134"/>
  <c r="AS134"/>
  <c r="G135"/>
  <c r="AR135"/>
  <c r="AP135"/>
  <c r="AS135"/>
  <c r="G136"/>
  <c r="AR136"/>
  <c r="G137"/>
  <c r="AR137"/>
  <c r="G138"/>
  <c r="AR138"/>
  <c r="AP138"/>
  <c r="AS138"/>
  <c r="G139"/>
  <c r="AR139"/>
  <c r="G140"/>
  <c r="AR140"/>
  <c r="AP140"/>
  <c r="AS140"/>
  <c r="G141"/>
  <c r="AR141"/>
  <c r="G142"/>
  <c r="AR142"/>
  <c r="AP142"/>
  <c r="AS142"/>
  <c r="G143"/>
  <c r="AR143"/>
  <c r="G144"/>
  <c r="AR144"/>
  <c r="G145"/>
  <c r="AR145"/>
  <c r="G146"/>
  <c r="AR146"/>
  <c r="AP146"/>
  <c r="AS146"/>
  <c r="G147"/>
  <c r="AR147"/>
  <c r="G148"/>
  <c r="AR148"/>
  <c r="AP148"/>
  <c r="AS148"/>
  <c r="G149"/>
  <c r="AR149"/>
  <c r="G150"/>
  <c r="AR150"/>
  <c r="AP150"/>
  <c r="AS150"/>
  <c r="G151"/>
  <c r="AR151"/>
  <c r="G152"/>
  <c r="AR152"/>
  <c r="G153"/>
  <c r="AR153"/>
  <c r="AP153"/>
  <c r="AS153"/>
  <c r="G154"/>
  <c r="AR154"/>
  <c r="AP154"/>
  <c r="AS154"/>
  <c r="G155"/>
  <c r="AR155"/>
  <c r="G156"/>
  <c r="AR156"/>
  <c r="G157"/>
  <c r="AR157"/>
  <c r="G158"/>
  <c r="AR158"/>
  <c r="AP158"/>
  <c r="AS158"/>
  <c r="G159"/>
  <c r="AR159"/>
  <c r="AP159"/>
  <c r="AS159"/>
  <c r="G160"/>
  <c r="AR160"/>
  <c r="G161"/>
  <c r="AR161"/>
  <c r="AP161"/>
  <c r="AS161"/>
  <c r="G162"/>
  <c r="AR162"/>
  <c r="AP162"/>
  <c r="AS162"/>
  <c r="G163"/>
  <c r="AR163"/>
  <c r="G164"/>
  <c r="AR164"/>
  <c r="G165"/>
  <c r="AR165"/>
  <c r="G166"/>
  <c r="AR166"/>
  <c r="AP166"/>
  <c r="AS166"/>
  <c r="G167"/>
  <c r="AR167"/>
  <c r="AP167"/>
  <c r="AS167"/>
  <c r="G168"/>
  <c r="AR168"/>
  <c r="G169"/>
  <c r="AR169"/>
  <c r="G170"/>
  <c r="AR170"/>
  <c r="AP170"/>
  <c r="AS170"/>
  <c r="G171"/>
  <c r="AR171"/>
  <c r="G172"/>
  <c r="AR172"/>
  <c r="AP172"/>
  <c r="AS172"/>
  <c r="G173"/>
  <c r="AR173"/>
  <c r="G174"/>
  <c r="AR174"/>
  <c r="AP174"/>
  <c r="AS174"/>
  <c r="G175"/>
  <c r="AR175"/>
  <c r="AP175"/>
  <c r="AS175"/>
  <c r="G176"/>
  <c r="AR176"/>
  <c r="G177"/>
  <c r="AR177"/>
  <c r="AP177"/>
  <c r="AS177"/>
  <c r="G178"/>
  <c r="AR178"/>
  <c r="AP178"/>
  <c r="AS178"/>
  <c r="G179"/>
  <c r="AR179"/>
  <c r="AP179"/>
  <c r="AS179"/>
  <c r="G180"/>
  <c r="AR180"/>
  <c r="G181"/>
  <c r="AR181"/>
  <c r="G182"/>
  <c r="AR182"/>
  <c r="AP182"/>
  <c r="AS182"/>
  <c r="G183"/>
  <c r="AR183"/>
  <c r="G184"/>
  <c r="AR184"/>
  <c r="G185"/>
  <c r="AR185"/>
  <c r="AP185"/>
  <c r="AS185"/>
  <c r="G186"/>
  <c r="AR186"/>
  <c r="AP186"/>
  <c r="AS186"/>
  <c r="G187"/>
  <c r="AR187"/>
  <c r="G188"/>
  <c r="AR188"/>
  <c r="AP188"/>
  <c r="AS188"/>
  <c r="G189"/>
  <c r="AR189"/>
  <c r="G190"/>
  <c r="AR190"/>
  <c r="AP190"/>
  <c r="AS190"/>
  <c r="G191"/>
  <c r="AR191"/>
  <c r="AP191"/>
  <c r="AS191"/>
  <c r="G192"/>
  <c r="AR192"/>
  <c r="G193"/>
  <c r="AR193"/>
  <c r="G194"/>
  <c r="AR194"/>
  <c r="AP194"/>
  <c r="AS194"/>
  <c r="G195"/>
  <c r="AR195"/>
  <c r="G196"/>
  <c r="AR196"/>
  <c r="AP196"/>
  <c r="AS196"/>
  <c r="G197"/>
  <c r="AR197"/>
  <c r="G198"/>
  <c r="AR198"/>
  <c r="AP198"/>
  <c r="AS198"/>
  <c r="G199"/>
  <c r="AR199"/>
  <c r="G200"/>
  <c r="AR200"/>
  <c r="G201"/>
  <c r="AR201"/>
  <c r="AP201"/>
  <c r="AS201"/>
  <c r="G202"/>
  <c r="AR202"/>
  <c r="AP202"/>
  <c r="AS202"/>
  <c r="G203"/>
  <c r="AR203"/>
  <c r="G204"/>
  <c r="AR204"/>
  <c r="AP204"/>
  <c r="AS204"/>
  <c r="G205"/>
  <c r="AR205"/>
  <c r="G206"/>
  <c r="AR206"/>
  <c r="AP206"/>
  <c r="AS206"/>
  <c r="G207"/>
  <c r="AR207"/>
  <c r="AP207"/>
  <c r="AS207"/>
  <c r="G208"/>
  <c r="AR208"/>
  <c r="G209"/>
  <c r="AR209"/>
  <c r="AP209"/>
  <c r="AS209"/>
  <c r="G210"/>
  <c r="AR210"/>
  <c r="AP210"/>
  <c r="AS210"/>
  <c r="G211"/>
  <c r="AR211"/>
  <c r="AP211"/>
  <c r="AS211"/>
  <c r="G212"/>
  <c r="AR212"/>
  <c r="G213"/>
  <c r="AR213"/>
  <c r="G214"/>
  <c r="AR214"/>
  <c r="AP214"/>
  <c r="AS214"/>
  <c r="G215"/>
  <c r="AR215"/>
  <c r="G216"/>
  <c r="AR216"/>
  <c r="G217"/>
  <c r="AR217"/>
  <c r="AP217"/>
  <c r="AS217"/>
  <c r="G218"/>
  <c r="AR218"/>
  <c r="AP218"/>
  <c r="AS218"/>
  <c r="G219"/>
  <c r="AR219"/>
  <c r="G220"/>
  <c r="AR220"/>
  <c r="AP220"/>
  <c r="AS220"/>
  <c r="G221"/>
  <c r="AR221"/>
  <c r="G222"/>
  <c r="AR222"/>
  <c r="AP222"/>
  <c r="AS222"/>
  <c r="G223"/>
  <c r="AR223"/>
  <c r="AP223"/>
  <c r="AS223"/>
  <c r="G224"/>
  <c r="AR224"/>
  <c r="G225"/>
  <c r="AR225"/>
  <c r="G226"/>
  <c r="AR226"/>
  <c r="AP226"/>
  <c r="AS226"/>
  <c r="G227"/>
  <c r="AR227"/>
  <c r="G228"/>
  <c r="AR228"/>
  <c r="AP228"/>
  <c r="AS228"/>
  <c r="G229"/>
  <c r="AR229"/>
  <c r="G230"/>
  <c r="AR230"/>
  <c r="AP230"/>
  <c r="AS230"/>
  <c r="G231"/>
  <c r="AR231"/>
  <c r="G232"/>
  <c r="AR232"/>
  <c r="G233"/>
  <c r="AR233"/>
  <c r="AP233"/>
  <c r="AS233"/>
  <c r="G234"/>
  <c r="AR234"/>
  <c r="AP234"/>
  <c r="AS234"/>
  <c r="G235"/>
  <c r="AR235"/>
  <c r="G236"/>
  <c r="AR236"/>
  <c r="AP236"/>
  <c r="AS236"/>
  <c r="G237"/>
  <c r="AR237"/>
  <c r="G238"/>
  <c r="AR238"/>
  <c r="AP238"/>
  <c r="AS238"/>
  <c r="G239"/>
  <c r="AR239"/>
  <c r="AP239"/>
  <c r="AS239"/>
  <c r="G240"/>
  <c r="AR240"/>
  <c r="G241"/>
  <c r="AR241"/>
  <c r="AP241"/>
  <c r="AS241"/>
  <c r="G242"/>
  <c r="AR242"/>
  <c r="AP242"/>
  <c r="AS242"/>
  <c r="G243"/>
  <c r="AR243"/>
  <c r="AP243"/>
  <c r="AS243"/>
  <c r="G244"/>
  <c r="AR244"/>
  <c r="AP244"/>
  <c r="AS244"/>
  <c r="G245"/>
  <c r="AR245"/>
  <c r="AP245"/>
  <c r="AS245"/>
  <c r="G246"/>
  <c r="AR246"/>
  <c r="AP246"/>
  <c r="AS246"/>
  <c r="G247"/>
  <c r="AR247"/>
  <c r="G248"/>
  <c r="AR248"/>
  <c r="AP248"/>
  <c r="AS248"/>
  <c r="G249"/>
  <c r="AR249"/>
  <c r="AP249"/>
  <c r="AS249"/>
  <c r="G250"/>
  <c r="AR250"/>
  <c r="AP250"/>
  <c r="AS250"/>
  <c r="G251"/>
  <c r="AR251"/>
  <c r="AP251"/>
  <c r="AS251"/>
  <c r="G252"/>
  <c r="AR252"/>
  <c r="AP252"/>
  <c r="AS252"/>
  <c r="G253"/>
  <c r="AR253"/>
  <c r="AP253"/>
  <c r="AS253"/>
  <c r="G254"/>
  <c r="AR254"/>
  <c r="AP254"/>
  <c r="AS254"/>
  <c r="G255"/>
  <c r="AR255"/>
  <c r="G256"/>
  <c r="AR256"/>
  <c r="AP256"/>
  <c r="AS256"/>
  <c r="G257"/>
  <c r="AR257"/>
  <c r="AP257"/>
  <c r="AS257"/>
  <c r="G258"/>
  <c r="AR258"/>
  <c r="AP258"/>
  <c r="AS258"/>
  <c r="G259"/>
  <c r="AR259"/>
  <c r="AP259"/>
  <c r="AS259"/>
  <c r="G260"/>
  <c r="AR260"/>
  <c r="AP260"/>
  <c r="AS260"/>
  <c r="G261"/>
  <c r="AR261"/>
  <c r="AP261"/>
  <c r="AS261"/>
  <c r="G262"/>
  <c r="AR262"/>
  <c r="AP262"/>
  <c r="AS262"/>
  <c r="G263"/>
  <c r="AR263"/>
  <c r="AP263"/>
  <c r="AS263"/>
  <c r="G264"/>
  <c r="AR264"/>
  <c r="AP264"/>
  <c r="AS264"/>
  <c r="G265"/>
  <c r="AR265"/>
  <c r="AP265"/>
  <c r="AS265"/>
  <c r="G266"/>
  <c r="AR266"/>
  <c r="AP266"/>
  <c r="AS266"/>
  <c r="G267"/>
  <c r="AR267"/>
  <c r="AP267"/>
  <c r="AS267"/>
  <c r="G268"/>
  <c r="AR268"/>
  <c r="AP268"/>
  <c r="AS268"/>
  <c r="G269"/>
  <c r="AR269"/>
  <c r="AP269"/>
  <c r="AS269"/>
  <c r="G270"/>
  <c r="AR270"/>
  <c r="AP270"/>
  <c r="AS270"/>
  <c r="G271"/>
  <c r="AR271"/>
  <c r="AP271"/>
  <c r="AS271"/>
  <c r="G272"/>
  <c r="AR272"/>
  <c r="AP272"/>
  <c r="AS272"/>
  <c r="G273"/>
  <c r="AR273"/>
  <c r="AP273"/>
  <c r="AS273"/>
  <c r="G274"/>
  <c r="AR274"/>
  <c r="AP274"/>
  <c r="AS274"/>
  <c r="G275"/>
  <c r="AR275"/>
  <c r="AP275"/>
  <c r="AS275"/>
  <c r="G276"/>
  <c r="AR276"/>
  <c r="AP276"/>
  <c r="AS276"/>
  <c r="G277"/>
  <c r="AR277"/>
  <c r="AP277"/>
  <c r="AS277"/>
  <c r="G278"/>
  <c r="AR278"/>
  <c r="AP278"/>
  <c r="AS278"/>
  <c r="G279"/>
  <c r="AR279"/>
  <c r="AP279"/>
  <c r="AS279"/>
  <c r="G280"/>
  <c r="AR280"/>
  <c r="AP280"/>
  <c r="AS280"/>
  <c r="G281"/>
  <c r="AR281"/>
  <c r="AP281"/>
  <c r="AS281"/>
  <c r="G282"/>
  <c r="AR282"/>
  <c r="AP282"/>
  <c r="AS282"/>
  <c r="G283"/>
  <c r="AR283"/>
  <c r="AP283"/>
  <c r="AS283"/>
  <c r="G284"/>
  <c r="AR284"/>
  <c r="AP284"/>
  <c r="AS284"/>
  <c r="G285"/>
  <c r="AR285"/>
  <c r="AP285"/>
  <c r="AS285"/>
  <c r="G286"/>
  <c r="AR286"/>
  <c r="AP286"/>
  <c r="AS286"/>
  <c r="G287"/>
  <c r="AR287"/>
  <c r="AP287"/>
  <c r="AS287"/>
  <c r="G288"/>
  <c r="AR288"/>
  <c r="AP288"/>
  <c r="AS288"/>
  <c r="G289"/>
  <c r="AR289"/>
  <c r="AP289"/>
  <c r="AS289"/>
  <c r="G290"/>
  <c r="AR290"/>
  <c r="AP290"/>
  <c r="AS290"/>
  <c r="G291"/>
  <c r="AR291"/>
  <c r="AP291"/>
  <c r="AS291"/>
  <c r="G292"/>
  <c r="AR292"/>
  <c r="AP292"/>
  <c r="AS292"/>
  <c r="G293"/>
  <c r="AR293"/>
  <c r="AP293"/>
  <c r="AS293"/>
  <c r="G294"/>
  <c r="AR294"/>
  <c r="AP294"/>
  <c r="AS294"/>
  <c r="G295"/>
  <c r="AR295"/>
  <c r="AP295"/>
  <c r="AS295"/>
  <c r="G296"/>
  <c r="AR296"/>
  <c r="AP296"/>
  <c r="AS296"/>
  <c r="G297"/>
  <c r="AR297"/>
  <c r="AP297"/>
  <c r="AS297"/>
  <c r="G298"/>
  <c r="AR298"/>
  <c r="AP298"/>
  <c r="AS298"/>
  <c r="G299"/>
  <c r="AR299"/>
  <c r="AP299"/>
  <c r="AS299"/>
  <c r="G300"/>
  <c r="AR300"/>
  <c r="AP300"/>
  <c r="AS300"/>
  <c r="G7"/>
  <c r="AR7"/>
  <c r="AP7"/>
  <c r="AS7"/>
  <c r="G8" i="44"/>
  <c r="AR8"/>
  <c r="AP8"/>
  <c r="AS8"/>
  <c r="G9"/>
  <c r="AR9"/>
  <c r="AP9"/>
  <c r="AS9"/>
  <c r="G10"/>
  <c r="AR10"/>
  <c r="AP10"/>
  <c r="AS10"/>
  <c r="G11"/>
  <c r="AR11"/>
  <c r="AP11"/>
  <c r="AS11"/>
  <c r="G12"/>
  <c r="AR12"/>
  <c r="AP12"/>
  <c r="AS12"/>
  <c r="G13"/>
  <c r="AR13"/>
  <c r="AP13"/>
  <c r="AS13"/>
  <c r="G14"/>
  <c r="AR14"/>
  <c r="AP14"/>
  <c r="AS14"/>
  <c r="G15"/>
  <c r="AR15"/>
  <c r="AP15"/>
  <c r="AS15"/>
  <c r="G16"/>
  <c r="AR16"/>
  <c r="AP16"/>
  <c r="AS16"/>
  <c r="G17"/>
  <c r="AR17"/>
  <c r="AP17"/>
  <c r="AS17"/>
  <c r="G18"/>
  <c r="AR18"/>
  <c r="AP18"/>
  <c r="AS18"/>
  <c r="G19"/>
  <c r="AR19"/>
  <c r="AP19"/>
  <c r="AS19"/>
  <c r="G20"/>
  <c r="AR20"/>
  <c r="AP20"/>
  <c r="AS20"/>
  <c r="G21"/>
  <c r="AR21"/>
  <c r="AP21"/>
  <c r="AS21"/>
  <c r="G22"/>
  <c r="AR22"/>
  <c r="AP22"/>
  <c r="AS22"/>
  <c r="G23"/>
  <c r="AR23"/>
  <c r="AP23"/>
  <c r="AS23"/>
  <c r="G24"/>
  <c r="AR24"/>
  <c r="AP24"/>
  <c r="AS24"/>
  <c r="G25"/>
  <c r="AR25"/>
  <c r="AP25"/>
  <c r="AS25"/>
  <c r="G26"/>
  <c r="AR26"/>
  <c r="AP26"/>
  <c r="AS26"/>
  <c r="G27"/>
  <c r="AR27"/>
  <c r="AP27"/>
  <c r="AS27"/>
  <c r="G28"/>
  <c r="AR28"/>
  <c r="AP28"/>
  <c r="AS28"/>
  <c r="G29"/>
  <c r="AR29"/>
  <c r="AP29"/>
  <c r="AS29"/>
  <c r="G30"/>
  <c r="AR30"/>
  <c r="AP30"/>
  <c r="AS30"/>
  <c r="G31"/>
  <c r="AR31"/>
  <c r="AP31"/>
  <c r="AS31"/>
  <c r="G32"/>
  <c r="AR32"/>
  <c r="AP32"/>
  <c r="AS32"/>
  <c r="G33"/>
  <c r="AR33"/>
  <c r="AP33"/>
  <c r="AS33"/>
  <c r="G34"/>
  <c r="AR34"/>
  <c r="AP34"/>
  <c r="AS34"/>
  <c r="G35"/>
  <c r="AR35"/>
  <c r="AP35"/>
  <c r="AS35"/>
  <c r="G36"/>
  <c r="AR36"/>
  <c r="AP36"/>
  <c r="AS36"/>
  <c r="G37"/>
  <c r="AR37"/>
  <c r="AP37"/>
  <c r="AS37"/>
  <c r="G38"/>
  <c r="AR38"/>
  <c r="AP38"/>
  <c r="AS38"/>
  <c r="G39"/>
  <c r="AR39"/>
  <c r="AP39"/>
  <c r="AS39"/>
  <c r="G40"/>
  <c r="AR40"/>
  <c r="AP40"/>
  <c r="AS40"/>
  <c r="G41"/>
  <c r="AR41"/>
  <c r="AP41"/>
  <c r="AS41"/>
  <c r="G42"/>
  <c r="AR42"/>
  <c r="AP42"/>
  <c r="AS42"/>
  <c r="G43"/>
  <c r="AR43"/>
  <c r="AP43"/>
  <c r="AS43"/>
  <c r="G44"/>
  <c r="AR44"/>
  <c r="AP44"/>
  <c r="AS44"/>
  <c r="G45"/>
  <c r="AR45"/>
  <c r="AP45"/>
  <c r="AS45"/>
  <c r="G46"/>
  <c r="AR46"/>
  <c r="AP46"/>
  <c r="AS46"/>
  <c r="G47"/>
  <c r="AR47"/>
  <c r="AP47"/>
  <c r="AS47"/>
  <c r="G48"/>
  <c r="AR48"/>
  <c r="AP48"/>
  <c r="AS48"/>
  <c r="G49"/>
  <c r="AR49"/>
  <c r="AP49"/>
  <c r="AS49"/>
  <c r="G50"/>
  <c r="AR50"/>
  <c r="AP50"/>
  <c r="AS50"/>
  <c r="G51"/>
  <c r="AR51"/>
  <c r="AP51"/>
  <c r="AS51"/>
  <c r="G52"/>
  <c r="AR52"/>
  <c r="AP52"/>
  <c r="AS52"/>
  <c r="G53"/>
  <c r="AR53"/>
  <c r="AP53"/>
  <c r="AS53"/>
  <c r="G54"/>
  <c r="AR54"/>
  <c r="AP54"/>
  <c r="AS54"/>
  <c r="G55"/>
  <c r="AR55"/>
  <c r="AP55"/>
  <c r="AS55"/>
  <c r="G56"/>
  <c r="AR56"/>
  <c r="AP56"/>
  <c r="AS56"/>
  <c r="G57"/>
  <c r="AR57"/>
  <c r="AP57"/>
  <c r="AS57"/>
  <c r="G58"/>
  <c r="AR58"/>
  <c r="AP58"/>
  <c r="AS58"/>
  <c r="G59"/>
  <c r="AR59"/>
  <c r="AP59"/>
  <c r="AS59"/>
  <c r="G60"/>
  <c r="AR60"/>
  <c r="AP60"/>
  <c r="AS60"/>
  <c r="G61"/>
  <c r="AR61"/>
  <c r="AP61"/>
  <c r="AS61"/>
  <c r="G62"/>
  <c r="AR62"/>
  <c r="AP62"/>
  <c r="AS62"/>
  <c r="G63"/>
  <c r="AR63"/>
  <c r="AP63"/>
  <c r="AS63"/>
  <c r="G64"/>
  <c r="AR64"/>
  <c r="AP64"/>
  <c r="AS64"/>
  <c r="G65"/>
  <c r="AR65"/>
  <c r="AP65"/>
  <c r="AS65"/>
  <c r="G66"/>
  <c r="AR66"/>
  <c r="AP66"/>
  <c r="AS66"/>
  <c r="G67"/>
  <c r="AR67"/>
  <c r="AP67"/>
  <c r="AS67"/>
  <c r="G68"/>
  <c r="AR68"/>
  <c r="AP68"/>
  <c r="AS68"/>
  <c r="G69"/>
  <c r="AR69"/>
  <c r="AP69"/>
  <c r="AS69"/>
  <c r="G70"/>
  <c r="AR70"/>
  <c r="AP70"/>
  <c r="AS70"/>
  <c r="G71"/>
  <c r="AR71"/>
  <c r="AP71"/>
  <c r="AS71"/>
  <c r="G72"/>
  <c r="AR72"/>
  <c r="AP72"/>
  <c r="AS72"/>
  <c r="G73"/>
  <c r="AR73"/>
  <c r="AP73"/>
  <c r="AS73"/>
  <c r="G74"/>
  <c r="AR74"/>
  <c r="AP74"/>
  <c r="AS74"/>
  <c r="G75"/>
  <c r="AR75"/>
  <c r="AP75"/>
  <c r="AS75"/>
  <c r="G76"/>
  <c r="AR76"/>
  <c r="AP76"/>
  <c r="AS76"/>
  <c r="G77"/>
  <c r="AR77"/>
  <c r="AP77"/>
  <c r="AS77"/>
  <c r="G78"/>
  <c r="AR78"/>
  <c r="AP78"/>
  <c r="AS78"/>
  <c r="G79"/>
  <c r="AR79"/>
  <c r="AP79"/>
  <c r="AS79"/>
  <c r="G80"/>
  <c r="AR80"/>
  <c r="AP80"/>
  <c r="AS80"/>
  <c r="G81"/>
  <c r="AR81"/>
  <c r="AP81"/>
  <c r="AS81"/>
  <c r="G82"/>
  <c r="AR82"/>
  <c r="AP82"/>
  <c r="AS82"/>
  <c r="G83"/>
  <c r="AR83"/>
  <c r="AP83"/>
  <c r="AS83"/>
  <c r="G84"/>
  <c r="AR84"/>
  <c r="AP84"/>
  <c r="AS84"/>
  <c r="G85"/>
  <c r="AR85"/>
  <c r="AP85"/>
  <c r="AS85"/>
  <c r="G86"/>
  <c r="AR86"/>
  <c r="AP86"/>
  <c r="AS86"/>
  <c r="G87"/>
  <c r="AR87"/>
  <c r="AP87"/>
  <c r="AS87"/>
  <c r="G88"/>
  <c r="AR88"/>
  <c r="AP88"/>
  <c r="AS88"/>
  <c r="G89"/>
  <c r="AR89"/>
  <c r="AP89"/>
  <c r="AS89"/>
  <c r="G90"/>
  <c r="AR90"/>
  <c r="AP90"/>
  <c r="AS90"/>
  <c r="G91"/>
  <c r="AR91"/>
  <c r="AP91"/>
  <c r="AS91"/>
  <c r="G92"/>
  <c r="AR92"/>
  <c r="AP92"/>
  <c r="AS92"/>
  <c r="G93"/>
  <c r="AR93"/>
  <c r="AP93"/>
  <c r="AS93"/>
  <c r="G94"/>
  <c r="AR94"/>
  <c r="AP94"/>
  <c r="AS94"/>
  <c r="G95"/>
  <c r="AR95"/>
  <c r="AP95"/>
  <c r="AS95"/>
  <c r="G96"/>
  <c r="AR96"/>
  <c r="AP96"/>
  <c r="AS96"/>
  <c r="G97"/>
  <c r="AR97"/>
  <c r="AP97"/>
  <c r="AS97"/>
  <c r="G98"/>
  <c r="AR98"/>
  <c r="AP98"/>
  <c r="AS98"/>
  <c r="G99"/>
  <c r="AR99"/>
  <c r="AP99"/>
  <c r="AS99"/>
  <c r="G100"/>
  <c r="AR100"/>
  <c r="AP100"/>
  <c r="AS100"/>
  <c r="G101"/>
  <c r="AR101"/>
  <c r="AP101"/>
  <c r="AS101"/>
  <c r="G102"/>
  <c r="AR102"/>
  <c r="AP102"/>
  <c r="AS102"/>
  <c r="G103"/>
  <c r="AR103"/>
  <c r="AP103"/>
  <c r="AS103"/>
  <c r="G104"/>
  <c r="AR104"/>
  <c r="AP104"/>
  <c r="AS104"/>
  <c r="G105"/>
  <c r="AR105"/>
  <c r="AP105"/>
  <c r="AS105"/>
  <c r="G106"/>
  <c r="AR106"/>
  <c r="AP106"/>
  <c r="AS106"/>
  <c r="G107"/>
  <c r="AR107"/>
  <c r="AP107"/>
  <c r="AS107"/>
  <c r="G108"/>
  <c r="AR108"/>
  <c r="AP108"/>
  <c r="AS108"/>
  <c r="G109"/>
  <c r="AR109"/>
  <c r="AP109"/>
  <c r="AS109"/>
  <c r="G110"/>
  <c r="AR110"/>
  <c r="AP110"/>
  <c r="AS110"/>
  <c r="G111"/>
  <c r="AR111"/>
  <c r="AP111"/>
  <c r="AS111"/>
  <c r="G112"/>
  <c r="AR112"/>
  <c r="AP112"/>
  <c r="AS112"/>
  <c r="G113"/>
  <c r="AR113"/>
  <c r="AP113"/>
  <c r="AS113"/>
  <c r="G114"/>
  <c r="AR114"/>
  <c r="AP114"/>
  <c r="AS114"/>
  <c r="G115"/>
  <c r="AR115"/>
  <c r="AP115"/>
  <c r="AS115"/>
  <c r="G116"/>
  <c r="AR116"/>
  <c r="AP116"/>
  <c r="AS116"/>
  <c r="G117"/>
  <c r="AR117"/>
  <c r="AP117"/>
  <c r="AS117"/>
  <c r="G118"/>
  <c r="AR118"/>
  <c r="AP118"/>
  <c r="AS118"/>
  <c r="G119"/>
  <c r="AR119"/>
  <c r="AP119"/>
  <c r="AS119"/>
  <c r="G120"/>
  <c r="AR120"/>
  <c r="AP120"/>
  <c r="AS120"/>
  <c r="G121"/>
  <c r="AR121"/>
  <c r="AP121"/>
  <c r="AS121"/>
  <c r="G122"/>
  <c r="AR122"/>
  <c r="AP122"/>
  <c r="AS122"/>
  <c r="G123"/>
  <c r="AR123"/>
  <c r="AP123"/>
  <c r="AS123"/>
  <c r="G124"/>
  <c r="AR124"/>
  <c r="AP124"/>
  <c r="AS124"/>
  <c r="G125"/>
  <c r="AR125"/>
  <c r="AP125"/>
  <c r="AS125"/>
  <c r="G126"/>
  <c r="AR126"/>
  <c r="AP126"/>
  <c r="AS126"/>
  <c r="G127"/>
  <c r="AR127"/>
  <c r="AP127"/>
  <c r="AS127"/>
  <c r="G128"/>
  <c r="AR128"/>
  <c r="AP128"/>
  <c r="AS128"/>
  <c r="G129"/>
  <c r="AR129"/>
  <c r="AP129"/>
  <c r="AS129"/>
  <c r="G130"/>
  <c r="AR130"/>
  <c r="AP130"/>
  <c r="AS130"/>
  <c r="G131"/>
  <c r="AR131"/>
  <c r="AP131"/>
  <c r="AS131"/>
  <c r="G132"/>
  <c r="AR132"/>
  <c r="AP132"/>
  <c r="AS132"/>
  <c r="G133"/>
  <c r="AR133"/>
  <c r="AP133"/>
  <c r="AS133"/>
  <c r="G134"/>
  <c r="AR134"/>
  <c r="AP134"/>
  <c r="AS134"/>
  <c r="G135"/>
  <c r="AR135"/>
  <c r="AP135"/>
  <c r="AS135"/>
  <c r="G136"/>
  <c r="AR136"/>
  <c r="AP136"/>
  <c r="AS136"/>
  <c r="G137"/>
  <c r="AR137"/>
  <c r="AP137"/>
  <c r="AS137"/>
  <c r="G138"/>
  <c r="AR138"/>
  <c r="AP138"/>
  <c r="AS138"/>
  <c r="G139"/>
  <c r="AR139"/>
  <c r="AP139"/>
  <c r="AS139"/>
  <c r="G140"/>
  <c r="AR140"/>
  <c r="AP140"/>
  <c r="AS140"/>
  <c r="G141"/>
  <c r="AR141"/>
  <c r="AP141"/>
  <c r="AS141"/>
  <c r="G142"/>
  <c r="AR142"/>
  <c r="AP142"/>
  <c r="AS142"/>
  <c r="G143"/>
  <c r="AR143"/>
  <c r="AP143"/>
  <c r="AS143"/>
  <c r="G144"/>
  <c r="AR144"/>
  <c r="AP144"/>
  <c r="AS144"/>
  <c r="G145"/>
  <c r="AR145"/>
  <c r="AP145"/>
  <c r="AS145"/>
  <c r="G146"/>
  <c r="AR146"/>
  <c r="AP146"/>
  <c r="AS146"/>
  <c r="G147"/>
  <c r="AR147"/>
  <c r="AP147"/>
  <c r="AS147"/>
  <c r="G148"/>
  <c r="AR148"/>
  <c r="AP148"/>
  <c r="AS148"/>
  <c r="G149"/>
  <c r="AR149"/>
  <c r="AP149"/>
  <c r="AS149"/>
  <c r="G150"/>
  <c r="AR150"/>
  <c r="AP150"/>
  <c r="AS150"/>
  <c r="G151"/>
  <c r="AR151"/>
  <c r="AP151"/>
  <c r="AS151"/>
  <c r="G152"/>
  <c r="AR152"/>
  <c r="AP152"/>
  <c r="AS152"/>
  <c r="G153"/>
  <c r="AR153"/>
  <c r="AP153"/>
  <c r="AS153"/>
  <c r="G154"/>
  <c r="AR154"/>
  <c r="AP154"/>
  <c r="AS154"/>
  <c r="G155"/>
  <c r="AR155"/>
  <c r="AP155"/>
  <c r="AS155"/>
  <c r="G156"/>
  <c r="AR156"/>
  <c r="AP156"/>
  <c r="AS156"/>
  <c r="G157"/>
  <c r="AR157"/>
  <c r="AP157"/>
  <c r="AS157"/>
  <c r="G158"/>
  <c r="AR158"/>
  <c r="AP158"/>
  <c r="AS158"/>
  <c r="G159"/>
  <c r="AR159"/>
  <c r="AP159"/>
  <c r="AS159"/>
  <c r="G160"/>
  <c r="AR160"/>
  <c r="AP160"/>
  <c r="AS160"/>
  <c r="G161"/>
  <c r="AR161"/>
  <c r="AP161"/>
  <c r="AS161"/>
  <c r="G162"/>
  <c r="AR162"/>
  <c r="AP162"/>
  <c r="AS162"/>
  <c r="G163"/>
  <c r="AR163"/>
  <c r="AP163"/>
  <c r="AS163"/>
  <c r="G164"/>
  <c r="AR164"/>
  <c r="AP164"/>
  <c r="AS164"/>
  <c r="G165"/>
  <c r="AR165"/>
  <c r="AP165"/>
  <c r="AS165"/>
  <c r="G166"/>
  <c r="AR166"/>
  <c r="AP166"/>
  <c r="AS166"/>
  <c r="G167"/>
  <c r="AR167"/>
  <c r="AP167"/>
  <c r="AS167"/>
  <c r="G168"/>
  <c r="AR168"/>
  <c r="AP168"/>
  <c r="AS168"/>
  <c r="G169"/>
  <c r="AR169"/>
  <c r="AP169"/>
  <c r="AS169"/>
  <c r="G170"/>
  <c r="AR170"/>
  <c r="AP170"/>
  <c r="AS170"/>
  <c r="G171"/>
  <c r="AR171"/>
  <c r="AP171"/>
  <c r="AS171"/>
  <c r="G172"/>
  <c r="AR172"/>
  <c r="AP172"/>
  <c r="AS172"/>
  <c r="G173"/>
  <c r="AR173"/>
  <c r="AP173"/>
  <c r="AS173"/>
  <c r="G174"/>
  <c r="AR174"/>
  <c r="AP174"/>
  <c r="AS174"/>
  <c r="G175"/>
  <c r="AR175"/>
  <c r="AP175"/>
  <c r="AS175"/>
  <c r="G176"/>
  <c r="AR176"/>
  <c r="AP176"/>
  <c r="AS176"/>
  <c r="G177"/>
  <c r="AR177"/>
  <c r="AP177"/>
  <c r="AS177"/>
  <c r="G178"/>
  <c r="AR178"/>
  <c r="AP178"/>
  <c r="AS178"/>
  <c r="G179"/>
  <c r="AR179"/>
  <c r="AP179"/>
  <c r="AS179"/>
  <c r="G180"/>
  <c r="AR180"/>
  <c r="AP180"/>
  <c r="AS180"/>
  <c r="G181"/>
  <c r="AR181"/>
  <c r="AP181"/>
  <c r="AS181"/>
  <c r="G182"/>
  <c r="AR182"/>
  <c r="AP182"/>
  <c r="AS182"/>
  <c r="G183"/>
  <c r="AR183"/>
  <c r="AP183"/>
  <c r="AS183"/>
  <c r="G184"/>
  <c r="AR184"/>
  <c r="AP184"/>
  <c r="AS184"/>
  <c r="G185"/>
  <c r="AR185"/>
  <c r="AP185"/>
  <c r="AS185"/>
  <c r="G186"/>
  <c r="AR186"/>
  <c r="AP186"/>
  <c r="AS186"/>
  <c r="G187"/>
  <c r="AR187"/>
  <c r="AP187"/>
  <c r="AS187"/>
  <c r="G188"/>
  <c r="AR188"/>
  <c r="AP188"/>
  <c r="AS188"/>
  <c r="G189"/>
  <c r="AR189"/>
  <c r="AP189"/>
  <c r="AS189"/>
  <c r="G190"/>
  <c r="AR190"/>
  <c r="AP190"/>
  <c r="AS190"/>
  <c r="G191"/>
  <c r="AR191"/>
  <c r="AP191"/>
  <c r="AS191"/>
  <c r="G192"/>
  <c r="AR192"/>
  <c r="AP192"/>
  <c r="AS192"/>
  <c r="G193"/>
  <c r="AR193"/>
  <c r="AP193"/>
  <c r="AS193"/>
  <c r="G194"/>
  <c r="AR194"/>
  <c r="AP194"/>
  <c r="AS194"/>
  <c r="G195"/>
  <c r="AR195"/>
  <c r="AP195"/>
  <c r="AS195"/>
  <c r="G196"/>
  <c r="AR196"/>
  <c r="AP196"/>
  <c r="AS196"/>
  <c r="G197"/>
  <c r="AR197"/>
  <c r="AP197"/>
  <c r="AS197"/>
  <c r="G198"/>
  <c r="AR198"/>
  <c r="AP198"/>
  <c r="AS198"/>
  <c r="G199"/>
  <c r="AR199"/>
  <c r="AP199"/>
  <c r="AS199"/>
  <c r="G200"/>
  <c r="AR200"/>
  <c r="AP200"/>
  <c r="AS200"/>
  <c r="G201"/>
  <c r="AR201"/>
  <c r="AP201"/>
  <c r="AS201"/>
  <c r="G202"/>
  <c r="AR202"/>
  <c r="AP202"/>
  <c r="AS202"/>
  <c r="G203"/>
  <c r="AR203"/>
  <c r="AP203"/>
  <c r="AS203"/>
  <c r="G204"/>
  <c r="AR204"/>
  <c r="AP204"/>
  <c r="AS204"/>
  <c r="G205"/>
  <c r="AR205"/>
  <c r="AP205"/>
  <c r="AS205"/>
  <c r="G206"/>
  <c r="AR206"/>
  <c r="AP206"/>
  <c r="AS206"/>
  <c r="G207"/>
  <c r="AR207"/>
  <c r="AP207"/>
  <c r="AS207"/>
  <c r="G208"/>
  <c r="AR208"/>
  <c r="AP208"/>
  <c r="AS208"/>
  <c r="G209"/>
  <c r="AR209"/>
  <c r="AP209"/>
  <c r="AS209"/>
  <c r="G210"/>
  <c r="AR210"/>
  <c r="AP210"/>
  <c r="AS210"/>
  <c r="G211"/>
  <c r="AR211"/>
  <c r="AP211"/>
  <c r="AS211"/>
  <c r="G212"/>
  <c r="AR212"/>
  <c r="AP212"/>
  <c r="AS212"/>
  <c r="G213"/>
  <c r="AR213"/>
  <c r="AP213"/>
  <c r="AS213"/>
  <c r="G214"/>
  <c r="AR214"/>
  <c r="AP214"/>
  <c r="AS214"/>
  <c r="G215"/>
  <c r="AR215"/>
  <c r="AP215"/>
  <c r="AS215"/>
  <c r="G216"/>
  <c r="AR216"/>
  <c r="AP216"/>
  <c r="AS216"/>
  <c r="G217"/>
  <c r="AR217"/>
  <c r="AP217"/>
  <c r="AS217"/>
  <c r="G218"/>
  <c r="AR218"/>
  <c r="AP218"/>
  <c r="AS218"/>
  <c r="G219"/>
  <c r="AR219"/>
  <c r="AP219"/>
  <c r="AS219"/>
  <c r="G220"/>
  <c r="AR220"/>
  <c r="AP220"/>
  <c r="AS220"/>
  <c r="G221"/>
  <c r="AR221"/>
  <c r="AP221"/>
  <c r="AS221"/>
  <c r="G222"/>
  <c r="AR222"/>
  <c r="AP222"/>
  <c r="AS222"/>
  <c r="G223"/>
  <c r="AR223"/>
  <c r="AP223"/>
  <c r="AS223"/>
  <c r="G224"/>
  <c r="AR224"/>
  <c r="AP224"/>
  <c r="AS224"/>
  <c r="G225"/>
  <c r="AR225"/>
  <c r="AP225"/>
  <c r="AS225"/>
  <c r="G226"/>
  <c r="AR226"/>
  <c r="AP226"/>
  <c r="AS226"/>
  <c r="G227"/>
  <c r="AR227"/>
  <c r="AP227"/>
  <c r="AS227"/>
  <c r="G228"/>
  <c r="AR228"/>
  <c r="AP228"/>
  <c r="AS228"/>
  <c r="G229"/>
  <c r="AR229"/>
  <c r="AP229"/>
  <c r="AS229"/>
  <c r="G230"/>
  <c r="AR230"/>
  <c r="AP230"/>
  <c r="AS230"/>
  <c r="G231"/>
  <c r="AR231"/>
  <c r="AP231"/>
  <c r="AS231"/>
  <c r="G232"/>
  <c r="AR232"/>
  <c r="AP232"/>
  <c r="AS232"/>
  <c r="G233"/>
  <c r="AR233"/>
  <c r="AP233"/>
  <c r="AS233"/>
  <c r="G234"/>
  <c r="AR234"/>
  <c r="AP234"/>
  <c r="AS234"/>
  <c r="G235"/>
  <c r="AR235"/>
  <c r="AP235"/>
  <c r="AS235"/>
  <c r="G236"/>
  <c r="AR236"/>
  <c r="AP236"/>
  <c r="AS236"/>
  <c r="G237"/>
  <c r="AR237"/>
  <c r="AP237"/>
  <c r="AS237"/>
  <c r="G238"/>
  <c r="AR238"/>
  <c r="AP238"/>
  <c r="AS238"/>
  <c r="G239"/>
  <c r="AR239"/>
  <c r="AP239"/>
  <c r="AS239"/>
  <c r="G240"/>
  <c r="AR240"/>
  <c r="AP240"/>
  <c r="AS240"/>
  <c r="G241"/>
  <c r="AR241"/>
  <c r="AP241"/>
  <c r="AS241"/>
  <c r="G242"/>
  <c r="AR242"/>
  <c r="AP242"/>
  <c r="AS242"/>
  <c r="G243"/>
  <c r="AR243"/>
  <c r="AP243"/>
  <c r="AS243"/>
  <c r="G244"/>
  <c r="AR244"/>
  <c r="AP244"/>
  <c r="AS244"/>
  <c r="G245"/>
  <c r="AR245"/>
  <c r="AP245"/>
  <c r="AS245"/>
  <c r="G246"/>
  <c r="AR246"/>
  <c r="AP246"/>
  <c r="AS246"/>
  <c r="G247"/>
  <c r="AR247"/>
  <c r="AP247"/>
  <c r="AS247"/>
  <c r="G248"/>
  <c r="AR248"/>
  <c r="AP248"/>
  <c r="AS248"/>
  <c r="G249"/>
  <c r="AR249"/>
  <c r="AP249"/>
  <c r="AS249"/>
  <c r="G250"/>
  <c r="AR250"/>
  <c r="AP250"/>
  <c r="AS250"/>
  <c r="G251"/>
  <c r="AR251"/>
  <c r="AP251"/>
  <c r="AS251"/>
  <c r="G252"/>
  <c r="AR252"/>
  <c r="AP252"/>
  <c r="AS252"/>
  <c r="G253"/>
  <c r="AR253"/>
  <c r="AP253"/>
  <c r="AS253"/>
  <c r="G254"/>
  <c r="AR254"/>
  <c r="AP254"/>
  <c r="AS254"/>
  <c r="G255"/>
  <c r="AR255"/>
  <c r="AP255"/>
  <c r="AS255"/>
  <c r="G256"/>
  <c r="AR256"/>
  <c r="AP256"/>
  <c r="AS256"/>
  <c r="G257"/>
  <c r="AR257"/>
  <c r="AP257"/>
  <c r="AS257"/>
  <c r="G258"/>
  <c r="AR258"/>
  <c r="AP258"/>
  <c r="AS258"/>
  <c r="G259"/>
  <c r="AR259"/>
  <c r="AP259"/>
  <c r="AS259"/>
  <c r="G260"/>
  <c r="AR260"/>
  <c r="AP260"/>
  <c r="AS260"/>
  <c r="G261"/>
  <c r="AR261"/>
  <c r="AP261"/>
  <c r="AS261"/>
  <c r="G262"/>
  <c r="AR262"/>
  <c r="AP262"/>
  <c r="AS262"/>
  <c r="G263"/>
  <c r="AR263"/>
  <c r="AP263"/>
  <c r="AS263"/>
  <c r="G264"/>
  <c r="AR264"/>
  <c r="AP264"/>
  <c r="AS264"/>
  <c r="G265"/>
  <c r="AR265"/>
  <c r="AP265"/>
  <c r="AS265"/>
  <c r="G266"/>
  <c r="AR266"/>
  <c r="AP266"/>
  <c r="AS266"/>
  <c r="G267"/>
  <c r="AR267"/>
  <c r="AP267"/>
  <c r="AS267"/>
  <c r="G268"/>
  <c r="AR268"/>
  <c r="AP268"/>
  <c r="AS268"/>
  <c r="G269"/>
  <c r="AR269"/>
  <c r="AP269"/>
  <c r="AS269"/>
  <c r="G270"/>
  <c r="AR270"/>
  <c r="AP270"/>
  <c r="AS270"/>
  <c r="G271"/>
  <c r="AR271"/>
  <c r="AP271"/>
  <c r="AS271"/>
  <c r="G272"/>
  <c r="AR272"/>
  <c r="AP272"/>
  <c r="AS272"/>
  <c r="G273"/>
  <c r="AR273"/>
  <c r="AP273"/>
  <c r="AS273"/>
  <c r="G274"/>
  <c r="AR274"/>
  <c r="AP274"/>
  <c r="AS274"/>
  <c r="G275"/>
  <c r="AR275"/>
  <c r="AP275"/>
  <c r="AS275"/>
  <c r="G276"/>
  <c r="AR276"/>
  <c r="AP276"/>
  <c r="AS276"/>
  <c r="G277"/>
  <c r="AR277"/>
  <c r="AP277"/>
  <c r="AS277"/>
  <c r="G278"/>
  <c r="AR278"/>
  <c r="AP278"/>
  <c r="AS278"/>
  <c r="G279"/>
  <c r="AR279"/>
  <c r="AP279"/>
  <c r="AS279"/>
  <c r="G280"/>
  <c r="AR280"/>
  <c r="AP280"/>
  <c r="AS280"/>
  <c r="G281"/>
  <c r="AR281"/>
  <c r="AP281"/>
  <c r="AS281"/>
  <c r="G282"/>
  <c r="AR282"/>
  <c r="AP282"/>
  <c r="AS282"/>
  <c r="G283"/>
  <c r="AR283"/>
  <c r="AP283"/>
  <c r="AS283"/>
  <c r="G284"/>
  <c r="AR284"/>
  <c r="AP284"/>
  <c r="AS284"/>
  <c r="G285"/>
  <c r="AR285"/>
  <c r="AP285"/>
  <c r="AS285"/>
  <c r="G286"/>
  <c r="AR286"/>
  <c r="AP286"/>
  <c r="AS286"/>
  <c r="G287"/>
  <c r="AR287"/>
  <c r="AP287"/>
  <c r="AS287"/>
  <c r="G288"/>
  <c r="AR288"/>
  <c r="AP288"/>
  <c r="AS288"/>
  <c r="G289"/>
  <c r="AR289"/>
  <c r="AP289"/>
  <c r="AS289"/>
  <c r="G290"/>
  <c r="AR290"/>
  <c r="AP290"/>
  <c r="AS290"/>
  <c r="G291"/>
  <c r="AR291"/>
  <c r="AP291"/>
  <c r="AS291"/>
  <c r="G292"/>
  <c r="AR292"/>
  <c r="AP292"/>
  <c r="AS292"/>
  <c r="G293"/>
  <c r="AR293"/>
  <c r="AP293"/>
  <c r="AS293"/>
  <c r="G294"/>
  <c r="AR294"/>
  <c r="AP294"/>
  <c r="AS294"/>
  <c r="G295"/>
  <c r="AR295"/>
  <c r="AP295"/>
  <c r="AS295"/>
  <c r="G296"/>
  <c r="AR296"/>
  <c r="AP296"/>
  <c r="AS296"/>
  <c r="G297"/>
  <c r="AR297"/>
  <c r="AP297"/>
  <c r="AS297"/>
  <c r="G450"/>
  <c r="AR450"/>
  <c r="AP450"/>
  <c r="AS450"/>
  <c r="G451"/>
  <c r="AR451"/>
  <c r="AP451"/>
  <c r="AS451"/>
  <c r="G7"/>
  <c r="AR7"/>
  <c r="G8" i="43"/>
  <c r="AR8"/>
  <c r="G9"/>
  <c r="AR9"/>
  <c r="G10"/>
  <c r="AR10"/>
  <c r="G11"/>
  <c r="AR11"/>
  <c r="G12"/>
  <c r="AR12"/>
  <c r="G13"/>
  <c r="AR13"/>
  <c r="G14"/>
  <c r="AR14"/>
  <c r="G15"/>
  <c r="AR15"/>
  <c r="G16"/>
  <c r="AR16"/>
  <c r="G17"/>
  <c r="AR17"/>
  <c r="G18"/>
  <c r="AR18"/>
  <c r="G19"/>
  <c r="AR19"/>
  <c r="G20"/>
  <c r="AR20"/>
  <c r="G21"/>
  <c r="AR21"/>
  <c r="G22"/>
  <c r="AR22"/>
  <c r="G23"/>
  <c r="AR23"/>
  <c r="G24"/>
  <c r="AR24"/>
  <c r="G25"/>
  <c r="AR25"/>
  <c r="G26"/>
  <c r="AR26"/>
  <c r="G27"/>
  <c r="AR27"/>
  <c r="G28"/>
  <c r="AR28"/>
  <c r="G29"/>
  <c r="AR29"/>
  <c r="G30"/>
  <c r="AR30"/>
  <c r="G31"/>
  <c r="AR31"/>
  <c r="G32"/>
  <c r="AR32"/>
  <c r="G33"/>
  <c r="AR33"/>
  <c r="G34"/>
  <c r="AR34"/>
  <c r="G35"/>
  <c r="AR35"/>
  <c r="G36"/>
  <c r="AR36"/>
  <c r="G37"/>
  <c r="AR37"/>
  <c r="G38"/>
  <c r="AR38"/>
  <c r="G39"/>
  <c r="AR39"/>
  <c r="G40"/>
  <c r="AR40"/>
  <c r="G41"/>
  <c r="AR41"/>
  <c r="G42"/>
  <c r="AR42"/>
  <c r="G43"/>
  <c r="AR43"/>
  <c r="G44"/>
  <c r="AR44"/>
  <c r="G45"/>
  <c r="AR45"/>
  <c r="G46"/>
  <c r="AR46"/>
  <c r="G47"/>
  <c r="AR47"/>
  <c r="G48"/>
  <c r="AR48"/>
  <c r="G49"/>
  <c r="AR49"/>
  <c r="G50"/>
  <c r="AR50"/>
  <c r="G51"/>
  <c r="AR51"/>
  <c r="G52"/>
  <c r="AR52"/>
  <c r="G53"/>
  <c r="AR53"/>
  <c r="G54"/>
  <c r="AR54"/>
  <c r="G55"/>
  <c r="AR55"/>
  <c r="G56"/>
  <c r="AR56"/>
  <c r="G57"/>
  <c r="AR57"/>
  <c r="G58"/>
  <c r="AR58"/>
  <c r="G59"/>
  <c r="AR59"/>
  <c r="G60"/>
  <c r="AR60"/>
  <c r="G61"/>
  <c r="AR61"/>
  <c r="G62"/>
  <c r="AR62"/>
  <c r="G63"/>
  <c r="AR63"/>
  <c r="G64"/>
  <c r="AR64"/>
  <c r="G65"/>
  <c r="AR65"/>
  <c r="G66"/>
  <c r="AR66"/>
  <c r="G67"/>
  <c r="AR67"/>
  <c r="G68"/>
  <c r="AR68"/>
  <c r="G69"/>
  <c r="AR69"/>
  <c r="G70"/>
  <c r="AR70"/>
  <c r="G71"/>
  <c r="AR71"/>
  <c r="G72"/>
  <c r="AR72"/>
  <c r="G73"/>
  <c r="AR73"/>
  <c r="G74"/>
  <c r="AR74"/>
  <c r="G75"/>
  <c r="AR75"/>
  <c r="G76"/>
  <c r="AR76"/>
  <c r="G77"/>
  <c r="AR77"/>
  <c r="G78"/>
  <c r="AR78"/>
  <c r="G79"/>
  <c r="AR79"/>
  <c r="G80"/>
  <c r="AR80"/>
  <c r="G81"/>
  <c r="AR81"/>
  <c r="G82"/>
  <c r="AR82"/>
  <c r="G83"/>
  <c r="AR83"/>
  <c r="G84"/>
  <c r="AR84"/>
  <c r="G85"/>
  <c r="AR85"/>
  <c r="G86"/>
  <c r="AR86"/>
  <c r="G87"/>
  <c r="AR87"/>
  <c r="G88"/>
  <c r="AR88"/>
  <c r="G89"/>
  <c r="AR89"/>
  <c r="G90"/>
  <c r="AR90"/>
  <c r="G91"/>
  <c r="AR91"/>
  <c r="G92"/>
  <c r="AR92"/>
  <c r="G93"/>
  <c r="AR93"/>
  <c r="G94"/>
  <c r="AR94"/>
  <c r="G95"/>
  <c r="AR95"/>
  <c r="G96"/>
  <c r="AR96"/>
  <c r="G97"/>
  <c r="AR97"/>
  <c r="G98"/>
  <c r="AR98"/>
  <c r="G99"/>
  <c r="AR99"/>
  <c r="G100"/>
  <c r="AR100"/>
  <c r="G101"/>
  <c r="AR101"/>
  <c r="G102"/>
  <c r="AR102"/>
  <c r="G103"/>
  <c r="AR103"/>
  <c r="G104"/>
  <c r="AR104"/>
  <c r="G105"/>
  <c r="AR105"/>
  <c r="G106"/>
  <c r="AR106"/>
  <c r="G107"/>
  <c r="AR107"/>
  <c r="G108"/>
  <c r="AR108"/>
  <c r="G109"/>
  <c r="AR109"/>
  <c r="G110"/>
  <c r="AR110"/>
  <c r="G111"/>
  <c r="AR111"/>
  <c r="G112"/>
  <c r="AR112"/>
  <c r="G113"/>
  <c r="AR113"/>
  <c r="G114"/>
  <c r="AR114"/>
  <c r="G115"/>
  <c r="AR115"/>
  <c r="G116"/>
  <c r="AR116"/>
  <c r="G117"/>
  <c r="AR117"/>
  <c r="AP117"/>
  <c r="G118"/>
  <c r="AR118"/>
  <c r="G119"/>
  <c r="AR119"/>
  <c r="G120"/>
  <c r="AR120"/>
  <c r="G121"/>
  <c r="AR121"/>
  <c r="AP121"/>
  <c r="G122"/>
  <c r="AR122"/>
  <c r="G123"/>
  <c r="AR123"/>
  <c r="G124"/>
  <c r="AR124"/>
  <c r="G125"/>
  <c r="AR125"/>
  <c r="AP125"/>
  <c r="G126"/>
  <c r="AR126"/>
  <c r="G127"/>
  <c r="AR127"/>
  <c r="G128"/>
  <c r="AR128"/>
  <c r="G129"/>
  <c r="AR129"/>
  <c r="AP129"/>
  <c r="G130"/>
  <c r="AR130"/>
  <c r="G131"/>
  <c r="AR131"/>
  <c r="G132"/>
  <c r="AR132"/>
  <c r="G133"/>
  <c r="AR133"/>
  <c r="AP133"/>
  <c r="G134"/>
  <c r="AR134"/>
  <c r="G135"/>
  <c r="AR135"/>
  <c r="G136"/>
  <c r="AR136"/>
  <c r="G137"/>
  <c r="AR137"/>
  <c r="AP137"/>
  <c r="G138"/>
  <c r="AR138"/>
  <c r="G139"/>
  <c r="AR139"/>
  <c r="G140"/>
  <c r="AR140"/>
  <c r="G141"/>
  <c r="AR141"/>
  <c r="AP141"/>
  <c r="G142"/>
  <c r="AR142"/>
  <c r="G143"/>
  <c r="AR143"/>
  <c r="G144"/>
  <c r="AR144"/>
  <c r="G145"/>
  <c r="AR145"/>
  <c r="AP145"/>
  <c r="G146"/>
  <c r="AR146"/>
  <c r="G147"/>
  <c r="AR147"/>
  <c r="G148"/>
  <c r="AR148"/>
  <c r="G149"/>
  <c r="AR149"/>
  <c r="AP149"/>
  <c r="G150"/>
  <c r="AR150"/>
  <c r="G151"/>
  <c r="AR151"/>
  <c r="G152"/>
  <c r="AR152"/>
  <c r="G153"/>
  <c r="AR153"/>
  <c r="AP153"/>
  <c r="G154"/>
  <c r="AR154"/>
  <c r="G155"/>
  <c r="AR155"/>
  <c r="G156"/>
  <c r="AR156"/>
  <c r="G157"/>
  <c r="AR157"/>
  <c r="AP157"/>
  <c r="G158"/>
  <c r="AR158"/>
  <c r="G159"/>
  <c r="AR159"/>
  <c r="AP159"/>
  <c r="AS159"/>
  <c r="G160"/>
  <c r="AR160"/>
  <c r="G161"/>
  <c r="AR161"/>
  <c r="AP161"/>
  <c r="G162"/>
  <c r="AR162"/>
  <c r="G163"/>
  <c r="AR163"/>
  <c r="G164"/>
  <c r="AR164"/>
  <c r="G165"/>
  <c r="AR165"/>
  <c r="AP165"/>
  <c r="G166"/>
  <c r="AR166"/>
  <c r="G167"/>
  <c r="AR167"/>
  <c r="G168"/>
  <c r="AR168"/>
  <c r="G169"/>
  <c r="AR169"/>
  <c r="AP169"/>
  <c r="G170"/>
  <c r="AR170"/>
  <c r="G171"/>
  <c r="AR171"/>
  <c r="G172"/>
  <c r="AR172"/>
  <c r="G173"/>
  <c r="AR173"/>
  <c r="AP173"/>
  <c r="G174"/>
  <c r="AR174"/>
  <c r="G175"/>
  <c r="AR175"/>
  <c r="G176"/>
  <c r="AR176"/>
  <c r="G177"/>
  <c r="AR177"/>
  <c r="AP177"/>
  <c r="G178"/>
  <c r="AR178"/>
  <c r="G179"/>
  <c r="AR179"/>
  <c r="G180"/>
  <c r="AR180"/>
  <c r="G181"/>
  <c r="AR181"/>
  <c r="AP181"/>
  <c r="G182"/>
  <c r="AR182"/>
  <c r="G183"/>
  <c r="AR183"/>
  <c r="G184"/>
  <c r="AR184"/>
  <c r="G185"/>
  <c r="AR185"/>
  <c r="AP185"/>
  <c r="G186"/>
  <c r="AR186"/>
  <c r="G187"/>
  <c r="AR187"/>
  <c r="G188"/>
  <c r="AR188"/>
  <c r="G189"/>
  <c r="AR189"/>
  <c r="AP189"/>
  <c r="G190"/>
  <c r="AR190"/>
  <c r="G191"/>
  <c r="AR191"/>
  <c r="AP191"/>
  <c r="G192"/>
  <c r="AR192"/>
  <c r="G193"/>
  <c r="AR193"/>
  <c r="AP193"/>
  <c r="G194"/>
  <c r="AR194"/>
  <c r="G195"/>
  <c r="AR195"/>
  <c r="G196"/>
  <c r="AR196"/>
  <c r="G197"/>
  <c r="AR197"/>
  <c r="AP197"/>
  <c r="G198"/>
  <c r="AR198"/>
  <c r="G199"/>
  <c r="AR199"/>
  <c r="G200"/>
  <c r="AR200"/>
  <c r="G201"/>
  <c r="AR201"/>
  <c r="AP201"/>
  <c r="G202"/>
  <c r="AR202"/>
  <c r="G203"/>
  <c r="AR203"/>
  <c r="G204"/>
  <c r="AR204"/>
  <c r="G205"/>
  <c r="AR205"/>
  <c r="AP205"/>
  <c r="G206"/>
  <c r="AR206"/>
  <c r="G207"/>
  <c r="AR207"/>
  <c r="G208"/>
  <c r="AR208"/>
  <c r="G209"/>
  <c r="AR209"/>
  <c r="AP209"/>
  <c r="G210"/>
  <c r="AR210"/>
  <c r="G211"/>
  <c r="AR211"/>
  <c r="G212"/>
  <c r="AR212"/>
  <c r="G213"/>
  <c r="AR213"/>
  <c r="AP213"/>
  <c r="AS213"/>
  <c r="G214"/>
  <c r="AR214"/>
  <c r="G215"/>
  <c r="AR215"/>
  <c r="G216"/>
  <c r="AR216"/>
  <c r="G217"/>
  <c r="AR217"/>
  <c r="AP217"/>
  <c r="G218"/>
  <c r="AR218"/>
  <c r="G219"/>
  <c r="AR219"/>
  <c r="G220"/>
  <c r="AR220"/>
  <c r="G221"/>
  <c r="AR221"/>
  <c r="AP221"/>
  <c r="G222"/>
  <c r="AR222"/>
  <c r="G223"/>
  <c r="AR223"/>
  <c r="AP223"/>
  <c r="G224"/>
  <c r="AR224"/>
  <c r="G225"/>
  <c r="AR225"/>
  <c r="AP225"/>
  <c r="G226"/>
  <c r="AR226"/>
  <c r="G227"/>
  <c r="AR227"/>
  <c r="G228"/>
  <c r="AR228"/>
  <c r="G229"/>
  <c r="AR229"/>
  <c r="AP229"/>
  <c r="G230"/>
  <c r="AR230"/>
  <c r="G231"/>
  <c r="AR231"/>
  <c r="G232"/>
  <c r="AR232"/>
  <c r="G233"/>
  <c r="AR233"/>
  <c r="AP233"/>
  <c r="AS233"/>
  <c r="G234"/>
  <c r="AR234"/>
  <c r="G235"/>
  <c r="AR235"/>
  <c r="G236"/>
  <c r="AR236"/>
  <c r="AP236"/>
  <c r="AS236"/>
  <c r="G237"/>
  <c r="AR237"/>
  <c r="AP237"/>
  <c r="G238"/>
  <c r="AR238"/>
  <c r="G239"/>
  <c r="AR239"/>
  <c r="AP239"/>
  <c r="AS239"/>
  <c r="G240"/>
  <c r="AR240"/>
  <c r="G241"/>
  <c r="AR241"/>
  <c r="AP241"/>
  <c r="G242"/>
  <c r="AR242"/>
  <c r="AP242"/>
  <c r="AS242"/>
  <c r="G243"/>
  <c r="AR243"/>
  <c r="G244"/>
  <c r="AR244"/>
  <c r="G245"/>
  <c r="AR245"/>
  <c r="AP245"/>
  <c r="AS245"/>
  <c r="G246"/>
  <c r="AR246"/>
  <c r="G247"/>
  <c r="AR247"/>
  <c r="G248"/>
  <c r="AR248"/>
  <c r="G249"/>
  <c r="AR249"/>
  <c r="AP249"/>
  <c r="G250"/>
  <c r="AR250"/>
  <c r="G251"/>
  <c r="AR251"/>
  <c r="G252"/>
  <c r="AR252"/>
  <c r="G253"/>
  <c r="AR253"/>
  <c r="AP253"/>
  <c r="G254"/>
  <c r="AR254"/>
  <c r="G255"/>
  <c r="AR255"/>
  <c r="AP255"/>
  <c r="G256"/>
  <c r="AR256"/>
  <c r="G257"/>
  <c r="AR257"/>
  <c r="AP257"/>
  <c r="G258"/>
  <c r="AR258"/>
  <c r="G259"/>
  <c r="AR259"/>
  <c r="G260"/>
  <c r="AR260"/>
  <c r="G261"/>
  <c r="AR261"/>
  <c r="AP261"/>
  <c r="G262"/>
  <c r="AR262"/>
  <c r="G263"/>
  <c r="AR263"/>
  <c r="G264"/>
  <c r="AR264"/>
  <c r="G265"/>
  <c r="AR265"/>
  <c r="AP265"/>
  <c r="G266"/>
  <c r="AR266"/>
  <c r="G267"/>
  <c r="AR267"/>
  <c r="G268"/>
  <c r="AR268"/>
  <c r="G269"/>
  <c r="AR269"/>
  <c r="AP269"/>
  <c r="G270"/>
  <c r="AR270"/>
  <c r="G271"/>
  <c r="AR271"/>
  <c r="G272"/>
  <c r="AR272"/>
  <c r="G273"/>
  <c r="AR273"/>
  <c r="AP273"/>
  <c r="AS273"/>
  <c r="G274"/>
  <c r="AR274"/>
  <c r="G275"/>
  <c r="AR275"/>
  <c r="G276"/>
  <c r="AR276"/>
  <c r="G277"/>
  <c r="AR277"/>
  <c r="AP277"/>
  <c r="G278"/>
  <c r="AR278"/>
  <c r="G279"/>
  <c r="AR279"/>
  <c r="G280"/>
  <c r="AR280"/>
  <c r="G281"/>
  <c r="AR281"/>
  <c r="AP281"/>
  <c r="G282"/>
  <c r="AR282"/>
  <c r="G283"/>
  <c r="AR283"/>
  <c r="G284"/>
  <c r="AR284"/>
  <c r="G285"/>
  <c r="AR285"/>
  <c r="AP285"/>
  <c r="G286"/>
  <c r="AR286"/>
  <c r="G287"/>
  <c r="AR287"/>
  <c r="G288"/>
  <c r="AR288"/>
  <c r="G289"/>
  <c r="AR289"/>
  <c r="AP289"/>
  <c r="AS289"/>
  <c r="G290"/>
  <c r="AR290"/>
  <c r="G291"/>
  <c r="AR291"/>
  <c r="G292"/>
  <c r="AR292"/>
  <c r="G293"/>
  <c r="AR293"/>
  <c r="AP293"/>
  <c r="G294"/>
  <c r="AR294"/>
  <c r="G295"/>
  <c r="AR295"/>
  <c r="G296"/>
  <c r="AR296"/>
  <c r="G297"/>
  <c r="AR297"/>
  <c r="AP297"/>
  <c r="AS297"/>
  <c r="G298"/>
  <c r="AR298"/>
  <c r="G299"/>
  <c r="AR299"/>
  <c r="G300"/>
  <c r="AR300"/>
  <c r="G7"/>
  <c r="AR7"/>
  <c r="AP7"/>
  <c r="AS7"/>
  <c r="G8" i="42"/>
  <c r="AR8"/>
  <c r="G9"/>
  <c r="AR9"/>
  <c r="G10"/>
  <c r="AR10"/>
  <c r="G11"/>
  <c r="AR11"/>
  <c r="G12"/>
  <c r="AR12"/>
  <c r="G13"/>
  <c r="AR13"/>
  <c r="G14"/>
  <c r="AR14"/>
  <c r="G15"/>
  <c r="AR15"/>
  <c r="G16"/>
  <c r="AR16"/>
  <c r="G17"/>
  <c r="AR17"/>
  <c r="G18"/>
  <c r="AR18"/>
  <c r="G19"/>
  <c r="AR19"/>
  <c r="G20"/>
  <c r="AR20"/>
  <c r="G21"/>
  <c r="AR21"/>
  <c r="G22"/>
  <c r="AR22"/>
  <c r="G23"/>
  <c r="AR23"/>
  <c r="G24"/>
  <c r="AR24"/>
  <c r="G25"/>
  <c r="AR25"/>
  <c r="G26"/>
  <c r="AR26"/>
  <c r="G27"/>
  <c r="AR27"/>
  <c r="G28"/>
  <c r="AR28"/>
  <c r="G29"/>
  <c r="AR29"/>
  <c r="G30"/>
  <c r="AR30"/>
  <c r="G31"/>
  <c r="AR31"/>
  <c r="G32"/>
  <c r="AR32"/>
  <c r="G33"/>
  <c r="AR33"/>
  <c r="G34"/>
  <c r="AR34"/>
  <c r="G35"/>
  <c r="AR35"/>
  <c r="G36"/>
  <c r="AR36"/>
  <c r="G37"/>
  <c r="AR37"/>
  <c r="G38"/>
  <c r="AR38"/>
  <c r="G39"/>
  <c r="AR39"/>
  <c r="G40"/>
  <c r="AR40"/>
  <c r="G41"/>
  <c r="AR41"/>
  <c r="G42"/>
  <c r="AR42"/>
  <c r="G43"/>
  <c r="AR43"/>
  <c r="G44"/>
  <c r="AR44"/>
  <c r="G45"/>
  <c r="AR45"/>
  <c r="G46"/>
  <c r="AR46"/>
  <c r="G47"/>
  <c r="AR47"/>
  <c r="G48"/>
  <c r="AR48"/>
  <c r="G49"/>
  <c r="AR49"/>
  <c r="G50"/>
  <c r="AR50"/>
  <c r="G51"/>
  <c r="AR51"/>
  <c r="G52"/>
  <c r="AR52"/>
  <c r="G53"/>
  <c r="AR53"/>
  <c r="G54"/>
  <c r="AR54"/>
  <c r="G55"/>
  <c r="AR55"/>
  <c r="G56"/>
  <c r="AR56"/>
  <c r="G57"/>
  <c r="AR57"/>
  <c r="G58"/>
  <c r="AR58"/>
  <c r="G59"/>
  <c r="AR59"/>
  <c r="G60"/>
  <c r="AR60"/>
  <c r="G61"/>
  <c r="AR61"/>
  <c r="G62"/>
  <c r="AR62"/>
  <c r="G63"/>
  <c r="AR63"/>
  <c r="G64"/>
  <c r="AR64"/>
  <c r="G65"/>
  <c r="AR65"/>
  <c r="G66"/>
  <c r="AR66"/>
  <c r="G67"/>
  <c r="AR67"/>
  <c r="G68"/>
  <c r="AR68"/>
  <c r="G69"/>
  <c r="AR69"/>
  <c r="G70"/>
  <c r="AR70"/>
  <c r="G71"/>
  <c r="AR71"/>
  <c r="G72"/>
  <c r="AR72"/>
  <c r="G73"/>
  <c r="AR73"/>
  <c r="G74"/>
  <c r="AR74"/>
  <c r="G75"/>
  <c r="AR75"/>
  <c r="G76"/>
  <c r="AR76"/>
  <c r="G77"/>
  <c r="AR77"/>
  <c r="G78"/>
  <c r="AR78"/>
  <c r="G79"/>
  <c r="AR79"/>
  <c r="G80"/>
  <c r="AR80"/>
  <c r="G81"/>
  <c r="AR81"/>
  <c r="G82"/>
  <c r="AR82"/>
  <c r="G83"/>
  <c r="AR83"/>
  <c r="G84"/>
  <c r="AR84"/>
  <c r="G85"/>
  <c r="AR85"/>
  <c r="G86"/>
  <c r="AR86"/>
  <c r="G87"/>
  <c r="AR87"/>
  <c r="G88"/>
  <c r="AR88"/>
  <c r="G89"/>
  <c r="AR89"/>
  <c r="G90"/>
  <c r="AR90"/>
  <c r="G91"/>
  <c r="AR91"/>
  <c r="G92"/>
  <c r="AR92"/>
  <c r="G93"/>
  <c r="AR93"/>
  <c r="G94"/>
  <c r="AR94"/>
  <c r="G95"/>
  <c r="AR95"/>
  <c r="G96"/>
  <c r="AR96"/>
  <c r="G97"/>
  <c r="AR97"/>
  <c r="G98"/>
  <c r="AR98"/>
  <c r="G99"/>
  <c r="AR99"/>
  <c r="G100"/>
  <c r="AR100"/>
  <c r="G101"/>
  <c r="AR101"/>
  <c r="G102"/>
  <c r="AR102"/>
  <c r="G103"/>
  <c r="AR103"/>
  <c r="G104"/>
  <c r="AR104"/>
  <c r="G105"/>
  <c r="AR105"/>
  <c r="G106"/>
  <c r="AR106"/>
  <c r="G107"/>
  <c r="AR107"/>
  <c r="G108"/>
  <c r="AR108"/>
  <c r="G109"/>
  <c r="AR109"/>
  <c r="G110"/>
  <c r="AR110"/>
  <c r="G111"/>
  <c r="AR111"/>
  <c r="G112"/>
  <c r="AR112"/>
  <c r="G113"/>
  <c r="AR113"/>
  <c r="G114"/>
  <c r="AR114"/>
  <c r="G115"/>
  <c r="AR115"/>
  <c r="G116"/>
  <c r="AR116"/>
  <c r="G117"/>
  <c r="AR117"/>
  <c r="G118"/>
  <c r="AR118"/>
  <c r="G119"/>
  <c r="AR119"/>
  <c r="G120"/>
  <c r="AR120"/>
  <c r="G121"/>
  <c r="AR121"/>
  <c r="G122"/>
  <c r="AR122"/>
  <c r="G123"/>
  <c r="AR123"/>
  <c r="G124"/>
  <c r="AR124"/>
  <c r="G125"/>
  <c r="AR125"/>
  <c r="G126"/>
  <c r="AR126"/>
  <c r="G127"/>
  <c r="AR127"/>
  <c r="G128"/>
  <c r="AR128"/>
  <c r="G129"/>
  <c r="AR129"/>
  <c r="G130"/>
  <c r="AR130"/>
  <c r="G131"/>
  <c r="AR131"/>
  <c r="G132"/>
  <c r="AR132"/>
  <c r="G133"/>
  <c r="AR133"/>
  <c r="G134"/>
  <c r="AR134"/>
  <c r="G135"/>
  <c r="AR135"/>
  <c r="G136"/>
  <c r="AR136"/>
  <c r="G137"/>
  <c r="AR137"/>
  <c r="G138"/>
  <c r="AR138"/>
  <c r="G139"/>
  <c r="AR139"/>
  <c r="G140"/>
  <c r="AR140"/>
  <c r="G141"/>
  <c r="AR141"/>
  <c r="G142"/>
  <c r="AR142"/>
  <c r="G143"/>
  <c r="AR143"/>
  <c r="G144"/>
  <c r="AR144"/>
  <c r="G145"/>
  <c r="AR145"/>
  <c r="G146"/>
  <c r="AR146"/>
  <c r="G147"/>
  <c r="AR147"/>
  <c r="G148"/>
  <c r="AR148"/>
  <c r="G149"/>
  <c r="AR149"/>
  <c r="G150"/>
  <c r="AR150"/>
  <c r="G151"/>
  <c r="AR151"/>
  <c r="G152"/>
  <c r="AR152"/>
  <c r="G153"/>
  <c r="AR153"/>
  <c r="G154"/>
  <c r="AR154"/>
  <c r="G155"/>
  <c r="AR155"/>
  <c r="G156"/>
  <c r="AR156"/>
  <c r="G157"/>
  <c r="AR157"/>
  <c r="G158"/>
  <c r="AR158"/>
  <c r="G159"/>
  <c r="AR159"/>
  <c r="G160"/>
  <c r="AR160"/>
  <c r="G161"/>
  <c r="AR161"/>
  <c r="G162"/>
  <c r="AR162"/>
  <c r="G163"/>
  <c r="AR163"/>
  <c r="G164"/>
  <c r="AR164"/>
  <c r="G165"/>
  <c r="AR165"/>
  <c r="G166"/>
  <c r="AR166"/>
  <c r="G167"/>
  <c r="AR167"/>
  <c r="G168"/>
  <c r="AR168"/>
  <c r="G169"/>
  <c r="AR169"/>
  <c r="G170"/>
  <c r="AR170"/>
  <c r="G171"/>
  <c r="AR171"/>
  <c r="G172"/>
  <c r="AR172"/>
  <c r="G173"/>
  <c r="AR173"/>
  <c r="G174"/>
  <c r="AR174"/>
  <c r="G175"/>
  <c r="AR175"/>
  <c r="G176"/>
  <c r="AR176"/>
  <c r="G177"/>
  <c r="AR177"/>
  <c r="G178"/>
  <c r="AR178"/>
  <c r="G179"/>
  <c r="AR179"/>
  <c r="G180"/>
  <c r="AR180"/>
  <c r="G181"/>
  <c r="AR181"/>
  <c r="G182"/>
  <c r="AR182"/>
  <c r="G183"/>
  <c r="AR183"/>
  <c r="G184"/>
  <c r="AR184"/>
  <c r="G185"/>
  <c r="AR185"/>
  <c r="AP185"/>
  <c r="AS185"/>
  <c r="G186"/>
  <c r="AR186"/>
  <c r="G187"/>
  <c r="AR187"/>
  <c r="AP187"/>
  <c r="G188"/>
  <c r="AR188"/>
  <c r="G189"/>
  <c r="AR189"/>
  <c r="G190"/>
  <c r="AR190"/>
  <c r="G191"/>
  <c r="AR191"/>
  <c r="G192"/>
  <c r="AR192"/>
  <c r="G193"/>
  <c r="AR193"/>
  <c r="AP193"/>
  <c r="AS193"/>
  <c r="G194"/>
  <c r="AR194"/>
  <c r="G195"/>
  <c r="AR195"/>
  <c r="G196"/>
  <c r="AR196"/>
  <c r="G197"/>
  <c r="AR197"/>
  <c r="G198"/>
  <c r="AR198"/>
  <c r="G199"/>
  <c r="AR199"/>
  <c r="G200"/>
  <c r="AR200"/>
  <c r="G201"/>
  <c r="AR201"/>
  <c r="AP201"/>
  <c r="AS201"/>
  <c r="G202"/>
  <c r="AR202"/>
  <c r="G203"/>
  <c r="AR203"/>
  <c r="AP203"/>
  <c r="G204"/>
  <c r="AR204"/>
  <c r="G205"/>
  <c r="AR205"/>
  <c r="G206"/>
  <c r="AR206"/>
  <c r="G207"/>
  <c r="AR207"/>
  <c r="G208"/>
  <c r="AR208"/>
  <c r="G209"/>
  <c r="AR209"/>
  <c r="AP209"/>
  <c r="AS209"/>
  <c r="G210"/>
  <c r="AR210"/>
  <c r="G211"/>
  <c r="AR211"/>
  <c r="G212"/>
  <c r="AR212"/>
  <c r="G213"/>
  <c r="AR213"/>
  <c r="G214"/>
  <c r="AR214"/>
  <c r="G215"/>
  <c r="AR215"/>
  <c r="G216"/>
  <c r="AR216"/>
  <c r="G217"/>
  <c r="AR217"/>
  <c r="AP217"/>
  <c r="AS217"/>
  <c r="G218"/>
  <c r="AR218"/>
  <c r="G219"/>
  <c r="AR219"/>
  <c r="AP219"/>
  <c r="G220"/>
  <c r="AR220"/>
  <c r="G221"/>
  <c r="AR221"/>
  <c r="G222"/>
  <c r="AR222"/>
  <c r="G223"/>
  <c r="AR223"/>
  <c r="G224"/>
  <c r="AR224"/>
  <c r="G225"/>
  <c r="AR225"/>
  <c r="AP225"/>
  <c r="AS225"/>
  <c r="G226"/>
  <c r="AR226"/>
  <c r="G227"/>
  <c r="AR227"/>
  <c r="G228"/>
  <c r="AR228"/>
  <c r="G229"/>
  <c r="AR229"/>
  <c r="G230"/>
  <c r="AR230"/>
  <c r="G231"/>
  <c r="AR231"/>
  <c r="AP231"/>
  <c r="AS231"/>
  <c r="G232"/>
  <c r="AR232"/>
  <c r="G233"/>
  <c r="AR233"/>
  <c r="AP233"/>
  <c r="AS233"/>
  <c r="G234"/>
  <c r="AR234"/>
  <c r="G235"/>
  <c r="AR235"/>
  <c r="AP235"/>
  <c r="G236"/>
  <c r="AR236"/>
  <c r="G237"/>
  <c r="AR237"/>
  <c r="G238"/>
  <c r="AR238"/>
  <c r="G239"/>
  <c r="AR239"/>
  <c r="AP239"/>
  <c r="AS239"/>
  <c r="G240"/>
  <c r="AR240"/>
  <c r="G241"/>
  <c r="AR241"/>
  <c r="AP241"/>
  <c r="AS241"/>
  <c r="G242"/>
  <c r="AR242"/>
  <c r="G243"/>
  <c r="AR243"/>
  <c r="G244"/>
  <c r="AR244"/>
  <c r="G245"/>
  <c r="AR245"/>
  <c r="G246"/>
  <c r="AR246"/>
  <c r="G247"/>
  <c r="AR247"/>
  <c r="AP247"/>
  <c r="AS247"/>
  <c r="G248"/>
  <c r="AR248"/>
  <c r="G249"/>
  <c r="AR249"/>
  <c r="AP249"/>
  <c r="AS249"/>
  <c r="G250"/>
  <c r="AR250"/>
  <c r="G251"/>
  <c r="AR251"/>
  <c r="AP251"/>
  <c r="G252"/>
  <c r="AR252"/>
  <c r="G253"/>
  <c r="AR253"/>
  <c r="G254"/>
  <c r="AR254"/>
  <c r="G255"/>
  <c r="AR255"/>
  <c r="AP255"/>
  <c r="AS255"/>
  <c r="G256"/>
  <c r="AR256"/>
  <c r="G257"/>
  <c r="AR257"/>
  <c r="AP257"/>
  <c r="AS257"/>
  <c r="G258"/>
  <c r="AR258"/>
  <c r="G259"/>
  <c r="AR259"/>
  <c r="G260"/>
  <c r="AR260"/>
  <c r="G261"/>
  <c r="AR261"/>
  <c r="G262"/>
  <c r="AR262"/>
  <c r="G263"/>
  <c r="AR263"/>
  <c r="AP263"/>
  <c r="AS263"/>
  <c r="G264"/>
  <c r="AR264"/>
  <c r="G265"/>
  <c r="AR265"/>
  <c r="AP265"/>
  <c r="AS265"/>
  <c r="G266"/>
  <c r="AR266"/>
  <c r="G267"/>
  <c r="AR267"/>
  <c r="AP267"/>
  <c r="G268"/>
  <c r="AR268"/>
  <c r="G269"/>
  <c r="AR269"/>
  <c r="G270"/>
  <c r="AR270"/>
  <c r="G271"/>
  <c r="AR271"/>
  <c r="AP271"/>
  <c r="AS271"/>
  <c r="G272"/>
  <c r="AR272"/>
  <c r="G273"/>
  <c r="AR273"/>
  <c r="AP273"/>
  <c r="AS273"/>
  <c r="G274"/>
  <c r="AR274"/>
  <c r="G275"/>
  <c r="AR275"/>
  <c r="G276"/>
  <c r="AR276"/>
  <c r="G277"/>
  <c r="AR277"/>
  <c r="G278"/>
  <c r="AR278"/>
  <c r="G279"/>
  <c r="AR279"/>
  <c r="AP279"/>
  <c r="AS279"/>
  <c r="G280"/>
  <c r="AR280"/>
  <c r="G281"/>
  <c r="AR281"/>
  <c r="AP281"/>
  <c r="AS281"/>
  <c r="G282"/>
  <c r="AR282"/>
  <c r="G283"/>
  <c r="AR283"/>
  <c r="AP283"/>
  <c r="G284"/>
  <c r="AR284"/>
  <c r="AP284"/>
  <c r="AS284"/>
  <c r="G285"/>
  <c r="AR285"/>
  <c r="G286"/>
  <c r="AR286"/>
  <c r="G287"/>
  <c r="AR287"/>
  <c r="AP287"/>
  <c r="AS287"/>
  <c r="G288"/>
  <c r="AR288"/>
  <c r="G289"/>
  <c r="AR289"/>
  <c r="AP289"/>
  <c r="AS289"/>
  <c r="G290"/>
  <c r="AR290"/>
  <c r="G291"/>
  <c r="AR291"/>
  <c r="G292"/>
  <c r="AR292"/>
  <c r="AP292"/>
  <c r="AS292"/>
  <c r="G293"/>
  <c r="AR293"/>
  <c r="G294"/>
  <c r="AR294"/>
  <c r="G295"/>
  <c r="AR295"/>
  <c r="AP295"/>
  <c r="AS295"/>
  <c r="G296"/>
  <c r="AR296"/>
  <c r="G297"/>
  <c r="AR297"/>
  <c r="AP297"/>
  <c r="AS297"/>
  <c r="G298"/>
  <c r="AR298"/>
  <c r="G299"/>
  <c r="AR299"/>
  <c r="AP299"/>
  <c r="G300"/>
  <c r="AR300"/>
  <c r="AP300"/>
  <c r="AS300"/>
  <c r="G7"/>
  <c r="AR7"/>
  <c r="G8" i="41"/>
  <c r="AR8"/>
  <c r="AP8"/>
  <c r="AS8"/>
  <c r="G9"/>
  <c r="AR9"/>
  <c r="AP9"/>
  <c r="AS9"/>
  <c r="G10"/>
  <c r="AR10"/>
  <c r="AP10"/>
  <c r="AS10"/>
  <c r="G11"/>
  <c r="AR11"/>
  <c r="G12"/>
  <c r="AR12"/>
  <c r="G13"/>
  <c r="AR13"/>
  <c r="AP13"/>
  <c r="AS13"/>
  <c r="G14"/>
  <c r="AR14"/>
  <c r="AP14"/>
  <c r="AS14"/>
  <c r="G15"/>
  <c r="AR15"/>
  <c r="G16"/>
  <c r="AR16"/>
  <c r="G17"/>
  <c r="AR17"/>
  <c r="AP17"/>
  <c r="AS17"/>
  <c r="G18"/>
  <c r="AR18"/>
  <c r="AP18"/>
  <c r="AS18"/>
  <c r="G19"/>
  <c r="AR19"/>
  <c r="G20"/>
  <c r="AR20"/>
  <c r="G21"/>
  <c r="AR21"/>
  <c r="AP21"/>
  <c r="AS21"/>
  <c r="G22"/>
  <c r="AR22"/>
  <c r="AP22"/>
  <c r="AS22"/>
  <c r="G23"/>
  <c r="AR23"/>
  <c r="G24"/>
  <c r="AR24"/>
  <c r="G25"/>
  <c r="AR25"/>
  <c r="AP25"/>
  <c r="AS25"/>
  <c r="G26"/>
  <c r="AR26"/>
  <c r="AP26"/>
  <c r="AS26"/>
  <c r="G27"/>
  <c r="AR27"/>
  <c r="G28"/>
  <c r="AR28"/>
  <c r="G29"/>
  <c r="AR29"/>
  <c r="AP29"/>
  <c r="AS29"/>
  <c r="G30"/>
  <c r="AR30"/>
  <c r="AP30"/>
  <c r="AS30"/>
  <c r="G31"/>
  <c r="AR31"/>
  <c r="G32"/>
  <c r="AR32"/>
  <c r="G33"/>
  <c r="AR33"/>
  <c r="AP33"/>
  <c r="AS33"/>
  <c r="G34"/>
  <c r="AR34"/>
  <c r="AP34"/>
  <c r="AS34"/>
  <c r="G35"/>
  <c r="AR35"/>
  <c r="G36"/>
  <c r="AR36"/>
  <c r="AP36"/>
  <c r="AS36"/>
  <c r="G37"/>
  <c r="AR37"/>
  <c r="AP37"/>
  <c r="AS37"/>
  <c r="G38"/>
  <c r="AR38"/>
  <c r="AP38"/>
  <c r="AS38"/>
  <c r="G39"/>
  <c r="AR39"/>
  <c r="G40"/>
  <c r="AR40"/>
  <c r="G41"/>
  <c r="AR41"/>
  <c r="AP41"/>
  <c r="AS41"/>
  <c r="G42"/>
  <c r="AR42"/>
  <c r="AP42"/>
  <c r="AS42"/>
  <c r="G43"/>
  <c r="AR43"/>
  <c r="G44"/>
  <c r="AR44"/>
  <c r="G45"/>
  <c r="AR45"/>
  <c r="AP45"/>
  <c r="AS45"/>
  <c r="G46"/>
  <c r="AR46"/>
  <c r="AP46"/>
  <c r="AS46"/>
  <c r="G47"/>
  <c r="AR47"/>
  <c r="G48"/>
  <c r="AR48"/>
  <c r="G49"/>
  <c r="AR49"/>
  <c r="AP49"/>
  <c r="AS49"/>
  <c r="G50"/>
  <c r="AR50"/>
  <c r="AP50"/>
  <c r="AS50"/>
  <c r="G51"/>
  <c r="AR51"/>
  <c r="AP51"/>
  <c r="AS51"/>
  <c r="G52"/>
  <c r="AR52"/>
  <c r="AP52"/>
  <c r="AS52"/>
  <c r="G53"/>
  <c r="AR53"/>
  <c r="AP53"/>
  <c r="AS53"/>
  <c r="G54"/>
  <c r="AR54"/>
  <c r="AP54"/>
  <c r="AS54"/>
  <c r="G55"/>
  <c r="AR55"/>
  <c r="AP55"/>
  <c r="AS55"/>
  <c r="G56"/>
  <c r="AR56"/>
  <c r="AP56"/>
  <c r="AS56"/>
  <c r="G57"/>
  <c r="AR57"/>
  <c r="AP57"/>
  <c r="AS57"/>
  <c r="G58"/>
  <c r="AR58"/>
  <c r="AP58"/>
  <c r="AS58"/>
  <c r="G59"/>
  <c r="AR59"/>
  <c r="AP59"/>
  <c r="AS59"/>
  <c r="G60"/>
  <c r="AR60"/>
  <c r="AP60"/>
  <c r="AS60"/>
  <c r="G61"/>
  <c r="AR61"/>
  <c r="AP61"/>
  <c r="AS61"/>
  <c r="G62"/>
  <c r="AR62"/>
  <c r="AP62"/>
  <c r="AS62"/>
  <c r="G63"/>
  <c r="AR63"/>
  <c r="AP63"/>
  <c r="AS63"/>
  <c r="G64"/>
  <c r="AR64"/>
  <c r="AP64"/>
  <c r="AS64"/>
  <c r="G65"/>
  <c r="AR65"/>
  <c r="AP65"/>
  <c r="AS65"/>
  <c r="G66"/>
  <c r="AR66"/>
  <c r="AP66"/>
  <c r="AS66"/>
  <c r="G67"/>
  <c r="AR67"/>
  <c r="AP67"/>
  <c r="AS67"/>
  <c r="G68"/>
  <c r="AR68"/>
  <c r="AP68"/>
  <c r="AS68"/>
  <c r="G69"/>
  <c r="AR69"/>
  <c r="AP69"/>
  <c r="AS69"/>
  <c r="G70"/>
  <c r="AR70"/>
  <c r="AP70"/>
  <c r="AS70"/>
  <c r="G71"/>
  <c r="AR71"/>
  <c r="AP71"/>
  <c r="AS71"/>
  <c r="G72"/>
  <c r="AR72"/>
  <c r="AP72"/>
  <c r="AS72"/>
  <c r="G73"/>
  <c r="AR73"/>
  <c r="AP73"/>
  <c r="AS73"/>
  <c r="G74"/>
  <c r="AR74"/>
  <c r="AP74"/>
  <c r="AS74"/>
  <c r="G75"/>
  <c r="AR75"/>
  <c r="AP75"/>
  <c r="AS75"/>
  <c r="G76"/>
  <c r="AR76"/>
  <c r="AP76"/>
  <c r="AS76"/>
  <c r="G77"/>
  <c r="AR77"/>
  <c r="AP77"/>
  <c r="AS77"/>
  <c r="G78"/>
  <c r="AR78"/>
  <c r="AP78"/>
  <c r="AS78"/>
  <c r="G79"/>
  <c r="AR79"/>
  <c r="AP79"/>
  <c r="AS79"/>
  <c r="G80"/>
  <c r="AR80"/>
  <c r="AP80"/>
  <c r="AS80"/>
  <c r="G81"/>
  <c r="AR81"/>
  <c r="AP81"/>
  <c r="AS81"/>
  <c r="G82"/>
  <c r="AR82"/>
  <c r="AP82"/>
  <c r="AS82"/>
  <c r="G83"/>
  <c r="AR83"/>
  <c r="AP83"/>
  <c r="AS83"/>
  <c r="G84"/>
  <c r="AR84"/>
  <c r="AP84"/>
  <c r="AS84"/>
  <c r="G85"/>
  <c r="AR85"/>
  <c r="AP85"/>
  <c r="AS85"/>
  <c r="G86"/>
  <c r="AR86"/>
  <c r="AP86"/>
  <c r="AS86"/>
  <c r="G87"/>
  <c r="AR87"/>
  <c r="AP87"/>
  <c r="AS87"/>
  <c r="G88"/>
  <c r="AR88"/>
  <c r="AP88"/>
  <c r="AS88"/>
  <c r="G89"/>
  <c r="AR89"/>
  <c r="AP89"/>
  <c r="AS89"/>
  <c r="G90"/>
  <c r="AR90"/>
  <c r="AP90"/>
  <c r="AS90"/>
  <c r="G91"/>
  <c r="AR91"/>
  <c r="AP91"/>
  <c r="AS91"/>
  <c r="G92"/>
  <c r="AR92"/>
  <c r="AP92"/>
  <c r="AS92"/>
  <c r="G93"/>
  <c r="AR93"/>
  <c r="AP93"/>
  <c r="AS93"/>
  <c r="G94"/>
  <c r="AR94"/>
  <c r="AP94"/>
  <c r="AS94"/>
  <c r="G95"/>
  <c r="AR95"/>
  <c r="AP95"/>
  <c r="AS95"/>
  <c r="G96"/>
  <c r="AR96"/>
  <c r="AP96"/>
  <c r="AS96"/>
  <c r="G97"/>
  <c r="AR97"/>
  <c r="AP97"/>
  <c r="AS97"/>
  <c r="G98"/>
  <c r="AR98"/>
  <c r="AP98"/>
  <c r="AS98"/>
  <c r="G99"/>
  <c r="AR99"/>
  <c r="AP99"/>
  <c r="AS99"/>
  <c r="G100"/>
  <c r="AR100"/>
  <c r="AP100"/>
  <c r="AS100"/>
  <c r="G101"/>
  <c r="AR101"/>
  <c r="AP101"/>
  <c r="AS101"/>
  <c r="G102"/>
  <c r="AR102"/>
  <c r="AP102"/>
  <c r="AS102"/>
  <c r="G103"/>
  <c r="AR103"/>
  <c r="AP103"/>
  <c r="AS103"/>
  <c r="G104"/>
  <c r="AR104"/>
  <c r="AP104"/>
  <c r="AS104"/>
  <c r="G105"/>
  <c r="AR105"/>
  <c r="AP105"/>
  <c r="AS105"/>
  <c r="G106"/>
  <c r="AR106"/>
  <c r="AP106"/>
  <c r="AS106"/>
  <c r="G107"/>
  <c r="AR107"/>
  <c r="AP107"/>
  <c r="AS107"/>
  <c r="G108"/>
  <c r="AR108"/>
  <c r="AP108"/>
  <c r="AS108"/>
  <c r="G109"/>
  <c r="AR109"/>
  <c r="AP109"/>
  <c r="AS109"/>
  <c r="G110"/>
  <c r="AR110"/>
  <c r="AP110"/>
  <c r="AS110"/>
  <c r="G111"/>
  <c r="AR111"/>
  <c r="AP111"/>
  <c r="AS111"/>
  <c r="G112"/>
  <c r="AR112"/>
  <c r="AP112"/>
  <c r="AS112"/>
  <c r="G113"/>
  <c r="AR113"/>
  <c r="AP113"/>
  <c r="AS113"/>
  <c r="G114"/>
  <c r="AR114"/>
  <c r="AP114"/>
  <c r="AS114"/>
  <c r="G115"/>
  <c r="AR115"/>
  <c r="AP115"/>
  <c r="AS115"/>
  <c r="G116"/>
  <c r="AR116"/>
  <c r="AP116"/>
  <c r="AS116"/>
  <c r="G117"/>
  <c r="AR117"/>
  <c r="AP117"/>
  <c r="AS117"/>
  <c r="G118"/>
  <c r="AR118"/>
  <c r="AP118"/>
  <c r="AS118"/>
  <c r="G119"/>
  <c r="AR119"/>
  <c r="AP119"/>
  <c r="AS119"/>
  <c r="G120"/>
  <c r="AR120"/>
  <c r="AP120"/>
  <c r="AS120"/>
  <c r="G121"/>
  <c r="AR121"/>
  <c r="AP121"/>
  <c r="AS121"/>
  <c r="G122"/>
  <c r="AR122"/>
  <c r="AP122"/>
  <c r="AS122"/>
  <c r="G123"/>
  <c r="AR123"/>
  <c r="AP123"/>
  <c r="AS123"/>
  <c r="G124"/>
  <c r="AR124"/>
  <c r="AP124"/>
  <c r="AS124"/>
  <c r="G125"/>
  <c r="AR125"/>
  <c r="AP125"/>
  <c r="AS125"/>
  <c r="G126"/>
  <c r="AR126"/>
  <c r="AP126"/>
  <c r="AS126"/>
  <c r="G127"/>
  <c r="AR127"/>
  <c r="AP127"/>
  <c r="AS127"/>
  <c r="G128"/>
  <c r="AR128"/>
  <c r="AP128"/>
  <c r="AS128"/>
  <c r="G129"/>
  <c r="AR129"/>
  <c r="AP129"/>
  <c r="AS129"/>
  <c r="G130"/>
  <c r="AR130"/>
  <c r="AP130"/>
  <c r="AS130"/>
  <c r="G131"/>
  <c r="AR131"/>
  <c r="AP131"/>
  <c r="AS131"/>
  <c r="G132"/>
  <c r="AR132"/>
  <c r="AP132"/>
  <c r="AS132"/>
  <c r="G133"/>
  <c r="AR133"/>
  <c r="AP133"/>
  <c r="AS133"/>
  <c r="G134"/>
  <c r="AR134"/>
  <c r="AP134"/>
  <c r="AS134"/>
  <c r="G135"/>
  <c r="AR135"/>
  <c r="AP135"/>
  <c r="AS135"/>
  <c r="G136"/>
  <c r="AR136"/>
  <c r="AP136"/>
  <c r="AS136"/>
  <c r="G137"/>
  <c r="AR137"/>
  <c r="AP137"/>
  <c r="AS137"/>
  <c r="G138"/>
  <c r="AR138"/>
  <c r="AP138"/>
  <c r="AS138"/>
  <c r="G139"/>
  <c r="AR139"/>
  <c r="AP139"/>
  <c r="AS139"/>
  <c r="G140"/>
  <c r="AR140"/>
  <c r="AP140"/>
  <c r="AS140"/>
  <c r="G141"/>
  <c r="AR141"/>
  <c r="AP141"/>
  <c r="AS141"/>
  <c r="G142"/>
  <c r="AR142"/>
  <c r="AP142"/>
  <c r="AS142"/>
  <c r="G143"/>
  <c r="AR143"/>
  <c r="AP143"/>
  <c r="AS143"/>
  <c r="G144"/>
  <c r="AR144"/>
  <c r="AP144"/>
  <c r="AS144"/>
  <c r="G145"/>
  <c r="AR145"/>
  <c r="AP145"/>
  <c r="AS145"/>
  <c r="G146"/>
  <c r="AR146"/>
  <c r="AP146"/>
  <c r="AS146"/>
  <c r="G147"/>
  <c r="AR147"/>
  <c r="AP147"/>
  <c r="AS147"/>
  <c r="G148"/>
  <c r="AR148"/>
  <c r="AP148"/>
  <c r="AS148"/>
  <c r="G149"/>
  <c r="AR149"/>
  <c r="AP149"/>
  <c r="AS149"/>
  <c r="G150"/>
  <c r="AR150"/>
  <c r="AP150"/>
  <c r="AS150"/>
  <c r="G151"/>
  <c r="AR151"/>
  <c r="AP151"/>
  <c r="AS151"/>
  <c r="G152"/>
  <c r="AR152"/>
  <c r="AP152"/>
  <c r="AS152"/>
  <c r="G153"/>
  <c r="AR153"/>
  <c r="AP153"/>
  <c r="AS153"/>
  <c r="G154"/>
  <c r="AR154"/>
  <c r="AP154"/>
  <c r="AS154"/>
  <c r="G155"/>
  <c r="AR155"/>
  <c r="AP155"/>
  <c r="AS155"/>
  <c r="G156"/>
  <c r="AR156"/>
  <c r="AP156"/>
  <c r="AS156"/>
  <c r="G157"/>
  <c r="AR157"/>
  <c r="AP157"/>
  <c r="AS157"/>
  <c r="G158"/>
  <c r="AR158"/>
  <c r="AP158"/>
  <c r="AS158"/>
  <c r="G159"/>
  <c r="AR159"/>
  <c r="AP159"/>
  <c r="AS159"/>
  <c r="G160"/>
  <c r="AR160"/>
  <c r="AP160"/>
  <c r="AS160"/>
  <c r="G161"/>
  <c r="AR161"/>
  <c r="AP161"/>
  <c r="AS161"/>
  <c r="G162"/>
  <c r="AR162"/>
  <c r="AP162"/>
  <c r="AS162"/>
  <c r="G163"/>
  <c r="AR163"/>
  <c r="AP163"/>
  <c r="AS163"/>
  <c r="G164"/>
  <c r="AR164"/>
  <c r="AP164"/>
  <c r="AS164"/>
  <c r="G165"/>
  <c r="AR165"/>
  <c r="AP165"/>
  <c r="AS165"/>
  <c r="G166"/>
  <c r="AR166"/>
  <c r="AP166"/>
  <c r="AS166"/>
  <c r="G167"/>
  <c r="AR167"/>
  <c r="AP167"/>
  <c r="AS167"/>
  <c r="G168"/>
  <c r="AR168"/>
  <c r="AP168"/>
  <c r="AS168"/>
  <c r="G169"/>
  <c r="AR169"/>
  <c r="AP169"/>
  <c r="AS169"/>
  <c r="G170"/>
  <c r="AR170"/>
  <c r="AP170"/>
  <c r="AS170"/>
  <c r="G171"/>
  <c r="AR171"/>
  <c r="AP171"/>
  <c r="AS171"/>
  <c r="G172"/>
  <c r="AR172"/>
  <c r="AP172"/>
  <c r="AS172"/>
  <c r="G173"/>
  <c r="AR173"/>
  <c r="AP173"/>
  <c r="AS173"/>
  <c r="G174"/>
  <c r="AR174"/>
  <c r="AP174"/>
  <c r="AS174"/>
  <c r="G175"/>
  <c r="AR175"/>
  <c r="AP175"/>
  <c r="AS175"/>
  <c r="G176"/>
  <c r="AR176"/>
  <c r="AP176"/>
  <c r="AS176"/>
  <c r="G177"/>
  <c r="AR177"/>
  <c r="AP177"/>
  <c r="AS177"/>
  <c r="G178"/>
  <c r="AR178"/>
  <c r="AP178"/>
  <c r="AS178"/>
  <c r="G179"/>
  <c r="AR179"/>
  <c r="AP179"/>
  <c r="AS179"/>
  <c r="G180"/>
  <c r="AR180"/>
  <c r="AP180"/>
  <c r="AS180"/>
  <c r="G181"/>
  <c r="AR181"/>
  <c r="AP181"/>
  <c r="AS181"/>
  <c r="G182"/>
  <c r="AR182"/>
  <c r="AP182"/>
  <c r="AS182"/>
  <c r="G183"/>
  <c r="AR183"/>
  <c r="AP183"/>
  <c r="AS183"/>
  <c r="G184"/>
  <c r="AR184"/>
  <c r="AP184"/>
  <c r="AS184"/>
  <c r="G185"/>
  <c r="AR185"/>
  <c r="AP185"/>
  <c r="AS185"/>
  <c r="G186"/>
  <c r="AR186"/>
  <c r="AP186"/>
  <c r="AS186"/>
  <c r="G187"/>
  <c r="AR187"/>
  <c r="AP187"/>
  <c r="AS187"/>
  <c r="G188"/>
  <c r="AR188"/>
  <c r="AP188"/>
  <c r="AS188"/>
  <c r="G189"/>
  <c r="AR189"/>
  <c r="AP189"/>
  <c r="AS189"/>
  <c r="G190"/>
  <c r="AR190"/>
  <c r="AP190"/>
  <c r="AS190"/>
  <c r="G191"/>
  <c r="AR191"/>
  <c r="AP191"/>
  <c r="AS191"/>
  <c r="G192"/>
  <c r="AR192"/>
  <c r="AP192"/>
  <c r="AS192"/>
  <c r="G193"/>
  <c r="AR193"/>
  <c r="AP193"/>
  <c r="AS193"/>
  <c r="G194"/>
  <c r="AR194"/>
  <c r="AP194"/>
  <c r="AS194"/>
  <c r="G195"/>
  <c r="AR195"/>
  <c r="AP195"/>
  <c r="AS195"/>
  <c r="G196"/>
  <c r="AR196"/>
  <c r="AP196"/>
  <c r="AS196"/>
  <c r="G197"/>
  <c r="AR197"/>
  <c r="AP197"/>
  <c r="AS197"/>
  <c r="G198"/>
  <c r="AR198"/>
  <c r="AP198"/>
  <c r="AS198"/>
  <c r="G199"/>
  <c r="AR199"/>
  <c r="AP199"/>
  <c r="AS199"/>
  <c r="G200"/>
  <c r="AR200"/>
  <c r="AP200"/>
  <c r="AS200"/>
  <c r="G201"/>
  <c r="AR201"/>
  <c r="AP201"/>
  <c r="AS201"/>
  <c r="G202"/>
  <c r="AR202"/>
  <c r="AP202"/>
  <c r="AS202"/>
  <c r="G203"/>
  <c r="AR203"/>
  <c r="AP203"/>
  <c r="AS203"/>
  <c r="G204"/>
  <c r="AR204"/>
  <c r="AP204"/>
  <c r="AS204"/>
  <c r="G205"/>
  <c r="AR205"/>
  <c r="AP205"/>
  <c r="AS205"/>
  <c r="G206"/>
  <c r="AR206"/>
  <c r="AP206"/>
  <c r="AS206"/>
  <c r="G207"/>
  <c r="AR207"/>
  <c r="AP207"/>
  <c r="AS207"/>
  <c r="G208"/>
  <c r="AR208"/>
  <c r="AP208"/>
  <c r="AS208"/>
  <c r="G209"/>
  <c r="AR209"/>
  <c r="AP209"/>
  <c r="AS209"/>
  <c r="G210"/>
  <c r="AR210"/>
  <c r="AP210"/>
  <c r="AS210"/>
  <c r="G211"/>
  <c r="AR211"/>
  <c r="AP211"/>
  <c r="AS211"/>
  <c r="G212"/>
  <c r="AR212"/>
  <c r="AP212"/>
  <c r="AS212"/>
  <c r="G213"/>
  <c r="AR213"/>
  <c r="AP213"/>
  <c r="AS213"/>
  <c r="G214"/>
  <c r="AR214"/>
  <c r="AP214"/>
  <c r="AS214"/>
  <c r="G215"/>
  <c r="AR215"/>
  <c r="AP215"/>
  <c r="AS215"/>
  <c r="G216"/>
  <c r="AR216"/>
  <c r="AP216"/>
  <c r="AS216"/>
  <c r="G217"/>
  <c r="AR217"/>
  <c r="AP217"/>
  <c r="AS217"/>
  <c r="G218"/>
  <c r="AR218"/>
  <c r="AP218"/>
  <c r="AS218"/>
  <c r="G219"/>
  <c r="AR219"/>
  <c r="AP219"/>
  <c r="AS219"/>
  <c r="G220"/>
  <c r="AR220"/>
  <c r="AP220"/>
  <c r="AS220"/>
  <c r="G221"/>
  <c r="AR221"/>
  <c r="AP221"/>
  <c r="AS221"/>
  <c r="G222"/>
  <c r="AR222"/>
  <c r="AP222"/>
  <c r="AS222"/>
  <c r="G223"/>
  <c r="AR223"/>
  <c r="AP223"/>
  <c r="AS223"/>
  <c r="G224"/>
  <c r="AR224"/>
  <c r="AP224"/>
  <c r="AS224"/>
  <c r="G225"/>
  <c r="AR225"/>
  <c r="AP225"/>
  <c r="AS225"/>
  <c r="G226"/>
  <c r="AR226"/>
  <c r="AP226"/>
  <c r="AS226"/>
  <c r="G227"/>
  <c r="AR227"/>
  <c r="AP227"/>
  <c r="AS227"/>
  <c r="G228"/>
  <c r="AR228"/>
  <c r="AP228"/>
  <c r="AS228"/>
  <c r="G229"/>
  <c r="AR229"/>
  <c r="AP229"/>
  <c r="AS229"/>
  <c r="G230"/>
  <c r="AR230"/>
  <c r="AP230"/>
  <c r="AS230"/>
  <c r="G231"/>
  <c r="AR231"/>
  <c r="AP231"/>
  <c r="AS231"/>
  <c r="G232"/>
  <c r="AR232"/>
  <c r="AP232"/>
  <c r="AS232"/>
  <c r="G233"/>
  <c r="AR233"/>
  <c r="AP233"/>
  <c r="AS233"/>
  <c r="G234"/>
  <c r="AR234"/>
  <c r="AP234"/>
  <c r="AS234"/>
  <c r="G235"/>
  <c r="AR235"/>
  <c r="AP235"/>
  <c r="AS235"/>
  <c r="G236"/>
  <c r="AR236"/>
  <c r="AP236"/>
  <c r="AS236"/>
  <c r="G237"/>
  <c r="AR237"/>
  <c r="AP237"/>
  <c r="AS237"/>
  <c r="G238"/>
  <c r="AR238"/>
  <c r="AP238"/>
  <c r="AS238"/>
  <c r="G239"/>
  <c r="AR239"/>
  <c r="AP239"/>
  <c r="AS239"/>
  <c r="G240"/>
  <c r="AR240"/>
  <c r="AP240"/>
  <c r="AS240"/>
  <c r="G241"/>
  <c r="AR241"/>
  <c r="AP241"/>
  <c r="AS241"/>
  <c r="G242"/>
  <c r="AR242"/>
  <c r="AP242"/>
  <c r="AS242"/>
  <c r="G243"/>
  <c r="AR243"/>
  <c r="AP243"/>
  <c r="AS243"/>
  <c r="G244"/>
  <c r="AR244"/>
  <c r="AP244"/>
  <c r="AS244"/>
  <c r="G245"/>
  <c r="AR245"/>
  <c r="AP245"/>
  <c r="AS245"/>
  <c r="G246"/>
  <c r="AR246"/>
  <c r="AP246"/>
  <c r="AS246"/>
  <c r="G247"/>
  <c r="AR247"/>
  <c r="AP247"/>
  <c r="AS247"/>
  <c r="G248"/>
  <c r="AR248"/>
  <c r="AP248"/>
  <c r="AS248"/>
  <c r="G249"/>
  <c r="AR249"/>
  <c r="AP249"/>
  <c r="AS249"/>
  <c r="G250"/>
  <c r="AR250"/>
  <c r="AP250"/>
  <c r="AS250"/>
  <c r="G251"/>
  <c r="AR251"/>
  <c r="AP251"/>
  <c r="AS251"/>
  <c r="G252"/>
  <c r="AR252"/>
  <c r="AP252"/>
  <c r="AS252"/>
  <c r="G253"/>
  <c r="AR253"/>
  <c r="AP253"/>
  <c r="AS253"/>
  <c r="G254"/>
  <c r="AR254"/>
  <c r="AP254"/>
  <c r="AS254"/>
  <c r="G255"/>
  <c r="AR255"/>
  <c r="AP255"/>
  <c r="AS255"/>
  <c r="G256"/>
  <c r="AR256"/>
  <c r="AP256"/>
  <c r="AS256"/>
  <c r="G257"/>
  <c r="AR257"/>
  <c r="AP257"/>
  <c r="AS257"/>
  <c r="G258"/>
  <c r="AR258"/>
  <c r="AP258"/>
  <c r="AS258"/>
  <c r="G259"/>
  <c r="AR259"/>
  <c r="AP259"/>
  <c r="AS259"/>
  <c r="G260"/>
  <c r="AR260"/>
  <c r="AP260"/>
  <c r="AS260"/>
  <c r="G261"/>
  <c r="AR261"/>
  <c r="AP261"/>
  <c r="AS261"/>
  <c r="G262"/>
  <c r="AR262"/>
  <c r="AP262"/>
  <c r="AS262"/>
  <c r="G263"/>
  <c r="AR263"/>
  <c r="AP263"/>
  <c r="AS263"/>
  <c r="G264"/>
  <c r="AR264"/>
  <c r="AP264"/>
  <c r="AS264"/>
  <c r="G265"/>
  <c r="AR265"/>
  <c r="AP265"/>
  <c r="AS265"/>
  <c r="G266"/>
  <c r="AR266"/>
  <c r="AP266"/>
  <c r="AS266"/>
  <c r="G267"/>
  <c r="AR267"/>
  <c r="AP267"/>
  <c r="AS267"/>
  <c r="G268"/>
  <c r="AR268"/>
  <c r="AP268"/>
  <c r="AS268"/>
  <c r="G269"/>
  <c r="AR269"/>
  <c r="AP269"/>
  <c r="AS269"/>
  <c r="G270"/>
  <c r="AR270"/>
  <c r="AP270"/>
  <c r="AS270"/>
  <c r="G271"/>
  <c r="AR271"/>
  <c r="AP271"/>
  <c r="AS271"/>
  <c r="G272"/>
  <c r="AR272"/>
  <c r="AP272"/>
  <c r="AS272"/>
  <c r="G273"/>
  <c r="AR273"/>
  <c r="AP273"/>
  <c r="AS273"/>
  <c r="G274"/>
  <c r="AR274"/>
  <c r="AP274"/>
  <c r="AS274"/>
  <c r="G275"/>
  <c r="AR275"/>
  <c r="AP275"/>
  <c r="AS275"/>
  <c r="G276"/>
  <c r="AR276"/>
  <c r="AP276"/>
  <c r="AS276"/>
  <c r="G277"/>
  <c r="AR277"/>
  <c r="AP277"/>
  <c r="AS277"/>
  <c r="G278"/>
  <c r="AR278"/>
  <c r="AP278"/>
  <c r="AS278"/>
  <c r="G279"/>
  <c r="AR279"/>
  <c r="AP279"/>
  <c r="AS279"/>
  <c r="G280"/>
  <c r="AR280"/>
  <c r="AP280"/>
  <c r="AS280"/>
  <c r="G281"/>
  <c r="AR281"/>
  <c r="AP281"/>
  <c r="AS281"/>
  <c r="G282"/>
  <c r="AR282"/>
  <c r="AP282"/>
  <c r="AS282"/>
  <c r="G283"/>
  <c r="AR283"/>
  <c r="AP283"/>
  <c r="AS283"/>
  <c r="G284"/>
  <c r="AR284"/>
  <c r="AP284"/>
  <c r="AS284"/>
  <c r="G285"/>
  <c r="AR285"/>
  <c r="AP285"/>
  <c r="AS285"/>
  <c r="G286"/>
  <c r="AR286"/>
  <c r="AP286"/>
  <c r="AS286"/>
  <c r="G287"/>
  <c r="AR287"/>
  <c r="AP287"/>
  <c r="AS287"/>
  <c r="G288"/>
  <c r="AR288"/>
  <c r="AP288"/>
  <c r="AS288"/>
  <c r="G289"/>
  <c r="AR289"/>
  <c r="AP289"/>
  <c r="AS289"/>
  <c r="G290"/>
  <c r="AR290"/>
  <c r="AP290"/>
  <c r="AS290"/>
  <c r="G291"/>
  <c r="AR291"/>
  <c r="AP291"/>
  <c r="AS291"/>
  <c r="G292"/>
  <c r="AR292"/>
  <c r="AP292"/>
  <c r="AS292"/>
  <c r="G293"/>
  <c r="AR293"/>
  <c r="AP293"/>
  <c r="AS293"/>
  <c r="G294"/>
  <c r="AR294"/>
  <c r="AP294"/>
  <c r="AS294"/>
  <c r="G295"/>
  <c r="AR295"/>
  <c r="AP295"/>
  <c r="AS295"/>
  <c r="G296"/>
  <c r="AR296"/>
  <c r="AP296"/>
  <c r="AS296"/>
  <c r="G297"/>
  <c r="AR297"/>
  <c r="AP297"/>
  <c r="AS297"/>
  <c r="G298"/>
  <c r="AR298"/>
  <c r="AP298"/>
  <c r="AS298"/>
  <c r="G450"/>
  <c r="AR450"/>
  <c r="AP450"/>
  <c r="AS450"/>
  <c r="G451"/>
  <c r="AR451"/>
  <c r="AP451"/>
  <c r="AS451"/>
  <c r="G7"/>
  <c r="AR7"/>
  <c r="AP7"/>
  <c r="AS7"/>
  <c r="G8" i="5"/>
  <c r="AR8"/>
  <c r="AP8"/>
  <c r="AS8"/>
  <c r="G9"/>
  <c r="AR9"/>
  <c r="AP9"/>
  <c r="AS9"/>
  <c r="G10"/>
  <c r="AR10"/>
  <c r="AP10"/>
  <c r="AS10"/>
  <c r="G11"/>
  <c r="AR11"/>
  <c r="AP11"/>
  <c r="AS11"/>
  <c r="G12"/>
  <c r="AR12"/>
  <c r="AP12"/>
  <c r="AS12"/>
  <c r="G13"/>
  <c r="AR13"/>
  <c r="AP13"/>
  <c r="AS13"/>
  <c r="G14"/>
  <c r="AR14"/>
  <c r="AP14"/>
  <c r="AS14"/>
  <c r="G15"/>
  <c r="AR15"/>
  <c r="AP15"/>
  <c r="AS15"/>
  <c r="G16"/>
  <c r="AR16"/>
  <c r="AP16"/>
  <c r="AS16"/>
  <c r="G17"/>
  <c r="AR17"/>
  <c r="AP17"/>
  <c r="AS17"/>
  <c r="G18"/>
  <c r="AR18"/>
  <c r="AP18"/>
  <c r="AS18"/>
  <c r="G19"/>
  <c r="AR19"/>
  <c r="AP19"/>
  <c r="AS19"/>
  <c r="G20"/>
  <c r="AR20"/>
  <c r="AP20"/>
  <c r="AS20"/>
  <c r="G21"/>
  <c r="AR21"/>
  <c r="AP21"/>
  <c r="AS21"/>
  <c r="G22"/>
  <c r="AR22"/>
  <c r="AP22"/>
  <c r="AS22"/>
  <c r="G23"/>
  <c r="AR23"/>
  <c r="AP23"/>
  <c r="AS23"/>
  <c r="G24"/>
  <c r="AR24"/>
  <c r="AP24"/>
  <c r="AS24"/>
  <c r="G25"/>
  <c r="AR25"/>
  <c r="AP25"/>
  <c r="AS25"/>
  <c r="G26"/>
  <c r="AR26"/>
  <c r="AP26"/>
  <c r="AS26"/>
  <c r="G27"/>
  <c r="AR27"/>
  <c r="AP27"/>
  <c r="AS27"/>
  <c r="G28"/>
  <c r="AR28"/>
  <c r="AP28"/>
  <c r="AS28"/>
  <c r="G29"/>
  <c r="AR29"/>
  <c r="AP29"/>
  <c r="AS29"/>
  <c r="G30"/>
  <c r="AR30"/>
  <c r="AP30"/>
  <c r="AS30"/>
  <c r="G31"/>
  <c r="AR31"/>
  <c r="AP31"/>
  <c r="AS31"/>
  <c r="G32"/>
  <c r="AR32"/>
  <c r="AP32"/>
  <c r="AS32"/>
  <c r="G33"/>
  <c r="AR33"/>
  <c r="AP33"/>
  <c r="AS33"/>
  <c r="G34"/>
  <c r="AR34"/>
  <c r="AP34"/>
  <c r="AS34"/>
  <c r="G35"/>
  <c r="AR35"/>
  <c r="AP35"/>
  <c r="AS35"/>
  <c r="G36"/>
  <c r="AR36"/>
  <c r="AP36"/>
  <c r="AS36"/>
  <c r="G37"/>
  <c r="AR37"/>
  <c r="AP37"/>
  <c r="AS37"/>
  <c r="G38"/>
  <c r="AR38"/>
  <c r="AP38"/>
  <c r="AS38"/>
  <c r="G39"/>
  <c r="AR39"/>
  <c r="AP39"/>
  <c r="AS39"/>
  <c r="G40"/>
  <c r="AR40"/>
  <c r="AP40"/>
  <c r="AS40"/>
  <c r="G41"/>
  <c r="AR41"/>
  <c r="AP41"/>
  <c r="AS41"/>
  <c r="G42"/>
  <c r="AR42"/>
  <c r="AP42"/>
  <c r="AS42"/>
  <c r="G43"/>
  <c r="AR43"/>
  <c r="AP43"/>
  <c r="AS43"/>
  <c r="G44"/>
  <c r="AR44"/>
  <c r="AP44"/>
  <c r="AS44"/>
  <c r="G45"/>
  <c r="AR45"/>
  <c r="AP45"/>
  <c r="AS45"/>
  <c r="G46"/>
  <c r="AR46"/>
  <c r="AP46"/>
  <c r="AS46"/>
  <c r="G47"/>
  <c r="AR47"/>
  <c r="AP47"/>
  <c r="AS47"/>
  <c r="G48"/>
  <c r="AR48"/>
  <c r="AP48"/>
  <c r="AS48"/>
  <c r="G49"/>
  <c r="AR49"/>
  <c r="AP49"/>
  <c r="AS49"/>
  <c r="G50"/>
  <c r="AR50"/>
  <c r="AP50"/>
  <c r="AS50"/>
  <c r="G51"/>
  <c r="AR51"/>
  <c r="AP51"/>
  <c r="AS51"/>
  <c r="G52"/>
  <c r="AR52"/>
  <c r="AP52"/>
  <c r="AS52"/>
  <c r="G53"/>
  <c r="AR53"/>
  <c r="AP53"/>
  <c r="AS53"/>
  <c r="G54"/>
  <c r="AR54"/>
  <c r="AP54"/>
  <c r="AS54"/>
  <c r="G55"/>
  <c r="AR55"/>
  <c r="AP55"/>
  <c r="AS55"/>
  <c r="G56"/>
  <c r="AR56"/>
  <c r="AP56"/>
  <c r="AS56"/>
  <c r="G57"/>
  <c r="AR57"/>
  <c r="AP57"/>
  <c r="AS57"/>
  <c r="G58"/>
  <c r="AR58"/>
  <c r="AP58"/>
  <c r="AS58"/>
  <c r="G59"/>
  <c r="AR59"/>
  <c r="AP59"/>
  <c r="AS59"/>
  <c r="G60"/>
  <c r="AR60"/>
  <c r="AP60"/>
  <c r="AS60"/>
  <c r="G61"/>
  <c r="AR61"/>
  <c r="AP61"/>
  <c r="AS61"/>
  <c r="G62"/>
  <c r="AR62"/>
  <c r="AP62"/>
  <c r="AS62"/>
  <c r="G63"/>
  <c r="AR63"/>
  <c r="AP63"/>
  <c r="AS63"/>
  <c r="G64"/>
  <c r="AR64"/>
  <c r="AP64"/>
  <c r="AS64"/>
  <c r="G65"/>
  <c r="AR65"/>
  <c r="AP65"/>
  <c r="AS65"/>
  <c r="G66"/>
  <c r="AR66"/>
  <c r="AP66"/>
  <c r="AS66"/>
  <c r="G67"/>
  <c r="AR67"/>
  <c r="AP67"/>
  <c r="AS67"/>
  <c r="G68"/>
  <c r="AR68"/>
  <c r="AP68"/>
  <c r="AS68"/>
  <c r="G69"/>
  <c r="AR69"/>
  <c r="AP69"/>
  <c r="AS69"/>
  <c r="G70"/>
  <c r="AR70"/>
  <c r="AP70"/>
  <c r="AS70"/>
  <c r="G71"/>
  <c r="AR71"/>
  <c r="AP71"/>
  <c r="AS71"/>
  <c r="G72"/>
  <c r="AR72"/>
  <c r="AP72"/>
  <c r="AS72"/>
  <c r="G73"/>
  <c r="AR73"/>
  <c r="AP73"/>
  <c r="AS73"/>
  <c r="G74"/>
  <c r="AR74"/>
  <c r="AP74"/>
  <c r="AS74"/>
  <c r="G75"/>
  <c r="AR75"/>
  <c r="AP75"/>
  <c r="AS75"/>
  <c r="G76"/>
  <c r="AR76"/>
  <c r="AP76"/>
  <c r="AS76"/>
  <c r="G77"/>
  <c r="AR77"/>
  <c r="AP77"/>
  <c r="AS77"/>
  <c r="G78"/>
  <c r="AR78"/>
  <c r="AP78"/>
  <c r="AS78"/>
  <c r="G79"/>
  <c r="AR79"/>
  <c r="AP79"/>
  <c r="AS79"/>
  <c r="G80"/>
  <c r="AR80"/>
  <c r="AP80"/>
  <c r="AS80"/>
  <c r="G81"/>
  <c r="AR81"/>
  <c r="AP81"/>
  <c r="AS81"/>
  <c r="G82"/>
  <c r="AR82"/>
  <c r="AP82"/>
  <c r="AS82"/>
  <c r="G83"/>
  <c r="AR83"/>
  <c r="AP83"/>
  <c r="AS83"/>
  <c r="G84"/>
  <c r="AR84"/>
  <c r="AP84"/>
  <c r="AS84"/>
  <c r="G85"/>
  <c r="AR85"/>
  <c r="AP85"/>
  <c r="AS85"/>
  <c r="G86"/>
  <c r="AR86"/>
  <c r="AP86"/>
  <c r="AS86"/>
  <c r="G87"/>
  <c r="AR87"/>
  <c r="AP87"/>
  <c r="AS87"/>
  <c r="G88"/>
  <c r="AR88"/>
  <c r="AP88"/>
  <c r="AS88"/>
  <c r="G89"/>
  <c r="AR89"/>
  <c r="AP89"/>
  <c r="AS89"/>
  <c r="G90"/>
  <c r="AR90"/>
  <c r="AP90"/>
  <c r="AS90"/>
  <c r="G91"/>
  <c r="AR91"/>
  <c r="AP91"/>
  <c r="AS91"/>
  <c r="G92"/>
  <c r="AR92"/>
  <c r="AP92"/>
  <c r="AS92"/>
  <c r="G93"/>
  <c r="AR93"/>
  <c r="AP93"/>
  <c r="AS93"/>
  <c r="G94"/>
  <c r="AR94"/>
  <c r="AP94"/>
  <c r="AS94"/>
  <c r="G95"/>
  <c r="AR95"/>
  <c r="AP95"/>
  <c r="AS95"/>
  <c r="G96"/>
  <c r="AR96"/>
  <c r="AP96"/>
  <c r="AS96"/>
  <c r="G97"/>
  <c r="AR97"/>
  <c r="AP97"/>
  <c r="AS97"/>
  <c r="G98"/>
  <c r="AR98"/>
  <c r="AP98"/>
  <c r="AS98"/>
  <c r="G99"/>
  <c r="AR99"/>
  <c r="AP99"/>
  <c r="AS99"/>
  <c r="G100"/>
  <c r="AR100"/>
  <c r="AP100"/>
  <c r="AS100"/>
  <c r="G101"/>
  <c r="AR101"/>
  <c r="AP101"/>
  <c r="AS101"/>
  <c r="G102"/>
  <c r="AR102"/>
  <c r="AP102"/>
  <c r="AS102"/>
  <c r="G103"/>
  <c r="AR103"/>
  <c r="AP103"/>
  <c r="AS103"/>
  <c r="G104"/>
  <c r="AR104"/>
  <c r="AP104"/>
  <c r="AS104"/>
  <c r="G105"/>
  <c r="AR105"/>
  <c r="AP105"/>
  <c r="AS105"/>
  <c r="G106"/>
  <c r="AR106"/>
  <c r="AP106"/>
  <c r="AS106"/>
  <c r="G107"/>
  <c r="AR107"/>
  <c r="AP107"/>
  <c r="AS107"/>
  <c r="G108"/>
  <c r="AR108"/>
  <c r="AP108"/>
  <c r="AS108"/>
  <c r="G109"/>
  <c r="AR109"/>
  <c r="AP109"/>
  <c r="AS109"/>
  <c r="G110"/>
  <c r="AR110"/>
  <c r="AP110"/>
  <c r="AS110"/>
  <c r="G111"/>
  <c r="AR111"/>
  <c r="AP111"/>
  <c r="AS111"/>
  <c r="G112"/>
  <c r="AR112"/>
  <c r="AP112"/>
  <c r="AS112"/>
  <c r="G113"/>
  <c r="AR113"/>
  <c r="AP113"/>
  <c r="AS113"/>
  <c r="G114"/>
  <c r="AR114"/>
  <c r="AP114"/>
  <c r="AS114"/>
  <c r="G115"/>
  <c r="AR115"/>
  <c r="AP115"/>
  <c r="AS115"/>
  <c r="G116"/>
  <c r="AR116"/>
  <c r="AP116"/>
  <c r="AS116"/>
  <c r="G117"/>
  <c r="AR117"/>
  <c r="AP117"/>
  <c r="AS117"/>
  <c r="G118"/>
  <c r="AR118"/>
  <c r="AP118"/>
  <c r="AS118"/>
  <c r="G119"/>
  <c r="AR119"/>
  <c r="AP119"/>
  <c r="AS119"/>
  <c r="G120"/>
  <c r="AR120"/>
  <c r="AP120"/>
  <c r="AS120"/>
  <c r="G121"/>
  <c r="AR121"/>
  <c r="AP121"/>
  <c r="AS121"/>
  <c r="G122"/>
  <c r="AR122"/>
  <c r="AP122"/>
  <c r="AS122"/>
  <c r="G123"/>
  <c r="AR123"/>
  <c r="AP123"/>
  <c r="AS123"/>
  <c r="G124"/>
  <c r="AR124"/>
  <c r="AP124"/>
  <c r="AS124"/>
  <c r="G125"/>
  <c r="AR125"/>
  <c r="AP125"/>
  <c r="AS125"/>
  <c r="G126"/>
  <c r="AR126"/>
  <c r="AP126"/>
  <c r="AS126"/>
  <c r="G127"/>
  <c r="AR127"/>
  <c r="AP127"/>
  <c r="AS127"/>
  <c r="G128"/>
  <c r="AR128"/>
  <c r="AP128"/>
  <c r="AS128"/>
  <c r="G129"/>
  <c r="AR129"/>
  <c r="AP129"/>
  <c r="AS129"/>
  <c r="G130"/>
  <c r="AR130"/>
  <c r="AP130"/>
  <c r="AS130"/>
  <c r="G131"/>
  <c r="AR131"/>
  <c r="AP131"/>
  <c r="AS131"/>
  <c r="G132"/>
  <c r="AR132"/>
  <c r="AP132"/>
  <c r="AS132"/>
  <c r="G133"/>
  <c r="AR133"/>
  <c r="AP133"/>
  <c r="AS133"/>
  <c r="G134"/>
  <c r="AR134"/>
  <c r="AP134"/>
  <c r="AS134"/>
  <c r="G135"/>
  <c r="AR135"/>
  <c r="AP135"/>
  <c r="AS135"/>
  <c r="G136"/>
  <c r="AR136"/>
  <c r="AP136"/>
  <c r="AS136"/>
  <c r="G137"/>
  <c r="AR137"/>
  <c r="AP137"/>
  <c r="AS137"/>
  <c r="G138"/>
  <c r="AR138"/>
  <c r="AP138"/>
  <c r="AS138"/>
  <c r="G139"/>
  <c r="AR139"/>
  <c r="AP139"/>
  <c r="AS139"/>
  <c r="G140"/>
  <c r="AR140"/>
  <c r="AP140"/>
  <c r="AS140"/>
  <c r="G141"/>
  <c r="AR141"/>
  <c r="AP141"/>
  <c r="AS141"/>
  <c r="G142"/>
  <c r="AR142"/>
  <c r="AP142"/>
  <c r="AS142"/>
  <c r="G143"/>
  <c r="AR143"/>
  <c r="AP143"/>
  <c r="AS143"/>
  <c r="G144"/>
  <c r="AR144"/>
  <c r="AP144"/>
  <c r="AS144"/>
  <c r="G145"/>
  <c r="AR145"/>
  <c r="AP145"/>
  <c r="AS145"/>
  <c r="G146"/>
  <c r="AR146"/>
  <c r="AP146"/>
  <c r="AS146"/>
  <c r="G147"/>
  <c r="AR147"/>
  <c r="AP147"/>
  <c r="AS147"/>
  <c r="G148"/>
  <c r="AR148"/>
  <c r="AP148"/>
  <c r="AS148"/>
  <c r="G149"/>
  <c r="AR149"/>
  <c r="AP149"/>
  <c r="AS149"/>
  <c r="G150"/>
  <c r="AR150"/>
  <c r="AP150"/>
  <c r="AS150"/>
  <c r="G151"/>
  <c r="AR151"/>
  <c r="AP151"/>
  <c r="AS151"/>
  <c r="G152"/>
  <c r="AR152"/>
  <c r="AP152"/>
  <c r="AS152"/>
  <c r="G153"/>
  <c r="AR153"/>
  <c r="AP153"/>
  <c r="AS153"/>
  <c r="G154"/>
  <c r="AR154"/>
  <c r="AP154"/>
  <c r="AS154"/>
  <c r="G155"/>
  <c r="AR155"/>
  <c r="AP155"/>
  <c r="AS155"/>
  <c r="G156"/>
  <c r="AR156"/>
  <c r="AP156"/>
  <c r="AS156"/>
  <c r="G157"/>
  <c r="AR157"/>
  <c r="AP157"/>
  <c r="AS157"/>
  <c r="G158"/>
  <c r="AR158"/>
  <c r="AP158"/>
  <c r="AS158"/>
  <c r="G159"/>
  <c r="AR159"/>
  <c r="AP159"/>
  <c r="AS159"/>
  <c r="G160"/>
  <c r="AR160"/>
  <c r="AP160"/>
  <c r="AS160"/>
  <c r="G161"/>
  <c r="AR161"/>
  <c r="AP161"/>
  <c r="AS161"/>
  <c r="G162"/>
  <c r="AR162"/>
  <c r="AP162"/>
  <c r="AS162"/>
  <c r="G163"/>
  <c r="AR163"/>
  <c r="AP163"/>
  <c r="AS163"/>
  <c r="G164"/>
  <c r="AR164"/>
  <c r="AP164"/>
  <c r="AS164"/>
  <c r="G165"/>
  <c r="AR165"/>
  <c r="AP165"/>
  <c r="AS165"/>
  <c r="G166"/>
  <c r="AR166"/>
  <c r="AP166"/>
  <c r="AS166"/>
  <c r="G167"/>
  <c r="AR167"/>
  <c r="AP167"/>
  <c r="AS167"/>
  <c r="G168"/>
  <c r="AR168"/>
  <c r="AP168"/>
  <c r="AS168"/>
  <c r="G169"/>
  <c r="AR169"/>
  <c r="AP169"/>
  <c r="AS169"/>
  <c r="G170"/>
  <c r="AR170"/>
  <c r="AP170"/>
  <c r="AS170"/>
  <c r="G171"/>
  <c r="AR171"/>
  <c r="AP171"/>
  <c r="AS171"/>
  <c r="G172"/>
  <c r="AR172"/>
  <c r="AP172"/>
  <c r="AS172"/>
  <c r="G173"/>
  <c r="AR173"/>
  <c r="AP173"/>
  <c r="AS173"/>
  <c r="G174"/>
  <c r="AR174"/>
  <c r="AP174"/>
  <c r="AS174"/>
  <c r="G175"/>
  <c r="AR175"/>
  <c r="AP175"/>
  <c r="AS175"/>
  <c r="G176"/>
  <c r="AR176"/>
  <c r="AP176"/>
  <c r="AS176"/>
  <c r="G177"/>
  <c r="AR177"/>
  <c r="AP177"/>
  <c r="AS177"/>
  <c r="G178"/>
  <c r="AR178"/>
  <c r="AP178"/>
  <c r="AS178"/>
  <c r="G179"/>
  <c r="AR179"/>
  <c r="AP179"/>
  <c r="AS179"/>
  <c r="G180"/>
  <c r="AR180"/>
  <c r="AP180"/>
  <c r="AS180"/>
  <c r="G181"/>
  <c r="AR181"/>
  <c r="AP181"/>
  <c r="AS181"/>
  <c r="G182"/>
  <c r="AR182"/>
  <c r="AP182"/>
  <c r="AS182"/>
  <c r="G183"/>
  <c r="AR183"/>
  <c r="AP183"/>
  <c r="AS183"/>
  <c r="G184"/>
  <c r="AR184"/>
  <c r="AP184"/>
  <c r="AS184"/>
  <c r="G185"/>
  <c r="AR185"/>
  <c r="AP185"/>
  <c r="AS185"/>
  <c r="G186"/>
  <c r="AR186"/>
  <c r="AP186"/>
  <c r="AS186"/>
  <c r="G187"/>
  <c r="AR187"/>
  <c r="AP187"/>
  <c r="AS187"/>
  <c r="G188"/>
  <c r="AR188"/>
  <c r="AP188"/>
  <c r="AS188"/>
  <c r="G189"/>
  <c r="AR189"/>
  <c r="AP189"/>
  <c r="AS189"/>
  <c r="G190"/>
  <c r="AR190"/>
  <c r="AP190"/>
  <c r="AS190"/>
  <c r="G191"/>
  <c r="AR191"/>
  <c r="AP191"/>
  <c r="AS191"/>
  <c r="G192"/>
  <c r="AR192"/>
  <c r="AP192"/>
  <c r="AS192"/>
  <c r="G193"/>
  <c r="AR193"/>
  <c r="AP193"/>
  <c r="AS193"/>
  <c r="G194"/>
  <c r="AR194"/>
  <c r="AP194"/>
  <c r="AS194"/>
  <c r="G195"/>
  <c r="AR195"/>
  <c r="AP195"/>
  <c r="AS195"/>
  <c r="G196"/>
  <c r="AR196"/>
  <c r="AP196"/>
  <c r="AS196"/>
  <c r="G197"/>
  <c r="AR197"/>
  <c r="AP197"/>
  <c r="AS197"/>
  <c r="G198"/>
  <c r="AR198"/>
  <c r="AP198"/>
  <c r="AS198"/>
  <c r="G199"/>
  <c r="AR199"/>
  <c r="AP199"/>
  <c r="AS199"/>
  <c r="G200"/>
  <c r="AR200"/>
  <c r="AP200"/>
  <c r="AS200"/>
  <c r="G201"/>
  <c r="AR201"/>
  <c r="AP201"/>
  <c r="AS201"/>
  <c r="G202"/>
  <c r="AR202"/>
  <c r="AP202"/>
  <c r="AS202"/>
  <c r="G203"/>
  <c r="AR203"/>
  <c r="AP203"/>
  <c r="AS203"/>
  <c r="G204"/>
  <c r="AR204"/>
  <c r="AP204"/>
  <c r="AS204"/>
  <c r="G205"/>
  <c r="AR205"/>
  <c r="AP205"/>
  <c r="AS205"/>
  <c r="G206"/>
  <c r="AR206"/>
  <c r="AP206"/>
  <c r="AS206"/>
  <c r="G207"/>
  <c r="AR207"/>
  <c r="AP207"/>
  <c r="AS207"/>
  <c r="G208"/>
  <c r="AR208"/>
  <c r="AP208"/>
  <c r="AS208"/>
  <c r="G209"/>
  <c r="AR209"/>
  <c r="AP209"/>
  <c r="AS209"/>
  <c r="G210"/>
  <c r="AR210"/>
  <c r="AP210"/>
  <c r="AS210"/>
  <c r="G211"/>
  <c r="AR211"/>
  <c r="AP211"/>
  <c r="AS211"/>
  <c r="G212"/>
  <c r="AR212"/>
  <c r="AP212"/>
  <c r="AS212"/>
  <c r="G213"/>
  <c r="AR213"/>
  <c r="AP213"/>
  <c r="AS213"/>
  <c r="G214"/>
  <c r="AR214"/>
  <c r="AP214"/>
  <c r="AS214"/>
  <c r="G215"/>
  <c r="AR215"/>
  <c r="AP215"/>
  <c r="AS215"/>
  <c r="G216"/>
  <c r="AR216"/>
  <c r="AP216"/>
  <c r="AS216"/>
  <c r="G217"/>
  <c r="AR217"/>
  <c r="AP217"/>
  <c r="AS217"/>
  <c r="G218"/>
  <c r="AR218"/>
  <c r="AP218"/>
  <c r="AS218"/>
  <c r="G219"/>
  <c r="AR219"/>
  <c r="AP219"/>
  <c r="AS219"/>
  <c r="G220"/>
  <c r="AR220"/>
  <c r="AP220"/>
  <c r="AS220"/>
  <c r="G221"/>
  <c r="AR221"/>
  <c r="AP221"/>
  <c r="AS221"/>
  <c r="G222"/>
  <c r="AR222"/>
  <c r="AP222"/>
  <c r="AS222"/>
  <c r="G223"/>
  <c r="AR223"/>
  <c r="AP223"/>
  <c r="AS223"/>
  <c r="G224"/>
  <c r="AR224"/>
  <c r="AP224"/>
  <c r="AS224"/>
  <c r="G225"/>
  <c r="AR225"/>
  <c r="AP225"/>
  <c r="AS225"/>
  <c r="G226"/>
  <c r="AR226"/>
  <c r="AP226"/>
  <c r="AS226"/>
  <c r="G227"/>
  <c r="AR227"/>
  <c r="AP227"/>
  <c r="AS227"/>
  <c r="G228"/>
  <c r="AR228"/>
  <c r="AP228"/>
  <c r="AS228"/>
  <c r="G229"/>
  <c r="AR229"/>
  <c r="AP229"/>
  <c r="AS229"/>
  <c r="G230"/>
  <c r="AR230"/>
  <c r="AP230"/>
  <c r="AS230"/>
  <c r="G231"/>
  <c r="AR231"/>
  <c r="AP231"/>
  <c r="AS231"/>
  <c r="G232"/>
  <c r="AR232"/>
  <c r="AP232"/>
  <c r="AS232"/>
  <c r="G233"/>
  <c r="AR233"/>
  <c r="AP233"/>
  <c r="AS233"/>
  <c r="G234"/>
  <c r="AR234"/>
  <c r="AP234"/>
  <c r="AS234"/>
  <c r="G235"/>
  <c r="AR235"/>
  <c r="AP235"/>
  <c r="AS235"/>
  <c r="G236"/>
  <c r="AR236"/>
  <c r="AP236"/>
  <c r="AS236"/>
  <c r="G237"/>
  <c r="AR237"/>
  <c r="AP237"/>
  <c r="AS237"/>
  <c r="G238"/>
  <c r="AR238"/>
  <c r="AP238"/>
  <c r="AS238"/>
  <c r="G239"/>
  <c r="AR239"/>
  <c r="AP239"/>
  <c r="AS239"/>
  <c r="G240"/>
  <c r="AR240"/>
  <c r="AP240"/>
  <c r="AS240"/>
  <c r="G241"/>
  <c r="AR241"/>
  <c r="AP241"/>
  <c r="AS241"/>
  <c r="G242"/>
  <c r="AR242"/>
  <c r="AP242"/>
  <c r="AS242"/>
  <c r="G243"/>
  <c r="AR243"/>
  <c r="AP243"/>
  <c r="AS243"/>
  <c r="G244"/>
  <c r="AR244"/>
  <c r="AP244"/>
  <c r="AS244"/>
  <c r="G245"/>
  <c r="AR245"/>
  <c r="AP245"/>
  <c r="AS245"/>
  <c r="G246"/>
  <c r="AR246"/>
  <c r="AP246"/>
  <c r="AS246"/>
  <c r="G247"/>
  <c r="AR247"/>
  <c r="AP247"/>
  <c r="AS247"/>
  <c r="G248"/>
  <c r="AR248"/>
  <c r="AP248"/>
  <c r="AS248"/>
  <c r="G249"/>
  <c r="AR249"/>
  <c r="AP249"/>
  <c r="AS249"/>
  <c r="G250"/>
  <c r="AR250"/>
  <c r="AP250"/>
  <c r="AS250"/>
  <c r="G251"/>
  <c r="AR251"/>
  <c r="AP251"/>
  <c r="AS251"/>
  <c r="G252"/>
  <c r="AR252"/>
  <c r="AP252"/>
  <c r="AS252"/>
  <c r="G253"/>
  <c r="AR253"/>
  <c r="AP253"/>
  <c r="AS253"/>
  <c r="G254"/>
  <c r="AR254"/>
  <c r="AP254"/>
  <c r="AS254"/>
  <c r="G255"/>
  <c r="AR255"/>
  <c r="AP255"/>
  <c r="AS255"/>
  <c r="G256"/>
  <c r="AR256"/>
  <c r="AP256"/>
  <c r="AS256"/>
  <c r="G257"/>
  <c r="AR257"/>
  <c r="AP257"/>
  <c r="AS257"/>
  <c r="G258"/>
  <c r="AR258"/>
  <c r="AP258"/>
  <c r="AS258"/>
  <c r="G259"/>
  <c r="AR259"/>
  <c r="AP259"/>
  <c r="AS259"/>
  <c r="G260"/>
  <c r="AR260"/>
  <c r="AP260"/>
  <c r="AS260"/>
  <c r="G261"/>
  <c r="AR261"/>
  <c r="AP261"/>
  <c r="AS261"/>
  <c r="G262"/>
  <c r="AR262"/>
  <c r="AP262"/>
  <c r="AS262"/>
  <c r="G263"/>
  <c r="AR263"/>
  <c r="AP263"/>
  <c r="AS263"/>
  <c r="G264"/>
  <c r="AR264"/>
  <c r="AP264"/>
  <c r="AS264"/>
  <c r="G265"/>
  <c r="AR265"/>
  <c r="AP265"/>
  <c r="AS265"/>
  <c r="G266"/>
  <c r="AR266"/>
  <c r="AP266"/>
  <c r="AS266"/>
  <c r="G267"/>
  <c r="AR267"/>
  <c r="AP267"/>
  <c r="AS267"/>
  <c r="G268"/>
  <c r="AR268"/>
  <c r="AP268"/>
  <c r="AS268"/>
  <c r="G269"/>
  <c r="AR269"/>
  <c r="AP269"/>
  <c r="AS269"/>
  <c r="G270"/>
  <c r="AR270"/>
  <c r="AP270"/>
  <c r="AS270"/>
  <c r="G271"/>
  <c r="AR271"/>
  <c r="AP271"/>
  <c r="AS271"/>
  <c r="G272"/>
  <c r="AR272"/>
  <c r="AP272"/>
  <c r="AS272"/>
  <c r="G273"/>
  <c r="AR273"/>
  <c r="AP273"/>
  <c r="AS273"/>
  <c r="G274"/>
  <c r="AR274"/>
  <c r="AP274"/>
  <c r="AS274"/>
  <c r="G275"/>
  <c r="AR275"/>
  <c r="AP275"/>
  <c r="AS275"/>
  <c r="G276"/>
  <c r="AR276"/>
  <c r="AP276"/>
  <c r="AS276"/>
  <c r="G277"/>
  <c r="AR277"/>
  <c r="AP277"/>
  <c r="AS277"/>
  <c r="G278"/>
  <c r="AR278"/>
  <c r="AP278"/>
  <c r="AS278"/>
  <c r="G279"/>
  <c r="AR279"/>
  <c r="AP279"/>
  <c r="AS279"/>
  <c r="G280"/>
  <c r="AR280"/>
  <c r="AP280"/>
  <c r="AS280"/>
  <c r="G281"/>
  <c r="AR281"/>
  <c r="AP281"/>
  <c r="AS281"/>
  <c r="G282"/>
  <c r="AR282"/>
  <c r="AP282"/>
  <c r="AS282"/>
  <c r="G283"/>
  <c r="AR283"/>
  <c r="AP283"/>
  <c r="AS283"/>
  <c r="G284"/>
  <c r="AR284"/>
  <c r="AP284"/>
  <c r="AS284"/>
  <c r="G285"/>
  <c r="AR285"/>
  <c r="AP285"/>
  <c r="AS285"/>
  <c r="G286"/>
  <c r="AR286"/>
  <c r="AP286"/>
  <c r="AS286"/>
  <c r="G287"/>
  <c r="AR287"/>
  <c r="AP287"/>
  <c r="AS287"/>
  <c r="G288"/>
  <c r="AR288"/>
  <c r="AP288"/>
  <c r="AS288"/>
  <c r="G289"/>
  <c r="AR289"/>
  <c r="AP289"/>
  <c r="AS289"/>
  <c r="G290"/>
  <c r="AR290"/>
  <c r="AP290"/>
  <c r="AS290"/>
  <c r="G291"/>
  <c r="AR291"/>
  <c r="AP291"/>
  <c r="AS291"/>
  <c r="G292"/>
  <c r="AR292"/>
  <c r="AP292"/>
  <c r="AS292"/>
  <c r="G293"/>
  <c r="AR293"/>
  <c r="AP293"/>
  <c r="AS293"/>
  <c r="G294"/>
  <c r="AR294"/>
  <c r="AP294"/>
  <c r="AS294"/>
  <c r="G295"/>
  <c r="AR295"/>
  <c r="AP295"/>
  <c r="AS295"/>
  <c r="G296"/>
  <c r="AR296"/>
  <c r="AP296"/>
  <c r="AS296"/>
  <c r="G297"/>
  <c r="AR297"/>
  <c r="AP297"/>
  <c r="AS297"/>
  <c r="G298"/>
  <c r="AR298"/>
  <c r="AP298"/>
  <c r="AS298"/>
  <c r="G450"/>
  <c r="AR450"/>
  <c r="AP450"/>
  <c r="AS450"/>
  <c r="G451"/>
  <c r="AR451"/>
  <c r="AP451"/>
  <c r="AS451"/>
  <c r="G7"/>
  <c r="AR7"/>
  <c r="S7" i="57"/>
  <c r="S4"/>
  <c r="R7"/>
  <c r="R4"/>
  <c r="C2" i="5"/>
  <c r="D2"/>
  <c r="B2" i="57"/>
  <c r="C2"/>
  <c r="B1"/>
  <c r="C1" i="5"/>
  <c r="C7" i="61"/>
  <c r="C6"/>
  <c r="J39" i="60"/>
  <c r="G39"/>
  <c r="D39"/>
  <c r="J38"/>
  <c r="G38"/>
  <c r="D38"/>
  <c r="N37"/>
  <c r="J37"/>
  <c r="O32"/>
  <c r="N32"/>
  <c r="L32"/>
  <c r="K32"/>
  <c r="I32"/>
  <c r="H32"/>
  <c r="F32"/>
  <c r="E32"/>
  <c r="C32"/>
  <c r="B32"/>
  <c r="P31"/>
  <c r="M31"/>
  <c r="J31"/>
  <c r="G31"/>
  <c r="D31"/>
  <c r="P30"/>
  <c r="M30"/>
  <c r="J30"/>
  <c r="D30"/>
  <c r="P29"/>
  <c r="P32" s="1"/>
  <c r="M29"/>
  <c r="M32"/>
  <c r="J29"/>
  <c r="J32" s="1"/>
  <c r="G29"/>
  <c r="G32"/>
  <c r="D29"/>
  <c r="D32" s="1"/>
  <c r="O27"/>
  <c r="N27"/>
  <c r="L27"/>
  <c r="K27"/>
  <c r="I27"/>
  <c r="H27"/>
  <c r="F27"/>
  <c r="E27"/>
  <c r="C27"/>
  <c r="P26"/>
  <c r="M26"/>
  <c r="J26"/>
  <c r="G26"/>
  <c r="D26"/>
  <c r="P25"/>
  <c r="M25"/>
  <c r="J25"/>
  <c r="G25"/>
  <c r="D25"/>
  <c r="P24"/>
  <c r="P27"/>
  <c r="M24"/>
  <c r="M27"/>
  <c r="J24"/>
  <c r="J27"/>
  <c r="G24"/>
  <c r="G27"/>
  <c r="D24"/>
  <c r="D27"/>
  <c r="O22"/>
  <c r="N22"/>
  <c r="N40" s="1"/>
  <c r="K22"/>
  <c r="I22"/>
  <c r="H22"/>
  <c r="H40"/>
  <c r="F22"/>
  <c r="F40"/>
  <c r="E22"/>
  <c r="E40"/>
  <c r="C22"/>
  <c r="B22"/>
  <c r="P21"/>
  <c r="M21"/>
  <c r="J21"/>
  <c r="G21"/>
  <c r="D21"/>
  <c r="G20"/>
  <c r="D20"/>
  <c r="G19"/>
  <c r="D19"/>
  <c r="P18"/>
  <c r="M18"/>
  <c r="J18"/>
  <c r="G18"/>
  <c r="D18"/>
  <c r="P17"/>
  <c r="M17"/>
  <c r="J17"/>
  <c r="G17"/>
  <c r="D17"/>
  <c r="P16"/>
  <c r="M16"/>
  <c r="J16"/>
  <c r="G16"/>
  <c r="D16"/>
  <c r="P15"/>
  <c r="M15"/>
  <c r="J15"/>
  <c r="G15"/>
  <c r="D15"/>
  <c r="P14"/>
  <c r="M14"/>
  <c r="J14"/>
  <c r="G14"/>
  <c r="D14"/>
  <c r="P13"/>
  <c r="M13"/>
  <c r="J13"/>
  <c r="G13"/>
  <c r="D13"/>
  <c r="P12"/>
  <c r="J12"/>
  <c r="G12"/>
  <c r="D12"/>
  <c r="P11"/>
  <c r="M11"/>
  <c r="J11"/>
  <c r="G11"/>
  <c r="D11"/>
  <c r="P10"/>
  <c r="M10"/>
  <c r="J10"/>
  <c r="J22"/>
  <c r="G10"/>
  <c r="G22" s="1"/>
  <c r="G40" s="1"/>
  <c r="C1" i="53"/>
  <c r="AO300" i="56"/>
  <c r="AN300"/>
  <c r="AA300"/>
  <c r="AM300"/>
  <c r="AO299"/>
  <c r="AN299"/>
  <c r="AA299"/>
  <c r="AM299"/>
  <c r="AO298"/>
  <c r="AN298"/>
  <c r="AA298"/>
  <c r="AM298"/>
  <c r="AO297"/>
  <c r="AN297"/>
  <c r="AA297"/>
  <c r="AM297"/>
  <c r="AO296"/>
  <c r="AN296"/>
  <c r="AA296"/>
  <c r="AM296"/>
  <c r="AO295"/>
  <c r="AN295"/>
  <c r="AA295"/>
  <c r="AM295"/>
  <c r="AO294"/>
  <c r="AN294"/>
  <c r="AA294"/>
  <c r="AM294"/>
  <c r="AO293"/>
  <c r="AN293"/>
  <c r="AA293"/>
  <c r="AM293"/>
  <c r="AO292"/>
  <c r="AN292"/>
  <c r="AA292"/>
  <c r="AM292"/>
  <c r="AO291"/>
  <c r="AN291"/>
  <c r="AA291"/>
  <c r="AM291"/>
  <c r="AO290"/>
  <c r="AN290"/>
  <c r="AA290"/>
  <c r="AM290"/>
  <c r="AO289"/>
  <c r="AN289"/>
  <c r="AA289"/>
  <c r="AM289"/>
  <c r="AO288"/>
  <c r="AN288"/>
  <c r="AA288"/>
  <c r="AM288"/>
  <c r="AO287"/>
  <c r="AN287"/>
  <c r="AA287"/>
  <c r="AM287"/>
  <c r="AO286"/>
  <c r="AN286"/>
  <c r="AA286"/>
  <c r="AM286"/>
  <c r="AO285"/>
  <c r="AN285"/>
  <c r="AA285"/>
  <c r="AM285"/>
  <c r="AO284"/>
  <c r="AN284"/>
  <c r="AA284"/>
  <c r="AM284"/>
  <c r="AO283"/>
  <c r="AN283"/>
  <c r="AA283"/>
  <c r="AM283"/>
  <c r="AO282"/>
  <c r="AN282"/>
  <c r="AA282"/>
  <c r="AM282"/>
  <c r="AO281"/>
  <c r="AN281"/>
  <c r="AA281"/>
  <c r="AM281"/>
  <c r="AO280"/>
  <c r="AN280"/>
  <c r="AA280"/>
  <c r="AM280"/>
  <c r="AO279"/>
  <c r="AN279"/>
  <c r="AA279"/>
  <c r="AM279"/>
  <c r="AO278"/>
  <c r="AN278"/>
  <c r="AA278"/>
  <c r="AM278"/>
  <c r="AO277"/>
  <c r="AN277"/>
  <c r="AA277"/>
  <c r="AM277"/>
  <c r="AO276"/>
  <c r="AN276"/>
  <c r="AA276"/>
  <c r="AM276"/>
  <c r="AO275"/>
  <c r="AN275"/>
  <c r="AA275"/>
  <c r="AM275"/>
  <c r="AO274"/>
  <c r="AN274"/>
  <c r="AA274"/>
  <c r="AM274"/>
  <c r="AO273"/>
  <c r="AN273"/>
  <c r="AA273"/>
  <c r="AM273"/>
  <c r="AO272"/>
  <c r="AN272"/>
  <c r="AA272"/>
  <c r="AM272"/>
  <c r="AO271"/>
  <c r="AN271"/>
  <c r="AA271"/>
  <c r="AM271"/>
  <c r="AO270"/>
  <c r="AN270"/>
  <c r="AA270"/>
  <c r="AM270"/>
  <c r="AO269"/>
  <c r="AN269"/>
  <c r="AA269"/>
  <c r="AM269"/>
  <c r="AO268"/>
  <c r="AN268"/>
  <c r="AA268"/>
  <c r="AM268"/>
  <c r="AO267"/>
  <c r="AN267"/>
  <c r="AA267"/>
  <c r="AM267"/>
  <c r="AO266"/>
  <c r="AN266"/>
  <c r="AA266"/>
  <c r="AM266"/>
  <c r="AO265"/>
  <c r="AN265"/>
  <c r="AA265"/>
  <c r="AM265"/>
  <c r="AO264"/>
  <c r="AN264"/>
  <c r="AA264"/>
  <c r="AM264"/>
  <c r="AO263"/>
  <c r="AN263"/>
  <c r="AA263"/>
  <c r="AM263"/>
  <c r="AO262"/>
  <c r="AN262"/>
  <c r="AA262"/>
  <c r="AM262"/>
  <c r="AO261"/>
  <c r="AN261"/>
  <c r="AA261"/>
  <c r="AM261"/>
  <c r="AO260"/>
  <c r="AN260"/>
  <c r="AA260"/>
  <c r="AM260"/>
  <c r="AO259"/>
  <c r="AN259"/>
  <c r="AA259"/>
  <c r="AM259"/>
  <c r="AO258"/>
  <c r="AN258"/>
  <c r="AA258"/>
  <c r="AM258"/>
  <c r="AO257"/>
  <c r="AN257"/>
  <c r="AA257"/>
  <c r="AM257"/>
  <c r="AO256"/>
  <c r="AN256"/>
  <c r="AA256"/>
  <c r="AM256"/>
  <c r="AO255"/>
  <c r="AN255"/>
  <c r="AA255"/>
  <c r="AM255"/>
  <c r="AO254"/>
  <c r="AN254"/>
  <c r="AA254"/>
  <c r="AM254"/>
  <c r="AO253"/>
  <c r="AN253"/>
  <c r="AA253"/>
  <c r="AM253"/>
  <c r="AO252"/>
  <c r="AN252"/>
  <c r="AA252"/>
  <c r="AM252"/>
  <c r="AO251"/>
  <c r="AN251"/>
  <c r="AA251"/>
  <c r="AM251"/>
  <c r="AO250"/>
  <c r="AN250"/>
  <c r="AA250"/>
  <c r="AM250"/>
  <c r="AO249"/>
  <c r="AN249"/>
  <c r="AA249"/>
  <c r="AM249"/>
  <c r="AO248"/>
  <c r="AN248"/>
  <c r="AA248"/>
  <c r="AM248"/>
  <c r="AO247"/>
  <c r="AN247"/>
  <c r="AA247"/>
  <c r="AM247"/>
  <c r="AO246"/>
  <c r="AN246"/>
  <c r="AA246"/>
  <c r="AM246"/>
  <c r="AO245"/>
  <c r="AN245"/>
  <c r="AA245"/>
  <c r="AM245"/>
  <c r="AO244"/>
  <c r="AN244"/>
  <c r="AA244"/>
  <c r="AM244"/>
  <c r="AO243"/>
  <c r="AN243"/>
  <c r="AA243"/>
  <c r="AM243"/>
  <c r="AO242"/>
  <c r="AN242"/>
  <c r="AA242"/>
  <c r="AM242"/>
  <c r="AO241"/>
  <c r="AN241"/>
  <c r="AA241"/>
  <c r="AM241"/>
  <c r="AO240"/>
  <c r="AN240"/>
  <c r="AA240"/>
  <c r="AM240"/>
  <c r="AO239"/>
  <c r="AN239"/>
  <c r="AA239"/>
  <c r="AM239"/>
  <c r="AO238"/>
  <c r="AN238"/>
  <c r="AA238"/>
  <c r="AM238"/>
  <c r="AO237"/>
  <c r="AN237"/>
  <c r="AA237"/>
  <c r="AM237"/>
  <c r="AO236"/>
  <c r="AN236"/>
  <c r="AA236"/>
  <c r="AM236"/>
  <c r="AO235"/>
  <c r="AN235"/>
  <c r="AA235"/>
  <c r="AM235"/>
  <c r="AO234"/>
  <c r="AN234"/>
  <c r="AA234"/>
  <c r="AM234"/>
  <c r="AO233"/>
  <c r="AN233"/>
  <c r="AA233"/>
  <c r="AM233"/>
  <c r="AO232"/>
  <c r="AN232"/>
  <c r="AA232"/>
  <c r="AM232"/>
  <c r="AO231"/>
  <c r="AN231"/>
  <c r="AA231"/>
  <c r="AM231"/>
  <c r="AO230"/>
  <c r="AN230"/>
  <c r="AA230"/>
  <c r="AM230"/>
  <c r="AO229"/>
  <c r="AN229"/>
  <c r="AA229"/>
  <c r="AM229"/>
  <c r="AO228"/>
  <c r="AN228"/>
  <c r="AA228"/>
  <c r="AM228"/>
  <c r="AO227"/>
  <c r="AN227"/>
  <c r="AA227"/>
  <c r="AM227"/>
  <c r="AO226"/>
  <c r="AN226"/>
  <c r="AA226"/>
  <c r="AM226"/>
  <c r="AO225"/>
  <c r="AN225"/>
  <c r="AA225"/>
  <c r="AM225"/>
  <c r="AO224"/>
  <c r="AN224"/>
  <c r="AA224"/>
  <c r="AM224"/>
  <c r="AO223"/>
  <c r="AN223"/>
  <c r="AA223"/>
  <c r="AM223"/>
  <c r="AO222"/>
  <c r="AN222"/>
  <c r="AA222"/>
  <c r="AM222"/>
  <c r="AO221"/>
  <c r="AN221"/>
  <c r="AA221"/>
  <c r="AM221"/>
  <c r="AO220"/>
  <c r="AN220"/>
  <c r="AA220"/>
  <c r="AM220"/>
  <c r="AO219"/>
  <c r="AN219"/>
  <c r="AA219"/>
  <c r="AM219"/>
  <c r="AO218"/>
  <c r="AN218"/>
  <c r="AA218"/>
  <c r="AM218"/>
  <c r="AO217"/>
  <c r="AN217"/>
  <c r="AA217"/>
  <c r="AM217"/>
  <c r="AO216"/>
  <c r="AN216"/>
  <c r="AA216"/>
  <c r="AM216"/>
  <c r="AO215"/>
  <c r="AN215"/>
  <c r="AA215"/>
  <c r="AM215"/>
  <c r="AO214"/>
  <c r="AN214"/>
  <c r="AA214"/>
  <c r="AM214"/>
  <c r="AO213"/>
  <c r="AN213"/>
  <c r="AA213"/>
  <c r="AM213"/>
  <c r="AO212"/>
  <c r="AN212"/>
  <c r="AA212"/>
  <c r="AM212"/>
  <c r="AO211"/>
  <c r="AN211"/>
  <c r="AA211"/>
  <c r="AM211"/>
  <c r="AO210"/>
  <c r="AN210"/>
  <c r="AA210"/>
  <c r="AM210"/>
  <c r="AO209"/>
  <c r="AN209"/>
  <c r="AA209"/>
  <c r="AM209"/>
  <c r="AO208"/>
  <c r="AN208"/>
  <c r="AA208"/>
  <c r="AM208"/>
  <c r="AO207"/>
  <c r="AN207"/>
  <c r="AA207"/>
  <c r="AM207"/>
  <c r="AO206"/>
  <c r="AN206"/>
  <c r="AA206"/>
  <c r="AM206"/>
  <c r="AO205"/>
  <c r="AN205"/>
  <c r="AA205"/>
  <c r="AM205"/>
  <c r="AO204"/>
  <c r="AN204"/>
  <c r="AA204"/>
  <c r="AM204"/>
  <c r="AO203"/>
  <c r="AN203"/>
  <c r="AA203"/>
  <c r="AM203"/>
  <c r="AO202"/>
  <c r="AN202"/>
  <c r="AA202"/>
  <c r="AM202"/>
  <c r="AO201"/>
  <c r="AN201"/>
  <c r="AA201"/>
  <c r="AM201"/>
  <c r="AO200"/>
  <c r="AN200"/>
  <c r="AA200"/>
  <c r="AM200"/>
  <c r="AO199"/>
  <c r="AN199"/>
  <c r="AA199"/>
  <c r="AM199"/>
  <c r="AO198"/>
  <c r="AN198"/>
  <c r="AA198"/>
  <c r="AM198"/>
  <c r="AO197"/>
  <c r="AN197"/>
  <c r="AA197"/>
  <c r="AM197"/>
  <c r="AO196"/>
  <c r="AN196"/>
  <c r="AA196"/>
  <c r="AM196"/>
  <c r="AO195"/>
  <c r="AN195"/>
  <c r="AA195"/>
  <c r="AM195"/>
  <c r="AO194"/>
  <c r="AN194"/>
  <c r="AA194"/>
  <c r="AM194"/>
  <c r="AO193"/>
  <c r="AN193"/>
  <c r="AA193"/>
  <c r="AM193"/>
  <c r="AO192"/>
  <c r="AN192"/>
  <c r="AA192"/>
  <c r="AM192"/>
  <c r="AO191"/>
  <c r="AN191"/>
  <c r="AA191"/>
  <c r="AM191"/>
  <c r="AO190"/>
  <c r="AN190"/>
  <c r="AA190"/>
  <c r="AM190"/>
  <c r="AO189"/>
  <c r="AN189"/>
  <c r="AA189"/>
  <c r="AM189"/>
  <c r="AO188"/>
  <c r="AN188"/>
  <c r="AA188"/>
  <c r="AM188"/>
  <c r="AO187"/>
  <c r="AN187"/>
  <c r="AA187"/>
  <c r="AM187"/>
  <c r="AO186"/>
  <c r="AN186"/>
  <c r="AA186"/>
  <c r="AM186"/>
  <c r="AO185"/>
  <c r="AN185"/>
  <c r="AA185"/>
  <c r="AM185"/>
  <c r="AO184"/>
  <c r="AN184"/>
  <c r="AA184"/>
  <c r="AM184"/>
  <c r="AO183"/>
  <c r="AN183"/>
  <c r="AA183"/>
  <c r="AM183"/>
  <c r="AO182"/>
  <c r="AN182"/>
  <c r="AA182"/>
  <c r="AM182"/>
  <c r="AO181"/>
  <c r="AN181"/>
  <c r="AA181"/>
  <c r="AM181"/>
  <c r="AO180"/>
  <c r="AN180"/>
  <c r="AA180"/>
  <c r="AM180"/>
  <c r="AO179"/>
  <c r="AN179"/>
  <c r="AA179"/>
  <c r="AM179"/>
  <c r="AO178"/>
  <c r="AN178"/>
  <c r="AA178"/>
  <c r="AM178"/>
  <c r="AO177"/>
  <c r="AN177"/>
  <c r="AA177"/>
  <c r="AM177"/>
  <c r="AO176"/>
  <c r="AN176"/>
  <c r="AA176"/>
  <c r="AM176"/>
  <c r="AO175"/>
  <c r="AN175"/>
  <c r="AA175"/>
  <c r="AM175"/>
  <c r="AO174"/>
  <c r="AN174"/>
  <c r="AA174"/>
  <c r="AM174"/>
  <c r="AO173"/>
  <c r="AN173"/>
  <c r="AA173"/>
  <c r="AM173"/>
  <c r="AO172"/>
  <c r="AN172"/>
  <c r="AA172"/>
  <c r="AM172"/>
  <c r="AO171"/>
  <c r="AN171"/>
  <c r="AA171"/>
  <c r="AM171"/>
  <c r="AO170"/>
  <c r="AN170"/>
  <c r="AA170"/>
  <c r="AM170"/>
  <c r="AO169"/>
  <c r="AN169"/>
  <c r="AA169"/>
  <c r="AM169"/>
  <c r="AO168"/>
  <c r="AN168"/>
  <c r="AA168"/>
  <c r="AM168"/>
  <c r="AO167"/>
  <c r="AN167"/>
  <c r="AA167"/>
  <c r="AM167"/>
  <c r="AO166"/>
  <c r="AN166"/>
  <c r="AA166"/>
  <c r="AM166"/>
  <c r="AO165"/>
  <c r="AN165"/>
  <c r="AA165"/>
  <c r="AM165"/>
  <c r="AO164"/>
  <c r="AN164"/>
  <c r="AA164"/>
  <c r="AM164"/>
  <c r="AO163"/>
  <c r="AN163"/>
  <c r="AA163"/>
  <c r="AM163"/>
  <c r="AO162"/>
  <c r="AN162"/>
  <c r="AA162"/>
  <c r="AM162"/>
  <c r="AO161"/>
  <c r="AN161"/>
  <c r="AA161"/>
  <c r="AM161"/>
  <c r="AO160"/>
  <c r="AN160"/>
  <c r="AA160"/>
  <c r="AM160"/>
  <c r="AO159"/>
  <c r="AN159"/>
  <c r="AA159"/>
  <c r="AM159"/>
  <c r="AO158"/>
  <c r="AN158"/>
  <c r="AA158"/>
  <c r="AM158"/>
  <c r="AO157"/>
  <c r="AN157"/>
  <c r="AA157"/>
  <c r="AM157"/>
  <c r="AO156"/>
  <c r="AN156"/>
  <c r="AA156"/>
  <c r="AM156"/>
  <c r="AO155"/>
  <c r="AN155"/>
  <c r="AA155"/>
  <c r="AM155"/>
  <c r="AO154"/>
  <c r="AN154"/>
  <c r="AA154"/>
  <c r="AM154"/>
  <c r="AO153"/>
  <c r="AN153"/>
  <c r="AA153"/>
  <c r="AM153"/>
  <c r="AO152"/>
  <c r="AN152"/>
  <c r="AA152"/>
  <c r="AM152"/>
  <c r="AO151"/>
  <c r="AN151"/>
  <c r="AA151"/>
  <c r="AM151"/>
  <c r="AO150"/>
  <c r="AN150"/>
  <c r="AA150"/>
  <c r="AM150"/>
  <c r="AO149"/>
  <c r="AN149"/>
  <c r="AA149"/>
  <c r="AM149"/>
  <c r="AO148"/>
  <c r="AN148"/>
  <c r="AA148"/>
  <c r="AM148"/>
  <c r="AO147"/>
  <c r="AN147"/>
  <c r="AA147"/>
  <c r="AM147"/>
  <c r="AO146"/>
  <c r="AN146"/>
  <c r="AA146"/>
  <c r="AM146"/>
  <c r="AO145"/>
  <c r="AN145"/>
  <c r="AA145"/>
  <c r="AM145"/>
  <c r="AO144"/>
  <c r="AN144"/>
  <c r="AA144"/>
  <c r="AM144"/>
  <c r="AO143"/>
  <c r="AN143"/>
  <c r="AA143"/>
  <c r="AM143"/>
  <c r="AO142"/>
  <c r="AN142"/>
  <c r="AA142"/>
  <c r="AM142"/>
  <c r="AO141"/>
  <c r="AN141"/>
  <c r="AA141"/>
  <c r="AM141"/>
  <c r="AO140"/>
  <c r="AN140"/>
  <c r="AA140"/>
  <c r="AM140"/>
  <c r="AO139"/>
  <c r="AN139"/>
  <c r="AA139"/>
  <c r="AM139"/>
  <c r="AO138"/>
  <c r="AN138"/>
  <c r="AA138"/>
  <c r="AM138"/>
  <c r="AO137"/>
  <c r="AN137"/>
  <c r="AA137"/>
  <c r="AM137"/>
  <c r="AO136"/>
  <c r="AN136"/>
  <c r="AA136"/>
  <c r="AM136"/>
  <c r="AO135"/>
  <c r="AN135"/>
  <c r="AA135"/>
  <c r="AM135"/>
  <c r="AO134"/>
  <c r="AN134"/>
  <c r="AA134"/>
  <c r="AM134"/>
  <c r="AO133"/>
  <c r="AN133"/>
  <c r="AA133"/>
  <c r="AM133"/>
  <c r="AO132"/>
  <c r="AN132"/>
  <c r="AA132"/>
  <c r="AM132"/>
  <c r="AO131"/>
  <c r="AN131"/>
  <c r="AA131"/>
  <c r="AM131"/>
  <c r="AO130"/>
  <c r="AN130"/>
  <c r="AA130"/>
  <c r="AM130"/>
  <c r="AO129"/>
  <c r="AN129"/>
  <c r="AA129"/>
  <c r="AM129"/>
  <c r="AO128"/>
  <c r="AN128"/>
  <c r="AA128"/>
  <c r="AM128"/>
  <c r="AO127"/>
  <c r="AN127"/>
  <c r="AA127"/>
  <c r="AM127"/>
  <c r="AO126"/>
  <c r="AN126"/>
  <c r="AA126"/>
  <c r="AM126"/>
  <c r="AO125"/>
  <c r="AN125"/>
  <c r="AA125"/>
  <c r="AM125"/>
  <c r="AO124"/>
  <c r="AN124"/>
  <c r="AA124"/>
  <c r="AM124"/>
  <c r="AO123"/>
  <c r="AN123"/>
  <c r="AA123"/>
  <c r="AM123"/>
  <c r="AO122"/>
  <c r="AN122"/>
  <c r="AA122"/>
  <c r="AM122"/>
  <c r="AO121"/>
  <c r="AN121"/>
  <c r="AA121"/>
  <c r="AM121"/>
  <c r="AO120"/>
  <c r="AN120"/>
  <c r="AA120"/>
  <c r="AM120"/>
  <c r="AO119"/>
  <c r="AN119"/>
  <c r="AA119"/>
  <c r="AM119"/>
  <c r="AO118"/>
  <c r="AN118"/>
  <c r="AA118"/>
  <c r="AM118"/>
  <c r="AO117"/>
  <c r="AN117"/>
  <c r="AA117"/>
  <c r="AM117"/>
  <c r="AO116"/>
  <c r="AN116"/>
  <c r="AA116"/>
  <c r="AM116"/>
  <c r="AO115"/>
  <c r="AN115"/>
  <c r="AA115"/>
  <c r="AM115"/>
  <c r="AO114"/>
  <c r="AN114"/>
  <c r="AA114"/>
  <c r="AM114"/>
  <c r="AO113"/>
  <c r="AN113"/>
  <c r="AA113"/>
  <c r="AM113"/>
  <c r="AO112"/>
  <c r="AN112"/>
  <c r="AA112"/>
  <c r="AM112"/>
  <c r="AO111"/>
  <c r="AN111"/>
  <c r="AA111"/>
  <c r="AM111"/>
  <c r="AO110"/>
  <c r="AN110"/>
  <c r="AA110"/>
  <c r="AM110"/>
  <c r="AO109"/>
  <c r="AN109"/>
  <c r="AA109"/>
  <c r="AM109"/>
  <c r="AO108"/>
  <c r="AN108"/>
  <c r="AA108"/>
  <c r="AM108"/>
  <c r="AO107"/>
  <c r="AN107"/>
  <c r="AA107"/>
  <c r="AM107"/>
  <c r="AO106"/>
  <c r="AN106"/>
  <c r="AA106"/>
  <c r="AM106"/>
  <c r="AO105"/>
  <c r="AN105"/>
  <c r="AA105"/>
  <c r="AM105"/>
  <c r="AO104"/>
  <c r="AN104"/>
  <c r="AA104"/>
  <c r="AM104"/>
  <c r="AO103"/>
  <c r="AN103"/>
  <c r="AA103"/>
  <c r="AM103"/>
  <c r="AO102"/>
  <c r="AN102"/>
  <c r="AA102"/>
  <c r="AM102"/>
  <c r="AO101"/>
  <c r="AN101"/>
  <c r="AA101"/>
  <c r="AM101"/>
  <c r="AO100"/>
  <c r="AN100"/>
  <c r="AA100"/>
  <c r="AM100"/>
  <c r="AO99"/>
  <c r="AN99"/>
  <c r="AA99"/>
  <c r="AM99"/>
  <c r="AO98"/>
  <c r="AN98"/>
  <c r="AA98"/>
  <c r="AM98"/>
  <c r="AO97"/>
  <c r="AN97"/>
  <c r="AA97"/>
  <c r="AM97"/>
  <c r="AO96"/>
  <c r="AN96"/>
  <c r="AA96"/>
  <c r="AM96"/>
  <c r="AO95"/>
  <c r="AN95"/>
  <c r="AA95"/>
  <c r="AM95"/>
  <c r="AO94"/>
  <c r="AN94"/>
  <c r="AA94"/>
  <c r="AM94"/>
  <c r="AO93"/>
  <c r="AN93"/>
  <c r="AA93"/>
  <c r="AM93"/>
  <c r="AO92"/>
  <c r="AN92"/>
  <c r="AA92"/>
  <c r="AM92"/>
  <c r="AO91"/>
  <c r="AN91"/>
  <c r="AA91"/>
  <c r="AM91"/>
  <c r="AO90"/>
  <c r="AN90"/>
  <c r="AA90"/>
  <c r="AM90"/>
  <c r="AO89"/>
  <c r="AN89"/>
  <c r="AA89"/>
  <c r="AM89"/>
  <c r="AO88"/>
  <c r="AN88"/>
  <c r="AA88"/>
  <c r="AM88"/>
  <c r="AO87"/>
  <c r="AN87"/>
  <c r="AA87"/>
  <c r="AM87"/>
  <c r="AO86"/>
  <c r="AN86"/>
  <c r="AA86"/>
  <c r="AM86"/>
  <c r="AO85"/>
  <c r="AN85"/>
  <c r="AA85"/>
  <c r="AM85"/>
  <c r="AO84"/>
  <c r="AN84"/>
  <c r="AA84"/>
  <c r="AM84"/>
  <c r="AO83"/>
  <c r="AN83"/>
  <c r="AA83"/>
  <c r="AM83"/>
  <c r="AO82"/>
  <c r="AN82"/>
  <c r="AA82"/>
  <c r="AM82"/>
  <c r="AO81"/>
  <c r="AN81"/>
  <c r="AA81"/>
  <c r="AM81"/>
  <c r="AO80"/>
  <c r="AN80"/>
  <c r="AA80"/>
  <c r="AM80"/>
  <c r="AO79"/>
  <c r="AN79"/>
  <c r="AA79"/>
  <c r="AM79"/>
  <c r="AO78"/>
  <c r="AN78"/>
  <c r="AA78"/>
  <c r="AM78"/>
  <c r="AO77"/>
  <c r="AN77"/>
  <c r="AA77"/>
  <c r="AM77"/>
  <c r="AO76"/>
  <c r="AN76"/>
  <c r="AA76"/>
  <c r="AM76"/>
  <c r="AO75"/>
  <c r="AN75"/>
  <c r="AA75"/>
  <c r="AM75"/>
  <c r="AO74"/>
  <c r="AN74"/>
  <c r="AA74"/>
  <c r="AM74"/>
  <c r="AO73"/>
  <c r="AN73"/>
  <c r="AA73"/>
  <c r="AM73"/>
  <c r="AO72"/>
  <c r="AN72"/>
  <c r="AA72"/>
  <c r="AM72"/>
  <c r="AO71"/>
  <c r="AN71"/>
  <c r="AA71"/>
  <c r="AM71"/>
  <c r="AO70"/>
  <c r="AN70"/>
  <c r="AA70"/>
  <c r="AM70"/>
  <c r="AO69"/>
  <c r="AN69"/>
  <c r="AA69"/>
  <c r="AM69"/>
  <c r="AO68"/>
  <c r="AN68"/>
  <c r="AA68"/>
  <c r="AM68"/>
  <c r="AO67"/>
  <c r="AN67"/>
  <c r="AA67"/>
  <c r="AM67"/>
  <c r="AO66"/>
  <c r="AN66"/>
  <c r="AA66"/>
  <c r="AM66"/>
  <c r="AO65"/>
  <c r="AN65"/>
  <c r="AA65"/>
  <c r="AM65"/>
  <c r="AO64"/>
  <c r="AN64"/>
  <c r="AA64"/>
  <c r="AM64"/>
  <c r="AO63"/>
  <c r="AN63"/>
  <c r="AA63"/>
  <c r="AM63"/>
  <c r="AO62"/>
  <c r="AN62"/>
  <c r="AA62"/>
  <c r="AM62"/>
  <c r="AO61"/>
  <c r="AN61"/>
  <c r="AA61"/>
  <c r="AM61"/>
  <c r="AO60"/>
  <c r="AN60"/>
  <c r="AA60"/>
  <c r="AM60"/>
  <c r="AO59"/>
  <c r="AN59"/>
  <c r="AA59"/>
  <c r="AM59"/>
  <c r="AO58"/>
  <c r="AN58"/>
  <c r="AA58"/>
  <c r="AM58"/>
  <c r="AO57"/>
  <c r="AN57"/>
  <c r="AA57"/>
  <c r="AM57"/>
  <c r="AO56"/>
  <c r="AN56"/>
  <c r="AA56"/>
  <c r="AM56"/>
  <c r="AO55"/>
  <c r="AN55"/>
  <c r="AA55"/>
  <c r="AM55"/>
  <c r="AO54"/>
  <c r="AN54"/>
  <c r="AA54"/>
  <c r="AM54"/>
  <c r="AO53"/>
  <c r="AN53"/>
  <c r="AA53"/>
  <c r="AM53"/>
  <c r="AO52"/>
  <c r="AN52"/>
  <c r="AA52"/>
  <c r="AM52"/>
  <c r="AO51"/>
  <c r="AN51"/>
  <c r="AA51"/>
  <c r="AM51"/>
  <c r="AO50"/>
  <c r="AN50"/>
  <c r="AA50"/>
  <c r="AM50"/>
  <c r="AO49"/>
  <c r="AN49"/>
  <c r="AA49"/>
  <c r="AM49"/>
  <c r="AO48"/>
  <c r="AN48"/>
  <c r="AA48"/>
  <c r="AM48"/>
  <c r="AO47"/>
  <c r="AN47"/>
  <c r="AA47"/>
  <c r="AM47"/>
  <c r="AO46"/>
  <c r="AN46"/>
  <c r="AA46"/>
  <c r="AM46"/>
  <c r="AO45"/>
  <c r="AN45"/>
  <c r="AA45"/>
  <c r="AM45"/>
  <c r="AO44"/>
  <c r="AN44"/>
  <c r="AA44"/>
  <c r="AM44"/>
  <c r="AO43"/>
  <c r="AN43"/>
  <c r="AA43"/>
  <c r="AM43"/>
  <c r="AO42"/>
  <c r="AN42"/>
  <c r="AA42"/>
  <c r="AM42"/>
  <c r="AO41"/>
  <c r="AN41"/>
  <c r="AA41"/>
  <c r="AM41"/>
  <c r="AO40"/>
  <c r="AN40"/>
  <c r="AA40"/>
  <c r="AM40"/>
  <c r="AO39"/>
  <c r="AN39"/>
  <c r="AA39"/>
  <c r="AM39"/>
  <c r="AO38"/>
  <c r="AN38"/>
  <c r="AA38"/>
  <c r="AM38"/>
  <c r="AO37"/>
  <c r="AN37"/>
  <c r="AA37"/>
  <c r="AM37"/>
  <c r="AO36"/>
  <c r="AN36"/>
  <c r="AA36"/>
  <c r="AM36"/>
  <c r="AO35"/>
  <c r="AN35"/>
  <c r="AA35"/>
  <c r="AM35"/>
  <c r="AO34"/>
  <c r="AN34"/>
  <c r="AA34"/>
  <c r="AM34"/>
  <c r="AO33"/>
  <c r="AN33"/>
  <c r="AA33"/>
  <c r="AM33"/>
  <c r="AO32"/>
  <c r="AN32"/>
  <c r="AA32"/>
  <c r="AM32"/>
  <c r="AO31"/>
  <c r="AN31"/>
  <c r="AA31"/>
  <c r="AM31"/>
  <c r="AO30"/>
  <c r="AN30"/>
  <c r="AA30"/>
  <c r="AM30"/>
  <c r="AO29"/>
  <c r="AN29"/>
  <c r="AA29"/>
  <c r="AM29"/>
  <c r="AO28"/>
  <c r="AN28"/>
  <c r="AA28"/>
  <c r="AM28"/>
  <c r="AO27"/>
  <c r="AN27"/>
  <c r="AA27"/>
  <c r="AM27"/>
  <c r="AO26"/>
  <c r="AN26"/>
  <c r="AA26"/>
  <c r="AM26"/>
  <c r="AO25"/>
  <c r="AN25"/>
  <c r="AA25"/>
  <c r="AM25"/>
  <c r="AO24"/>
  <c r="AN24"/>
  <c r="AA24"/>
  <c r="AM24"/>
  <c r="AO23"/>
  <c r="AN23"/>
  <c r="AA23"/>
  <c r="AM23"/>
  <c r="AO22"/>
  <c r="AN22"/>
  <c r="AA22"/>
  <c r="AM22"/>
  <c r="AO21"/>
  <c r="AN21"/>
  <c r="AA21"/>
  <c r="AM21"/>
  <c r="AO20"/>
  <c r="AN20"/>
  <c r="AA20"/>
  <c r="AM20"/>
  <c r="AO19"/>
  <c r="AN19"/>
  <c r="AA19"/>
  <c r="AM19"/>
  <c r="AO18"/>
  <c r="AN18"/>
  <c r="AA18"/>
  <c r="AM18"/>
  <c r="AO17"/>
  <c r="AN17"/>
  <c r="AA17"/>
  <c r="AM17"/>
  <c r="AO16"/>
  <c r="AN16"/>
  <c r="AA16"/>
  <c r="AM16"/>
  <c r="AO15"/>
  <c r="AN15"/>
  <c r="AA15"/>
  <c r="AM15"/>
  <c r="AO14"/>
  <c r="AN14"/>
  <c r="AA14"/>
  <c r="AM14"/>
  <c r="AO13"/>
  <c r="AN13"/>
  <c r="AA13"/>
  <c r="AM13"/>
  <c r="AO12"/>
  <c r="AN12"/>
  <c r="AA12"/>
  <c r="AM12"/>
  <c r="AO11"/>
  <c r="AN11"/>
  <c r="AA11"/>
  <c r="AM11"/>
  <c r="AO10"/>
  <c r="AN10"/>
  <c r="AA10"/>
  <c r="AM10"/>
  <c r="AO9"/>
  <c r="AN9"/>
  <c r="AN4"/>
  <c r="AA9"/>
  <c r="AM9"/>
  <c r="AO8"/>
  <c r="AN8"/>
  <c r="AA8"/>
  <c r="AM8"/>
  <c r="AO7"/>
  <c r="AN7"/>
  <c r="AA7"/>
  <c r="AM7"/>
  <c r="AM4"/>
  <c r="AP7"/>
  <c r="AS7"/>
  <c r="AL4"/>
  <c r="AK4"/>
  <c r="AJ4"/>
  <c r="AI4"/>
  <c r="AH4"/>
  <c r="AG4"/>
  <c r="AF4"/>
  <c r="AE4"/>
  <c r="AD4"/>
  <c r="AC4"/>
  <c r="AB4"/>
  <c r="Z4"/>
  <c r="Y4"/>
  <c r="X4"/>
  <c r="W4"/>
  <c r="V4"/>
  <c r="U4"/>
  <c r="T4"/>
  <c r="S4"/>
  <c r="R4"/>
  <c r="Q4"/>
  <c r="O4"/>
  <c r="N4"/>
  <c r="M4"/>
  <c r="AK4" i="43"/>
  <c r="AK4" i="42"/>
  <c r="AK4" i="41"/>
  <c r="AK4" i="5"/>
  <c r="C2" i="52"/>
  <c r="D2"/>
  <c r="C1"/>
  <c r="C2" i="51"/>
  <c r="D2"/>
  <c r="C1"/>
  <c r="C2" i="50"/>
  <c r="D2"/>
  <c r="C1"/>
  <c r="C2" i="49"/>
  <c r="D2"/>
  <c r="C1"/>
  <c r="C2" i="48"/>
  <c r="D2"/>
  <c r="C1"/>
  <c r="C2" i="47"/>
  <c r="D2"/>
  <c r="C1"/>
  <c r="C2" i="46"/>
  <c r="D2"/>
  <c r="C1"/>
  <c r="C2" i="45"/>
  <c r="D2"/>
  <c r="C1"/>
  <c r="C2" i="44"/>
  <c r="D2"/>
  <c r="C1"/>
  <c r="C2" i="43"/>
  <c r="D2"/>
  <c r="C1"/>
  <c r="C2" i="42"/>
  <c r="D2"/>
  <c r="C1"/>
  <c r="C2" i="41"/>
  <c r="C1"/>
  <c r="F147" i="55"/>
  <c r="E147"/>
  <c r="G147"/>
  <c r="F146"/>
  <c r="E146"/>
  <c r="G146"/>
  <c r="F145"/>
  <c r="E145"/>
  <c r="G145"/>
  <c r="F144"/>
  <c r="E144"/>
  <c r="G144"/>
  <c r="F143"/>
  <c r="E143"/>
  <c r="G143"/>
  <c r="F142"/>
  <c r="E142"/>
  <c r="G142"/>
  <c r="F141"/>
  <c r="E141"/>
  <c r="G141"/>
  <c r="F140"/>
  <c r="E140"/>
  <c r="G140"/>
  <c r="F139"/>
  <c r="E139"/>
  <c r="G139"/>
  <c r="F138"/>
  <c r="E138"/>
  <c r="G138"/>
  <c r="F137"/>
  <c r="E137"/>
  <c r="G137"/>
  <c r="F136"/>
  <c r="E136"/>
  <c r="G136"/>
  <c r="F135"/>
  <c r="E135"/>
  <c r="G135"/>
  <c r="F134"/>
  <c r="E134"/>
  <c r="G134"/>
  <c r="F133"/>
  <c r="E133"/>
  <c r="G133"/>
  <c r="F132"/>
  <c r="E132"/>
  <c r="G132"/>
  <c r="F131"/>
  <c r="E131"/>
  <c r="G131"/>
  <c r="F130"/>
  <c r="E130"/>
  <c r="G130"/>
  <c r="F129"/>
  <c r="E129"/>
  <c r="G129"/>
  <c r="F128"/>
  <c r="E128"/>
  <c r="G128"/>
  <c r="F127"/>
  <c r="E127"/>
  <c r="G127"/>
  <c r="F126"/>
  <c r="E126"/>
  <c r="G126"/>
  <c r="F125"/>
  <c r="E125"/>
  <c r="G125"/>
  <c r="F124"/>
  <c r="E124"/>
  <c r="G124"/>
  <c r="F123"/>
  <c r="E123"/>
  <c r="G123"/>
  <c r="F122"/>
  <c r="E122"/>
  <c r="G122"/>
  <c r="F121"/>
  <c r="E121"/>
  <c r="G121"/>
  <c r="F120"/>
  <c r="E120"/>
  <c r="G120"/>
  <c r="F119"/>
  <c r="E119"/>
  <c r="G119"/>
  <c r="F118"/>
  <c r="E118"/>
  <c r="G118"/>
  <c r="F117"/>
  <c r="E117"/>
  <c r="G117"/>
  <c r="F116"/>
  <c r="E116"/>
  <c r="G116"/>
  <c r="F115"/>
  <c r="E115"/>
  <c r="G115"/>
  <c r="F114"/>
  <c r="E114"/>
  <c r="G114"/>
  <c r="F113"/>
  <c r="E113"/>
  <c r="G113"/>
  <c r="F112"/>
  <c r="E112"/>
  <c r="G112"/>
  <c r="F111"/>
  <c r="E111"/>
  <c r="G111"/>
  <c r="F110"/>
  <c r="E110"/>
  <c r="G110"/>
  <c r="F109"/>
  <c r="E109"/>
  <c r="G109"/>
  <c r="F108"/>
  <c r="E108"/>
  <c r="G108"/>
  <c r="F107"/>
  <c r="E107"/>
  <c r="G107"/>
  <c r="F106"/>
  <c r="E106"/>
  <c r="G106"/>
  <c r="F105"/>
  <c r="E105"/>
  <c r="G105"/>
  <c r="F104"/>
  <c r="E104"/>
  <c r="G104"/>
  <c r="F103"/>
  <c r="E103"/>
  <c r="G103"/>
  <c r="F102"/>
  <c r="E102"/>
  <c r="G102"/>
  <c r="F101"/>
  <c r="E101"/>
  <c r="G101"/>
  <c r="F100"/>
  <c r="E100"/>
  <c r="G100"/>
  <c r="F99"/>
  <c r="E99"/>
  <c r="G99"/>
  <c r="F98"/>
  <c r="E98"/>
  <c r="G98"/>
  <c r="F97"/>
  <c r="E97"/>
  <c r="G97"/>
  <c r="F96"/>
  <c r="E96"/>
  <c r="G96"/>
  <c r="F95"/>
  <c r="E95"/>
  <c r="G95"/>
  <c r="F94"/>
  <c r="E94"/>
  <c r="G94"/>
  <c r="F93"/>
  <c r="E93"/>
  <c r="G93"/>
  <c r="F92"/>
  <c r="E92"/>
  <c r="G92"/>
  <c r="F91"/>
  <c r="E91"/>
  <c r="G91"/>
  <c r="F90"/>
  <c r="E90"/>
  <c r="G90"/>
  <c r="F89"/>
  <c r="E89"/>
  <c r="G89"/>
  <c r="F88"/>
  <c r="E88"/>
  <c r="G88"/>
  <c r="F87"/>
  <c r="E87"/>
  <c r="G87"/>
  <c r="F86"/>
  <c r="E86"/>
  <c r="G86"/>
  <c r="F85"/>
  <c r="E85"/>
  <c r="G85"/>
  <c r="F84"/>
  <c r="E84"/>
  <c r="G84"/>
  <c r="F83"/>
  <c r="E83"/>
  <c r="G83"/>
  <c r="F82"/>
  <c r="E82"/>
  <c r="G82"/>
  <c r="F81"/>
  <c r="E81"/>
  <c r="G81"/>
  <c r="F80"/>
  <c r="E80"/>
  <c r="G80"/>
  <c r="F79"/>
  <c r="E79"/>
  <c r="G79"/>
  <c r="F78"/>
  <c r="E78"/>
  <c r="G78"/>
  <c r="F77"/>
  <c r="E77"/>
  <c r="G77"/>
  <c r="F76"/>
  <c r="E76"/>
  <c r="G76"/>
  <c r="F75"/>
  <c r="E75"/>
  <c r="G75"/>
  <c r="F74"/>
  <c r="E74"/>
  <c r="G74"/>
  <c r="F73"/>
  <c r="E73"/>
  <c r="G73"/>
  <c r="F72"/>
  <c r="E72"/>
  <c r="G72"/>
  <c r="F71"/>
  <c r="E71"/>
  <c r="G71"/>
  <c r="F70"/>
  <c r="E70"/>
  <c r="G70"/>
  <c r="F69"/>
  <c r="E69"/>
  <c r="G69"/>
  <c r="F68"/>
  <c r="E68"/>
  <c r="G68"/>
  <c r="F67"/>
  <c r="E67"/>
  <c r="G67"/>
  <c r="F66"/>
  <c r="E66"/>
  <c r="G66"/>
  <c r="F65"/>
  <c r="E65"/>
  <c r="G65"/>
  <c r="F64"/>
  <c r="E64"/>
  <c r="G64"/>
  <c r="F63"/>
  <c r="E63"/>
  <c r="G63"/>
  <c r="F62"/>
  <c r="E62"/>
  <c r="G62"/>
  <c r="F61"/>
  <c r="E61"/>
  <c r="G61"/>
  <c r="F60"/>
  <c r="E60"/>
  <c r="G60"/>
  <c r="F59"/>
  <c r="E59"/>
  <c r="G59"/>
  <c r="F58"/>
  <c r="E58"/>
  <c r="G58"/>
  <c r="F57"/>
  <c r="E57"/>
  <c r="G57"/>
  <c r="F56"/>
  <c r="E56"/>
  <c r="G56"/>
  <c r="F55"/>
  <c r="E55"/>
  <c r="G55"/>
  <c r="F54"/>
  <c r="E54"/>
  <c r="G54"/>
  <c r="F53"/>
  <c r="E53"/>
  <c r="G53"/>
  <c r="F52"/>
  <c r="E52"/>
  <c r="G52"/>
  <c r="F51"/>
  <c r="E51"/>
  <c r="G51"/>
  <c r="F50"/>
  <c r="E50"/>
  <c r="G50"/>
  <c r="F49"/>
  <c r="E49"/>
  <c r="G49"/>
  <c r="F48"/>
  <c r="E48"/>
  <c r="G48"/>
  <c r="F47"/>
  <c r="E47"/>
  <c r="G47"/>
  <c r="F46"/>
  <c r="E46"/>
  <c r="G46"/>
  <c r="F45"/>
  <c r="E45"/>
  <c r="G45"/>
  <c r="F44"/>
  <c r="E44"/>
  <c r="G44"/>
  <c r="F43"/>
  <c r="E43"/>
  <c r="G43"/>
  <c r="F42"/>
  <c r="E42"/>
  <c r="G42"/>
  <c r="F41"/>
  <c r="E41"/>
  <c r="G41"/>
  <c r="F40"/>
  <c r="E40"/>
  <c r="G40"/>
  <c r="F39"/>
  <c r="E39"/>
  <c r="G39"/>
  <c r="F38"/>
  <c r="E38"/>
  <c r="G38"/>
  <c r="F37"/>
  <c r="E37"/>
  <c r="G37"/>
  <c r="F36"/>
  <c r="E36"/>
  <c r="G36"/>
  <c r="F35"/>
  <c r="E35"/>
  <c r="G35"/>
  <c r="F34"/>
  <c r="E34"/>
  <c r="G34"/>
  <c r="F33"/>
  <c r="E33"/>
  <c r="G33"/>
  <c r="F32"/>
  <c r="E32"/>
  <c r="G32"/>
  <c r="F31"/>
  <c r="E31"/>
  <c r="G31"/>
  <c r="C3"/>
  <c r="K4" i="52"/>
  <c r="AO300" i="53"/>
  <c r="AN300"/>
  <c r="AA300"/>
  <c r="AM300"/>
  <c r="AO299"/>
  <c r="AN299"/>
  <c r="AA299"/>
  <c r="AM299"/>
  <c r="AO298"/>
  <c r="AN298"/>
  <c r="AA298"/>
  <c r="AM298"/>
  <c r="AO297"/>
  <c r="AN297"/>
  <c r="AA297"/>
  <c r="AM297"/>
  <c r="AO296"/>
  <c r="AN296"/>
  <c r="AA296"/>
  <c r="AM296"/>
  <c r="AO295"/>
  <c r="AN295"/>
  <c r="AA295"/>
  <c r="AM295"/>
  <c r="AO294"/>
  <c r="AN294"/>
  <c r="AA294"/>
  <c r="AM294"/>
  <c r="AO293"/>
  <c r="AN293"/>
  <c r="AA293"/>
  <c r="AM293"/>
  <c r="AO292"/>
  <c r="AN292"/>
  <c r="AA292"/>
  <c r="AM292"/>
  <c r="AO291"/>
  <c r="AN291"/>
  <c r="AA291"/>
  <c r="AM291"/>
  <c r="AO290"/>
  <c r="AN290"/>
  <c r="AA290"/>
  <c r="AM290"/>
  <c r="AO289"/>
  <c r="AN289"/>
  <c r="AA289"/>
  <c r="AM289"/>
  <c r="AO288"/>
  <c r="AN288"/>
  <c r="AA288"/>
  <c r="AM288"/>
  <c r="AO287"/>
  <c r="AN287"/>
  <c r="AA287"/>
  <c r="AM287"/>
  <c r="AO286"/>
  <c r="AN286"/>
  <c r="AA286"/>
  <c r="AM286"/>
  <c r="AO285"/>
  <c r="AN285"/>
  <c r="AA285"/>
  <c r="AM285"/>
  <c r="AO284"/>
  <c r="AN284"/>
  <c r="AA284"/>
  <c r="AM284"/>
  <c r="AO283"/>
  <c r="AN283"/>
  <c r="AA283"/>
  <c r="AM283"/>
  <c r="AO282"/>
  <c r="AN282"/>
  <c r="AA282"/>
  <c r="AM282"/>
  <c r="AO281"/>
  <c r="AN281"/>
  <c r="AA281"/>
  <c r="AM281"/>
  <c r="AO280"/>
  <c r="AN280"/>
  <c r="AA280"/>
  <c r="AM280"/>
  <c r="AO279"/>
  <c r="AN279"/>
  <c r="AA279"/>
  <c r="AM279"/>
  <c r="AO278"/>
  <c r="AN278"/>
  <c r="AA278"/>
  <c r="AM278"/>
  <c r="AO277"/>
  <c r="AN277"/>
  <c r="AA277"/>
  <c r="AM277"/>
  <c r="AO276"/>
  <c r="AN276"/>
  <c r="AA276"/>
  <c r="AM276"/>
  <c r="AO275"/>
  <c r="AN275"/>
  <c r="AA275"/>
  <c r="AM275"/>
  <c r="AO274"/>
  <c r="AN274"/>
  <c r="AA274"/>
  <c r="AM274"/>
  <c r="AO273"/>
  <c r="AN273"/>
  <c r="AA273"/>
  <c r="AM273"/>
  <c r="AO272"/>
  <c r="AN272"/>
  <c r="AA272"/>
  <c r="AM272"/>
  <c r="AO271"/>
  <c r="AN271"/>
  <c r="AA271"/>
  <c r="AM271"/>
  <c r="AO270"/>
  <c r="AN270"/>
  <c r="AA270"/>
  <c r="AM270"/>
  <c r="AO269"/>
  <c r="AN269"/>
  <c r="AA269"/>
  <c r="AM269"/>
  <c r="AO268"/>
  <c r="AN268"/>
  <c r="AA268"/>
  <c r="AM268"/>
  <c r="AO267"/>
  <c r="AN267"/>
  <c r="AA267"/>
  <c r="AM267"/>
  <c r="AO266"/>
  <c r="AN266"/>
  <c r="AA266"/>
  <c r="AM266"/>
  <c r="AO265"/>
  <c r="AN265"/>
  <c r="AA265"/>
  <c r="AM265"/>
  <c r="AO264"/>
  <c r="AN264"/>
  <c r="AA264"/>
  <c r="AM264"/>
  <c r="AO263"/>
  <c r="AN263"/>
  <c r="AA263"/>
  <c r="AM263"/>
  <c r="AO262"/>
  <c r="AN262"/>
  <c r="AA262"/>
  <c r="AM262"/>
  <c r="AO261"/>
  <c r="AN261"/>
  <c r="AA261"/>
  <c r="AM261"/>
  <c r="AO260"/>
  <c r="AN260"/>
  <c r="AA260"/>
  <c r="AM260"/>
  <c r="AO259"/>
  <c r="AN259"/>
  <c r="AA259"/>
  <c r="AM259"/>
  <c r="AO258"/>
  <c r="AN258"/>
  <c r="AA258"/>
  <c r="AM258"/>
  <c r="AO257"/>
  <c r="AN257"/>
  <c r="AA257"/>
  <c r="AM257"/>
  <c r="AO256"/>
  <c r="AN256"/>
  <c r="AA256"/>
  <c r="AM256"/>
  <c r="AO255"/>
  <c r="AN255"/>
  <c r="AA255"/>
  <c r="AM255"/>
  <c r="AO254"/>
  <c r="AN254"/>
  <c r="AA254"/>
  <c r="AM254"/>
  <c r="AO253"/>
  <c r="AN253"/>
  <c r="AA253"/>
  <c r="AM253"/>
  <c r="AO252"/>
  <c r="AN252"/>
  <c r="AA252"/>
  <c r="AM252"/>
  <c r="AO251"/>
  <c r="AN251"/>
  <c r="AA251"/>
  <c r="AM251"/>
  <c r="AO250"/>
  <c r="AN250"/>
  <c r="AA250"/>
  <c r="AM250"/>
  <c r="AO249"/>
  <c r="AN249"/>
  <c r="AA249"/>
  <c r="AM249"/>
  <c r="AO248"/>
  <c r="AN248"/>
  <c r="AA248"/>
  <c r="AM248"/>
  <c r="AO247"/>
  <c r="AN247"/>
  <c r="AA247"/>
  <c r="AM247"/>
  <c r="AO246"/>
  <c r="AN246"/>
  <c r="AA246"/>
  <c r="AM246"/>
  <c r="AO245"/>
  <c r="AN245"/>
  <c r="AA245"/>
  <c r="AM245"/>
  <c r="AO244"/>
  <c r="AN244"/>
  <c r="AA244"/>
  <c r="AM244"/>
  <c r="AO243"/>
  <c r="AN243"/>
  <c r="AA243"/>
  <c r="AM243"/>
  <c r="AO242"/>
  <c r="AN242"/>
  <c r="AA242"/>
  <c r="AM242"/>
  <c r="AO241"/>
  <c r="AN241"/>
  <c r="AA241"/>
  <c r="AM241"/>
  <c r="AO240"/>
  <c r="AN240"/>
  <c r="AA240"/>
  <c r="AM240"/>
  <c r="AO239"/>
  <c r="AN239"/>
  <c r="AA239"/>
  <c r="AM239"/>
  <c r="AO238"/>
  <c r="AN238"/>
  <c r="AA238"/>
  <c r="AM238"/>
  <c r="AO237"/>
  <c r="AN237"/>
  <c r="AA237"/>
  <c r="AM237"/>
  <c r="AO236"/>
  <c r="AN236"/>
  <c r="AA236"/>
  <c r="AM236"/>
  <c r="AO235"/>
  <c r="AN235"/>
  <c r="AA235"/>
  <c r="AM235"/>
  <c r="AO234"/>
  <c r="AN234"/>
  <c r="AA234"/>
  <c r="AM234"/>
  <c r="AO233"/>
  <c r="AN233"/>
  <c r="AA233"/>
  <c r="AM233"/>
  <c r="AO232"/>
  <c r="AN232"/>
  <c r="AA232"/>
  <c r="AM232"/>
  <c r="AO231"/>
  <c r="AN231"/>
  <c r="AA231"/>
  <c r="AM231"/>
  <c r="AO230"/>
  <c r="AN230"/>
  <c r="AA230"/>
  <c r="AM230"/>
  <c r="AO229"/>
  <c r="AN229"/>
  <c r="AA229"/>
  <c r="AM229"/>
  <c r="AO228"/>
  <c r="AN228"/>
  <c r="AA228"/>
  <c r="AM228"/>
  <c r="AO227"/>
  <c r="AN227"/>
  <c r="AA227"/>
  <c r="AM227"/>
  <c r="AO226"/>
  <c r="AN226"/>
  <c r="AA226"/>
  <c r="AM226"/>
  <c r="AO225"/>
  <c r="AN225"/>
  <c r="AA225"/>
  <c r="AM225"/>
  <c r="AO224"/>
  <c r="AN224"/>
  <c r="AA224"/>
  <c r="AM224"/>
  <c r="AO223"/>
  <c r="AN223"/>
  <c r="AA223"/>
  <c r="AM223"/>
  <c r="AO222"/>
  <c r="AN222"/>
  <c r="AA222"/>
  <c r="AM222"/>
  <c r="AO221"/>
  <c r="AN221"/>
  <c r="AA221"/>
  <c r="AM221"/>
  <c r="AO220"/>
  <c r="AN220"/>
  <c r="AA220"/>
  <c r="AM220"/>
  <c r="AO219"/>
  <c r="AN219"/>
  <c r="AA219"/>
  <c r="AM219"/>
  <c r="AO218"/>
  <c r="AN218"/>
  <c r="AA218"/>
  <c r="AM218"/>
  <c r="AO217"/>
  <c r="AN217"/>
  <c r="AA217"/>
  <c r="AM217"/>
  <c r="AO216"/>
  <c r="AN216"/>
  <c r="AA216"/>
  <c r="AM216"/>
  <c r="AO215"/>
  <c r="AN215"/>
  <c r="AA215"/>
  <c r="AM215"/>
  <c r="AO214"/>
  <c r="AN214"/>
  <c r="AA214"/>
  <c r="AM214"/>
  <c r="AO213"/>
  <c r="AN213"/>
  <c r="AA213"/>
  <c r="AM213"/>
  <c r="AO212"/>
  <c r="AN212"/>
  <c r="AA212"/>
  <c r="AM212"/>
  <c r="AO211"/>
  <c r="AN211"/>
  <c r="AA211"/>
  <c r="AM211"/>
  <c r="AO210"/>
  <c r="AN210"/>
  <c r="AA210"/>
  <c r="AM210"/>
  <c r="AO209"/>
  <c r="AN209"/>
  <c r="AA209"/>
  <c r="AM209"/>
  <c r="AO208"/>
  <c r="AN208"/>
  <c r="AA208"/>
  <c r="AM208"/>
  <c r="AO207"/>
  <c r="AN207"/>
  <c r="AA207"/>
  <c r="AM207"/>
  <c r="AO206"/>
  <c r="AN206"/>
  <c r="AA206"/>
  <c r="AM206"/>
  <c r="AO205"/>
  <c r="AN205"/>
  <c r="AA205"/>
  <c r="AM205"/>
  <c r="AO204"/>
  <c r="AN204"/>
  <c r="AA204"/>
  <c r="AM204"/>
  <c r="AO203"/>
  <c r="AN203"/>
  <c r="AA203"/>
  <c r="AM203"/>
  <c r="AO202"/>
  <c r="AN202"/>
  <c r="AA202"/>
  <c r="AM202"/>
  <c r="AO201"/>
  <c r="AN201"/>
  <c r="AA201"/>
  <c r="AM201"/>
  <c r="AO200"/>
  <c r="AN200"/>
  <c r="AA200"/>
  <c r="AM200"/>
  <c r="AO199"/>
  <c r="AN199"/>
  <c r="AA199"/>
  <c r="AM199"/>
  <c r="AO198"/>
  <c r="AN198"/>
  <c r="AA198"/>
  <c r="AM198"/>
  <c r="AO197"/>
  <c r="AN197"/>
  <c r="AA197"/>
  <c r="AM197"/>
  <c r="AO196"/>
  <c r="AN196"/>
  <c r="AA196"/>
  <c r="AM196"/>
  <c r="AO195"/>
  <c r="AN195"/>
  <c r="AA195"/>
  <c r="AM195"/>
  <c r="AO194"/>
  <c r="AN194"/>
  <c r="AA194"/>
  <c r="AM194"/>
  <c r="AO193"/>
  <c r="AN193"/>
  <c r="AA193"/>
  <c r="AM193"/>
  <c r="AO192"/>
  <c r="AN192"/>
  <c r="AA192"/>
  <c r="AM192"/>
  <c r="AO191"/>
  <c r="AN191"/>
  <c r="AA191"/>
  <c r="AM191"/>
  <c r="AO190"/>
  <c r="AN190"/>
  <c r="AA190"/>
  <c r="AM190"/>
  <c r="AO189"/>
  <c r="AN189"/>
  <c r="AA189"/>
  <c r="AM189"/>
  <c r="AO188"/>
  <c r="AN188"/>
  <c r="AA188"/>
  <c r="AM188"/>
  <c r="AO187"/>
  <c r="AN187"/>
  <c r="AA187"/>
  <c r="AM187"/>
  <c r="AO186"/>
  <c r="AN186"/>
  <c r="AA186"/>
  <c r="AM186"/>
  <c r="AO185"/>
  <c r="AN185"/>
  <c r="AA185"/>
  <c r="AM185"/>
  <c r="AO184"/>
  <c r="AN184"/>
  <c r="AA184"/>
  <c r="AM184"/>
  <c r="AO183"/>
  <c r="AN183"/>
  <c r="AA183"/>
  <c r="AM183"/>
  <c r="AO182"/>
  <c r="AN182"/>
  <c r="AA182"/>
  <c r="AM182"/>
  <c r="AO181"/>
  <c r="AN181"/>
  <c r="AA181"/>
  <c r="AM181"/>
  <c r="AO180"/>
  <c r="AN180"/>
  <c r="AA180"/>
  <c r="AM180"/>
  <c r="AO179"/>
  <c r="AN179"/>
  <c r="AA179"/>
  <c r="AM179"/>
  <c r="AO178"/>
  <c r="AN178"/>
  <c r="AA178"/>
  <c r="AM178"/>
  <c r="AO177"/>
  <c r="AN177"/>
  <c r="AA177"/>
  <c r="AM177"/>
  <c r="AO176"/>
  <c r="AN176"/>
  <c r="AA176"/>
  <c r="AM176"/>
  <c r="AO175"/>
  <c r="AN175"/>
  <c r="AA175"/>
  <c r="AM175"/>
  <c r="AO174"/>
  <c r="AN174"/>
  <c r="AA174"/>
  <c r="AM174"/>
  <c r="AO173"/>
  <c r="AN173"/>
  <c r="AA173"/>
  <c r="AM173"/>
  <c r="AO172"/>
  <c r="AN172"/>
  <c r="AA172"/>
  <c r="AM172"/>
  <c r="AO171"/>
  <c r="AN171"/>
  <c r="AA171"/>
  <c r="AM171"/>
  <c r="AO170"/>
  <c r="AN170"/>
  <c r="AA170"/>
  <c r="AM170"/>
  <c r="AO169"/>
  <c r="AN169"/>
  <c r="AA169"/>
  <c r="AM169"/>
  <c r="AO168"/>
  <c r="AN168"/>
  <c r="AA168"/>
  <c r="AM168"/>
  <c r="AO167"/>
  <c r="AN167"/>
  <c r="AA167"/>
  <c r="AM167"/>
  <c r="AO166"/>
  <c r="AN166"/>
  <c r="AA166"/>
  <c r="AM166"/>
  <c r="AO165"/>
  <c r="AN165"/>
  <c r="AA165"/>
  <c r="AM165"/>
  <c r="AO164"/>
  <c r="AN164"/>
  <c r="AA164"/>
  <c r="AM164"/>
  <c r="AO163"/>
  <c r="AN163"/>
  <c r="AA163"/>
  <c r="AM163"/>
  <c r="AO162"/>
  <c r="AN162"/>
  <c r="AA162"/>
  <c r="AM162"/>
  <c r="AO161"/>
  <c r="AN161"/>
  <c r="AA161"/>
  <c r="AM161"/>
  <c r="AO160"/>
  <c r="AN160"/>
  <c r="AA160"/>
  <c r="AM160"/>
  <c r="AO159"/>
  <c r="AN159"/>
  <c r="AA159"/>
  <c r="AM159"/>
  <c r="AO158"/>
  <c r="AN158"/>
  <c r="AA158"/>
  <c r="AM158"/>
  <c r="AO157"/>
  <c r="AN157"/>
  <c r="AA157"/>
  <c r="AM157"/>
  <c r="AO156"/>
  <c r="AN156"/>
  <c r="AA156"/>
  <c r="AM156"/>
  <c r="AO155"/>
  <c r="AN155"/>
  <c r="AA155"/>
  <c r="AM155"/>
  <c r="AO154"/>
  <c r="AN154"/>
  <c r="AA154"/>
  <c r="AM154"/>
  <c r="AO153"/>
  <c r="AN153"/>
  <c r="AA153"/>
  <c r="AM153"/>
  <c r="AO152"/>
  <c r="AN152"/>
  <c r="AA152"/>
  <c r="AM152"/>
  <c r="AO151"/>
  <c r="AN151"/>
  <c r="AA151"/>
  <c r="AM151"/>
  <c r="AO150"/>
  <c r="AN150"/>
  <c r="AA150"/>
  <c r="AM150"/>
  <c r="AO149"/>
  <c r="AN149"/>
  <c r="AA149"/>
  <c r="AM149"/>
  <c r="AO148"/>
  <c r="AN148"/>
  <c r="AA148"/>
  <c r="AM148"/>
  <c r="AO147"/>
  <c r="AN147"/>
  <c r="AA147"/>
  <c r="AM147"/>
  <c r="AO146"/>
  <c r="AN146"/>
  <c r="AA146"/>
  <c r="AM146"/>
  <c r="AO145"/>
  <c r="AN145"/>
  <c r="AA145"/>
  <c r="AM145"/>
  <c r="AO144"/>
  <c r="AN144"/>
  <c r="AA144"/>
  <c r="AM144"/>
  <c r="AO143"/>
  <c r="AN143"/>
  <c r="AA143"/>
  <c r="AM143"/>
  <c r="AO142"/>
  <c r="AN142"/>
  <c r="AA142"/>
  <c r="AM142"/>
  <c r="AO141"/>
  <c r="AN141"/>
  <c r="AA141"/>
  <c r="AM141"/>
  <c r="AO140"/>
  <c r="AN140"/>
  <c r="AA140"/>
  <c r="AM140"/>
  <c r="AO139"/>
  <c r="AN139"/>
  <c r="AA139"/>
  <c r="AM139"/>
  <c r="AO138"/>
  <c r="AN138"/>
  <c r="AA138"/>
  <c r="AM138"/>
  <c r="AO137"/>
  <c r="AN137"/>
  <c r="AA137"/>
  <c r="AM137"/>
  <c r="AO136"/>
  <c r="AN136"/>
  <c r="AA136"/>
  <c r="AM136"/>
  <c r="AO135"/>
  <c r="AN135"/>
  <c r="AA135"/>
  <c r="AM135"/>
  <c r="AO134"/>
  <c r="AN134"/>
  <c r="AA134"/>
  <c r="AM134"/>
  <c r="AO133"/>
  <c r="AN133"/>
  <c r="AA133"/>
  <c r="AM133"/>
  <c r="AO132"/>
  <c r="AN132"/>
  <c r="AA132"/>
  <c r="AM132"/>
  <c r="AO131"/>
  <c r="AN131"/>
  <c r="AA131"/>
  <c r="AM131"/>
  <c r="AO130"/>
  <c r="AN130"/>
  <c r="AA130"/>
  <c r="AM130"/>
  <c r="AO129"/>
  <c r="AN129"/>
  <c r="AA129"/>
  <c r="AM129"/>
  <c r="AO128"/>
  <c r="AN128"/>
  <c r="AA128"/>
  <c r="AM128"/>
  <c r="AO127"/>
  <c r="AN127"/>
  <c r="AA127"/>
  <c r="AM127"/>
  <c r="AO126"/>
  <c r="AN126"/>
  <c r="AA126"/>
  <c r="AM126"/>
  <c r="AO125"/>
  <c r="AN125"/>
  <c r="AA125"/>
  <c r="AM125"/>
  <c r="AO124"/>
  <c r="AN124"/>
  <c r="AA124"/>
  <c r="AM124"/>
  <c r="AO123"/>
  <c r="AN123"/>
  <c r="AA123"/>
  <c r="AM123"/>
  <c r="AO122"/>
  <c r="AN122"/>
  <c r="AA122"/>
  <c r="AM122"/>
  <c r="AO121"/>
  <c r="AN121"/>
  <c r="AA121"/>
  <c r="AM121"/>
  <c r="AO120"/>
  <c r="AN120"/>
  <c r="AA120"/>
  <c r="AM120"/>
  <c r="AO119"/>
  <c r="AN119"/>
  <c r="AA119"/>
  <c r="AM119"/>
  <c r="AO118"/>
  <c r="AN118"/>
  <c r="AA118"/>
  <c r="AM118"/>
  <c r="AO117"/>
  <c r="AN117"/>
  <c r="AA117"/>
  <c r="AM117"/>
  <c r="AO116"/>
  <c r="AN116"/>
  <c r="AA116"/>
  <c r="AM116"/>
  <c r="AO115"/>
  <c r="AN115"/>
  <c r="AA115"/>
  <c r="AM115"/>
  <c r="AO114"/>
  <c r="AN114"/>
  <c r="AA114"/>
  <c r="AM114"/>
  <c r="AO113"/>
  <c r="AN113"/>
  <c r="AA113"/>
  <c r="AM113"/>
  <c r="AO112"/>
  <c r="AN112"/>
  <c r="AA112"/>
  <c r="AM112"/>
  <c r="AO111"/>
  <c r="AN111"/>
  <c r="AA111"/>
  <c r="AM111"/>
  <c r="AO110"/>
  <c r="AN110"/>
  <c r="AA110"/>
  <c r="AM110"/>
  <c r="AO109"/>
  <c r="AN109"/>
  <c r="AA109"/>
  <c r="AM109"/>
  <c r="AO108"/>
  <c r="AN108"/>
  <c r="AA108"/>
  <c r="AM108"/>
  <c r="AO107"/>
  <c r="AN107"/>
  <c r="AA107"/>
  <c r="AM107"/>
  <c r="AO106"/>
  <c r="AN106"/>
  <c r="AA106"/>
  <c r="AM106"/>
  <c r="AO105"/>
  <c r="AN105"/>
  <c r="AA105"/>
  <c r="AM105"/>
  <c r="AO104"/>
  <c r="AN104"/>
  <c r="AA104"/>
  <c r="AM104"/>
  <c r="AO103"/>
  <c r="AN103"/>
  <c r="AA103"/>
  <c r="AM103"/>
  <c r="AO102"/>
  <c r="AN102"/>
  <c r="AA102"/>
  <c r="AM102"/>
  <c r="AO101"/>
  <c r="AN101"/>
  <c r="AA101"/>
  <c r="AM101"/>
  <c r="AO100"/>
  <c r="AN100"/>
  <c r="AA100"/>
  <c r="AM100"/>
  <c r="AO99"/>
  <c r="AN99"/>
  <c r="AA99"/>
  <c r="AM99"/>
  <c r="AO98"/>
  <c r="AN98"/>
  <c r="AA98"/>
  <c r="AM98"/>
  <c r="AO97"/>
  <c r="AN97"/>
  <c r="AA97"/>
  <c r="AM97"/>
  <c r="AO96"/>
  <c r="AN96"/>
  <c r="AA96"/>
  <c r="AM96"/>
  <c r="AO95"/>
  <c r="AN95"/>
  <c r="AA95"/>
  <c r="AM95"/>
  <c r="AO94"/>
  <c r="AN94"/>
  <c r="AA94"/>
  <c r="AM94"/>
  <c r="AO93"/>
  <c r="AN93"/>
  <c r="AA93"/>
  <c r="AM93"/>
  <c r="AO92"/>
  <c r="AN92"/>
  <c r="AA92"/>
  <c r="AM92"/>
  <c r="AO91"/>
  <c r="AN91"/>
  <c r="AA91"/>
  <c r="AM91"/>
  <c r="AO90"/>
  <c r="AN90"/>
  <c r="AA90"/>
  <c r="AM90"/>
  <c r="AO89"/>
  <c r="AN89"/>
  <c r="AA89"/>
  <c r="AM89"/>
  <c r="AO88"/>
  <c r="AN88"/>
  <c r="AA88"/>
  <c r="AM88"/>
  <c r="AO87"/>
  <c r="AN87"/>
  <c r="AA87"/>
  <c r="AM87"/>
  <c r="AO86"/>
  <c r="AN86"/>
  <c r="AA86"/>
  <c r="AM86"/>
  <c r="AO85"/>
  <c r="AN85"/>
  <c r="AA85"/>
  <c r="AM85"/>
  <c r="AO84"/>
  <c r="AN84"/>
  <c r="AA84"/>
  <c r="AM84"/>
  <c r="AO83"/>
  <c r="AN83"/>
  <c r="AA83"/>
  <c r="AM83"/>
  <c r="AO82"/>
  <c r="AN82"/>
  <c r="AA82"/>
  <c r="AM82"/>
  <c r="AO81"/>
  <c r="AN81"/>
  <c r="AA81"/>
  <c r="AM81"/>
  <c r="AO80"/>
  <c r="AN80"/>
  <c r="AA80"/>
  <c r="AM80"/>
  <c r="AO79"/>
  <c r="AN79"/>
  <c r="AA79"/>
  <c r="AM79"/>
  <c r="AO78"/>
  <c r="AN78"/>
  <c r="AA78"/>
  <c r="AM78"/>
  <c r="AO77"/>
  <c r="AN77"/>
  <c r="AA77"/>
  <c r="AM77"/>
  <c r="AO76"/>
  <c r="AN76"/>
  <c r="AA76"/>
  <c r="AM76"/>
  <c r="AO75"/>
  <c r="AN75"/>
  <c r="AA75"/>
  <c r="AM75"/>
  <c r="AO74"/>
  <c r="AN74"/>
  <c r="AA74"/>
  <c r="AM74"/>
  <c r="AO73"/>
  <c r="AN73"/>
  <c r="AA73"/>
  <c r="AM73"/>
  <c r="AO72"/>
  <c r="AN72"/>
  <c r="AA72"/>
  <c r="AM72"/>
  <c r="AO71"/>
  <c r="AN71"/>
  <c r="AA71"/>
  <c r="AM71"/>
  <c r="AO70"/>
  <c r="AN70"/>
  <c r="AA70"/>
  <c r="AM70"/>
  <c r="AO69"/>
  <c r="AN69"/>
  <c r="AA69"/>
  <c r="AM69"/>
  <c r="AO68"/>
  <c r="AN68"/>
  <c r="AA68"/>
  <c r="AM68"/>
  <c r="AO67"/>
  <c r="AN67"/>
  <c r="AA67"/>
  <c r="AM67"/>
  <c r="AO66"/>
  <c r="AN66"/>
  <c r="AA66"/>
  <c r="AM66"/>
  <c r="AO65"/>
  <c r="AN65"/>
  <c r="AA65"/>
  <c r="AM65"/>
  <c r="AO64"/>
  <c r="AN64"/>
  <c r="AA64"/>
  <c r="AM64"/>
  <c r="AO63"/>
  <c r="AN63"/>
  <c r="AA63"/>
  <c r="AM63"/>
  <c r="AO62"/>
  <c r="AN62"/>
  <c r="AA62"/>
  <c r="AM62"/>
  <c r="AO61"/>
  <c r="AN61"/>
  <c r="AA61"/>
  <c r="AM61"/>
  <c r="AO60"/>
  <c r="AN60"/>
  <c r="AA60"/>
  <c r="AM60"/>
  <c r="AO59"/>
  <c r="AN59"/>
  <c r="AA59"/>
  <c r="AM59"/>
  <c r="AO58"/>
  <c r="AN58"/>
  <c r="AA58"/>
  <c r="AM58"/>
  <c r="AO57"/>
  <c r="AN57"/>
  <c r="AA57"/>
  <c r="AM57"/>
  <c r="AO56"/>
  <c r="AN56"/>
  <c r="AA56"/>
  <c r="AM56"/>
  <c r="AO55"/>
  <c r="AN55"/>
  <c r="AA55"/>
  <c r="AM55"/>
  <c r="AO54"/>
  <c r="AN54"/>
  <c r="AA54"/>
  <c r="AM54"/>
  <c r="AO53"/>
  <c r="AN53"/>
  <c r="AA53"/>
  <c r="AM53"/>
  <c r="AO52"/>
  <c r="AN52"/>
  <c r="AA52"/>
  <c r="AM52"/>
  <c r="AO51"/>
  <c r="AN51"/>
  <c r="AA51"/>
  <c r="AM51"/>
  <c r="AO50"/>
  <c r="AN50"/>
  <c r="AA50"/>
  <c r="AM50"/>
  <c r="AO49"/>
  <c r="AN49"/>
  <c r="AA49"/>
  <c r="AM49"/>
  <c r="AO48"/>
  <c r="AN48"/>
  <c r="AA48"/>
  <c r="AM48"/>
  <c r="AO47"/>
  <c r="AN47"/>
  <c r="AA47"/>
  <c r="AM47"/>
  <c r="AO46"/>
  <c r="AN46"/>
  <c r="AA46"/>
  <c r="AM46"/>
  <c r="AO45"/>
  <c r="AN45"/>
  <c r="AA45"/>
  <c r="AM45"/>
  <c r="AO44"/>
  <c r="AN44"/>
  <c r="AA44"/>
  <c r="AM44"/>
  <c r="AO43"/>
  <c r="AN43"/>
  <c r="AA43"/>
  <c r="AM43"/>
  <c r="AO42"/>
  <c r="AN42"/>
  <c r="AA42"/>
  <c r="AM42"/>
  <c r="AO41"/>
  <c r="AN41"/>
  <c r="AA41"/>
  <c r="AM41"/>
  <c r="AO40"/>
  <c r="AN40"/>
  <c r="AA40"/>
  <c r="AM40"/>
  <c r="AO39"/>
  <c r="AN39"/>
  <c r="AA39"/>
  <c r="AM39"/>
  <c r="AO38"/>
  <c r="AN38"/>
  <c r="AA38"/>
  <c r="AM38"/>
  <c r="AO37"/>
  <c r="AN37"/>
  <c r="AA37"/>
  <c r="AM37"/>
  <c r="AO36"/>
  <c r="AN36"/>
  <c r="AA36"/>
  <c r="AM36"/>
  <c r="AO35"/>
  <c r="AN35"/>
  <c r="AA35"/>
  <c r="AM35"/>
  <c r="AO34"/>
  <c r="AN34"/>
  <c r="AA34"/>
  <c r="AM34"/>
  <c r="AO33"/>
  <c r="AN33"/>
  <c r="AA33"/>
  <c r="AM33"/>
  <c r="AO32"/>
  <c r="AN32"/>
  <c r="AA32"/>
  <c r="AM32"/>
  <c r="AO31"/>
  <c r="AN31"/>
  <c r="AA31"/>
  <c r="AM31"/>
  <c r="AO30"/>
  <c r="AN30"/>
  <c r="AA30"/>
  <c r="AM30"/>
  <c r="AO29"/>
  <c r="AN29"/>
  <c r="AA29"/>
  <c r="AM29"/>
  <c r="AO28"/>
  <c r="AN28"/>
  <c r="AA28"/>
  <c r="AM28"/>
  <c r="AO27"/>
  <c r="AN27"/>
  <c r="AA27"/>
  <c r="AM27"/>
  <c r="AO26"/>
  <c r="AN26"/>
  <c r="AA26"/>
  <c r="AM26"/>
  <c r="AO25"/>
  <c r="AN25"/>
  <c r="AA25"/>
  <c r="AM25"/>
  <c r="AO24"/>
  <c r="AN24"/>
  <c r="AA24"/>
  <c r="AM24"/>
  <c r="AO23"/>
  <c r="AN23"/>
  <c r="AA23"/>
  <c r="AM23"/>
  <c r="AO22"/>
  <c r="AN22"/>
  <c r="AA22"/>
  <c r="AM22"/>
  <c r="AO21"/>
  <c r="AN21"/>
  <c r="AA21"/>
  <c r="AM21"/>
  <c r="AO20"/>
  <c r="AN20"/>
  <c r="AA20"/>
  <c r="AM20"/>
  <c r="AO19"/>
  <c r="AN19"/>
  <c r="AA19"/>
  <c r="AM19"/>
  <c r="AO18"/>
  <c r="AN18"/>
  <c r="AA18"/>
  <c r="AM18"/>
  <c r="AO17"/>
  <c r="AN17"/>
  <c r="AA17"/>
  <c r="AM17"/>
  <c r="AO16"/>
  <c r="AN16"/>
  <c r="AA16"/>
  <c r="AM16"/>
  <c r="AO15"/>
  <c r="AN15"/>
  <c r="AA15"/>
  <c r="AM15"/>
  <c r="AO14"/>
  <c r="AN14"/>
  <c r="AA14"/>
  <c r="AM14"/>
  <c r="AO13"/>
  <c r="AN13"/>
  <c r="AA13"/>
  <c r="AM13"/>
  <c r="AO12"/>
  <c r="AN12"/>
  <c r="AA12"/>
  <c r="AM12"/>
  <c r="AO11"/>
  <c r="AN11"/>
  <c r="AA11"/>
  <c r="AM11"/>
  <c r="AO10"/>
  <c r="AN10"/>
  <c r="AA10"/>
  <c r="AM10"/>
  <c r="AO9"/>
  <c r="AN9"/>
  <c r="AA9"/>
  <c r="AM9"/>
  <c r="AO8"/>
  <c r="AN8"/>
  <c r="AA8"/>
  <c r="AM8"/>
  <c r="AO7"/>
  <c r="AN7"/>
  <c r="AA7"/>
  <c r="AM7"/>
  <c r="AM4"/>
  <c r="AP7"/>
  <c r="AS7"/>
  <c r="AO4"/>
  <c r="AN4"/>
  <c r="AL4"/>
  <c r="AK4"/>
  <c r="AJ4"/>
  <c r="AI4"/>
  <c r="AH4"/>
  <c r="AG4"/>
  <c r="AF4"/>
  <c r="AE4"/>
  <c r="AD4"/>
  <c r="AC4"/>
  <c r="AB4"/>
  <c r="AA4"/>
  <c r="Z4"/>
  <c r="Y4"/>
  <c r="X4"/>
  <c r="W4"/>
  <c r="V4"/>
  <c r="U4"/>
  <c r="T4"/>
  <c r="S4"/>
  <c r="R4"/>
  <c r="Q4"/>
  <c r="O4"/>
  <c r="N4"/>
  <c r="M4"/>
  <c r="D2"/>
  <c r="AO300" i="52"/>
  <c r="AN300"/>
  <c r="AA300"/>
  <c r="AM300"/>
  <c r="AO299"/>
  <c r="AN299"/>
  <c r="AA299"/>
  <c r="AM299"/>
  <c r="AO298"/>
  <c r="AN298"/>
  <c r="AA298"/>
  <c r="AM298"/>
  <c r="AO297"/>
  <c r="AN297"/>
  <c r="AA297"/>
  <c r="AM297"/>
  <c r="AO296"/>
  <c r="AN296"/>
  <c r="AA296"/>
  <c r="AM296"/>
  <c r="AO295"/>
  <c r="AN295"/>
  <c r="AA295"/>
  <c r="AM295"/>
  <c r="AO294"/>
  <c r="AN294"/>
  <c r="AA294"/>
  <c r="AM294"/>
  <c r="AO293"/>
  <c r="AN293"/>
  <c r="AA293"/>
  <c r="AM293"/>
  <c r="AO292"/>
  <c r="AN292"/>
  <c r="AA292"/>
  <c r="AM292"/>
  <c r="AO291"/>
  <c r="AN291"/>
  <c r="AA291"/>
  <c r="AM291"/>
  <c r="AO290"/>
  <c r="AN290"/>
  <c r="AA290"/>
  <c r="AM290"/>
  <c r="AO289"/>
  <c r="AN289"/>
  <c r="AA289"/>
  <c r="AM289"/>
  <c r="AO288"/>
  <c r="AN288"/>
  <c r="AA288"/>
  <c r="AM288"/>
  <c r="AO287"/>
  <c r="AN287"/>
  <c r="AA287"/>
  <c r="AM287"/>
  <c r="AO286"/>
  <c r="AN286"/>
  <c r="AA286"/>
  <c r="AM286"/>
  <c r="AO285"/>
  <c r="AN285"/>
  <c r="AA285"/>
  <c r="AM285"/>
  <c r="AO284"/>
  <c r="AN284"/>
  <c r="AA284"/>
  <c r="AM284"/>
  <c r="AO283"/>
  <c r="AN283"/>
  <c r="AA283"/>
  <c r="AM283"/>
  <c r="AO282"/>
  <c r="AN282"/>
  <c r="AA282"/>
  <c r="AM282"/>
  <c r="AO281"/>
  <c r="AN281"/>
  <c r="AA281"/>
  <c r="AM281"/>
  <c r="AO280"/>
  <c r="AN280"/>
  <c r="AA280"/>
  <c r="AM280"/>
  <c r="AO279"/>
  <c r="AN279"/>
  <c r="AA279"/>
  <c r="AM279"/>
  <c r="AO278"/>
  <c r="AN278"/>
  <c r="AA278"/>
  <c r="AM278"/>
  <c r="AO277"/>
  <c r="AN277"/>
  <c r="AA277"/>
  <c r="AM277"/>
  <c r="AO276"/>
  <c r="AN276"/>
  <c r="AA276"/>
  <c r="AM276"/>
  <c r="AO275"/>
  <c r="AN275"/>
  <c r="AA275"/>
  <c r="AM275"/>
  <c r="AO274"/>
  <c r="AN274"/>
  <c r="AA274"/>
  <c r="AM274"/>
  <c r="AO273"/>
  <c r="AN273"/>
  <c r="AA273"/>
  <c r="AM273"/>
  <c r="AO272"/>
  <c r="AN272"/>
  <c r="AA272"/>
  <c r="AM272"/>
  <c r="AO271"/>
  <c r="AN271"/>
  <c r="AA271"/>
  <c r="AM271"/>
  <c r="AO270"/>
  <c r="AN270"/>
  <c r="AA270"/>
  <c r="AM270"/>
  <c r="AO269"/>
  <c r="AN269"/>
  <c r="AA269"/>
  <c r="AM269"/>
  <c r="AO268"/>
  <c r="AN268"/>
  <c r="AA268"/>
  <c r="AM268"/>
  <c r="AO267"/>
  <c r="AN267"/>
  <c r="AA267"/>
  <c r="AM267"/>
  <c r="AO266"/>
  <c r="AN266"/>
  <c r="AA266"/>
  <c r="AM266"/>
  <c r="AO265"/>
  <c r="AN265"/>
  <c r="AA265"/>
  <c r="AM265"/>
  <c r="AO264"/>
  <c r="AN264"/>
  <c r="AA264"/>
  <c r="AM264"/>
  <c r="AO263"/>
  <c r="AN263"/>
  <c r="AA263"/>
  <c r="AM263"/>
  <c r="AO262"/>
  <c r="AN262"/>
  <c r="AA262"/>
  <c r="AM262"/>
  <c r="AO261"/>
  <c r="AN261"/>
  <c r="AA261"/>
  <c r="AM261"/>
  <c r="AO260"/>
  <c r="AN260"/>
  <c r="AA260"/>
  <c r="AM260"/>
  <c r="AO259"/>
  <c r="AN259"/>
  <c r="AA259"/>
  <c r="AM259"/>
  <c r="AO258"/>
  <c r="AN258"/>
  <c r="AA258"/>
  <c r="AM258"/>
  <c r="AO257"/>
  <c r="AN257"/>
  <c r="AA257"/>
  <c r="AM257"/>
  <c r="AO256"/>
  <c r="AN256"/>
  <c r="AA256"/>
  <c r="AM256"/>
  <c r="AO255"/>
  <c r="AN255"/>
  <c r="AA255"/>
  <c r="AM255"/>
  <c r="AO254"/>
  <c r="AN254"/>
  <c r="AA254"/>
  <c r="AM254"/>
  <c r="AO253"/>
  <c r="AN253"/>
  <c r="AA253"/>
  <c r="AM253"/>
  <c r="AO252"/>
  <c r="AN252"/>
  <c r="AA252"/>
  <c r="AM252"/>
  <c r="AO251"/>
  <c r="AN251"/>
  <c r="AA251"/>
  <c r="AM251"/>
  <c r="AO250"/>
  <c r="AN250"/>
  <c r="AA250"/>
  <c r="AM250"/>
  <c r="AO249"/>
  <c r="AN249"/>
  <c r="AA249"/>
  <c r="AM249"/>
  <c r="AO248"/>
  <c r="AN248"/>
  <c r="AA248"/>
  <c r="AM248"/>
  <c r="AO247"/>
  <c r="AN247"/>
  <c r="AA247"/>
  <c r="AM247"/>
  <c r="AO246"/>
  <c r="AN246"/>
  <c r="AA246"/>
  <c r="AM246"/>
  <c r="AO245"/>
  <c r="AN245"/>
  <c r="AA245"/>
  <c r="AM245"/>
  <c r="AO244"/>
  <c r="AN244"/>
  <c r="AA244"/>
  <c r="AM244"/>
  <c r="AO243"/>
  <c r="AN243"/>
  <c r="AA243"/>
  <c r="AM243"/>
  <c r="AO242"/>
  <c r="AN242"/>
  <c r="AA242"/>
  <c r="AM242"/>
  <c r="AO241"/>
  <c r="AN241"/>
  <c r="AA241"/>
  <c r="AM241"/>
  <c r="AO240"/>
  <c r="AN240"/>
  <c r="AA240"/>
  <c r="AM240"/>
  <c r="AO239"/>
  <c r="AN239"/>
  <c r="AA239"/>
  <c r="AM239"/>
  <c r="AO238"/>
  <c r="AN238"/>
  <c r="AA238"/>
  <c r="AM238"/>
  <c r="AO237"/>
  <c r="AN237"/>
  <c r="AA237"/>
  <c r="AM237"/>
  <c r="AO236"/>
  <c r="AN236"/>
  <c r="AA236"/>
  <c r="AM236"/>
  <c r="AO235"/>
  <c r="AN235"/>
  <c r="AA235"/>
  <c r="AM235"/>
  <c r="AO234"/>
  <c r="AN234"/>
  <c r="AA234"/>
  <c r="AM234"/>
  <c r="AO233"/>
  <c r="AN233"/>
  <c r="AA233"/>
  <c r="AM233"/>
  <c r="AO232"/>
  <c r="AN232"/>
  <c r="AA232"/>
  <c r="AM232"/>
  <c r="AO231"/>
  <c r="AN231"/>
  <c r="AA231"/>
  <c r="AM231"/>
  <c r="AO230"/>
  <c r="AN230"/>
  <c r="AA230"/>
  <c r="AM230"/>
  <c r="AO229"/>
  <c r="AN229"/>
  <c r="AA229"/>
  <c r="AM229"/>
  <c r="AO228"/>
  <c r="AN228"/>
  <c r="AA228"/>
  <c r="AM228"/>
  <c r="AO227"/>
  <c r="AN227"/>
  <c r="AA227"/>
  <c r="AM227"/>
  <c r="AO226"/>
  <c r="AN226"/>
  <c r="AA226"/>
  <c r="AM226"/>
  <c r="AO225"/>
  <c r="AN225"/>
  <c r="AA225"/>
  <c r="AM225"/>
  <c r="AO224"/>
  <c r="AN224"/>
  <c r="AA224"/>
  <c r="AM224"/>
  <c r="AO223"/>
  <c r="AN223"/>
  <c r="AA223"/>
  <c r="AM223"/>
  <c r="AO222"/>
  <c r="AN222"/>
  <c r="AA222"/>
  <c r="AM222"/>
  <c r="AO221"/>
  <c r="AN221"/>
  <c r="AA221"/>
  <c r="AM221"/>
  <c r="AO220"/>
  <c r="AN220"/>
  <c r="AA220"/>
  <c r="AM220"/>
  <c r="AO219"/>
  <c r="AN219"/>
  <c r="AA219"/>
  <c r="AM219"/>
  <c r="AO218"/>
  <c r="AN218"/>
  <c r="AA218"/>
  <c r="AM218"/>
  <c r="AO217"/>
  <c r="AN217"/>
  <c r="AA217"/>
  <c r="AM217"/>
  <c r="AO216"/>
  <c r="AN216"/>
  <c r="AA216"/>
  <c r="AM216"/>
  <c r="AO215"/>
  <c r="AN215"/>
  <c r="AA215"/>
  <c r="AM215"/>
  <c r="AO214"/>
  <c r="AN214"/>
  <c r="AA214"/>
  <c r="AM214"/>
  <c r="AO213"/>
  <c r="AN213"/>
  <c r="AA213"/>
  <c r="AM213"/>
  <c r="AO212"/>
  <c r="AN212"/>
  <c r="AA212"/>
  <c r="AM212"/>
  <c r="AO211"/>
  <c r="AN211"/>
  <c r="AA211"/>
  <c r="AM211"/>
  <c r="AO210"/>
  <c r="AN210"/>
  <c r="AA210"/>
  <c r="AM210"/>
  <c r="AO209"/>
  <c r="AN209"/>
  <c r="AA209"/>
  <c r="AM209"/>
  <c r="AO208"/>
  <c r="AN208"/>
  <c r="AA208"/>
  <c r="AM208"/>
  <c r="AO207"/>
  <c r="AN207"/>
  <c r="AA207"/>
  <c r="AM207"/>
  <c r="AO206"/>
  <c r="AN206"/>
  <c r="AA206"/>
  <c r="AM206"/>
  <c r="AO205"/>
  <c r="AN205"/>
  <c r="AA205"/>
  <c r="AM205"/>
  <c r="AO204"/>
  <c r="AN204"/>
  <c r="AA204"/>
  <c r="AM204"/>
  <c r="AO203"/>
  <c r="AN203"/>
  <c r="AA203"/>
  <c r="AM203"/>
  <c r="AO202"/>
  <c r="AN202"/>
  <c r="AA202"/>
  <c r="AM202"/>
  <c r="AO201"/>
  <c r="AN201"/>
  <c r="AA201"/>
  <c r="AM201"/>
  <c r="AO200"/>
  <c r="AN200"/>
  <c r="AA200"/>
  <c r="AM200"/>
  <c r="AO199"/>
  <c r="AN199"/>
  <c r="AA199"/>
  <c r="AM199"/>
  <c r="AO198"/>
  <c r="AN198"/>
  <c r="AA198"/>
  <c r="AM198"/>
  <c r="AO197"/>
  <c r="AN197"/>
  <c r="AA197"/>
  <c r="AM197"/>
  <c r="AO196"/>
  <c r="AN196"/>
  <c r="AA196"/>
  <c r="AM196"/>
  <c r="AO195"/>
  <c r="AN195"/>
  <c r="AA195"/>
  <c r="AM195"/>
  <c r="AO194"/>
  <c r="AN194"/>
  <c r="AA194"/>
  <c r="AM194"/>
  <c r="AO193"/>
  <c r="AN193"/>
  <c r="AA193"/>
  <c r="AM193"/>
  <c r="AO192"/>
  <c r="AN192"/>
  <c r="AA192"/>
  <c r="AM192"/>
  <c r="AO191"/>
  <c r="AN191"/>
  <c r="AA191"/>
  <c r="AM191"/>
  <c r="AO190"/>
  <c r="AN190"/>
  <c r="AA190"/>
  <c r="AM190"/>
  <c r="AO189"/>
  <c r="AN189"/>
  <c r="AA189"/>
  <c r="AM189"/>
  <c r="AO188"/>
  <c r="AN188"/>
  <c r="AA188"/>
  <c r="AM188"/>
  <c r="AO187"/>
  <c r="AN187"/>
  <c r="AA187"/>
  <c r="AM187"/>
  <c r="AO186"/>
  <c r="AN186"/>
  <c r="AA186"/>
  <c r="AM186"/>
  <c r="AO185"/>
  <c r="AN185"/>
  <c r="AA185"/>
  <c r="AM185"/>
  <c r="AO184"/>
  <c r="AN184"/>
  <c r="AA184"/>
  <c r="AM184"/>
  <c r="AO183"/>
  <c r="AN183"/>
  <c r="AA183"/>
  <c r="AM183"/>
  <c r="AO182"/>
  <c r="AN182"/>
  <c r="AA182"/>
  <c r="AM182"/>
  <c r="AO181"/>
  <c r="AN181"/>
  <c r="AA181"/>
  <c r="AM181"/>
  <c r="AO180"/>
  <c r="AN180"/>
  <c r="AA180"/>
  <c r="AM180"/>
  <c r="AO179"/>
  <c r="AN179"/>
  <c r="AA179"/>
  <c r="AM179"/>
  <c r="AO178"/>
  <c r="AN178"/>
  <c r="AA178"/>
  <c r="AM178"/>
  <c r="AO177"/>
  <c r="AN177"/>
  <c r="AA177"/>
  <c r="AM177"/>
  <c r="AO176"/>
  <c r="AN176"/>
  <c r="AA176"/>
  <c r="AM176"/>
  <c r="AO175"/>
  <c r="AN175"/>
  <c r="AA175"/>
  <c r="AM175"/>
  <c r="AO174"/>
  <c r="AN174"/>
  <c r="AA174"/>
  <c r="AM174"/>
  <c r="AO173"/>
  <c r="AN173"/>
  <c r="AA173"/>
  <c r="AM173"/>
  <c r="AO172"/>
  <c r="AN172"/>
  <c r="AA172"/>
  <c r="AM172"/>
  <c r="AO171"/>
  <c r="AN171"/>
  <c r="AA171"/>
  <c r="AM171"/>
  <c r="AO170"/>
  <c r="AN170"/>
  <c r="AA170"/>
  <c r="AM170"/>
  <c r="AO169"/>
  <c r="AN169"/>
  <c r="AA169"/>
  <c r="AM169"/>
  <c r="AO168"/>
  <c r="AN168"/>
  <c r="AA168"/>
  <c r="AM168"/>
  <c r="AO167"/>
  <c r="AN167"/>
  <c r="AA167"/>
  <c r="AM167"/>
  <c r="AO166"/>
  <c r="AN166"/>
  <c r="AA166"/>
  <c r="AM166"/>
  <c r="AO165"/>
  <c r="AN165"/>
  <c r="AA165"/>
  <c r="AM165"/>
  <c r="AO164"/>
  <c r="AN164"/>
  <c r="AA164"/>
  <c r="AM164"/>
  <c r="AO163"/>
  <c r="AN163"/>
  <c r="AA163"/>
  <c r="AM163"/>
  <c r="AO162"/>
  <c r="AN162"/>
  <c r="AA162"/>
  <c r="AM162"/>
  <c r="AO161"/>
  <c r="AN161"/>
  <c r="AA161"/>
  <c r="AM161"/>
  <c r="AO160"/>
  <c r="AN160"/>
  <c r="AA160"/>
  <c r="AM160"/>
  <c r="AO159"/>
  <c r="AN159"/>
  <c r="AA159"/>
  <c r="AM159"/>
  <c r="AO158"/>
  <c r="AN158"/>
  <c r="AA158"/>
  <c r="AM158"/>
  <c r="AO157"/>
  <c r="AN157"/>
  <c r="AA157"/>
  <c r="AM157"/>
  <c r="AO156"/>
  <c r="AN156"/>
  <c r="AA156"/>
  <c r="AM156"/>
  <c r="AO155"/>
  <c r="AN155"/>
  <c r="AA155"/>
  <c r="AM155"/>
  <c r="AO154"/>
  <c r="AN154"/>
  <c r="AA154"/>
  <c r="AM154"/>
  <c r="AO153"/>
  <c r="AN153"/>
  <c r="AA153"/>
  <c r="AM153"/>
  <c r="AO152"/>
  <c r="AN152"/>
  <c r="AA152"/>
  <c r="AM152"/>
  <c r="AO151"/>
  <c r="AN151"/>
  <c r="AA151"/>
  <c r="AM151"/>
  <c r="AO150"/>
  <c r="AN150"/>
  <c r="AA150"/>
  <c r="AM150"/>
  <c r="AO149"/>
  <c r="AN149"/>
  <c r="AA149"/>
  <c r="AM149"/>
  <c r="AO148"/>
  <c r="AN148"/>
  <c r="AA148"/>
  <c r="AM148"/>
  <c r="AO147"/>
  <c r="AN147"/>
  <c r="AA147"/>
  <c r="AM147"/>
  <c r="AO146"/>
  <c r="AN146"/>
  <c r="AA146"/>
  <c r="AM146"/>
  <c r="AO145"/>
  <c r="AN145"/>
  <c r="AA145"/>
  <c r="AM145"/>
  <c r="AO144"/>
  <c r="AN144"/>
  <c r="AA144"/>
  <c r="AM144"/>
  <c r="AO143"/>
  <c r="AN143"/>
  <c r="AA143"/>
  <c r="AM143"/>
  <c r="AO142"/>
  <c r="AN142"/>
  <c r="AA142"/>
  <c r="AM142"/>
  <c r="AO141"/>
  <c r="AN141"/>
  <c r="AA141"/>
  <c r="AM141"/>
  <c r="AO140"/>
  <c r="AN140"/>
  <c r="AA140"/>
  <c r="AM140"/>
  <c r="AO139"/>
  <c r="AN139"/>
  <c r="AA139"/>
  <c r="AM139"/>
  <c r="AO138"/>
  <c r="AN138"/>
  <c r="AA138"/>
  <c r="AM138"/>
  <c r="AO137"/>
  <c r="AN137"/>
  <c r="AA137"/>
  <c r="AM137"/>
  <c r="AO136"/>
  <c r="AN136"/>
  <c r="AA136"/>
  <c r="AM136"/>
  <c r="AO135"/>
  <c r="AN135"/>
  <c r="AA135"/>
  <c r="AM135"/>
  <c r="AO134"/>
  <c r="AN134"/>
  <c r="AA134"/>
  <c r="AM134"/>
  <c r="AO133"/>
  <c r="AN133"/>
  <c r="AA133"/>
  <c r="AM133"/>
  <c r="AO132"/>
  <c r="AN132"/>
  <c r="AA132"/>
  <c r="AM132"/>
  <c r="AO131"/>
  <c r="AN131"/>
  <c r="AA131"/>
  <c r="AM131"/>
  <c r="AO130"/>
  <c r="AN130"/>
  <c r="AA130"/>
  <c r="AM130"/>
  <c r="AO129"/>
  <c r="AN129"/>
  <c r="AA129"/>
  <c r="AM129"/>
  <c r="AO128"/>
  <c r="AN128"/>
  <c r="AA128"/>
  <c r="AM128"/>
  <c r="AO127"/>
  <c r="AN127"/>
  <c r="AA127"/>
  <c r="AM127"/>
  <c r="AO126"/>
  <c r="AN126"/>
  <c r="AA126"/>
  <c r="AM126"/>
  <c r="AO125"/>
  <c r="AN125"/>
  <c r="AA125"/>
  <c r="AM125"/>
  <c r="AO124"/>
  <c r="AN124"/>
  <c r="AA124"/>
  <c r="AM124"/>
  <c r="AO123"/>
  <c r="AN123"/>
  <c r="AA123"/>
  <c r="AM123"/>
  <c r="AO122"/>
  <c r="AN122"/>
  <c r="AA122"/>
  <c r="AM122"/>
  <c r="AO121"/>
  <c r="AN121"/>
  <c r="AA121"/>
  <c r="AM121"/>
  <c r="AO120"/>
  <c r="AN120"/>
  <c r="AA120"/>
  <c r="AM120"/>
  <c r="AO119"/>
  <c r="AN119"/>
  <c r="AA119"/>
  <c r="AM119"/>
  <c r="AO118"/>
  <c r="AN118"/>
  <c r="AA118"/>
  <c r="AM118"/>
  <c r="AO117"/>
  <c r="AN117"/>
  <c r="AA117"/>
  <c r="AM117"/>
  <c r="AO116"/>
  <c r="AN116"/>
  <c r="AA116"/>
  <c r="AM116"/>
  <c r="AO115"/>
  <c r="AN115"/>
  <c r="AA115"/>
  <c r="AM115"/>
  <c r="AO114"/>
  <c r="AN114"/>
  <c r="AA114"/>
  <c r="AM114"/>
  <c r="AO113"/>
  <c r="AN113"/>
  <c r="AA113"/>
  <c r="AM113"/>
  <c r="AO112"/>
  <c r="AN112"/>
  <c r="AA112"/>
  <c r="AM112"/>
  <c r="AO111"/>
  <c r="AN111"/>
  <c r="AA111"/>
  <c r="AM111"/>
  <c r="AO110"/>
  <c r="AN110"/>
  <c r="AA110"/>
  <c r="AM110"/>
  <c r="AO109"/>
  <c r="AN109"/>
  <c r="AA109"/>
  <c r="AM109"/>
  <c r="AO108"/>
  <c r="AN108"/>
  <c r="AA108"/>
  <c r="AM108"/>
  <c r="AO107"/>
  <c r="AN107"/>
  <c r="AA107"/>
  <c r="AM107"/>
  <c r="AO106"/>
  <c r="AN106"/>
  <c r="AA106"/>
  <c r="AM106"/>
  <c r="AO105"/>
  <c r="AN105"/>
  <c r="AA105"/>
  <c r="AM105"/>
  <c r="AO104"/>
  <c r="AN104"/>
  <c r="AA104"/>
  <c r="AM104"/>
  <c r="AO103"/>
  <c r="AN103"/>
  <c r="AA103"/>
  <c r="AM103"/>
  <c r="AO102"/>
  <c r="AN102"/>
  <c r="AA102"/>
  <c r="AM102"/>
  <c r="AO101"/>
  <c r="AN101"/>
  <c r="AA101"/>
  <c r="AM101"/>
  <c r="AO100"/>
  <c r="AN100"/>
  <c r="AA100"/>
  <c r="AM100"/>
  <c r="AO99"/>
  <c r="AN99"/>
  <c r="AA99"/>
  <c r="AM99"/>
  <c r="AO98"/>
  <c r="AN98"/>
  <c r="AA98"/>
  <c r="AM98"/>
  <c r="AO97"/>
  <c r="AN97"/>
  <c r="AA97"/>
  <c r="AM97"/>
  <c r="AO96"/>
  <c r="AN96"/>
  <c r="AA96"/>
  <c r="AM96"/>
  <c r="AO95"/>
  <c r="AN95"/>
  <c r="AA95"/>
  <c r="AM95"/>
  <c r="AO94"/>
  <c r="AN94"/>
  <c r="AA94"/>
  <c r="AM94"/>
  <c r="AO93"/>
  <c r="AN93"/>
  <c r="AA93"/>
  <c r="AM93"/>
  <c r="AO92"/>
  <c r="AN92"/>
  <c r="AA92"/>
  <c r="AM92"/>
  <c r="AO91"/>
  <c r="AN91"/>
  <c r="AA91"/>
  <c r="AM91"/>
  <c r="AO90"/>
  <c r="AN90"/>
  <c r="AA90"/>
  <c r="AM90"/>
  <c r="AO89"/>
  <c r="AN89"/>
  <c r="AA89"/>
  <c r="AM89"/>
  <c r="AO88"/>
  <c r="AN88"/>
  <c r="AA88"/>
  <c r="AM88"/>
  <c r="AO87"/>
  <c r="AN87"/>
  <c r="AA87"/>
  <c r="AM87"/>
  <c r="AO86"/>
  <c r="AN86"/>
  <c r="AA86"/>
  <c r="AM86"/>
  <c r="AO85"/>
  <c r="AN85"/>
  <c r="AA85"/>
  <c r="AM85"/>
  <c r="AO84"/>
  <c r="AN84"/>
  <c r="AA84"/>
  <c r="AM84"/>
  <c r="AO83"/>
  <c r="AN83"/>
  <c r="AA83"/>
  <c r="AM83"/>
  <c r="AO82"/>
  <c r="AN82"/>
  <c r="AA82"/>
  <c r="AM82"/>
  <c r="AO81"/>
  <c r="AN81"/>
  <c r="AA81"/>
  <c r="AM81"/>
  <c r="AO80"/>
  <c r="AN80"/>
  <c r="AA80"/>
  <c r="AM80"/>
  <c r="AO79"/>
  <c r="AN79"/>
  <c r="AA79"/>
  <c r="AM79"/>
  <c r="AO78"/>
  <c r="AN78"/>
  <c r="AA78"/>
  <c r="AM78"/>
  <c r="AO77"/>
  <c r="AN77"/>
  <c r="AA77"/>
  <c r="AM77"/>
  <c r="AO76"/>
  <c r="AN76"/>
  <c r="AA76"/>
  <c r="AM76"/>
  <c r="AO75"/>
  <c r="AN75"/>
  <c r="AA75"/>
  <c r="AM75"/>
  <c r="AO74"/>
  <c r="AN74"/>
  <c r="AA74"/>
  <c r="AM74"/>
  <c r="AO73"/>
  <c r="AN73"/>
  <c r="AA73"/>
  <c r="AM73"/>
  <c r="AO72"/>
  <c r="AN72"/>
  <c r="AA72"/>
  <c r="AM72"/>
  <c r="AO71"/>
  <c r="AN71"/>
  <c r="AA71"/>
  <c r="AM71"/>
  <c r="AO70"/>
  <c r="AN70"/>
  <c r="AA70"/>
  <c r="AM70"/>
  <c r="AO69"/>
  <c r="AN69"/>
  <c r="AA69"/>
  <c r="AM69"/>
  <c r="AO68"/>
  <c r="AN68"/>
  <c r="AA68"/>
  <c r="AM68"/>
  <c r="AO67"/>
  <c r="AN67"/>
  <c r="AA67"/>
  <c r="AM67"/>
  <c r="AO66"/>
  <c r="AN66"/>
  <c r="AA66"/>
  <c r="AM66"/>
  <c r="AO65"/>
  <c r="AN65"/>
  <c r="AA65"/>
  <c r="AM65"/>
  <c r="AO64"/>
  <c r="AN64"/>
  <c r="AA64"/>
  <c r="AM64"/>
  <c r="AO63"/>
  <c r="AN63"/>
  <c r="AA63"/>
  <c r="AM63"/>
  <c r="AO62"/>
  <c r="AN62"/>
  <c r="AA62"/>
  <c r="AM62"/>
  <c r="AO61"/>
  <c r="AN61"/>
  <c r="AA61"/>
  <c r="AM61"/>
  <c r="AO60"/>
  <c r="AN60"/>
  <c r="AA60"/>
  <c r="AM60"/>
  <c r="AO59"/>
  <c r="AN59"/>
  <c r="AA59"/>
  <c r="AM59"/>
  <c r="AO58"/>
  <c r="AN58"/>
  <c r="AA58"/>
  <c r="AM58"/>
  <c r="AO57"/>
  <c r="AN57"/>
  <c r="AA57"/>
  <c r="AM57"/>
  <c r="AO56"/>
  <c r="AN56"/>
  <c r="AA56"/>
  <c r="AM56"/>
  <c r="AO55"/>
  <c r="AN55"/>
  <c r="AA55"/>
  <c r="AM55"/>
  <c r="AO54"/>
  <c r="AN54"/>
  <c r="AA54"/>
  <c r="AM54"/>
  <c r="AO53"/>
  <c r="AN53"/>
  <c r="AA53"/>
  <c r="AM53"/>
  <c r="AO52"/>
  <c r="AN52"/>
  <c r="AA52"/>
  <c r="AM52"/>
  <c r="AO51"/>
  <c r="AN51"/>
  <c r="AA51"/>
  <c r="AM51"/>
  <c r="AO50"/>
  <c r="AN50"/>
  <c r="AA50"/>
  <c r="AM50"/>
  <c r="AO49"/>
  <c r="AN49"/>
  <c r="AA49"/>
  <c r="AM49"/>
  <c r="AO48"/>
  <c r="AN48"/>
  <c r="AA48"/>
  <c r="AM48"/>
  <c r="AO47"/>
  <c r="AN47"/>
  <c r="AA47"/>
  <c r="AM47"/>
  <c r="AO46"/>
  <c r="AN46"/>
  <c r="AA46"/>
  <c r="AM46"/>
  <c r="AO45"/>
  <c r="AN45"/>
  <c r="AA45"/>
  <c r="AM45"/>
  <c r="AO44"/>
  <c r="AN44"/>
  <c r="AA44"/>
  <c r="AM44"/>
  <c r="AO43"/>
  <c r="AN43"/>
  <c r="AA43"/>
  <c r="AM43"/>
  <c r="AO42"/>
  <c r="AN42"/>
  <c r="AA42"/>
  <c r="AM42"/>
  <c r="AO41"/>
  <c r="AN41"/>
  <c r="AA41"/>
  <c r="AM41"/>
  <c r="AO40"/>
  <c r="AN40"/>
  <c r="AA40"/>
  <c r="AM40"/>
  <c r="AO39"/>
  <c r="AN39"/>
  <c r="AA39"/>
  <c r="AM39"/>
  <c r="AO38"/>
  <c r="AN38"/>
  <c r="AA38"/>
  <c r="AM38"/>
  <c r="AO37"/>
  <c r="AN37"/>
  <c r="AA37"/>
  <c r="AM37"/>
  <c r="AO36"/>
  <c r="AN36"/>
  <c r="AA36"/>
  <c r="AM36"/>
  <c r="AO35"/>
  <c r="AN35"/>
  <c r="AA35"/>
  <c r="AM35"/>
  <c r="AO34"/>
  <c r="AN34"/>
  <c r="AA34"/>
  <c r="AM34"/>
  <c r="AO33"/>
  <c r="AN33"/>
  <c r="AA33"/>
  <c r="AM33"/>
  <c r="AO32"/>
  <c r="AN32"/>
  <c r="AA32"/>
  <c r="AM32"/>
  <c r="AO31"/>
  <c r="AN31"/>
  <c r="AA31"/>
  <c r="AM31"/>
  <c r="AO30"/>
  <c r="AN30"/>
  <c r="AA30"/>
  <c r="AM30"/>
  <c r="AO29"/>
  <c r="AN29"/>
  <c r="AA29"/>
  <c r="AM29"/>
  <c r="AO28"/>
  <c r="AN28"/>
  <c r="AA28"/>
  <c r="AM28"/>
  <c r="AO27"/>
  <c r="AN27"/>
  <c r="AA27"/>
  <c r="AM27"/>
  <c r="AO26"/>
  <c r="AN26"/>
  <c r="AA26"/>
  <c r="AM26"/>
  <c r="AO25"/>
  <c r="AN25"/>
  <c r="AA25"/>
  <c r="AM25"/>
  <c r="AO24"/>
  <c r="AN24"/>
  <c r="AA24"/>
  <c r="AM24"/>
  <c r="AO23"/>
  <c r="AN23"/>
  <c r="AA23"/>
  <c r="AM23"/>
  <c r="AO22"/>
  <c r="AN22"/>
  <c r="AA22"/>
  <c r="AM22"/>
  <c r="AO21"/>
  <c r="AN21"/>
  <c r="AA21"/>
  <c r="AM21"/>
  <c r="AO20"/>
  <c r="AN20"/>
  <c r="AA20"/>
  <c r="AM20"/>
  <c r="AO19"/>
  <c r="AN19"/>
  <c r="AA19"/>
  <c r="AM19"/>
  <c r="AO18"/>
  <c r="AN18"/>
  <c r="AA18"/>
  <c r="AM18"/>
  <c r="AO17"/>
  <c r="AN17"/>
  <c r="AA17"/>
  <c r="AM17"/>
  <c r="AO16"/>
  <c r="AN16"/>
  <c r="AA16"/>
  <c r="AM16"/>
  <c r="AO15"/>
  <c r="AN15"/>
  <c r="AA15"/>
  <c r="AM15"/>
  <c r="AO14"/>
  <c r="AN14"/>
  <c r="AA14"/>
  <c r="AM14"/>
  <c r="AO13"/>
  <c r="AN13"/>
  <c r="AA13"/>
  <c r="AM13"/>
  <c r="AO12"/>
  <c r="AN12"/>
  <c r="AA12"/>
  <c r="AM12"/>
  <c r="AO11"/>
  <c r="AN11"/>
  <c r="AA11"/>
  <c r="AM11"/>
  <c r="AO10"/>
  <c r="AN10"/>
  <c r="AA10"/>
  <c r="AM10"/>
  <c r="AO9"/>
  <c r="AN9"/>
  <c r="AA9"/>
  <c r="AM9"/>
  <c r="AO8"/>
  <c r="AN8"/>
  <c r="AA8"/>
  <c r="AM8"/>
  <c r="AO7"/>
  <c r="AN7"/>
  <c r="AA7"/>
  <c r="AM7"/>
  <c r="AM4"/>
  <c r="AP7"/>
  <c r="AS7"/>
  <c r="AN4"/>
  <c r="AL4"/>
  <c r="AK4"/>
  <c r="AJ4"/>
  <c r="AI4"/>
  <c r="AH4"/>
  <c r="AG4"/>
  <c r="AF4"/>
  <c r="AE4"/>
  <c r="AD4"/>
  <c r="AC4"/>
  <c r="AB4"/>
  <c r="AA4"/>
  <c r="Z4"/>
  <c r="Y4"/>
  <c r="X4"/>
  <c r="W4"/>
  <c r="V4"/>
  <c r="U4"/>
  <c r="T4"/>
  <c r="S4"/>
  <c r="R4"/>
  <c r="Q4"/>
  <c r="O4"/>
  <c r="N4"/>
  <c r="M4"/>
  <c r="AO300" i="51"/>
  <c r="AN300"/>
  <c r="AA300"/>
  <c r="AM300"/>
  <c r="AO299"/>
  <c r="AN299"/>
  <c r="AA299"/>
  <c r="AM299"/>
  <c r="AO298"/>
  <c r="AN298"/>
  <c r="AA298"/>
  <c r="AM298"/>
  <c r="AO297"/>
  <c r="AN297"/>
  <c r="AA297"/>
  <c r="AM297"/>
  <c r="AO296"/>
  <c r="AN296"/>
  <c r="AA296"/>
  <c r="AM296"/>
  <c r="AO295"/>
  <c r="AN295"/>
  <c r="AA295"/>
  <c r="AM295"/>
  <c r="AO294"/>
  <c r="AN294"/>
  <c r="AA294"/>
  <c r="AM294"/>
  <c r="AO293"/>
  <c r="AN293"/>
  <c r="AA293"/>
  <c r="AM293"/>
  <c r="AO292"/>
  <c r="AN292"/>
  <c r="AA292"/>
  <c r="AM292"/>
  <c r="AO291"/>
  <c r="AN291"/>
  <c r="AA291"/>
  <c r="AM291"/>
  <c r="AO290"/>
  <c r="AN290"/>
  <c r="AA290"/>
  <c r="AM290"/>
  <c r="AO289"/>
  <c r="AN289"/>
  <c r="AA289"/>
  <c r="AM289"/>
  <c r="AO288"/>
  <c r="AN288"/>
  <c r="AA288"/>
  <c r="AM288"/>
  <c r="AO287"/>
  <c r="AN287"/>
  <c r="AA287"/>
  <c r="AM287"/>
  <c r="AO286"/>
  <c r="AN286"/>
  <c r="AA286"/>
  <c r="AM286"/>
  <c r="AO285"/>
  <c r="AN285"/>
  <c r="AA285"/>
  <c r="AM285"/>
  <c r="AO284"/>
  <c r="AN284"/>
  <c r="AA284"/>
  <c r="AM284"/>
  <c r="AO283"/>
  <c r="AN283"/>
  <c r="AA283"/>
  <c r="AM283"/>
  <c r="AO282"/>
  <c r="AN282"/>
  <c r="AA282"/>
  <c r="AM282"/>
  <c r="AO281"/>
  <c r="AN281"/>
  <c r="AA281"/>
  <c r="AM281"/>
  <c r="AO280"/>
  <c r="AN280"/>
  <c r="AA280"/>
  <c r="AM280"/>
  <c r="AO279"/>
  <c r="AN279"/>
  <c r="AA279"/>
  <c r="AM279"/>
  <c r="AO278"/>
  <c r="AN278"/>
  <c r="AA278"/>
  <c r="AM278"/>
  <c r="AO277"/>
  <c r="AN277"/>
  <c r="AA277"/>
  <c r="AM277"/>
  <c r="AO276"/>
  <c r="AN276"/>
  <c r="AA276"/>
  <c r="AM276"/>
  <c r="AO275"/>
  <c r="AN275"/>
  <c r="AA275"/>
  <c r="AM275"/>
  <c r="AO274"/>
  <c r="AN274"/>
  <c r="AA274"/>
  <c r="AM274"/>
  <c r="AO273"/>
  <c r="AN273"/>
  <c r="AA273"/>
  <c r="AM273"/>
  <c r="AO272"/>
  <c r="AN272"/>
  <c r="AA272"/>
  <c r="AM272"/>
  <c r="AO271"/>
  <c r="AN271"/>
  <c r="AA271"/>
  <c r="AM271"/>
  <c r="AO270"/>
  <c r="AN270"/>
  <c r="AA270"/>
  <c r="AM270"/>
  <c r="AO269"/>
  <c r="AN269"/>
  <c r="AA269"/>
  <c r="AM269"/>
  <c r="AO268"/>
  <c r="AN268"/>
  <c r="AA268"/>
  <c r="AM268"/>
  <c r="AO267"/>
  <c r="AN267"/>
  <c r="AA267"/>
  <c r="AM267"/>
  <c r="AO266"/>
  <c r="AN266"/>
  <c r="AA266"/>
  <c r="AM266"/>
  <c r="AO265"/>
  <c r="AN265"/>
  <c r="AA265"/>
  <c r="AM265"/>
  <c r="AO264"/>
  <c r="AN264"/>
  <c r="AA264"/>
  <c r="AM264"/>
  <c r="AO263"/>
  <c r="AN263"/>
  <c r="AA263"/>
  <c r="AM263"/>
  <c r="AO262"/>
  <c r="AN262"/>
  <c r="AA262"/>
  <c r="AM262"/>
  <c r="AO261"/>
  <c r="AN261"/>
  <c r="AA261"/>
  <c r="AM261"/>
  <c r="AO260"/>
  <c r="AN260"/>
  <c r="AA260"/>
  <c r="AM260"/>
  <c r="AO259"/>
  <c r="AN259"/>
  <c r="AA259"/>
  <c r="AM259"/>
  <c r="AO258"/>
  <c r="AN258"/>
  <c r="AA258"/>
  <c r="AM258"/>
  <c r="AO257"/>
  <c r="AN257"/>
  <c r="AA257"/>
  <c r="AM257"/>
  <c r="AO256"/>
  <c r="AN256"/>
  <c r="AA256"/>
  <c r="AM256"/>
  <c r="AO255"/>
  <c r="AN255"/>
  <c r="AA255"/>
  <c r="AM255"/>
  <c r="AO254"/>
  <c r="AN254"/>
  <c r="AA254"/>
  <c r="AM254"/>
  <c r="AO253"/>
  <c r="AN253"/>
  <c r="AA253"/>
  <c r="AM253"/>
  <c r="AO252"/>
  <c r="AN252"/>
  <c r="AA252"/>
  <c r="AM252"/>
  <c r="AO251"/>
  <c r="AN251"/>
  <c r="AA251"/>
  <c r="AM251"/>
  <c r="AO250"/>
  <c r="AN250"/>
  <c r="AA250"/>
  <c r="AM250"/>
  <c r="AO249"/>
  <c r="AN249"/>
  <c r="AA249"/>
  <c r="AM249"/>
  <c r="AO248"/>
  <c r="AN248"/>
  <c r="AA248"/>
  <c r="AM248"/>
  <c r="AO247"/>
  <c r="AN247"/>
  <c r="AA247"/>
  <c r="AM247"/>
  <c r="AO246"/>
  <c r="AN246"/>
  <c r="AA246"/>
  <c r="AM246"/>
  <c r="AO245"/>
  <c r="AN245"/>
  <c r="AA245"/>
  <c r="AM245"/>
  <c r="AO244"/>
  <c r="AN244"/>
  <c r="AA244"/>
  <c r="AM244"/>
  <c r="AO243"/>
  <c r="AN243"/>
  <c r="AA243"/>
  <c r="AM243"/>
  <c r="AO242"/>
  <c r="AN242"/>
  <c r="AA242"/>
  <c r="AM242"/>
  <c r="AO241"/>
  <c r="AN241"/>
  <c r="AA241"/>
  <c r="AM241"/>
  <c r="AO240"/>
  <c r="AN240"/>
  <c r="AA240"/>
  <c r="AM240"/>
  <c r="AO239"/>
  <c r="AN239"/>
  <c r="AA239"/>
  <c r="AM239"/>
  <c r="AO238"/>
  <c r="AN238"/>
  <c r="AA238"/>
  <c r="AM238"/>
  <c r="AO237"/>
  <c r="AN237"/>
  <c r="AA237"/>
  <c r="AM237"/>
  <c r="AO236"/>
  <c r="AN236"/>
  <c r="AA236"/>
  <c r="AM236"/>
  <c r="AO235"/>
  <c r="AN235"/>
  <c r="AA235"/>
  <c r="AM235"/>
  <c r="AO234"/>
  <c r="AN234"/>
  <c r="AA234"/>
  <c r="AM234"/>
  <c r="AO233"/>
  <c r="AN233"/>
  <c r="AA233"/>
  <c r="AM233"/>
  <c r="AO232"/>
  <c r="AN232"/>
  <c r="AA232"/>
  <c r="AM232"/>
  <c r="AO231"/>
  <c r="AN231"/>
  <c r="AA231"/>
  <c r="AM231"/>
  <c r="AO230"/>
  <c r="AN230"/>
  <c r="AA230"/>
  <c r="AM230"/>
  <c r="AO229"/>
  <c r="AN229"/>
  <c r="AA229"/>
  <c r="AM229"/>
  <c r="AO228"/>
  <c r="AN228"/>
  <c r="AA228"/>
  <c r="AM228"/>
  <c r="AO227"/>
  <c r="AN227"/>
  <c r="AA227"/>
  <c r="AM227"/>
  <c r="AO226"/>
  <c r="AN226"/>
  <c r="AA226"/>
  <c r="AM226"/>
  <c r="AO225"/>
  <c r="AN225"/>
  <c r="AA225"/>
  <c r="AM225"/>
  <c r="AO224"/>
  <c r="AN224"/>
  <c r="AA224"/>
  <c r="AM224"/>
  <c r="AO223"/>
  <c r="AN223"/>
  <c r="AA223"/>
  <c r="AM223"/>
  <c r="AO222"/>
  <c r="AN222"/>
  <c r="AA222"/>
  <c r="AM222"/>
  <c r="AO221"/>
  <c r="AN221"/>
  <c r="AA221"/>
  <c r="AM221"/>
  <c r="AO220"/>
  <c r="AN220"/>
  <c r="AA220"/>
  <c r="AM220"/>
  <c r="AO219"/>
  <c r="AN219"/>
  <c r="AA219"/>
  <c r="AM219"/>
  <c r="AO218"/>
  <c r="AN218"/>
  <c r="AA218"/>
  <c r="AM218"/>
  <c r="AO217"/>
  <c r="AN217"/>
  <c r="AA217"/>
  <c r="AM217"/>
  <c r="AO216"/>
  <c r="AN216"/>
  <c r="AA216"/>
  <c r="AM216"/>
  <c r="AO215"/>
  <c r="AN215"/>
  <c r="AA215"/>
  <c r="AM215"/>
  <c r="AO214"/>
  <c r="AN214"/>
  <c r="AA214"/>
  <c r="AM214"/>
  <c r="AO213"/>
  <c r="AN213"/>
  <c r="AA213"/>
  <c r="AM213"/>
  <c r="AO212"/>
  <c r="AN212"/>
  <c r="AA212"/>
  <c r="AM212"/>
  <c r="AO211"/>
  <c r="AN211"/>
  <c r="AA211"/>
  <c r="AM211"/>
  <c r="AO210"/>
  <c r="AN210"/>
  <c r="AA210"/>
  <c r="AM210"/>
  <c r="AO209"/>
  <c r="AN209"/>
  <c r="AA209"/>
  <c r="AM209"/>
  <c r="AO208"/>
  <c r="AN208"/>
  <c r="AA208"/>
  <c r="AM208"/>
  <c r="AO207"/>
  <c r="AN207"/>
  <c r="AA207"/>
  <c r="AM207"/>
  <c r="AO206"/>
  <c r="AN206"/>
  <c r="AA206"/>
  <c r="AM206"/>
  <c r="AO205"/>
  <c r="AN205"/>
  <c r="AA205"/>
  <c r="AM205"/>
  <c r="AO204"/>
  <c r="AN204"/>
  <c r="AA204"/>
  <c r="AM204"/>
  <c r="AO203"/>
  <c r="AN203"/>
  <c r="AA203"/>
  <c r="AM203"/>
  <c r="AO202"/>
  <c r="AN202"/>
  <c r="AA202"/>
  <c r="AM202"/>
  <c r="AO201"/>
  <c r="AN201"/>
  <c r="AA201"/>
  <c r="AM201"/>
  <c r="AO200"/>
  <c r="AN200"/>
  <c r="AA200"/>
  <c r="AM200"/>
  <c r="AO199"/>
  <c r="AN199"/>
  <c r="AA199"/>
  <c r="AM199"/>
  <c r="AO198"/>
  <c r="AN198"/>
  <c r="AA198"/>
  <c r="AM198"/>
  <c r="AO197"/>
  <c r="AN197"/>
  <c r="AA197"/>
  <c r="AM197"/>
  <c r="AO196"/>
  <c r="AN196"/>
  <c r="AA196"/>
  <c r="AM196"/>
  <c r="AO195"/>
  <c r="AN195"/>
  <c r="AA195"/>
  <c r="AM195"/>
  <c r="AO194"/>
  <c r="AN194"/>
  <c r="AA194"/>
  <c r="AM194"/>
  <c r="AO193"/>
  <c r="AN193"/>
  <c r="AA193"/>
  <c r="AM193"/>
  <c r="AO192"/>
  <c r="AN192"/>
  <c r="AA192"/>
  <c r="AM192"/>
  <c r="AO191"/>
  <c r="AN191"/>
  <c r="AA191"/>
  <c r="AM191"/>
  <c r="AO190"/>
  <c r="AN190"/>
  <c r="AA190"/>
  <c r="AM190"/>
  <c r="AO189"/>
  <c r="AN189"/>
  <c r="AA189"/>
  <c r="AM189"/>
  <c r="AO188"/>
  <c r="AN188"/>
  <c r="AA188"/>
  <c r="AM188"/>
  <c r="AO187"/>
  <c r="AN187"/>
  <c r="AA187"/>
  <c r="AM187"/>
  <c r="AO186"/>
  <c r="AN186"/>
  <c r="AA186"/>
  <c r="AM186"/>
  <c r="AO185"/>
  <c r="AN185"/>
  <c r="AA185"/>
  <c r="AM185"/>
  <c r="AO184"/>
  <c r="AN184"/>
  <c r="AA184"/>
  <c r="AM184"/>
  <c r="AO183"/>
  <c r="AN183"/>
  <c r="AA183"/>
  <c r="AM183"/>
  <c r="AO182"/>
  <c r="AN182"/>
  <c r="AA182"/>
  <c r="AM182"/>
  <c r="AO181"/>
  <c r="AN181"/>
  <c r="AA181"/>
  <c r="AM181"/>
  <c r="AO180"/>
  <c r="AN180"/>
  <c r="AA180"/>
  <c r="AM180"/>
  <c r="AO179"/>
  <c r="AN179"/>
  <c r="AA179"/>
  <c r="AM179"/>
  <c r="AO178"/>
  <c r="AN178"/>
  <c r="AA178"/>
  <c r="AM178"/>
  <c r="AO177"/>
  <c r="AN177"/>
  <c r="AA177"/>
  <c r="AM177"/>
  <c r="AO176"/>
  <c r="AN176"/>
  <c r="AA176"/>
  <c r="AM176"/>
  <c r="AO175"/>
  <c r="AN175"/>
  <c r="AA175"/>
  <c r="AM175"/>
  <c r="AO174"/>
  <c r="AN174"/>
  <c r="AA174"/>
  <c r="AM174"/>
  <c r="AO173"/>
  <c r="AN173"/>
  <c r="AA173"/>
  <c r="AM173"/>
  <c r="AO172"/>
  <c r="AN172"/>
  <c r="AA172"/>
  <c r="AM172"/>
  <c r="AO171"/>
  <c r="AN171"/>
  <c r="AA171"/>
  <c r="AM171"/>
  <c r="AO170"/>
  <c r="AN170"/>
  <c r="AA170"/>
  <c r="AM170"/>
  <c r="AO169"/>
  <c r="AN169"/>
  <c r="AA169"/>
  <c r="AM169"/>
  <c r="AO168"/>
  <c r="AN168"/>
  <c r="AA168"/>
  <c r="AM168"/>
  <c r="AO167"/>
  <c r="AN167"/>
  <c r="AA167"/>
  <c r="AM167"/>
  <c r="AO166"/>
  <c r="AN166"/>
  <c r="AA166"/>
  <c r="AM166"/>
  <c r="AO165"/>
  <c r="AN165"/>
  <c r="AA165"/>
  <c r="AM165"/>
  <c r="AO164"/>
  <c r="AN164"/>
  <c r="AA164"/>
  <c r="AM164"/>
  <c r="AO163"/>
  <c r="AN163"/>
  <c r="AA163"/>
  <c r="AM163"/>
  <c r="AO162"/>
  <c r="AN162"/>
  <c r="AA162"/>
  <c r="AM162"/>
  <c r="AO161"/>
  <c r="AN161"/>
  <c r="AA161"/>
  <c r="AM161"/>
  <c r="AO160"/>
  <c r="AN160"/>
  <c r="AA160"/>
  <c r="AM160"/>
  <c r="AO159"/>
  <c r="AN159"/>
  <c r="AA159"/>
  <c r="AM159"/>
  <c r="AO158"/>
  <c r="AN158"/>
  <c r="AA158"/>
  <c r="AM158"/>
  <c r="AO157"/>
  <c r="AN157"/>
  <c r="AA157"/>
  <c r="AM157"/>
  <c r="AO156"/>
  <c r="AN156"/>
  <c r="AA156"/>
  <c r="AM156"/>
  <c r="AO155"/>
  <c r="AN155"/>
  <c r="AA155"/>
  <c r="AM155"/>
  <c r="AO154"/>
  <c r="AN154"/>
  <c r="AA154"/>
  <c r="AM154"/>
  <c r="AO153"/>
  <c r="AN153"/>
  <c r="AA153"/>
  <c r="AM153"/>
  <c r="AO152"/>
  <c r="AN152"/>
  <c r="AA152"/>
  <c r="AM152"/>
  <c r="AO151"/>
  <c r="AN151"/>
  <c r="AA151"/>
  <c r="AM151"/>
  <c r="AO150"/>
  <c r="AN150"/>
  <c r="AA150"/>
  <c r="AM150"/>
  <c r="AO149"/>
  <c r="AN149"/>
  <c r="AA149"/>
  <c r="AM149"/>
  <c r="AO148"/>
  <c r="AN148"/>
  <c r="AA148"/>
  <c r="AM148"/>
  <c r="AO147"/>
  <c r="AN147"/>
  <c r="AA147"/>
  <c r="AM147"/>
  <c r="AO146"/>
  <c r="AN146"/>
  <c r="AA146"/>
  <c r="AM146"/>
  <c r="AO145"/>
  <c r="AN145"/>
  <c r="AA145"/>
  <c r="AM145"/>
  <c r="AO144"/>
  <c r="AN144"/>
  <c r="AA144"/>
  <c r="AM144"/>
  <c r="AO143"/>
  <c r="AN143"/>
  <c r="AA143"/>
  <c r="AM143"/>
  <c r="AO142"/>
  <c r="AN142"/>
  <c r="AA142"/>
  <c r="AM142"/>
  <c r="AO141"/>
  <c r="AN141"/>
  <c r="AA141"/>
  <c r="AM141"/>
  <c r="AO140"/>
  <c r="AN140"/>
  <c r="AA140"/>
  <c r="AM140"/>
  <c r="AO139"/>
  <c r="AN139"/>
  <c r="AA139"/>
  <c r="AM139"/>
  <c r="AO138"/>
  <c r="AN138"/>
  <c r="AA138"/>
  <c r="AM138"/>
  <c r="AO137"/>
  <c r="AN137"/>
  <c r="AA137"/>
  <c r="AM137"/>
  <c r="AO136"/>
  <c r="AN136"/>
  <c r="AA136"/>
  <c r="AM136"/>
  <c r="AO135"/>
  <c r="AN135"/>
  <c r="AA135"/>
  <c r="AM135"/>
  <c r="AO134"/>
  <c r="AN134"/>
  <c r="AA134"/>
  <c r="AM134"/>
  <c r="AO133"/>
  <c r="AN133"/>
  <c r="AA133"/>
  <c r="AM133"/>
  <c r="AO132"/>
  <c r="AN132"/>
  <c r="AA132"/>
  <c r="AM132"/>
  <c r="AO131"/>
  <c r="AN131"/>
  <c r="AA131"/>
  <c r="AM131"/>
  <c r="AO130"/>
  <c r="AN130"/>
  <c r="AA130"/>
  <c r="AM130"/>
  <c r="AO129"/>
  <c r="AN129"/>
  <c r="AA129"/>
  <c r="AM129"/>
  <c r="AO128"/>
  <c r="AN128"/>
  <c r="AA128"/>
  <c r="AM128"/>
  <c r="AO127"/>
  <c r="AN127"/>
  <c r="AA127"/>
  <c r="AM127"/>
  <c r="AO126"/>
  <c r="AN126"/>
  <c r="AA126"/>
  <c r="AM126"/>
  <c r="AO125"/>
  <c r="AN125"/>
  <c r="AA125"/>
  <c r="AM125"/>
  <c r="AO124"/>
  <c r="AN124"/>
  <c r="AA124"/>
  <c r="AM124"/>
  <c r="AO123"/>
  <c r="AN123"/>
  <c r="AA123"/>
  <c r="AM123"/>
  <c r="AO122"/>
  <c r="AN122"/>
  <c r="AA122"/>
  <c r="AM122"/>
  <c r="AO121"/>
  <c r="AN121"/>
  <c r="AA121"/>
  <c r="AM121"/>
  <c r="AO120"/>
  <c r="AN120"/>
  <c r="AA120"/>
  <c r="AM120"/>
  <c r="AO119"/>
  <c r="AN119"/>
  <c r="AA119"/>
  <c r="AM119"/>
  <c r="AO118"/>
  <c r="AN118"/>
  <c r="AA118"/>
  <c r="AM118"/>
  <c r="AO117"/>
  <c r="AN117"/>
  <c r="AA117"/>
  <c r="AM117"/>
  <c r="AO116"/>
  <c r="AN116"/>
  <c r="AA116"/>
  <c r="AM116"/>
  <c r="AO115"/>
  <c r="AN115"/>
  <c r="AA115"/>
  <c r="AM115"/>
  <c r="AO114"/>
  <c r="AN114"/>
  <c r="AA114"/>
  <c r="AM114"/>
  <c r="AO113"/>
  <c r="AN113"/>
  <c r="AA113"/>
  <c r="AM113"/>
  <c r="AO112"/>
  <c r="AN112"/>
  <c r="AA112"/>
  <c r="AM112"/>
  <c r="AO111"/>
  <c r="AN111"/>
  <c r="AA111"/>
  <c r="AM111"/>
  <c r="AO110"/>
  <c r="AN110"/>
  <c r="AA110"/>
  <c r="AM110"/>
  <c r="AO109"/>
  <c r="AN109"/>
  <c r="AA109"/>
  <c r="AM109"/>
  <c r="AO108"/>
  <c r="AN108"/>
  <c r="AA108"/>
  <c r="AM108"/>
  <c r="AO107"/>
  <c r="AN107"/>
  <c r="AA107"/>
  <c r="AM107"/>
  <c r="AO106"/>
  <c r="AN106"/>
  <c r="AA106"/>
  <c r="AM106"/>
  <c r="AO105"/>
  <c r="AN105"/>
  <c r="AA105"/>
  <c r="AM105"/>
  <c r="AO104"/>
  <c r="AN104"/>
  <c r="AA104"/>
  <c r="AM104"/>
  <c r="AO103"/>
  <c r="AN103"/>
  <c r="AA103"/>
  <c r="AM103"/>
  <c r="AO102"/>
  <c r="AN102"/>
  <c r="AA102"/>
  <c r="AM102"/>
  <c r="AO101"/>
  <c r="AN101"/>
  <c r="AA101"/>
  <c r="AM101"/>
  <c r="AO100"/>
  <c r="AN100"/>
  <c r="AA100"/>
  <c r="AM100"/>
  <c r="AO99"/>
  <c r="AN99"/>
  <c r="AA99"/>
  <c r="AM99"/>
  <c r="AO98"/>
  <c r="AN98"/>
  <c r="AA98"/>
  <c r="AM98"/>
  <c r="AO97"/>
  <c r="AN97"/>
  <c r="AA97"/>
  <c r="AM97"/>
  <c r="AO96"/>
  <c r="AN96"/>
  <c r="AA96"/>
  <c r="AM96"/>
  <c r="AO95"/>
  <c r="AN95"/>
  <c r="AA95"/>
  <c r="AM95"/>
  <c r="AO94"/>
  <c r="AN94"/>
  <c r="AA94"/>
  <c r="AM94"/>
  <c r="AO93"/>
  <c r="AN93"/>
  <c r="AA93"/>
  <c r="AM93"/>
  <c r="AO92"/>
  <c r="AN92"/>
  <c r="AA92"/>
  <c r="AM92"/>
  <c r="AO91"/>
  <c r="AN91"/>
  <c r="AA91"/>
  <c r="AM91"/>
  <c r="AO90"/>
  <c r="AN90"/>
  <c r="AA90"/>
  <c r="AM90"/>
  <c r="AO89"/>
  <c r="AN89"/>
  <c r="AA89"/>
  <c r="AM89"/>
  <c r="AO88"/>
  <c r="AN88"/>
  <c r="AA88"/>
  <c r="AM88"/>
  <c r="AO87"/>
  <c r="AN87"/>
  <c r="AA87"/>
  <c r="AM87"/>
  <c r="AO86"/>
  <c r="AN86"/>
  <c r="AA86"/>
  <c r="AM86"/>
  <c r="AO85"/>
  <c r="AN85"/>
  <c r="AA85"/>
  <c r="AM85"/>
  <c r="AO84"/>
  <c r="AN84"/>
  <c r="AA84"/>
  <c r="AM84"/>
  <c r="AO83"/>
  <c r="AN83"/>
  <c r="AA83"/>
  <c r="AM83"/>
  <c r="AO82"/>
  <c r="AN82"/>
  <c r="AA82"/>
  <c r="AM82"/>
  <c r="AO81"/>
  <c r="AN81"/>
  <c r="AA81"/>
  <c r="AM81"/>
  <c r="AO80"/>
  <c r="AN80"/>
  <c r="AA80"/>
  <c r="AM80"/>
  <c r="AO79"/>
  <c r="AN79"/>
  <c r="AA79"/>
  <c r="AM79"/>
  <c r="AO78"/>
  <c r="AN78"/>
  <c r="AA78"/>
  <c r="AM78"/>
  <c r="AO77"/>
  <c r="AN77"/>
  <c r="AA77"/>
  <c r="AM77"/>
  <c r="AO76"/>
  <c r="AN76"/>
  <c r="AA76"/>
  <c r="AM76"/>
  <c r="AO75"/>
  <c r="AN75"/>
  <c r="AA75"/>
  <c r="AM75"/>
  <c r="AO74"/>
  <c r="AN74"/>
  <c r="AA74"/>
  <c r="AM74"/>
  <c r="AO73"/>
  <c r="AN73"/>
  <c r="AA73"/>
  <c r="AM73"/>
  <c r="AO72"/>
  <c r="AN72"/>
  <c r="AA72"/>
  <c r="AM72"/>
  <c r="AO71"/>
  <c r="AN71"/>
  <c r="AA71"/>
  <c r="AM71"/>
  <c r="AO70"/>
  <c r="AN70"/>
  <c r="AA70"/>
  <c r="AM70"/>
  <c r="AO69"/>
  <c r="AN69"/>
  <c r="AA69"/>
  <c r="AM69"/>
  <c r="AO68"/>
  <c r="AN68"/>
  <c r="AA68"/>
  <c r="AM68"/>
  <c r="AO67"/>
  <c r="AN67"/>
  <c r="AA67"/>
  <c r="AM67"/>
  <c r="AO66"/>
  <c r="AN66"/>
  <c r="AA66"/>
  <c r="AM66"/>
  <c r="AO65"/>
  <c r="AN65"/>
  <c r="AA65"/>
  <c r="AM65"/>
  <c r="AO64"/>
  <c r="AN64"/>
  <c r="AA64"/>
  <c r="AM64"/>
  <c r="AO63"/>
  <c r="AN63"/>
  <c r="AA63"/>
  <c r="AM63"/>
  <c r="AO62"/>
  <c r="AN62"/>
  <c r="AA62"/>
  <c r="AM62"/>
  <c r="AO61"/>
  <c r="AN61"/>
  <c r="AA61"/>
  <c r="AM61"/>
  <c r="AO60"/>
  <c r="AN60"/>
  <c r="AA60"/>
  <c r="AM60"/>
  <c r="AO59"/>
  <c r="AN59"/>
  <c r="AA59"/>
  <c r="AM59"/>
  <c r="AO58"/>
  <c r="AN58"/>
  <c r="AA58"/>
  <c r="AM58"/>
  <c r="AO57"/>
  <c r="AN57"/>
  <c r="AA57"/>
  <c r="AM57"/>
  <c r="AO56"/>
  <c r="AN56"/>
  <c r="AA56"/>
  <c r="AM56"/>
  <c r="AO55"/>
  <c r="AN55"/>
  <c r="AA55"/>
  <c r="AM55"/>
  <c r="AO54"/>
  <c r="AN54"/>
  <c r="AA54"/>
  <c r="AM54"/>
  <c r="AO53"/>
  <c r="AN53"/>
  <c r="AA53"/>
  <c r="AM53"/>
  <c r="AO52"/>
  <c r="AN52"/>
  <c r="AA52"/>
  <c r="AM52"/>
  <c r="AO51"/>
  <c r="AN51"/>
  <c r="AA51"/>
  <c r="AM51"/>
  <c r="AO50"/>
  <c r="AN50"/>
  <c r="AA50"/>
  <c r="AM50"/>
  <c r="AO49"/>
  <c r="AN49"/>
  <c r="AA49"/>
  <c r="AM49"/>
  <c r="AO48"/>
  <c r="AN48"/>
  <c r="AA48"/>
  <c r="AM48"/>
  <c r="AO47"/>
  <c r="AN47"/>
  <c r="AA47"/>
  <c r="AM47"/>
  <c r="AO46"/>
  <c r="AN46"/>
  <c r="AA46"/>
  <c r="AM46"/>
  <c r="AO45"/>
  <c r="AN45"/>
  <c r="AA45"/>
  <c r="AM45"/>
  <c r="AO44"/>
  <c r="AN44"/>
  <c r="AA44"/>
  <c r="AM44"/>
  <c r="AO43"/>
  <c r="AN43"/>
  <c r="AA43"/>
  <c r="AM43"/>
  <c r="AO42"/>
  <c r="AN42"/>
  <c r="AA42"/>
  <c r="AM42"/>
  <c r="AO41"/>
  <c r="AN41"/>
  <c r="AA41"/>
  <c r="AM41"/>
  <c r="AO40"/>
  <c r="AN40"/>
  <c r="AA40"/>
  <c r="AM40"/>
  <c r="AO39"/>
  <c r="AN39"/>
  <c r="AA39"/>
  <c r="AM39"/>
  <c r="AO38"/>
  <c r="AN38"/>
  <c r="AA38"/>
  <c r="AM38"/>
  <c r="AO37"/>
  <c r="AN37"/>
  <c r="AA37"/>
  <c r="AM37"/>
  <c r="AO36"/>
  <c r="AN36"/>
  <c r="AA36"/>
  <c r="AM36"/>
  <c r="AO35"/>
  <c r="AN35"/>
  <c r="AA35"/>
  <c r="AM35"/>
  <c r="AO34"/>
  <c r="AN34"/>
  <c r="AA34"/>
  <c r="AM34"/>
  <c r="AO33"/>
  <c r="AN33"/>
  <c r="AA33"/>
  <c r="AM33"/>
  <c r="AO32"/>
  <c r="AN32"/>
  <c r="AA32"/>
  <c r="AM32"/>
  <c r="AO31"/>
  <c r="AN31"/>
  <c r="AA31"/>
  <c r="AM31"/>
  <c r="AO30"/>
  <c r="AN30"/>
  <c r="AA30"/>
  <c r="AM30"/>
  <c r="AO29"/>
  <c r="AN29"/>
  <c r="AA29"/>
  <c r="AM29"/>
  <c r="AO28"/>
  <c r="AN28"/>
  <c r="AA28"/>
  <c r="AM28"/>
  <c r="AO27"/>
  <c r="AN27"/>
  <c r="AA27"/>
  <c r="AM27"/>
  <c r="AO26"/>
  <c r="AN26"/>
  <c r="AA26"/>
  <c r="AM26"/>
  <c r="AO25"/>
  <c r="AN25"/>
  <c r="AA25"/>
  <c r="AM25"/>
  <c r="AO24"/>
  <c r="AN24"/>
  <c r="AA24"/>
  <c r="AM24"/>
  <c r="AO23"/>
  <c r="AN23"/>
  <c r="AA23"/>
  <c r="AM23"/>
  <c r="AO22"/>
  <c r="AN22"/>
  <c r="AA22"/>
  <c r="AM22"/>
  <c r="AO21"/>
  <c r="AN21"/>
  <c r="AA21"/>
  <c r="AM21"/>
  <c r="AO20"/>
  <c r="AN20"/>
  <c r="AA20"/>
  <c r="AM20"/>
  <c r="AO19"/>
  <c r="AN19"/>
  <c r="AA19"/>
  <c r="AM19"/>
  <c r="AO18"/>
  <c r="AN18"/>
  <c r="AA18"/>
  <c r="AM18"/>
  <c r="AO17"/>
  <c r="AN17"/>
  <c r="AA17"/>
  <c r="AM17"/>
  <c r="AO16"/>
  <c r="AN16"/>
  <c r="AA16"/>
  <c r="AM16"/>
  <c r="AO15"/>
  <c r="AN15"/>
  <c r="AA15"/>
  <c r="AM15"/>
  <c r="AO14"/>
  <c r="AN14"/>
  <c r="AA14"/>
  <c r="AM14"/>
  <c r="AO13"/>
  <c r="AN13"/>
  <c r="AA13"/>
  <c r="AM13"/>
  <c r="AO12"/>
  <c r="AN12"/>
  <c r="AA12"/>
  <c r="AM12"/>
  <c r="AO11"/>
  <c r="AN11"/>
  <c r="AA11"/>
  <c r="AM11"/>
  <c r="AO10"/>
  <c r="AN10"/>
  <c r="AA10"/>
  <c r="AM10"/>
  <c r="AO9"/>
  <c r="AN9"/>
  <c r="AA9"/>
  <c r="AM9"/>
  <c r="AO8"/>
  <c r="AN8"/>
  <c r="AA8"/>
  <c r="AM8"/>
  <c r="AO7"/>
  <c r="AN7"/>
  <c r="AN4"/>
  <c r="AA7"/>
  <c r="AA4"/>
  <c r="AM7"/>
  <c r="AM4"/>
  <c r="AP7"/>
  <c r="AS7"/>
  <c r="AO4"/>
  <c r="AL4"/>
  <c r="AK4"/>
  <c r="AJ4"/>
  <c r="AI4"/>
  <c r="AH4"/>
  <c r="AG4"/>
  <c r="AF4"/>
  <c r="AE4"/>
  <c r="AD4"/>
  <c r="AC4"/>
  <c r="AB4"/>
  <c r="Z4"/>
  <c r="Y4"/>
  <c r="X4"/>
  <c r="W4"/>
  <c r="V4"/>
  <c r="U4"/>
  <c r="T4"/>
  <c r="S4"/>
  <c r="R4"/>
  <c r="Q4"/>
  <c r="O4"/>
  <c r="N4"/>
  <c r="M4"/>
  <c r="AO300" i="50"/>
  <c r="AN300"/>
  <c r="AA300"/>
  <c r="AM300"/>
  <c r="AO299"/>
  <c r="AN299"/>
  <c r="AA299"/>
  <c r="AM299"/>
  <c r="AO298"/>
  <c r="AN298"/>
  <c r="AA298"/>
  <c r="AM298"/>
  <c r="AO297"/>
  <c r="AN297"/>
  <c r="AA297"/>
  <c r="AM297"/>
  <c r="AO296"/>
  <c r="AN296"/>
  <c r="AA296"/>
  <c r="AM296"/>
  <c r="AO295"/>
  <c r="AN295"/>
  <c r="AA295"/>
  <c r="AM295"/>
  <c r="AO294"/>
  <c r="AN294"/>
  <c r="AA294"/>
  <c r="AM294"/>
  <c r="AO293"/>
  <c r="AN293"/>
  <c r="AA293"/>
  <c r="AM293"/>
  <c r="AO292"/>
  <c r="AN292"/>
  <c r="AA292"/>
  <c r="AM292"/>
  <c r="AO291"/>
  <c r="AN291"/>
  <c r="AA291"/>
  <c r="AM291"/>
  <c r="AO290"/>
  <c r="AN290"/>
  <c r="AA290"/>
  <c r="AM290"/>
  <c r="AO289"/>
  <c r="AN289"/>
  <c r="AA289"/>
  <c r="AM289"/>
  <c r="AO288"/>
  <c r="AN288"/>
  <c r="AA288"/>
  <c r="AM288"/>
  <c r="AO287"/>
  <c r="AN287"/>
  <c r="AA287"/>
  <c r="AM287"/>
  <c r="AO286"/>
  <c r="AN286"/>
  <c r="AA286"/>
  <c r="AM286"/>
  <c r="AO285"/>
  <c r="AN285"/>
  <c r="AA285"/>
  <c r="AM285"/>
  <c r="AO284"/>
  <c r="AN284"/>
  <c r="AA284"/>
  <c r="AM284"/>
  <c r="AO283"/>
  <c r="AN283"/>
  <c r="AA283"/>
  <c r="AM283"/>
  <c r="AO282"/>
  <c r="AN282"/>
  <c r="AA282"/>
  <c r="AM282"/>
  <c r="AO281"/>
  <c r="AN281"/>
  <c r="AA281"/>
  <c r="AM281"/>
  <c r="AO280"/>
  <c r="AN280"/>
  <c r="AA280"/>
  <c r="AM280"/>
  <c r="AO279"/>
  <c r="AN279"/>
  <c r="AA279"/>
  <c r="AM279"/>
  <c r="AO278"/>
  <c r="AN278"/>
  <c r="AA278"/>
  <c r="AM278"/>
  <c r="AO277"/>
  <c r="AN277"/>
  <c r="AA277"/>
  <c r="AM277"/>
  <c r="AO276"/>
  <c r="AN276"/>
  <c r="AA276"/>
  <c r="AM276"/>
  <c r="AO275"/>
  <c r="AN275"/>
  <c r="AA275"/>
  <c r="AM275"/>
  <c r="AO274"/>
  <c r="AN274"/>
  <c r="AA274"/>
  <c r="AM274"/>
  <c r="AO273"/>
  <c r="AN273"/>
  <c r="AA273"/>
  <c r="AM273"/>
  <c r="AO272"/>
  <c r="AN272"/>
  <c r="AA272"/>
  <c r="AM272"/>
  <c r="AO271"/>
  <c r="AN271"/>
  <c r="AA271"/>
  <c r="AM271"/>
  <c r="AO270"/>
  <c r="AN270"/>
  <c r="AA270"/>
  <c r="AM270"/>
  <c r="AO269"/>
  <c r="AN269"/>
  <c r="AA269"/>
  <c r="AM269"/>
  <c r="AO268"/>
  <c r="AN268"/>
  <c r="AA268"/>
  <c r="AM268"/>
  <c r="AO267"/>
  <c r="AN267"/>
  <c r="AA267"/>
  <c r="AM267"/>
  <c r="AO266"/>
  <c r="AN266"/>
  <c r="AA266"/>
  <c r="AM266"/>
  <c r="AO265"/>
  <c r="AN265"/>
  <c r="AA265"/>
  <c r="AM265"/>
  <c r="AO264"/>
  <c r="AN264"/>
  <c r="AA264"/>
  <c r="AM264"/>
  <c r="AO263"/>
  <c r="AN263"/>
  <c r="AA263"/>
  <c r="AM263"/>
  <c r="AO262"/>
  <c r="AN262"/>
  <c r="AA262"/>
  <c r="AM262"/>
  <c r="AO261"/>
  <c r="AN261"/>
  <c r="AA261"/>
  <c r="AM261"/>
  <c r="AO260"/>
  <c r="AN260"/>
  <c r="AA260"/>
  <c r="AM260"/>
  <c r="AO259"/>
  <c r="AN259"/>
  <c r="AA259"/>
  <c r="AM259"/>
  <c r="AO258"/>
  <c r="AN258"/>
  <c r="AA258"/>
  <c r="AM258"/>
  <c r="AO257"/>
  <c r="AN257"/>
  <c r="AA257"/>
  <c r="AM257"/>
  <c r="AO256"/>
  <c r="AN256"/>
  <c r="AA256"/>
  <c r="AM256"/>
  <c r="AO255"/>
  <c r="AN255"/>
  <c r="AA255"/>
  <c r="AM255"/>
  <c r="AO254"/>
  <c r="AN254"/>
  <c r="AA254"/>
  <c r="AM254"/>
  <c r="AO253"/>
  <c r="AN253"/>
  <c r="AA253"/>
  <c r="AM253"/>
  <c r="AO252"/>
  <c r="AN252"/>
  <c r="AA252"/>
  <c r="AM252"/>
  <c r="AO251"/>
  <c r="AN251"/>
  <c r="AA251"/>
  <c r="AM251"/>
  <c r="AO250"/>
  <c r="AN250"/>
  <c r="AA250"/>
  <c r="AM250"/>
  <c r="AO249"/>
  <c r="AN249"/>
  <c r="AA249"/>
  <c r="AM249"/>
  <c r="AO248"/>
  <c r="AN248"/>
  <c r="AA248"/>
  <c r="AM248"/>
  <c r="AO247"/>
  <c r="AN247"/>
  <c r="AA247"/>
  <c r="AM247"/>
  <c r="AO246"/>
  <c r="AN246"/>
  <c r="AA246"/>
  <c r="AM246"/>
  <c r="AO245"/>
  <c r="AN245"/>
  <c r="AA245"/>
  <c r="AM245"/>
  <c r="AO244"/>
  <c r="AN244"/>
  <c r="AA244"/>
  <c r="AM244"/>
  <c r="AO243"/>
  <c r="AN243"/>
  <c r="AA243"/>
  <c r="AM243"/>
  <c r="AO242"/>
  <c r="AN242"/>
  <c r="AA242"/>
  <c r="AM242"/>
  <c r="AO241"/>
  <c r="AN241"/>
  <c r="AA241"/>
  <c r="AM241"/>
  <c r="AO240"/>
  <c r="AN240"/>
  <c r="AA240"/>
  <c r="AM240"/>
  <c r="AO239"/>
  <c r="AN239"/>
  <c r="AA239"/>
  <c r="AM239"/>
  <c r="AO238"/>
  <c r="AN238"/>
  <c r="AA238"/>
  <c r="AM238"/>
  <c r="AO237"/>
  <c r="AN237"/>
  <c r="AA237"/>
  <c r="AM237"/>
  <c r="AO236"/>
  <c r="AN236"/>
  <c r="AA236"/>
  <c r="AM236"/>
  <c r="AO235"/>
  <c r="AN235"/>
  <c r="AA235"/>
  <c r="AM235"/>
  <c r="AO234"/>
  <c r="AN234"/>
  <c r="AA234"/>
  <c r="AM234"/>
  <c r="AO233"/>
  <c r="AN233"/>
  <c r="AA233"/>
  <c r="AM233"/>
  <c r="AO232"/>
  <c r="AN232"/>
  <c r="AA232"/>
  <c r="AM232"/>
  <c r="AO231"/>
  <c r="AN231"/>
  <c r="AA231"/>
  <c r="AM231"/>
  <c r="AO230"/>
  <c r="AN230"/>
  <c r="AA230"/>
  <c r="AM230"/>
  <c r="AO229"/>
  <c r="AN229"/>
  <c r="AA229"/>
  <c r="AM229"/>
  <c r="AO228"/>
  <c r="AN228"/>
  <c r="AA228"/>
  <c r="AM228"/>
  <c r="AO227"/>
  <c r="AN227"/>
  <c r="AA227"/>
  <c r="AM227"/>
  <c r="AO226"/>
  <c r="AN226"/>
  <c r="AA226"/>
  <c r="AM226"/>
  <c r="AO225"/>
  <c r="AN225"/>
  <c r="AA225"/>
  <c r="AM225"/>
  <c r="AO224"/>
  <c r="AN224"/>
  <c r="AA224"/>
  <c r="AM224"/>
  <c r="AO223"/>
  <c r="AN223"/>
  <c r="AA223"/>
  <c r="AM223"/>
  <c r="AO222"/>
  <c r="AN222"/>
  <c r="AA222"/>
  <c r="AM222"/>
  <c r="AO221"/>
  <c r="AN221"/>
  <c r="AA221"/>
  <c r="AM221"/>
  <c r="AO220"/>
  <c r="AN220"/>
  <c r="AA220"/>
  <c r="AM220"/>
  <c r="AO219"/>
  <c r="AN219"/>
  <c r="AA219"/>
  <c r="AM219"/>
  <c r="AO218"/>
  <c r="AN218"/>
  <c r="AA218"/>
  <c r="AM218"/>
  <c r="AO217"/>
  <c r="AN217"/>
  <c r="AA217"/>
  <c r="AM217"/>
  <c r="AO216"/>
  <c r="AN216"/>
  <c r="AA216"/>
  <c r="AM216"/>
  <c r="AO215"/>
  <c r="AN215"/>
  <c r="AA215"/>
  <c r="AM215"/>
  <c r="AO214"/>
  <c r="AN214"/>
  <c r="AA214"/>
  <c r="AM214"/>
  <c r="AO213"/>
  <c r="AN213"/>
  <c r="AA213"/>
  <c r="AM213"/>
  <c r="AO212"/>
  <c r="AN212"/>
  <c r="AA212"/>
  <c r="AM212"/>
  <c r="AO211"/>
  <c r="AN211"/>
  <c r="AA211"/>
  <c r="AM211"/>
  <c r="AO210"/>
  <c r="AN210"/>
  <c r="AA210"/>
  <c r="AM210"/>
  <c r="AO209"/>
  <c r="AN209"/>
  <c r="AA209"/>
  <c r="AM209"/>
  <c r="AO208"/>
  <c r="AN208"/>
  <c r="AA208"/>
  <c r="AM208"/>
  <c r="AO207"/>
  <c r="AN207"/>
  <c r="AA207"/>
  <c r="AM207"/>
  <c r="AO206"/>
  <c r="AN206"/>
  <c r="AA206"/>
  <c r="AM206"/>
  <c r="AO205"/>
  <c r="AN205"/>
  <c r="AA205"/>
  <c r="AM205"/>
  <c r="AO204"/>
  <c r="AN204"/>
  <c r="AA204"/>
  <c r="AM204"/>
  <c r="AO203"/>
  <c r="AN203"/>
  <c r="AA203"/>
  <c r="AM203"/>
  <c r="AO202"/>
  <c r="AN202"/>
  <c r="AA202"/>
  <c r="AM202"/>
  <c r="AO201"/>
  <c r="AN201"/>
  <c r="AA201"/>
  <c r="AM201"/>
  <c r="AO200"/>
  <c r="AN200"/>
  <c r="AA200"/>
  <c r="AM200"/>
  <c r="AO199"/>
  <c r="AN199"/>
  <c r="AA199"/>
  <c r="AM199"/>
  <c r="AO198"/>
  <c r="AN198"/>
  <c r="AA198"/>
  <c r="AM198"/>
  <c r="AO197"/>
  <c r="AN197"/>
  <c r="AA197"/>
  <c r="AM197"/>
  <c r="AO196"/>
  <c r="AN196"/>
  <c r="AA196"/>
  <c r="AM196"/>
  <c r="AO195"/>
  <c r="AN195"/>
  <c r="AA195"/>
  <c r="AM195"/>
  <c r="AO194"/>
  <c r="AN194"/>
  <c r="AA194"/>
  <c r="AM194"/>
  <c r="AO193"/>
  <c r="AN193"/>
  <c r="AA193"/>
  <c r="AM193"/>
  <c r="AO192"/>
  <c r="AN192"/>
  <c r="AA192"/>
  <c r="AM192"/>
  <c r="AO191"/>
  <c r="AN191"/>
  <c r="AA191"/>
  <c r="AM191"/>
  <c r="AO190"/>
  <c r="AN190"/>
  <c r="AA190"/>
  <c r="AM190"/>
  <c r="AO189"/>
  <c r="AN189"/>
  <c r="AA189"/>
  <c r="AM189"/>
  <c r="AO188"/>
  <c r="AN188"/>
  <c r="AA188"/>
  <c r="AM188"/>
  <c r="AO187"/>
  <c r="AN187"/>
  <c r="AA187"/>
  <c r="AM187"/>
  <c r="AO186"/>
  <c r="AN186"/>
  <c r="AA186"/>
  <c r="AM186"/>
  <c r="AO185"/>
  <c r="AN185"/>
  <c r="AA185"/>
  <c r="AM185"/>
  <c r="AO184"/>
  <c r="AN184"/>
  <c r="AA184"/>
  <c r="AM184"/>
  <c r="AO183"/>
  <c r="AN183"/>
  <c r="AA183"/>
  <c r="AM183"/>
  <c r="AO182"/>
  <c r="AN182"/>
  <c r="AA182"/>
  <c r="AM182"/>
  <c r="AO181"/>
  <c r="AN181"/>
  <c r="AA181"/>
  <c r="AM181"/>
  <c r="AO180"/>
  <c r="AN180"/>
  <c r="AA180"/>
  <c r="AM180"/>
  <c r="AO179"/>
  <c r="AN179"/>
  <c r="AA179"/>
  <c r="AM179"/>
  <c r="AO178"/>
  <c r="AN178"/>
  <c r="AA178"/>
  <c r="AM178"/>
  <c r="AO177"/>
  <c r="AN177"/>
  <c r="AA177"/>
  <c r="AM177"/>
  <c r="AO176"/>
  <c r="AN176"/>
  <c r="AA176"/>
  <c r="AM176"/>
  <c r="AO175"/>
  <c r="AN175"/>
  <c r="AA175"/>
  <c r="AM175"/>
  <c r="AO174"/>
  <c r="AN174"/>
  <c r="AA174"/>
  <c r="AM174"/>
  <c r="AO173"/>
  <c r="AN173"/>
  <c r="AA173"/>
  <c r="AM173"/>
  <c r="AO172"/>
  <c r="AN172"/>
  <c r="AA172"/>
  <c r="AM172"/>
  <c r="AO171"/>
  <c r="AN171"/>
  <c r="AA171"/>
  <c r="AM171"/>
  <c r="AO170"/>
  <c r="AN170"/>
  <c r="AA170"/>
  <c r="AM170"/>
  <c r="AO169"/>
  <c r="AN169"/>
  <c r="AA169"/>
  <c r="AM169"/>
  <c r="AO168"/>
  <c r="AN168"/>
  <c r="AA168"/>
  <c r="AM168"/>
  <c r="AO167"/>
  <c r="AN167"/>
  <c r="AA167"/>
  <c r="AM167"/>
  <c r="AO166"/>
  <c r="AN166"/>
  <c r="AA166"/>
  <c r="AM166"/>
  <c r="AO165"/>
  <c r="AN165"/>
  <c r="AA165"/>
  <c r="AM165"/>
  <c r="AO164"/>
  <c r="AN164"/>
  <c r="AA164"/>
  <c r="AM164"/>
  <c r="AO163"/>
  <c r="AN163"/>
  <c r="AA163"/>
  <c r="AM163"/>
  <c r="AO162"/>
  <c r="AN162"/>
  <c r="AA162"/>
  <c r="AM162"/>
  <c r="AO161"/>
  <c r="AN161"/>
  <c r="AA161"/>
  <c r="AM161"/>
  <c r="AO160"/>
  <c r="AN160"/>
  <c r="AA160"/>
  <c r="AM160"/>
  <c r="AO159"/>
  <c r="AN159"/>
  <c r="AA159"/>
  <c r="AM159"/>
  <c r="AO158"/>
  <c r="AN158"/>
  <c r="AA158"/>
  <c r="AM158"/>
  <c r="AO157"/>
  <c r="AN157"/>
  <c r="AA157"/>
  <c r="AM157"/>
  <c r="AO156"/>
  <c r="AN156"/>
  <c r="AA156"/>
  <c r="AM156"/>
  <c r="AO155"/>
  <c r="AN155"/>
  <c r="AA155"/>
  <c r="AM155"/>
  <c r="AO154"/>
  <c r="AN154"/>
  <c r="AA154"/>
  <c r="AM154"/>
  <c r="AO153"/>
  <c r="AN153"/>
  <c r="AA153"/>
  <c r="AM153"/>
  <c r="AO152"/>
  <c r="AN152"/>
  <c r="AA152"/>
  <c r="AM152"/>
  <c r="AO151"/>
  <c r="AN151"/>
  <c r="AA151"/>
  <c r="AM151"/>
  <c r="AO150"/>
  <c r="AN150"/>
  <c r="AA150"/>
  <c r="AM150"/>
  <c r="AO149"/>
  <c r="AN149"/>
  <c r="AA149"/>
  <c r="AM149"/>
  <c r="AO148"/>
  <c r="AN148"/>
  <c r="AA148"/>
  <c r="AM148"/>
  <c r="AO147"/>
  <c r="AN147"/>
  <c r="AA147"/>
  <c r="AM147"/>
  <c r="AO146"/>
  <c r="AN146"/>
  <c r="AA146"/>
  <c r="AM146"/>
  <c r="AO145"/>
  <c r="AN145"/>
  <c r="AA145"/>
  <c r="AM145"/>
  <c r="AO144"/>
  <c r="AN144"/>
  <c r="AA144"/>
  <c r="AM144"/>
  <c r="AO143"/>
  <c r="AN143"/>
  <c r="AA143"/>
  <c r="AM143"/>
  <c r="AO142"/>
  <c r="AN142"/>
  <c r="AA142"/>
  <c r="AM142"/>
  <c r="AO141"/>
  <c r="AN141"/>
  <c r="AA141"/>
  <c r="AM141"/>
  <c r="AO140"/>
  <c r="AN140"/>
  <c r="AA140"/>
  <c r="AM140"/>
  <c r="AO139"/>
  <c r="AN139"/>
  <c r="AA139"/>
  <c r="AM139"/>
  <c r="AO138"/>
  <c r="AN138"/>
  <c r="AA138"/>
  <c r="AM138"/>
  <c r="AO137"/>
  <c r="AN137"/>
  <c r="AA137"/>
  <c r="AM137"/>
  <c r="AO136"/>
  <c r="AN136"/>
  <c r="AA136"/>
  <c r="AM136"/>
  <c r="AO135"/>
  <c r="AN135"/>
  <c r="AA135"/>
  <c r="AM135"/>
  <c r="AO134"/>
  <c r="AN134"/>
  <c r="AA134"/>
  <c r="AM134"/>
  <c r="AO133"/>
  <c r="AN133"/>
  <c r="AA133"/>
  <c r="AM133"/>
  <c r="AO132"/>
  <c r="AN132"/>
  <c r="AA132"/>
  <c r="AM132"/>
  <c r="AO131"/>
  <c r="AN131"/>
  <c r="AA131"/>
  <c r="AM131"/>
  <c r="AO130"/>
  <c r="AN130"/>
  <c r="AA130"/>
  <c r="AM130"/>
  <c r="AO129"/>
  <c r="AN129"/>
  <c r="AA129"/>
  <c r="AM129"/>
  <c r="AO128"/>
  <c r="AN128"/>
  <c r="AA128"/>
  <c r="AM128"/>
  <c r="AO127"/>
  <c r="AN127"/>
  <c r="AA127"/>
  <c r="AM127"/>
  <c r="AO126"/>
  <c r="AN126"/>
  <c r="AA126"/>
  <c r="AM126"/>
  <c r="AO125"/>
  <c r="AN125"/>
  <c r="AA125"/>
  <c r="AM125"/>
  <c r="AO124"/>
  <c r="AN124"/>
  <c r="AA124"/>
  <c r="AM124"/>
  <c r="AO123"/>
  <c r="AN123"/>
  <c r="AA123"/>
  <c r="AM123"/>
  <c r="AO122"/>
  <c r="AN122"/>
  <c r="AA122"/>
  <c r="AM122"/>
  <c r="AO121"/>
  <c r="AN121"/>
  <c r="AA121"/>
  <c r="AM121"/>
  <c r="AO120"/>
  <c r="AN120"/>
  <c r="AA120"/>
  <c r="AM120"/>
  <c r="AO119"/>
  <c r="AN119"/>
  <c r="AA119"/>
  <c r="AM119"/>
  <c r="AO118"/>
  <c r="AN118"/>
  <c r="AA118"/>
  <c r="AM118"/>
  <c r="AO117"/>
  <c r="AN117"/>
  <c r="AA117"/>
  <c r="AM117"/>
  <c r="AO116"/>
  <c r="AN116"/>
  <c r="AA116"/>
  <c r="AM116"/>
  <c r="AO115"/>
  <c r="AN115"/>
  <c r="AA115"/>
  <c r="AM115"/>
  <c r="AO114"/>
  <c r="AN114"/>
  <c r="AA114"/>
  <c r="AM114"/>
  <c r="AO113"/>
  <c r="AN113"/>
  <c r="AA113"/>
  <c r="AM113"/>
  <c r="AO112"/>
  <c r="AN112"/>
  <c r="AA112"/>
  <c r="AM112"/>
  <c r="AO111"/>
  <c r="AN111"/>
  <c r="AA111"/>
  <c r="AM111"/>
  <c r="AO110"/>
  <c r="AN110"/>
  <c r="AA110"/>
  <c r="AM110"/>
  <c r="AO109"/>
  <c r="AN109"/>
  <c r="AA109"/>
  <c r="AM109"/>
  <c r="AO108"/>
  <c r="AN108"/>
  <c r="AA108"/>
  <c r="AM108"/>
  <c r="AO107"/>
  <c r="AN107"/>
  <c r="AA107"/>
  <c r="AM107"/>
  <c r="AO106"/>
  <c r="AN106"/>
  <c r="AA106"/>
  <c r="AM106"/>
  <c r="AO105"/>
  <c r="AN105"/>
  <c r="AA105"/>
  <c r="AM105"/>
  <c r="AO104"/>
  <c r="AN104"/>
  <c r="AA104"/>
  <c r="AM104"/>
  <c r="AO103"/>
  <c r="AN103"/>
  <c r="AA103"/>
  <c r="AM103"/>
  <c r="AO102"/>
  <c r="AN102"/>
  <c r="AA102"/>
  <c r="AM102"/>
  <c r="AO101"/>
  <c r="AN101"/>
  <c r="AA101"/>
  <c r="AM101"/>
  <c r="AO100"/>
  <c r="AN100"/>
  <c r="AA100"/>
  <c r="AM100"/>
  <c r="AO99"/>
  <c r="AN99"/>
  <c r="AA99"/>
  <c r="AM99"/>
  <c r="AO98"/>
  <c r="AN98"/>
  <c r="AA98"/>
  <c r="AM98"/>
  <c r="AO97"/>
  <c r="AN97"/>
  <c r="AA97"/>
  <c r="AM97"/>
  <c r="AO96"/>
  <c r="AN96"/>
  <c r="AA96"/>
  <c r="AM96"/>
  <c r="AO95"/>
  <c r="AN95"/>
  <c r="AA95"/>
  <c r="AM95"/>
  <c r="AO94"/>
  <c r="AN94"/>
  <c r="AA94"/>
  <c r="AM94"/>
  <c r="AO93"/>
  <c r="AN93"/>
  <c r="AA93"/>
  <c r="AM93"/>
  <c r="AO92"/>
  <c r="AN92"/>
  <c r="AA92"/>
  <c r="AM92"/>
  <c r="AO91"/>
  <c r="AN91"/>
  <c r="AA91"/>
  <c r="AM91"/>
  <c r="AO90"/>
  <c r="AN90"/>
  <c r="AA90"/>
  <c r="AM90"/>
  <c r="AO89"/>
  <c r="AN89"/>
  <c r="AA89"/>
  <c r="AM89"/>
  <c r="AO88"/>
  <c r="AN88"/>
  <c r="AA88"/>
  <c r="AM88"/>
  <c r="AO87"/>
  <c r="AN87"/>
  <c r="AA87"/>
  <c r="AM87"/>
  <c r="AO86"/>
  <c r="AN86"/>
  <c r="AA86"/>
  <c r="AM86"/>
  <c r="AO85"/>
  <c r="AN85"/>
  <c r="AA85"/>
  <c r="AM85"/>
  <c r="AO84"/>
  <c r="AN84"/>
  <c r="AA84"/>
  <c r="AM84"/>
  <c r="AO83"/>
  <c r="AN83"/>
  <c r="AA83"/>
  <c r="AM83"/>
  <c r="AO82"/>
  <c r="AN82"/>
  <c r="AA82"/>
  <c r="AM82"/>
  <c r="AO81"/>
  <c r="AN81"/>
  <c r="AA81"/>
  <c r="AM81"/>
  <c r="AO80"/>
  <c r="AN80"/>
  <c r="AA80"/>
  <c r="AM80"/>
  <c r="AO79"/>
  <c r="AN79"/>
  <c r="AA79"/>
  <c r="AM79"/>
  <c r="AO78"/>
  <c r="AN78"/>
  <c r="AA78"/>
  <c r="AM78"/>
  <c r="AO77"/>
  <c r="AN77"/>
  <c r="AA77"/>
  <c r="AM77"/>
  <c r="AO76"/>
  <c r="AN76"/>
  <c r="AA76"/>
  <c r="AM76"/>
  <c r="AO75"/>
  <c r="AN75"/>
  <c r="AA75"/>
  <c r="AM75"/>
  <c r="AO74"/>
  <c r="AN74"/>
  <c r="AA74"/>
  <c r="AM74"/>
  <c r="AO73"/>
  <c r="AN73"/>
  <c r="AA73"/>
  <c r="AM73"/>
  <c r="AO72"/>
  <c r="AN72"/>
  <c r="AA72"/>
  <c r="AM72"/>
  <c r="AO71"/>
  <c r="AN71"/>
  <c r="AA71"/>
  <c r="AM71"/>
  <c r="AO70"/>
  <c r="AN70"/>
  <c r="AA70"/>
  <c r="AM70"/>
  <c r="AO69"/>
  <c r="AN69"/>
  <c r="AA69"/>
  <c r="AM69"/>
  <c r="AO68"/>
  <c r="AN68"/>
  <c r="AA68"/>
  <c r="AM68"/>
  <c r="AO67"/>
  <c r="AN67"/>
  <c r="AA67"/>
  <c r="AM67"/>
  <c r="AO66"/>
  <c r="AN66"/>
  <c r="AA66"/>
  <c r="AM66"/>
  <c r="AO65"/>
  <c r="AN65"/>
  <c r="AA65"/>
  <c r="AM65"/>
  <c r="AO64"/>
  <c r="AN64"/>
  <c r="AA64"/>
  <c r="AM64"/>
  <c r="AO63"/>
  <c r="AN63"/>
  <c r="AA63"/>
  <c r="AM63"/>
  <c r="AO62"/>
  <c r="AN62"/>
  <c r="AA62"/>
  <c r="AM62"/>
  <c r="AO61"/>
  <c r="AN61"/>
  <c r="AA61"/>
  <c r="AM61"/>
  <c r="AO60"/>
  <c r="AN60"/>
  <c r="AA60"/>
  <c r="AM60"/>
  <c r="AO59"/>
  <c r="AN59"/>
  <c r="AA59"/>
  <c r="AM59"/>
  <c r="AO58"/>
  <c r="AN58"/>
  <c r="AA58"/>
  <c r="AM58"/>
  <c r="AO57"/>
  <c r="AN57"/>
  <c r="AA57"/>
  <c r="AM57"/>
  <c r="AO56"/>
  <c r="AN56"/>
  <c r="AA56"/>
  <c r="AM56"/>
  <c r="AO55"/>
  <c r="AN55"/>
  <c r="AA55"/>
  <c r="AM55"/>
  <c r="AO54"/>
  <c r="AN54"/>
  <c r="AA54"/>
  <c r="AM54"/>
  <c r="AO53"/>
  <c r="AN53"/>
  <c r="AA53"/>
  <c r="AM53"/>
  <c r="AO52"/>
  <c r="AN52"/>
  <c r="AA52"/>
  <c r="AM52"/>
  <c r="AO51"/>
  <c r="AN51"/>
  <c r="AA51"/>
  <c r="AM51"/>
  <c r="AO50"/>
  <c r="AN50"/>
  <c r="AA50"/>
  <c r="AM50"/>
  <c r="AO49"/>
  <c r="AN49"/>
  <c r="AA49"/>
  <c r="AM49"/>
  <c r="AO48"/>
  <c r="AN48"/>
  <c r="AA48"/>
  <c r="AM48"/>
  <c r="AO47"/>
  <c r="AN47"/>
  <c r="AA47"/>
  <c r="AM47"/>
  <c r="AO46"/>
  <c r="AN46"/>
  <c r="AA46"/>
  <c r="AM46"/>
  <c r="AO45"/>
  <c r="AN45"/>
  <c r="AA45"/>
  <c r="AM45"/>
  <c r="AO44"/>
  <c r="AN44"/>
  <c r="AA44"/>
  <c r="AM44"/>
  <c r="AO43"/>
  <c r="AN43"/>
  <c r="AA43"/>
  <c r="AM43"/>
  <c r="AO42"/>
  <c r="AN42"/>
  <c r="AA42"/>
  <c r="AM42"/>
  <c r="AO41"/>
  <c r="AN41"/>
  <c r="AA41"/>
  <c r="AM41"/>
  <c r="AO40"/>
  <c r="AN40"/>
  <c r="AA40"/>
  <c r="AM40"/>
  <c r="AO39"/>
  <c r="AN39"/>
  <c r="AA39"/>
  <c r="AM39"/>
  <c r="AO38"/>
  <c r="AN38"/>
  <c r="AA38"/>
  <c r="AM38"/>
  <c r="AO37"/>
  <c r="AN37"/>
  <c r="AA37"/>
  <c r="AM37"/>
  <c r="AO36"/>
  <c r="AN36"/>
  <c r="AA36"/>
  <c r="AM36"/>
  <c r="AO35"/>
  <c r="AN35"/>
  <c r="AA35"/>
  <c r="AM35"/>
  <c r="AO34"/>
  <c r="AN34"/>
  <c r="AA34"/>
  <c r="AM34"/>
  <c r="AO33"/>
  <c r="AN33"/>
  <c r="AA33"/>
  <c r="AM33"/>
  <c r="AO32"/>
  <c r="AN32"/>
  <c r="AA32"/>
  <c r="AM32"/>
  <c r="AO31"/>
  <c r="AN31"/>
  <c r="AA31"/>
  <c r="AM31"/>
  <c r="AO30"/>
  <c r="AN30"/>
  <c r="AA30"/>
  <c r="AM30"/>
  <c r="AO29"/>
  <c r="AN29"/>
  <c r="AA29"/>
  <c r="AM29"/>
  <c r="AO28"/>
  <c r="AN28"/>
  <c r="AA28"/>
  <c r="AM28"/>
  <c r="AO27"/>
  <c r="AN27"/>
  <c r="AA27"/>
  <c r="AM27"/>
  <c r="AO26"/>
  <c r="AN26"/>
  <c r="AA26"/>
  <c r="AM26"/>
  <c r="AO25"/>
  <c r="AN25"/>
  <c r="AA25"/>
  <c r="AM25"/>
  <c r="AO24"/>
  <c r="AN24"/>
  <c r="AA24"/>
  <c r="AM24"/>
  <c r="AO23"/>
  <c r="AN23"/>
  <c r="AA23"/>
  <c r="AM23"/>
  <c r="AO22"/>
  <c r="AN22"/>
  <c r="AA22"/>
  <c r="AM22"/>
  <c r="AO21"/>
  <c r="AN21"/>
  <c r="AA21"/>
  <c r="AM21"/>
  <c r="AO20"/>
  <c r="AN20"/>
  <c r="AA20"/>
  <c r="AM20"/>
  <c r="AO19"/>
  <c r="AN19"/>
  <c r="AA19"/>
  <c r="AM19"/>
  <c r="AO18"/>
  <c r="AN18"/>
  <c r="AA18"/>
  <c r="AM18"/>
  <c r="AO17"/>
  <c r="AN17"/>
  <c r="AA17"/>
  <c r="AM17"/>
  <c r="AO16"/>
  <c r="AN16"/>
  <c r="AA16"/>
  <c r="AM16"/>
  <c r="AO15"/>
  <c r="AN15"/>
  <c r="AA15"/>
  <c r="AM15"/>
  <c r="AO14"/>
  <c r="AN14"/>
  <c r="AA14"/>
  <c r="AM14"/>
  <c r="AO13"/>
  <c r="AN13"/>
  <c r="AA13"/>
  <c r="AM13"/>
  <c r="AO12"/>
  <c r="AN12"/>
  <c r="AA12"/>
  <c r="AM12"/>
  <c r="AO11"/>
  <c r="AN11"/>
  <c r="AA11"/>
  <c r="AM11"/>
  <c r="AO10"/>
  <c r="AN10"/>
  <c r="AA10"/>
  <c r="AM10"/>
  <c r="AO9"/>
  <c r="AN9"/>
  <c r="AA9"/>
  <c r="AM9"/>
  <c r="AO8"/>
  <c r="AN8"/>
  <c r="AA8"/>
  <c r="AM8"/>
  <c r="AO7"/>
  <c r="AN7"/>
  <c r="AA7"/>
  <c r="AM7"/>
  <c r="AM4"/>
  <c r="AP7"/>
  <c r="AS7"/>
  <c r="AO4"/>
  <c r="AN4"/>
  <c r="AL4"/>
  <c r="AK4"/>
  <c r="AJ4"/>
  <c r="AI4"/>
  <c r="AH4"/>
  <c r="AG4"/>
  <c r="AF4"/>
  <c r="AE4"/>
  <c r="AD4"/>
  <c r="AC4"/>
  <c r="AB4"/>
  <c r="AA4"/>
  <c r="Z4"/>
  <c r="Y4"/>
  <c r="X4"/>
  <c r="W4"/>
  <c r="V4"/>
  <c r="U4"/>
  <c r="T4"/>
  <c r="S4"/>
  <c r="R4"/>
  <c r="Q4"/>
  <c r="O4"/>
  <c r="N4"/>
  <c r="M4"/>
  <c r="AO300" i="49"/>
  <c r="AN300"/>
  <c r="AA300"/>
  <c r="AM300"/>
  <c r="AO299"/>
  <c r="AN299"/>
  <c r="AA299"/>
  <c r="AM299"/>
  <c r="AO298"/>
  <c r="AN298"/>
  <c r="AA298"/>
  <c r="AM298"/>
  <c r="AO297"/>
  <c r="AN297"/>
  <c r="AA297"/>
  <c r="AM297"/>
  <c r="AO296"/>
  <c r="AN296"/>
  <c r="AA296"/>
  <c r="AM296"/>
  <c r="AO295"/>
  <c r="AN295"/>
  <c r="AA295"/>
  <c r="AM295"/>
  <c r="AO294"/>
  <c r="AN294"/>
  <c r="AA294"/>
  <c r="AM294"/>
  <c r="AO293"/>
  <c r="AN293"/>
  <c r="AA293"/>
  <c r="AM293"/>
  <c r="AO292"/>
  <c r="AN292"/>
  <c r="AA292"/>
  <c r="AM292"/>
  <c r="AO291"/>
  <c r="AN291"/>
  <c r="AA291"/>
  <c r="AM291"/>
  <c r="AO290"/>
  <c r="AN290"/>
  <c r="AA290"/>
  <c r="AM290"/>
  <c r="AO289"/>
  <c r="AN289"/>
  <c r="AA289"/>
  <c r="AM289"/>
  <c r="AO288"/>
  <c r="AN288"/>
  <c r="AA288"/>
  <c r="AM288"/>
  <c r="AO287"/>
  <c r="AN287"/>
  <c r="AA287"/>
  <c r="AM287"/>
  <c r="AO286"/>
  <c r="AN286"/>
  <c r="AA286"/>
  <c r="AM286"/>
  <c r="AO285"/>
  <c r="AN285"/>
  <c r="AA285"/>
  <c r="AM285"/>
  <c r="AO284"/>
  <c r="AN284"/>
  <c r="AA284"/>
  <c r="AM284"/>
  <c r="AO283"/>
  <c r="AN283"/>
  <c r="AA283"/>
  <c r="AM283"/>
  <c r="AO282"/>
  <c r="AN282"/>
  <c r="AA282"/>
  <c r="AM282"/>
  <c r="AO281"/>
  <c r="AN281"/>
  <c r="AA281"/>
  <c r="AM281"/>
  <c r="AO280"/>
  <c r="AN280"/>
  <c r="AA280"/>
  <c r="AM280"/>
  <c r="AO279"/>
  <c r="AN279"/>
  <c r="AA279"/>
  <c r="AM279"/>
  <c r="AO278"/>
  <c r="AN278"/>
  <c r="AA278"/>
  <c r="AM278"/>
  <c r="AO277"/>
  <c r="AN277"/>
  <c r="AA277"/>
  <c r="AM277"/>
  <c r="AO276"/>
  <c r="AN276"/>
  <c r="AA276"/>
  <c r="AM276"/>
  <c r="AO275"/>
  <c r="AN275"/>
  <c r="AA275"/>
  <c r="AM275"/>
  <c r="AO274"/>
  <c r="AN274"/>
  <c r="AA274"/>
  <c r="AM274"/>
  <c r="AO273"/>
  <c r="AN273"/>
  <c r="AA273"/>
  <c r="AM273"/>
  <c r="AO272"/>
  <c r="AN272"/>
  <c r="AA272"/>
  <c r="AM272"/>
  <c r="AO271"/>
  <c r="AN271"/>
  <c r="AA271"/>
  <c r="AM271"/>
  <c r="AO270"/>
  <c r="AN270"/>
  <c r="AA270"/>
  <c r="AM270"/>
  <c r="AO269"/>
  <c r="AN269"/>
  <c r="AA269"/>
  <c r="AM269"/>
  <c r="AO268"/>
  <c r="AN268"/>
  <c r="AA268"/>
  <c r="AM268"/>
  <c r="AO267"/>
  <c r="AN267"/>
  <c r="AA267"/>
  <c r="AM267"/>
  <c r="AO266"/>
  <c r="AN266"/>
  <c r="AA266"/>
  <c r="AM266"/>
  <c r="AO265"/>
  <c r="AN265"/>
  <c r="AA265"/>
  <c r="AM265"/>
  <c r="AO264"/>
  <c r="AN264"/>
  <c r="AA264"/>
  <c r="AM264"/>
  <c r="AO263"/>
  <c r="AN263"/>
  <c r="AA263"/>
  <c r="AM263"/>
  <c r="AO262"/>
  <c r="AN262"/>
  <c r="AA262"/>
  <c r="AM262"/>
  <c r="AO261"/>
  <c r="AN261"/>
  <c r="AA261"/>
  <c r="AM261"/>
  <c r="AO260"/>
  <c r="AN260"/>
  <c r="AA260"/>
  <c r="AM260"/>
  <c r="AO259"/>
  <c r="AN259"/>
  <c r="AA259"/>
  <c r="AM259"/>
  <c r="AO258"/>
  <c r="AN258"/>
  <c r="AA258"/>
  <c r="AM258"/>
  <c r="AO257"/>
  <c r="AN257"/>
  <c r="AA257"/>
  <c r="AM257"/>
  <c r="AO256"/>
  <c r="AN256"/>
  <c r="AA256"/>
  <c r="AM256"/>
  <c r="AO255"/>
  <c r="AN255"/>
  <c r="AA255"/>
  <c r="AM255"/>
  <c r="AO254"/>
  <c r="AN254"/>
  <c r="AA254"/>
  <c r="AM254"/>
  <c r="AO253"/>
  <c r="AN253"/>
  <c r="AA253"/>
  <c r="AM253"/>
  <c r="AO252"/>
  <c r="AN252"/>
  <c r="AA252"/>
  <c r="AM252"/>
  <c r="AO251"/>
  <c r="AN251"/>
  <c r="AA251"/>
  <c r="AM251"/>
  <c r="AO250"/>
  <c r="AN250"/>
  <c r="AA250"/>
  <c r="AM250"/>
  <c r="AO249"/>
  <c r="AN249"/>
  <c r="AA249"/>
  <c r="AM249"/>
  <c r="AO248"/>
  <c r="AN248"/>
  <c r="AA248"/>
  <c r="AM248"/>
  <c r="AO247"/>
  <c r="AN247"/>
  <c r="AA247"/>
  <c r="AM247"/>
  <c r="AO246"/>
  <c r="AN246"/>
  <c r="AA246"/>
  <c r="AM246"/>
  <c r="AO245"/>
  <c r="AN245"/>
  <c r="AA245"/>
  <c r="AM245"/>
  <c r="AO244"/>
  <c r="AN244"/>
  <c r="AA244"/>
  <c r="AM244"/>
  <c r="AO243"/>
  <c r="AN243"/>
  <c r="AA243"/>
  <c r="AM243"/>
  <c r="AO242"/>
  <c r="AN242"/>
  <c r="AA242"/>
  <c r="AM242"/>
  <c r="AO241"/>
  <c r="AN241"/>
  <c r="AA241"/>
  <c r="AM241"/>
  <c r="AO240"/>
  <c r="AN240"/>
  <c r="AA240"/>
  <c r="AM240"/>
  <c r="AO239"/>
  <c r="AN239"/>
  <c r="AA239"/>
  <c r="AM239"/>
  <c r="AO238"/>
  <c r="AN238"/>
  <c r="AA238"/>
  <c r="AM238"/>
  <c r="AO237"/>
  <c r="AN237"/>
  <c r="AA237"/>
  <c r="AM237"/>
  <c r="AO236"/>
  <c r="AN236"/>
  <c r="AA236"/>
  <c r="AM236"/>
  <c r="AO235"/>
  <c r="AN235"/>
  <c r="AA235"/>
  <c r="AM235"/>
  <c r="AO234"/>
  <c r="AN234"/>
  <c r="AA234"/>
  <c r="AM234"/>
  <c r="AO233"/>
  <c r="AN233"/>
  <c r="AA233"/>
  <c r="AM233"/>
  <c r="AO232"/>
  <c r="AN232"/>
  <c r="AA232"/>
  <c r="AM232"/>
  <c r="AO231"/>
  <c r="AN231"/>
  <c r="AA231"/>
  <c r="AM231"/>
  <c r="AO230"/>
  <c r="AN230"/>
  <c r="AA230"/>
  <c r="AM230"/>
  <c r="AO229"/>
  <c r="AN229"/>
  <c r="AA229"/>
  <c r="AM229"/>
  <c r="AO228"/>
  <c r="AN228"/>
  <c r="AA228"/>
  <c r="AM228"/>
  <c r="AO227"/>
  <c r="AN227"/>
  <c r="AA227"/>
  <c r="AM227"/>
  <c r="AO226"/>
  <c r="AN226"/>
  <c r="AA226"/>
  <c r="AM226"/>
  <c r="AO225"/>
  <c r="AN225"/>
  <c r="AA225"/>
  <c r="AM225"/>
  <c r="AO224"/>
  <c r="AN224"/>
  <c r="AA224"/>
  <c r="AM224"/>
  <c r="AO223"/>
  <c r="AN223"/>
  <c r="AA223"/>
  <c r="AM223"/>
  <c r="AO222"/>
  <c r="AN222"/>
  <c r="AA222"/>
  <c r="AM222"/>
  <c r="AO221"/>
  <c r="AN221"/>
  <c r="AA221"/>
  <c r="AM221"/>
  <c r="AO220"/>
  <c r="AN220"/>
  <c r="AA220"/>
  <c r="AM220"/>
  <c r="AO219"/>
  <c r="AN219"/>
  <c r="AA219"/>
  <c r="AM219"/>
  <c r="AO218"/>
  <c r="AN218"/>
  <c r="AA218"/>
  <c r="AM218"/>
  <c r="AO217"/>
  <c r="AN217"/>
  <c r="AA217"/>
  <c r="AM217"/>
  <c r="AO216"/>
  <c r="AN216"/>
  <c r="AA216"/>
  <c r="AM216"/>
  <c r="AO215"/>
  <c r="AN215"/>
  <c r="AA215"/>
  <c r="AM215"/>
  <c r="AO214"/>
  <c r="AN214"/>
  <c r="AA214"/>
  <c r="AM214"/>
  <c r="AO213"/>
  <c r="AN213"/>
  <c r="AA213"/>
  <c r="AM213"/>
  <c r="AO212"/>
  <c r="AN212"/>
  <c r="AA212"/>
  <c r="AM212"/>
  <c r="AO211"/>
  <c r="AN211"/>
  <c r="AA211"/>
  <c r="AM211"/>
  <c r="AO210"/>
  <c r="AN210"/>
  <c r="AA210"/>
  <c r="AM210"/>
  <c r="AO209"/>
  <c r="AN209"/>
  <c r="AA209"/>
  <c r="AM209"/>
  <c r="AO208"/>
  <c r="AN208"/>
  <c r="AA208"/>
  <c r="AM208"/>
  <c r="AO207"/>
  <c r="AN207"/>
  <c r="AA207"/>
  <c r="AM207"/>
  <c r="AO206"/>
  <c r="AN206"/>
  <c r="AA206"/>
  <c r="AM206"/>
  <c r="AO205"/>
  <c r="AN205"/>
  <c r="AA205"/>
  <c r="AM205"/>
  <c r="AO204"/>
  <c r="AN204"/>
  <c r="AA204"/>
  <c r="AM204"/>
  <c r="AO203"/>
  <c r="AN203"/>
  <c r="AA203"/>
  <c r="AM203"/>
  <c r="AO202"/>
  <c r="AN202"/>
  <c r="AA202"/>
  <c r="AM202"/>
  <c r="AO201"/>
  <c r="AN201"/>
  <c r="AA201"/>
  <c r="AM201"/>
  <c r="AO200"/>
  <c r="AN200"/>
  <c r="AA200"/>
  <c r="AM200"/>
  <c r="AO199"/>
  <c r="AN199"/>
  <c r="AA199"/>
  <c r="AM199"/>
  <c r="AO198"/>
  <c r="AN198"/>
  <c r="AA198"/>
  <c r="AM198"/>
  <c r="AO197"/>
  <c r="AN197"/>
  <c r="AA197"/>
  <c r="AM197"/>
  <c r="AO196"/>
  <c r="AN196"/>
  <c r="AA196"/>
  <c r="AM196"/>
  <c r="AO195"/>
  <c r="AN195"/>
  <c r="AA195"/>
  <c r="AM195"/>
  <c r="AO194"/>
  <c r="AN194"/>
  <c r="AA194"/>
  <c r="AM194"/>
  <c r="AO193"/>
  <c r="AN193"/>
  <c r="AA193"/>
  <c r="AM193"/>
  <c r="AO192"/>
  <c r="AN192"/>
  <c r="AA192"/>
  <c r="AM192"/>
  <c r="AO191"/>
  <c r="AN191"/>
  <c r="AA191"/>
  <c r="AM191"/>
  <c r="AO190"/>
  <c r="AN190"/>
  <c r="AA190"/>
  <c r="AM190"/>
  <c r="AO189"/>
  <c r="AN189"/>
  <c r="AA189"/>
  <c r="AM189"/>
  <c r="AO188"/>
  <c r="AN188"/>
  <c r="AA188"/>
  <c r="AM188"/>
  <c r="AO187"/>
  <c r="AN187"/>
  <c r="AA187"/>
  <c r="AM187"/>
  <c r="AO186"/>
  <c r="AN186"/>
  <c r="AA186"/>
  <c r="AM186"/>
  <c r="AO185"/>
  <c r="AN185"/>
  <c r="AA185"/>
  <c r="AM185"/>
  <c r="AO184"/>
  <c r="AN184"/>
  <c r="AA184"/>
  <c r="AM184"/>
  <c r="AO183"/>
  <c r="AN183"/>
  <c r="AA183"/>
  <c r="AM183"/>
  <c r="AO182"/>
  <c r="AN182"/>
  <c r="AA182"/>
  <c r="AM182"/>
  <c r="AO181"/>
  <c r="AN181"/>
  <c r="AA181"/>
  <c r="AM181"/>
  <c r="AO180"/>
  <c r="AN180"/>
  <c r="AA180"/>
  <c r="AM180"/>
  <c r="AO179"/>
  <c r="AN179"/>
  <c r="AA179"/>
  <c r="AM179"/>
  <c r="AO178"/>
  <c r="AN178"/>
  <c r="AA178"/>
  <c r="AM178"/>
  <c r="AO177"/>
  <c r="AN177"/>
  <c r="AA177"/>
  <c r="AM177"/>
  <c r="AO176"/>
  <c r="AN176"/>
  <c r="AA176"/>
  <c r="AM176"/>
  <c r="AO175"/>
  <c r="AN175"/>
  <c r="AA175"/>
  <c r="AM175"/>
  <c r="AO174"/>
  <c r="AN174"/>
  <c r="AA174"/>
  <c r="AM174"/>
  <c r="AO173"/>
  <c r="AN173"/>
  <c r="AA173"/>
  <c r="AM173"/>
  <c r="AO172"/>
  <c r="AN172"/>
  <c r="AA172"/>
  <c r="AM172"/>
  <c r="AO171"/>
  <c r="AN171"/>
  <c r="AA171"/>
  <c r="AM171"/>
  <c r="AO170"/>
  <c r="AN170"/>
  <c r="AA170"/>
  <c r="AM170"/>
  <c r="AO169"/>
  <c r="AN169"/>
  <c r="AA169"/>
  <c r="AM169"/>
  <c r="AO168"/>
  <c r="AN168"/>
  <c r="AA168"/>
  <c r="AM168"/>
  <c r="AO167"/>
  <c r="AN167"/>
  <c r="AA167"/>
  <c r="AM167"/>
  <c r="AO166"/>
  <c r="AN166"/>
  <c r="AA166"/>
  <c r="AM166"/>
  <c r="AO165"/>
  <c r="AN165"/>
  <c r="AA165"/>
  <c r="AM165"/>
  <c r="AO164"/>
  <c r="AN164"/>
  <c r="AA164"/>
  <c r="AM164"/>
  <c r="AO163"/>
  <c r="AN163"/>
  <c r="AA163"/>
  <c r="AM163"/>
  <c r="AO162"/>
  <c r="AN162"/>
  <c r="AA162"/>
  <c r="AM162"/>
  <c r="AO161"/>
  <c r="AN161"/>
  <c r="AA161"/>
  <c r="AM161"/>
  <c r="AO160"/>
  <c r="AN160"/>
  <c r="AA160"/>
  <c r="AM160"/>
  <c r="AO159"/>
  <c r="AN159"/>
  <c r="AA159"/>
  <c r="AM159"/>
  <c r="AO158"/>
  <c r="AN158"/>
  <c r="AA158"/>
  <c r="AM158"/>
  <c r="AO157"/>
  <c r="AN157"/>
  <c r="AA157"/>
  <c r="AM157"/>
  <c r="AO156"/>
  <c r="AN156"/>
  <c r="AA156"/>
  <c r="AM156"/>
  <c r="AO155"/>
  <c r="AN155"/>
  <c r="AA155"/>
  <c r="AM155"/>
  <c r="AO154"/>
  <c r="AN154"/>
  <c r="AA154"/>
  <c r="AM154"/>
  <c r="AO153"/>
  <c r="AN153"/>
  <c r="AA153"/>
  <c r="AM153"/>
  <c r="AO152"/>
  <c r="AN152"/>
  <c r="AA152"/>
  <c r="AM152"/>
  <c r="AO151"/>
  <c r="AN151"/>
  <c r="AA151"/>
  <c r="AM151"/>
  <c r="AO150"/>
  <c r="AN150"/>
  <c r="AA150"/>
  <c r="AM150"/>
  <c r="AO149"/>
  <c r="AN149"/>
  <c r="AA149"/>
  <c r="AM149"/>
  <c r="AO148"/>
  <c r="AN148"/>
  <c r="AA148"/>
  <c r="AM148"/>
  <c r="AO147"/>
  <c r="AN147"/>
  <c r="AA147"/>
  <c r="AM147"/>
  <c r="AO146"/>
  <c r="AN146"/>
  <c r="AA146"/>
  <c r="AM146"/>
  <c r="AO145"/>
  <c r="AN145"/>
  <c r="AA145"/>
  <c r="AM145"/>
  <c r="AO144"/>
  <c r="AN144"/>
  <c r="AA144"/>
  <c r="AM144"/>
  <c r="AO143"/>
  <c r="AN143"/>
  <c r="AA143"/>
  <c r="AM143"/>
  <c r="AO142"/>
  <c r="AN142"/>
  <c r="AA142"/>
  <c r="AM142"/>
  <c r="AO141"/>
  <c r="AN141"/>
  <c r="AA141"/>
  <c r="AM141"/>
  <c r="AO140"/>
  <c r="AN140"/>
  <c r="AA140"/>
  <c r="AM140"/>
  <c r="AO139"/>
  <c r="AN139"/>
  <c r="AA139"/>
  <c r="AM139"/>
  <c r="AO138"/>
  <c r="AN138"/>
  <c r="AA138"/>
  <c r="AM138"/>
  <c r="AO137"/>
  <c r="AN137"/>
  <c r="AA137"/>
  <c r="AM137"/>
  <c r="AO136"/>
  <c r="AN136"/>
  <c r="AA136"/>
  <c r="AM136"/>
  <c r="AO135"/>
  <c r="AN135"/>
  <c r="AA135"/>
  <c r="AM135"/>
  <c r="AO134"/>
  <c r="AN134"/>
  <c r="AA134"/>
  <c r="AM134"/>
  <c r="AO133"/>
  <c r="AN133"/>
  <c r="AA133"/>
  <c r="AM133"/>
  <c r="AO132"/>
  <c r="AN132"/>
  <c r="AA132"/>
  <c r="AM132"/>
  <c r="AO131"/>
  <c r="AN131"/>
  <c r="AA131"/>
  <c r="AM131"/>
  <c r="AO130"/>
  <c r="AN130"/>
  <c r="AA130"/>
  <c r="AM130"/>
  <c r="AO129"/>
  <c r="AN129"/>
  <c r="AA129"/>
  <c r="AM129"/>
  <c r="AO128"/>
  <c r="AN128"/>
  <c r="AA128"/>
  <c r="AM128"/>
  <c r="AO127"/>
  <c r="AN127"/>
  <c r="AA127"/>
  <c r="AM127"/>
  <c r="AO126"/>
  <c r="AN126"/>
  <c r="AA126"/>
  <c r="AM126"/>
  <c r="AO125"/>
  <c r="AN125"/>
  <c r="AA125"/>
  <c r="AM125"/>
  <c r="AO124"/>
  <c r="AN124"/>
  <c r="AA124"/>
  <c r="AM124"/>
  <c r="AO123"/>
  <c r="AN123"/>
  <c r="AA123"/>
  <c r="AM123"/>
  <c r="AO122"/>
  <c r="AN122"/>
  <c r="AA122"/>
  <c r="AM122"/>
  <c r="AO121"/>
  <c r="AN121"/>
  <c r="AA121"/>
  <c r="AM121"/>
  <c r="AO120"/>
  <c r="AN120"/>
  <c r="AA120"/>
  <c r="AM120"/>
  <c r="AO119"/>
  <c r="AN119"/>
  <c r="AA119"/>
  <c r="AM119"/>
  <c r="AO118"/>
  <c r="AN118"/>
  <c r="AA118"/>
  <c r="AM118"/>
  <c r="AO117"/>
  <c r="AN117"/>
  <c r="AA117"/>
  <c r="AM117"/>
  <c r="AO116"/>
  <c r="AN116"/>
  <c r="AA116"/>
  <c r="AM116"/>
  <c r="AO115"/>
  <c r="AN115"/>
  <c r="AA115"/>
  <c r="AM115"/>
  <c r="AO114"/>
  <c r="AN114"/>
  <c r="AA114"/>
  <c r="AM114"/>
  <c r="AO113"/>
  <c r="AN113"/>
  <c r="AA113"/>
  <c r="AM113"/>
  <c r="AO112"/>
  <c r="AN112"/>
  <c r="AA112"/>
  <c r="AM112"/>
  <c r="AO111"/>
  <c r="AN111"/>
  <c r="AA111"/>
  <c r="AM111"/>
  <c r="AO110"/>
  <c r="AN110"/>
  <c r="AA110"/>
  <c r="AM110"/>
  <c r="AO109"/>
  <c r="AN109"/>
  <c r="AA109"/>
  <c r="AM109"/>
  <c r="AO108"/>
  <c r="AN108"/>
  <c r="AA108"/>
  <c r="AM108"/>
  <c r="AO107"/>
  <c r="AN107"/>
  <c r="AA107"/>
  <c r="AM107"/>
  <c r="AO106"/>
  <c r="AN106"/>
  <c r="AA106"/>
  <c r="AM106"/>
  <c r="AO105"/>
  <c r="AN105"/>
  <c r="AA105"/>
  <c r="AM105"/>
  <c r="AO104"/>
  <c r="AN104"/>
  <c r="AA104"/>
  <c r="AM104"/>
  <c r="AO103"/>
  <c r="AN103"/>
  <c r="AA103"/>
  <c r="AM103"/>
  <c r="AO102"/>
  <c r="AN102"/>
  <c r="AA102"/>
  <c r="AM102"/>
  <c r="AO101"/>
  <c r="AN101"/>
  <c r="AA101"/>
  <c r="AM101"/>
  <c r="AO100"/>
  <c r="AN100"/>
  <c r="AA100"/>
  <c r="AM100"/>
  <c r="AO99"/>
  <c r="AN99"/>
  <c r="AA99"/>
  <c r="AM99"/>
  <c r="AO98"/>
  <c r="AN98"/>
  <c r="AA98"/>
  <c r="AM98"/>
  <c r="AO97"/>
  <c r="AN97"/>
  <c r="AA97"/>
  <c r="AM97"/>
  <c r="AO96"/>
  <c r="AN96"/>
  <c r="AA96"/>
  <c r="AM96"/>
  <c r="AO95"/>
  <c r="AN95"/>
  <c r="AA95"/>
  <c r="AM95"/>
  <c r="AO94"/>
  <c r="AN94"/>
  <c r="AA94"/>
  <c r="AM94"/>
  <c r="AO93"/>
  <c r="AN93"/>
  <c r="AA93"/>
  <c r="AM93"/>
  <c r="AO92"/>
  <c r="AN92"/>
  <c r="AA92"/>
  <c r="AM92"/>
  <c r="AO91"/>
  <c r="AN91"/>
  <c r="AA91"/>
  <c r="AM91"/>
  <c r="AO90"/>
  <c r="AN90"/>
  <c r="AA90"/>
  <c r="AM90"/>
  <c r="AO89"/>
  <c r="AN89"/>
  <c r="AA89"/>
  <c r="AM89"/>
  <c r="AO88"/>
  <c r="AN88"/>
  <c r="AA88"/>
  <c r="AM88"/>
  <c r="AO87"/>
  <c r="AN87"/>
  <c r="AA87"/>
  <c r="AM87"/>
  <c r="AO86"/>
  <c r="AN86"/>
  <c r="AA86"/>
  <c r="AM86"/>
  <c r="AO85"/>
  <c r="AN85"/>
  <c r="AA85"/>
  <c r="AM85"/>
  <c r="AO84"/>
  <c r="AN84"/>
  <c r="AA84"/>
  <c r="AM84"/>
  <c r="AO83"/>
  <c r="AN83"/>
  <c r="AA83"/>
  <c r="AM83"/>
  <c r="AO82"/>
  <c r="AN82"/>
  <c r="AA82"/>
  <c r="AM82"/>
  <c r="AO81"/>
  <c r="AN81"/>
  <c r="AA81"/>
  <c r="AM81"/>
  <c r="AO80"/>
  <c r="AN80"/>
  <c r="AA80"/>
  <c r="AM80"/>
  <c r="AO79"/>
  <c r="AN79"/>
  <c r="AA79"/>
  <c r="AM79"/>
  <c r="AO78"/>
  <c r="AN78"/>
  <c r="AA78"/>
  <c r="AM78"/>
  <c r="AO77"/>
  <c r="AN77"/>
  <c r="AA77"/>
  <c r="AM77"/>
  <c r="AO76"/>
  <c r="AN76"/>
  <c r="AA76"/>
  <c r="AM76"/>
  <c r="AO75"/>
  <c r="AN75"/>
  <c r="AA75"/>
  <c r="AM75"/>
  <c r="AO74"/>
  <c r="AN74"/>
  <c r="AA74"/>
  <c r="AM74"/>
  <c r="AO73"/>
  <c r="AN73"/>
  <c r="AA73"/>
  <c r="AM73"/>
  <c r="AO72"/>
  <c r="AN72"/>
  <c r="AA72"/>
  <c r="AM72"/>
  <c r="AO71"/>
  <c r="AN71"/>
  <c r="AA71"/>
  <c r="AM71"/>
  <c r="AO70"/>
  <c r="AN70"/>
  <c r="AA70"/>
  <c r="AM70"/>
  <c r="AO69"/>
  <c r="AN69"/>
  <c r="AA69"/>
  <c r="AM69"/>
  <c r="AO68"/>
  <c r="AN68"/>
  <c r="AA68"/>
  <c r="AM68"/>
  <c r="AO67"/>
  <c r="AN67"/>
  <c r="AA67"/>
  <c r="AM67"/>
  <c r="AO66"/>
  <c r="AN66"/>
  <c r="AA66"/>
  <c r="AM66"/>
  <c r="AO65"/>
  <c r="AN65"/>
  <c r="AA65"/>
  <c r="AM65"/>
  <c r="AO64"/>
  <c r="AN64"/>
  <c r="AA64"/>
  <c r="AM64"/>
  <c r="AO63"/>
  <c r="AN63"/>
  <c r="AA63"/>
  <c r="AM63"/>
  <c r="AO62"/>
  <c r="AN62"/>
  <c r="AA62"/>
  <c r="AM62"/>
  <c r="AO61"/>
  <c r="AN61"/>
  <c r="AA61"/>
  <c r="AM61"/>
  <c r="AO60"/>
  <c r="AN60"/>
  <c r="AA60"/>
  <c r="AM60"/>
  <c r="AO59"/>
  <c r="AN59"/>
  <c r="AA59"/>
  <c r="AM59"/>
  <c r="AO58"/>
  <c r="AN58"/>
  <c r="AA58"/>
  <c r="AM58"/>
  <c r="AO57"/>
  <c r="AN57"/>
  <c r="AA57"/>
  <c r="AM57"/>
  <c r="AO56"/>
  <c r="AN56"/>
  <c r="AA56"/>
  <c r="AM56"/>
  <c r="AO55"/>
  <c r="AN55"/>
  <c r="AA55"/>
  <c r="AM55"/>
  <c r="AO54"/>
  <c r="AN54"/>
  <c r="AA54"/>
  <c r="AM54"/>
  <c r="AO53"/>
  <c r="AN53"/>
  <c r="AA53"/>
  <c r="AM53"/>
  <c r="AO52"/>
  <c r="AN52"/>
  <c r="AA52"/>
  <c r="AM52"/>
  <c r="AO51"/>
  <c r="AN51"/>
  <c r="AA51"/>
  <c r="AM51"/>
  <c r="AO50"/>
  <c r="AN50"/>
  <c r="AA50"/>
  <c r="AM50"/>
  <c r="AO49"/>
  <c r="AN49"/>
  <c r="AA49"/>
  <c r="AM49"/>
  <c r="AO48"/>
  <c r="AN48"/>
  <c r="AA48"/>
  <c r="AM48"/>
  <c r="AO47"/>
  <c r="AN47"/>
  <c r="AA47"/>
  <c r="AM47"/>
  <c r="AO46"/>
  <c r="AN46"/>
  <c r="AA46"/>
  <c r="AM46"/>
  <c r="AO45"/>
  <c r="AN45"/>
  <c r="AA45"/>
  <c r="AM45"/>
  <c r="AO44"/>
  <c r="AN44"/>
  <c r="AA44"/>
  <c r="AM44"/>
  <c r="AO43"/>
  <c r="AN43"/>
  <c r="AA43"/>
  <c r="AM43"/>
  <c r="AO42"/>
  <c r="AN42"/>
  <c r="AA42"/>
  <c r="AM42"/>
  <c r="AO41"/>
  <c r="AN41"/>
  <c r="AA41"/>
  <c r="AM41"/>
  <c r="AO40"/>
  <c r="AN40"/>
  <c r="AA40"/>
  <c r="AM40"/>
  <c r="AO39"/>
  <c r="AN39"/>
  <c r="AA39"/>
  <c r="AM39"/>
  <c r="AO38"/>
  <c r="AN38"/>
  <c r="AA38"/>
  <c r="AM38"/>
  <c r="AO37"/>
  <c r="AN37"/>
  <c r="AA37"/>
  <c r="AM37"/>
  <c r="AO36"/>
  <c r="AN36"/>
  <c r="AA36"/>
  <c r="AM36"/>
  <c r="AO35"/>
  <c r="AN35"/>
  <c r="AA35"/>
  <c r="AM35"/>
  <c r="AO34"/>
  <c r="AN34"/>
  <c r="AA34"/>
  <c r="AM34"/>
  <c r="AO33"/>
  <c r="AN33"/>
  <c r="AA33"/>
  <c r="AM33"/>
  <c r="AO32"/>
  <c r="AN32"/>
  <c r="AA32"/>
  <c r="AM32"/>
  <c r="AO31"/>
  <c r="AN31"/>
  <c r="AA31"/>
  <c r="AM31"/>
  <c r="AO30"/>
  <c r="AN30"/>
  <c r="AA30"/>
  <c r="AM30"/>
  <c r="AO29"/>
  <c r="AN29"/>
  <c r="AA29"/>
  <c r="AM29"/>
  <c r="AO28"/>
  <c r="AN28"/>
  <c r="AA28"/>
  <c r="AM28"/>
  <c r="AO27"/>
  <c r="AN27"/>
  <c r="AA27"/>
  <c r="AM27"/>
  <c r="AO26"/>
  <c r="AN26"/>
  <c r="AA26"/>
  <c r="AM26"/>
  <c r="AO25"/>
  <c r="AN25"/>
  <c r="AA25"/>
  <c r="AM25"/>
  <c r="AO24"/>
  <c r="AN24"/>
  <c r="AA24"/>
  <c r="AM24"/>
  <c r="AO23"/>
  <c r="AN23"/>
  <c r="AA23"/>
  <c r="AM23"/>
  <c r="AO22"/>
  <c r="AN22"/>
  <c r="AA22"/>
  <c r="AM22"/>
  <c r="AO21"/>
  <c r="AN21"/>
  <c r="AA21"/>
  <c r="AM21"/>
  <c r="AO20"/>
  <c r="AN20"/>
  <c r="AA20"/>
  <c r="AM20"/>
  <c r="AO19"/>
  <c r="AN19"/>
  <c r="AA19"/>
  <c r="AM19"/>
  <c r="AO18"/>
  <c r="AN18"/>
  <c r="AA18"/>
  <c r="AM18"/>
  <c r="AO17"/>
  <c r="AN17"/>
  <c r="AA17"/>
  <c r="AM17"/>
  <c r="AO16"/>
  <c r="AN16"/>
  <c r="AA16"/>
  <c r="AM16"/>
  <c r="AO15"/>
  <c r="AN15"/>
  <c r="AA15"/>
  <c r="AM15"/>
  <c r="AO14"/>
  <c r="AN14"/>
  <c r="AA14"/>
  <c r="AM14"/>
  <c r="AO13"/>
  <c r="AN13"/>
  <c r="AA13"/>
  <c r="AM13"/>
  <c r="AO12"/>
  <c r="AN12"/>
  <c r="AA12"/>
  <c r="AM12"/>
  <c r="AO11"/>
  <c r="AN11"/>
  <c r="AA11"/>
  <c r="AM11"/>
  <c r="AO10"/>
  <c r="AN10"/>
  <c r="AA10"/>
  <c r="AM10"/>
  <c r="AO9"/>
  <c r="AN9"/>
  <c r="AA9"/>
  <c r="AM9"/>
  <c r="AO8"/>
  <c r="AN8"/>
  <c r="AA8"/>
  <c r="AM8"/>
  <c r="AO7"/>
  <c r="AN7"/>
  <c r="AN4"/>
  <c r="AA7"/>
  <c r="AM7"/>
  <c r="AM4"/>
  <c r="AP7"/>
  <c r="AS7"/>
  <c r="AO4"/>
  <c r="AL4"/>
  <c r="AK4"/>
  <c r="AJ4"/>
  <c r="AI4"/>
  <c r="AH4"/>
  <c r="AG4"/>
  <c r="AF4"/>
  <c r="AE4"/>
  <c r="AD4"/>
  <c r="AC4"/>
  <c r="AB4"/>
  <c r="AA4"/>
  <c r="Z4"/>
  <c r="Y4"/>
  <c r="X4"/>
  <c r="W4"/>
  <c r="V4"/>
  <c r="U4"/>
  <c r="T4"/>
  <c r="S4"/>
  <c r="R4"/>
  <c r="Q4"/>
  <c r="O4"/>
  <c r="N4"/>
  <c r="M4"/>
  <c r="AO300" i="48"/>
  <c r="AN300"/>
  <c r="AA300"/>
  <c r="AM300"/>
  <c r="AO299"/>
  <c r="AN299"/>
  <c r="AA299"/>
  <c r="AM299"/>
  <c r="AO298"/>
  <c r="AN298"/>
  <c r="AA298"/>
  <c r="AM298"/>
  <c r="AO297"/>
  <c r="AN297"/>
  <c r="AA297"/>
  <c r="AM297"/>
  <c r="AO296"/>
  <c r="AN296"/>
  <c r="AA296"/>
  <c r="AM296"/>
  <c r="AO295"/>
  <c r="AN295"/>
  <c r="AA295"/>
  <c r="AM295"/>
  <c r="AO294"/>
  <c r="AN294"/>
  <c r="AA294"/>
  <c r="AM294"/>
  <c r="AO293"/>
  <c r="AN293"/>
  <c r="AA293"/>
  <c r="AM293"/>
  <c r="AO292"/>
  <c r="AN292"/>
  <c r="AA292"/>
  <c r="AM292"/>
  <c r="AO291"/>
  <c r="AN291"/>
  <c r="AA291"/>
  <c r="AM291"/>
  <c r="AO290"/>
  <c r="AN290"/>
  <c r="AA290"/>
  <c r="AM290"/>
  <c r="AO289"/>
  <c r="AN289"/>
  <c r="AA289"/>
  <c r="AM289"/>
  <c r="AO288"/>
  <c r="AN288"/>
  <c r="AA288"/>
  <c r="AM288"/>
  <c r="AO287"/>
  <c r="AN287"/>
  <c r="AA287"/>
  <c r="AM287"/>
  <c r="AO286"/>
  <c r="AN286"/>
  <c r="AA286"/>
  <c r="AM286"/>
  <c r="AO285"/>
  <c r="AN285"/>
  <c r="AA285"/>
  <c r="AM285"/>
  <c r="AO284"/>
  <c r="AN284"/>
  <c r="AA284"/>
  <c r="AM284"/>
  <c r="AO283"/>
  <c r="AN283"/>
  <c r="AA283"/>
  <c r="AM283"/>
  <c r="AO282"/>
  <c r="AN282"/>
  <c r="AA282"/>
  <c r="AM282"/>
  <c r="AO281"/>
  <c r="AN281"/>
  <c r="AA281"/>
  <c r="AM281"/>
  <c r="AO280"/>
  <c r="AN280"/>
  <c r="AA280"/>
  <c r="AM280"/>
  <c r="AO279"/>
  <c r="AN279"/>
  <c r="AA279"/>
  <c r="AM279"/>
  <c r="AO278"/>
  <c r="AN278"/>
  <c r="AA278"/>
  <c r="AM278"/>
  <c r="AO277"/>
  <c r="AN277"/>
  <c r="AA277"/>
  <c r="AM277"/>
  <c r="AO276"/>
  <c r="AN276"/>
  <c r="AA276"/>
  <c r="AM276"/>
  <c r="AO275"/>
  <c r="AN275"/>
  <c r="AA275"/>
  <c r="AM275"/>
  <c r="AO274"/>
  <c r="AN274"/>
  <c r="AA274"/>
  <c r="AM274"/>
  <c r="AO273"/>
  <c r="AN273"/>
  <c r="AA273"/>
  <c r="AM273"/>
  <c r="AO272"/>
  <c r="AN272"/>
  <c r="AA272"/>
  <c r="AM272"/>
  <c r="AO271"/>
  <c r="AN271"/>
  <c r="AA271"/>
  <c r="AM271"/>
  <c r="AO270"/>
  <c r="AN270"/>
  <c r="AA270"/>
  <c r="AM270"/>
  <c r="AO269"/>
  <c r="AN269"/>
  <c r="AA269"/>
  <c r="AM269"/>
  <c r="AO268"/>
  <c r="AN268"/>
  <c r="AA268"/>
  <c r="AM268"/>
  <c r="AO267"/>
  <c r="AN267"/>
  <c r="AA267"/>
  <c r="AM267"/>
  <c r="AO266"/>
  <c r="AN266"/>
  <c r="AA266"/>
  <c r="AM266"/>
  <c r="AO265"/>
  <c r="AN265"/>
  <c r="AA265"/>
  <c r="AM265"/>
  <c r="AO264"/>
  <c r="AN264"/>
  <c r="AA264"/>
  <c r="AM264"/>
  <c r="AO263"/>
  <c r="AN263"/>
  <c r="AA263"/>
  <c r="AM263"/>
  <c r="AO262"/>
  <c r="AN262"/>
  <c r="AA262"/>
  <c r="AM262"/>
  <c r="AO261"/>
  <c r="AN261"/>
  <c r="AA261"/>
  <c r="AM261"/>
  <c r="AO260"/>
  <c r="AN260"/>
  <c r="AA260"/>
  <c r="AM260"/>
  <c r="AO259"/>
  <c r="AN259"/>
  <c r="AA259"/>
  <c r="AM259"/>
  <c r="AO258"/>
  <c r="AN258"/>
  <c r="AA258"/>
  <c r="AM258"/>
  <c r="AO257"/>
  <c r="AN257"/>
  <c r="AA257"/>
  <c r="AM257"/>
  <c r="AO256"/>
  <c r="AN256"/>
  <c r="AA256"/>
  <c r="AM256"/>
  <c r="AO255"/>
  <c r="AN255"/>
  <c r="AA255"/>
  <c r="AM255"/>
  <c r="AO254"/>
  <c r="AN254"/>
  <c r="AA254"/>
  <c r="AM254"/>
  <c r="AO253"/>
  <c r="AN253"/>
  <c r="AA253"/>
  <c r="AM253"/>
  <c r="AO252"/>
  <c r="AN252"/>
  <c r="AA252"/>
  <c r="AM252"/>
  <c r="AO251"/>
  <c r="AN251"/>
  <c r="AA251"/>
  <c r="AM251"/>
  <c r="AO250"/>
  <c r="AN250"/>
  <c r="AA250"/>
  <c r="AM250"/>
  <c r="AO249"/>
  <c r="AN249"/>
  <c r="AA249"/>
  <c r="AM249"/>
  <c r="AO248"/>
  <c r="AN248"/>
  <c r="AA248"/>
  <c r="AM248"/>
  <c r="AO247"/>
  <c r="AN247"/>
  <c r="AA247"/>
  <c r="AM247"/>
  <c r="AO246"/>
  <c r="AN246"/>
  <c r="AA246"/>
  <c r="AM246"/>
  <c r="AO245"/>
  <c r="AN245"/>
  <c r="AA245"/>
  <c r="AM245"/>
  <c r="AO244"/>
  <c r="AN244"/>
  <c r="AA244"/>
  <c r="AM244"/>
  <c r="AO243"/>
  <c r="AN243"/>
  <c r="AA243"/>
  <c r="AM243"/>
  <c r="AO242"/>
  <c r="AN242"/>
  <c r="AA242"/>
  <c r="AM242"/>
  <c r="AO241"/>
  <c r="AN241"/>
  <c r="AA241"/>
  <c r="AM241"/>
  <c r="AO240"/>
  <c r="AN240"/>
  <c r="AA240"/>
  <c r="AM240"/>
  <c r="AO239"/>
  <c r="AN239"/>
  <c r="AA239"/>
  <c r="AM239"/>
  <c r="AO238"/>
  <c r="AN238"/>
  <c r="AA238"/>
  <c r="AM238"/>
  <c r="AO237"/>
  <c r="AN237"/>
  <c r="AA237"/>
  <c r="AM237"/>
  <c r="AO236"/>
  <c r="AN236"/>
  <c r="AA236"/>
  <c r="AM236"/>
  <c r="AO235"/>
  <c r="AN235"/>
  <c r="AA235"/>
  <c r="AM235"/>
  <c r="AO234"/>
  <c r="AN234"/>
  <c r="AA234"/>
  <c r="AM234"/>
  <c r="AO233"/>
  <c r="AN233"/>
  <c r="AA233"/>
  <c r="AM233"/>
  <c r="AO232"/>
  <c r="AN232"/>
  <c r="AA232"/>
  <c r="AM232"/>
  <c r="AO231"/>
  <c r="AN231"/>
  <c r="AA231"/>
  <c r="AM231"/>
  <c r="AO230"/>
  <c r="AN230"/>
  <c r="AA230"/>
  <c r="AM230"/>
  <c r="AO229"/>
  <c r="AN229"/>
  <c r="AA229"/>
  <c r="AM229"/>
  <c r="AO228"/>
  <c r="AN228"/>
  <c r="AA228"/>
  <c r="AM228"/>
  <c r="AO227"/>
  <c r="AN227"/>
  <c r="AA227"/>
  <c r="AM227"/>
  <c r="AO226"/>
  <c r="AN226"/>
  <c r="AA226"/>
  <c r="AM226"/>
  <c r="AO225"/>
  <c r="AN225"/>
  <c r="AA225"/>
  <c r="AM225"/>
  <c r="AO224"/>
  <c r="AN224"/>
  <c r="AA224"/>
  <c r="AM224"/>
  <c r="AO223"/>
  <c r="AN223"/>
  <c r="AA223"/>
  <c r="AM223"/>
  <c r="AO222"/>
  <c r="AN222"/>
  <c r="AA222"/>
  <c r="AM222"/>
  <c r="AO221"/>
  <c r="AN221"/>
  <c r="AA221"/>
  <c r="AM221"/>
  <c r="AO220"/>
  <c r="AN220"/>
  <c r="AA220"/>
  <c r="AM220"/>
  <c r="AO219"/>
  <c r="AN219"/>
  <c r="AA219"/>
  <c r="AM219"/>
  <c r="AO218"/>
  <c r="AN218"/>
  <c r="AA218"/>
  <c r="AM218"/>
  <c r="AO217"/>
  <c r="AN217"/>
  <c r="AA217"/>
  <c r="AM217"/>
  <c r="AO216"/>
  <c r="AN216"/>
  <c r="AA216"/>
  <c r="AM216"/>
  <c r="AO215"/>
  <c r="AN215"/>
  <c r="AA215"/>
  <c r="AM215"/>
  <c r="AO214"/>
  <c r="AN214"/>
  <c r="AA214"/>
  <c r="AM214"/>
  <c r="AO213"/>
  <c r="AN213"/>
  <c r="AA213"/>
  <c r="AM213"/>
  <c r="AO212"/>
  <c r="AN212"/>
  <c r="AA212"/>
  <c r="AM212"/>
  <c r="AO211"/>
  <c r="AN211"/>
  <c r="AA211"/>
  <c r="AM211"/>
  <c r="AO210"/>
  <c r="AN210"/>
  <c r="AA210"/>
  <c r="AM210"/>
  <c r="AO209"/>
  <c r="AN209"/>
  <c r="AA209"/>
  <c r="AM209"/>
  <c r="AO208"/>
  <c r="AN208"/>
  <c r="AA208"/>
  <c r="AM208"/>
  <c r="AO207"/>
  <c r="AN207"/>
  <c r="AA207"/>
  <c r="AM207"/>
  <c r="AO206"/>
  <c r="AN206"/>
  <c r="AA206"/>
  <c r="AM206"/>
  <c r="AO205"/>
  <c r="AN205"/>
  <c r="AA205"/>
  <c r="AM205"/>
  <c r="AO204"/>
  <c r="AN204"/>
  <c r="AA204"/>
  <c r="AM204"/>
  <c r="AO203"/>
  <c r="AN203"/>
  <c r="AA203"/>
  <c r="AM203"/>
  <c r="AO202"/>
  <c r="AN202"/>
  <c r="AA202"/>
  <c r="AM202"/>
  <c r="AO201"/>
  <c r="AN201"/>
  <c r="AA201"/>
  <c r="AM201"/>
  <c r="AO200"/>
  <c r="AN200"/>
  <c r="AA200"/>
  <c r="AM200"/>
  <c r="AO199"/>
  <c r="AN199"/>
  <c r="AA199"/>
  <c r="AM199"/>
  <c r="AO198"/>
  <c r="AN198"/>
  <c r="AA198"/>
  <c r="AM198"/>
  <c r="AO197"/>
  <c r="AN197"/>
  <c r="AA197"/>
  <c r="AM197"/>
  <c r="AO196"/>
  <c r="AN196"/>
  <c r="AA196"/>
  <c r="AM196"/>
  <c r="AO195"/>
  <c r="AN195"/>
  <c r="AA195"/>
  <c r="AM195"/>
  <c r="AO194"/>
  <c r="AN194"/>
  <c r="AA194"/>
  <c r="AM194"/>
  <c r="AO193"/>
  <c r="AN193"/>
  <c r="AA193"/>
  <c r="AM193"/>
  <c r="AO192"/>
  <c r="AN192"/>
  <c r="AA192"/>
  <c r="AM192"/>
  <c r="AO191"/>
  <c r="AN191"/>
  <c r="AA191"/>
  <c r="AM191"/>
  <c r="AO190"/>
  <c r="AN190"/>
  <c r="AA190"/>
  <c r="AM190"/>
  <c r="AO189"/>
  <c r="AN189"/>
  <c r="AA189"/>
  <c r="AM189"/>
  <c r="AO188"/>
  <c r="AN188"/>
  <c r="AA188"/>
  <c r="AM188"/>
  <c r="AO187"/>
  <c r="AN187"/>
  <c r="AA187"/>
  <c r="AM187"/>
  <c r="AO186"/>
  <c r="AN186"/>
  <c r="AA186"/>
  <c r="AM186"/>
  <c r="AO185"/>
  <c r="AN185"/>
  <c r="AA185"/>
  <c r="AM185"/>
  <c r="AO184"/>
  <c r="AN184"/>
  <c r="AA184"/>
  <c r="AM184"/>
  <c r="AO183"/>
  <c r="AN183"/>
  <c r="AA183"/>
  <c r="AM183"/>
  <c r="AO182"/>
  <c r="AN182"/>
  <c r="AA182"/>
  <c r="AM182"/>
  <c r="AO181"/>
  <c r="AN181"/>
  <c r="AA181"/>
  <c r="AM181"/>
  <c r="AO180"/>
  <c r="AN180"/>
  <c r="AA180"/>
  <c r="AM180"/>
  <c r="AO179"/>
  <c r="AN179"/>
  <c r="AA179"/>
  <c r="AM179"/>
  <c r="AO178"/>
  <c r="AN178"/>
  <c r="AA178"/>
  <c r="AM178"/>
  <c r="AO177"/>
  <c r="AN177"/>
  <c r="AA177"/>
  <c r="AM177"/>
  <c r="AO176"/>
  <c r="AN176"/>
  <c r="AA176"/>
  <c r="AM176"/>
  <c r="AO175"/>
  <c r="AN175"/>
  <c r="AA175"/>
  <c r="AM175"/>
  <c r="AO174"/>
  <c r="AN174"/>
  <c r="AA174"/>
  <c r="AM174"/>
  <c r="AO173"/>
  <c r="AN173"/>
  <c r="AA173"/>
  <c r="AM173"/>
  <c r="AO172"/>
  <c r="AN172"/>
  <c r="AA172"/>
  <c r="AM172"/>
  <c r="AO171"/>
  <c r="AN171"/>
  <c r="AA171"/>
  <c r="AM171"/>
  <c r="AO170"/>
  <c r="AN170"/>
  <c r="AA170"/>
  <c r="AM170"/>
  <c r="AO169"/>
  <c r="AN169"/>
  <c r="AA169"/>
  <c r="AM169"/>
  <c r="AO168"/>
  <c r="AN168"/>
  <c r="AA168"/>
  <c r="AM168"/>
  <c r="AO167"/>
  <c r="AN167"/>
  <c r="AA167"/>
  <c r="AM167"/>
  <c r="AO166"/>
  <c r="AN166"/>
  <c r="AA166"/>
  <c r="AM166"/>
  <c r="AO165"/>
  <c r="AN165"/>
  <c r="AA165"/>
  <c r="AM165"/>
  <c r="AO164"/>
  <c r="AN164"/>
  <c r="AA164"/>
  <c r="AM164"/>
  <c r="AO163"/>
  <c r="AN163"/>
  <c r="AA163"/>
  <c r="AM163"/>
  <c r="AO162"/>
  <c r="AN162"/>
  <c r="AA162"/>
  <c r="AM162"/>
  <c r="AO161"/>
  <c r="AN161"/>
  <c r="AA161"/>
  <c r="AM161"/>
  <c r="AO160"/>
  <c r="AN160"/>
  <c r="AA160"/>
  <c r="AM160"/>
  <c r="AO159"/>
  <c r="AN159"/>
  <c r="AA159"/>
  <c r="AM159"/>
  <c r="AO158"/>
  <c r="AN158"/>
  <c r="AA158"/>
  <c r="AM158"/>
  <c r="AO157"/>
  <c r="AN157"/>
  <c r="AA157"/>
  <c r="AM157"/>
  <c r="AO156"/>
  <c r="AN156"/>
  <c r="AA156"/>
  <c r="AM156"/>
  <c r="AO155"/>
  <c r="AN155"/>
  <c r="AA155"/>
  <c r="AM155"/>
  <c r="AO154"/>
  <c r="AN154"/>
  <c r="AA154"/>
  <c r="AM154"/>
  <c r="AO153"/>
  <c r="AN153"/>
  <c r="AA153"/>
  <c r="AM153"/>
  <c r="AO152"/>
  <c r="AN152"/>
  <c r="AA152"/>
  <c r="AM152"/>
  <c r="AO151"/>
  <c r="AN151"/>
  <c r="AA151"/>
  <c r="AM151"/>
  <c r="AO150"/>
  <c r="AN150"/>
  <c r="AA150"/>
  <c r="AM150"/>
  <c r="AO149"/>
  <c r="AN149"/>
  <c r="AA149"/>
  <c r="AM149"/>
  <c r="AO148"/>
  <c r="AN148"/>
  <c r="AA148"/>
  <c r="AM148"/>
  <c r="AO147"/>
  <c r="AN147"/>
  <c r="AA147"/>
  <c r="AM147"/>
  <c r="AO146"/>
  <c r="AN146"/>
  <c r="AA146"/>
  <c r="AM146"/>
  <c r="AO145"/>
  <c r="AN145"/>
  <c r="AA145"/>
  <c r="AM145"/>
  <c r="AO144"/>
  <c r="AN144"/>
  <c r="AA144"/>
  <c r="AM144"/>
  <c r="AO143"/>
  <c r="AN143"/>
  <c r="AA143"/>
  <c r="AM143"/>
  <c r="AO142"/>
  <c r="AN142"/>
  <c r="AA142"/>
  <c r="AM142"/>
  <c r="AO141"/>
  <c r="AN141"/>
  <c r="AA141"/>
  <c r="AM141"/>
  <c r="AO140"/>
  <c r="AN140"/>
  <c r="AA140"/>
  <c r="AM140"/>
  <c r="AO139"/>
  <c r="AN139"/>
  <c r="AA139"/>
  <c r="AM139"/>
  <c r="AO138"/>
  <c r="AN138"/>
  <c r="AA138"/>
  <c r="AM138"/>
  <c r="AO137"/>
  <c r="AN137"/>
  <c r="AA137"/>
  <c r="AM137"/>
  <c r="AO136"/>
  <c r="AN136"/>
  <c r="AA136"/>
  <c r="AM136"/>
  <c r="AO135"/>
  <c r="AN135"/>
  <c r="AA135"/>
  <c r="AM135"/>
  <c r="AO134"/>
  <c r="AN134"/>
  <c r="AA134"/>
  <c r="AM134"/>
  <c r="AO133"/>
  <c r="AN133"/>
  <c r="AA133"/>
  <c r="AM133"/>
  <c r="AO132"/>
  <c r="AN132"/>
  <c r="AA132"/>
  <c r="AM132"/>
  <c r="AO131"/>
  <c r="AN131"/>
  <c r="AA131"/>
  <c r="AM131"/>
  <c r="AO130"/>
  <c r="AN130"/>
  <c r="AA130"/>
  <c r="AM130"/>
  <c r="AO129"/>
  <c r="AN129"/>
  <c r="AA129"/>
  <c r="AM129"/>
  <c r="AO128"/>
  <c r="AN128"/>
  <c r="AA128"/>
  <c r="AM128"/>
  <c r="AO127"/>
  <c r="AN127"/>
  <c r="AA127"/>
  <c r="AM127"/>
  <c r="AO126"/>
  <c r="AN126"/>
  <c r="AA126"/>
  <c r="AM126"/>
  <c r="AO125"/>
  <c r="AN125"/>
  <c r="AA125"/>
  <c r="AM125"/>
  <c r="AO124"/>
  <c r="AN124"/>
  <c r="AA124"/>
  <c r="AM124"/>
  <c r="AO123"/>
  <c r="AN123"/>
  <c r="AA123"/>
  <c r="AM123"/>
  <c r="AO122"/>
  <c r="AN122"/>
  <c r="AA122"/>
  <c r="AM122"/>
  <c r="AO121"/>
  <c r="AN121"/>
  <c r="AA121"/>
  <c r="AM121"/>
  <c r="AO120"/>
  <c r="AN120"/>
  <c r="AA120"/>
  <c r="AM120"/>
  <c r="AO119"/>
  <c r="AN119"/>
  <c r="AA119"/>
  <c r="AM119"/>
  <c r="AO118"/>
  <c r="AN118"/>
  <c r="AA118"/>
  <c r="AM118"/>
  <c r="AO117"/>
  <c r="AN117"/>
  <c r="AA117"/>
  <c r="AM117"/>
  <c r="AO116"/>
  <c r="AN116"/>
  <c r="AA116"/>
  <c r="AM116"/>
  <c r="AO115"/>
  <c r="AN115"/>
  <c r="AA115"/>
  <c r="AM115"/>
  <c r="AO114"/>
  <c r="AN114"/>
  <c r="AA114"/>
  <c r="AM114"/>
  <c r="AO113"/>
  <c r="AN113"/>
  <c r="AA113"/>
  <c r="AM113"/>
  <c r="AO112"/>
  <c r="AN112"/>
  <c r="AA112"/>
  <c r="AM112"/>
  <c r="AO111"/>
  <c r="AN111"/>
  <c r="AA111"/>
  <c r="AM111"/>
  <c r="AO110"/>
  <c r="AN110"/>
  <c r="AA110"/>
  <c r="AM110"/>
  <c r="AO109"/>
  <c r="AN109"/>
  <c r="AA109"/>
  <c r="AM109"/>
  <c r="AO108"/>
  <c r="AN108"/>
  <c r="AA108"/>
  <c r="AM108"/>
  <c r="AO107"/>
  <c r="AN107"/>
  <c r="AA107"/>
  <c r="AM107"/>
  <c r="AO106"/>
  <c r="AN106"/>
  <c r="AA106"/>
  <c r="AM106"/>
  <c r="AO105"/>
  <c r="AN105"/>
  <c r="AA105"/>
  <c r="AM105"/>
  <c r="AO104"/>
  <c r="AN104"/>
  <c r="AA104"/>
  <c r="AM104"/>
  <c r="AO103"/>
  <c r="AN103"/>
  <c r="AA103"/>
  <c r="AM103"/>
  <c r="AO102"/>
  <c r="AN102"/>
  <c r="AA102"/>
  <c r="AM102"/>
  <c r="AO101"/>
  <c r="AN101"/>
  <c r="AA101"/>
  <c r="AM101"/>
  <c r="AO100"/>
  <c r="AN100"/>
  <c r="AA100"/>
  <c r="AM100"/>
  <c r="AO99"/>
  <c r="AN99"/>
  <c r="AA99"/>
  <c r="AM99"/>
  <c r="AO98"/>
  <c r="AN98"/>
  <c r="AA98"/>
  <c r="AM98"/>
  <c r="AO97"/>
  <c r="AN97"/>
  <c r="AA97"/>
  <c r="AM97"/>
  <c r="AO96"/>
  <c r="AN96"/>
  <c r="AA96"/>
  <c r="AM96"/>
  <c r="AO95"/>
  <c r="AN95"/>
  <c r="AA95"/>
  <c r="AM95"/>
  <c r="AO94"/>
  <c r="AN94"/>
  <c r="AA94"/>
  <c r="AM94"/>
  <c r="AO93"/>
  <c r="AN93"/>
  <c r="AA93"/>
  <c r="AM93"/>
  <c r="AO92"/>
  <c r="AN92"/>
  <c r="AA92"/>
  <c r="AM92"/>
  <c r="AO91"/>
  <c r="AN91"/>
  <c r="AA91"/>
  <c r="AM91"/>
  <c r="AO90"/>
  <c r="AN90"/>
  <c r="AA90"/>
  <c r="AM90"/>
  <c r="AO89"/>
  <c r="AN89"/>
  <c r="AA89"/>
  <c r="AM89"/>
  <c r="AO88"/>
  <c r="AN88"/>
  <c r="AA88"/>
  <c r="AM88"/>
  <c r="AO87"/>
  <c r="AN87"/>
  <c r="AA87"/>
  <c r="AM87"/>
  <c r="AO86"/>
  <c r="AN86"/>
  <c r="AA86"/>
  <c r="AM86"/>
  <c r="AO85"/>
  <c r="AN85"/>
  <c r="AA85"/>
  <c r="AM85"/>
  <c r="AO84"/>
  <c r="AN84"/>
  <c r="AA84"/>
  <c r="AM84"/>
  <c r="AO83"/>
  <c r="AN83"/>
  <c r="AA83"/>
  <c r="AM83"/>
  <c r="AO82"/>
  <c r="AN82"/>
  <c r="AA82"/>
  <c r="AM82"/>
  <c r="AO81"/>
  <c r="AN81"/>
  <c r="AA81"/>
  <c r="AM81"/>
  <c r="AO80"/>
  <c r="AN80"/>
  <c r="AA80"/>
  <c r="AM80"/>
  <c r="AO79"/>
  <c r="AN79"/>
  <c r="AA79"/>
  <c r="AM79"/>
  <c r="AO78"/>
  <c r="AN78"/>
  <c r="AA78"/>
  <c r="AM78"/>
  <c r="AO77"/>
  <c r="AN77"/>
  <c r="AA77"/>
  <c r="AM77"/>
  <c r="AO76"/>
  <c r="AN76"/>
  <c r="AA76"/>
  <c r="AM76"/>
  <c r="AO75"/>
  <c r="AN75"/>
  <c r="AA75"/>
  <c r="AM75"/>
  <c r="AO74"/>
  <c r="AN74"/>
  <c r="AA74"/>
  <c r="AM74"/>
  <c r="AO73"/>
  <c r="AN73"/>
  <c r="AA73"/>
  <c r="AM73"/>
  <c r="AO72"/>
  <c r="AN72"/>
  <c r="AA72"/>
  <c r="AM72"/>
  <c r="AO71"/>
  <c r="AN71"/>
  <c r="AA71"/>
  <c r="AM71"/>
  <c r="AO70"/>
  <c r="AN70"/>
  <c r="AA70"/>
  <c r="AM70"/>
  <c r="AO69"/>
  <c r="AN69"/>
  <c r="AA69"/>
  <c r="AM69"/>
  <c r="AO68"/>
  <c r="AN68"/>
  <c r="AA68"/>
  <c r="AM68"/>
  <c r="AO67"/>
  <c r="AN67"/>
  <c r="AA67"/>
  <c r="AM67"/>
  <c r="AO66"/>
  <c r="AN66"/>
  <c r="AA66"/>
  <c r="AM66"/>
  <c r="AO65"/>
  <c r="AN65"/>
  <c r="AA65"/>
  <c r="AM65"/>
  <c r="AO64"/>
  <c r="AN64"/>
  <c r="AA64"/>
  <c r="AM64"/>
  <c r="AO63"/>
  <c r="AN63"/>
  <c r="AA63"/>
  <c r="AM63"/>
  <c r="AO62"/>
  <c r="AN62"/>
  <c r="AA62"/>
  <c r="AM62"/>
  <c r="AO61"/>
  <c r="AN61"/>
  <c r="AA61"/>
  <c r="AM61"/>
  <c r="AO60"/>
  <c r="AN60"/>
  <c r="AA60"/>
  <c r="AM60"/>
  <c r="AO59"/>
  <c r="AN59"/>
  <c r="AA59"/>
  <c r="AM59"/>
  <c r="AO58"/>
  <c r="AN58"/>
  <c r="AA58"/>
  <c r="AM58"/>
  <c r="AO57"/>
  <c r="AN57"/>
  <c r="AA57"/>
  <c r="AM57"/>
  <c r="AO56"/>
  <c r="AN56"/>
  <c r="AA56"/>
  <c r="AM56"/>
  <c r="AO55"/>
  <c r="AN55"/>
  <c r="AA55"/>
  <c r="AM55"/>
  <c r="AO54"/>
  <c r="AN54"/>
  <c r="AA54"/>
  <c r="AM54"/>
  <c r="AO53"/>
  <c r="AN53"/>
  <c r="AA53"/>
  <c r="AM53"/>
  <c r="AO52"/>
  <c r="AN52"/>
  <c r="AA52"/>
  <c r="AM52"/>
  <c r="AO51"/>
  <c r="AN51"/>
  <c r="AA51"/>
  <c r="AM51"/>
  <c r="AO50"/>
  <c r="AN50"/>
  <c r="AA50"/>
  <c r="AM50"/>
  <c r="AO49"/>
  <c r="AN49"/>
  <c r="AA49"/>
  <c r="AM49"/>
  <c r="AO48"/>
  <c r="AN48"/>
  <c r="AA48"/>
  <c r="AM48"/>
  <c r="AO47"/>
  <c r="AN47"/>
  <c r="AA47"/>
  <c r="AM47"/>
  <c r="AO46"/>
  <c r="AN46"/>
  <c r="AA46"/>
  <c r="AM46"/>
  <c r="AO45"/>
  <c r="AN45"/>
  <c r="AA45"/>
  <c r="AM45"/>
  <c r="AO44"/>
  <c r="AN44"/>
  <c r="AA44"/>
  <c r="AM44"/>
  <c r="AO43"/>
  <c r="AN43"/>
  <c r="AA43"/>
  <c r="AM43"/>
  <c r="AO42"/>
  <c r="AN42"/>
  <c r="AA42"/>
  <c r="AM42"/>
  <c r="AO41"/>
  <c r="AN41"/>
  <c r="AA41"/>
  <c r="AM41"/>
  <c r="AO40"/>
  <c r="AN40"/>
  <c r="AA40"/>
  <c r="AM40"/>
  <c r="AO39"/>
  <c r="AN39"/>
  <c r="AA39"/>
  <c r="AM39"/>
  <c r="AO38"/>
  <c r="AN38"/>
  <c r="AA38"/>
  <c r="AM38"/>
  <c r="AO37"/>
  <c r="AN37"/>
  <c r="AA37"/>
  <c r="AM37"/>
  <c r="AO36"/>
  <c r="AN36"/>
  <c r="AA36"/>
  <c r="AM36"/>
  <c r="AO35"/>
  <c r="AN35"/>
  <c r="AA35"/>
  <c r="AM35"/>
  <c r="AO34"/>
  <c r="AN34"/>
  <c r="AA34"/>
  <c r="AM34"/>
  <c r="AO33"/>
  <c r="AN33"/>
  <c r="AA33"/>
  <c r="AM33"/>
  <c r="AO32"/>
  <c r="AN32"/>
  <c r="AA32"/>
  <c r="AM32"/>
  <c r="AO31"/>
  <c r="AN31"/>
  <c r="AA31"/>
  <c r="AM31"/>
  <c r="AO30"/>
  <c r="AN30"/>
  <c r="AA30"/>
  <c r="AM30"/>
  <c r="AO29"/>
  <c r="AN29"/>
  <c r="AA29"/>
  <c r="AM29"/>
  <c r="AO28"/>
  <c r="AN28"/>
  <c r="AA28"/>
  <c r="AM28"/>
  <c r="AO27"/>
  <c r="AN27"/>
  <c r="AA27"/>
  <c r="AM27"/>
  <c r="AO26"/>
  <c r="AN26"/>
  <c r="AA26"/>
  <c r="AM26"/>
  <c r="AO25"/>
  <c r="AN25"/>
  <c r="AA25"/>
  <c r="AM25"/>
  <c r="AO24"/>
  <c r="AN24"/>
  <c r="AA24"/>
  <c r="AM24"/>
  <c r="AO23"/>
  <c r="AN23"/>
  <c r="AA23"/>
  <c r="AM23"/>
  <c r="AO22"/>
  <c r="AN22"/>
  <c r="AA22"/>
  <c r="AM22"/>
  <c r="AO21"/>
  <c r="AN21"/>
  <c r="AA21"/>
  <c r="AM21"/>
  <c r="AO20"/>
  <c r="AN20"/>
  <c r="AA20"/>
  <c r="AM20"/>
  <c r="AO19"/>
  <c r="AN19"/>
  <c r="AA19"/>
  <c r="AM19"/>
  <c r="AO18"/>
  <c r="AN18"/>
  <c r="AA18"/>
  <c r="AM18"/>
  <c r="AO17"/>
  <c r="AN17"/>
  <c r="AA17"/>
  <c r="AM17"/>
  <c r="AO16"/>
  <c r="AN16"/>
  <c r="AA16"/>
  <c r="AM16"/>
  <c r="AO15"/>
  <c r="AN15"/>
  <c r="AA15"/>
  <c r="AM15"/>
  <c r="AO14"/>
  <c r="AN14"/>
  <c r="AA14"/>
  <c r="AM14"/>
  <c r="AO13"/>
  <c r="AN13"/>
  <c r="AA13"/>
  <c r="AM13"/>
  <c r="AO12"/>
  <c r="AN12"/>
  <c r="AA12"/>
  <c r="AM12"/>
  <c r="AO11"/>
  <c r="AN11"/>
  <c r="AA11"/>
  <c r="AM11"/>
  <c r="AO10"/>
  <c r="AN10"/>
  <c r="AA10"/>
  <c r="AM10"/>
  <c r="AO9"/>
  <c r="AO4"/>
  <c r="AN9"/>
  <c r="AA9"/>
  <c r="AM9"/>
  <c r="AO8"/>
  <c r="AN8"/>
  <c r="AN4"/>
  <c r="AA8"/>
  <c r="AM8"/>
  <c r="AO7"/>
  <c r="AN7"/>
  <c r="AA7"/>
  <c r="AM7"/>
  <c r="AM4"/>
  <c r="AL4"/>
  <c r="AK4"/>
  <c r="AJ4"/>
  <c r="AI4"/>
  <c r="AH4"/>
  <c r="AG4"/>
  <c r="AF4"/>
  <c r="AE4"/>
  <c r="AD4"/>
  <c r="AC4"/>
  <c r="AB4"/>
  <c r="Z4"/>
  <c r="Y4"/>
  <c r="X4"/>
  <c r="W4"/>
  <c r="V4"/>
  <c r="U4"/>
  <c r="T4"/>
  <c r="S4"/>
  <c r="R4"/>
  <c r="Q4"/>
  <c r="P4"/>
  <c r="O4"/>
  <c r="N4"/>
  <c r="M4"/>
  <c r="AO300" i="47"/>
  <c r="AN300"/>
  <c r="AA300"/>
  <c r="AM300"/>
  <c r="AO299"/>
  <c r="AN299"/>
  <c r="AA299"/>
  <c r="AM299"/>
  <c r="AO298"/>
  <c r="AN298"/>
  <c r="AA298"/>
  <c r="AM298"/>
  <c r="AO297"/>
  <c r="AN297"/>
  <c r="AA297"/>
  <c r="AM297"/>
  <c r="AO296"/>
  <c r="AN296"/>
  <c r="AA296"/>
  <c r="AM296"/>
  <c r="AO295"/>
  <c r="AN295"/>
  <c r="AA295"/>
  <c r="AM295"/>
  <c r="AO294"/>
  <c r="AN294"/>
  <c r="AA294"/>
  <c r="AM294"/>
  <c r="AO293"/>
  <c r="AN293"/>
  <c r="AA293"/>
  <c r="AM293"/>
  <c r="AO292"/>
  <c r="AN292"/>
  <c r="AA292"/>
  <c r="AM292"/>
  <c r="AO291"/>
  <c r="AN291"/>
  <c r="AA291"/>
  <c r="AM291"/>
  <c r="AO290"/>
  <c r="AN290"/>
  <c r="AA290"/>
  <c r="AM290"/>
  <c r="AO289"/>
  <c r="AN289"/>
  <c r="AA289"/>
  <c r="AM289"/>
  <c r="AO288"/>
  <c r="AN288"/>
  <c r="AA288"/>
  <c r="AM288"/>
  <c r="AO287"/>
  <c r="AN287"/>
  <c r="AA287"/>
  <c r="AM287"/>
  <c r="AO286"/>
  <c r="AN286"/>
  <c r="AA286"/>
  <c r="AM286"/>
  <c r="AO285"/>
  <c r="AN285"/>
  <c r="AA285"/>
  <c r="AM285"/>
  <c r="AO284"/>
  <c r="AN284"/>
  <c r="AA284"/>
  <c r="AM284"/>
  <c r="AO283"/>
  <c r="AN283"/>
  <c r="AA283"/>
  <c r="AM283"/>
  <c r="AO282"/>
  <c r="AN282"/>
  <c r="AA282"/>
  <c r="AM282"/>
  <c r="AO281"/>
  <c r="AN281"/>
  <c r="AA281"/>
  <c r="AM281"/>
  <c r="AO280"/>
  <c r="AN280"/>
  <c r="AA280"/>
  <c r="AM280"/>
  <c r="AO279"/>
  <c r="AN279"/>
  <c r="AA279"/>
  <c r="AM279"/>
  <c r="AO278"/>
  <c r="AN278"/>
  <c r="AA278"/>
  <c r="AM278"/>
  <c r="AO277"/>
  <c r="AN277"/>
  <c r="AA277"/>
  <c r="AM277"/>
  <c r="AO276"/>
  <c r="AN276"/>
  <c r="AA276"/>
  <c r="AM276"/>
  <c r="AO275"/>
  <c r="AN275"/>
  <c r="AA275"/>
  <c r="AM275"/>
  <c r="AO274"/>
  <c r="AN274"/>
  <c r="AA274"/>
  <c r="AM274"/>
  <c r="AO273"/>
  <c r="AN273"/>
  <c r="AA273"/>
  <c r="AM273"/>
  <c r="AO272"/>
  <c r="AN272"/>
  <c r="AA272"/>
  <c r="AM272"/>
  <c r="AO271"/>
  <c r="AN271"/>
  <c r="AA271"/>
  <c r="AM271"/>
  <c r="AO270"/>
  <c r="AN270"/>
  <c r="AA270"/>
  <c r="AM270"/>
  <c r="AO269"/>
  <c r="AN269"/>
  <c r="AA269"/>
  <c r="AM269"/>
  <c r="AO268"/>
  <c r="AN268"/>
  <c r="AA268"/>
  <c r="AM268"/>
  <c r="AO267"/>
  <c r="AN267"/>
  <c r="AA267"/>
  <c r="AM267"/>
  <c r="AO266"/>
  <c r="AN266"/>
  <c r="AA266"/>
  <c r="AM266"/>
  <c r="AO265"/>
  <c r="AN265"/>
  <c r="AA265"/>
  <c r="AM265"/>
  <c r="AO264"/>
  <c r="AN264"/>
  <c r="AA264"/>
  <c r="AM264"/>
  <c r="AO263"/>
  <c r="AN263"/>
  <c r="AA263"/>
  <c r="AM263"/>
  <c r="AO262"/>
  <c r="AN262"/>
  <c r="AA262"/>
  <c r="AM262"/>
  <c r="AO261"/>
  <c r="AN261"/>
  <c r="AA261"/>
  <c r="AM261"/>
  <c r="AO260"/>
  <c r="AN260"/>
  <c r="AA260"/>
  <c r="AM260"/>
  <c r="AO259"/>
  <c r="AN259"/>
  <c r="AA259"/>
  <c r="AM259"/>
  <c r="AO258"/>
  <c r="AN258"/>
  <c r="AA258"/>
  <c r="AM258"/>
  <c r="AO257"/>
  <c r="AN257"/>
  <c r="AA257"/>
  <c r="AM257"/>
  <c r="AO256"/>
  <c r="AN256"/>
  <c r="AA256"/>
  <c r="AM256"/>
  <c r="AO255"/>
  <c r="AN255"/>
  <c r="AA255"/>
  <c r="AM255"/>
  <c r="AO254"/>
  <c r="AN254"/>
  <c r="AA254"/>
  <c r="AM254"/>
  <c r="AO253"/>
  <c r="AN253"/>
  <c r="AA253"/>
  <c r="AM253"/>
  <c r="AO252"/>
  <c r="AN252"/>
  <c r="AA252"/>
  <c r="AM252"/>
  <c r="AO251"/>
  <c r="AN251"/>
  <c r="AA251"/>
  <c r="AM251"/>
  <c r="AO250"/>
  <c r="AN250"/>
  <c r="AA250"/>
  <c r="AM250"/>
  <c r="AO249"/>
  <c r="AN249"/>
  <c r="AA249"/>
  <c r="AM249"/>
  <c r="AO248"/>
  <c r="AN248"/>
  <c r="AA248"/>
  <c r="AM248"/>
  <c r="AO247"/>
  <c r="AN247"/>
  <c r="AA247"/>
  <c r="AM247"/>
  <c r="AO246"/>
  <c r="AN246"/>
  <c r="AA246"/>
  <c r="AM246"/>
  <c r="AO245"/>
  <c r="AN245"/>
  <c r="AA245"/>
  <c r="AM245"/>
  <c r="AO244"/>
  <c r="AN244"/>
  <c r="AA244"/>
  <c r="AM244"/>
  <c r="AO243"/>
  <c r="AN243"/>
  <c r="AA243"/>
  <c r="AM243"/>
  <c r="AO242"/>
  <c r="AN242"/>
  <c r="AA242"/>
  <c r="AM242"/>
  <c r="AO241"/>
  <c r="AN241"/>
  <c r="AA241"/>
  <c r="AM241"/>
  <c r="AO240"/>
  <c r="AN240"/>
  <c r="AA240"/>
  <c r="AM240"/>
  <c r="AO239"/>
  <c r="AN239"/>
  <c r="AA239"/>
  <c r="AM239"/>
  <c r="AO238"/>
  <c r="AN238"/>
  <c r="AA238"/>
  <c r="AM238"/>
  <c r="AO237"/>
  <c r="AN237"/>
  <c r="AA237"/>
  <c r="AM237"/>
  <c r="AO236"/>
  <c r="AN236"/>
  <c r="AA236"/>
  <c r="AM236"/>
  <c r="AO235"/>
  <c r="AN235"/>
  <c r="AA235"/>
  <c r="AM235"/>
  <c r="AO234"/>
  <c r="AN234"/>
  <c r="AA234"/>
  <c r="AM234"/>
  <c r="AO233"/>
  <c r="AN233"/>
  <c r="AA233"/>
  <c r="AM233"/>
  <c r="AO232"/>
  <c r="AN232"/>
  <c r="AA232"/>
  <c r="AM232"/>
  <c r="AO231"/>
  <c r="AN231"/>
  <c r="AA231"/>
  <c r="AM231"/>
  <c r="AO230"/>
  <c r="AN230"/>
  <c r="AA230"/>
  <c r="AM230"/>
  <c r="AO229"/>
  <c r="AN229"/>
  <c r="AA229"/>
  <c r="AM229"/>
  <c r="AO228"/>
  <c r="AN228"/>
  <c r="AA228"/>
  <c r="AM228"/>
  <c r="AO227"/>
  <c r="AN227"/>
  <c r="AA227"/>
  <c r="AM227"/>
  <c r="AO226"/>
  <c r="AN226"/>
  <c r="AA226"/>
  <c r="AM226"/>
  <c r="AO225"/>
  <c r="AN225"/>
  <c r="AA225"/>
  <c r="AM225"/>
  <c r="AO224"/>
  <c r="AN224"/>
  <c r="AA224"/>
  <c r="AM224"/>
  <c r="AO223"/>
  <c r="AN223"/>
  <c r="AA223"/>
  <c r="AM223"/>
  <c r="AO222"/>
  <c r="AN222"/>
  <c r="AA222"/>
  <c r="AM222"/>
  <c r="AO221"/>
  <c r="AN221"/>
  <c r="AA221"/>
  <c r="AM221"/>
  <c r="AO220"/>
  <c r="AN220"/>
  <c r="AA220"/>
  <c r="AM220"/>
  <c r="AO219"/>
  <c r="AN219"/>
  <c r="AA219"/>
  <c r="AM219"/>
  <c r="AO218"/>
  <c r="AN218"/>
  <c r="AA218"/>
  <c r="AM218"/>
  <c r="AO217"/>
  <c r="AN217"/>
  <c r="AA217"/>
  <c r="AM217"/>
  <c r="AO216"/>
  <c r="AN216"/>
  <c r="AA216"/>
  <c r="AM216"/>
  <c r="AO215"/>
  <c r="AN215"/>
  <c r="AA215"/>
  <c r="AM215"/>
  <c r="AO214"/>
  <c r="AN214"/>
  <c r="AA214"/>
  <c r="AM214"/>
  <c r="AO213"/>
  <c r="AN213"/>
  <c r="AA213"/>
  <c r="AM213"/>
  <c r="AO212"/>
  <c r="AN212"/>
  <c r="AA212"/>
  <c r="AM212"/>
  <c r="AO211"/>
  <c r="AN211"/>
  <c r="AA211"/>
  <c r="AM211"/>
  <c r="AO210"/>
  <c r="AN210"/>
  <c r="AA210"/>
  <c r="AM210"/>
  <c r="AO209"/>
  <c r="AN209"/>
  <c r="AA209"/>
  <c r="AM209"/>
  <c r="AO208"/>
  <c r="AN208"/>
  <c r="AA208"/>
  <c r="AM208"/>
  <c r="AO207"/>
  <c r="AN207"/>
  <c r="AA207"/>
  <c r="AM207"/>
  <c r="AO206"/>
  <c r="AN206"/>
  <c r="AA206"/>
  <c r="AM206"/>
  <c r="AO205"/>
  <c r="AN205"/>
  <c r="AA205"/>
  <c r="AM205"/>
  <c r="AO204"/>
  <c r="AN204"/>
  <c r="AA204"/>
  <c r="AM204"/>
  <c r="AO203"/>
  <c r="AN203"/>
  <c r="AA203"/>
  <c r="AM203"/>
  <c r="AO202"/>
  <c r="AN202"/>
  <c r="AA202"/>
  <c r="AM202"/>
  <c r="AO201"/>
  <c r="AN201"/>
  <c r="AA201"/>
  <c r="AM201"/>
  <c r="AO200"/>
  <c r="AN200"/>
  <c r="AA200"/>
  <c r="AM200"/>
  <c r="AO199"/>
  <c r="AN199"/>
  <c r="AA199"/>
  <c r="AM199"/>
  <c r="AO198"/>
  <c r="AN198"/>
  <c r="AA198"/>
  <c r="AM198"/>
  <c r="AO197"/>
  <c r="AN197"/>
  <c r="AA197"/>
  <c r="AM197"/>
  <c r="AO196"/>
  <c r="AN196"/>
  <c r="AA196"/>
  <c r="AM196"/>
  <c r="AO195"/>
  <c r="AN195"/>
  <c r="AA195"/>
  <c r="AM195"/>
  <c r="AO194"/>
  <c r="AN194"/>
  <c r="AA194"/>
  <c r="AM194"/>
  <c r="AO193"/>
  <c r="AN193"/>
  <c r="AA193"/>
  <c r="AM193"/>
  <c r="AO192"/>
  <c r="AN192"/>
  <c r="AA192"/>
  <c r="AM192"/>
  <c r="AO191"/>
  <c r="AN191"/>
  <c r="AA191"/>
  <c r="AM191"/>
  <c r="AO190"/>
  <c r="AN190"/>
  <c r="AA190"/>
  <c r="AM190"/>
  <c r="AO189"/>
  <c r="AN189"/>
  <c r="AA189"/>
  <c r="AM189"/>
  <c r="AO188"/>
  <c r="AN188"/>
  <c r="AA188"/>
  <c r="AM188"/>
  <c r="AO187"/>
  <c r="AN187"/>
  <c r="AA187"/>
  <c r="AM187"/>
  <c r="AO186"/>
  <c r="AN186"/>
  <c r="AA186"/>
  <c r="AM186"/>
  <c r="AO185"/>
  <c r="AN185"/>
  <c r="AA185"/>
  <c r="AM185"/>
  <c r="AO184"/>
  <c r="AN184"/>
  <c r="AA184"/>
  <c r="AM184"/>
  <c r="AO183"/>
  <c r="AN183"/>
  <c r="AA183"/>
  <c r="AM183"/>
  <c r="AO182"/>
  <c r="AN182"/>
  <c r="AA182"/>
  <c r="AM182"/>
  <c r="AO181"/>
  <c r="AN181"/>
  <c r="AA181"/>
  <c r="AM181"/>
  <c r="AO180"/>
  <c r="AN180"/>
  <c r="AA180"/>
  <c r="AM180"/>
  <c r="AO179"/>
  <c r="AN179"/>
  <c r="AA179"/>
  <c r="AM179"/>
  <c r="AO178"/>
  <c r="AN178"/>
  <c r="AA178"/>
  <c r="AM178"/>
  <c r="AO177"/>
  <c r="AN177"/>
  <c r="AA177"/>
  <c r="AM177"/>
  <c r="AO176"/>
  <c r="AN176"/>
  <c r="AA176"/>
  <c r="AM176"/>
  <c r="AO175"/>
  <c r="AN175"/>
  <c r="AA175"/>
  <c r="AM175"/>
  <c r="AO174"/>
  <c r="AN174"/>
  <c r="AA174"/>
  <c r="AM174"/>
  <c r="AO173"/>
  <c r="AN173"/>
  <c r="AA173"/>
  <c r="AM173"/>
  <c r="AO172"/>
  <c r="AN172"/>
  <c r="AA172"/>
  <c r="AM172"/>
  <c r="AO171"/>
  <c r="AN171"/>
  <c r="AA171"/>
  <c r="AM171"/>
  <c r="AO170"/>
  <c r="AN170"/>
  <c r="AA170"/>
  <c r="AM170"/>
  <c r="AO169"/>
  <c r="AN169"/>
  <c r="AA169"/>
  <c r="AM169"/>
  <c r="AO168"/>
  <c r="AN168"/>
  <c r="AA168"/>
  <c r="AM168"/>
  <c r="AO167"/>
  <c r="AN167"/>
  <c r="AA167"/>
  <c r="AM167"/>
  <c r="AO166"/>
  <c r="AN166"/>
  <c r="AA166"/>
  <c r="AM166"/>
  <c r="AO165"/>
  <c r="AN165"/>
  <c r="AA165"/>
  <c r="AM165"/>
  <c r="AO164"/>
  <c r="AN164"/>
  <c r="AA164"/>
  <c r="AM164"/>
  <c r="AO163"/>
  <c r="AN163"/>
  <c r="AA163"/>
  <c r="AM163"/>
  <c r="AO162"/>
  <c r="AN162"/>
  <c r="AA162"/>
  <c r="AM162"/>
  <c r="AO161"/>
  <c r="AN161"/>
  <c r="AA161"/>
  <c r="AM161"/>
  <c r="AO160"/>
  <c r="AN160"/>
  <c r="AA160"/>
  <c r="AM160"/>
  <c r="AO159"/>
  <c r="AN159"/>
  <c r="AA159"/>
  <c r="AM159"/>
  <c r="AO158"/>
  <c r="AN158"/>
  <c r="AA158"/>
  <c r="AM158"/>
  <c r="AO157"/>
  <c r="AN157"/>
  <c r="AA157"/>
  <c r="AM157"/>
  <c r="AO156"/>
  <c r="AN156"/>
  <c r="AA156"/>
  <c r="AM156"/>
  <c r="AO155"/>
  <c r="AN155"/>
  <c r="AA155"/>
  <c r="AM155"/>
  <c r="AO154"/>
  <c r="AN154"/>
  <c r="AA154"/>
  <c r="AM154"/>
  <c r="AO153"/>
  <c r="AN153"/>
  <c r="AA153"/>
  <c r="AM153"/>
  <c r="AO152"/>
  <c r="AN152"/>
  <c r="AA152"/>
  <c r="AM152"/>
  <c r="AO151"/>
  <c r="AN151"/>
  <c r="AA151"/>
  <c r="AM151"/>
  <c r="AO150"/>
  <c r="AN150"/>
  <c r="AA150"/>
  <c r="AM150"/>
  <c r="AO149"/>
  <c r="AN149"/>
  <c r="AA149"/>
  <c r="AM149"/>
  <c r="AO148"/>
  <c r="AN148"/>
  <c r="AA148"/>
  <c r="AM148"/>
  <c r="AO147"/>
  <c r="AN147"/>
  <c r="AA147"/>
  <c r="AM147"/>
  <c r="AO146"/>
  <c r="AN146"/>
  <c r="AA146"/>
  <c r="AM146"/>
  <c r="AO145"/>
  <c r="AN145"/>
  <c r="AA145"/>
  <c r="AM145"/>
  <c r="AO144"/>
  <c r="AN144"/>
  <c r="AA144"/>
  <c r="AM144"/>
  <c r="AO143"/>
  <c r="AN143"/>
  <c r="AA143"/>
  <c r="AM143"/>
  <c r="AO142"/>
  <c r="AN142"/>
  <c r="AA142"/>
  <c r="AM142"/>
  <c r="AO141"/>
  <c r="AN141"/>
  <c r="AA141"/>
  <c r="AM141"/>
  <c r="AO140"/>
  <c r="AN140"/>
  <c r="AA140"/>
  <c r="AM140"/>
  <c r="AO139"/>
  <c r="AN139"/>
  <c r="AA139"/>
  <c r="AM139"/>
  <c r="AO138"/>
  <c r="AN138"/>
  <c r="AA138"/>
  <c r="AM138"/>
  <c r="AO137"/>
  <c r="AN137"/>
  <c r="AA137"/>
  <c r="AM137"/>
  <c r="AO136"/>
  <c r="AN136"/>
  <c r="AA136"/>
  <c r="AM136"/>
  <c r="AO135"/>
  <c r="AN135"/>
  <c r="AA135"/>
  <c r="AM135"/>
  <c r="AO134"/>
  <c r="AN134"/>
  <c r="AA134"/>
  <c r="AM134"/>
  <c r="AO133"/>
  <c r="AN133"/>
  <c r="AA133"/>
  <c r="AM133"/>
  <c r="AO132"/>
  <c r="AN132"/>
  <c r="AA132"/>
  <c r="AM132"/>
  <c r="AO131"/>
  <c r="AN131"/>
  <c r="AA131"/>
  <c r="AM131"/>
  <c r="AO130"/>
  <c r="AN130"/>
  <c r="AA130"/>
  <c r="AM130"/>
  <c r="AO129"/>
  <c r="AN129"/>
  <c r="AA129"/>
  <c r="AM129"/>
  <c r="AO128"/>
  <c r="AN128"/>
  <c r="AA128"/>
  <c r="AM128"/>
  <c r="AO127"/>
  <c r="AN127"/>
  <c r="AA127"/>
  <c r="AM127"/>
  <c r="AO126"/>
  <c r="AN126"/>
  <c r="AA126"/>
  <c r="AM126"/>
  <c r="AO125"/>
  <c r="AN125"/>
  <c r="AA125"/>
  <c r="AM125"/>
  <c r="AO124"/>
  <c r="AN124"/>
  <c r="AA124"/>
  <c r="AM124"/>
  <c r="AO123"/>
  <c r="AN123"/>
  <c r="AA123"/>
  <c r="AM123"/>
  <c r="AO122"/>
  <c r="AN122"/>
  <c r="AA122"/>
  <c r="AM122"/>
  <c r="AO121"/>
  <c r="AN121"/>
  <c r="AA121"/>
  <c r="AM121"/>
  <c r="AO120"/>
  <c r="AN120"/>
  <c r="AA120"/>
  <c r="AM120"/>
  <c r="AO119"/>
  <c r="AN119"/>
  <c r="AA119"/>
  <c r="AM119"/>
  <c r="AO118"/>
  <c r="AN118"/>
  <c r="AA118"/>
  <c r="AM118"/>
  <c r="AO117"/>
  <c r="AN117"/>
  <c r="AA117"/>
  <c r="AM117"/>
  <c r="AO116"/>
  <c r="AN116"/>
  <c r="AA116"/>
  <c r="AM116"/>
  <c r="AO115"/>
  <c r="AN115"/>
  <c r="AA115"/>
  <c r="AM115"/>
  <c r="AO114"/>
  <c r="AN114"/>
  <c r="AA114"/>
  <c r="AM114"/>
  <c r="AO113"/>
  <c r="AN113"/>
  <c r="AA113"/>
  <c r="AM113"/>
  <c r="AO112"/>
  <c r="AN112"/>
  <c r="AA112"/>
  <c r="AM112"/>
  <c r="AO111"/>
  <c r="AN111"/>
  <c r="AA111"/>
  <c r="AM111"/>
  <c r="AO110"/>
  <c r="AN110"/>
  <c r="AA110"/>
  <c r="AM110"/>
  <c r="AO109"/>
  <c r="AN109"/>
  <c r="AA109"/>
  <c r="AM109"/>
  <c r="AO108"/>
  <c r="AN108"/>
  <c r="AA108"/>
  <c r="AM108"/>
  <c r="AO107"/>
  <c r="AN107"/>
  <c r="AA107"/>
  <c r="AM107"/>
  <c r="AO106"/>
  <c r="AN106"/>
  <c r="AA106"/>
  <c r="AM106"/>
  <c r="AO105"/>
  <c r="AN105"/>
  <c r="AA105"/>
  <c r="AM105"/>
  <c r="AO104"/>
  <c r="AN104"/>
  <c r="AA104"/>
  <c r="AM104"/>
  <c r="AO103"/>
  <c r="AN103"/>
  <c r="AA103"/>
  <c r="AM103"/>
  <c r="AO102"/>
  <c r="AN102"/>
  <c r="AA102"/>
  <c r="AM102"/>
  <c r="AO101"/>
  <c r="AN101"/>
  <c r="AA101"/>
  <c r="AM101"/>
  <c r="AO100"/>
  <c r="AN100"/>
  <c r="AA100"/>
  <c r="AM100"/>
  <c r="AO99"/>
  <c r="AN99"/>
  <c r="AA99"/>
  <c r="AM99"/>
  <c r="AO98"/>
  <c r="AN98"/>
  <c r="AA98"/>
  <c r="AM98"/>
  <c r="AO97"/>
  <c r="AN97"/>
  <c r="AA97"/>
  <c r="AM97"/>
  <c r="AO96"/>
  <c r="AN96"/>
  <c r="AA96"/>
  <c r="AM96"/>
  <c r="AO95"/>
  <c r="AN95"/>
  <c r="AA95"/>
  <c r="AM95"/>
  <c r="AO94"/>
  <c r="AN94"/>
  <c r="AA94"/>
  <c r="AM94"/>
  <c r="AO93"/>
  <c r="AN93"/>
  <c r="AA93"/>
  <c r="AM93"/>
  <c r="AO92"/>
  <c r="AN92"/>
  <c r="AA92"/>
  <c r="AM92"/>
  <c r="AO91"/>
  <c r="AN91"/>
  <c r="AA91"/>
  <c r="AM91"/>
  <c r="AO90"/>
  <c r="AN90"/>
  <c r="AA90"/>
  <c r="AM90"/>
  <c r="AO89"/>
  <c r="AN89"/>
  <c r="AA89"/>
  <c r="AM89"/>
  <c r="AO88"/>
  <c r="AN88"/>
  <c r="AA88"/>
  <c r="AM88"/>
  <c r="AO87"/>
  <c r="AN87"/>
  <c r="AA87"/>
  <c r="AM87"/>
  <c r="AO86"/>
  <c r="AN86"/>
  <c r="AA86"/>
  <c r="AM86"/>
  <c r="AO85"/>
  <c r="AN85"/>
  <c r="AA85"/>
  <c r="AM85"/>
  <c r="AO84"/>
  <c r="AN84"/>
  <c r="AA84"/>
  <c r="AM84"/>
  <c r="AO83"/>
  <c r="AN83"/>
  <c r="AA83"/>
  <c r="AM83"/>
  <c r="AO82"/>
  <c r="AN82"/>
  <c r="AA82"/>
  <c r="AM82"/>
  <c r="AO81"/>
  <c r="AN81"/>
  <c r="AA81"/>
  <c r="AM81"/>
  <c r="AO80"/>
  <c r="AN80"/>
  <c r="AA80"/>
  <c r="AM80"/>
  <c r="AO79"/>
  <c r="AN79"/>
  <c r="AA79"/>
  <c r="AM79"/>
  <c r="AO78"/>
  <c r="AN78"/>
  <c r="AA78"/>
  <c r="AM78"/>
  <c r="AO77"/>
  <c r="AN77"/>
  <c r="AA77"/>
  <c r="AM77"/>
  <c r="AO76"/>
  <c r="AN76"/>
  <c r="AA76"/>
  <c r="AM76"/>
  <c r="AO75"/>
  <c r="AN75"/>
  <c r="AA75"/>
  <c r="AM75"/>
  <c r="AO74"/>
  <c r="AN74"/>
  <c r="AA74"/>
  <c r="AM74"/>
  <c r="AO73"/>
  <c r="AN73"/>
  <c r="AA73"/>
  <c r="AM73"/>
  <c r="AO72"/>
  <c r="AN72"/>
  <c r="AA72"/>
  <c r="AM72"/>
  <c r="AO71"/>
  <c r="AN71"/>
  <c r="AA71"/>
  <c r="AM71"/>
  <c r="AO70"/>
  <c r="AN70"/>
  <c r="AA70"/>
  <c r="AM70"/>
  <c r="AO69"/>
  <c r="AN69"/>
  <c r="AA69"/>
  <c r="AM69"/>
  <c r="AO68"/>
  <c r="AN68"/>
  <c r="AA68"/>
  <c r="AM68"/>
  <c r="AO67"/>
  <c r="AN67"/>
  <c r="AA67"/>
  <c r="AM67"/>
  <c r="AO66"/>
  <c r="AN66"/>
  <c r="AA66"/>
  <c r="AM66"/>
  <c r="AO65"/>
  <c r="AN65"/>
  <c r="AA65"/>
  <c r="AM65"/>
  <c r="AO64"/>
  <c r="AN64"/>
  <c r="AA64"/>
  <c r="AM64"/>
  <c r="AO63"/>
  <c r="AN63"/>
  <c r="AA63"/>
  <c r="AM63"/>
  <c r="AO62"/>
  <c r="AN62"/>
  <c r="AA62"/>
  <c r="AM62"/>
  <c r="AO61"/>
  <c r="AN61"/>
  <c r="AA61"/>
  <c r="AM61"/>
  <c r="AO60"/>
  <c r="AN60"/>
  <c r="AA60"/>
  <c r="AM60"/>
  <c r="AO59"/>
  <c r="AN59"/>
  <c r="AA59"/>
  <c r="AM59"/>
  <c r="AO58"/>
  <c r="AN58"/>
  <c r="AA58"/>
  <c r="AM58"/>
  <c r="AO57"/>
  <c r="AN57"/>
  <c r="AA57"/>
  <c r="AM57"/>
  <c r="AO56"/>
  <c r="AN56"/>
  <c r="AA56"/>
  <c r="AM56"/>
  <c r="AO55"/>
  <c r="AN55"/>
  <c r="AA55"/>
  <c r="AM55"/>
  <c r="AO54"/>
  <c r="AN54"/>
  <c r="AA54"/>
  <c r="AM54"/>
  <c r="AO53"/>
  <c r="AN53"/>
  <c r="AA53"/>
  <c r="AM53"/>
  <c r="AO52"/>
  <c r="AN52"/>
  <c r="AA52"/>
  <c r="AM52"/>
  <c r="AO51"/>
  <c r="AN51"/>
  <c r="AA51"/>
  <c r="AM51"/>
  <c r="AO50"/>
  <c r="AN50"/>
  <c r="AA50"/>
  <c r="AM50"/>
  <c r="AO49"/>
  <c r="AN49"/>
  <c r="AA49"/>
  <c r="AM49"/>
  <c r="AO48"/>
  <c r="AN48"/>
  <c r="AA48"/>
  <c r="AM48"/>
  <c r="AO47"/>
  <c r="AN47"/>
  <c r="AA47"/>
  <c r="AM47"/>
  <c r="AO46"/>
  <c r="AN46"/>
  <c r="AA46"/>
  <c r="AM46"/>
  <c r="AO45"/>
  <c r="AN45"/>
  <c r="AA45"/>
  <c r="AM45"/>
  <c r="AO44"/>
  <c r="AN44"/>
  <c r="AA44"/>
  <c r="AM44"/>
  <c r="AO43"/>
  <c r="AN43"/>
  <c r="AA43"/>
  <c r="AM43"/>
  <c r="AO42"/>
  <c r="AN42"/>
  <c r="AA42"/>
  <c r="AM42"/>
  <c r="AO41"/>
  <c r="AN41"/>
  <c r="AA41"/>
  <c r="AM41"/>
  <c r="AO40"/>
  <c r="AN40"/>
  <c r="AA40"/>
  <c r="AM40"/>
  <c r="AO39"/>
  <c r="AN39"/>
  <c r="AA39"/>
  <c r="AM39"/>
  <c r="AO38"/>
  <c r="AN38"/>
  <c r="AA38"/>
  <c r="AM38"/>
  <c r="AO37"/>
  <c r="AN37"/>
  <c r="AA37"/>
  <c r="AM37"/>
  <c r="AO36"/>
  <c r="AN36"/>
  <c r="AA36"/>
  <c r="AM36"/>
  <c r="AO35"/>
  <c r="AN35"/>
  <c r="AA35"/>
  <c r="AM35"/>
  <c r="AO34"/>
  <c r="AN34"/>
  <c r="AA34"/>
  <c r="AM34"/>
  <c r="AO33"/>
  <c r="AN33"/>
  <c r="AA33"/>
  <c r="AM33"/>
  <c r="AO32"/>
  <c r="AN32"/>
  <c r="AA32"/>
  <c r="AM32"/>
  <c r="AO31"/>
  <c r="AN31"/>
  <c r="AA31"/>
  <c r="AM31"/>
  <c r="AO30"/>
  <c r="AN30"/>
  <c r="AA30"/>
  <c r="AM30"/>
  <c r="AO29"/>
  <c r="AN29"/>
  <c r="AA29"/>
  <c r="AM29"/>
  <c r="AO28"/>
  <c r="AN28"/>
  <c r="AA28"/>
  <c r="AM28"/>
  <c r="AO27"/>
  <c r="AN27"/>
  <c r="AA27"/>
  <c r="AM27"/>
  <c r="AO26"/>
  <c r="AN26"/>
  <c r="AA26"/>
  <c r="AM26"/>
  <c r="AO25"/>
  <c r="AN25"/>
  <c r="AA25"/>
  <c r="AM25"/>
  <c r="AO24"/>
  <c r="AN24"/>
  <c r="AA24"/>
  <c r="AM24"/>
  <c r="AO23"/>
  <c r="AN23"/>
  <c r="AA23"/>
  <c r="AM23"/>
  <c r="AO22"/>
  <c r="AN22"/>
  <c r="AA22"/>
  <c r="AM22"/>
  <c r="AO21"/>
  <c r="AN21"/>
  <c r="AA21"/>
  <c r="AM21"/>
  <c r="AO20"/>
  <c r="AN20"/>
  <c r="AA20"/>
  <c r="AM20"/>
  <c r="AO19"/>
  <c r="AN19"/>
  <c r="AA19"/>
  <c r="AM19"/>
  <c r="AO18"/>
  <c r="AN18"/>
  <c r="AA18"/>
  <c r="AM18"/>
  <c r="AO17"/>
  <c r="AN17"/>
  <c r="AA17"/>
  <c r="AM17"/>
  <c r="AO16"/>
  <c r="AN16"/>
  <c r="AA16"/>
  <c r="AM16"/>
  <c r="AO15"/>
  <c r="AN15"/>
  <c r="AA15"/>
  <c r="AM15"/>
  <c r="AO14"/>
  <c r="AN14"/>
  <c r="AA14"/>
  <c r="AM14"/>
  <c r="AO13"/>
  <c r="AN13"/>
  <c r="AA13"/>
  <c r="AM13"/>
  <c r="AO12"/>
  <c r="AN12"/>
  <c r="AA12"/>
  <c r="AM12"/>
  <c r="AO11"/>
  <c r="AN11"/>
  <c r="AA11"/>
  <c r="AM11"/>
  <c r="AO10"/>
  <c r="AN10"/>
  <c r="AA10"/>
  <c r="AM10"/>
  <c r="AO9"/>
  <c r="AN9"/>
  <c r="AA9"/>
  <c r="AM9"/>
  <c r="AO8"/>
  <c r="AN8"/>
  <c r="AA8"/>
  <c r="AM8"/>
  <c r="AO7"/>
  <c r="AO4"/>
  <c r="AN7"/>
  <c r="AA7"/>
  <c r="AM7"/>
  <c r="AM4"/>
  <c r="AN4"/>
  <c r="AL4"/>
  <c r="AK4"/>
  <c r="AJ4"/>
  <c r="AI4"/>
  <c r="AH4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P4" i="46"/>
  <c r="AO300"/>
  <c r="AN300"/>
  <c r="AA300"/>
  <c r="AM300"/>
  <c r="AO299"/>
  <c r="AN299"/>
  <c r="AA299"/>
  <c r="AM299"/>
  <c r="AO298"/>
  <c r="AN298"/>
  <c r="AA298"/>
  <c r="AM298"/>
  <c r="AO297"/>
  <c r="AN297"/>
  <c r="AA297"/>
  <c r="AM297"/>
  <c r="AO296"/>
  <c r="AN296"/>
  <c r="AA296"/>
  <c r="AM296"/>
  <c r="AO295"/>
  <c r="AN295"/>
  <c r="AA295"/>
  <c r="AM295"/>
  <c r="AO294"/>
  <c r="AN294"/>
  <c r="AA294"/>
  <c r="AM294"/>
  <c r="AO293"/>
  <c r="AN293"/>
  <c r="AA293"/>
  <c r="AM293"/>
  <c r="AO292"/>
  <c r="AN292"/>
  <c r="AA292"/>
  <c r="AM292"/>
  <c r="AO291"/>
  <c r="AN291"/>
  <c r="AA291"/>
  <c r="AM291"/>
  <c r="AO290"/>
  <c r="AN290"/>
  <c r="AA290"/>
  <c r="AM290"/>
  <c r="AO289"/>
  <c r="AN289"/>
  <c r="AA289"/>
  <c r="AM289"/>
  <c r="AO288"/>
  <c r="AN288"/>
  <c r="AA288"/>
  <c r="AM288"/>
  <c r="AO287"/>
  <c r="AN287"/>
  <c r="AA287"/>
  <c r="AM287"/>
  <c r="AO286"/>
  <c r="AN286"/>
  <c r="AA286"/>
  <c r="AM286"/>
  <c r="AO285"/>
  <c r="AN285"/>
  <c r="AA285"/>
  <c r="AM285"/>
  <c r="AO284"/>
  <c r="AN284"/>
  <c r="AA284"/>
  <c r="AM284"/>
  <c r="AO283"/>
  <c r="AN283"/>
  <c r="AA283"/>
  <c r="AM283"/>
  <c r="AO282"/>
  <c r="AN282"/>
  <c r="AA282"/>
  <c r="AM282"/>
  <c r="AO281"/>
  <c r="AN281"/>
  <c r="AA281"/>
  <c r="AM281"/>
  <c r="AO280"/>
  <c r="AN280"/>
  <c r="AA280"/>
  <c r="AM280"/>
  <c r="AO279"/>
  <c r="AN279"/>
  <c r="AA279"/>
  <c r="AM279"/>
  <c r="AO278"/>
  <c r="AN278"/>
  <c r="AA278"/>
  <c r="AM278"/>
  <c r="AO277"/>
  <c r="AN277"/>
  <c r="AA277"/>
  <c r="AM277"/>
  <c r="AO276"/>
  <c r="AN276"/>
  <c r="AA276"/>
  <c r="AM276"/>
  <c r="AO275"/>
  <c r="AN275"/>
  <c r="AA275"/>
  <c r="AM275"/>
  <c r="AO274"/>
  <c r="AN274"/>
  <c r="AA274"/>
  <c r="AM274"/>
  <c r="AO273"/>
  <c r="AN273"/>
  <c r="AA273"/>
  <c r="AM273"/>
  <c r="AO272"/>
  <c r="AN272"/>
  <c r="AA272"/>
  <c r="AM272"/>
  <c r="AO271"/>
  <c r="AN271"/>
  <c r="AA271"/>
  <c r="AM271"/>
  <c r="AO270"/>
  <c r="AN270"/>
  <c r="AA270"/>
  <c r="AM270"/>
  <c r="AO269"/>
  <c r="AN269"/>
  <c r="AA269"/>
  <c r="AM269"/>
  <c r="AO268"/>
  <c r="AN268"/>
  <c r="AA268"/>
  <c r="AM268"/>
  <c r="AO267"/>
  <c r="AN267"/>
  <c r="AA267"/>
  <c r="AM267"/>
  <c r="AO266"/>
  <c r="AN266"/>
  <c r="AA266"/>
  <c r="AM266"/>
  <c r="AO265"/>
  <c r="AN265"/>
  <c r="AA265"/>
  <c r="AM265"/>
  <c r="AO264"/>
  <c r="AN264"/>
  <c r="AA264"/>
  <c r="AM264"/>
  <c r="AO263"/>
  <c r="AN263"/>
  <c r="AA263"/>
  <c r="AM263"/>
  <c r="AO262"/>
  <c r="AN262"/>
  <c r="AA262"/>
  <c r="AM262"/>
  <c r="AO261"/>
  <c r="AN261"/>
  <c r="AA261"/>
  <c r="AM261"/>
  <c r="AO260"/>
  <c r="AN260"/>
  <c r="AA260"/>
  <c r="AM260"/>
  <c r="AO259"/>
  <c r="AN259"/>
  <c r="AA259"/>
  <c r="AM259"/>
  <c r="AO258"/>
  <c r="AN258"/>
  <c r="AA258"/>
  <c r="AM258"/>
  <c r="AO257"/>
  <c r="AN257"/>
  <c r="AA257"/>
  <c r="AM257"/>
  <c r="AO256"/>
  <c r="AN256"/>
  <c r="AA256"/>
  <c r="AM256"/>
  <c r="AO255"/>
  <c r="AN255"/>
  <c r="AA255"/>
  <c r="AM255"/>
  <c r="AO254"/>
  <c r="AN254"/>
  <c r="AA254"/>
  <c r="AM254"/>
  <c r="AO253"/>
  <c r="AN253"/>
  <c r="AA253"/>
  <c r="AM253"/>
  <c r="AO252"/>
  <c r="AN252"/>
  <c r="AA252"/>
  <c r="AM252"/>
  <c r="AO251"/>
  <c r="AN251"/>
  <c r="AA251"/>
  <c r="AM251"/>
  <c r="AO250"/>
  <c r="AN250"/>
  <c r="AA250"/>
  <c r="AM250"/>
  <c r="AO249"/>
  <c r="AN249"/>
  <c r="AA249"/>
  <c r="AM249"/>
  <c r="AO248"/>
  <c r="AN248"/>
  <c r="AA248"/>
  <c r="AM248"/>
  <c r="AO247"/>
  <c r="AN247"/>
  <c r="AA247"/>
  <c r="AM247"/>
  <c r="AO246"/>
  <c r="AN246"/>
  <c r="AA246"/>
  <c r="AM246"/>
  <c r="AO245"/>
  <c r="AN245"/>
  <c r="AA245"/>
  <c r="AM245"/>
  <c r="AO244"/>
  <c r="AN244"/>
  <c r="AA244"/>
  <c r="AM244"/>
  <c r="AO243"/>
  <c r="AN243"/>
  <c r="AA243"/>
  <c r="AM243"/>
  <c r="AO242"/>
  <c r="AN242"/>
  <c r="AA242"/>
  <c r="AM242"/>
  <c r="AO241"/>
  <c r="AN241"/>
  <c r="AA241"/>
  <c r="AM241"/>
  <c r="AO240"/>
  <c r="AN240"/>
  <c r="AA240"/>
  <c r="AM240"/>
  <c r="AO239"/>
  <c r="AN239"/>
  <c r="AA239"/>
  <c r="AM239"/>
  <c r="AO238"/>
  <c r="AN238"/>
  <c r="AA238"/>
  <c r="AM238"/>
  <c r="AO237"/>
  <c r="AN237"/>
  <c r="AA237"/>
  <c r="AM237"/>
  <c r="AO236"/>
  <c r="AN236"/>
  <c r="AA236"/>
  <c r="AM236"/>
  <c r="AO235"/>
  <c r="AN235"/>
  <c r="AA235"/>
  <c r="AM235"/>
  <c r="AO234"/>
  <c r="AN234"/>
  <c r="AA234"/>
  <c r="AM234"/>
  <c r="AO233"/>
  <c r="AN233"/>
  <c r="AA233"/>
  <c r="AM233"/>
  <c r="AO232"/>
  <c r="AN232"/>
  <c r="AA232"/>
  <c r="AM232"/>
  <c r="AO231"/>
  <c r="AN231"/>
  <c r="AA231"/>
  <c r="AM231"/>
  <c r="AO230"/>
  <c r="AN230"/>
  <c r="AA230"/>
  <c r="AM230"/>
  <c r="AO229"/>
  <c r="AN229"/>
  <c r="AA229"/>
  <c r="AM229"/>
  <c r="AO228"/>
  <c r="AN228"/>
  <c r="AA228"/>
  <c r="AM228"/>
  <c r="AO227"/>
  <c r="AN227"/>
  <c r="AA227"/>
  <c r="AM227"/>
  <c r="AO226"/>
  <c r="AN226"/>
  <c r="AA226"/>
  <c r="AM226"/>
  <c r="AO225"/>
  <c r="AN225"/>
  <c r="AA225"/>
  <c r="AM225"/>
  <c r="AO224"/>
  <c r="AN224"/>
  <c r="AA224"/>
  <c r="AM224"/>
  <c r="AO223"/>
  <c r="AN223"/>
  <c r="AA223"/>
  <c r="AM223"/>
  <c r="AO222"/>
  <c r="AN222"/>
  <c r="AA222"/>
  <c r="AM222"/>
  <c r="AO221"/>
  <c r="AN221"/>
  <c r="AA221"/>
  <c r="AM221"/>
  <c r="AO220"/>
  <c r="AN220"/>
  <c r="AA220"/>
  <c r="AM220"/>
  <c r="AO219"/>
  <c r="AN219"/>
  <c r="AA219"/>
  <c r="AM219"/>
  <c r="AO218"/>
  <c r="AN218"/>
  <c r="AA218"/>
  <c r="AM218"/>
  <c r="AO217"/>
  <c r="AN217"/>
  <c r="AA217"/>
  <c r="AM217"/>
  <c r="AO216"/>
  <c r="AN216"/>
  <c r="AA216"/>
  <c r="AM216"/>
  <c r="AO215"/>
  <c r="AN215"/>
  <c r="AA215"/>
  <c r="AM215"/>
  <c r="AO214"/>
  <c r="AN214"/>
  <c r="AA214"/>
  <c r="AM214"/>
  <c r="AO213"/>
  <c r="AN213"/>
  <c r="AA213"/>
  <c r="AM213"/>
  <c r="AO212"/>
  <c r="AN212"/>
  <c r="AA212"/>
  <c r="AM212"/>
  <c r="AO211"/>
  <c r="AN211"/>
  <c r="AA211"/>
  <c r="AM211"/>
  <c r="AO210"/>
  <c r="AN210"/>
  <c r="AA210"/>
  <c r="AM210"/>
  <c r="AO209"/>
  <c r="AN209"/>
  <c r="AA209"/>
  <c r="AM209"/>
  <c r="AO208"/>
  <c r="AN208"/>
  <c r="AA208"/>
  <c r="AM208"/>
  <c r="AO207"/>
  <c r="AN207"/>
  <c r="AA207"/>
  <c r="AM207"/>
  <c r="AO206"/>
  <c r="AN206"/>
  <c r="AA206"/>
  <c r="AM206"/>
  <c r="AO205"/>
  <c r="AN205"/>
  <c r="AA205"/>
  <c r="AM205"/>
  <c r="AO204"/>
  <c r="AN204"/>
  <c r="AA204"/>
  <c r="AM204"/>
  <c r="AO203"/>
  <c r="AN203"/>
  <c r="AA203"/>
  <c r="AM203"/>
  <c r="AO202"/>
  <c r="AN202"/>
  <c r="AA202"/>
  <c r="AM202"/>
  <c r="AO201"/>
  <c r="AN201"/>
  <c r="AA201"/>
  <c r="AM201"/>
  <c r="AO200"/>
  <c r="AN200"/>
  <c r="AA200"/>
  <c r="AM200"/>
  <c r="AO199"/>
  <c r="AN199"/>
  <c r="AA199"/>
  <c r="AM199"/>
  <c r="AO198"/>
  <c r="AN198"/>
  <c r="AA198"/>
  <c r="AM198"/>
  <c r="AO197"/>
  <c r="AN197"/>
  <c r="AA197"/>
  <c r="AM197"/>
  <c r="AO196"/>
  <c r="AN196"/>
  <c r="AA196"/>
  <c r="AM196"/>
  <c r="AO195"/>
  <c r="AN195"/>
  <c r="AA195"/>
  <c r="AM195"/>
  <c r="AO194"/>
  <c r="AN194"/>
  <c r="AA194"/>
  <c r="AM194"/>
  <c r="AO193"/>
  <c r="AN193"/>
  <c r="AA193"/>
  <c r="AM193"/>
  <c r="AO192"/>
  <c r="AN192"/>
  <c r="AA192"/>
  <c r="AM192"/>
  <c r="AO191"/>
  <c r="AN191"/>
  <c r="AA191"/>
  <c r="AM191"/>
  <c r="AO190"/>
  <c r="AN190"/>
  <c r="AA190"/>
  <c r="AM190"/>
  <c r="AO189"/>
  <c r="AN189"/>
  <c r="AA189"/>
  <c r="AM189"/>
  <c r="AO188"/>
  <c r="AN188"/>
  <c r="AA188"/>
  <c r="AM188"/>
  <c r="AO187"/>
  <c r="AN187"/>
  <c r="AA187"/>
  <c r="AM187"/>
  <c r="AO186"/>
  <c r="AN186"/>
  <c r="AA186"/>
  <c r="AM186"/>
  <c r="AO185"/>
  <c r="AN185"/>
  <c r="AA185"/>
  <c r="AM185"/>
  <c r="AO184"/>
  <c r="AN184"/>
  <c r="AA184"/>
  <c r="AM184"/>
  <c r="AO183"/>
  <c r="AN183"/>
  <c r="AA183"/>
  <c r="AM183"/>
  <c r="AO182"/>
  <c r="AN182"/>
  <c r="AA182"/>
  <c r="AM182"/>
  <c r="AO181"/>
  <c r="AN181"/>
  <c r="AA181"/>
  <c r="AM181"/>
  <c r="AO180"/>
  <c r="AN180"/>
  <c r="AA180"/>
  <c r="AM180"/>
  <c r="AO179"/>
  <c r="AN179"/>
  <c r="AA179"/>
  <c r="AM179"/>
  <c r="AO178"/>
  <c r="AN178"/>
  <c r="AA178"/>
  <c r="AM178"/>
  <c r="AO177"/>
  <c r="AN177"/>
  <c r="AA177"/>
  <c r="AM177"/>
  <c r="AO176"/>
  <c r="AN176"/>
  <c r="AA176"/>
  <c r="AM176"/>
  <c r="AO175"/>
  <c r="AN175"/>
  <c r="AA175"/>
  <c r="AM175"/>
  <c r="AO174"/>
  <c r="AN174"/>
  <c r="AA174"/>
  <c r="AM174"/>
  <c r="AO173"/>
  <c r="AN173"/>
  <c r="AA173"/>
  <c r="AM173"/>
  <c r="AO172"/>
  <c r="AN172"/>
  <c r="AA172"/>
  <c r="AM172"/>
  <c r="AO171"/>
  <c r="AN171"/>
  <c r="AA171"/>
  <c r="AM171"/>
  <c r="AO170"/>
  <c r="AN170"/>
  <c r="AA170"/>
  <c r="AM170"/>
  <c r="AO169"/>
  <c r="AN169"/>
  <c r="AA169"/>
  <c r="AM169"/>
  <c r="AO168"/>
  <c r="AN168"/>
  <c r="AA168"/>
  <c r="AM168"/>
  <c r="AO167"/>
  <c r="AN167"/>
  <c r="AA167"/>
  <c r="AM167"/>
  <c r="AO166"/>
  <c r="AN166"/>
  <c r="AA166"/>
  <c r="AM166"/>
  <c r="AO165"/>
  <c r="AN165"/>
  <c r="AA165"/>
  <c r="AM165"/>
  <c r="AO164"/>
  <c r="AN164"/>
  <c r="AA164"/>
  <c r="AM164"/>
  <c r="AO163"/>
  <c r="AN163"/>
  <c r="AA163"/>
  <c r="AM163"/>
  <c r="AO162"/>
  <c r="AN162"/>
  <c r="AA162"/>
  <c r="AM162"/>
  <c r="AO161"/>
  <c r="AN161"/>
  <c r="AA161"/>
  <c r="AM161"/>
  <c r="AO160"/>
  <c r="AN160"/>
  <c r="AA160"/>
  <c r="AM160"/>
  <c r="AO159"/>
  <c r="AN159"/>
  <c r="AA159"/>
  <c r="AM159"/>
  <c r="AO158"/>
  <c r="AN158"/>
  <c r="AA158"/>
  <c r="AM158"/>
  <c r="AO157"/>
  <c r="AN157"/>
  <c r="AA157"/>
  <c r="AM157"/>
  <c r="AO156"/>
  <c r="AN156"/>
  <c r="AA156"/>
  <c r="AM156"/>
  <c r="AO155"/>
  <c r="AN155"/>
  <c r="AA155"/>
  <c r="AM155"/>
  <c r="AO154"/>
  <c r="AN154"/>
  <c r="AA154"/>
  <c r="AM154"/>
  <c r="AO153"/>
  <c r="AN153"/>
  <c r="AA153"/>
  <c r="AM153"/>
  <c r="AO152"/>
  <c r="AN152"/>
  <c r="AA152"/>
  <c r="AM152"/>
  <c r="AO151"/>
  <c r="AN151"/>
  <c r="AA151"/>
  <c r="AM151"/>
  <c r="AO150"/>
  <c r="AN150"/>
  <c r="AA150"/>
  <c r="AM150"/>
  <c r="AO149"/>
  <c r="AN149"/>
  <c r="AA149"/>
  <c r="AM149"/>
  <c r="AO148"/>
  <c r="AN148"/>
  <c r="AA148"/>
  <c r="AM148"/>
  <c r="AO147"/>
  <c r="AN147"/>
  <c r="AA147"/>
  <c r="AM147"/>
  <c r="AO146"/>
  <c r="AN146"/>
  <c r="AA146"/>
  <c r="AM146"/>
  <c r="AO145"/>
  <c r="AN145"/>
  <c r="AA145"/>
  <c r="AM145"/>
  <c r="AO144"/>
  <c r="AN144"/>
  <c r="AA144"/>
  <c r="AM144"/>
  <c r="AO143"/>
  <c r="AN143"/>
  <c r="AA143"/>
  <c r="AM143"/>
  <c r="AO142"/>
  <c r="AN142"/>
  <c r="AA142"/>
  <c r="AM142"/>
  <c r="AO141"/>
  <c r="AN141"/>
  <c r="AA141"/>
  <c r="AM141"/>
  <c r="AO140"/>
  <c r="AN140"/>
  <c r="AA140"/>
  <c r="AM140"/>
  <c r="AO139"/>
  <c r="AN139"/>
  <c r="AA139"/>
  <c r="AM139"/>
  <c r="AO138"/>
  <c r="AN138"/>
  <c r="AA138"/>
  <c r="AM138"/>
  <c r="AO137"/>
  <c r="AN137"/>
  <c r="AA137"/>
  <c r="AM137"/>
  <c r="AO136"/>
  <c r="AN136"/>
  <c r="AA136"/>
  <c r="AM136"/>
  <c r="AO135"/>
  <c r="AN135"/>
  <c r="AA135"/>
  <c r="AM135"/>
  <c r="AO134"/>
  <c r="AN134"/>
  <c r="AA134"/>
  <c r="AM134"/>
  <c r="AO133"/>
  <c r="AN133"/>
  <c r="AA133"/>
  <c r="AM133"/>
  <c r="AO132"/>
  <c r="AN132"/>
  <c r="AA132"/>
  <c r="AM132"/>
  <c r="AO131"/>
  <c r="AN131"/>
  <c r="AA131"/>
  <c r="AM131"/>
  <c r="AO130"/>
  <c r="AN130"/>
  <c r="AA130"/>
  <c r="AM130"/>
  <c r="AO129"/>
  <c r="AN129"/>
  <c r="AA129"/>
  <c r="AM129"/>
  <c r="AO128"/>
  <c r="AN128"/>
  <c r="AA128"/>
  <c r="AM128"/>
  <c r="AO127"/>
  <c r="AN127"/>
  <c r="AA127"/>
  <c r="AM127"/>
  <c r="AO126"/>
  <c r="AN126"/>
  <c r="AA126"/>
  <c r="AM126"/>
  <c r="AO125"/>
  <c r="AN125"/>
  <c r="AA125"/>
  <c r="AM125"/>
  <c r="AO124"/>
  <c r="AN124"/>
  <c r="AA124"/>
  <c r="AM124"/>
  <c r="AO123"/>
  <c r="AN123"/>
  <c r="AA123"/>
  <c r="AM123"/>
  <c r="AO122"/>
  <c r="AN122"/>
  <c r="AA122"/>
  <c r="AM122"/>
  <c r="AO121"/>
  <c r="AN121"/>
  <c r="AA121"/>
  <c r="AM121"/>
  <c r="AO120"/>
  <c r="AN120"/>
  <c r="AA120"/>
  <c r="AM120"/>
  <c r="AO119"/>
  <c r="AN119"/>
  <c r="AA119"/>
  <c r="AM119"/>
  <c r="AO118"/>
  <c r="AN118"/>
  <c r="AA118"/>
  <c r="AM118"/>
  <c r="AO117"/>
  <c r="AN117"/>
  <c r="AA117"/>
  <c r="AM117"/>
  <c r="AO116"/>
  <c r="AN116"/>
  <c r="AA116"/>
  <c r="AM116"/>
  <c r="AO115"/>
  <c r="AN115"/>
  <c r="AA115"/>
  <c r="AM115"/>
  <c r="AO114"/>
  <c r="AN114"/>
  <c r="AA114"/>
  <c r="AM114"/>
  <c r="AO113"/>
  <c r="AN113"/>
  <c r="AA113"/>
  <c r="AM113"/>
  <c r="AO112"/>
  <c r="AN112"/>
  <c r="AA112"/>
  <c r="AM112"/>
  <c r="AO111"/>
  <c r="AN111"/>
  <c r="AA111"/>
  <c r="AM111"/>
  <c r="AO110"/>
  <c r="AN110"/>
  <c r="AA110"/>
  <c r="AM110"/>
  <c r="AO109"/>
  <c r="AN109"/>
  <c r="AA109"/>
  <c r="AM109"/>
  <c r="AO108"/>
  <c r="AN108"/>
  <c r="AA108"/>
  <c r="AM108"/>
  <c r="AO107"/>
  <c r="AN107"/>
  <c r="AA107"/>
  <c r="AM107"/>
  <c r="AO106"/>
  <c r="AN106"/>
  <c r="AA106"/>
  <c r="AM106"/>
  <c r="AO105"/>
  <c r="AN105"/>
  <c r="AA105"/>
  <c r="AM105"/>
  <c r="AO104"/>
  <c r="AN104"/>
  <c r="AA104"/>
  <c r="AM104"/>
  <c r="AO103"/>
  <c r="AN103"/>
  <c r="AA103"/>
  <c r="AM103"/>
  <c r="AO102"/>
  <c r="AN102"/>
  <c r="AA102"/>
  <c r="AM102"/>
  <c r="AO101"/>
  <c r="AN101"/>
  <c r="AA101"/>
  <c r="AM101"/>
  <c r="AO100"/>
  <c r="AN100"/>
  <c r="AA100"/>
  <c r="AM100"/>
  <c r="AO99"/>
  <c r="AN99"/>
  <c r="AA99"/>
  <c r="AM99"/>
  <c r="AO98"/>
  <c r="AN98"/>
  <c r="AA98"/>
  <c r="AM98"/>
  <c r="AO97"/>
  <c r="AN97"/>
  <c r="AA97"/>
  <c r="AM97"/>
  <c r="AO96"/>
  <c r="AN96"/>
  <c r="AA96"/>
  <c r="AM96"/>
  <c r="AO95"/>
  <c r="AN95"/>
  <c r="AA95"/>
  <c r="AM95"/>
  <c r="AO94"/>
  <c r="AN94"/>
  <c r="AA94"/>
  <c r="AM94"/>
  <c r="AO93"/>
  <c r="AN93"/>
  <c r="AA93"/>
  <c r="AM93"/>
  <c r="AO92"/>
  <c r="AN92"/>
  <c r="AA92"/>
  <c r="AM92"/>
  <c r="AO91"/>
  <c r="AN91"/>
  <c r="AA91"/>
  <c r="AM91"/>
  <c r="AO90"/>
  <c r="AN90"/>
  <c r="AA90"/>
  <c r="AM90"/>
  <c r="AO89"/>
  <c r="AN89"/>
  <c r="AA89"/>
  <c r="AM89"/>
  <c r="AO88"/>
  <c r="AN88"/>
  <c r="AA88"/>
  <c r="AM88"/>
  <c r="AO87"/>
  <c r="AN87"/>
  <c r="AA87"/>
  <c r="AM87"/>
  <c r="AO86"/>
  <c r="AN86"/>
  <c r="AA86"/>
  <c r="AM86"/>
  <c r="AO85"/>
  <c r="AN85"/>
  <c r="AA85"/>
  <c r="AM85"/>
  <c r="AO84"/>
  <c r="AN84"/>
  <c r="AA84"/>
  <c r="AM84"/>
  <c r="AO83"/>
  <c r="AN83"/>
  <c r="AA83"/>
  <c r="AM83"/>
  <c r="AO82"/>
  <c r="AN82"/>
  <c r="AA82"/>
  <c r="AM82"/>
  <c r="AO81"/>
  <c r="AN81"/>
  <c r="AA81"/>
  <c r="AM81"/>
  <c r="AO80"/>
  <c r="AN80"/>
  <c r="AA80"/>
  <c r="AM80"/>
  <c r="AO79"/>
  <c r="AN79"/>
  <c r="AA79"/>
  <c r="AM79"/>
  <c r="AO78"/>
  <c r="AN78"/>
  <c r="AA78"/>
  <c r="AM78"/>
  <c r="AO77"/>
  <c r="AN77"/>
  <c r="AA77"/>
  <c r="AM77"/>
  <c r="AO76"/>
  <c r="AN76"/>
  <c r="AA76"/>
  <c r="AM76"/>
  <c r="AO75"/>
  <c r="AN75"/>
  <c r="AA75"/>
  <c r="AM75"/>
  <c r="AO74"/>
  <c r="AN74"/>
  <c r="AA74"/>
  <c r="AM74"/>
  <c r="AO73"/>
  <c r="AN73"/>
  <c r="AA73"/>
  <c r="AM73"/>
  <c r="AO72"/>
  <c r="AN72"/>
  <c r="AA72"/>
  <c r="AM72"/>
  <c r="AO71"/>
  <c r="AN71"/>
  <c r="AA71"/>
  <c r="AM71"/>
  <c r="AO70"/>
  <c r="AN70"/>
  <c r="AA70"/>
  <c r="AM70"/>
  <c r="AO69"/>
  <c r="AN69"/>
  <c r="AA69"/>
  <c r="AM69"/>
  <c r="AO68"/>
  <c r="AN68"/>
  <c r="AA68"/>
  <c r="AM68"/>
  <c r="AO67"/>
  <c r="AN67"/>
  <c r="AA67"/>
  <c r="AM67"/>
  <c r="AO66"/>
  <c r="AN66"/>
  <c r="AA66"/>
  <c r="AM66"/>
  <c r="AO65"/>
  <c r="AN65"/>
  <c r="AA65"/>
  <c r="AM65"/>
  <c r="AO64"/>
  <c r="AN64"/>
  <c r="AA64"/>
  <c r="AM64"/>
  <c r="AO63"/>
  <c r="AN63"/>
  <c r="AA63"/>
  <c r="AM63"/>
  <c r="AO62"/>
  <c r="AN62"/>
  <c r="AA62"/>
  <c r="AM62"/>
  <c r="AO61"/>
  <c r="AN61"/>
  <c r="AA61"/>
  <c r="AM61"/>
  <c r="AO60"/>
  <c r="AN60"/>
  <c r="AA60"/>
  <c r="AM60"/>
  <c r="AO59"/>
  <c r="AN59"/>
  <c r="AA59"/>
  <c r="AM59"/>
  <c r="AO58"/>
  <c r="AN58"/>
  <c r="AA58"/>
  <c r="AM58"/>
  <c r="AO57"/>
  <c r="AN57"/>
  <c r="AA57"/>
  <c r="AM57"/>
  <c r="AO56"/>
  <c r="AN56"/>
  <c r="AA56"/>
  <c r="AM56"/>
  <c r="AO55"/>
  <c r="AN55"/>
  <c r="AA55"/>
  <c r="AM55"/>
  <c r="AO54"/>
  <c r="AN54"/>
  <c r="AA54"/>
  <c r="AM54"/>
  <c r="AO53"/>
  <c r="AN53"/>
  <c r="AA53"/>
  <c r="AM53"/>
  <c r="AO52"/>
  <c r="AN52"/>
  <c r="AA52"/>
  <c r="AM52"/>
  <c r="AO51"/>
  <c r="AN51"/>
  <c r="AA51"/>
  <c r="AM51"/>
  <c r="AO50"/>
  <c r="AN50"/>
  <c r="AA50"/>
  <c r="AM50"/>
  <c r="AO49"/>
  <c r="AN49"/>
  <c r="AA49"/>
  <c r="AM49"/>
  <c r="AO48"/>
  <c r="AN48"/>
  <c r="AA48"/>
  <c r="AM48"/>
  <c r="AO47"/>
  <c r="AN47"/>
  <c r="AA47"/>
  <c r="AM47"/>
  <c r="AO46"/>
  <c r="AN46"/>
  <c r="AA46"/>
  <c r="AM46"/>
  <c r="AO45"/>
  <c r="AN45"/>
  <c r="AA45"/>
  <c r="AM45"/>
  <c r="AO44"/>
  <c r="AN44"/>
  <c r="AA44"/>
  <c r="AM44"/>
  <c r="AO43"/>
  <c r="AN43"/>
  <c r="AA43"/>
  <c r="AM43"/>
  <c r="AO42"/>
  <c r="AN42"/>
  <c r="AA42"/>
  <c r="AM42"/>
  <c r="AO41"/>
  <c r="AN41"/>
  <c r="AA41"/>
  <c r="AM41"/>
  <c r="AO40"/>
  <c r="AN40"/>
  <c r="AA40"/>
  <c r="AM40"/>
  <c r="AO39"/>
  <c r="AN39"/>
  <c r="AA39"/>
  <c r="AM39"/>
  <c r="AO38"/>
  <c r="AN38"/>
  <c r="AA38"/>
  <c r="AM38"/>
  <c r="AO37"/>
  <c r="AN37"/>
  <c r="AA37"/>
  <c r="AM37"/>
  <c r="AO36"/>
  <c r="AN36"/>
  <c r="AA36"/>
  <c r="AM36"/>
  <c r="AO35"/>
  <c r="AN35"/>
  <c r="AA35"/>
  <c r="AM35"/>
  <c r="AO34"/>
  <c r="AN34"/>
  <c r="AA34"/>
  <c r="AM34"/>
  <c r="AO33"/>
  <c r="AN33"/>
  <c r="AA33"/>
  <c r="AM33"/>
  <c r="AO32"/>
  <c r="AN32"/>
  <c r="AA32"/>
  <c r="AM32"/>
  <c r="AO31"/>
  <c r="AN31"/>
  <c r="AA31"/>
  <c r="AM31"/>
  <c r="AO30"/>
  <c r="AN30"/>
  <c r="AA30"/>
  <c r="AM30"/>
  <c r="AO29"/>
  <c r="AN29"/>
  <c r="AA29"/>
  <c r="AM29"/>
  <c r="AO28"/>
  <c r="AN28"/>
  <c r="AA28"/>
  <c r="AM28"/>
  <c r="AO27"/>
  <c r="AN27"/>
  <c r="AA27"/>
  <c r="AM27"/>
  <c r="AO26"/>
  <c r="AN26"/>
  <c r="AA26"/>
  <c r="AM26"/>
  <c r="AO25"/>
  <c r="AN25"/>
  <c r="AA25"/>
  <c r="AM25"/>
  <c r="AO24"/>
  <c r="AN24"/>
  <c r="AA24"/>
  <c r="AM24"/>
  <c r="AO23"/>
  <c r="AN23"/>
  <c r="AA23"/>
  <c r="AM23"/>
  <c r="AO22"/>
  <c r="AN22"/>
  <c r="AA22"/>
  <c r="AM22"/>
  <c r="AO21"/>
  <c r="AN21"/>
  <c r="AA21"/>
  <c r="AM21"/>
  <c r="AO20"/>
  <c r="AN20"/>
  <c r="AA20"/>
  <c r="AM20"/>
  <c r="AO19"/>
  <c r="AN19"/>
  <c r="AA19"/>
  <c r="AM19"/>
  <c r="AO18"/>
  <c r="AN18"/>
  <c r="AA18"/>
  <c r="AM18"/>
  <c r="AO17"/>
  <c r="AN17"/>
  <c r="AA17"/>
  <c r="AM17"/>
  <c r="AO16"/>
  <c r="AN16"/>
  <c r="AA16"/>
  <c r="AM16"/>
  <c r="AO15"/>
  <c r="AN15"/>
  <c r="AA15"/>
  <c r="AM15"/>
  <c r="AO14"/>
  <c r="AN14"/>
  <c r="AA14"/>
  <c r="AM14"/>
  <c r="AO13"/>
  <c r="AN13"/>
  <c r="AA13"/>
  <c r="AM13"/>
  <c r="AO12"/>
  <c r="AN12"/>
  <c r="AA12"/>
  <c r="AM12"/>
  <c r="AO11"/>
  <c r="AN11"/>
  <c r="AA11"/>
  <c r="AM11"/>
  <c r="AO10"/>
  <c r="AN10"/>
  <c r="AA10"/>
  <c r="AM10"/>
  <c r="AO9"/>
  <c r="AN9"/>
  <c r="AA9"/>
  <c r="AM9"/>
  <c r="AO8"/>
  <c r="AN8"/>
  <c r="AA8"/>
  <c r="AM8"/>
  <c r="AO7"/>
  <c r="AO4"/>
  <c r="AN7"/>
  <c r="AA7"/>
  <c r="AM7"/>
  <c r="AM4"/>
  <c r="AP7"/>
  <c r="AS7"/>
  <c r="AN4"/>
  <c r="AL4"/>
  <c r="AK4"/>
  <c r="AJ4"/>
  <c r="AI4"/>
  <c r="AH4"/>
  <c r="AG4"/>
  <c r="AF4"/>
  <c r="AE4"/>
  <c r="AD4"/>
  <c r="AC4"/>
  <c r="AB4"/>
  <c r="AA4"/>
  <c r="Z4"/>
  <c r="Y4"/>
  <c r="X4"/>
  <c r="W4"/>
  <c r="V4"/>
  <c r="U4"/>
  <c r="T4"/>
  <c r="S4"/>
  <c r="R4"/>
  <c r="Q4"/>
  <c r="O4"/>
  <c r="N4"/>
  <c r="M4"/>
  <c r="AO300" i="45"/>
  <c r="AN300"/>
  <c r="AA300"/>
  <c r="AM300"/>
  <c r="AO299"/>
  <c r="AN299"/>
  <c r="AA299"/>
  <c r="AM299"/>
  <c r="AO298"/>
  <c r="AN298"/>
  <c r="AA298"/>
  <c r="AM298"/>
  <c r="AO297"/>
  <c r="AN297"/>
  <c r="AA297"/>
  <c r="AM297"/>
  <c r="AO296"/>
  <c r="AN296"/>
  <c r="AA296"/>
  <c r="AM296"/>
  <c r="AO295"/>
  <c r="AN295"/>
  <c r="AA295"/>
  <c r="AM295"/>
  <c r="AO294"/>
  <c r="AN294"/>
  <c r="AA294"/>
  <c r="AM294"/>
  <c r="AO293"/>
  <c r="AN293"/>
  <c r="AA293"/>
  <c r="AM293"/>
  <c r="AO292"/>
  <c r="AN292"/>
  <c r="AA292"/>
  <c r="AM292"/>
  <c r="AO291"/>
  <c r="AN291"/>
  <c r="AA291"/>
  <c r="AM291"/>
  <c r="AO290"/>
  <c r="AN290"/>
  <c r="AA290"/>
  <c r="AM290"/>
  <c r="AO289"/>
  <c r="AN289"/>
  <c r="AA289"/>
  <c r="AM289"/>
  <c r="AO288"/>
  <c r="AN288"/>
  <c r="AA288"/>
  <c r="AM288"/>
  <c r="AO287"/>
  <c r="AN287"/>
  <c r="AA287"/>
  <c r="AM287"/>
  <c r="AO286"/>
  <c r="AN286"/>
  <c r="AA286"/>
  <c r="AM286"/>
  <c r="AO285"/>
  <c r="AN285"/>
  <c r="AA285"/>
  <c r="AM285"/>
  <c r="AO284"/>
  <c r="AN284"/>
  <c r="AA284"/>
  <c r="AM284"/>
  <c r="AO283"/>
  <c r="AN283"/>
  <c r="AA283"/>
  <c r="AM283"/>
  <c r="AO282"/>
  <c r="AN282"/>
  <c r="AA282"/>
  <c r="AM282"/>
  <c r="AO281"/>
  <c r="AN281"/>
  <c r="AA281"/>
  <c r="AM281"/>
  <c r="AO280"/>
  <c r="AN280"/>
  <c r="AA280"/>
  <c r="AM280"/>
  <c r="AO279"/>
  <c r="AN279"/>
  <c r="AA279"/>
  <c r="AM279"/>
  <c r="AO278"/>
  <c r="AN278"/>
  <c r="AA278"/>
  <c r="AM278"/>
  <c r="AO277"/>
  <c r="AN277"/>
  <c r="AA277"/>
  <c r="AM277"/>
  <c r="AO276"/>
  <c r="AN276"/>
  <c r="AA276"/>
  <c r="AM276"/>
  <c r="AO275"/>
  <c r="AN275"/>
  <c r="AA275"/>
  <c r="AM275"/>
  <c r="AO274"/>
  <c r="AN274"/>
  <c r="AA274"/>
  <c r="AM274"/>
  <c r="AO273"/>
  <c r="AN273"/>
  <c r="AA273"/>
  <c r="AM273"/>
  <c r="AO272"/>
  <c r="AN272"/>
  <c r="AA272"/>
  <c r="AM272"/>
  <c r="AO271"/>
  <c r="AN271"/>
  <c r="AA271"/>
  <c r="AM271"/>
  <c r="AO270"/>
  <c r="AN270"/>
  <c r="AA270"/>
  <c r="AM270"/>
  <c r="AO269"/>
  <c r="AN269"/>
  <c r="AA269"/>
  <c r="AM269"/>
  <c r="AO268"/>
  <c r="AN268"/>
  <c r="AA268"/>
  <c r="AM268"/>
  <c r="AO267"/>
  <c r="AN267"/>
  <c r="AA267"/>
  <c r="AM267"/>
  <c r="AO266"/>
  <c r="AN266"/>
  <c r="AA266"/>
  <c r="AM266"/>
  <c r="AO265"/>
  <c r="AN265"/>
  <c r="AA265"/>
  <c r="AM265"/>
  <c r="AO264"/>
  <c r="AN264"/>
  <c r="AA264"/>
  <c r="AM264"/>
  <c r="AO263"/>
  <c r="AN263"/>
  <c r="AA263"/>
  <c r="AM263"/>
  <c r="AO262"/>
  <c r="AN262"/>
  <c r="AA262"/>
  <c r="AM262"/>
  <c r="AO261"/>
  <c r="AN261"/>
  <c r="AA261"/>
  <c r="AM261"/>
  <c r="AO260"/>
  <c r="AN260"/>
  <c r="AA260"/>
  <c r="AM260"/>
  <c r="AO259"/>
  <c r="AN259"/>
  <c r="AA259"/>
  <c r="AM259"/>
  <c r="AO258"/>
  <c r="AN258"/>
  <c r="AA258"/>
  <c r="AM258"/>
  <c r="AO257"/>
  <c r="AN257"/>
  <c r="AA257"/>
  <c r="AM257"/>
  <c r="AO256"/>
  <c r="AN256"/>
  <c r="AA256"/>
  <c r="AM256"/>
  <c r="AO255"/>
  <c r="AN255"/>
  <c r="AA255"/>
  <c r="AM255"/>
  <c r="AO254"/>
  <c r="AN254"/>
  <c r="AA254"/>
  <c r="AM254"/>
  <c r="AO253"/>
  <c r="AN253"/>
  <c r="AA253"/>
  <c r="AM253"/>
  <c r="AO252"/>
  <c r="AN252"/>
  <c r="AA252"/>
  <c r="AM252"/>
  <c r="AO251"/>
  <c r="AN251"/>
  <c r="AA251"/>
  <c r="AM251"/>
  <c r="AO250"/>
  <c r="AN250"/>
  <c r="AA250"/>
  <c r="AM250"/>
  <c r="AO249"/>
  <c r="AN249"/>
  <c r="AA249"/>
  <c r="AM249"/>
  <c r="AO248"/>
  <c r="AN248"/>
  <c r="AA248"/>
  <c r="AM248"/>
  <c r="AO247"/>
  <c r="AN247"/>
  <c r="AA247"/>
  <c r="AM247"/>
  <c r="AO246"/>
  <c r="AN246"/>
  <c r="AA246"/>
  <c r="AM246"/>
  <c r="AO245"/>
  <c r="AN245"/>
  <c r="AA245"/>
  <c r="AM245"/>
  <c r="AO244"/>
  <c r="AN244"/>
  <c r="AA244"/>
  <c r="AM244"/>
  <c r="AO243"/>
  <c r="AN243"/>
  <c r="AA243"/>
  <c r="AM243"/>
  <c r="AO242"/>
  <c r="AN242"/>
  <c r="AA242"/>
  <c r="AM242"/>
  <c r="AO241"/>
  <c r="AN241"/>
  <c r="AA241"/>
  <c r="AM241"/>
  <c r="AO240"/>
  <c r="AN240"/>
  <c r="AA240"/>
  <c r="AM240"/>
  <c r="AO239"/>
  <c r="AN239"/>
  <c r="AA239"/>
  <c r="AM239"/>
  <c r="AO238"/>
  <c r="AN238"/>
  <c r="AA238"/>
  <c r="AM238"/>
  <c r="AO237"/>
  <c r="AN237"/>
  <c r="AA237"/>
  <c r="AM237"/>
  <c r="AO236"/>
  <c r="AN236"/>
  <c r="AA236"/>
  <c r="AM236"/>
  <c r="AO235"/>
  <c r="AN235"/>
  <c r="AA235"/>
  <c r="AM235"/>
  <c r="AO234"/>
  <c r="AN234"/>
  <c r="AA234"/>
  <c r="AM234"/>
  <c r="AO233"/>
  <c r="AN233"/>
  <c r="AA233"/>
  <c r="AM233"/>
  <c r="AO232"/>
  <c r="AN232"/>
  <c r="AA232"/>
  <c r="AM232"/>
  <c r="AO231"/>
  <c r="AN231"/>
  <c r="AA231"/>
  <c r="AM231"/>
  <c r="AO230"/>
  <c r="AN230"/>
  <c r="AA230"/>
  <c r="AM230"/>
  <c r="AO229"/>
  <c r="AN229"/>
  <c r="AA229"/>
  <c r="AM229"/>
  <c r="AO228"/>
  <c r="AN228"/>
  <c r="AA228"/>
  <c r="AM228"/>
  <c r="AO227"/>
  <c r="AN227"/>
  <c r="AA227"/>
  <c r="AM227"/>
  <c r="AO226"/>
  <c r="AN226"/>
  <c r="AA226"/>
  <c r="AM226"/>
  <c r="AO225"/>
  <c r="AN225"/>
  <c r="AA225"/>
  <c r="AM225"/>
  <c r="AO224"/>
  <c r="AN224"/>
  <c r="AA224"/>
  <c r="AM224"/>
  <c r="AO223"/>
  <c r="AN223"/>
  <c r="AA223"/>
  <c r="AM223"/>
  <c r="AO222"/>
  <c r="AN222"/>
  <c r="AA222"/>
  <c r="AM222"/>
  <c r="AO221"/>
  <c r="AN221"/>
  <c r="AA221"/>
  <c r="AM221"/>
  <c r="AO220"/>
  <c r="AN220"/>
  <c r="AA220"/>
  <c r="AM220"/>
  <c r="AO219"/>
  <c r="AN219"/>
  <c r="AA219"/>
  <c r="AM219"/>
  <c r="AO218"/>
  <c r="AN218"/>
  <c r="AA218"/>
  <c r="AM218"/>
  <c r="AO217"/>
  <c r="AN217"/>
  <c r="AA217"/>
  <c r="AM217"/>
  <c r="AO216"/>
  <c r="AN216"/>
  <c r="AA216"/>
  <c r="AM216"/>
  <c r="AO215"/>
  <c r="AN215"/>
  <c r="AA215"/>
  <c r="AM215"/>
  <c r="AO214"/>
  <c r="AN214"/>
  <c r="AA214"/>
  <c r="AM214"/>
  <c r="AO213"/>
  <c r="AN213"/>
  <c r="AA213"/>
  <c r="AM213"/>
  <c r="AO212"/>
  <c r="AN212"/>
  <c r="AA212"/>
  <c r="AM212"/>
  <c r="AO211"/>
  <c r="AN211"/>
  <c r="AA211"/>
  <c r="AM211"/>
  <c r="AO210"/>
  <c r="AN210"/>
  <c r="AA210"/>
  <c r="AM210"/>
  <c r="AO209"/>
  <c r="AN209"/>
  <c r="AA209"/>
  <c r="AM209"/>
  <c r="AO208"/>
  <c r="AN208"/>
  <c r="AA208"/>
  <c r="AM208"/>
  <c r="AO207"/>
  <c r="AN207"/>
  <c r="AA207"/>
  <c r="AM207"/>
  <c r="AO206"/>
  <c r="AN206"/>
  <c r="AA206"/>
  <c r="AM206"/>
  <c r="AO205"/>
  <c r="AN205"/>
  <c r="AA205"/>
  <c r="AM205"/>
  <c r="AO204"/>
  <c r="AN204"/>
  <c r="AA204"/>
  <c r="AM204"/>
  <c r="AO203"/>
  <c r="AN203"/>
  <c r="AA203"/>
  <c r="AM203"/>
  <c r="AO202"/>
  <c r="AN202"/>
  <c r="AA202"/>
  <c r="AM202"/>
  <c r="AO201"/>
  <c r="AN201"/>
  <c r="AA201"/>
  <c r="AM201"/>
  <c r="AO200"/>
  <c r="AN200"/>
  <c r="AA200"/>
  <c r="AM200"/>
  <c r="AO199"/>
  <c r="AN199"/>
  <c r="AA199"/>
  <c r="AM199"/>
  <c r="AO198"/>
  <c r="AN198"/>
  <c r="AA198"/>
  <c r="AM198"/>
  <c r="AO197"/>
  <c r="AN197"/>
  <c r="AA197"/>
  <c r="AM197"/>
  <c r="AO196"/>
  <c r="AN196"/>
  <c r="AA196"/>
  <c r="AM196"/>
  <c r="AO195"/>
  <c r="AN195"/>
  <c r="AA195"/>
  <c r="AM195"/>
  <c r="AO194"/>
  <c r="AN194"/>
  <c r="AA194"/>
  <c r="AM194"/>
  <c r="AO193"/>
  <c r="AN193"/>
  <c r="AA193"/>
  <c r="AM193"/>
  <c r="AO192"/>
  <c r="AN192"/>
  <c r="AA192"/>
  <c r="AM192"/>
  <c r="AO191"/>
  <c r="AN191"/>
  <c r="AA191"/>
  <c r="AM191"/>
  <c r="AO190"/>
  <c r="AN190"/>
  <c r="AA190"/>
  <c r="AM190"/>
  <c r="AO189"/>
  <c r="AN189"/>
  <c r="AA189"/>
  <c r="AM189"/>
  <c r="AO188"/>
  <c r="AN188"/>
  <c r="AA188"/>
  <c r="AM188"/>
  <c r="AO187"/>
  <c r="AN187"/>
  <c r="AA187"/>
  <c r="AM187"/>
  <c r="AO186"/>
  <c r="AN186"/>
  <c r="AA186"/>
  <c r="AM186"/>
  <c r="AO185"/>
  <c r="AN185"/>
  <c r="AA185"/>
  <c r="AM185"/>
  <c r="AO184"/>
  <c r="AN184"/>
  <c r="AA184"/>
  <c r="AM184"/>
  <c r="AO183"/>
  <c r="AN183"/>
  <c r="AA183"/>
  <c r="AM183"/>
  <c r="AO182"/>
  <c r="AN182"/>
  <c r="AA182"/>
  <c r="AM182"/>
  <c r="AO181"/>
  <c r="AN181"/>
  <c r="AA181"/>
  <c r="AM181"/>
  <c r="AO180"/>
  <c r="AN180"/>
  <c r="AA180"/>
  <c r="AM180"/>
  <c r="AO179"/>
  <c r="AN179"/>
  <c r="AA179"/>
  <c r="AM179"/>
  <c r="AO178"/>
  <c r="AN178"/>
  <c r="AA178"/>
  <c r="AM178"/>
  <c r="AO177"/>
  <c r="AN177"/>
  <c r="AA177"/>
  <c r="AM177"/>
  <c r="AO176"/>
  <c r="AN176"/>
  <c r="AA176"/>
  <c r="AM176"/>
  <c r="AO175"/>
  <c r="AN175"/>
  <c r="AA175"/>
  <c r="AM175"/>
  <c r="AO174"/>
  <c r="AN174"/>
  <c r="AA174"/>
  <c r="AM174"/>
  <c r="AO173"/>
  <c r="AN173"/>
  <c r="AA173"/>
  <c r="AM173"/>
  <c r="AO172"/>
  <c r="AN172"/>
  <c r="AA172"/>
  <c r="AM172"/>
  <c r="AO171"/>
  <c r="AN171"/>
  <c r="AA171"/>
  <c r="AM171"/>
  <c r="AO170"/>
  <c r="AN170"/>
  <c r="AA170"/>
  <c r="AM170"/>
  <c r="AO169"/>
  <c r="AN169"/>
  <c r="AA169"/>
  <c r="AM169"/>
  <c r="AO168"/>
  <c r="AN168"/>
  <c r="AA168"/>
  <c r="AM168"/>
  <c r="AO167"/>
  <c r="AN167"/>
  <c r="AA167"/>
  <c r="AM167"/>
  <c r="AO166"/>
  <c r="AN166"/>
  <c r="AA166"/>
  <c r="AM166"/>
  <c r="AO165"/>
  <c r="AN165"/>
  <c r="AA165"/>
  <c r="AM165"/>
  <c r="AO164"/>
  <c r="AN164"/>
  <c r="AA164"/>
  <c r="AM164"/>
  <c r="AO163"/>
  <c r="AN163"/>
  <c r="AA163"/>
  <c r="AM163"/>
  <c r="AO162"/>
  <c r="AN162"/>
  <c r="AA162"/>
  <c r="AM162"/>
  <c r="AO161"/>
  <c r="AN161"/>
  <c r="AA161"/>
  <c r="AM161"/>
  <c r="AO160"/>
  <c r="AN160"/>
  <c r="AA160"/>
  <c r="AM160"/>
  <c r="AO159"/>
  <c r="AN159"/>
  <c r="AA159"/>
  <c r="AM159"/>
  <c r="AO158"/>
  <c r="AN158"/>
  <c r="AA158"/>
  <c r="AM158"/>
  <c r="AO157"/>
  <c r="AN157"/>
  <c r="AA157"/>
  <c r="AM157"/>
  <c r="AO156"/>
  <c r="AN156"/>
  <c r="AA156"/>
  <c r="AM156"/>
  <c r="AO155"/>
  <c r="AN155"/>
  <c r="AA155"/>
  <c r="AM155"/>
  <c r="AO154"/>
  <c r="AN154"/>
  <c r="AA154"/>
  <c r="AM154"/>
  <c r="AO153"/>
  <c r="AN153"/>
  <c r="AA153"/>
  <c r="AM153"/>
  <c r="AO152"/>
  <c r="AN152"/>
  <c r="AA152"/>
  <c r="AM152"/>
  <c r="AO151"/>
  <c r="AN151"/>
  <c r="AA151"/>
  <c r="AM151"/>
  <c r="AO150"/>
  <c r="AN150"/>
  <c r="AA150"/>
  <c r="AM150"/>
  <c r="AO149"/>
  <c r="AN149"/>
  <c r="AA149"/>
  <c r="AM149"/>
  <c r="AO148"/>
  <c r="AN148"/>
  <c r="AA148"/>
  <c r="AM148"/>
  <c r="AO147"/>
  <c r="AN147"/>
  <c r="AA147"/>
  <c r="AM147"/>
  <c r="AO146"/>
  <c r="AN146"/>
  <c r="AA146"/>
  <c r="AM146"/>
  <c r="AO145"/>
  <c r="AN145"/>
  <c r="AA145"/>
  <c r="AM145"/>
  <c r="AO144"/>
  <c r="AN144"/>
  <c r="AA144"/>
  <c r="AM144"/>
  <c r="AO143"/>
  <c r="AN143"/>
  <c r="AA143"/>
  <c r="AM143"/>
  <c r="AO142"/>
  <c r="AN142"/>
  <c r="AA142"/>
  <c r="AM142"/>
  <c r="AO141"/>
  <c r="AN141"/>
  <c r="AA141"/>
  <c r="AM141"/>
  <c r="AO140"/>
  <c r="AN140"/>
  <c r="AA140"/>
  <c r="AM140"/>
  <c r="AO139"/>
  <c r="AN139"/>
  <c r="AA139"/>
  <c r="AM139"/>
  <c r="AO138"/>
  <c r="AN138"/>
  <c r="AA138"/>
  <c r="AM138"/>
  <c r="AO137"/>
  <c r="AN137"/>
  <c r="AA137"/>
  <c r="AM137"/>
  <c r="AO136"/>
  <c r="AN136"/>
  <c r="AA136"/>
  <c r="AM136"/>
  <c r="AO135"/>
  <c r="AN135"/>
  <c r="AA135"/>
  <c r="AM135"/>
  <c r="AO134"/>
  <c r="AN134"/>
  <c r="AA134"/>
  <c r="AM134"/>
  <c r="AO133"/>
  <c r="AN133"/>
  <c r="AA133"/>
  <c r="AM133"/>
  <c r="AO132"/>
  <c r="AN132"/>
  <c r="AA132"/>
  <c r="AM132"/>
  <c r="AO131"/>
  <c r="AN131"/>
  <c r="AA131"/>
  <c r="AM131"/>
  <c r="AO130"/>
  <c r="AN130"/>
  <c r="AA130"/>
  <c r="AM130"/>
  <c r="AO129"/>
  <c r="AN129"/>
  <c r="AA129"/>
  <c r="AM129"/>
  <c r="AO128"/>
  <c r="AN128"/>
  <c r="AA128"/>
  <c r="AM128"/>
  <c r="AO127"/>
  <c r="AN127"/>
  <c r="AA127"/>
  <c r="AM127"/>
  <c r="AO126"/>
  <c r="AN126"/>
  <c r="AA126"/>
  <c r="AM126"/>
  <c r="AO125"/>
  <c r="AN125"/>
  <c r="AA125"/>
  <c r="AM125"/>
  <c r="AO124"/>
  <c r="AN124"/>
  <c r="AA124"/>
  <c r="AM124"/>
  <c r="AO123"/>
  <c r="AN123"/>
  <c r="AA123"/>
  <c r="AM123"/>
  <c r="AO122"/>
  <c r="AN122"/>
  <c r="AA122"/>
  <c r="AM122"/>
  <c r="AO121"/>
  <c r="AN121"/>
  <c r="AA121"/>
  <c r="AM121"/>
  <c r="AO120"/>
  <c r="AN120"/>
  <c r="AA120"/>
  <c r="AM120"/>
  <c r="AO119"/>
  <c r="AN119"/>
  <c r="AA119"/>
  <c r="AM119"/>
  <c r="AO118"/>
  <c r="AN118"/>
  <c r="AA118"/>
  <c r="AM118"/>
  <c r="AO117"/>
  <c r="AN117"/>
  <c r="AA117"/>
  <c r="AM117"/>
  <c r="AO116"/>
  <c r="AN116"/>
  <c r="AA116"/>
  <c r="AM116"/>
  <c r="AO115"/>
  <c r="AN115"/>
  <c r="AA115"/>
  <c r="AM115"/>
  <c r="AO114"/>
  <c r="AN114"/>
  <c r="AA114"/>
  <c r="AM114"/>
  <c r="AO113"/>
  <c r="AN113"/>
  <c r="AA113"/>
  <c r="AM113"/>
  <c r="AO112"/>
  <c r="AN112"/>
  <c r="AA112"/>
  <c r="AM112"/>
  <c r="AO111"/>
  <c r="AN111"/>
  <c r="AA111"/>
  <c r="AM111"/>
  <c r="AO110"/>
  <c r="AN110"/>
  <c r="AA110"/>
  <c r="AM110"/>
  <c r="AO109"/>
  <c r="AN109"/>
  <c r="AA109"/>
  <c r="AM109"/>
  <c r="AO108"/>
  <c r="AN108"/>
  <c r="AA108"/>
  <c r="AM108"/>
  <c r="AO107"/>
  <c r="AN107"/>
  <c r="AA107"/>
  <c r="AM107"/>
  <c r="AO106"/>
  <c r="AN106"/>
  <c r="AA106"/>
  <c r="AM106"/>
  <c r="AO105"/>
  <c r="AN105"/>
  <c r="AA105"/>
  <c r="AM105"/>
  <c r="AO104"/>
  <c r="AN104"/>
  <c r="AA104"/>
  <c r="AM104"/>
  <c r="AO103"/>
  <c r="AN103"/>
  <c r="AA103"/>
  <c r="AM103"/>
  <c r="AO102"/>
  <c r="AN102"/>
  <c r="AA102"/>
  <c r="AM102"/>
  <c r="AO101"/>
  <c r="AN101"/>
  <c r="AA101"/>
  <c r="AM101"/>
  <c r="AO100"/>
  <c r="AN100"/>
  <c r="AA100"/>
  <c r="AM100"/>
  <c r="AO99"/>
  <c r="AN99"/>
  <c r="AA99"/>
  <c r="AM99"/>
  <c r="AO98"/>
  <c r="AN98"/>
  <c r="AA98"/>
  <c r="AM98"/>
  <c r="AO97"/>
  <c r="AN97"/>
  <c r="AA97"/>
  <c r="AM97"/>
  <c r="AO96"/>
  <c r="AN96"/>
  <c r="AA96"/>
  <c r="AM96"/>
  <c r="AO95"/>
  <c r="AN95"/>
  <c r="AA95"/>
  <c r="AM95"/>
  <c r="AO94"/>
  <c r="AN94"/>
  <c r="AA94"/>
  <c r="AM94"/>
  <c r="AO93"/>
  <c r="AN93"/>
  <c r="AA93"/>
  <c r="AM93"/>
  <c r="AO92"/>
  <c r="AN92"/>
  <c r="AA92"/>
  <c r="AM92"/>
  <c r="AO91"/>
  <c r="AN91"/>
  <c r="AA91"/>
  <c r="AM91"/>
  <c r="AO90"/>
  <c r="AN90"/>
  <c r="AA90"/>
  <c r="AM90"/>
  <c r="AO89"/>
  <c r="AN89"/>
  <c r="AA89"/>
  <c r="AM89"/>
  <c r="AO88"/>
  <c r="AN88"/>
  <c r="AA88"/>
  <c r="AM88"/>
  <c r="AO87"/>
  <c r="AN87"/>
  <c r="AA87"/>
  <c r="AM87"/>
  <c r="AO86"/>
  <c r="AN86"/>
  <c r="AA86"/>
  <c r="AM86"/>
  <c r="AO85"/>
  <c r="AN85"/>
  <c r="AA85"/>
  <c r="AM85"/>
  <c r="AO84"/>
  <c r="AN84"/>
  <c r="AA84"/>
  <c r="AM84"/>
  <c r="AO83"/>
  <c r="AN83"/>
  <c r="AA83"/>
  <c r="AM83"/>
  <c r="AO82"/>
  <c r="AN82"/>
  <c r="AA82"/>
  <c r="AM82"/>
  <c r="AO81"/>
  <c r="AN81"/>
  <c r="AA81"/>
  <c r="AM81"/>
  <c r="AO80"/>
  <c r="AN80"/>
  <c r="AA80"/>
  <c r="AM80"/>
  <c r="AO79"/>
  <c r="AN79"/>
  <c r="AA79"/>
  <c r="AM79"/>
  <c r="AO78"/>
  <c r="AN78"/>
  <c r="AA78"/>
  <c r="AM78"/>
  <c r="AO77"/>
  <c r="AN77"/>
  <c r="AA77"/>
  <c r="AM77"/>
  <c r="AO76"/>
  <c r="AN76"/>
  <c r="AA76"/>
  <c r="AM76"/>
  <c r="AO75"/>
  <c r="AN75"/>
  <c r="AA75"/>
  <c r="AM75"/>
  <c r="AO74"/>
  <c r="AN74"/>
  <c r="AA74"/>
  <c r="AM74"/>
  <c r="AO73"/>
  <c r="AN73"/>
  <c r="AA73"/>
  <c r="AM73"/>
  <c r="AO72"/>
  <c r="AN72"/>
  <c r="AA72"/>
  <c r="AM72"/>
  <c r="AO71"/>
  <c r="AN71"/>
  <c r="AA71"/>
  <c r="AM71"/>
  <c r="AO70"/>
  <c r="AN70"/>
  <c r="AA70"/>
  <c r="AM70"/>
  <c r="AO69"/>
  <c r="AN69"/>
  <c r="AA69"/>
  <c r="AM69"/>
  <c r="AO68"/>
  <c r="AN68"/>
  <c r="AA68"/>
  <c r="AM68"/>
  <c r="AO67"/>
  <c r="AN67"/>
  <c r="AA67"/>
  <c r="AM67"/>
  <c r="AO66"/>
  <c r="AN66"/>
  <c r="AA66"/>
  <c r="AM66"/>
  <c r="AO65"/>
  <c r="AN65"/>
  <c r="AA65"/>
  <c r="AM65"/>
  <c r="AO64"/>
  <c r="AN64"/>
  <c r="AA64"/>
  <c r="AM64"/>
  <c r="AO63"/>
  <c r="AN63"/>
  <c r="AA63"/>
  <c r="AM63"/>
  <c r="AO62"/>
  <c r="AN62"/>
  <c r="AA62"/>
  <c r="AM62"/>
  <c r="AO61"/>
  <c r="AN61"/>
  <c r="AA61"/>
  <c r="AM61"/>
  <c r="AO60"/>
  <c r="AN60"/>
  <c r="AA60"/>
  <c r="AM60"/>
  <c r="AO59"/>
  <c r="AN59"/>
  <c r="AA59"/>
  <c r="AM59"/>
  <c r="AO58"/>
  <c r="AN58"/>
  <c r="AA58"/>
  <c r="AM58"/>
  <c r="AO57"/>
  <c r="AN57"/>
  <c r="AA57"/>
  <c r="AM57"/>
  <c r="AO56"/>
  <c r="AN56"/>
  <c r="AA56"/>
  <c r="AM56"/>
  <c r="AO55"/>
  <c r="AN55"/>
  <c r="AA55"/>
  <c r="AM55"/>
  <c r="AO54"/>
  <c r="AN54"/>
  <c r="AA54"/>
  <c r="AM54"/>
  <c r="AO53"/>
  <c r="AN53"/>
  <c r="AA53"/>
  <c r="AM53"/>
  <c r="AO52"/>
  <c r="AN52"/>
  <c r="AA52"/>
  <c r="AM52"/>
  <c r="AO51"/>
  <c r="AN51"/>
  <c r="AA51"/>
  <c r="AM51"/>
  <c r="AO50"/>
  <c r="AN50"/>
  <c r="AA50"/>
  <c r="AM50"/>
  <c r="AO49"/>
  <c r="AN49"/>
  <c r="AA49"/>
  <c r="AM49"/>
  <c r="AO48"/>
  <c r="AN48"/>
  <c r="AA48"/>
  <c r="AM48"/>
  <c r="AO47"/>
  <c r="AN47"/>
  <c r="AA47"/>
  <c r="AM47"/>
  <c r="AO46"/>
  <c r="AN46"/>
  <c r="AA46"/>
  <c r="AM46"/>
  <c r="AO45"/>
  <c r="AN45"/>
  <c r="AA45"/>
  <c r="AM45"/>
  <c r="AO44"/>
  <c r="AN44"/>
  <c r="AA44"/>
  <c r="AM44"/>
  <c r="AO43"/>
  <c r="AN43"/>
  <c r="AA43"/>
  <c r="AM43"/>
  <c r="AO42"/>
  <c r="AN42"/>
  <c r="AA42"/>
  <c r="AM42"/>
  <c r="AO41"/>
  <c r="AN41"/>
  <c r="AA41"/>
  <c r="AM41"/>
  <c r="AO40"/>
  <c r="AN40"/>
  <c r="AA40"/>
  <c r="AM40"/>
  <c r="AO39"/>
  <c r="AN39"/>
  <c r="AA39"/>
  <c r="AM39"/>
  <c r="AO38"/>
  <c r="AN38"/>
  <c r="AA38"/>
  <c r="AM38"/>
  <c r="AO37"/>
  <c r="AN37"/>
  <c r="AA37"/>
  <c r="AM37"/>
  <c r="AO36"/>
  <c r="AN36"/>
  <c r="AA36"/>
  <c r="AM36"/>
  <c r="AO35"/>
  <c r="AN35"/>
  <c r="AA35"/>
  <c r="AM35"/>
  <c r="AO34"/>
  <c r="AN34"/>
  <c r="AA34"/>
  <c r="AM34"/>
  <c r="AO33"/>
  <c r="AN33"/>
  <c r="AA33"/>
  <c r="AM33"/>
  <c r="AO32"/>
  <c r="AN32"/>
  <c r="AA32"/>
  <c r="AM32"/>
  <c r="AO31"/>
  <c r="AN31"/>
  <c r="AA31"/>
  <c r="AM31"/>
  <c r="AO30"/>
  <c r="AN30"/>
  <c r="AA30"/>
  <c r="AM30"/>
  <c r="AO29"/>
  <c r="AN29"/>
  <c r="AA29"/>
  <c r="AM29"/>
  <c r="AO28"/>
  <c r="AN28"/>
  <c r="AA28"/>
  <c r="AM28"/>
  <c r="AO27"/>
  <c r="AN27"/>
  <c r="AA27"/>
  <c r="AM27"/>
  <c r="AO26"/>
  <c r="AN26"/>
  <c r="AA26"/>
  <c r="AM26"/>
  <c r="AO25"/>
  <c r="AN25"/>
  <c r="AA25"/>
  <c r="AM25"/>
  <c r="AO24"/>
  <c r="AN24"/>
  <c r="AA24"/>
  <c r="AM24"/>
  <c r="AO23"/>
  <c r="AN23"/>
  <c r="AA23"/>
  <c r="AM23"/>
  <c r="AO22"/>
  <c r="AN22"/>
  <c r="AA22"/>
  <c r="AM22"/>
  <c r="AO21"/>
  <c r="AN21"/>
  <c r="AA21"/>
  <c r="AM21"/>
  <c r="AO20"/>
  <c r="AN20"/>
  <c r="AA20"/>
  <c r="AM20"/>
  <c r="AO19"/>
  <c r="AN19"/>
  <c r="AA19"/>
  <c r="AM19"/>
  <c r="AO18"/>
  <c r="AN18"/>
  <c r="AA18"/>
  <c r="AM18"/>
  <c r="AO17"/>
  <c r="AN17"/>
  <c r="AA17"/>
  <c r="AM17"/>
  <c r="AO16"/>
  <c r="AN16"/>
  <c r="AA16"/>
  <c r="AM16"/>
  <c r="AO15"/>
  <c r="AN15"/>
  <c r="AA15"/>
  <c r="AM15"/>
  <c r="AO14"/>
  <c r="AN14"/>
  <c r="AA14"/>
  <c r="AM14"/>
  <c r="AO13"/>
  <c r="AN13"/>
  <c r="AA13"/>
  <c r="AM13"/>
  <c r="AO12"/>
  <c r="AN12"/>
  <c r="AA12"/>
  <c r="AM12"/>
  <c r="AO11"/>
  <c r="AN11"/>
  <c r="AA11"/>
  <c r="AM11"/>
  <c r="AO10"/>
  <c r="AN10"/>
  <c r="AA10"/>
  <c r="AM10"/>
  <c r="AO9"/>
  <c r="AN9"/>
  <c r="AA9"/>
  <c r="AM9"/>
  <c r="AM4"/>
  <c r="AO8"/>
  <c r="AN8"/>
  <c r="AN4"/>
  <c r="AA8"/>
  <c r="AM8"/>
  <c r="AO7"/>
  <c r="AN7"/>
  <c r="AA7"/>
  <c r="AM7"/>
  <c r="AO4"/>
  <c r="AL4"/>
  <c r="AK4"/>
  <c r="AJ4"/>
  <c r="AI4"/>
  <c r="AH4"/>
  <c r="AG4"/>
  <c r="AF4"/>
  <c r="AE4"/>
  <c r="AD4"/>
  <c r="AC4"/>
  <c r="AB4"/>
  <c r="Z4"/>
  <c r="Y4"/>
  <c r="X4"/>
  <c r="W4"/>
  <c r="V4"/>
  <c r="U4"/>
  <c r="T4"/>
  <c r="S4"/>
  <c r="R4"/>
  <c r="Q4"/>
  <c r="O4"/>
  <c r="N4"/>
  <c r="M4"/>
  <c r="AO451" i="44"/>
  <c r="AN451"/>
  <c r="AA451"/>
  <c r="AM451"/>
  <c r="AO450"/>
  <c r="AN450"/>
  <c r="AA450"/>
  <c r="AM450"/>
  <c r="AO297"/>
  <c r="AN297"/>
  <c r="AA297"/>
  <c r="AM297"/>
  <c r="AO296"/>
  <c r="AN296"/>
  <c r="AA296"/>
  <c r="AM296"/>
  <c r="AO295"/>
  <c r="AN295"/>
  <c r="AA295"/>
  <c r="AM295"/>
  <c r="AO294"/>
  <c r="AN294"/>
  <c r="AA294"/>
  <c r="AM294"/>
  <c r="AO293"/>
  <c r="AN293"/>
  <c r="AA293"/>
  <c r="AM293"/>
  <c r="AO292"/>
  <c r="AN292"/>
  <c r="AA292"/>
  <c r="AM292"/>
  <c r="AO291"/>
  <c r="AN291"/>
  <c r="AA291"/>
  <c r="AM291"/>
  <c r="AO290"/>
  <c r="AN290"/>
  <c r="AA290"/>
  <c r="AM290"/>
  <c r="AO289"/>
  <c r="AN289"/>
  <c r="AA289"/>
  <c r="AM289"/>
  <c r="AO288"/>
  <c r="AN288"/>
  <c r="AA288"/>
  <c r="AM288"/>
  <c r="AO287"/>
  <c r="AN287"/>
  <c r="AA287"/>
  <c r="AM287"/>
  <c r="AO286"/>
  <c r="AN286"/>
  <c r="AA286"/>
  <c r="AM286"/>
  <c r="AO285"/>
  <c r="AN285"/>
  <c r="AA285"/>
  <c r="AM285"/>
  <c r="AO284"/>
  <c r="AN284"/>
  <c r="AA284"/>
  <c r="AM284"/>
  <c r="AO283"/>
  <c r="AN283"/>
  <c r="AA283"/>
  <c r="AM283"/>
  <c r="AO282"/>
  <c r="AN282"/>
  <c r="AA282"/>
  <c r="AM282"/>
  <c r="AO281"/>
  <c r="AN281"/>
  <c r="AA281"/>
  <c r="AM281"/>
  <c r="AO280"/>
  <c r="AN280"/>
  <c r="AA280"/>
  <c r="AM280"/>
  <c r="AO279"/>
  <c r="AN279"/>
  <c r="AA279"/>
  <c r="AM279"/>
  <c r="AO278"/>
  <c r="AN278"/>
  <c r="AA278"/>
  <c r="AM278"/>
  <c r="AO277"/>
  <c r="AN277"/>
  <c r="AA277"/>
  <c r="AM277"/>
  <c r="AO276"/>
  <c r="AN276"/>
  <c r="AA276"/>
  <c r="AM276"/>
  <c r="AO275"/>
  <c r="AN275"/>
  <c r="AA275"/>
  <c r="AM275"/>
  <c r="AO274"/>
  <c r="AN274"/>
  <c r="AA274"/>
  <c r="AM274"/>
  <c r="AO273"/>
  <c r="AN273"/>
  <c r="AA273"/>
  <c r="AM273"/>
  <c r="AO272"/>
  <c r="AN272"/>
  <c r="AA272"/>
  <c r="AM272"/>
  <c r="AO271"/>
  <c r="AN271"/>
  <c r="AA271"/>
  <c r="AM271"/>
  <c r="AO270"/>
  <c r="AN270"/>
  <c r="AA270"/>
  <c r="AM270"/>
  <c r="AO269"/>
  <c r="AN269"/>
  <c r="AA269"/>
  <c r="AM269"/>
  <c r="AO268"/>
  <c r="AN268"/>
  <c r="AA268"/>
  <c r="AM268"/>
  <c r="AO267"/>
  <c r="AN267"/>
  <c r="AA267"/>
  <c r="AM267"/>
  <c r="AO266"/>
  <c r="AN266"/>
  <c r="AA266"/>
  <c r="AM266"/>
  <c r="AO265"/>
  <c r="AN265"/>
  <c r="AA265"/>
  <c r="AM265"/>
  <c r="AO264"/>
  <c r="AN264"/>
  <c r="AA264"/>
  <c r="AM264"/>
  <c r="AO263"/>
  <c r="AN263"/>
  <c r="AA263"/>
  <c r="AM263"/>
  <c r="AO262"/>
  <c r="AN262"/>
  <c r="AA262"/>
  <c r="AM262"/>
  <c r="AO261"/>
  <c r="AN261"/>
  <c r="AA261"/>
  <c r="AM261"/>
  <c r="AO260"/>
  <c r="AN260"/>
  <c r="AA260"/>
  <c r="AM260"/>
  <c r="AO259"/>
  <c r="AN259"/>
  <c r="AA259"/>
  <c r="AM259"/>
  <c r="AO258"/>
  <c r="AN258"/>
  <c r="AA258"/>
  <c r="AM258"/>
  <c r="AO257"/>
  <c r="AN257"/>
  <c r="AA257"/>
  <c r="AM257"/>
  <c r="AO256"/>
  <c r="AN256"/>
  <c r="AA256"/>
  <c r="AM256"/>
  <c r="AO255"/>
  <c r="AN255"/>
  <c r="AA255"/>
  <c r="AM255"/>
  <c r="AO254"/>
  <c r="AN254"/>
  <c r="AA254"/>
  <c r="AM254"/>
  <c r="AO253"/>
  <c r="AN253"/>
  <c r="AA253"/>
  <c r="AM253"/>
  <c r="AO252"/>
  <c r="AN252"/>
  <c r="AA252"/>
  <c r="AM252"/>
  <c r="AO251"/>
  <c r="AN251"/>
  <c r="AA251"/>
  <c r="AM251"/>
  <c r="AO250"/>
  <c r="AN250"/>
  <c r="AA250"/>
  <c r="AM250"/>
  <c r="AO249"/>
  <c r="AN249"/>
  <c r="AA249"/>
  <c r="AM249"/>
  <c r="AO248"/>
  <c r="AN248"/>
  <c r="AA248"/>
  <c r="AM248"/>
  <c r="AO247"/>
  <c r="AN247"/>
  <c r="AA247"/>
  <c r="AM247"/>
  <c r="AO246"/>
  <c r="AN246"/>
  <c r="AA246"/>
  <c r="AM246"/>
  <c r="AO245"/>
  <c r="AN245"/>
  <c r="AA245"/>
  <c r="AM245"/>
  <c r="AO244"/>
  <c r="AN244"/>
  <c r="AA244"/>
  <c r="AM244"/>
  <c r="AO243"/>
  <c r="AN243"/>
  <c r="AA243"/>
  <c r="AM243"/>
  <c r="AO242"/>
  <c r="AN242"/>
  <c r="AA242"/>
  <c r="AM242"/>
  <c r="AO241"/>
  <c r="AN241"/>
  <c r="AA241"/>
  <c r="AM241"/>
  <c r="AO240"/>
  <c r="AN240"/>
  <c r="AA240"/>
  <c r="AM240"/>
  <c r="AO239"/>
  <c r="AN239"/>
  <c r="AA239"/>
  <c r="AM239"/>
  <c r="AO238"/>
  <c r="AN238"/>
  <c r="AA238"/>
  <c r="AM238"/>
  <c r="AO237"/>
  <c r="AN237"/>
  <c r="AA237"/>
  <c r="AM237"/>
  <c r="AO236"/>
  <c r="AN236"/>
  <c r="AA236"/>
  <c r="AM236"/>
  <c r="AO235"/>
  <c r="AN235"/>
  <c r="AA235"/>
  <c r="AM235"/>
  <c r="AO234"/>
  <c r="AN234"/>
  <c r="AA234"/>
  <c r="AM234"/>
  <c r="AO233"/>
  <c r="AN233"/>
  <c r="AA233"/>
  <c r="AM233"/>
  <c r="AO232"/>
  <c r="AN232"/>
  <c r="AA232"/>
  <c r="AM232"/>
  <c r="AO231"/>
  <c r="AN231"/>
  <c r="AA231"/>
  <c r="AM231"/>
  <c r="AO230"/>
  <c r="AN230"/>
  <c r="AA230"/>
  <c r="AM230"/>
  <c r="AO229"/>
  <c r="AN229"/>
  <c r="AA229"/>
  <c r="AM229"/>
  <c r="AO228"/>
  <c r="AN228"/>
  <c r="AA228"/>
  <c r="AM228"/>
  <c r="AO227"/>
  <c r="AN227"/>
  <c r="AA227"/>
  <c r="AM227"/>
  <c r="AO226"/>
  <c r="AN226"/>
  <c r="AA226"/>
  <c r="AM226"/>
  <c r="AO225"/>
  <c r="AN225"/>
  <c r="AA225"/>
  <c r="AM225"/>
  <c r="AO224"/>
  <c r="AN224"/>
  <c r="AA224"/>
  <c r="AM224"/>
  <c r="AO223"/>
  <c r="AN223"/>
  <c r="AA223"/>
  <c r="AM223"/>
  <c r="AO222"/>
  <c r="AN222"/>
  <c r="AA222"/>
  <c r="AM222"/>
  <c r="AO221"/>
  <c r="AN221"/>
  <c r="AA221"/>
  <c r="AM221"/>
  <c r="AO220"/>
  <c r="AN220"/>
  <c r="AA220"/>
  <c r="AM220"/>
  <c r="AO219"/>
  <c r="AN219"/>
  <c r="AA219"/>
  <c r="AM219"/>
  <c r="AO218"/>
  <c r="AN218"/>
  <c r="AA218"/>
  <c r="AM218"/>
  <c r="AO217"/>
  <c r="AN217"/>
  <c r="AA217"/>
  <c r="AM217"/>
  <c r="AO216"/>
  <c r="AN216"/>
  <c r="AA216"/>
  <c r="AM216"/>
  <c r="AO215"/>
  <c r="AN215"/>
  <c r="AA215"/>
  <c r="AM215"/>
  <c r="AO214"/>
  <c r="AN214"/>
  <c r="AA214"/>
  <c r="AM214"/>
  <c r="AO213"/>
  <c r="AN213"/>
  <c r="AA213"/>
  <c r="AM213"/>
  <c r="AO212"/>
  <c r="AN212"/>
  <c r="AA212"/>
  <c r="AM212"/>
  <c r="AO211"/>
  <c r="AN211"/>
  <c r="AA211"/>
  <c r="AM211"/>
  <c r="AO210"/>
  <c r="AN210"/>
  <c r="AA210"/>
  <c r="AM210"/>
  <c r="AO209"/>
  <c r="AN209"/>
  <c r="AA209"/>
  <c r="AM209"/>
  <c r="AO208"/>
  <c r="AN208"/>
  <c r="AA208"/>
  <c r="AM208"/>
  <c r="AO207"/>
  <c r="AN207"/>
  <c r="AA207"/>
  <c r="AM207"/>
  <c r="AO206"/>
  <c r="AN206"/>
  <c r="AA206"/>
  <c r="AM206"/>
  <c r="AO205"/>
  <c r="AN205"/>
  <c r="AA205"/>
  <c r="AM205"/>
  <c r="AO204"/>
  <c r="AN204"/>
  <c r="AA204"/>
  <c r="AM204"/>
  <c r="AO203"/>
  <c r="AN203"/>
  <c r="AA203"/>
  <c r="AM203"/>
  <c r="AO202"/>
  <c r="AN202"/>
  <c r="AA202"/>
  <c r="AM202"/>
  <c r="AO201"/>
  <c r="AN201"/>
  <c r="AA201"/>
  <c r="AM201"/>
  <c r="AO200"/>
  <c r="AN200"/>
  <c r="AA200"/>
  <c r="AM200"/>
  <c r="AO199"/>
  <c r="AN199"/>
  <c r="AA199"/>
  <c r="AM199"/>
  <c r="AO198"/>
  <c r="AN198"/>
  <c r="AA198"/>
  <c r="AM198"/>
  <c r="AO197"/>
  <c r="AN197"/>
  <c r="AA197"/>
  <c r="AM197"/>
  <c r="AO196"/>
  <c r="AN196"/>
  <c r="AA196"/>
  <c r="AM196"/>
  <c r="AO195"/>
  <c r="AN195"/>
  <c r="AA195"/>
  <c r="AM195"/>
  <c r="AO194"/>
  <c r="AN194"/>
  <c r="AA194"/>
  <c r="AM194"/>
  <c r="AO193"/>
  <c r="AN193"/>
  <c r="AA193"/>
  <c r="AM193"/>
  <c r="AO192"/>
  <c r="AN192"/>
  <c r="AA192"/>
  <c r="AM192"/>
  <c r="AO191"/>
  <c r="AN191"/>
  <c r="AA191"/>
  <c r="AM191"/>
  <c r="AO190"/>
  <c r="AN190"/>
  <c r="AA190"/>
  <c r="AM190"/>
  <c r="AO189"/>
  <c r="AN189"/>
  <c r="AA189"/>
  <c r="AM189"/>
  <c r="AO188"/>
  <c r="AN188"/>
  <c r="AA188"/>
  <c r="AM188"/>
  <c r="AO187"/>
  <c r="AN187"/>
  <c r="AA187"/>
  <c r="AM187"/>
  <c r="AO186"/>
  <c r="AN186"/>
  <c r="AA186"/>
  <c r="AM186"/>
  <c r="AO185"/>
  <c r="AN185"/>
  <c r="AA185"/>
  <c r="AM185"/>
  <c r="AO184"/>
  <c r="AN184"/>
  <c r="AA184"/>
  <c r="AM184"/>
  <c r="AO183"/>
  <c r="AN183"/>
  <c r="AA183"/>
  <c r="AM183"/>
  <c r="AO182"/>
  <c r="AN182"/>
  <c r="AA182"/>
  <c r="AM182"/>
  <c r="AO181"/>
  <c r="AN181"/>
  <c r="AA181"/>
  <c r="AM181"/>
  <c r="AO180"/>
  <c r="AN180"/>
  <c r="AA180"/>
  <c r="AM180"/>
  <c r="AO179"/>
  <c r="AN179"/>
  <c r="AA179"/>
  <c r="AM179"/>
  <c r="AO178"/>
  <c r="AN178"/>
  <c r="AA178"/>
  <c r="AM178"/>
  <c r="AO177"/>
  <c r="AN177"/>
  <c r="AA177"/>
  <c r="AM177"/>
  <c r="AO176"/>
  <c r="AN176"/>
  <c r="AA176"/>
  <c r="AM176"/>
  <c r="AO175"/>
  <c r="AN175"/>
  <c r="AA175"/>
  <c r="AM175"/>
  <c r="AO174"/>
  <c r="AN174"/>
  <c r="AA174"/>
  <c r="AM174"/>
  <c r="AO173"/>
  <c r="AN173"/>
  <c r="AA173"/>
  <c r="AM173"/>
  <c r="AO172"/>
  <c r="AN172"/>
  <c r="AA172"/>
  <c r="AM172"/>
  <c r="AO171"/>
  <c r="AN171"/>
  <c r="AA171"/>
  <c r="AM171"/>
  <c r="AO170"/>
  <c r="AN170"/>
  <c r="AA170"/>
  <c r="AM170"/>
  <c r="AO169"/>
  <c r="AN169"/>
  <c r="AA169"/>
  <c r="AM169"/>
  <c r="AO168"/>
  <c r="AN168"/>
  <c r="AA168"/>
  <c r="AM168"/>
  <c r="AO167"/>
  <c r="AN167"/>
  <c r="AA167"/>
  <c r="AM167"/>
  <c r="AO166"/>
  <c r="AN166"/>
  <c r="AA166"/>
  <c r="AM166"/>
  <c r="AO165"/>
  <c r="AN165"/>
  <c r="AA165"/>
  <c r="AM165"/>
  <c r="AO164"/>
  <c r="AN164"/>
  <c r="AA164"/>
  <c r="AM164"/>
  <c r="AO163"/>
  <c r="AN163"/>
  <c r="AA163"/>
  <c r="AM163"/>
  <c r="AO162"/>
  <c r="AN162"/>
  <c r="AA162"/>
  <c r="AM162"/>
  <c r="AO161"/>
  <c r="AN161"/>
  <c r="AA161"/>
  <c r="AM161"/>
  <c r="AO160"/>
  <c r="AN160"/>
  <c r="AA160"/>
  <c r="AM160"/>
  <c r="AO159"/>
  <c r="AN159"/>
  <c r="AA159"/>
  <c r="AM159"/>
  <c r="AO158"/>
  <c r="AN158"/>
  <c r="AA158"/>
  <c r="AM158"/>
  <c r="AO157"/>
  <c r="AN157"/>
  <c r="AA157"/>
  <c r="AM157"/>
  <c r="AO156"/>
  <c r="AN156"/>
  <c r="AA156"/>
  <c r="AM156"/>
  <c r="AO155"/>
  <c r="AN155"/>
  <c r="AA155"/>
  <c r="AM155"/>
  <c r="AO154"/>
  <c r="AN154"/>
  <c r="AA154"/>
  <c r="AM154"/>
  <c r="AO153"/>
  <c r="AN153"/>
  <c r="AA153"/>
  <c r="AM153"/>
  <c r="AO152"/>
  <c r="AN152"/>
  <c r="AA152"/>
  <c r="AM152"/>
  <c r="AO151"/>
  <c r="AN151"/>
  <c r="AA151"/>
  <c r="AM151"/>
  <c r="AO150"/>
  <c r="AN150"/>
  <c r="AA150"/>
  <c r="AM150"/>
  <c r="AO149"/>
  <c r="AN149"/>
  <c r="AA149"/>
  <c r="AM149"/>
  <c r="AO148"/>
  <c r="AN148"/>
  <c r="AA148"/>
  <c r="AM148"/>
  <c r="AO147"/>
  <c r="AN147"/>
  <c r="AA147"/>
  <c r="AM147"/>
  <c r="AO146"/>
  <c r="AN146"/>
  <c r="AA146"/>
  <c r="AM146"/>
  <c r="AO145"/>
  <c r="AN145"/>
  <c r="AA145"/>
  <c r="AM145"/>
  <c r="AO144"/>
  <c r="AN144"/>
  <c r="AA144"/>
  <c r="AM144"/>
  <c r="AO143"/>
  <c r="AN143"/>
  <c r="AA143"/>
  <c r="AM143"/>
  <c r="AO142"/>
  <c r="AN142"/>
  <c r="AA142"/>
  <c r="AM142"/>
  <c r="AO141"/>
  <c r="AN141"/>
  <c r="AA141"/>
  <c r="AM141"/>
  <c r="AO140"/>
  <c r="AN140"/>
  <c r="AA140"/>
  <c r="AM140"/>
  <c r="AO139"/>
  <c r="AN139"/>
  <c r="AA139"/>
  <c r="AM139"/>
  <c r="AO138"/>
  <c r="AN138"/>
  <c r="AA138"/>
  <c r="AM138"/>
  <c r="AO137"/>
  <c r="AN137"/>
  <c r="AA137"/>
  <c r="AM137"/>
  <c r="AO136"/>
  <c r="AN136"/>
  <c r="AA136"/>
  <c r="AM136"/>
  <c r="AO135"/>
  <c r="AN135"/>
  <c r="AA135"/>
  <c r="AM135"/>
  <c r="AO134"/>
  <c r="AN134"/>
  <c r="AA134"/>
  <c r="AM134"/>
  <c r="AO133"/>
  <c r="AN133"/>
  <c r="AA133"/>
  <c r="AM133"/>
  <c r="AO132"/>
  <c r="AN132"/>
  <c r="AA132"/>
  <c r="AM132"/>
  <c r="AO131"/>
  <c r="AN131"/>
  <c r="AA131"/>
  <c r="AM131"/>
  <c r="AO130"/>
  <c r="AN130"/>
  <c r="AA130"/>
  <c r="AM130"/>
  <c r="AO129"/>
  <c r="AN129"/>
  <c r="AA129"/>
  <c r="AM129"/>
  <c r="AO128"/>
  <c r="AN128"/>
  <c r="AA128"/>
  <c r="AM128"/>
  <c r="AO127"/>
  <c r="AN127"/>
  <c r="AA127"/>
  <c r="AM127"/>
  <c r="AO126"/>
  <c r="AN126"/>
  <c r="AA126"/>
  <c r="AM126"/>
  <c r="AO125"/>
  <c r="AN125"/>
  <c r="AA125"/>
  <c r="AM125"/>
  <c r="AO124"/>
  <c r="AN124"/>
  <c r="AA124"/>
  <c r="AM124"/>
  <c r="AO123"/>
  <c r="AN123"/>
  <c r="AA123"/>
  <c r="AM123"/>
  <c r="AO122"/>
  <c r="AN122"/>
  <c r="AA122"/>
  <c r="AM122"/>
  <c r="AO121"/>
  <c r="AN121"/>
  <c r="AA121"/>
  <c r="AM121"/>
  <c r="AO120"/>
  <c r="AN120"/>
  <c r="AA120"/>
  <c r="AM120"/>
  <c r="AO119"/>
  <c r="AN119"/>
  <c r="AA119"/>
  <c r="AM119"/>
  <c r="AO118"/>
  <c r="AN118"/>
  <c r="AA118"/>
  <c r="AM118"/>
  <c r="AO117"/>
  <c r="AN117"/>
  <c r="AA117"/>
  <c r="AM117"/>
  <c r="AO116"/>
  <c r="AN116"/>
  <c r="AA116"/>
  <c r="AM116"/>
  <c r="AO115"/>
  <c r="AN115"/>
  <c r="AA115"/>
  <c r="AM115"/>
  <c r="AO114"/>
  <c r="AN114"/>
  <c r="AA114"/>
  <c r="AM114"/>
  <c r="AO113"/>
  <c r="AN113"/>
  <c r="AA113"/>
  <c r="AM113"/>
  <c r="AO112"/>
  <c r="AN112"/>
  <c r="AA112"/>
  <c r="AM112"/>
  <c r="AO111"/>
  <c r="AN111"/>
  <c r="AA111"/>
  <c r="AM111"/>
  <c r="AO110"/>
  <c r="AN110"/>
  <c r="AA110"/>
  <c r="AM110"/>
  <c r="AO109"/>
  <c r="AN109"/>
  <c r="AA109"/>
  <c r="AM109"/>
  <c r="AO108"/>
  <c r="AN108"/>
  <c r="AA108"/>
  <c r="AM108"/>
  <c r="AO107"/>
  <c r="AN107"/>
  <c r="AA107"/>
  <c r="AM107"/>
  <c r="AO106"/>
  <c r="AN106"/>
  <c r="AA106"/>
  <c r="AM106"/>
  <c r="AO105"/>
  <c r="AN105"/>
  <c r="AA105"/>
  <c r="AM105"/>
  <c r="AO104"/>
  <c r="AN104"/>
  <c r="AA104"/>
  <c r="AM104"/>
  <c r="AO103"/>
  <c r="AN103"/>
  <c r="AA103"/>
  <c r="AM103"/>
  <c r="AO102"/>
  <c r="AN102"/>
  <c r="AA102"/>
  <c r="AM102"/>
  <c r="AO101"/>
  <c r="AN101"/>
  <c r="AA101"/>
  <c r="AM101"/>
  <c r="AO100"/>
  <c r="AN100"/>
  <c r="AA100"/>
  <c r="AM100"/>
  <c r="AO99"/>
  <c r="AN99"/>
  <c r="AA99"/>
  <c r="AM99"/>
  <c r="AO98"/>
  <c r="AN98"/>
  <c r="AA98"/>
  <c r="AM98"/>
  <c r="AO97"/>
  <c r="AN97"/>
  <c r="AA97"/>
  <c r="AM97"/>
  <c r="AO96"/>
  <c r="AN96"/>
  <c r="AA96"/>
  <c r="AM96"/>
  <c r="AO95"/>
  <c r="AN95"/>
  <c r="AA95"/>
  <c r="AM95"/>
  <c r="AO94"/>
  <c r="AN94"/>
  <c r="AA94"/>
  <c r="AM94"/>
  <c r="AO93"/>
  <c r="AN93"/>
  <c r="AA93"/>
  <c r="AM93"/>
  <c r="AO92"/>
  <c r="AN92"/>
  <c r="AA92"/>
  <c r="AM92"/>
  <c r="AO91"/>
  <c r="AN91"/>
  <c r="AA91"/>
  <c r="AM91"/>
  <c r="AO90"/>
  <c r="AN90"/>
  <c r="AA90"/>
  <c r="AM90"/>
  <c r="AO89"/>
  <c r="AN89"/>
  <c r="AA89"/>
  <c r="AM89"/>
  <c r="AO88"/>
  <c r="AN88"/>
  <c r="AA88"/>
  <c r="AM88"/>
  <c r="AO87"/>
  <c r="AN87"/>
  <c r="AA87"/>
  <c r="AM87"/>
  <c r="AO86"/>
  <c r="AN86"/>
  <c r="AA86"/>
  <c r="AM86"/>
  <c r="AO85"/>
  <c r="AN85"/>
  <c r="AA85"/>
  <c r="AM85"/>
  <c r="AO84"/>
  <c r="AN84"/>
  <c r="AA84"/>
  <c r="AM84"/>
  <c r="AO83"/>
  <c r="AN83"/>
  <c r="AA83"/>
  <c r="AM83"/>
  <c r="AO82"/>
  <c r="AN82"/>
  <c r="AA82"/>
  <c r="AM82"/>
  <c r="AO81"/>
  <c r="AN81"/>
  <c r="AA81"/>
  <c r="AM81"/>
  <c r="AO80"/>
  <c r="AN80"/>
  <c r="AA80"/>
  <c r="AM80"/>
  <c r="AO79"/>
  <c r="AN79"/>
  <c r="AA79"/>
  <c r="AM79"/>
  <c r="AO78"/>
  <c r="AN78"/>
  <c r="AA78"/>
  <c r="AM78"/>
  <c r="AO77"/>
  <c r="AN77"/>
  <c r="AA77"/>
  <c r="AM77"/>
  <c r="AO76"/>
  <c r="AN76"/>
  <c r="AA76"/>
  <c r="AM76"/>
  <c r="AO75"/>
  <c r="AN75"/>
  <c r="AA75"/>
  <c r="AM75"/>
  <c r="AO74"/>
  <c r="AN74"/>
  <c r="AA74"/>
  <c r="AM74"/>
  <c r="AO73"/>
  <c r="AN73"/>
  <c r="AA73"/>
  <c r="AM73"/>
  <c r="AO72"/>
  <c r="AN72"/>
  <c r="AA72"/>
  <c r="AM72"/>
  <c r="AO71"/>
  <c r="AN71"/>
  <c r="AA71"/>
  <c r="AM71"/>
  <c r="AO70"/>
  <c r="AN70"/>
  <c r="AA70"/>
  <c r="AM70"/>
  <c r="AO69"/>
  <c r="AN69"/>
  <c r="AA69"/>
  <c r="AM69"/>
  <c r="AO68"/>
  <c r="AN68"/>
  <c r="AA68"/>
  <c r="AM68"/>
  <c r="AO67"/>
  <c r="AN67"/>
  <c r="AA67"/>
  <c r="AM67"/>
  <c r="AO66"/>
  <c r="AN66"/>
  <c r="AA66"/>
  <c r="AM66"/>
  <c r="AO65"/>
  <c r="AN65"/>
  <c r="AA65"/>
  <c r="AM65"/>
  <c r="AO64"/>
  <c r="AN64"/>
  <c r="AA64"/>
  <c r="AM64"/>
  <c r="AO63"/>
  <c r="AN63"/>
  <c r="AA63"/>
  <c r="AM63"/>
  <c r="AO62"/>
  <c r="AN62"/>
  <c r="AA62"/>
  <c r="AM62"/>
  <c r="AO61"/>
  <c r="AN61"/>
  <c r="AA61"/>
  <c r="AM61"/>
  <c r="AO60"/>
  <c r="AN60"/>
  <c r="AA60"/>
  <c r="AM60"/>
  <c r="AO59"/>
  <c r="AN59"/>
  <c r="AA59"/>
  <c r="AM59"/>
  <c r="AO58"/>
  <c r="AN58"/>
  <c r="AA58"/>
  <c r="AM58"/>
  <c r="AO57"/>
  <c r="AN57"/>
  <c r="AA57"/>
  <c r="AM57"/>
  <c r="AO56"/>
  <c r="AN56"/>
  <c r="AA56"/>
  <c r="AM56"/>
  <c r="AO55"/>
  <c r="AN55"/>
  <c r="AA55"/>
  <c r="AM55"/>
  <c r="AO54"/>
  <c r="AN54"/>
  <c r="AA54"/>
  <c r="AM54"/>
  <c r="AO53"/>
  <c r="AN53"/>
  <c r="AA53"/>
  <c r="AM53"/>
  <c r="AO52"/>
  <c r="AN52"/>
  <c r="AA52"/>
  <c r="AM52"/>
  <c r="AO51"/>
  <c r="AN51"/>
  <c r="AA51"/>
  <c r="AM51"/>
  <c r="AO50"/>
  <c r="AN50"/>
  <c r="AA50"/>
  <c r="AM50"/>
  <c r="AO49"/>
  <c r="AN49"/>
  <c r="AA49"/>
  <c r="AM49"/>
  <c r="AO48"/>
  <c r="AN48"/>
  <c r="AA48"/>
  <c r="AM48"/>
  <c r="AO47"/>
  <c r="AN47"/>
  <c r="AA47"/>
  <c r="AM47"/>
  <c r="AO46"/>
  <c r="AN46"/>
  <c r="AA46"/>
  <c r="AM46"/>
  <c r="AO45"/>
  <c r="AN45"/>
  <c r="AA45"/>
  <c r="AM45"/>
  <c r="AO44"/>
  <c r="AN44"/>
  <c r="AA44"/>
  <c r="AM44"/>
  <c r="AO43"/>
  <c r="AN43"/>
  <c r="AA43"/>
  <c r="AM43"/>
  <c r="AO42"/>
  <c r="AN42"/>
  <c r="AA42"/>
  <c r="AM42"/>
  <c r="AO41"/>
  <c r="AN41"/>
  <c r="AA41"/>
  <c r="AM41"/>
  <c r="AO40"/>
  <c r="AN40"/>
  <c r="AA40"/>
  <c r="AM40"/>
  <c r="AO39"/>
  <c r="AN39"/>
  <c r="AA39"/>
  <c r="AM39"/>
  <c r="AO38"/>
  <c r="AN38"/>
  <c r="AA38"/>
  <c r="AM38"/>
  <c r="AO37"/>
  <c r="AN37"/>
  <c r="AA37"/>
  <c r="AM37"/>
  <c r="AO36"/>
  <c r="AN36"/>
  <c r="AA36"/>
  <c r="AM36"/>
  <c r="AO35"/>
  <c r="AN35"/>
  <c r="AA35"/>
  <c r="AM35"/>
  <c r="AO34"/>
  <c r="AN34"/>
  <c r="AA34"/>
  <c r="AM34"/>
  <c r="AO33"/>
  <c r="AN33"/>
  <c r="AA33"/>
  <c r="AM33"/>
  <c r="AO32"/>
  <c r="AN32"/>
  <c r="AA32"/>
  <c r="AM32"/>
  <c r="AO31"/>
  <c r="AN31"/>
  <c r="AA31"/>
  <c r="AM31"/>
  <c r="AO30"/>
  <c r="AN30"/>
  <c r="AA30"/>
  <c r="AM30"/>
  <c r="AO29"/>
  <c r="AN29"/>
  <c r="AA29"/>
  <c r="AM29"/>
  <c r="AO28"/>
  <c r="AN28"/>
  <c r="AA28"/>
  <c r="AM28"/>
  <c r="AO27"/>
  <c r="AN27"/>
  <c r="AA27"/>
  <c r="AM27"/>
  <c r="AO26"/>
  <c r="AN26"/>
  <c r="AA26"/>
  <c r="AM26"/>
  <c r="AO25"/>
  <c r="AN25"/>
  <c r="AA25"/>
  <c r="AM25"/>
  <c r="AO24"/>
  <c r="AN24"/>
  <c r="AA24"/>
  <c r="AM24"/>
  <c r="AO23"/>
  <c r="AN23"/>
  <c r="AA23"/>
  <c r="AM23"/>
  <c r="AO22"/>
  <c r="AN22"/>
  <c r="AA22"/>
  <c r="AM22"/>
  <c r="AO21"/>
  <c r="AN21"/>
  <c r="AA21"/>
  <c r="AM21"/>
  <c r="AO20"/>
  <c r="AN20"/>
  <c r="AA20"/>
  <c r="AM20"/>
  <c r="AO19"/>
  <c r="AN19"/>
  <c r="AA19"/>
  <c r="AM19"/>
  <c r="AO18"/>
  <c r="AN18"/>
  <c r="AA18"/>
  <c r="AM18"/>
  <c r="AO17"/>
  <c r="AN17"/>
  <c r="AA17"/>
  <c r="AM17"/>
  <c r="AO16"/>
  <c r="AN16"/>
  <c r="AA16"/>
  <c r="AM16"/>
  <c r="AO15"/>
  <c r="AN15"/>
  <c r="AA15"/>
  <c r="AM15"/>
  <c r="AO14"/>
  <c r="AN14"/>
  <c r="AA14"/>
  <c r="AM14"/>
  <c r="AO13"/>
  <c r="AN13"/>
  <c r="AA13"/>
  <c r="AM13"/>
  <c r="AO12"/>
  <c r="AN12"/>
  <c r="AA12"/>
  <c r="AM12"/>
  <c r="AO11"/>
  <c r="AN11"/>
  <c r="AA11"/>
  <c r="AM11"/>
  <c r="AO10"/>
  <c r="AN10"/>
  <c r="AA10"/>
  <c r="AM10"/>
  <c r="AO9"/>
  <c r="AN9"/>
  <c r="AA9"/>
  <c r="AM9"/>
  <c r="AO8"/>
  <c r="AN8"/>
  <c r="AA8"/>
  <c r="AM8"/>
  <c r="AO7"/>
  <c r="AO4"/>
  <c r="AN7"/>
  <c r="AA7"/>
  <c r="AM7"/>
  <c r="AM4"/>
  <c r="AP7"/>
  <c r="AS7"/>
  <c r="AN4"/>
  <c r="AL4"/>
  <c r="AK4"/>
  <c r="AJ4"/>
  <c r="AI4"/>
  <c r="AH4"/>
  <c r="AG4"/>
  <c r="AF4"/>
  <c r="AE4"/>
  <c r="AD4"/>
  <c r="AC4"/>
  <c r="AB4"/>
  <c r="AA4"/>
  <c r="Z4"/>
  <c r="Y4"/>
  <c r="X4"/>
  <c r="W4"/>
  <c r="V4"/>
  <c r="U4"/>
  <c r="T4"/>
  <c r="S4"/>
  <c r="R4"/>
  <c r="Q4"/>
  <c r="O4"/>
  <c r="N4"/>
  <c r="M4"/>
  <c r="AO300" i="43"/>
  <c r="AN300"/>
  <c r="AA300"/>
  <c r="AM300"/>
  <c r="AO299"/>
  <c r="AN299"/>
  <c r="AA299"/>
  <c r="AM299"/>
  <c r="AO298"/>
  <c r="AN298"/>
  <c r="AA298"/>
  <c r="AM298"/>
  <c r="AO297"/>
  <c r="AN297"/>
  <c r="AA297"/>
  <c r="AM297"/>
  <c r="AO296"/>
  <c r="AN296"/>
  <c r="AA296"/>
  <c r="AM296"/>
  <c r="AO295"/>
  <c r="AN295"/>
  <c r="AA295"/>
  <c r="AM295"/>
  <c r="AO294"/>
  <c r="AN294"/>
  <c r="AA294"/>
  <c r="AM294"/>
  <c r="AO293"/>
  <c r="AN293"/>
  <c r="AA293"/>
  <c r="AM293"/>
  <c r="AO292"/>
  <c r="AN292"/>
  <c r="AA292"/>
  <c r="AM292"/>
  <c r="AO291"/>
  <c r="AN291"/>
  <c r="AA291"/>
  <c r="AM291"/>
  <c r="AO290"/>
  <c r="AN290"/>
  <c r="AA290"/>
  <c r="AM290"/>
  <c r="AO289"/>
  <c r="AN289"/>
  <c r="AA289"/>
  <c r="AM289"/>
  <c r="AO288"/>
  <c r="AN288"/>
  <c r="AA288"/>
  <c r="AM288"/>
  <c r="AO287"/>
  <c r="AN287"/>
  <c r="AA287"/>
  <c r="AM287"/>
  <c r="AO286"/>
  <c r="AN286"/>
  <c r="AA286"/>
  <c r="AM286"/>
  <c r="AO285"/>
  <c r="AN285"/>
  <c r="AA285"/>
  <c r="AM285"/>
  <c r="AO284"/>
  <c r="AN284"/>
  <c r="AA284"/>
  <c r="AM284"/>
  <c r="AO283"/>
  <c r="AN283"/>
  <c r="AA283"/>
  <c r="AM283"/>
  <c r="AO282"/>
  <c r="AN282"/>
  <c r="AA282"/>
  <c r="AM282"/>
  <c r="AO281"/>
  <c r="AN281"/>
  <c r="AA281"/>
  <c r="AM281"/>
  <c r="AO280"/>
  <c r="AN280"/>
  <c r="AA280"/>
  <c r="AM280"/>
  <c r="AO279"/>
  <c r="AN279"/>
  <c r="AA279"/>
  <c r="AM279"/>
  <c r="AO278"/>
  <c r="AN278"/>
  <c r="AA278"/>
  <c r="AM278"/>
  <c r="AO277"/>
  <c r="AN277"/>
  <c r="AA277"/>
  <c r="AM277"/>
  <c r="AO276"/>
  <c r="AN276"/>
  <c r="AA276"/>
  <c r="AM276"/>
  <c r="AO275"/>
  <c r="AN275"/>
  <c r="AA275"/>
  <c r="AM275"/>
  <c r="AO274"/>
  <c r="AN274"/>
  <c r="AA274"/>
  <c r="AM274"/>
  <c r="AO273"/>
  <c r="AN273"/>
  <c r="AA273"/>
  <c r="AM273"/>
  <c r="AO272"/>
  <c r="AN272"/>
  <c r="AA272"/>
  <c r="AM272"/>
  <c r="AO271"/>
  <c r="AN271"/>
  <c r="AA271"/>
  <c r="AM271"/>
  <c r="AO270"/>
  <c r="AN270"/>
  <c r="AA270"/>
  <c r="AM270"/>
  <c r="AO269"/>
  <c r="AN269"/>
  <c r="AA269"/>
  <c r="AM269"/>
  <c r="AO268"/>
  <c r="AN268"/>
  <c r="AA268"/>
  <c r="AM268"/>
  <c r="AO267"/>
  <c r="AN267"/>
  <c r="AA267"/>
  <c r="AM267"/>
  <c r="AO266"/>
  <c r="AN266"/>
  <c r="AA266"/>
  <c r="AM266"/>
  <c r="AO265"/>
  <c r="AN265"/>
  <c r="AA265"/>
  <c r="AM265"/>
  <c r="AO264"/>
  <c r="AN264"/>
  <c r="AA264"/>
  <c r="AM264"/>
  <c r="AO263"/>
  <c r="AN263"/>
  <c r="AA263"/>
  <c r="AM263"/>
  <c r="AO262"/>
  <c r="AN262"/>
  <c r="AA262"/>
  <c r="AM262"/>
  <c r="AO261"/>
  <c r="AN261"/>
  <c r="AA261"/>
  <c r="AM261"/>
  <c r="AO260"/>
  <c r="AN260"/>
  <c r="AA260"/>
  <c r="AM260"/>
  <c r="AO259"/>
  <c r="AN259"/>
  <c r="AA259"/>
  <c r="AM259"/>
  <c r="AO258"/>
  <c r="AN258"/>
  <c r="AA258"/>
  <c r="AM258"/>
  <c r="AO257"/>
  <c r="AN257"/>
  <c r="AA257"/>
  <c r="AM257"/>
  <c r="AO256"/>
  <c r="AN256"/>
  <c r="AA256"/>
  <c r="AM256"/>
  <c r="AO255"/>
  <c r="AN255"/>
  <c r="AA255"/>
  <c r="AM255"/>
  <c r="AO254"/>
  <c r="AN254"/>
  <c r="AA254"/>
  <c r="AM254"/>
  <c r="AO253"/>
  <c r="AN253"/>
  <c r="AA253"/>
  <c r="AM253"/>
  <c r="AO252"/>
  <c r="AN252"/>
  <c r="AA252"/>
  <c r="AM252"/>
  <c r="AO251"/>
  <c r="AN251"/>
  <c r="AA251"/>
  <c r="AM251"/>
  <c r="AO250"/>
  <c r="AN250"/>
  <c r="AA250"/>
  <c r="AM250"/>
  <c r="AO249"/>
  <c r="AN249"/>
  <c r="AA249"/>
  <c r="AM249"/>
  <c r="AO248"/>
  <c r="AN248"/>
  <c r="AA248"/>
  <c r="AM248"/>
  <c r="AO247"/>
  <c r="AN247"/>
  <c r="AA247"/>
  <c r="AM247"/>
  <c r="AO246"/>
  <c r="AN246"/>
  <c r="AA246"/>
  <c r="AM246"/>
  <c r="AO245"/>
  <c r="AN245"/>
  <c r="AA245"/>
  <c r="AM245"/>
  <c r="AO244"/>
  <c r="AN244"/>
  <c r="AA244"/>
  <c r="AM244"/>
  <c r="AO243"/>
  <c r="AN243"/>
  <c r="AA243"/>
  <c r="AM243"/>
  <c r="AO242"/>
  <c r="AN242"/>
  <c r="AA242"/>
  <c r="AM242"/>
  <c r="AO241"/>
  <c r="AN241"/>
  <c r="AA241"/>
  <c r="AM241"/>
  <c r="AO240"/>
  <c r="AN240"/>
  <c r="AA240"/>
  <c r="AM240"/>
  <c r="AO239"/>
  <c r="AN239"/>
  <c r="AA239"/>
  <c r="AM239"/>
  <c r="AO238"/>
  <c r="AN238"/>
  <c r="AA238"/>
  <c r="AM238"/>
  <c r="AO237"/>
  <c r="AN237"/>
  <c r="AA237"/>
  <c r="AM237"/>
  <c r="AO236"/>
  <c r="AN236"/>
  <c r="AA236"/>
  <c r="AM236"/>
  <c r="AO235"/>
  <c r="AN235"/>
  <c r="AA235"/>
  <c r="AM235"/>
  <c r="AO234"/>
  <c r="AN234"/>
  <c r="AA234"/>
  <c r="AM234"/>
  <c r="AO233"/>
  <c r="AN233"/>
  <c r="AA233"/>
  <c r="AM233"/>
  <c r="AO232"/>
  <c r="AN232"/>
  <c r="AA232"/>
  <c r="AM232"/>
  <c r="AO231"/>
  <c r="AN231"/>
  <c r="AA231"/>
  <c r="AM231"/>
  <c r="AO230"/>
  <c r="AN230"/>
  <c r="AA230"/>
  <c r="AM230"/>
  <c r="AO229"/>
  <c r="AN229"/>
  <c r="AA229"/>
  <c r="AM229"/>
  <c r="AO228"/>
  <c r="AN228"/>
  <c r="AA228"/>
  <c r="AM228"/>
  <c r="AO227"/>
  <c r="AN227"/>
  <c r="AA227"/>
  <c r="AM227"/>
  <c r="AO226"/>
  <c r="AN226"/>
  <c r="AA226"/>
  <c r="AM226"/>
  <c r="AO225"/>
  <c r="AN225"/>
  <c r="AA225"/>
  <c r="AM225"/>
  <c r="AO224"/>
  <c r="AN224"/>
  <c r="AA224"/>
  <c r="AM224"/>
  <c r="AO223"/>
  <c r="AN223"/>
  <c r="AA223"/>
  <c r="AM223"/>
  <c r="AO222"/>
  <c r="AN222"/>
  <c r="AA222"/>
  <c r="AM222"/>
  <c r="AO221"/>
  <c r="AN221"/>
  <c r="AA221"/>
  <c r="AM221"/>
  <c r="AO220"/>
  <c r="AN220"/>
  <c r="AA220"/>
  <c r="AM220"/>
  <c r="AO219"/>
  <c r="AN219"/>
  <c r="AA219"/>
  <c r="AM219"/>
  <c r="AO218"/>
  <c r="AO4"/>
  <c r="AN218"/>
  <c r="AN4"/>
  <c r="AA218"/>
  <c r="AM218"/>
  <c r="AO217"/>
  <c r="AN217"/>
  <c r="AA217"/>
  <c r="AM217"/>
  <c r="AO216"/>
  <c r="AN216"/>
  <c r="AA216"/>
  <c r="AM216"/>
  <c r="AO215"/>
  <c r="AN215"/>
  <c r="AA215"/>
  <c r="AM215"/>
  <c r="AO214"/>
  <c r="AN214"/>
  <c r="AA214"/>
  <c r="AM214"/>
  <c r="AO213"/>
  <c r="AN213"/>
  <c r="AA213"/>
  <c r="AM213"/>
  <c r="AO212"/>
  <c r="AN212"/>
  <c r="AA212"/>
  <c r="AM212"/>
  <c r="AO211"/>
  <c r="AN211"/>
  <c r="AA211"/>
  <c r="AM211"/>
  <c r="AO210"/>
  <c r="AN210"/>
  <c r="AA210"/>
  <c r="AM210"/>
  <c r="AO209"/>
  <c r="AN209"/>
  <c r="AA209"/>
  <c r="AM209"/>
  <c r="AO208"/>
  <c r="AN208"/>
  <c r="AA208"/>
  <c r="AM208"/>
  <c r="AO207"/>
  <c r="AN207"/>
  <c r="AA207"/>
  <c r="AM207"/>
  <c r="AO206"/>
  <c r="AN206"/>
  <c r="AA206"/>
  <c r="AM206"/>
  <c r="AO205"/>
  <c r="AN205"/>
  <c r="AA205"/>
  <c r="AM205"/>
  <c r="AO204"/>
  <c r="AN204"/>
  <c r="AA204"/>
  <c r="AM204"/>
  <c r="AO203"/>
  <c r="AN203"/>
  <c r="AA203"/>
  <c r="AM203"/>
  <c r="AO202"/>
  <c r="AN202"/>
  <c r="AA202"/>
  <c r="AM202"/>
  <c r="AO201"/>
  <c r="AN201"/>
  <c r="AA201"/>
  <c r="AM201"/>
  <c r="AO200"/>
  <c r="AN200"/>
  <c r="AA200"/>
  <c r="AM200"/>
  <c r="AO199"/>
  <c r="AN199"/>
  <c r="AA199"/>
  <c r="AM199"/>
  <c r="AO198"/>
  <c r="AN198"/>
  <c r="AA198"/>
  <c r="AM198"/>
  <c r="AO197"/>
  <c r="AN197"/>
  <c r="AA197"/>
  <c r="AM197"/>
  <c r="AO196"/>
  <c r="AN196"/>
  <c r="AA196"/>
  <c r="AM196"/>
  <c r="AO195"/>
  <c r="AN195"/>
  <c r="AA195"/>
  <c r="AM195"/>
  <c r="AO194"/>
  <c r="AN194"/>
  <c r="AA194"/>
  <c r="AM194"/>
  <c r="AO193"/>
  <c r="AN193"/>
  <c r="AA193"/>
  <c r="AM193"/>
  <c r="AO192"/>
  <c r="AN192"/>
  <c r="AA192"/>
  <c r="AM192"/>
  <c r="AO191"/>
  <c r="AN191"/>
  <c r="AA191"/>
  <c r="AM191"/>
  <c r="AO190"/>
  <c r="AN190"/>
  <c r="AA190"/>
  <c r="AM190"/>
  <c r="AO189"/>
  <c r="AN189"/>
  <c r="AA189"/>
  <c r="AM189"/>
  <c r="AO188"/>
  <c r="AN188"/>
  <c r="AA188"/>
  <c r="AM188"/>
  <c r="AO187"/>
  <c r="AN187"/>
  <c r="AA187"/>
  <c r="AM187"/>
  <c r="AO186"/>
  <c r="AN186"/>
  <c r="AA186"/>
  <c r="AM186"/>
  <c r="AO185"/>
  <c r="AN185"/>
  <c r="AA185"/>
  <c r="AM185"/>
  <c r="AO184"/>
  <c r="AN184"/>
  <c r="AA184"/>
  <c r="AM184"/>
  <c r="AO183"/>
  <c r="AN183"/>
  <c r="AA183"/>
  <c r="AM183"/>
  <c r="AO182"/>
  <c r="AN182"/>
  <c r="AA182"/>
  <c r="AM182"/>
  <c r="AO181"/>
  <c r="AN181"/>
  <c r="AA181"/>
  <c r="AM181"/>
  <c r="AO180"/>
  <c r="AN180"/>
  <c r="AA180"/>
  <c r="AM180"/>
  <c r="AO179"/>
  <c r="AN179"/>
  <c r="AA179"/>
  <c r="AM179"/>
  <c r="AO178"/>
  <c r="AN178"/>
  <c r="AA178"/>
  <c r="AM178"/>
  <c r="AO177"/>
  <c r="AN177"/>
  <c r="AA177"/>
  <c r="AM177"/>
  <c r="AO176"/>
  <c r="AN176"/>
  <c r="AA176"/>
  <c r="AM176"/>
  <c r="AO175"/>
  <c r="AN175"/>
  <c r="AA175"/>
  <c r="AM175"/>
  <c r="AO174"/>
  <c r="AN174"/>
  <c r="AA174"/>
  <c r="AM174"/>
  <c r="AO173"/>
  <c r="AN173"/>
  <c r="AA173"/>
  <c r="AM173"/>
  <c r="AO172"/>
  <c r="AN172"/>
  <c r="AA172"/>
  <c r="AM172"/>
  <c r="AO171"/>
  <c r="AN171"/>
  <c r="AA171"/>
  <c r="AM171"/>
  <c r="AO170"/>
  <c r="AN170"/>
  <c r="AA170"/>
  <c r="AM170"/>
  <c r="AO169"/>
  <c r="AN169"/>
  <c r="AA169"/>
  <c r="AM169"/>
  <c r="AO168"/>
  <c r="AN168"/>
  <c r="AA168"/>
  <c r="AM168"/>
  <c r="AO167"/>
  <c r="AN167"/>
  <c r="AA167"/>
  <c r="AM167"/>
  <c r="AO166"/>
  <c r="AN166"/>
  <c r="AA166"/>
  <c r="AM166"/>
  <c r="AO165"/>
  <c r="AN165"/>
  <c r="AA165"/>
  <c r="AM165"/>
  <c r="AO164"/>
  <c r="AN164"/>
  <c r="AA164"/>
  <c r="AM164"/>
  <c r="AO163"/>
  <c r="AN163"/>
  <c r="AA163"/>
  <c r="AM163"/>
  <c r="AO162"/>
  <c r="AN162"/>
  <c r="AA162"/>
  <c r="AM162"/>
  <c r="AO161"/>
  <c r="AN161"/>
  <c r="AA161"/>
  <c r="AM161"/>
  <c r="AO160"/>
  <c r="AN160"/>
  <c r="AA160"/>
  <c r="AM160"/>
  <c r="AO159"/>
  <c r="AN159"/>
  <c r="AA159"/>
  <c r="AM159"/>
  <c r="AO158"/>
  <c r="AN158"/>
  <c r="AA158"/>
  <c r="AM158"/>
  <c r="AO157"/>
  <c r="AN157"/>
  <c r="AA157"/>
  <c r="AM157"/>
  <c r="AO156"/>
  <c r="AN156"/>
  <c r="AA156"/>
  <c r="AM156"/>
  <c r="AO155"/>
  <c r="AN155"/>
  <c r="AA155"/>
  <c r="AM155"/>
  <c r="AO154"/>
  <c r="AN154"/>
  <c r="AA154"/>
  <c r="AM154"/>
  <c r="AO153"/>
  <c r="AN153"/>
  <c r="AA153"/>
  <c r="AM153"/>
  <c r="AO152"/>
  <c r="AN152"/>
  <c r="AA152"/>
  <c r="AM152"/>
  <c r="AO151"/>
  <c r="AN151"/>
  <c r="AA151"/>
  <c r="AM151"/>
  <c r="AO150"/>
  <c r="AN150"/>
  <c r="AA150"/>
  <c r="AM150"/>
  <c r="AO149"/>
  <c r="AN149"/>
  <c r="AA149"/>
  <c r="AM149"/>
  <c r="AO148"/>
  <c r="AN148"/>
  <c r="AA148"/>
  <c r="AM148"/>
  <c r="AO147"/>
  <c r="AN147"/>
  <c r="AA147"/>
  <c r="AM147"/>
  <c r="AO146"/>
  <c r="AN146"/>
  <c r="AA146"/>
  <c r="AM146"/>
  <c r="AO145"/>
  <c r="AN145"/>
  <c r="AA145"/>
  <c r="AM145"/>
  <c r="AO144"/>
  <c r="AN144"/>
  <c r="AA144"/>
  <c r="AM144"/>
  <c r="AO143"/>
  <c r="AN143"/>
  <c r="AA143"/>
  <c r="AM143"/>
  <c r="AO142"/>
  <c r="AN142"/>
  <c r="AA142"/>
  <c r="AM142"/>
  <c r="AO141"/>
  <c r="AN141"/>
  <c r="AA141"/>
  <c r="AM141"/>
  <c r="AO140"/>
  <c r="AN140"/>
  <c r="AA140"/>
  <c r="AM140"/>
  <c r="AO139"/>
  <c r="AN139"/>
  <c r="AA139"/>
  <c r="AM139"/>
  <c r="AO138"/>
  <c r="AN138"/>
  <c r="AA138"/>
  <c r="AM138"/>
  <c r="AO137"/>
  <c r="AN137"/>
  <c r="AA137"/>
  <c r="AM137"/>
  <c r="AO136"/>
  <c r="AN136"/>
  <c r="AA136"/>
  <c r="AM136"/>
  <c r="AO135"/>
  <c r="AN135"/>
  <c r="AA135"/>
  <c r="AM135"/>
  <c r="AO134"/>
  <c r="AN134"/>
  <c r="AA134"/>
  <c r="AM134"/>
  <c r="AO133"/>
  <c r="AN133"/>
  <c r="AA133"/>
  <c r="AM133"/>
  <c r="AO132"/>
  <c r="AN132"/>
  <c r="AA132"/>
  <c r="AM132"/>
  <c r="AO131"/>
  <c r="AN131"/>
  <c r="AA131"/>
  <c r="AM131"/>
  <c r="AO130"/>
  <c r="AN130"/>
  <c r="AA130"/>
  <c r="AM130"/>
  <c r="AO129"/>
  <c r="AN129"/>
  <c r="AA129"/>
  <c r="AM129"/>
  <c r="AO128"/>
  <c r="AN128"/>
  <c r="AA128"/>
  <c r="AM128"/>
  <c r="AO127"/>
  <c r="AN127"/>
  <c r="AA127"/>
  <c r="AM127"/>
  <c r="AO126"/>
  <c r="AN126"/>
  <c r="AA126"/>
  <c r="AM126"/>
  <c r="AO125"/>
  <c r="AN125"/>
  <c r="AA125"/>
  <c r="AM125"/>
  <c r="AO124"/>
  <c r="AN124"/>
  <c r="AA124"/>
  <c r="AM124"/>
  <c r="AO123"/>
  <c r="AN123"/>
  <c r="AA123"/>
  <c r="AM123"/>
  <c r="AO122"/>
  <c r="AN122"/>
  <c r="AA122"/>
  <c r="AM122"/>
  <c r="AO121"/>
  <c r="AN121"/>
  <c r="AA121"/>
  <c r="AM121"/>
  <c r="AO120"/>
  <c r="AN120"/>
  <c r="AA120"/>
  <c r="AM120"/>
  <c r="AO119"/>
  <c r="AN119"/>
  <c r="AA119"/>
  <c r="AM119"/>
  <c r="AO118"/>
  <c r="AN118"/>
  <c r="AA118"/>
  <c r="AM118"/>
  <c r="AO117"/>
  <c r="AN117"/>
  <c r="AA117"/>
  <c r="AM117"/>
  <c r="AO116"/>
  <c r="AN116"/>
  <c r="AA116"/>
  <c r="AM116"/>
  <c r="AO115"/>
  <c r="AN115"/>
  <c r="AA115"/>
  <c r="AM115"/>
  <c r="AO114"/>
  <c r="AN114"/>
  <c r="AA114"/>
  <c r="AM114"/>
  <c r="AO113"/>
  <c r="AN113"/>
  <c r="AA113"/>
  <c r="AM113"/>
  <c r="AO112"/>
  <c r="AN112"/>
  <c r="AA112"/>
  <c r="AM112"/>
  <c r="AO111"/>
  <c r="AN111"/>
  <c r="AA111"/>
  <c r="AM111"/>
  <c r="AO110"/>
  <c r="AN110"/>
  <c r="AA110"/>
  <c r="AM110"/>
  <c r="AO109"/>
  <c r="AN109"/>
  <c r="AA109"/>
  <c r="AM109"/>
  <c r="AO108"/>
  <c r="AN108"/>
  <c r="AA108"/>
  <c r="AM108"/>
  <c r="AO107"/>
  <c r="AN107"/>
  <c r="AA107"/>
  <c r="AM107"/>
  <c r="AO106"/>
  <c r="AN106"/>
  <c r="AA106"/>
  <c r="AM106"/>
  <c r="AO105"/>
  <c r="AN105"/>
  <c r="AA105"/>
  <c r="AM105"/>
  <c r="AO104"/>
  <c r="AN104"/>
  <c r="AA104"/>
  <c r="AM104"/>
  <c r="AO103"/>
  <c r="AN103"/>
  <c r="AA103"/>
  <c r="AM103"/>
  <c r="AO102"/>
  <c r="AN102"/>
  <c r="AA102"/>
  <c r="AM102"/>
  <c r="AO101"/>
  <c r="AN101"/>
  <c r="AA101"/>
  <c r="AM101"/>
  <c r="AO100"/>
  <c r="AN100"/>
  <c r="AA100"/>
  <c r="AM100"/>
  <c r="AO99"/>
  <c r="AN99"/>
  <c r="AA99"/>
  <c r="AM99"/>
  <c r="AO98"/>
  <c r="AN98"/>
  <c r="AA98"/>
  <c r="AM98"/>
  <c r="AO97"/>
  <c r="AN97"/>
  <c r="AA97"/>
  <c r="AM97"/>
  <c r="AO96"/>
  <c r="AN96"/>
  <c r="AA96"/>
  <c r="AM96"/>
  <c r="AO95"/>
  <c r="AN95"/>
  <c r="AA95"/>
  <c r="AM95"/>
  <c r="AO94"/>
  <c r="AN94"/>
  <c r="AA94"/>
  <c r="AM94"/>
  <c r="AO93"/>
  <c r="AN93"/>
  <c r="AA93"/>
  <c r="AM93"/>
  <c r="AO92"/>
  <c r="AN92"/>
  <c r="AA92"/>
  <c r="AM92"/>
  <c r="AO91"/>
  <c r="AN91"/>
  <c r="AA91"/>
  <c r="AM91"/>
  <c r="AO90"/>
  <c r="AN90"/>
  <c r="AA90"/>
  <c r="AM90"/>
  <c r="AO89"/>
  <c r="AN89"/>
  <c r="AA89"/>
  <c r="AM89"/>
  <c r="AO88"/>
  <c r="AN88"/>
  <c r="AA88"/>
  <c r="AM88"/>
  <c r="AO87"/>
  <c r="AN87"/>
  <c r="AA87"/>
  <c r="AM87"/>
  <c r="AO86"/>
  <c r="AN86"/>
  <c r="AA86"/>
  <c r="AM86"/>
  <c r="AO85"/>
  <c r="AN85"/>
  <c r="AA85"/>
  <c r="AM85"/>
  <c r="AO84"/>
  <c r="AN84"/>
  <c r="AA84"/>
  <c r="AM84"/>
  <c r="AO83"/>
  <c r="AN83"/>
  <c r="AA83"/>
  <c r="AM83"/>
  <c r="AO82"/>
  <c r="AN82"/>
  <c r="AA82"/>
  <c r="AM82"/>
  <c r="AO81"/>
  <c r="AN81"/>
  <c r="AA81"/>
  <c r="AM81"/>
  <c r="AO80"/>
  <c r="AN80"/>
  <c r="AA80"/>
  <c r="AM80"/>
  <c r="AO79"/>
  <c r="AN79"/>
  <c r="AA79"/>
  <c r="AM79"/>
  <c r="AO78"/>
  <c r="AN78"/>
  <c r="AA78"/>
  <c r="AM78"/>
  <c r="AO77"/>
  <c r="AN77"/>
  <c r="AA77"/>
  <c r="AM77"/>
  <c r="AO76"/>
  <c r="AN76"/>
  <c r="AA76"/>
  <c r="AM76"/>
  <c r="AO75"/>
  <c r="AN75"/>
  <c r="AA75"/>
  <c r="AM75"/>
  <c r="AO74"/>
  <c r="AN74"/>
  <c r="AA74"/>
  <c r="AM74"/>
  <c r="AO73"/>
  <c r="AN73"/>
  <c r="AA73"/>
  <c r="AM73"/>
  <c r="AO72"/>
  <c r="AN72"/>
  <c r="AA72"/>
  <c r="AM72"/>
  <c r="AO71"/>
  <c r="AN71"/>
  <c r="AA71"/>
  <c r="AM71"/>
  <c r="AO70"/>
  <c r="AN70"/>
  <c r="AA70"/>
  <c r="AM70"/>
  <c r="AO69"/>
  <c r="AN69"/>
  <c r="AA69"/>
  <c r="AM69"/>
  <c r="AO68"/>
  <c r="AN68"/>
  <c r="AA68"/>
  <c r="AM68"/>
  <c r="AO67"/>
  <c r="AN67"/>
  <c r="AA67"/>
  <c r="AM67"/>
  <c r="AO66"/>
  <c r="AN66"/>
  <c r="AA66"/>
  <c r="AM66"/>
  <c r="AO65"/>
  <c r="AN65"/>
  <c r="AA65"/>
  <c r="AM65"/>
  <c r="AO64"/>
  <c r="AN64"/>
  <c r="AA64"/>
  <c r="AM64"/>
  <c r="AO63"/>
  <c r="AN63"/>
  <c r="AA63"/>
  <c r="AM63"/>
  <c r="AO62"/>
  <c r="AN62"/>
  <c r="AA62"/>
  <c r="AM62"/>
  <c r="AO61"/>
  <c r="AN61"/>
  <c r="AA61"/>
  <c r="AM61"/>
  <c r="AO60"/>
  <c r="AN60"/>
  <c r="AA60"/>
  <c r="AM60"/>
  <c r="AO59"/>
  <c r="AN59"/>
  <c r="AA59"/>
  <c r="AM59"/>
  <c r="AO58"/>
  <c r="AN58"/>
  <c r="AA58"/>
  <c r="AM58"/>
  <c r="AO57"/>
  <c r="AN57"/>
  <c r="AA57"/>
  <c r="AM57"/>
  <c r="AO56"/>
  <c r="AN56"/>
  <c r="AA56"/>
  <c r="AM56"/>
  <c r="AO55"/>
  <c r="AN55"/>
  <c r="AA55"/>
  <c r="AM55"/>
  <c r="AO54"/>
  <c r="AN54"/>
  <c r="AA54"/>
  <c r="AM54"/>
  <c r="AO53"/>
  <c r="AN53"/>
  <c r="AA53"/>
  <c r="AM53"/>
  <c r="AO52"/>
  <c r="AN52"/>
  <c r="AA52"/>
  <c r="AM52"/>
  <c r="AO51"/>
  <c r="AN51"/>
  <c r="AA51"/>
  <c r="AM51"/>
  <c r="AO50"/>
  <c r="AN50"/>
  <c r="AA50"/>
  <c r="AM50"/>
  <c r="AO49"/>
  <c r="AN49"/>
  <c r="AA49"/>
  <c r="AM49"/>
  <c r="AO48"/>
  <c r="AN48"/>
  <c r="AA48"/>
  <c r="AM48"/>
  <c r="AO47"/>
  <c r="AN47"/>
  <c r="AA47"/>
  <c r="AM47"/>
  <c r="AO46"/>
  <c r="AN46"/>
  <c r="AA46"/>
  <c r="AM46"/>
  <c r="AO45"/>
  <c r="AN45"/>
  <c r="AA45"/>
  <c r="AM45"/>
  <c r="AO44"/>
  <c r="AN44"/>
  <c r="AA44"/>
  <c r="AM44"/>
  <c r="AO43"/>
  <c r="AN43"/>
  <c r="AA43"/>
  <c r="AM43"/>
  <c r="AO42"/>
  <c r="AN42"/>
  <c r="AA42"/>
  <c r="AM42"/>
  <c r="AO41"/>
  <c r="AN41"/>
  <c r="AA41"/>
  <c r="AM41"/>
  <c r="AO40"/>
  <c r="AN40"/>
  <c r="AA40"/>
  <c r="AM40"/>
  <c r="AO39"/>
  <c r="AN39"/>
  <c r="AA39"/>
  <c r="AM39"/>
  <c r="AO38"/>
  <c r="AN38"/>
  <c r="AA38"/>
  <c r="AM38"/>
  <c r="AO37"/>
  <c r="AN37"/>
  <c r="AA37"/>
  <c r="AM37"/>
  <c r="AO36"/>
  <c r="AN36"/>
  <c r="AA36"/>
  <c r="AM36"/>
  <c r="AO35"/>
  <c r="AN35"/>
  <c r="AA35"/>
  <c r="AM35"/>
  <c r="AO34"/>
  <c r="AN34"/>
  <c r="AA34"/>
  <c r="AM34"/>
  <c r="AO33"/>
  <c r="AN33"/>
  <c r="AA33"/>
  <c r="AM33"/>
  <c r="AO32"/>
  <c r="AN32"/>
  <c r="AA32"/>
  <c r="AM32"/>
  <c r="AO31"/>
  <c r="AN31"/>
  <c r="AA31"/>
  <c r="AM31"/>
  <c r="AO30"/>
  <c r="AN30"/>
  <c r="AA30"/>
  <c r="AM30"/>
  <c r="AO29"/>
  <c r="AN29"/>
  <c r="AA29"/>
  <c r="AM29"/>
  <c r="AO28"/>
  <c r="AN28"/>
  <c r="AA28"/>
  <c r="AM28"/>
  <c r="AO27"/>
  <c r="AN27"/>
  <c r="AA27"/>
  <c r="AM27"/>
  <c r="AO26"/>
  <c r="AN26"/>
  <c r="AA26"/>
  <c r="AM26"/>
  <c r="AO25"/>
  <c r="AN25"/>
  <c r="AA25"/>
  <c r="AM25"/>
  <c r="AO24"/>
  <c r="AN24"/>
  <c r="AA24"/>
  <c r="AM24"/>
  <c r="AO23"/>
  <c r="AN23"/>
  <c r="AA23"/>
  <c r="AM23"/>
  <c r="AO22"/>
  <c r="AN22"/>
  <c r="AA22"/>
  <c r="AM22"/>
  <c r="AO21"/>
  <c r="AN21"/>
  <c r="AA21"/>
  <c r="AM21"/>
  <c r="AO20"/>
  <c r="AN20"/>
  <c r="AA20"/>
  <c r="AM20"/>
  <c r="AO19"/>
  <c r="AN19"/>
  <c r="AA19"/>
  <c r="AM19"/>
  <c r="AO18"/>
  <c r="AN18"/>
  <c r="AA18"/>
  <c r="AM18"/>
  <c r="AO17"/>
  <c r="AN17"/>
  <c r="AA17"/>
  <c r="AM17"/>
  <c r="AO16"/>
  <c r="AN16"/>
  <c r="AA16"/>
  <c r="AM16"/>
  <c r="AO15"/>
  <c r="AN15"/>
  <c r="AA15"/>
  <c r="AM15"/>
  <c r="AO14"/>
  <c r="AN14"/>
  <c r="AA14"/>
  <c r="AM14"/>
  <c r="AO13"/>
  <c r="AN13"/>
  <c r="AA13"/>
  <c r="AM13"/>
  <c r="AO12"/>
  <c r="AN12"/>
  <c r="AA12"/>
  <c r="AM12"/>
  <c r="AO11"/>
  <c r="AN11"/>
  <c r="AA11"/>
  <c r="AM11"/>
  <c r="AO10"/>
  <c r="AN10"/>
  <c r="AA10"/>
  <c r="AM10"/>
  <c r="AO9"/>
  <c r="AN9"/>
  <c r="AA9"/>
  <c r="AM9"/>
  <c r="AO8"/>
  <c r="AN8"/>
  <c r="AA8"/>
  <c r="AM8"/>
  <c r="AO7"/>
  <c r="AN7"/>
  <c r="AA7"/>
  <c r="AA4"/>
  <c r="AM7"/>
  <c r="AM4"/>
  <c r="AL4"/>
  <c r="AJ4"/>
  <c r="AI4"/>
  <c r="AH4"/>
  <c r="AG4"/>
  <c r="AF4"/>
  <c r="AE4"/>
  <c r="AD4"/>
  <c r="AC4"/>
  <c r="AB4"/>
  <c r="Z4"/>
  <c r="Y4"/>
  <c r="X4"/>
  <c r="W4"/>
  <c r="V4"/>
  <c r="U4"/>
  <c r="T4"/>
  <c r="S4"/>
  <c r="R4"/>
  <c r="Q4"/>
  <c r="O4"/>
  <c r="N4"/>
  <c r="M4"/>
  <c r="AO300" i="42"/>
  <c r="AN300"/>
  <c r="AA300"/>
  <c r="AM300"/>
  <c r="AO299"/>
  <c r="AN299"/>
  <c r="AA299"/>
  <c r="AM299"/>
  <c r="AO298"/>
  <c r="AN298"/>
  <c r="AA298"/>
  <c r="AM298"/>
  <c r="AO297"/>
  <c r="AN297"/>
  <c r="AA297"/>
  <c r="AM297"/>
  <c r="AO296"/>
  <c r="AN296"/>
  <c r="AA296"/>
  <c r="AM296"/>
  <c r="AO295"/>
  <c r="AN295"/>
  <c r="AA295"/>
  <c r="AM295"/>
  <c r="AO294"/>
  <c r="AN294"/>
  <c r="AA294"/>
  <c r="AM294"/>
  <c r="AO293"/>
  <c r="AN293"/>
  <c r="AA293"/>
  <c r="AM293"/>
  <c r="AO292"/>
  <c r="AN292"/>
  <c r="AA292"/>
  <c r="AM292"/>
  <c r="AO291"/>
  <c r="AN291"/>
  <c r="AA291"/>
  <c r="AM291"/>
  <c r="AO290"/>
  <c r="AN290"/>
  <c r="AA290"/>
  <c r="AM290"/>
  <c r="AO289"/>
  <c r="AN289"/>
  <c r="AA289"/>
  <c r="AM289"/>
  <c r="AO288"/>
  <c r="AN288"/>
  <c r="AA288"/>
  <c r="AM288"/>
  <c r="AO287"/>
  <c r="AN287"/>
  <c r="AA287"/>
  <c r="AM287"/>
  <c r="AO286"/>
  <c r="AN286"/>
  <c r="AA286"/>
  <c r="AM286"/>
  <c r="AO285"/>
  <c r="AN285"/>
  <c r="AA285"/>
  <c r="AM285"/>
  <c r="AO284"/>
  <c r="AN284"/>
  <c r="AA284"/>
  <c r="AM284"/>
  <c r="AO283"/>
  <c r="AN283"/>
  <c r="AA283"/>
  <c r="AM283"/>
  <c r="AO282"/>
  <c r="AN282"/>
  <c r="AA282"/>
  <c r="AM282"/>
  <c r="AO281"/>
  <c r="AN281"/>
  <c r="AA281"/>
  <c r="AM281"/>
  <c r="AO280"/>
  <c r="AN280"/>
  <c r="AA280"/>
  <c r="AM280"/>
  <c r="AO279"/>
  <c r="AN279"/>
  <c r="AA279"/>
  <c r="AM279"/>
  <c r="AO278"/>
  <c r="AN278"/>
  <c r="AA278"/>
  <c r="AM278"/>
  <c r="AO277"/>
  <c r="AN277"/>
  <c r="AA277"/>
  <c r="AM277"/>
  <c r="AO276"/>
  <c r="AN276"/>
  <c r="AA276"/>
  <c r="AM276"/>
  <c r="AO275"/>
  <c r="AN275"/>
  <c r="AA275"/>
  <c r="AM275"/>
  <c r="AO274"/>
  <c r="AN274"/>
  <c r="AA274"/>
  <c r="AM274"/>
  <c r="AO273"/>
  <c r="AN273"/>
  <c r="AA273"/>
  <c r="AM273"/>
  <c r="AO272"/>
  <c r="AN272"/>
  <c r="AA272"/>
  <c r="AM272"/>
  <c r="AO271"/>
  <c r="AN271"/>
  <c r="AA271"/>
  <c r="AM271"/>
  <c r="AO270"/>
  <c r="AN270"/>
  <c r="AA270"/>
  <c r="AM270"/>
  <c r="AO269"/>
  <c r="AN269"/>
  <c r="AA269"/>
  <c r="AM269"/>
  <c r="AO268"/>
  <c r="AN268"/>
  <c r="AA268"/>
  <c r="AM268"/>
  <c r="AO267"/>
  <c r="AN267"/>
  <c r="AA267"/>
  <c r="AM267"/>
  <c r="AO266"/>
  <c r="AN266"/>
  <c r="AA266"/>
  <c r="AM266"/>
  <c r="AO265"/>
  <c r="AN265"/>
  <c r="AA265"/>
  <c r="AM265"/>
  <c r="AO264"/>
  <c r="AN264"/>
  <c r="AA264"/>
  <c r="AM264"/>
  <c r="AO263"/>
  <c r="AN263"/>
  <c r="AA263"/>
  <c r="AM263"/>
  <c r="AO262"/>
  <c r="AN262"/>
  <c r="AA262"/>
  <c r="AM262"/>
  <c r="AO261"/>
  <c r="AN261"/>
  <c r="AA261"/>
  <c r="AM261"/>
  <c r="AO260"/>
  <c r="AN260"/>
  <c r="AA260"/>
  <c r="AM260"/>
  <c r="AO259"/>
  <c r="AN259"/>
  <c r="AA259"/>
  <c r="AM259"/>
  <c r="AO258"/>
  <c r="AN258"/>
  <c r="AA258"/>
  <c r="AM258"/>
  <c r="AO257"/>
  <c r="AN257"/>
  <c r="AA257"/>
  <c r="AM257"/>
  <c r="AO256"/>
  <c r="AN256"/>
  <c r="AA256"/>
  <c r="AM256"/>
  <c r="AO255"/>
  <c r="AN255"/>
  <c r="AA255"/>
  <c r="AM255"/>
  <c r="AO254"/>
  <c r="AN254"/>
  <c r="AA254"/>
  <c r="AM254"/>
  <c r="AO253"/>
  <c r="AN253"/>
  <c r="AA253"/>
  <c r="AM253"/>
  <c r="AO252"/>
  <c r="AN252"/>
  <c r="AA252"/>
  <c r="AM252"/>
  <c r="AO251"/>
  <c r="AN251"/>
  <c r="AA251"/>
  <c r="AM251"/>
  <c r="AO250"/>
  <c r="AN250"/>
  <c r="AA250"/>
  <c r="AM250"/>
  <c r="AO249"/>
  <c r="AN249"/>
  <c r="AA249"/>
  <c r="AM249"/>
  <c r="AO248"/>
  <c r="AN248"/>
  <c r="AA248"/>
  <c r="AM248"/>
  <c r="AO247"/>
  <c r="AN247"/>
  <c r="AA247"/>
  <c r="AM247"/>
  <c r="AO246"/>
  <c r="AN246"/>
  <c r="AA246"/>
  <c r="AM246"/>
  <c r="AO245"/>
  <c r="AN245"/>
  <c r="AA245"/>
  <c r="AM245"/>
  <c r="AO244"/>
  <c r="AN244"/>
  <c r="AA244"/>
  <c r="AM244"/>
  <c r="AO243"/>
  <c r="AN243"/>
  <c r="AA243"/>
  <c r="AM243"/>
  <c r="AO242"/>
  <c r="AN242"/>
  <c r="AA242"/>
  <c r="AM242"/>
  <c r="AO241"/>
  <c r="AN241"/>
  <c r="AA241"/>
  <c r="AM241"/>
  <c r="AO240"/>
  <c r="AN240"/>
  <c r="AA240"/>
  <c r="AM240"/>
  <c r="AO239"/>
  <c r="AN239"/>
  <c r="AA239"/>
  <c r="AM239"/>
  <c r="AO238"/>
  <c r="AN238"/>
  <c r="AA238"/>
  <c r="AM238"/>
  <c r="AO237"/>
  <c r="AN237"/>
  <c r="AA237"/>
  <c r="AM237"/>
  <c r="AO236"/>
  <c r="AN236"/>
  <c r="AA236"/>
  <c r="AM236"/>
  <c r="AO235"/>
  <c r="AN235"/>
  <c r="AA235"/>
  <c r="AM235"/>
  <c r="AO234"/>
  <c r="AN234"/>
  <c r="AA234"/>
  <c r="AM234"/>
  <c r="AO233"/>
  <c r="AN233"/>
  <c r="AA233"/>
  <c r="AM233"/>
  <c r="AO232"/>
  <c r="AN232"/>
  <c r="AA232"/>
  <c r="AM232"/>
  <c r="AO231"/>
  <c r="AN231"/>
  <c r="AA231"/>
  <c r="AM231"/>
  <c r="AO230"/>
  <c r="AN230"/>
  <c r="AA230"/>
  <c r="AM230"/>
  <c r="AO229"/>
  <c r="AN229"/>
  <c r="AA229"/>
  <c r="AM229"/>
  <c r="AO228"/>
  <c r="AN228"/>
  <c r="AA228"/>
  <c r="AM228"/>
  <c r="AO227"/>
  <c r="AN227"/>
  <c r="AA227"/>
  <c r="AM227"/>
  <c r="AO226"/>
  <c r="AN226"/>
  <c r="AA226"/>
  <c r="AM226"/>
  <c r="AO225"/>
  <c r="AN225"/>
  <c r="AA225"/>
  <c r="AM225"/>
  <c r="AO224"/>
  <c r="AN224"/>
  <c r="AA224"/>
  <c r="AM224"/>
  <c r="AO223"/>
  <c r="AN223"/>
  <c r="AA223"/>
  <c r="AM223"/>
  <c r="AO222"/>
  <c r="AN222"/>
  <c r="AA222"/>
  <c r="AM222"/>
  <c r="AO221"/>
  <c r="AN221"/>
  <c r="AA221"/>
  <c r="AM221"/>
  <c r="AO220"/>
  <c r="AN220"/>
  <c r="AA220"/>
  <c r="AM220"/>
  <c r="AO219"/>
  <c r="AN219"/>
  <c r="AA219"/>
  <c r="AM219"/>
  <c r="AO218"/>
  <c r="AN218"/>
  <c r="AA218"/>
  <c r="AM218"/>
  <c r="AO217"/>
  <c r="AN217"/>
  <c r="AA217"/>
  <c r="AM217"/>
  <c r="AO216"/>
  <c r="AN216"/>
  <c r="AA216"/>
  <c r="AM216"/>
  <c r="AO215"/>
  <c r="AN215"/>
  <c r="AA215"/>
  <c r="AM215"/>
  <c r="AO214"/>
  <c r="AN214"/>
  <c r="AA214"/>
  <c r="AM214"/>
  <c r="AO213"/>
  <c r="AN213"/>
  <c r="AA213"/>
  <c r="AM213"/>
  <c r="AO212"/>
  <c r="AN212"/>
  <c r="AA212"/>
  <c r="AM212"/>
  <c r="AO211"/>
  <c r="AN211"/>
  <c r="AA211"/>
  <c r="AM211"/>
  <c r="AO210"/>
  <c r="AN210"/>
  <c r="AA210"/>
  <c r="AM210"/>
  <c r="AO209"/>
  <c r="AN209"/>
  <c r="AA209"/>
  <c r="AM209"/>
  <c r="AO208"/>
  <c r="AN208"/>
  <c r="AA208"/>
  <c r="AM208"/>
  <c r="AO207"/>
  <c r="AN207"/>
  <c r="AA207"/>
  <c r="AM207"/>
  <c r="AO206"/>
  <c r="AN206"/>
  <c r="AA206"/>
  <c r="AM206"/>
  <c r="AO205"/>
  <c r="AN205"/>
  <c r="AA205"/>
  <c r="AM205"/>
  <c r="AO204"/>
  <c r="AN204"/>
  <c r="AA204"/>
  <c r="AM204"/>
  <c r="AO203"/>
  <c r="AN203"/>
  <c r="AA203"/>
  <c r="AM203"/>
  <c r="AO202"/>
  <c r="AN202"/>
  <c r="AA202"/>
  <c r="AM202"/>
  <c r="AO201"/>
  <c r="AN201"/>
  <c r="AA201"/>
  <c r="AM201"/>
  <c r="AO200"/>
  <c r="AN200"/>
  <c r="AA200"/>
  <c r="AM200"/>
  <c r="AO199"/>
  <c r="AN199"/>
  <c r="AA199"/>
  <c r="AM199"/>
  <c r="AO198"/>
  <c r="AN198"/>
  <c r="AA198"/>
  <c r="AM198"/>
  <c r="AO197"/>
  <c r="AN197"/>
  <c r="AA197"/>
  <c r="AM197"/>
  <c r="AO196"/>
  <c r="AN196"/>
  <c r="AA196"/>
  <c r="AM196"/>
  <c r="AO195"/>
  <c r="AN195"/>
  <c r="AA195"/>
  <c r="AM195"/>
  <c r="AO194"/>
  <c r="AN194"/>
  <c r="AA194"/>
  <c r="AM194"/>
  <c r="AO193"/>
  <c r="AN193"/>
  <c r="AA193"/>
  <c r="AM193"/>
  <c r="AO192"/>
  <c r="AN192"/>
  <c r="AA192"/>
  <c r="AM192"/>
  <c r="AO191"/>
  <c r="AN191"/>
  <c r="AA191"/>
  <c r="AM191"/>
  <c r="AO190"/>
  <c r="AN190"/>
  <c r="AA190"/>
  <c r="AM190"/>
  <c r="AO189"/>
  <c r="AN189"/>
  <c r="AA189"/>
  <c r="AM189"/>
  <c r="AO188"/>
  <c r="AN188"/>
  <c r="AA188"/>
  <c r="AM188"/>
  <c r="AO187"/>
  <c r="AN187"/>
  <c r="AA187"/>
  <c r="AM187"/>
  <c r="AO186"/>
  <c r="AN186"/>
  <c r="AA186"/>
  <c r="AM186"/>
  <c r="AO185"/>
  <c r="AN185"/>
  <c r="AA185"/>
  <c r="AM185"/>
  <c r="AO184"/>
  <c r="AN184"/>
  <c r="AA184"/>
  <c r="AM184"/>
  <c r="AO183"/>
  <c r="AN183"/>
  <c r="AA183"/>
  <c r="AM183"/>
  <c r="AO182"/>
  <c r="AN182"/>
  <c r="AA182"/>
  <c r="AM182"/>
  <c r="AO181"/>
  <c r="AN181"/>
  <c r="AA181"/>
  <c r="AM181"/>
  <c r="AO180"/>
  <c r="AN180"/>
  <c r="AA180"/>
  <c r="AM180"/>
  <c r="AO179"/>
  <c r="AN179"/>
  <c r="AA179"/>
  <c r="AM179"/>
  <c r="AO178"/>
  <c r="AN178"/>
  <c r="AA178"/>
  <c r="AM178"/>
  <c r="AO177"/>
  <c r="AN177"/>
  <c r="AA177"/>
  <c r="AM177"/>
  <c r="AO176"/>
  <c r="AN176"/>
  <c r="AA176"/>
  <c r="AM176"/>
  <c r="AO175"/>
  <c r="AN175"/>
  <c r="AA175"/>
  <c r="AM175"/>
  <c r="AO174"/>
  <c r="AN174"/>
  <c r="AA174"/>
  <c r="AM174"/>
  <c r="AO173"/>
  <c r="AN173"/>
  <c r="AA173"/>
  <c r="AM173"/>
  <c r="AO172"/>
  <c r="AN172"/>
  <c r="AA172"/>
  <c r="AM172"/>
  <c r="AO171"/>
  <c r="AN171"/>
  <c r="AA171"/>
  <c r="AM171"/>
  <c r="AO170"/>
  <c r="AN170"/>
  <c r="AA170"/>
  <c r="AM170"/>
  <c r="AO169"/>
  <c r="AN169"/>
  <c r="AA169"/>
  <c r="AM169"/>
  <c r="AO168"/>
  <c r="AN168"/>
  <c r="AA168"/>
  <c r="AM168"/>
  <c r="AO167"/>
  <c r="AN167"/>
  <c r="AA167"/>
  <c r="AM167"/>
  <c r="AO166"/>
  <c r="AN166"/>
  <c r="AA166"/>
  <c r="AM166"/>
  <c r="AO165"/>
  <c r="AN165"/>
  <c r="AA165"/>
  <c r="AM165"/>
  <c r="AO164"/>
  <c r="AN164"/>
  <c r="AA164"/>
  <c r="AM164"/>
  <c r="AO163"/>
  <c r="AN163"/>
  <c r="AA163"/>
  <c r="AM163"/>
  <c r="AO162"/>
  <c r="AN162"/>
  <c r="AA162"/>
  <c r="AM162"/>
  <c r="AO161"/>
  <c r="AN161"/>
  <c r="AA161"/>
  <c r="AM161"/>
  <c r="AO160"/>
  <c r="AN160"/>
  <c r="AA160"/>
  <c r="AM160"/>
  <c r="AO159"/>
  <c r="AN159"/>
  <c r="AA159"/>
  <c r="AM159"/>
  <c r="AO158"/>
  <c r="AN158"/>
  <c r="AA158"/>
  <c r="AM158"/>
  <c r="AO157"/>
  <c r="AN157"/>
  <c r="AA157"/>
  <c r="AM157"/>
  <c r="AO156"/>
  <c r="AN156"/>
  <c r="AA156"/>
  <c r="AM156"/>
  <c r="AO155"/>
  <c r="AN155"/>
  <c r="AA155"/>
  <c r="AM155"/>
  <c r="AO154"/>
  <c r="AN154"/>
  <c r="AA154"/>
  <c r="AM154"/>
  <c r="AO153"/>
  <c r="AN153"/>
  <c r="AA153"/>
  <c r="AM153"/>
  <c r="AO152"/>
  <c r="AN152"/>
  <c r="AA152"/>
  <c r="AM152"/>
  <c r="AO151"/>
  <c r="AN151"/>
  <c r="AA151"/>
  <c r="AM151"/>
  <c r="AO150"/>
  <c r="AN150"/>
  <c r="AA150"/>
  <c r="AM150"/>
  <c r="AO149"/>
  <c r="AN149"/>
  <c r="AA149"/>
  <c r="AM149"/>
  <c r="AO148"/>
  <c r="AN148"/>
  <c r="AA148"/>
  <c r="AM148"/>
  <c r="AO147"/>
  <c r="AN147"/>
  <c r="AA147"/>
  <c r="AM147"/>
  <c r="AO146"/>
  <c r="AN146"/>
  <c r="AA146"/>
  <c r="AM146"/>
  <c r="AO145"/>
  <c r="AN145"/>
  <c r="AA145"/>
  <c r="AM145"/>
  <c r="AO144"/>
  <c r="AN144"/>
  <c r="AA144"/>
  <c r="AM144"/>
  <c r="AO143"/>
  <c r="AN143"/>
  <c r="AA143"/>
  <c r="AM143"/>
  <c r="AO142"/>
  <c r="AN142"/>
  <c r="AA142"/>
  <c r="AM142"/>
  <c r="AO141"/>
  <c r="AN141"/>
  <c r="AA141"/>
  <c r="AM141"/>
  <c r="AO140"/>
  <c r="AN140"/>
  <c r="AA140"/>
  <c r="AM140"/>
  <c r="AO139"/>
  <c r="AN139"/>
  <c r="AA139"/>
  <c r="AM139"/>
  <c r="AO138"/>
  <c r="AN138"/>
  <c r="AA138"/>
  <c r="AM138"/>
  <c r="AO137"/>
  <c r="AN137"/>
  <c r="AA137"/>
  <c r="AM137"/>
  <c r="AO136"/>
  <c r="AN136"/>
  <c r="AA136"/>
  <c r="AM136"/>
  <c r="AO135"/>
  <c r="AN135"/>
  <c r="AA135"/>
  <c r="AM135"/>
  <c r="AO134"/>
  <c r="AN134"/>
  <c r="AA134"/>
  <c r="AM134"/>
  <c r="AO133"/>
  <c r="AN133"/>
  <c r="AA133"/>
  <c r="AM133"/>
  <c r="AO132"/>
  <c r="AN132"/>
  <c r="AA132"/>
  <c r="AM132"/>
  <c r="AO131"/>
  <c r="AN131"/>
  <c r="AA131"/>
  <c r="AM131"/>
  <c r="AO130"/>
  <c r="AN130"/>
  <c r="AA130"/>
  <c r="AM130"/>
  <c r="AO129"/>
  <c r="AN129"/>
  <c r="AA129"/>
  <c r="AM129"/>
  <c r="AO128"/>
  <c r="AN128"/>
  <c r="AA128"/>
  <c r="AM128"/>
  <c r="AO127"/>
  <c r="AN127"/>
  <c r="AA127"/>
  <c r="AM127"/>
  <c r="AO126"/>
  <c r="AN126"/>
  <c r="AA126"/>
  <c r="AM126"/>
  <c r="AO125"/>
  <c r="AN125"/>
  <c r="AA125"/>
  <c r="AM125"/>
  <c r="AO124"/>
  <c r="AN124"/>
  <c r="AA124"/>
  <c r="AM124"/>
  <c r="AO123"/>
  <c r="AN123"/>
  <c r="AA123"/>
  <c r="AM123"/>
  <c r="AO122"/>
  <c r="AN122"/>
  <c r="AA122"/>
  <c r="AM122"/>
  <c r="AO121"/>
  <c r="AN121"/>
  <c r="AA121"/>
  <c r="AM121"/>
  <c r="AO120"/>
  <c r="AN120"/>
  <c r="AA120"/>
  <c r="AM120"/>
  <c r="AO119"/>
  <c r="AN119"/>
  <c r="AA119"/>
  <c r="AM119"/>
  <c r="AO118"/>
  <c r="AN118"/>
  <c r="AA118"/>
  <c r="AM118"/>
  <c r="AO117"/>
  <c r="AN117"/>
  <c r="AA117"/>
  <c r="AM117"/>
  <c r="AO116"/>
  <c r="AN116"/>
  <c r="AA116"/>
  <c r="AM116"/>
  <c r="AO115"/>
  <c r="AN115"/>
  <c r="AA115"/>
  <c r="AM115"/>
  <c r="AO114"/>
  <c r="AN114"/>
  <c r="AA114"/>
  <c r="AM114"/>
  <c r="AO113"/>
  <c r="AN113"/>
  <c r="AA113"/>
  <c r="AM113"/>
  <c r="AO112"/>
  <c r="AN112"/>
  <c r="AA112"/>
  <c r="AM112"/>
  <c r="AO111"/>
  <c r="AN111"/>
  <c r="AA111"/>
  <c r="AM111"/>
  <c r="AO110"/>
  <c r="AN110"/>
  <c r="AA110"/>
  <c r="AM110"/>
  <c r="AO109"/>
  <c r="AN109"/>
  <c r="AA109"/>
  <c r="AM109"/>
  <c r="AO108"/>
  <c r="AN108"/>
  <c r="AA108"/>
  <c r="AM108"/>
  <c r="AO107"/>
  <c r="AN107"/>
  <c r="AA107"/>
  <c r="AM107"/>
  <c r="AO106"/>
  <c r="AN106"/>
  <c r="AA106"/>
  <c r="AM106"/>
  <c r="AO105"/>
  <c r="AN105"/>
  <c r="AA105"/>
  <c r="AM105"/>
  <c r="AO104"/>
  <c r="AN104"/>
  <c r="AA104"/>
  <c r="AM104"/>
  <c r="AO103"/>
  <c r="AN103"/>
  <c r="AA103"/>
  <c r="AM103"/>
  <c r="AO102"/>
  <c r="AN102"/>
  <c r="AA102"/>
  <c r="AM102"/>
  <c r="AO101"/>
  <c r="AN101"/>
  <c r="AA101"/>
  <c r="AM101"/>
  <c r="AO100"/>
  <c r="AN100"/>
  <c r="AA100"/>
  <c r="AM100"/>
  <c r="AO99"/>
  <c r="AN99"/>
  <c r="AA99"/>
  <c r="AM99"/>
  <c r="AO98"/>
  <c r="AN98"/>
  <c r="AA98"/>
  <c r="AM98"/>
  <c r="AO97"/>
  <c r="AN97"/>
  <c r="AA97"/>
  <c r="AM97"/>
  <c r="AO96"/>
  <c r="AN96"/>
  <c r="AA96"/>
  <c r="AM96"/>
  <c r="AO95"/>
  <c r="AN95"/>
  <c r="AA95"/>
  <c r="AM95"/>
  <c r="AO94"/>
  <c r="AN94"/>
  <c r="AA94"/>
  <c r="AM94"/>
  <c r="AO93"/>
  <c r="AN93"/>
  <c r="AA93"/>
  <c r="AM93"/>
  <c r="AO92"/>
  <c r="AN92"/>
  <c r="AA92"/>
  <c r="AM92"/>
  <c r="AO91"/>
  <c r="AN91"/>
  <c r="AA91"/>
  <c r="AM91"/>
  <c r="AO90"/>
  <c r="AN90"/>
  <c r="AA90"/>
  <c r="AM90"/>
  <c r="AO89"/>
  <c r="AN89"/>
  <c r="AA89"/>
  <c r="AM89"/>
  <c r="AO88"/>
  <c r="AN88"/>
  <c r="AA88"/>
  <c r="AM88"/>
  <c r="AO87"/>
  <c r="AN87"/>
  <c r="AA87"/>
  <c r="AM87"/>
  <c r="AO86"/>
  <c r="AN86"/>
  <c r="AA86"/>
  <c r="AM86"/>
  <c r="AO85"/>
  <c r="AN85"/>
  <c r="AA85"/>
  <c r="AM85"/>
  <c r="AO84"/>
  <c r="AN84"/>
  <c r="AA84"/>
  <c r="AM84"/>
  <c r="AO83"/>
  <c r="AN83"/>
  <c r="AA83"/>
  <c r="AM83"/>
  <c r="AO82"/>
  <c r="AN82"/>
  <c r="AA82"/>
  <c r="AM82"/>
  <c r="AO81"/>
  <c r="AN81"/>
  <c r="AA81"/>
  <c r="AM81"/>
  <c r="AO80"/>
  <c r="AN80"/>
  <c r="AA80"/>
  <c r="AM80"/>
  <c r="AO79"/>
  <c r="AN79"/>
  <c r="AA79"/>
  <c r="AM79"/>
  <c r="AO78"/>
  <c r="AN78"/>
  <c r="AA78"/>
  <c r="AM78"/>
  <c r="AO77"/>
  <c r="AN77"/>
  <c r="AA77"/>
  <c r="AM77"/>
  <c r="AO76"/>
  <c r="AN76"/>
  <c r="AA76"/>
  <c r="AM76"/>
  <c r="AO75"/>
  <c r="AN75"/>
  <c r="AA75"/>
  <c r="AM75"/>
  <c r="AO74"/>
  <c r="AN74"/>
  <c r="AA74"/>
  <c r="AM74"/>
  <c r="AO73"/>
  <c r="AN73"/>
  <c r="AA73"/>
  <c r="AM73"/>
  <c r="AO72"/>
  <c r="AN72"/>
  <c r="AA72"/>
  <c r="AM72"/>
  <c r="AO71"/>
  <c r="AN71"/>
  <c r="AA71"/>
  <c r="AM71"/>
  <c r="AO70"/>
  <c r="AN70"/>
  <c r="AA70"/>
  <c r="AM70"/>
  <c r="AO69"/>
  <c r="AN69"/>
  <c r="AA69"/>
  <c r="AM69"/>
  <c r="AO68"/>
  <c r="AN68"/>
  <c r="AA68"/>
  <c r="AM68"/>
  <c r="AO67"/>
  <c r="AN67"/>
  <c r="AA67"/>
  <c r="AM67"/>
  <c r="AO66"/>
  <c r="AN66"/>
  <c r="AA66"/>
  <c r="AM66"/>
  <c r="AO65"/>
  <c r="AN65"/>
  <c r="AA65"/>
  <c r="AM65"/>
  <c r="AO64"/>
  <c r="AN64"/>
  <c r="AA64"/>
  <c r="AM64"/>
  <c r="AO63"/>
  <c r="AN63"/>
  <c r="AA63"/>
  <c r="AM63"/>
  <c r="AO62"/>
  <c r="AN62"/>
  <c r="AA62"/>
  <c r="AM62"/>
  <c r="AO61"/>
  <c r="AN61"/>
  <c r="AA61"/>
  <c r="AM61"/>
  <c r="AO60"/>
  <c r="AN60"/>
  <c r="AA60"/>
  <c r="AM60"/>
  <c r="AO59"/>
  <c r="AN59"/>
  <c r="AA59"/>
  <c r="AM59"/>
  <c r="AO58"/>
  <c r="AN58"/>
  <c r="AA58"/>
  <c r="AM58"/>
  <c r="AO57"/>
  <c r="AN57"/>
  <c r="AA57"/>
  <c r="AM57"/>
  <c r="AO56"/>
  <c r="AN56"/>
  <c r="AA56"/>
  <c r="AM56"/>
  <c r="AO55"/>
  <c r="AN55"/>
  <c r="AA55"/>
  <c r="AM55"/>
  <c r="AO54"/>
  <c r="AN54"/>
  <c r="AA54"/>
  <c r="AM54"/>
  <c r="AO53"/>
  <c r="AN53"/>
  <c r="AA53"/>
  <c r="AM53"/>
  <c r="AO52"/>
  <c r="AN52"/>
  <c r="AA52"/>
  <c r="AM52"/>
  <c r="AO51"/>
  <c r="AN51"/>
  <c r="AA51"/>
  <c r="AM51"/>
  <c r="AO50"/>
  <c r="AN50"/>
  <c r="AA50"/>
  <c r="AM50"/>
  <c r="AO49"/>
  <c r="AN49"/>
  <c r="AA49"/>
  <c r="AM49"/>
  <c r="AO48"/>
  <c r="AN48"/>
  <c r="AA48"/>
  <c r="AM48"/>
  <c r="AO47"/>
  <c r="AN47"/>
  <c r="AA47"/>
  <c r="AM47"/>
  <c r="AO46"/>
  <c r="AN46"/>
  <c r="AA46"/>
  <c r="AM46"/>
  <c r="AO45"/>
  <c r="AN45"/>
  <c r="AA45"/>
  <c r="AM45"/>
  <c r="AO44"/>
  <c r="AN44"/>
  <c r="AA44"/>
  <c r="AM44"/>
  <c r="AO43"/>
  <c r="AN43"/>
  <c r="AA43"/>
  <c r="AM43"/>
  <c r="AO42"/>
  <c r="AN42"/>
  <c r="AA42"/>
  <c r="AM42"/>
  <c r="AO41"/>
  <c r="AN41"/>
  <c r="AA41"/>
  <c r="AM41"/>
  <c r="AO40"/>
  <c r="AN40"/>
  <c r="AA40"/>
  <c r="AM40"/>
  <c r="AO39"/>
  <c r="AN39"/>
  <c r="AA39"/>
  <c r="AM39"/>
  <c r="AO38"/>
  <c r="AN38"/>
  <c r="AA38"/>
  <c r="AM38"/>
  <c r="AO37"/>
  <c r="AN37"/>
  <c r="AA37"/>
  <c r="AM37"/>
  <c r="AO36"/>
  <c r="AN36"/>
  <c r="AA36"/>
  <c r="AM36"/>
  <c r="AO35"/>
  <c r="AN35"/>
  <c r="AA35"/>
  <c r="AM35"/>
  <c r="AO34"/>
  <c r="AN34"/>
  <c r="AA34"/>
  <c r="AM34"/>
  <c r="AO33"/>
  <c r="AN33"/>
  <c r="AA33"/>
  <c r="AM33"/>
  <c r="AO32"/>
  <c r="AN32"/>
  <c r="AA32"/>
  <c r="AM32"/>
  <c r="AO31"/>
  <c r="AN31"/>
  <c r="AA31"/>
  <c r="AM31"/>
  <c r="AO30"/>
  <c r="AN30"/>
  <c r="AA30"/>
  <c r="AM30"/>
  <c r="AO29"/>
  <c r="AN29"/>
  <c r="AA29"/>
  <c r="AM29"/>
  <c r="AO28"/>
  <c r="AN28"/>
  <c r="AA28"/>
  <c r="AM28"/>
  <c r="AO27"/>
  <c r="AN27"/>
  <c r="AA27"/>
  <c r="AM27"/>
  <c r="AO26"/>
  <c r="AN26"/>
  <c r="AA26"/>
  <c r="AM26"/>
  <c r="AO25"/>
  <c r="AN25"/>
  <c r="AA25"/>
  <c r="AM25"/>
  <c r="AO24"/>
  <c r="AN24"/>
  <c r="AA24"/>
  <c r="AM24"/>
  <c r="AO23"/>
  <c r="AN23"/>
  <c r="AA23"/>
  <c r="AM23"/>
  <c r="AO22"/>
  <c r="AN22"/>
  <c r="AA22"/>
  <c r="AM22"/>
  <c r="AO21"/>
  <c r="AN21"/>
  <c r="AA21"/>
  <c r="AM21"/>
  <c r="AO20"/>
  <c r="AN20"/>
  <c r="AA20"/>
  <c r="AM20"/>
  <c r="AO19"/>
  <c r="AN19"/>
  <c r="AA19"/>
  <c r="AM19"/>
  <c r="AO18"/>
  <c r="AN18"/>
  <c r="AA18"/>
  <c r="AM18"/>
  <c r="AO17"/>
  <c r="AN17"/>
  <c r="AA17"/>
  <c r="AM17"/>
  <c r="AO16"/>
  <c r="AN16"/>
  <c r="AA16"/>
  <c r="AM16"/>
  <c r="AO15"/>
  <c r="AN15"/>
  <c r="AA15"/>
  <c r="AM15"/>
  <c r="AO14"/>
  <c r="AN14"/>
  <c r="AA14"/>
  <c r="AM14"/>
  <c r="AO13"/>
  <c r="AN13"/>
  <c r="AA13"/>
  <c r="AM13"/>
  <c r="AO12"/>
  <c r="AN12"/>
  <c r="AA12"/>
  <c r="AM12"/>
  <c r="AO11"/>
  <c r="AN11"/>
  <c r="AA11"/>
  <c r="AM11"/>
  <c r="AO10"/>
  <c r="AN10"/>
  <c r="AA10"/>
  <c r="AM10"/>
  <c r="AO9"/>
  <c r="AN9"/>
  <c r="AA9"/>
  <c r="AM9"/>
  <c r="AO8"/>
  <c r="AN8"/>
  <c r="AA8"/>
  <c r="AM8"/>
  <c r="AO7"/>
  <c r="AN7"/>
  <c r="AN4"/>
  <c r="AA7"/>
  <c r="AM7"/>
  <c r="L12" i="60"/>
  <c r="M12"/>
  <c r="M22" s="1"/>
  <c r="M40" s="1"/>
  <c r="AP7" i="42"/>
  <c r="AS7"/>
  <c r="AO4"/>
  <c r="AL4"/>
  <c r="AJ4"/>
  <c r="AI4"/>
  <c r="AH4"/>
  <c r="AG4"/>
  <c r="AF4"/>
  <c r="AE4"/>
  <c r="AD4"/>
  <c r="AC4"/>
  <c r="AB4"/>
  <c r="AA4"/>
  <c r="Z4"/>
  <c r="Y4"/>
  <c r="X4"/>
  <c r="W4"/>
  <c r="V4"/>
  <c r="U4"/>
  <c r="T4"/>
  <c r="S4"/>
  <c r="R4"/>
  <c r="Q4"/>
  <c r="O4"/>
  <c r="N4"/>
  <c r="M4"/>
  <c r="AO451" i="41"/>
  <c r="AN451"/>
  <c r="AA451"/>
  <c r="AM451"/>
  <c r="AO450"/>
  <c r="AN450"/>
  <c r="AA450"/>
  <c r="AM450"/>
  <c r="AO298"/>
  <c r="AN298"/>
  <c r="AA298"/>
  <c r="AM298"/>
  <c r="AO297"/>
  <c r="AN297"/>
  <c r="AA297"/>
  <c r="AM297"/>
  <c r="AO296"/>
  <c r="AN296"/>
  <c r="AA296"/>
  <c r="AM296"/>
  <c r="AO295"/>
  <c r="AN295"/>
  <c r="AA295"/>
  <c r="AM295"/>
  <c r="AO294"/>
  <c r="AN294"/>
  <c r="AA294"/>
  <c r="AM294"/>
  <c r="AO293"/>
  <c r="AN293"/>
  <c r="AA293"/>
  <c r="AM293"/>
  <c r="AO292"/>
  <c r="AN292"/>
  <c r="AA292"/>
  <c r="AM292"/>
  <c r="AO291"/>
  <c r="AN291"/>
  <c r="AA291"/>
  <c r="AM291"/>
  <c r="AO290"/>
  <c r="AN290"/>
  <c r="AA290"/>
  <c r="AM290"/>
  <c r="AO289"/>
  <c r="AN289"/>
  <c r="AA289"/>
  <c r="AM289"/>
  <c r="AO288"/>
  <c r="AN288"/>
  <c r="AA288"/>
  <c r="AM288"/>
  <c r="AO287"/>
  <c r="AN287"/>
  <c r="AA287"/>
  <c r="AM287"/>
  <c r="AO286"/>
  <c r="AN286"/>
  <c r="AA286"/>
  <c r="AM286"/>
  <c r="AO285"/>
  <c r="AN285"/>
  <c r="AA285"/>
  <c r="AM285"/>
  <c r="AO284"/>
  <c r="AN284"/>
  <c r="AA284"/>
  <c r="AM284"/>
  <c r="AO283"/>
  <c r="AN283"/>
  <c r="AA283"/>
  <c r="AM283"/>
  <c r="AO282"/>
  <c r="AN282"/>
  <c r="AA282"/>
  <c r="AM282"/>
  <c r="AO281"/>
  <c r="AN281"/>
  <c r="AA281"/>
  <c r="AM281"/>
  <c r="AO280"/>
  <c r="AN280"/>
  <c r="AA280"/>
  <c r="AM280"/>
  <c r="AO279"/>
  <c r="AN279"/>
  <c r="AA279"/>
  <c r="AM279"/>
  <c r="AO278"/>
  <c r="AN278"/>
  <c r="AA278"/>
  <c r="AM278"/>
  <c r="AO277"/>
  <c r="AN277"/>
  <c r="AA277"/>
  <c r="AM277"/>
  <c r="AO276"/>
  <c r="AN276"/>
  <c r="AA276"/>
  <c r="AM276"/>
  <c r="AO275"/>
  <c r="AN275"/>
  <c r="AA275"/>
  <c r="AM275"/>
  <c r="AO274"/>
  <c r="AN274"/>
  <c r="AA274"/>
  <c r="AM274"/>
  <c r="AO273"/>
  <c r="AN273"/>
  <c r="AA273"/>
  <c r="AM273"/>
  <c r="AO272"/>
  <c r="AN272"/>
  <c r="AA272"/>
  <c r="AM272"/>
  <c r="AO271"/>
  <c r="AN271"/>
  <c r="AA271"/>
  <c r="AM271"/>
  <c r="AO270"/>
  <c r="AN270"/>
  <c r="AA270"/>
  <c r="AM270"/>
  <c r="AO269"/>
  <c r="AN269"/>
  <c r="AA269"/>
  <c r="AM269"/>
  <c r="AO268"/>
  <c r="AN268"/>
  <c r="AA268"/>
  <c r="AM268"/>
  <c r="AO267"/>
  <c r="AN267"/>
  <c r="AA267"/>
  <c r="AM267"/>
  <c r="AO266"/>
  <c r="AN266"/>
  <c r="AA266"/>
  <c r="AM266"/>
  <c r="AO265"/>
  <c r="AN265"/>
  <c r="AA265"/>
  <c r="AM265"/>
  <c r="AO264"/>
  <c r="AN264"/>
  <c r="AA264"/>
  <c r="AM264"/>
  <c r="AO263"/>
  <c r="AN263"/>
  <c r="AA263"/>
  <c r="AM263"/>
  <c r="AO262"/>
  <c r="AN262"/>
  <c r="AA262"/>
  <c r="AM262"/>
  <c r="AO261"/>
  <c r="AN261"/>
  <c r="AA261"/>
  <c r="AM261"/>
  <c r="AO260"/>
  <c r="AN260"/>
  <c r="AA260"/>
  <c r="AM260"/>
  <c r="AO259"/>
  <c r="AN259"/>
  <c r="AA259"/>
  <c r="AM259"/>
  <c r="AO258"/>
  <c r="AN258"/>
  <c r="AA258"/>
  <c r="AM258"/>
  <c r="AO257"/>
  <c r="AN257"/>
  <c r="AA257"/>
  <c r="AM257"/>
  <c r="AO256"/>
  <c r="AN256"/>
  <c r="AA256"/>
  <c r="AM256"/>
  <c r="AO255"/>
  <c r="AN255"/>
  <c r="AA255"/>
  <c r="AM255"/>
  <c r="AO254"/>
  <c r="AN254"/>
  <c r="AA254"/>
  <c r="AM254"/>
  <c r="AO253"/>
  <c r="AN253"/>
  <c r="AA253"/>
  <c r="AM253"/>
  <c r="AO252"/>
  <c r="AN252"/>
  <c r="AA252"/>
  <c r="AM252"/>
  <c r="AO251"/>
  <c r="AN251"/>
  <c r="AA251"/>
  <c r="AM251"/>
  <c r="AO250"/>
  <c r="AN250"/>
  <c r="AA250"/>
  <c r="AM250"/>
  <c r="AO249"/>
  <c r="AN249"/>
  <c r="AA249"/>
  <c r="AM249"/>
  <c r="AO248"/>
  <c r="AN248"/>
  <c r="AA248"/>
  <c r="AM248"/>
  <c r="AO247"/>
  <c r="AN247"/>
  <c r="AA247"/>
  <c r="AM247"/>
  <c r="AO246"/>
  <c r="AN246"/>
  <c r="AA246"/>
  <c r="AM246"/>
  <c r="AO245"/>
  <c r="AN245"/>
  <c r="AA245"/>
  <c r="AM245"/>
  <c r="AO244"/>
  <c r="AN244"/>
  <c r="AA244"/>
  <c r="AM244"/>
  <c r="AO243"/>
  <c r="AN243"/>
  <c r="AA243"/>
  <c r="AM243"/>
  <c r="AO242"/>
  <c r="AN242"/>
  <c r="AA242"/>
  <c r="AM242"/>
  <c r="AO241"/>
  <c r="AN241"/>
  <c r="AA241"/>
  <c r="AM241"/>
  <c r="AO240"/>
  <c r="AN240"/>
  <c r="AA240"/>
  <c r="AM240"/>
  <c r="AO239"/>
  <c r="AN239"/>
  <c r="AA239"/>
  <c r="AM239"/>
  <c r="AO238"/>
  <c r="AN238"/>
  <c r="AA238"/>
  <c r="AM238"/>
  <c r="AO237"/>
  <c r="AN237"/>
  <c r="AA237"/>
  <c r="AM237"/>
  <c r="AO236"/>
  <c r="AN236"/>
  <c r="AA236"/>
  <c r="AM236"/>
  <c r="AO235"/>
  <c r="AN235"/>
  <c r="AA235"/>
  <c r="AM235"/>
  <c r="AO234"/>
  <c r="AN234"/>
  <c r="AA234"/>
  <c r="AM234"/>
  <c r="AO233"/>
  <c r="AN233"/>
  <c r="AA233"/>
  <c r="AM233"/>
  <c r="AO232"/>
  <c r="AN232"/>
  <c r="AA232"/>
  <c r="AM232"/>
  <c r="AO231"/>
  <c r="AN231"/>
  <c r="AA231"/>
  <c r="AM231"/>
  <c r="AO230"/>
  <c r="AN230"/>
  <c r="AA230"/>
  <c r="AM230"/>
  <c r="AO229"/>
  <c r="AN229"/>
  <c r="AA229"/>
  <c r="AM229"/>
  <c r="AO228"/>
  <c r="AN228"/>
  <c r="AA228"/>
  <c r="AM228"/>
  <c r="AO227"/>
  <c r="AN227"/>
  <c r="AA227"/>
  <c r="AM227"/>
  <c r="AO226"/>
  <c r="AN226"/>
  <c r="AA226"/>
  <c r="AM226"/>
  <c r="AO225"/>
  <c r="AN225"/>
  <c r="AA225"/>
  <c r="AM225"/>
  <c r="AO224"/>
  <c r="AN224"/>
  <c r="AA224"/>
  <c r="AM224"/>
  <c r="AO223"/>
  <c r="AN223"/>
  <c r="AA223"/>
  <c r="AM223"/>
  <c r="AO222"/>
  <c r="AN222"/>
  <c r="AA222"/>
  <c r="AM222"/>
  <c r="AO221"/>
  <c r="AN221"/>
  <c r="AA221"/>
  <c r="AM221"/>
  <c r="AO220"/>
  <c r="AN220"/>
  <c r="AA220"/>
  <c r="AM220"/>
  <c r="AO219"/>
  <c r="AN219"/>
  <c r="AA219"/>
  <c r="AM219"/>
  <c r="AO218"/>
  <c r="AN218"/>
  <c r="AA218"/>
  <c r="AM218"/>
  <c r="AO217"/>
  <c r="AN217"/>
  <c r="AA217"/>
  <c r="AM217"/>
  <c r="AO216"/>
  <c r="AN216"/>
  <c r="AA216"/>
  <c r="AM216"/>
  <c r="AO215"/>
  <c r="AN215"/>
  <c r="AA215"/>
  <c r="AM215"/>
  <c r="AO214"/>
  <c r="AN214"/>
  <c r="AA214"/>
  <c r="AM214"/>
  <c r="AO213"/>
  <c r="AN213"/>
  <c r="AA213"/>
  <c r="AM213"/>
  <c r="AO212"/>
  <c r="AN212"/>
  <c r="AA212"/>
  <c r="AM212"/>
  <c r="AO211"/>
  <c r="AN211"/>
  <c r="AA211"/>
  <c r="AM211"/>
  <c r="AO210"/>
  <c r="AN210"/>
  <c r="AA210"/>
  <c r="AM210"/>
  <c r="AO209"/>
  <c r="AN209"/>
  <c r="AA209"/>
  <c r="AM209"/>
  <c r="AO208"/>
  <c r="AN208"/>
  <c r="AA208"/>
  <c r="AM208"/>
  <c r="AO207"/>
  <c r="AN207"/>
  <c r="AA207"/>
  <c r="AM207"/>
  <c r="AO206"/>
  <c r="AN206"/>
  <c r="AA206"/>
  <c r="AM206"/>
  <c r="AO205"/>
  <c r="AN205"/>
  <c r="AA205"/>
  <c r="AM205"/>
  <c r="AO204"/>
  <c r="AN204"/>
  <c r="AA204"/>
  <c r="AM204"/>
  <c r="AO203"/>
  <c r="AN203"/>
  <c r="AA203"/>
  <c r="AM203"/>
  <c r="AO202"/>
  <c r="AN202"/>
  <c r="AA202"/>
  <c r="AM202"/>
  <c r="AO201"/>
  <c r="AN201"/>
  <c r="AA201"/>
  <c r="AM201"/>
  <c r="AO200"/>
  <c r="AN200"/>
  <c r="AA200"/>
  <c r="AM200"/>
  <c r="AO199"/>
  <c r="AN199"/>
  <c r="AA199"/>
  <c r="AM199"/>
  <c r="AO198"/>
  <c r="AN198"/>
  <c r="AA198"/>
  <c r="AM198"/>
  <c r="AO197"/>
  <c r="AN197"/>
  <c r="AA197"/>
  <c r="AM197"/>
  <c r="AO196"/>
  <c r="AN196"/>
  <c r="AA196"/>
  <c r="AM196"/>
  <c r="AO195"/>
  <c r="AN195"/>
  <c r="AA195"/>
  <c r="AM195"/>
  <c r="AO194"/>
  <c r="AN194"/>
  <c r="AA194"/>
  <c r="AM194"/>
  <c r="AO193"/>
  <c r="AN193"/>
  <c r="AA193"/>
  <c r="AM193"/>
  <c r="AO192"/>
  <c r="AN192"/>
  <c r="AA192"/>
  <c r="AM192"/>
  <c r="AO191"/>
  <c r="AN191"/>
  <c r="AA191"/>
  <c r="AM191"/>
  <c r="AO190"/>
  <c r="AN190"/>
  <c r="AA190"/>
  <c r="AM190"/>
  <c r="AO189"/>
  <c r="AN189"/>
  <c r="AA189"/>
  <c r="AM189"/>
  <c r="AO188"/>
  <c r="AN188"/>
  <c r="AA188"/>
  <c r="AM188"/>
  <c r="AO187"/>
  <c r="AN187"/>
  <c r="AA187"/>
  <c r="AM187"/>
  <c r="AO186"/>
  <c r="AN186"/>
  <c r="AA186"/>
  <c r="AM186"/>
  <c r="AO185"/>
  <c r="AN185"/>
  <c r="AA185"/>
  <c r="AM185"/>
  <c r="AO184"/>
  <c r="AN184"/>
  <c r="AA184"/>
  <c r="AM184"/>
  <c r="AO183"/>
  <c r="AN183"/>
  <c r="AA183"/>
  <c r="AM183"/>
  <c r="AO182"/>
  <c r="AN182"/>
  <c r="AA182"/>
  <c r="AM182"/>
  <c r="AO181"/>
  <c r="AN181"/>
  <c r="AA181"/>
  <c r="AM181"/>
  <c r="AO180"/>
  <c r="AN180"/>
  <c r="AA180"/>
  <c r="AM180"/>
  <c r="AO179"/>
  <c r="AN179"/>
  <c r="AA179"/>
  <c r="AM179"/>
  <c r="AO178"/>
  <c r="AN178"/>
  <c r="AA178"/>
  <c r="AM178"/>
  <c r="AO177"/>
  <c r="AN177"/>
  <c r="AA177"/>
  <c r="AM177"/>
  <c r="AO176"/>
  <c r="AN176"/>
  <c r="AA176"/>
  <c r="AM176"/>
  <c r="AO175"/>
  <c r="AN175"/>
  <c r="AA175"/>
  <c r="AM175"/>
  <c r="AO174"/>
  <c r="AN174"/>
  <c r="AA174"/>
  <c r="AM174"/>
  <c r="AO173"/>
  <c r="AN173"/>
  <c r="AA173"/>
  <c r="AM173"/>
  <c r="AO172"/>
  <c r="AN172"/>
  <c r="AA172"/>
  <c r="AM172"/>
  <c r="AO171"/>
  <c r="AN171"/>
  <c r="AA171"/>
  <c r="AM171"/>
  <c r="AO170"/>
  <c r="AN170"/>
  <c r="AA170"/>
  <c r="AM170"/>
  <c r="AO169"/>
  <c r="AN169"/>
  <c r="AA169"/>
  <c r="AM169"/>
  <c r="AO168"/>
  <c r="AN168"/>
  <c r="AA168"/>
  <c r="AM168"/>
  <c r="AO167"/>
  <c r="AN167"/>
  <c r="AA167"/>
  <c r="AM167"/>
  <c r="AO166"/>
  <c r="AN166"/>
  <c r="AA166"/>
  <c r="AM166"/>
  <c r="AO165"/>
  <c r="AN165"/>
  <c r="AA165"/>
  <c r="AM165"/>
  <c r="AO164"/>
  <c r="AN164"/>
  <c r="AA164"/>
  <c r="AM164"/>
  <c r="AO163"/>
  <c r="AN163"/>
  <c r="AA163"/>
  <c r="AM163"/>
  <c r="AO162"/>
  <c r="AN162"/>
  <c r="AA162"/>
  <c r="AM162"/>
  <c r="AO161"/>
  <c r="AN161"/>
  <c r="AA161"/>
  <c r="AM161"/>
  <c r="AO160"/>
  <c r="AN160"/>
  <c r="AA160"/>
  <c r="AM160"/>
  <c r="AO159"/>
  <c r="AN159"/>
  <c r="AA159"/>
  <c r="AM159"/>
  <c r="AO158"/>
  <c r="AN158"/>
  <c r="AA158"/>
  <c r="AM158"/>
  <c r="AO157"/>
  <c r="AN157"/>
  <c r="AA157"/>
  <c r="AM157"/>
  <c r="AO156"/>
  <c r="AN156"/>
  <c r="AA156"/>
  <c r="AM156"/>
  <c r="AO155"/>
  <c r="AN155"/>
  <c r="AA155"/>
  <c r="AM155"/>
  <c r="AO154"/>
  <c r="AN154"/>
  <c r="AA154"/>
  <c r="AM154"/>
  <c r="AO153"/>
  <c r="AN153"/>
  <c r="AA153"/>
  <c r="AM153"/>
  <c r="AO152"/>
  <c r="AN152"/>
  <c r="AA152"/>
  <c r="AM152"/>
  <c r="AO151"/>
  <c r="AN151"/>
  <c r="AA151"/>
  <c r="AM151"/>
  <c r="AO150"/>
  <c r="AN150"/>
  <c r="AA150"/>
  <c r="AM150"/>
  <c r="AO149"/>
  <c r="AN149"/>
  <c r="AA149"/>
  <c r="AM149"/>
  <c r="AO148"/>
  <c r="AN148"/>
  <c r="AA148"/>
  <c r="AM148"/>
  <c r="AO147"/>
  <c r="AN147"/>
  <c r="AA147"/>
  <c r="AM147"/>
  <c r="AO146"/>
  <c r="AN146"/>
  <c r="AA146"/>
  <c r="AM146"/>
  <c r="AO145"/>
  <c r="AN145"/>
  <c r="AA145"/>
  <c r="AM145"/>
  <c r="AO144"/>
  <c r="AN144"/>
  <c r="AA144"/>
  <c r="AM144"/>
  <c r="AO143"/>
  <c r="AN143"/>
  <c r="AA143"/>
  <c r="AM143"/>
  <c r="AO142"/>
  <c r="AN142"/>
  <c r="AA142"/>
  <c r="AM142"/>
  <c r="AO141"/>
  <c r="AN141"/>
  <c r="AA141"/>
  <c r="AM141"/>
  <c r="AO140"/>
  <c r="AN140"/>
  <c r="AA140"/>
  <c r="AM140"/>
  <c r="AO139"/>
  <c r="AN139"/>
  <c r="AA139"/>
  <c r="AM139"/>
  <c r="AO138"/>
  <c r="AN138"/>
  <c r="AA138"/>
  <c r="AM138"/>
  <c r="AO137"/>
  <c r="AN137"/>
  <c r="AA137"/>
  <c r="AM137"/>
  <c r="AO136"/>
  <c r="AN136"/>
  <c r="AA136"/>
  <c r="AM136"/>
  <c r="AO135"/>
  <c r="AN135"/>
  <c r="AA135"/>
  <c r="AM135"/>
  <c r="AO134"/>
  <c r="AN134"/>
  <c r="AA134"/>
  <c r="AM134"/>
  <c r="AO133"/>
  <c r="AN133"/>
  <c r="AA133"/>
  <c r="AM133"/>
  <c r="AO132"/>
  <c r="AN132"/>
  <c r="AA132"/>
  <c r="AM132"/>
  <c r="AO131"/>
  <c r="AN131"/>
  <c r="AA131"/>
  <c r="AM131"/>
  <c r="AO130"/>
  <c r="AN130"/>
  <c r="AA130"/>
  <c r="AM130"/>
  <c r="AO129"/>
  <c r="AN129"/>
  <c r="AA129"/>
  <c r="AM129"/>
  <c r="AO128"/>
  <c r="AN128"/>
  <c r="AA128"/>
  <c r="AM128"/>
  <c r="AO127"/>
  <c r="AN127"/>
  <c r="AA127"/>
  <c r="AM127"/>
  <c r="AO126"/>
  <c r="AN126"/>
  <c r="AA126"/>
  <c r="AM126"/>
  <c r="AO125"/>
  <c r="AN125"/>
  <c r="AA125"/>
  <c r="AM125"/>
  <c r="AO124"/>
  <c r="AN124"/>
  <c r="AA124"/>
  <c r="AM124"/>
  <c r="AO123"/>
  <c r="AN123"/>
  <c r="AA123"/>
  <c r="AM123"/>
  <c r="AO122"/>
  <c r="AN122"/>
  <c r="AA122"/>
  <c r="AM122"/>
  <c r="AO121"/>
  <c r="AN121"/>
  <c r="AA121"/>
  <c r="AM121"/>
  <c r="AO120"/>
  <c r="AN120"/>
  <c r="AA120"/>
  <c r="AM120"/>
  <c r="AO119"/>
  <c r="AN119"/>
  <c r="AA119"/>
  <c r="AM119"/>
  <c r="AO118"/>
  <c r="AN118"/>
  <c r="AA118"/>
  <c r="AM118"/>
  <c r="AO117"/>
  <c r="AN117"/>
  <c r="AA117"/>
  <c r="AM117"/>
  <c r="AO116"/>
  <c r="AN116"/>
  <c r="AA116"/>
  <c r="AM116"/>
  <c r="AO115"/>
  <c r="AN115"/>
  <c r="AA115"/>
  <c r="AM115"/>
  <c r="AO114"/>
  <c r="AN114"/>
  <c r="AA114"/>
  <c r="AM114"/>
  <c r="AO113"/>
  <c r="AN113"/>
  <c r="AA113"/>
  <c r="AM113"/>
  <c r="AO112"/>
  <c r="AN112"/>
  <c r="AA112"/>
  <c r="AM112"/>
  <c r="AO111"/>
  <c r="AN111"/>
  <c r="AA111"/>
  <c r="AM111"/>
  <c r="AO110"/>
  <c r="AN110"/>
  <c r="AA110"/>
  <c r="AM110"/>
  <c r="AO109"/>
  <c r="AN109"/>
  <c r="AA109"/>
  <c r="AM109"/>
  <c r="AO108"/>
  <c r="AN108"/>
  <c r="AA108"/>
  <c r="AM108"/>
  <c r="AO107"/>
  <c r="AN107"/>
  <c r="AA107"/>
  <c r="AM107"/>
  <c r="AO106"/>
  <c r="AN106"/>
  <c r="AA106"/>
  <c r="AM106"/>
  <c r="AO105"/>
  <c r="AN105"/>
  <c r="AA105"/>
  <c r="AM105"/>
  <c r="AO104"/>
  <c r="AN104"/>
  <c r="AA104"/>
  <c r="AM104"/>
  <c r="AO103"/>
  <c r="AN103"/>
  <c r="AA103"/>
  <c r="AM103"/>
  <c r="AO102"/>
  <c r="AN102"/>
  <c r="AA102"/>
  <c r="AM102"/>
  <c r="AO101"/>
  <c r="AN101"/>
  <c r="AA101"/>
  <c r="AM101"/>
  <c r="AO100"/>
  <c r="AN100"/>
  <c r="AA100"/>
  <c r="AM100"/>
  <c r="AO99"/>
  <c r="AN99"/>
  <c r="AA99"/>
  <c r="AM99"/>
  <c r="AO98"/>
  <c r="AN98"/>
  <c r="AA98"/>
  <c r="AM98"/>
  <c r="AO97"/>
  <c r="AN97"/>
  <c r="AA97"/>
  <c r="AM97"/>
  <c r="AO96"/>
  <c r="AN96"/>
  <c r="AA96"/>
  <c r="AM96"/>
  <c r="AO95"/>
  <c r="AN95"/>
  <c r="AA95"/>
  <c r="AM95"/>
  <c r="AO94"/>
  <c r="AN94"/>
  <c r="AA94"/>
  <c r="AM94"/>
  <c r="AO93"/>
  <c r="AN93"/>
  <c r="AA93"/>
  <c r="AM93"/>
  <c r="AO92"/>
  <c r="AN92"/>
  <c r="AA92"/>
  <c r="AM92"/>
  <c r="AO91"/>
  <c r="AN91"/>
  <c r="AA91"/>
  <c r="AM91"/>
  <c r="AO90"/>
  <c r="AN90"/>
  <c r="AA90"/>
  <c r="AM90"/>
  <c r="AO89"/>
  <c r="AN89"/>
  <c r="AA89"/>
  <c r="AM89"/>
  <c r="AO88"/>
  <c r="AN88"/>
  <c r="AA88"/>
  <c r="AM88"/>
  <c r="AO87"/>
  <c r="AN87"/>
  <c r="AA87"/>
  <c r="AM87"/>
  <c r="AO86"/>
  <c r="AN86"/>
  <c r="AA86"/>
  <c r="AM86"/>
  <c r="AO85"/>
  <c r="AN85"/>
  <c r="AA85"/>
  <c r="AM85"/>
  <c r="AO84"/>
  <c r="AN84"/>
  <c r="AA84"/>
  <c r="AM84"/>
  <c r="AO83"/>
  <c r="AN83"/>
  <c r="AA83"/>
  <c r="AM83"/>
  <c r="AO82"/>
  <c r="AN82"/>
  <c r="AA82"/>
  <c r="AM82"/>
  <c r="AO81"/>
  <c r="AN81"/>
  <c r="AA81"/>
  <c r="AM81"/>
  <c r="AO80"/>
  <c r="AN80"/>
  <c r="AA80"/>
  <c r="AM80"/>
  <c r="AO79"/>
  <c r="AN79"/>
  <c r="AA79"/>
  <c r="AM79"/>
  <c r="AO78"/>
  <c r="AN78"/>
  <c r="AA78"/>
  <c r="AM78"/>
  <c r="AO77"/>
  <c r="AN77"/>
  <c r="AA77"/>
  <c r="AM77"/>
  <c r="AO76"/>
  <c r="AN76"/>
  <c r="AA76"/>
  <c r="AM76"/>
  <c r="AO75"/>
  <c r="AN75"/>
  <c r="AA75"/>
  <c r="AM75"/>
  <c r="AO74"/>
  <c r="AN74"/>
  <c r="AA74"/>
  <c r="AM74"/>
  <c r="AO73"/>
  <c r="AN73"/>
  <c r="AA73"/>
  <c r="AM73"/>
  <c r="AO72"/>
  <c r="AN72"/>
  <c r="AA72"/>
  <c r="AM72"/>
  <c r="AO71"/>
  <c r="AN71"/>
  <c r="AA71"/>
  <c r="AM71"/>
  <c r="AO70"/>
  <c r="AN70"/>
  <c r="AA70"/>
  <c r="AM70"/>
  <c r="AO69"/>
  <c r="AN69"/>
  <c r="AA69"/>
  <c r="AM69"/>
  <c r="AO68"/>
  <c r="AN68"/>
  <c r="AA68"/>
  <c r="AM68"/>
  <c r="AO67"/>
  <c r="AN67"/>
  <c r="AA67"/>
  <c r="AM67"/>
  <c r="AO66"/>
  <c r="AN66"/>
  <c r="AA66"/>
  <c r="AM66"/>
  <c r="AO65"/>
  <c r="AN65"/>
  <c r="AA65"/>
  <c r="AM65"/>
  <c r="AO64"/>
  <c r="AN64"/>
  <c r="AA64"/>
  <c r="AM64"/>
  <c r="AO63"/>
  <c r="AN63"/>
  <c r="AA63"/>
  <c r="AM63"/>
  <c r="AO62"/>
  <c r="AN62"/>
  <c r="AA62"/>
  <c r="AM62"/>
  <c r="AO61"/>
  <c r="AN61"/>
  <c r="AA61"/>
  <c r="AM61"/>
  <c r="AO60"/>
  <c r="AN60"/>
  <c r="AA60"/>
  <c r="AM60"/>
  <c r="AO59"/>
  <c r="AN59"/>
  <c r="AA59"/>
  <c r="AM59"/>
  <c r="AO58"/>
  <c r="AN58"/>
  <c r="AA58"/>
  <c r="AM58"/>
  <c r="AO57"/>
  <c r="AN57"/>
  <c r="AA57"/>
  <c r="AM57"/>
  <c r="AO56"/>
  <c r="AN56"/>
  <c r="AA56"/>
  <c r="AM56"/>
  <c r="AO55"/>
  <c r="AN55"/>
  <c r="AA55"/>
  <c r="AM55"/>
  <c r="AO54"/>
  <c r="AN54"/>
  <c r="AA54"/>
  <c r="AM54"/>
  <c r="AO53"/>
  <c r="AN53"/>
  <c r="AA53"/>
  <c r="AM53"/>
  <c r="AO52"/>
  <c r="AN52"/>
  <c r="AA52"/>
  <c r="AM52"/>
  <c r="AO51"/>
  <c r="AN51"/>
  <c r="AA51"/>
  <c r="AM51"/>
  <c r="AO50"/>
  <c r="AN50"/>
  <c r="AA50"/>
  <c r="AM50"/>
  <c r="AO49"/>
  <c r="AN49"/>
  <c r="AA49"/>
  <c r="AM49"/>
  <c r="AO48"/>
  <c r="AN48"/>
  <c r="AA48"/>
  <c r="AM48"/>
  <c r="AO47"/>
  <c r="AN47"/>
  <c r="AA47"/>
  <c r="AM47"/>
  <c r="AO46"/>
  <c r="AN46"/>
  <c r="AA46"/>
  <c r="AM46"/>
  <c r="AO45"/>
  <c r="AN45"/>
  <c r="AA45"/>
  <c r="AM45"/>
  <c r="AO44"/>
  <c r="AN44"/>
  <c r="AA44"/>
  <c r="AM44"/>
  <c r="AO43"/>
  <c r="AN43"/>
  <c r="AA43"/>
  <c r="AM43"/>
  <c r="AO42"/>
  <c r="AN42"/>
  <c r="AA42"/>
  <c r="AM42"/>
  <c r="AO41"/>
  <c r="AN41"/>
  <c r="AA41"/>
  <c r="AM41"/>
  <c r="AO40"/>
  <c r="AN40"/>
  <c r="AA40"/>
  <c r="AM40"/>
  <c r="AO39"/>
  <c r="AN39"/>
  <c r="AA39"/>
  <c r="AM39"/>
  <c r="AO38"/>
  <c r="AN38"/>
  <c r="AA38"/>
  <c r="AM38"/>
  <c r="AO37"/>
  <c r="AN37"/>
  <c r="AA37"/>
  <c r="AM37"/>
  <c r="AO36"/>
  <c r="AN36"/>
  <c r="AA36"/>
  <c r="AM36"/>
  <c r="AO35"/>
  <c r="AN35"/>
  <c r="AA35"/>
  <c r="AM35"/>
  <c r="AO34"/>
  <c r="AN34"/>
  <c r="AA34"/>
  <c r="AM34"/>
  <c r="AO33"/>
  <c r="AN33"/>
  <c r="AA33"/>
  <c r="AM33"/>
  <c r="AO32"/>
  <c r="AN32"/>
  <c r="AA32"/>
  <c r="AM32"/>
  <c r="AO31"/>
  <c r="AN31"/>
  <c r="AA31"/>
  <c r="AM31"/>
  <c r="AO30"/>
  <c r="AN30"/>
  <c r="AA30"/>
  <c r="AM30"/>
  <c r="AO29"/>
  <c r="AN29"/>
  <c r="AA29"/>
  <c r="AM29"/>
  <c r="AO28"/>
  <c r="AN28"/>
  <c r="AA28"/>
  <c r="AM28"/>
  <c r="AO27"/>
  <c r="AN27"/>
  <c r="AA27"/>
  <c r="AM27"/>
  <c r="AO26"/>
  <c r="AN26"/>
  <c r="AA26"/>
  <c r="AM26"/>
  <c r="AO25"/>
  <c r="AN25"/>
  <c r="AA25"/>
  <c r="AM25"/>
  <c r="AO24"/>
  <c r="AN24"/>
  <c r="AA24"/>
  <c r="AM24"/>
  <c r="AO23"/>
  <c r="AN23"/>
  <c r="AA23"/>
  <c r="AM23"/>
  <c r="AO22"/>
  <c r="AN22"/>
  <c r="AA22"/>
  <c r="AM22"/>
  <c r="AO21"/>
  <c r="AN21"/>
  <c r="AA21"/>
  <c r="AM21"/>
  <c r="AO20"/>
  <c r="AN20"/>
  <c r="AA20"/>
  <c r="AM20"/>
  <c r="AO19"/>
  <c r="AN19"/>
  <c r="AA19"/>
  <c r="AM19"/>
  <c r="AO18"/>
  <c r="AN18"/>
  <c r="AA18"/>
  <c r="AM18"/>
  <c r="AO17"/>
  <c r="AN17"/>
  <c r="AA17"/>
  <c r="AM17"/>
  <c r="AO16"/>
  <c r="AN16"/>
  <c r="AA16"/>
  <c r="AM16"/>
  <c r="AO15"/>
  <c r="AN15"/>
  <c r="AA15"/>
  <c r="AM15"/>
  <c r="AO14"/>
  <c r="AN14"/>
  <c r="AA14"/>
  <c r="AM14"/>
  <c r="AO13"/>
  <c r="AN13"/>
  <c r="AA13"/>
  <c r="AM13"/>
  <c r="AO12"/>
  <c r="AN12"/>
  <c r="AA12"/>
  <c r="AM12"/>
  <c r="AO11"/>
  <c r="AN11"/>
  <c r="AA11"/>
  <c r="AM11"/>
  <c r="AO10"/>
  <c r="AN10"/>
  <c r="AA10"/>
  <c r="AM10"/>
  <c r="AO9"/>
  <c r="AN9"/>
  <c r="AA9"/>
  <c r="AM9"/>
  <c r="AO8"/>
  <c r="AN8"/>
  <c r="AA8"/>
  <c r="AM8"/>
  <c r="AO7"/>
  <c r="AN7"/>
  <c r="AN4"/>
  <c r="AA7"/>
  <c r="AM7"/>
  <c r="AM4"/>
  <c r="AO4"/>
  <c r="AL4"/>
  <c r="AJ4"/>
  <c r="AI4"/>
  <c r="AH4"/>
  <c r="AG4"/>
  <c r="AF4"/>
  <c r="AE4"/>
  <c r="AD4"/>
  <c r="AC4"/>
  <c r="AB4"/>
  <c r="AA4"/>
  <c r="Z4"/>
  <c r="Y4"/>
  <c r="X4"/>
  <c r="W4"/>
  <c r="V4"/>
  <c r="U4"/>
  <c r="T4"/>
  <c r="S4"/>
  <c r="R4"/>
  <c r="Q4"/>
  <c r="O4"/>
  <c r="N4"/>
  <c r="M4"/>
  <c r="D2"/>
  <c r="AA7" i="5"/>
  <c r="AM7"/>
  <c r="AA8"/>
  <c r="AM8"/>
  <c r="AN8"/>
  <c r="AO8"/>
  <c r="AA9"/>
  <c r="AM9"/>
  <c r="AN9"/>
  <c r="AO9"/>
  <c r="AA10"/>
  <c r="AM10"/>
  <c r="AN10"/>
  <c r="AO10"/>
  <c r="AA11"/>
  <c r="AM11"/>
  <c r="AN11"/>
  <c r="AO11"/>
  <c r="AA12"/>
  <c r="AM12"/>
  <c r="AN12"/>
  <c r="AO12"/>
  <c r="AA13"/>
  <c r="AM13"/>
  <c r="AN13"/>
  <c r="AO13"/>
  <c r="AA14"/>
  <c r="AM14"/>
  <c r="AN14"/>
  <c r="AO14"/>
  <c r="AA15"/>
  <c r="AM15"/>
  <c r="AN15"/>
  <c r="AO15"/>
  <c r="AA16"/>
  <c r="AM16"/>
  <c r="AN16"/>
  <c r="AO16"/>
  <c r="AA17"/>
  <c r="AM17"/>
  <c r="AN17"/>
  <c r="AO17"/>
  <c r="AA18"/>
  <c r="AM18"/>
  <c r="AN18"/>
  <c r="AO18"/>
  <c r="AA19"/>
  <c r="AM19"/>
  <c r="AN19"/>
  <c r="AO19"/>
  <c r="AA20"/>
  <c r="AM20"/>
  <c r="AN20"/>
  <c r="AO20"/>
  <c r="AA21"/>
  <c r="AM21"/>
  <c r="AN21"/>
  <c r="AO21"/>
  <c r="AA22"/>
  <c r="AM22"/>
  <c r="AN22"/>
  <c r="AO22"/>
  <c r="AA23"/>
  <c r="AM23"/>
  <c r="AN23"/>
  <c r="AO23"/>
  <c r="AA24"/>
  <c r="AM24"/>
  <c r="AN24"/>
  <c r="AO24"/>
  <c r="AA25"/>
  <c r="AM25"/>
  <c r="AN25"/>
  <c r="AO25"/>
  <c r="AA26"/>
  <c r="AM26"/>
  <c r="AN26"/>
  <c r="AO26"/>
  <c r="AA27"/>
  <c r="AM27"/>
  <c r="AN27"/>
  <c r="AO27"/>
  <c r="AA28"/>
  <c r="AM28"/>
  <c r="AN28"/>
  <c r="AO28"/>
  <c r="AA29"/>
  <c r="AM29"/>
  <c r="AN29"/>
  <c r="AO29"/>
  <c r="AA30"/>
  <c r="AM30"/>
  <c r="AN30"/>
  <c r="AO30"/>
  <c r="AA31"/>
  <c r="AM31"/>
  <c r="AN31"/>
  <c r="AO31"/>
  <c r="AA32"/>
  <c r="AM32"/>
  <c r="AN32"/>
  <c r="AO32"/>
  <c r="AA33"/>
  <c r="AM33"/>
  <c r="AN33"/>
  <c r="AO33"/>
  <c r="AA34"/>
  <c r="AM34"/>
  <c r="AN34"/>
  <c r="AO34"/>
  <c r="AA35"/>
  <c r="AM35"/>
  <c r="AN35"/>
  <c r="AO35"/>
  <c r="AA36"/>
  <c r="AM36"/>
  <c r="AN36"/>
  <c r="AO36"/>
  <c r="AA37"/>
  <c r="AM37"/>
  <c r="AN37"/>
  <c r="AO37"/>
  <c r="AA38"/>
  <c r="AM38"/>
  <c r="AN38"/>
  <c r="AO38"/>
  <c r="AA39"/>
  <c r="AM39"/>
  <c r="AN39"/>
  <c r="AO39"/>
  <c r="AA40"/>
  <c r="AM40"/>
  <c r="AN40"/>
  <c r="AO40"/>
  <c r="AA41"/>
  <c r="AM41"/>
  <c r="AN41"/>
  <c r="AO41"/>
  <c r="AA42"/>
  <c r="AM42"/>
  <c r="AN42"/>
  <c r="AO42"/>
  <c r="AA43"/>
  <c r="AM43"/>
  <c r="AN43"/>
  <c r="AO43"/>
  <c r="AA44"/>
  <c r="AM44"/>
  <c r="AN44"/>
  <c r="AO44"/>
  <c r="AA45"/>
  <c r="AM45"/>
  <c r="AN45"/>
  <c r="AO45"/>
  <c r="AA46"/>
  <c r="AM46"/>
  <c r="AN46"/>
  <c r="AO46"/>
  <c r="AA47"/>
  <c r="AM47"/>
  <c r="AN47"/>
  <c r="AO47"/>
  <c r="AA48"/>
  <c r="AM48"/>
  <c r="AN48"/>
  <c r="AO48"/>
  <c r="AA49"/>
  <c r="AM49"/>
  <c r="AN49"/>
  <c r="AO49"/>
  <c r="AA50"/>
  <c r="AM50"/>
  <c r="AN50"/>
  <c r="AO50"/>
  <c r="AA51"/>
  <c r="AM51"/>
  <c r="AN51"/>
  <c r="AO51"/>
  <c r="AA52"/>
  <c r="AM52"/>
  <c r="AN52"/>
  <c r="AO52"/>
  <c r="AA53"/>
  <c r="AM53"/>
  <c r="AN53"/>
  <c r="AO53"/>
  <c r="AA54"/>
  <c r="AM54"/>
  <c r="AN54"/>
  <c r="AO54"/>
  <c r="AA55"/>
  <c r="AM55"/>
  <c r="AN55"/>
  <c r="AO55"/>
  <c r="AA56"/>
  <c r="AM56"/>
  <c r="AN56"/>
  <c r="AO56"/>
  <c r="AA57"/>
  <c r="AM57"/>
  <c r="AN57"/>
  <c r="AO57"/>
  <c r="AA58"/>
  <c r="AM58"/>
  <c r="AN58"/>
  <c r="AO58"/>
  <c r="AA59"/>
  <c r="AM59"/>
  <c r="AN59"/>
  <c r="AO59"/>
  <c r="AA60"/>
  <c r="AM60"/>
  <c r="AN60"/>
  <c r="AO60"/>
  <c r="AA61"/>
  <c r="AM61"/>
  <c r="AN61"/>
  <c r="AO61"/>
  <c r="AA62"/>
  <c r="AM62"/>
  <c r="AN62"/>
  <c r="AO62"/>
  <c r="AA63"/>
  <c r="AM63"/>
  <c r="AN63"/>
  <c r="AO63"/>
  <c r="AA64"/>
  <c r="AM64"/>
  <c r="AN64"/>
  <c r="AO64"/>
  <c r="AA65"/>
  <c r="AM65"/>
  <c r="AN65"/>
  <c r="AO65"/>
  <c r="AA66"/>
  <c r="AM66"/>
  <c r="AN66"/>
  <c r="AO66"/>
  <c r="AA67"/>
  <c r="AM67"/>
  <c r="AN67"/>
  <c r="AO67"/>
  <c r="AA68"/>
  <c r="AM68"/>
  <c r="AN68"/>
  <c r="AO68"/>
  <c r="AA69"/>
  <c r="AM69"/>
  <c r="AN69"/>
  <c r="AO69"/>
  <c r="AA70"/>
  <c r="AM70"/>
  <c r="AN70"/>
  <c r="AO70"/>
  <c r="AA71"/>
  <c r="AM71"/>
  <c r="AN71"/>
  <c r="AO71"/>
  <c r="AA72"/>
  <c r="AM72"/>
  <c r="AN72"/>
  <c r="AO72"/>
  <c r="AA73"/>
  <c r="AM73"/>
  <c r="AN73"/>
  <c r="AO73"/>
  <c r="AA74"/>
  <c r="AM74"/>
  <c r="AN74"/>
  <c r="AO74"/>
  <c r="AA75"/>
  <c r="AM75"/>
  <c r="AN75"/>
  <c r="AO75"/>
  <c r="AA76"/>
  <c r="AM76"/>
  <c r="AN76"/>
  <c r="AO76"/>
  <c r="AA77"/>
  <c r="AM77"/>
  <c r="AN77"/>
  <c r="AO77"/>
  <c r="AA78"/>
  <c r="AM78"/>
  <c r="AN78"/>
  <c r="AO78"/>
  <c r="AA79"/>
  <c r="AM79"/>
  <c r="AN79"/>
  <c r="AO79"/>
  <c r="AA80"/>
  <c r="AM80"/>
  <c r="AN80"/>
  <c r="AO80"/>
  <c r="AA81"/>
  <c r="AM81"/>
  <c r="AN81"/>
  <c r="AO81"/>
  <c r="AA82"/>
  <c r="AM82"/>
  <c r="AN82"/>
  <c r="AO82"/>
  <c r="AA83"/>
  <c r="AM83"/>
  <c r="AN83"/>
  <c r="AO83"/>
  <c r="AA84"/>
  <c r="AM84"/>
  <c r="AN84"/>
  <c r="AO84"/>
  <c r="AA85"/>
  <c r="AM85"/>
  <c r="AN85"/>
  <c r="AO85"/>
  <c r="AA86"/>
  <c r="AM86"/>
  <c r="AN86"/>
  <c r="AO86"/>
  <c r="AA87"/>
  <c r="AM87"/>
  <c r="AN87"/>
  <c r="AO87"/>
  <c r="AA88"/>
  <c r="AM88"/>
  <c r="AN88"/>
  <c r="AO88"/>
  <c r="AA89"/>
  <c r="AM89"/>
  <c r="AN89"/>
  <c r="AO89"/>
  <c r="AA90"/>
  <c r="AM90"/>
  <c r="AN90"/>
  <c r="AO90"/>
  <c r="AA91"/>
  <c r="AM91"/>
  <c r="AN91"/>
  <c r="AO91"/>
  <c r="AA92"/>
  <c r="AM92"/>
  <c r="AN92"/>
  <c r="AO92"/>
  <c r="AA93"/>
  <c r="AM93"/>
  <c r="AN93"/>
  <c r="AO93"/>
  <c r="AA94"/>
  <c r="AM94"/>
  <c r="AN94"/>
  <c r="AO94"/>
  <c r="AA95"/>
  <c r="AM95"/>
  <c r="AN95"/>
  <c r="AO95"/>
  <c r="AA96"/>
  <c r="AM96"/>
  <c r="AN96"/>
  <c r="AO96"/>
  <c r="AA97"/>
  <c r="AM97"/>
  <c r="AN97"/>
  <c r="AO97"/>
  <c r="AA98"/>
  <c r="AM98"/>
  <c r="AN98"/>
  <c r="AO98"/>
  <c r="AA99"/>
  <c r="AM99"/>
  <c r="AN99"/>
  <c r="AO99"/>
  <c r="AA100"/>
  <c r="AM100"/>
  <c r="AN100"/>
  <c r="AO100"/>
  <c r="AA101"/>
  <c r="AM101"/>
  <c r="AN101"/>
  <c r="AO101"/>
  <c r="AA102"/>
  <c r="AM102"/>
  <c r="AN102"/>
  <c r="AO102"/>
  <c r="AA103"/>
  <c r="AM103"/>
  <c r="AN103"/>
  <c r="AO103"/>
  <c r="AA104"/>
  <c r="AM104"/>
  <c r="AN104"/>
  <c r="AO104"/>
  <c r="AA105"/>
  <c r="AM105"/>
  <c r="AN105"/>
  <c r="AO105"/>
  <c r="AA106"/>
  <c r="AM106"/>
  <c r="AN106"/>
  <c r="AO106"/>
  <c r="AA107"/>
  <c r="AM107"/>
  <c r="AN107"/>
  <c r="AO107"/>
  <c r="AA108"/>
  <c r="AM108"/>
  <c r="AN108"/>
  <c r="AO108"/>
  <c r="AA109"/>
  <c r="AM109"/>
  <c r="AN109"/>
  <c r="AO109"/>
  <c r="AA110"/>
  <c r="AM110"/>
  <c r="AN110"/>
  <c r="AO110"/>
  <c r="AA111"/>
  <c r="AM111"/>
  <c r="AN111"/>
  <c r="AO111"/>
  <c r="AA112"/>
  <c r="AM112"/>
  <c r="AN112"/>
  <c r="AO112"/>
  <c r="AA113"/>
  <c r="AM113"/>
  <c r="AN113"/>
  <c r="AO113"/>
  <c r="AA114"/>
  <c r="AM114"/>
  <c r="AN114"/>
  <c r="AO114"/>
  <c r="AA115"/>
  <c r="AM115"/>
  <c r="AN115"/>
  <c r="AO115"/>
  <c r="AA116"/>
  <c r="AM116"/>
  <c r="AN116"/>
  <c r="AO116"/>
  <c r="AA117"/>
  <c r="AM117"/>
  <c r="AN117"/>
  <c r="AO117"/>
  <c r="AA118"/>
  <c r="AM118"/>
  <c r="AN118"/>
  <c r="AO118"/>
  <c r="AA119"/>
  <c r="AM119"/>
  <c r="AN119"/>
  <c r="AO119"/>
  <c r="AA120"/>
  <c r="AM120"/>
  <c r="AN120"/>
  <c r="AO120"/>
  <c r="AA121"/>
  <c r="AM121"/>
  <c r="AN121"/>
  <c r="AO121"/>
  <c r="AA122"/>
  <c r="AM122"/>
  <c r="AN122"/>
  <c r="AO122"/>
  <c r="AA123"/>
  <c r="AM123"/>
  <c r="AN123"/>
  <c r="AO123"/>
  <c r="AA124"/>
  <c r="AM124"/>
  <c r="AN124"/>
  <c r="AO124"/>
  <c r="AA125"/>
  <c r="AM125"/>
  <c r="AN125"/>
  <c r="AO125"/>
  <c r="AA126"/>
  <c r="AM126"/>
  <c r="AN126"/>
  <c r="AO126"/>
  <c r="AA127"/>
  <c r="AM127"/>
  <c r="AN127"/>
  <c r="AO127"/>
  <c r="AA128"/>
  <c r="AM128"/>
  <c r="AN128"/>
  <c r="AO128"/>
  <c r="AA129"/>
  <c r="AM129"/>
  <c r="AN129"/>
  <c r="AO129"/>
  <c r="AA130"/>
  <c r="AM130"/>
  <c r="AN130"/>
  <c r="AO130"/>
  <c r="AA131"/>
  <c r="AM131"/>
  <c r="AN131"/>
  <c r="AO131"/>
  <c r="AA132"/>
  <c r="AM132"/>
  <c r="AN132"/>
  <c r="AO132"/>
  <c r="AA133"/>
  <c r="AM133"/>
  <c r="AN133"/>
  <c r="AO133"/>
  <c r="AA134"/>
  <c r="AM134"/>
  <c r="AN134"/>
  <c r="AO134"/>
  <c r="AA135"/>
  <c r="AM135"/>
  <c r="AN135"/>
  <c r="AO135"/>
  <c r="AA136"/>
  <c r="AM136"/>
  <c r="AN136"/>
  <c r="AO136"/>
  <c r="AA137"/>
  <c r="AM137"/>
  <c r="AN137"/>
  <c r="AO137"/>
  <c r="AA138"/>
  <c r="AM138"/>
  <c r="AN138"/>
  <c r="AO138"/>
  <c r="AA139"/>
  <c r="AM139"/>
  <c r="AN139"/>
  <c r="AO139"/>
  <c r="AA140"/>
  <c r="AM140"/>
  <c r="AN140"/>
  <c r="AO140"/>
  <c r="AA141"/>
  <c r="AM141"/>
  <c r="AN141"/>
  <c r="AO141"/>
  <c r="AA142"/>
  <c r="AM142"/>
  <c r="AN142"/>
  <c r="AO142"/>
  <c r="AA143"/>
  <c r="AM143"/>
  <c r="AN143"/>
  <c r="AO143"/>
  <c r="AA144"/>
  <c r="AM144"/>
  <c r="AN144"/>
  <c r="AO144"/>
  <c r="AA145"/>
  <c r="AM145"/>
  <c r="AN145"/>
  <c r="AO145"/>
  <c r="AA146"/>
  <c r="AM146"/>
  <c r="AN146"/>
  <c r="AO146"/>
  <c r="AA147"/>
  <c r="AM147"/>
  <c r="AN147"/>
  <c r="AO147"/>
  <c r="AA148"/>
  <c r="AM148"/>
  <c r="AN148"/>
  <c r="AO148"/>
  <c r="AA149"/>
  <c r="AM149"/>
  <c r="AN149"/>
  <c r="AO149"/>
  <c r="AA150"/>
  <c r="AM150"/>
  <c r="AN150"/>
  <c r="AO150"/>
  <c r="AA151"/>
  <c r="AM151"/>
  <c r="AN151"/>
  <c r="AO151"/>
  <c r="AA152"/>
  <c r="AM152"/>
  <c r="AN152"/>
  <c r="AO152"/>
  <c r="AA153"/>
  <c r="AM153"/>
  <c r="AN153"/>
  <c r="AO153"/>
  <c r="AA154"/>
  <c r="AM154"/>
  <c r="AN154"/>
  <c r="AO154"/>
  <c r="AA155"/>
  <c r="AM155"/>
  <c r="AN155"/>
  <c r="AO155"/>
  <c r="AA156"/>
  <c r="AM156"/>
  <c r="AN156"/>
  <c r="AO156"/>
  <c r="AA157"/>
  <c r="AM157"/>
  <c r="AN157"/>
  <c r="AO157"/>
  <c r="AA158"/>
  <c r="AM158"/>
  <c r="AN158"/>
  <c r="AO158"/>
  <c r="AA159"/>
  <c r="AM159"/>
  <c r="AN159"/>
  <c r="AO159"/>
  <c r="AA160"/>
  <c r="AM160"/>
  <c r="AN160"/>
  <c r="AO160"/>
  <c r="AA161"/>
  <c r="AM161"/>
  <c r="AN161"/>
  <c r="AO161"/>
  <c r="AA162"/>
  <c r="AM162"/>
  <c r="AN162"/>
  <c r="AO162"/>
  <c r="AA163"/>
  <c r="AM163"/>
  <c r="AN163"/>
  <c r="AO163"/>
  <c r="AA164"/>
  <c r="AM164"/>
  <c r="AN164"/>
  <c r="AO164"/>
  <c r="AA165"/>
  <c r="AM165"/>
  <c r="AN165"/>
  <c r="AO165"/>
  <c r="AA166"/>
  <c r="AM166"/>
  <c r="AN166"/>
  <c r="AO166"/>
  <c r="AA167"/>
  <c r="AM167"/>
  <c r="AN167"/>
  <c r="AO167"/>
  <c r="AA168"/>
  <c r="AM168"/>
  <c r="AN168"/>
  <c r="AO168"/>
  <c r="AA169"/>
  <c r="AM169"/>
  <c r="AN169"/>
  <c r="AO169"/>
  <c r="AA170"/>
  <c r="AM170"/>
  <c r="AN170"/>
  <c r="AO170"/>
  <c r="AA171"/>
  <c r="AM171"/>
  <c r="AN171"/>
  <c r="AO171"/>
  <c r="AA172"/>
  <c r="AM172"/>
  <c r="AN172"/>
  <c r="AO172"/>
  <c r="AA173"/>
  <c r="AM173"/>
  <c r="AN173"/>
  <c r="AO173"/>
  <c r="AA174"/>
  <c r="AM174"/>
  <c r="AN174"/>
  <c r="AO174"/>
  <c r="AA175"/>
  <c r="AM175"/>
  <c r="AN175"/>
  <c r="AO175"/>
  <c r="AA176"/>
  <c r="AM176"/>
  <c r="AN176"/>
  <c r="AO176"/>
  <c r="AA177"/>
  <c r="AM177"/>
  <c r="AN177"/>
  <c r="AO177"/>
  <c r="AA178"/>
  <c r="AM178"/>
  <c r="AN178"/>
  <c r="AO178"/>
  <c r="AA179"/>
  <c r="AM179"/>
  <c r="AN179"/>
  <c r="AO179"/>
  <c r="AA180"/>
  <c r="AM180"/>
  <c r="AN180"/>
  <c r="AO180"/>
  <c r="AA181"/>
  <c r="AM181"/>
  <c r="AN181"/>
  <c r="AO181"/>
  <c r="AA182"/>
  <c r="AM182"/>
  <c r="AN182"/>
  <c r="AO182"/>
  <c r="AA183"/>
  <c r="AM183"/>
  <c r="AN183"/>
  <c r="AO183"/>
  <c r="AA184"/>
  <c r="AM184"/>
  <c r="AN184"/>
  <c r="AO184"/>
  <c r="AA185"/>
  <c r="AM185"/>
  <c r="AN185"/>
  <c r="AO185"/>
  <c r="AA186"/>
  <c r="AM186"/>
  <c r="AN186"/>
  <c r="AO186"/>
  <c r="AA187"/>
  <c r="AM187"/>
  <c r="AN187"/>
  <c r="AO187"/>
  <c r="AA188"/>
  <c r="AM188"/>
  <c r="AN188"/>
  <c r="AO188"/>
  <c r="AA189"/>
  <c r="AM189"/>
  <c r="AN189"/>
  <c r="AO189"/>
  <c r="AA190"/>
  <c r="AM190"/>
  <c r="AN190"/>
  <c r="AO190"/>
  <c r="AA191"/>
  <c r="AM191"/>
  <c r="AN191"/>
  <c r="AO191"/>
  <c r="AA192"/>
  <c r="AM192"/>
  <c r="AN192"/>
  <c r="AO192"/>
  <c r="AA193"/>
  <c r="AM193"/>
  <c r="AN193"/>
  <c r="AO193"/>
  <c r="AA194"/>
  <c r="AM194"/>
  <c r="AN194"/>
  <c r="AO194"/>
  <c r="AA195"/>
  <c r="AM195"/>
  <c r="AN195"/>
  <c r="AO195"/>
  <c r="AA196"/>
  <c r="AM196"/>
  <c r="AN196"/>
  <c r="AO196"/>
  <c r="AA197"/>
  <c r="AM197"/>
  <c r="AN197"/>
  <c r="AO197"/>
  <c r="AA198"/>
  <c r="AM198"/>
  <c r="AN198"/>
  <c r="AO198"/>
  <c r="AA199"/>
  <c r="AM199"/>
  <c r="AN199"/>
  <c r="AO199"/>
  <c r="AA200"/>
  <c r="AM200"/>
  <c r="AN200"/>
  <c r="AO200"/>
  <c r="AA201"/>
  <c r="AM201"/>
  <c r="AN201"/>
  <c r="AO201"/>
  <c r="AA202"/>
  <c r="AM202"/>
  <c r="AN202"/>
  <c r="AO202"/>
  <c r="AA203"/>
  <c r="AM203"/>
  <c r="AN203"/>
  <c r="AO203"/>
  <c r="AA204"/>
  <c r="AM204"/>
  <c r="AN204"/>
  <c r="AO204"/>
  <c r="AA205"/>
  <c r="AM205"/>
  <c r="AN205"/>
  <c r="AO205"/>
  <c r="AA206"/>
  <c r="AM206"/>
  <c r="AN206"/>
  <c r="AO206"/>
  <c r="AA207"/>
  <c r="AM207"/>
  <c r="AN207"/>
  <c r="AO207"/>
  <c r="AA208"/>
  <c r="AM208"/>
  <c r="AN208"/>
  <c r="AO208"/>
  <c r="AA209"/>
  <c r="AM209"/>
  <c r="AN209"/>
  <c r="AO209"/>
  <c r="AA210"/>
  <c r="AM210"/>
  <c r="AN210"/>
  <c r="AO210"/>
  <c r="AA211"/>
  <c r="AM211"/>
  <c r="AN211"/>
  <c r="AO211"/>
  <c r="AA212"/>
  <c r="AM212"/>
  <c r="AN212"/>
  <c r="AO212"/>
  <c r="AA213"/>
  <c r="AM213"/>
  <c r="AN213"/>
  <c r="AO213"/>
  <c r="AA214"/>
  <c r="AM214"/>
  <c r="AN214"/>
  <c r="AO214"/>
  <c r="AA215"/>
  <c r="AM215"/>
  <c r="AN215"/>
  <c r="AO215"/>
  <c r="AA216"/>
  <c r="AM216"/>
  <c r="AN216"/>
  <c r="AO216"/>
  <c r="AA217"/>
  <c r="AM217"/>
  <c r="AN217"/>
  <c r="AO217"/>
  <c r="AA218"/>
  <c r="AM218"/>
  <c r="AN218"/>
  <c r="AO218"/>
  <c r="AA219"/>
  <c r="AM219"/>
  <c r="AN219"/>
  <c r="AO219"/>
  <c r="AA220"/>
  <c r="AM220"/>
  <c r="AN220"/>
  <c r="AO220"/>
  <c r="AA221"/>
  <c r="AM221"/>
  <c r="AN221"/>
  <c r="AO221"/>
  <c r="AA222"/>
  <c r="AM222"/>
  <c r="AN222"/>
  <c r="AO222"/>
  <c r="AA223"/>
  <c r="AM223"/>
  <c r="AN223"/>
  <c r="AO223"/>
  <c r="AA224"/>
  <c r="AM224"/>
  <c r="AN224"/>
  <c r="AO224"/>
  <c r="AA225"/>
  <c r="AM225"/>
  <c r="AN225"/>
  <c r="AO225"/>
  <c r="AA226"/>
  <c r="AM226"/>
  <c r="AN226"/>
  <c r="AO226"/>
  <c r="AA227"/>
  <c r="AM227"/>
  <c r="AN227"/>
  <c r="AO227"/>
  <c r="AA228"/>
  <c r="AM228"/>
  <c r="AN228"/>
  <c r="AO228"/>
  <c r="AA229"/>
  <c r="AM229"/>
  <c r="AN229"/>
  <c r="AO229"/>
  <c r="AA230"/>
  <c r="AM230"/>
  <c r="AN230"/>
  <c r="AO230"/>
  <c r="AA231"/>
  <c r="AM231"/>
  <c r="AN231"/>
  <c r="AO231"/>
  <c r="AA232"/>
  <c r="AM232"/>
  <c r="AN232"/>
  <c r="AO232"/>
  <c r="AA233"/>
  <c r="AM233"/>
  <c r="AN233"/>
  <c r="AO233"/>
  <c r="AA234"/>
  <c r="AM234"/>
  <c r="AN234"/>
  <c r="AO234"/>
  <c r="AA235"/>
  <c r="AM235"/>
  <c r="AN235"/>
  <c r="AO235"/>
  <c r="AA236"/>
  <c r="AM236"/>
  <c r="AN236"/>
  <c r="AO236"/>
  <c r="AA237"/>
  <c r="AM237"/>
  <c r="AN237"/>
  <c r="AO237"/>
  <c r="AA238"/>
  <c r="AM238"/>
  <c r="AN238"/>
  <c r="AO238"/>
  <c r="AA239"/>
  <c r="AM239"/>
  <c r="AN239"/>
  <c r="AO239"/>
  <c r="AA240"/>
  <c r="AM240"/>
  <c r="AN240"/>
  <c r="AO240"/>
  <c r="AA241"/>
  <c r="AM241"/>
  <c r="AN241"/>
  <c r="AO241"/>
  <c r="AA242"/>
  <c r="AM242"/>
  <c r="AN242"/>
  <c r="AO242"/>
  <c r="AA243"/>
  <c r="AM243"/>
  <c r="AN243"/>
  <c r="AO243"/>
  <c r="AA244"/>
  <c r="AM244"/>
  <c r="AN244"/>
  <c r="AO244"/>
  <c r="AA245"/>
  <c r="AM245"/>
  <c r="AN245"/>
  <c r="AO245"/>
  <c r="AA246"/>
  <c r="AM246"/>
  <c r="AN246"/>
  <c r="AO246"/>
  <c r="AA247"/>
  <c r="AM247"/>
  <c r="AN247"/>
  <c r="AO247"/>
  <c r="AA248"/>
  <c r="AM248"/>
  <c r="AN248"/>
  <c r="AO248"/>
  <c r="AA249"/>
  <c r="AM249"/>
  <c r="AN249"/>
  <c r="AO249"/>
  <c r="AA250"/>
  <c r="AM250"/>
  <c r="AN250"/>
  <c r="AO250"/>
  <c r="AA251"/>
  <c r="AM251"/>
  <c r="AN251"/>
  <c r="AO251"/>
  <c r="AA252"/>
  <c r="AM252"/>
  <c r="AN252"/>
  <c r="AO252"/>
  <c r="AA253"/>
  <c r="AM253"/>
  <c r="AN253"/>
  <c r="AO253"/>
  <c r="AA254"/>
  <c r="AM254"/>
  <c r="AN254"/>
  <c r="AO254"/>
  <c r="AA255"/>
  <c r="AM255"/>
  <c r="AN255"/>
  <c r="AO255"/>
  <c r="AA256"/>
  <c r="AM256"/>
  <c r="AN256"/>
  <c r="AO256"/>
  <c r="AA257"/>
  <c r="AM257"/>
  <c r="AN257"/>
  <c r="AO257"/>
  <c r="AA258"/>
  <c r="AM258"/>
  <c r="AN258"/>
  <c r="AO258"/>
  <c r="AA259"/>
  <c r="AM259"/>
  <c r="AN259"/>
  <c r="AO259"/>
  <c r="AA260"/>
  <c r="AM260"/>
  <c r="AN260"/>
  <c r="AO260"/>
  <c r="AA261"/>
  <c r="AM261"/>
  <c r="AN261"/>
  <c r="AO261"/>
  <c r="AA262"/>
  <c r="AM262"/>
  <c r="AN262"/>
  <c r="AO262"/>
  <c r="AA263"/>
  <c r="AM263"/>
  <c r="AN263"/>
  <c r="AO263"/>
  <c r="AA264"/>
  <c r="AM264"/>
  <c r="AN264"/>
  <c r="AO264"/>
  <c r="AA265"/>
  <c r="AM265"/>
  <c r="AN265"/>
  <c r="AO265"/>
  <c r="AA266"/>
  <c r="AM266"/>
  <c r="AN266"/>
  <c r="AO266"/>
  <c r="AA267"/>
  <c r="AM267"/>
  <c r="AN267"/>
  <c r="AO267"/>
  <c r="AA268"/>
  <c r="AM268"/>
  <c r="AN268"/>
  <c r="AO268"/>
  <c r="AA269"/>
  <c r="AM269"/>
  <c r="AN269"/>
  <c r="AO269"/>
  <c r="AA270"/>
  <c r="AM270"/>
  <c r="AN270"/>
  <c r="AO270"/>
  <c r="AA271"/>
  <c r="AM271"/>
  <c r="AN271"/>
  <c r="AO271"/>
  <c r="AA272"/>
  <c r="AM272"/>
  <c r="AN272"/>
  <c r="AO272"/>
  <c r="AA273"/>
  <c r="AM273"/>
  <c r="AN273"/>
  <c r="AO273"/>
  <c r="AA274"/>
  <c r="AM274"/>
  <c r="AN274"/>
  <c r="AO274"/>
  <c r="AA275"/>
  <c r="AM275"/>
  <c r="AN275"/>
  <c r="AO275"/>
  <c r="AA276"/>
  <c r="AM276"/>
  <c r="AN276"/>
  <c r="AO276"/>
  <c r="AA277"/>
  <c r="AM277"/>
  <c r="AN277"/>
  <c r="AO277"/>
  <c r="AA278"/>
  <c r="AM278"/>
  <c r="AN278"/>
  <c r="AO278"/>
  <c r="AA279"/>
  <c r="AM279"/>
  <c r="AN279"/>
  <c r="AO279"/>
  <c r="AA280"/>
  <c r="AM280"/>
  <c r="AN280"/>
  <c r="AO280"/>
  <c r="AA281"/>
  <c r="AM281"/>
  <c r="AN281"/>
  <c r="AO281"/>
  <c r="AA282"/>
  <c r="AM282"/>
  <c r="AN282"/>
  <c r="AO282"/>
  <c r="AA283"/>
  <c r="AM283"/>
  <c r="AN283"/>
  <c r="AO283"/>
  <c r="AA284"/>
  <c r="AM284"/>
  <c r="AN284"/>
  <c r="AO284"/>
  <c r="AA285"/>
  <c r="AM285"/>
  <c r="AN285"/>
  <c r="AO285"/>
  <c r="AA286"/>
  <c r="AM286"/>
  <c r="AN286"/>
  <c r="AO286"/>
  <c r="AA287"/>
  <c r="AM287"/>
  <c r="AN287"/>
  <c r="AO287"/>
  <c r="AA288"/>
  <c r="AM288"/>
  <c r="AN288"/>
  <c r="AO288"/>
  <c r="AA289"/>
  <c r="AM289"/>
  <c r="AN289"/>
  <c r="AO289"/>
  <c r="AA290"/>
  <c r="AM290"/>
  <c r="AN290"/>
  <c r="AO290"/>
  <c r="AA291"/>
  <c r="AM291"/>
  <c r="AN291"/>
  <c r="AO291"/>
  <c r="AA292"/>
  <c r="AM292"/>
  <c r="AN292"/>
  <c r="AO292"/>
  <c r="AA293"/>
  <c r="AM293"/>
  <c r="AN293"/>
  <c r="AO293"/>
  <c r="AA294"/>
  <c r="AM294"/>
  <c r="AN294"/>
  <c r="AO294"/>
  <c r="AA295"/>
  <c r="AM295"/>
  <c r="AN295"/>
  <c r="AO295"/>
  <c r="AA296"/>
  <c r="AM296"/>
  <c r="AN296"/>
  <c r="AO296"/>
  <c r="AA297"/>
  <c r="AM297"/>
  <c r="AN297"/>
  <c r="AO297"/>
  <c r="AA298"/>
  <c r="AM298"/>
  <c r="AN298"/>
  <c r="AO298"/>
  <c r="AA450"/>
  <c r="AM450"/>
  <c r="AN450"/>
  <c r="AO450"/>
  <c r="AA451"/>
  <c r="AM451"/>
  <c r="AN451"/>
  <c r="AO451"/>
  <c r="AL4"/>
  <c r="AJ4"/>
  <c r="AI4"/>
  <c r="AH4"/>
  <c r="AF4"/>
  <c r="AE4"/>
  <c r="AD4"/>
  <c r="AC4"/>
  <c r="AB4"/>
  <c r="Z4"/>
  <c r="Y4"/>
  <c r="X4"/>
  <c r="W4"/>
  <c r="V4"/>
  <c r="U4"/>
  <c r="T4"/>
  <c r="S4"/>
  <c r="R4"/>
  <c r="Q4"/>
  <c r="O4"/>
  <c r="N4"/>
  <c r="M4"/>
  <c r="AO7"/>
  <c r="AO4"/>
  <c r="AN7"/>
  <c r="AN4"/>
  <c r="AP7"/>
  <c r="AS7"/>
  <c r="D10" i="60"/>
  <c r="D22"/>
  <c r="AP9" i="42"/>
  <c r="AS9"/>
  <c r="AP8"/>
  <c r="AS8"/>
  <c r="AM4" i="5"/>
  <c r="L22" i="60"/>
  <c r="AA4" i="48"/>
  <c r="AA4" i="56"/>
  <c r="P22" i="60"/>
  <c r="I40"/>
  <c r="AA4" i="5"/>
  <c r="AO4" i="52"/>
  <c r="AM4" i="42"/>
  <c r="AA4" i="45"/>
  <c r="AO4" i="56"/>
  <c r="AP47" i="41"/>
  <c r="AS47"/>
  <c r="AP39"/>
  <c r="AS39"/>
  <c r="AP31"/>
  <c r="AS31"/>
  <c r="AP23"/>
  <c r="AS23"/>
  <c r="AP15"/>
  <c r="AS15"/>
  <c r="AP44"/>
  <c r="AS44"/>
  <c r="AP28"/>
  <c r="AS28"/>
  <c r="AP20"/>
  <c r="AS20"/>
  <c r="AP12"/>
  <c r="AS12"/>
  <c r="AP223" i="42"/>
  <c r="AS223"/>
  <c r="AP215"/>
  <c r="AS215"/>
  <c r="AP207"/>
  <c r="AS207"/>
  <c r="AP199"/>
  <c r="AS199"/>
  <c r="AP191"/>
  <c r="AS191"/>
  <c r="AP183"/>
  <c r="AS183"/>
  <c r="AP175"/>
  <c r="AS175"/>
  <c r="AP167"/>
  <c r="AS167"/>
  <c r="AP159"/>
  <c r="AS159"/>
  <c r="AP151"/>
  <c r="AS151"/>
  <c r="AP143"/>
  <c r="AS143"/>
  <c r="AP135"/>
  <c r="AS135"/>
  <c r="AP127"/>
  <c r="AS127"/>
  <c r="AP119"/>
  <c r="AS119"/>
  <c r="AP111"/>
  <c r="AS111"/>
  <c r="AP237" i="45"/>
  <c r="AS237"/>
  <c r="AP229"/>
  <c r="AS229"/>
  <c r="AP225"/>
  <c r="AS225"/>
  <c r="AP221"/>
  <c r="AS221"/>
  <c r="AP213"/>
  <c r="AS213"/>
  <c r="AP205"/>
  <c r="AS205"/>
  <c r="AP197"/>
  <c r="AS197"/>
  <c r="AP193"/>
  <c r="AS193"/>
  <c r="AP189"/>
  <c r="AS189"/>
  <c r="AP181"/>
  <c r="AS181"/>
  <c r="AP173"/>
  <c r="AS173"/>
  <c r="AP169"/>
  <c r="AS169"/>
  <c r="AP165"/>
  <c r="AS165"/>
  <c r="AP157"/>
  <c r="AS157"/>
  <c r="AP149"/>
  <c r="AS149"/>
  <c r="AP145"/>
  <c r="AS145"/>
  <c r="AP141"/>
  <c r="AS141"/>
  <c r="AP137"/>
  <c r="AS137"/>
  <c r="AP133"/>
  <c r="AS133"/>
  <c r="AP129"/>
  <c r="AS129"/>
  <c r="AP125"/>
  <c r="AS125"/>
  <c r="AP121"/>
  <c r="AS121"/>
  <c r="AP43" i="41"/>
  <c r="AS43"/>
  <c r="AP35"/>
  <c r="AS35"/>
  <c r="AP27"/>
  <c r="AS27"/>
  <c r="AP19"/>
  <c r="AS19"/>
  <c r="AP11"/>
  <c r="AS11"/>
  <c r="T10" i="57"/>
  <c r="AP48" i="41"/>
  <c r="AS48"/>
  <c r="AP40"/>
  <c r="AS40"/>
  <c r="AP32"/>
  <c r="AS32"/>
  <c r="AP24"/>
  <c r="AS24"/>
  <c r="AP16"/>
  <c r="AS16"/>
  <c r="AS299" i="42"/>
  <c r="AP291"/>
  <c r="AS291"/>
  <c r="AS283"/>
  <c r="AP275"/>
  <c r="AS275"/>
  <c r="AS267"/>
  <c r="AP259"/>
  <c r="AS259"/>
  <c r="AS251"/>
  <c r="AP243"/>
  <c r="AS243"/>
  <c r="AS235"/>
  <c r="AP227"/>
  <c r="AS227"/>
  <c r="AS219"/>
  <c r="AP211"/>
  <c r="AS211"/>
  <c r="AS203"/>
  <c r="AP195"/>
  <c r="AS195"/>
  <c r="AS187"/>
  <c r="AP179"/>
  <c r="AS179"/>
  <c r="AP171"/>
  <c r="AS171"/>
  <c r="AP163"/>
  <c r="AS163"/>
  <c r="AP155"/>
  <c r="AS155"/>
  <c r="AP147"/>
  <c r="AS147"/>
  <c r="AP139"/>
  <c r="AS139"/>
  <c r="AP131"/>
  <c r="AS131"/>
  <c r="AP123"/>
  <c r="AS123"/>
  <c r="AP115"/>
  <c r="AS115"/>
  <c r="AP111" i="45"/>
  <c r="AS111"/>
  <c r="AP103"/>
  <c r="AS103"/>
  <c r="AP95"/>
  <c r="AS95"/>
  <c r="AP87"/>
  <c r="AS87"/>
  <c r="AP79"/>
  <c r="AS79"/>
  <c r="AP132" i="56"/>
  <c r="AS132"/>
  <c r="AP100"/>
  <c r="AS100"/>
  <c r="AP296" i="42"/>
  <c r="AS296"/>
  <c r="AP288"/>
  <c r="AS288"/>
  <c r="AP280"/>
  <c r="AS280"/>
  <c r="AP276"/>
  <c r="AS276"/>
  <c r="AP272"/>
  <c r="AS272"/>
  <c r="AP268"/>
  <c r="AS268"/>
  <c r="AP264"/>
  <c r="AS264"/>
  <c r="AP260"/>
  <c r="AS260"/>
  <c r="AP256"/>
  <c r="AS256"/>
  <c r="AP252"/>
  <c r="AS252"/>
  <c r="AP248"/>
  <c r="AS248"/>
  <c r="AP244"/>
  <c r="AS244"/>
  <c r="AP240"/>
  <c r="AS240"/>
  <c r="AP236"/>
  <c r="AS236"/>
  <c r="AP232"/>
  <c r="AS232"/>
  <c r="AP228"/>
  <c r="AS228"/>
  <c r="AP224"/>
  <c r="AS224"/>
  <c r="AP220"/>
  <c r="AS220"/>
  <c r="AP216"/>
  <c r="AS216"/>
  <c r="AP212"/>
  <c r="AS212"/>
  <c r="AP208"/>
  <c r="AS208"/>
  <c r="AP204"/>
  <c r="AS204"/>
  <c r="AP200"/>
  <c r="AS200"/>
  <c r="AP196"/>
  <c r="AS196"/>
  <c r="AP192"/>
  <c r="AS192"/>
  <c r="AP188"/>
  <c r="AS188"/>
  <c r="AP184"/>
  <c r="AS184"/>
  <c r="AP180"/>
  <c r="AS180"/>
  <c r="AP176"/>
  <c r="AS176"/>
  <c r="AP172"/>
  <c r="AS172"/>
  <c r="AP168"/>
  <c r="AS168"/>
  <c r="AP164"/>
  <c r="AS164"/>
  <c r="AP160"/>
  <c r="AS160"/>
  <c r="AP156"/>
  <c r="AS156"/>
  <c r="AP152"/>
  <c r="AS152"/>
  <c r="AP148"/>
  <c r="AS148"/>
  <c r="AP144"/>
  <c r="AS144"/>
  <c r="AP140"/>
  <c r="AS140"/>
  <c r="AP136"/>
  <c r="AS136"/>
  <c r="AP132"/>
  <c r="AS132"/>
  <c r="AP128"/>
  <c r="AS128"/>
  <c r="AP124"/>
  <c r="AS124"/>
  <c r="AP120"/>
  <c r="AS120"/>
  <c r="AP116"/>
  <c r="AS116"/>
  <c r="AP112"/>
  <c r="AS112"/>
  <c r="AP109"/>
  <c r="AS109"/>
  <c r="AP107"/>
  <c r="AS107"/>
  <c r="AP105"/>
  <c r="AS105"/>
  <c r="AP103"/>
  <c r="AS103"/>
  <c r="AP101"/>
  <c r="AS101"/>
  <c r="AP99"/>
  <c r="AS99"/>
  <c r="AP97"/>
  <c r="AS97"/>
  <c r="AP95"/>
  <c r="AS95"/>
  <c r="AP93"/>
  <c r="AS93"/>
  <c r="AP91"/>
  <c r="AS91"/>
  <c r="AP89"/>
  <c r="AS89"/>
  <c r="AP87"/>
  <c r="AS87"/>
  <c r="AP85"/>
  <c r="AS85"/>
  <c r="AP83"/>
  <c r="AS83"/>
  <c r="AP81"/>
  <c r="AS81"/>
  <c r="AP79"/>
  <c r="AS79"/>
  <c r="AP77"/>
  <c r="AS77"/>
  <c r="AP75"/>
  <c r="AS75"/>
  <c r="AP73"/>
  <c r="AS73"/>
  <c r="AP71"/>
  <c r="AS71"/>
  <c r="AP69"/>
  <c r="AS69"/>
  <c r="AP67"/>
  <c r="AS67"/>
  <c r="AP65"/>
  <c r="AS65"/>
  <c r="AP63"/>
  <c r="AS63"/>
  <c r="AP61"/>
  <c r="AS61"/>
  <c r="AP59"/>
  <c r="AS59"/>
  <c r="AP57"/>
  <c r="AS57"/>
  <c r="AP55"/>
  <c r="AS55"/>
  <c r="AP53"/>
  <c r="AS53"/>
  <c r="AP51"/>
  <c r="AS51"/>
  <c r="AP49"/>
  <c r="AS49"/>
  <c r="AP47"/>
  <c r="AS47"/>
  <c r="AP45"/>
  <c r="AS45"/>
  <c r="AP43"/>
  <c r="AS43"/>
  <c r="AP41"/>
  <c r="AS41"/>
  <c r="AP39"/>
  <c r="AS39"/>
  <c r="AP37"/>
  <c r="AS37"/>
  <c r="AP35"/>
  <c r="AS35"/>
  <c r="AP33"/>
  <c r="AS33"/>
  <c r="AP31"/>
  <c r="AS31"/>
  <c r="AP29"/>
  <c r="AS29"/>
  <c r="AP27"/>
  <c r="AS27"/>
  <c r="AP25"/>
  <c r="AS25"/>
  <c r="AP23"/>
  <c r="AS23"/>
  <c r="AP21"/>
  <c r="AS21"/>
  <c r="AP19"/>
  <c r="AS19"/>
  <c r="AP17"/>
  <c r="AS17"/>
  <c r="AP15"/>
  <c r="AS15"/>
  <c r="AP13"/>
  <c r="AS13"/>
  <c r="AP11"/>
  <c r="AS11"/>
  <c r="AP299" i="43"/>
  <c r="AS299"/>
  <c r="AP295"/>
  <c r="AS295"/>
  <c r="AS293"/>
  <c r="AP291"/>
  <c r="AS291"/>
  <c r="AP287"/>
  <c r="AS287"/>
  <c r="AS285"/>
  <c r="AP283"/>
  <c r="AS283"/>
  <c r="AS281"/>
  <c r="AP279"/>
  <c r="AS279"/>
  <c r="AS277"/>
  <c r="AP275"/>
  <c r="AS275"/>
  <c r="AP271"/>
  <c r="AS271"/>
  <c r="AS269"/>
  <c r="AP267"/>
  <c r="AS267"/>
  <c r="AS265"/>
  <c r="AP263"/>
  <c r="AS263"/>
  <c r="AS261"/>
  <c r="AP259"/>
  <c r="AS259"/>
  <c r="AS257"/>
  <c r="AS255"/>
  <c r="AS253"/>
  <c r="AP251"/>
  <c r="AS251"/>
  <c r="AS249"/>
  <c r="AP247"/>
  <c r="AS247"/>
  <c r="AP243"/>
  <c r="AS243"/>
  <c r="AS241"/>
  <c r="AS237"/>
  <c r="AP235"/>
  <c r="AS235"/>
  <c r="AP231"/>
  <c r="AS231"/>
  <c r="AS229"/>
  <c r="AP227"/>
  <c r="AS227"/>
  <c r="AS225"/>
  <c r="AS223"/>
  <c r="AS221"/>
  <c r="AP219"/>
  <c r="AS219"/>
  <c r="AS217"/>
  <c r="AP215"/>
  <c r="AS215"/>
  <c r="AP211"/>
  <c r="AS211"/>
  <c r="AS209"/>
  <c r="AP207"/>
  <c r="AS207"/>
  <c r="AS205"/>
  <c r="AP203"/>
  <c r="AS203"/>
  <c r="AS201"/>
  <c r="AP199"/>
  <c r="AS199"/>
  <c r="AS197"/>
  <c r="AP195"/>
  <c r="AS195"/>
  <c r="AS193"/>
  <c r="AS191"/>
  <c r="AS189"/>
  <c r="AP187"/>
  <c r="AS187"/>
  <c r="AS185"/>
  <c r="AP183"/>
  <c r="AS183"/>
  <c r="AS181"/>
  <c r="AP179"/>
  <c r="AS179"/>
  <c r="AS177"/>
  <c r="AP175"/>
  <c r="AS175"/>
  <c r="AS173"/>
  <c r="AP171"/>
  <c r="AS171"/>
  <c r="AS169"/>
  <c r="AP167"/>
  <c r="AS167"/>
  <c r="AS165"/>
  <c r="AP163"/>
  <c r="AS163"/>
  <c r="AS161"/>
  <c r="AS157"/>
  <c r="AP155"/>
  <c r="AS155"/>
  <c r="AS153"/>
  <c r="AP151"/>
  <c r="AS151"/>
  <c r="AS149"/>
  <c r="AP147"/>
  <c r="AS147"/>
  <c r="AS145"/>
  <c r="AP143"/>
  <c r="AS143"/>
  <c r="AS141"/>
  <c r="AP139"/>
  <c r="AS139"/>
  <c r="AS137"/>
  <c r="AP135"/>
  <c r="AS135"/>
  <c r="AS133"/>
  <c r="AP131"/>
  <c r="AS131"/>
  <c r="AS129"/>
  <c r="AP127"/>
  <c r="AS127"/>
  <c r="AS125"/>
  <c r="AP123"/>
  <c r="AS123"/>
  <c r="AS121"/>
  <c r="AP119"/>
  <c r="AS119"/>
  <c r="AS117"/>
  <c r="AP115"/>
  <c r="AS115"/>
  <c r="AP113"/>
  <c r="AS113"/>
  <c r="AP111"/>
  <c r="AS111"/>
  <c r="AP109"/>
  <c r="AS109"/>
  <c r="AP107"/>
  <c r="AS107"/>
  <c r="AP105"/>
  <c r="AS105"/>
  <c r="AP103"/>
  <c r="AS103"/>
  <c r="AP101"/>
  <c r="AS101"/>
  <c r="AP99"/>
  <c r="AS99"/>
  <c r="AP97"/>
  <c r="AS97"/>
  <c r="AP95"/>
  <c r="AS95"/>
  <c r="AP93"/>
  <c r="AS93"/>
  <c r="AP91"/>
  <c r="AS91"/>
  <c r="AP89"/>
  <c r="AS89"/>
  <c r="AP87"/>
  <c r="AS87"/>
  <c r="AP85"/>
  <c r="AS85"/>
  <c r="AP83"/>
  <c r="AS83"/>
  <c r="AP81"/>
  <c r="AS81"/>
  <c r="AP79"/>
  <c r="AS79"/>
  <c r="AP77"/>
  <c r="AS77"/>
  <c r="AP75"/>
  <c r="AS75"/>
  <c r="AP73"/>
  <c r="AS73"/>
  <c r="AP71"/>
  <c r="AS71"/>
  <c r="AP69"/>
  <c r="AS69"/>
  <c r="AP67"/>
  <c r="AS67"/>
  <c r="AP65"/>
  <c r="AS65"/>
  <c r="AP63"/>
  <c r="AS63"/>
  <c r="AP61"/>
  <c r="AS61"/>
  <c r="AP59"/>
  <c r="AS59"/>
  <c r="AP57"/>
  <c r="AS57"/>
  <c r="AP55"/>
  <c r="AS55"/>
  <c r="AP53"/>
  <c r="AS53"/>
  <c r="AP51"/>
  <c r="AS51"/>
  <c r="AP49"/>
  <c r="AS49"/>
  <c r="AP47"/>
  <c r="AS47"/>
  <c r="AP45"/>
  <c r="AS45"/>
  <c r="AP43"/>
  <c r="AS43"/>
  <c r="AP41"/>
  <c r="AS41"/>
  <c r="AP39"/>
  <c r="AS39"/>
  <c r="AP37"/>
  <c r="AS37"/>
  <c r="AP35"/>
  <c r="AS35"/>
  <c r="AP33"/>
  <c r="AS33"/>
  <c r="AP31"/>
  <c r="AS31"/>
  <c r="AP29"/>
  <c r="AS29"/>
  <c r="AP27"/>
  <c r="AS27"/>
  <c r="AP25"/>
  <c r="AS25"/>
  <c r="AP23"/>
  <c r="AS23"/>
  <c r="AP21"/>
  <c r="AS21"/>
  <c r="AP19"/>
  <c r="AS19"/>
  <c r="AP17"/>
  <c r="AS17"/>
  <c r="AP15"/>
  <c r="AS15"/>
  <c r="AP13"/>
  <c r="AS13"/>
  <c r="AP11"/>
  <c r="AS11"/>
  <c r="AP9"/>
  <c r="AS9"/>
  <c r="AP240" i="45"/>
  <c r="AS240"/>
  <c r="AP232"/>
  <c r="AS232"/>
  <c r="AP224"/>
  <c r="AS224"/>
  <c r="AP216"/>
  <c r="AS216"/>
  <c r="AP212"/>
  <c r="AS212"/>
  <c r="AP208"/>
  <c r="AS208"/>
  <c r="AP200"/>
  <c r="AS200"/>
  <c r="AP192"/>
  <c r="AS192"/>
  <c r="AP184"/>
  <c r="AS184"/>
  <c r="AP180"/>
  <c r="AS180"/>
  <c r="AP176"/>
  <c r="AS176"/>
  <c r="AP168"/>
  <c r="AS168"/>
  <c r="AP164"/>
  <c r="AS164"/>
  <c r="AP160"/>
  <c r="AS160"/>
  <c r="AP156"/>
  <c r="AS156"/>
  <c r="AP152"/>
  <c r="AS152"/>
  <c r="AP144"/>
  <c r="AS144"/>
  <c r="AP136"/>
  <c r="AS136"/>
  <c r="AP132"/>
  <c r="AS132"/>
  <c r="AP128"/>
  <c r="AS128"/>
  <c r="AP124"/>
  <c r="AS124"/>
  <c r="AP120"/>
  <c r="AS120"/>
  <c r="AP116"/>
  <c r="AS116"/>
  <c r="AP108"/>
  <c r="AS108"/>
  <c r="AP100"/>
  <c r="AS100"/>
  <c r="AP92"/>
  <c r="AS92"/>
  <c r="AP84"/>
  <c r="AS84"/>
  <c r="AP76"/>
  <c r="AS76"/>
  <c r="AP70"/>
  <c r="AS70"/>
  <c r="AP66"/>
  <c r="AS66"/>
  <c r="AP62"/>
  <c r="AS62"/>
  <c r="AP58"/>
  <c r="AS58"/>
  <c r="AP54"/>
  <c r="AS54"/>
  <c r="AP50"/>
  <c r="AS50"/>
  <c r="AP46"/>
  <c r="AS46"/>
  <c r="AP42"/>
  <c r="AS42"/>
  <c r="AP38"/>
  <c r="AS38"/>
  <c r="AP34"/>
  <c r="AS34"/>
  <c r="AP30"/>
  <c r="AS30"/>
  <c r="AP26"/>
  <c r="AS26"/>
  <c r="AP216" i="49"/>
  <c r="AS216"/>
  <c r="AP200"/>
  <c r="AS200"/>
  <c r="AP184"/>
  <c r="AS184"/>
  <c r="AP168"/>
  <c r="AS168"/>
  <c r="AP294" i="50"/>
  <c r="AS294"/>
  <c r="AP293" i="42"/>
  <c r="AS293"/>
  <c r="AP285"/>
  <c r="AS285"/>
  <c r="AP277"/>
  <c r="AS277"/>
  <c r="AP269"/>
  <c r="AS269"/>
  <c r="AP261"/>
  <c r="AS261"/>
  <c r="AP253"/>
  <c r="AS253"/>
  <c r="AP245"/>
  <c r="AS245"/>
  <c r="AP237"/>
  <c r="AS237"/>
  <c r="AP229"/>
  <c r="AS229"/>
  <c r="AP221"/>
  <c r="AS221"/>
  <c r="AP213"/>
  <c r="AS213"/>
  <c r="AP205"/>
  <c r="AS205"/>
  <c r="AP197"/>
  <c r="AS197"/>
  <c r="AP189"/>
  <c r="AS189"/>
  <c r="AP181"/>
  <c r="AS181"/>
  <c r="AP177"/>
  <c r="AS177"/>
  <c r="AP173"/>
  <c r="AS173"/>
  <c r="AP169"/>
  <c r="AS169"/>
  <c r="AP165"/>
  <c r="AS165"/>
  <c r="AP161"/>
  <c r="AS161"/>
  <c r="AP157"/>
  <c r="AS157"/>
  <c r="AP153"/>
  <c r="AS153"/>
  <c r="AP149"/>
  <c r="AS149"/>
  <c r="AP145"/>
  <c r="AS145"/>
  <c r="AP141"/>
  <c r="AS141"/>
  <c r="AP137"/>
  <c r="AS137"/>
  <c r="AP133"/>
  <c r="AS133"/>
  <c r="AP129"/>
  <c r="AS129"/>
  <c r="AP125"/>
  <c r="AS125"/>
  <c r="AP121"/>
  <c r="AS121"/>
  <c r="AP117"/>
  <c r="AS117"/>
  <c r="AP113"/>
  <c r="AS113"/>
  <c r="AP115" i="45"/>
  <c r="AS115"/>
  <c r="AP107"/>
  <c r="AS107"/>
  <c r="AP99"/>
  <c r="AS99"/>
  <c r="AP91"/>
  <c r="AS91"/>
  <c r="AP83"/>
  <c r="AS83"/>
  <c r="AP75"/>
  <c r="AS75"/>
  <c r="AP299" i="46"/>
  <c r="AS299"/>
  <c r="AP295"/>
  <c r="AS295"/>
  <c r="AP291"/>
  <c r="AS291"/>
  <c r="AP287"/>
  <c r="AS287"/>
  <c r="AP283"/>
  <c r="AS283"/>
  <c r="AP279"/>
  <c r="AS279"/>
  <c r="AP275"/>
  <c r="AS275"/>
  <c r="AP271"/>
  <c r="AS271"/>
  <c r="AP267"/>
  <c r="AS267"/>
  <c r="AP263"/>
  <c r="AS263"/>
  <c r="AP259"/>
  <c r="AS259"/>
  <c r="AP255"/>
  <c r="AS255"/>
  <c r="AP251"/>
  <c r="AS251"/>
  <c r="Q4" i="57"/>
  <c r="AP298" i="42"/>
  <c r="AS298"/>
  <c r="AP294"/>
  <c r="AS294"/>
  <c r="AP290"/>
  <c r="AS290"/>
  <c r="AP286"/>
  <c r="AS286"/>
  <c r="AP282"/>
  <c r="AS282"/>
  <c r="AP278"/>
  <c r="AS278"/>
  <c r="AP274"/>
  <c r="AS274"/>
  <c r="AP270"/>
  <c r="AS270"/>
  <c r="AP266"/>
  <c r="AS266"/>
  <c r="AP262"/>
  <c r="AS262"/>
  <c r="AP258"/>
  <c r="AS258"/>
  <c r="AP254"/>
  <c r="AS254"/>
  <c r="AP250"/>
  <c r="AS250"/>
  <c r="AP246"/>
  <c r="AS246"/>
  <c r="AP242"/>
  <c r="AS242"/>
  <c r="AP238"/>
  <c r="AS238"/>
  <c r="AP234"/>
  <c r="AS234"/>
  <c r="AP230"/>
  <c r="AS230"/>
  <c r="AP226"/>
  <c r="AS226"/>
  <c r="AP222"/>
  <c r="AS222"/>
  <c r="AP218"/>
  <c r="AS218"/>
  <c r="AP214"/>
  <c r="AS214"/>
  <c r="AP210"/>
  <c r="AS210"/>
  <c r="AP206"/>
  <c r="AS206"/>
  <c r="AP202"/>
  <c r="AS202"/>
  <c r="AP198"/>
  <c r="AS198"/>
  <c r="AP194"/>
  <c r="AS194"/>
  <c r="AP190"/>
  <c r="AS190"/>
  <c r="AP186"/>
  <c r="AS186"/>
  <c r="AP182"/>
  <c r="AS182"/>
  <c r="AP178"/>
  <c r="AS178"/>
  <c r="AP174"/>
  <c r="AS174"/>
  <c r="AP170"/>
  <c r="AS170"/>
  <c r="AP166"/>
  <c r="AS166"/>
  <c r="AP162"/>
  <c r="AS162"/>
  <c r="AP158"/>
  <c r="AS158"/>
  <c r="AP154"/>
  <c r="AS154"/>
  <c r="AP150"/>
  <c r="AS150"/>
  <c r="AP146"/>
  <c r="AS146"/>
  <c r="AP142"/>
  <c r="AS142"/>
  <c r="AP138"/>
  <c r="AS138"/>
  <c r="AP134"/>
  <c r="AS134"/>
  <c r="AP130"/>
  <c r="AS130"/>
  <c r="AP126"/>
  <c r="AS126"/>
  <c r="AP122"/>
  <c r="AS122"/>
  <c r="AP118"/>
  <c r="AS118"/>
  <c r="AP114"/>
  <c r="AS114"/>
  <c r="AP110"/>
  <c r="AS110"/>
  <c r="AP108"/>
  <c r="AS108"/>
  <c r="AP106"/>
  <c r="AS106"/>
  <c r="AP104"/>
  <c r="AS104"/>
  <c r="AP102"/>
  <c r="AS102"/>
  <c r="AP100"/>
  <c r="AS100"/>
  <c r="AP98"/>
  <c r="AS98"/>
  <c r="AP96"/>
  <c r="AS96"/>
  <c r="AP94"/>
  <c r="AS94"/>
  <c r="AP92"/>
  <c r="AS92"/>
  <c r="AP90"/>
  <c r="AS90"/>
  <c r="AP88"/>
  <c r="AS88"/>
  <c r="AP86"/>
  <c r="AS86"/>
  <c r="AP84"/>
  <c r="AS84"/>
  <c r="AP82"/>
  <c r="AS82"/>
  <c r="AP80"/>
  <c r="AS80"/>
  <c r="AP78"/>
  <c r="AS78"/>
  <c r="AP76"/>
  <c r="AS76"/>
  <c r="AP74"/>
  <c r="AS74"/>
  <c r="AP72"/>
  <c r="AS72"/>
  <c r="AP70"/>
  <c r="AS70"/>
  <c r="AP68"/>
  <c r="AS68"/>
  <c r="AP66"/>
  <c r="AS66"/>
  <c r="AP64"/>
  <c r="AS64"/>
  <c r="AP62"/>
  <c r="AS62"/>
  <c r="AP60"/>
  <c r="AS60"/>
  <c r="AP58"/>
  <c r="AS58"/>
  <c r="AP56"/>
  <c r="AS56"/>
  <c r="AP54"/>
  <c r="AS54"/>
  <c r="AP52"/>
  <c r="AS52"/>
  <c r="AP50"/>
  <c r="AS50"/>
  <c r="AP48"/>
  <c r="AS48"/>
  <c r="AP46"/>
  <c r="AS46"/>
  <c r="AP44"/>
  <c r="AS44"/>
  <c r="AP42"/>
  <c r="AS42"/>
  <c r="AP40"/>
  <c r="AS40"/>
  <c r="AP38"/>
  <c r="AS38"/>
  <c r="AP36"/>
  <c r="AS36"/>
  <c r="AP34"/>
  <c r="AS34"/>
  <c r="AP32"/>
  <c r="AS32"/>
  <c r="AP30"/>
  <c r="AS30"/>
  <c r="AP28"/>
  <c r="AS28"/>
  <c r="AP26"/>
  <c r="AS26"/>
  <c r="AP24"/>
  <c r="AS24"/>
  <c r="AP22"/>
  <c r="AS22"/>
  <c r="AP20"/>
  <c r="AS20"/>
  <c r="AP18"/>
  <c r="AS18"/>
  <c r="AP16"/>
  <c r="AS16"/>
  <c r="AP14"/>
  <c r="AS14"/>
  <c r="AP12"/>
  <c r="AS12"/>
  <c r="AP10"/>
  <c r="AS10"/>
  <c r="AP300" i="43"/>
  <c r="AS300"/>
  <c r="AP298"/>
  <c r="AS298"/>
  <c r="AP296"/>
  <c r="AS296"/>
  <c r="AP294"/>
  <c r="AS294"/>
  <c r="AP292"/>
  <c r="AS292"/>
  <c r="AP290"/>
  <c r="AS290"/>
  <c r="AP288"/>
  <c r="AS288"/>
  <c r="AP286"/>
  <c r="AS286"/>
  <c r="AP284"/>
  <c r="AS284"/>
  <c r="AP282"/>
  <c r="AS282"/>
  <c r="AP280"/>
  <c r="AS280"/>
  <c r="AP278"/>
  <c r="AS278"/>
  <c r="AP276"/>
  <c r="AS276"/>
  <c r="AP274"/>
  <c r="AS274"/>
  <c r="AP272"/>
  <c r="AS272"/>
  <c r="AP270"/>
  <c r="AS270"/>
  <c r="AP268"/>
  <c r="AS268"/>
  <c r="AP266"/>
  <c r="AS266"/>
  <c r="AP264"/>
  <c r="AS264"/>
  <c r="AP262"/>
  <c r="AS262"/>
  <c r="AP260"/>
  <c r="AS260"/>
  <c r="AP258"/>
  <c r="AS258"/>
  <c r="AP256"/>
  <c r="AS256"/>
  <c r="AP254"/>
  <c r="AS254"/>
  <c r="AP252"/>
  <c r="AS252"/>
  <c r="AP250"/>
  <c r="AS250"/>
  <c r="AP248"/>
  <c r="AS248"/>
  <c r="AP246"/>
  <c r="AS246"/>
  <c r="AP244"/>
  <c r="AS244"/>
  <c r="AP240"/>
  <c r="AS240"/>
  <c r="AP238"/>
  <c r="AS238"/>
  <c r="AP234"/>
  <c r="AS234"/>
  <c r="AP232"/>
  <c r="AS232"/>
  <c r="AP230"/>
  <c r="AS230"/>
  <c r="AP228"/>
  <c r="AS228"/>
  <c r="AP226"/>
  <c r="AS226"/>
  <c r="AP224"/>
  <c r="AS224"/>
  <c r="AP222"/>
  <c r="AS222"/>
  <c r="AP220"/>
  <c r="AS220"/>
  <c r="AP218"/>
  <c r="AS218"/>
  <c r="AP216"/>
  <c r="AS216"/>
  <c r="AP214"/>
  <c r="AS214"/>
  <c r="AP212"/>
  <c r="AS212"/>
  <c r="AP210"/>
  <c r="AS210"/>
  <c r="AP208"/>
  <c r="AS208"/>
  <c r="AP206"/>
  <c r="AS206"/>
  <c r="AP204"/>
  <c r="AS204"/>
  <c r="AP202"/>
  <c r="AS202"/>
  <c r="AP200"/>
  <c r="AS200"/>
  <c r="AP198"/>
  <c r="AS198"/>
  <c r="AP196"/>
  <c r="AS196"/>
  <c r="AP194"/>
  <c r="AS194"/>
  <c r="AP192"/>
  <c r="AS192"/>
  <c r="AP190"/>
  <c r="AS190"/>
  <c r="AP188"/>
  <c r="AS188"/>
  <c r="AP186"/>
  <c r="AS186"/>
  <c r="AP184"/>
  <c r="AS184"/>
  <c r="AP182"/>
  <c r="AS182"/>
  <c r="AP180"/>
  <c r="AS180"/>
  <c r="AP178"/>
  <c r="AS178"/>
  <c r="AP176"/>
  <c r="AS176"/>
  <c r="AP174"/>
  <c r="AS174"/>
  <c r="AP172"/>
  <c r="AS172"/>
  <c r="AP170"/>
  <c r="AS170"/>
  <c r="AP168"/>
  <c r="AS168"/>
  <c r="AP166"/>
  <c r="AS166"/>
  <c r="AP164"/>
  <c r="AS164"/>
  <c r="AP162"/>
  <c r="AS162"/>
  <c r="AP160"/>
  <c r="AS160"/>
  <c r="AP158"/>
  <c r="AS158"/>
  <c r="AP156"/>
  <c r="AS156"/>
  <c r="AP154"/>
  <c r="AS154"/>
  <c r="AP152"/>
  <c r="AS152"/>
  <c r="AP150"/>
  <c r="AS150"/>
  <c r="AP148"/>
  <c r="AS148"/>
  <c r="AP146"/>
  <c r="AS146"/>
  <c r="AP144"/>
  <c r="AS144"/>
  <c r="AP142"/>
  <c r="AS142"/>
  <c r="AP140"/>
  <c r="AS140"/>
  <c r="AP138"/>
  <c r="AS138"/>
  <c r="AP136"/>
  <c r="AS136"/>
  <c r="AP134"/>
  <c r="AS134"/>
  <c r="AP132"/>
  <c r="AS132"/>
  <c r="AP130"/>
  <c r="AS130"/>
  <c r="AP128"/>
  <c r="AS128"/>
  <c r="AP126"/>
  <c r="AS126"/>
  <c r="AP124"/>
  <c r="AS124"/>
  <c r="AP122"/>
  <c r="AS122"/>
  <c r="AP120"/>
  <c r="AS120"/>
  <c r="AP118"/>
  <c r="AS118"/>
  <c r="AP116"/>
  <c r="AS116"/>
  <c r="AP114"/>
  <c r="AS114"/>
  <c r="AP112"/>
  <c r="AS112"/>
  <c r="AP110"/>
  <c r="AS110"/>
  <c r="AP108"/>
  <c r="AS108"/>
  <c r="AP106"/>
  <c r="AS106"/>
  <c r="AP104"/>
  <c r="AS104"/>
  <c r="AP102"/>
  <c r="AS102"/>
  <c r="AP100"/>
  <c r="AS100"/>
  <c r="AP98"/>
  <c r="AS98"/>
  <c r="AP96"/>
  <c r="AS96"/>
  <c r="AP94"/>
  <c r="AS94"/>
  <c r="AP92"/>
  <c r="AS92"/>
  <c r="AP90"/>
  <c r="AS90"/>
  <c r="AP88"/>
  <c r="AS88"/>
  <c r="AP86"/>
  <c r="AS86"/>
  <c r="AP84"/>
  <c r="AS84"/>
  <c r="AP82"/>
  <c r="AS82"/>
  <c r="AP80"/>
  <c r="AS80"/>
  <c r="AP78"/>
  <c r="AS78"/>
  <c r="AP76"/>
  <c r="AS76"/>
  <c r="AP74"/>
  <c r="AS74"/>
  <c r="AP72"/>
  <c r="AS72"/>
  <c r="AP70"/>
  <c r="AS70"/>
  <c r="AP68"/>
  <c r="AS68"/>
  <c r="AP66"/>
  <c r="AS66"/>
  <c r="AP64"/>
  <c r="AS64"/>
  <c r="AP62"/>
  <c r="AS62"/>
  <c r="AP60"/>
  <c r="AS60"/>
  <c r="AP58"/>
  <c r="AS58"/>
  <c r="AP56"/>
  <c r="AS56"/>
  <c r="AP54"/>
  <c r="AS54"/>
  <c r="AP52"/>
  <c r="AS52"/>
  <c r="AP50"/>
  <c r="AS50"/>
  <c r="AP48"/>
  <c r="AS48"/>
  <c r="AP46"/>
  <c r="AS46"/>
  <c r="AP44"/>
  <c r="AS44"/>
  <c r="AP42"/>
  <c r="AS42"/>
  <c r="AP40"/>
  <c r="AS40"/>
  <c r="AP38"/>
  <c r="AS38"/>
  <c r="AP36"/>
  <c r="AS36"/>
  <c r="AP34"/>
  <c r="AS34"/>
  <c r="AP32"/>
  <c r="AS32"/>
  <c r="AP30"/>
  <c r="AS30"/>
  <c r="AP28"/>
  <c r="AS28"/>
  <c r="AP26"/>
  <c r="AS26"/>
  <c r="AP24"/>
  <c r="AS24"/>
  <c r="AP22"/>
  <c r="AS22"/>
  <c r="AP20"/>
  <c r="AS20"/>
  <c r="AP18"/>
  <c r="AS18"/>
  <c r="AP16"/>
  <c r="AS16"/>
  <c r="AP14"/>
  <c r="AS14"/>
  <c r="AP12"/>
  <c r="AS12"/>
  <c r="AP10"/>
  <c r="AS10"/>
  <c r="AP8"/>
  <c r="AS8"/>
  <c r="AP255" i="45"/>
  <c r="AS255"/>
  <c r="AP247"/>
  <c r="AS247"/>
  <c r="AP235"/>
  <c r="AS235"/>
  <c r="AP231"/>
  <c r="AS231"/>
  <c r="AP227"/>
  <c r="AS227"/>
  <c r="AP219"/>
  <c r="AS219"/>
  <c r="AP215"/>
  <c r="AS215"/>
  <c r="AP203"/>
  <c r="AS203"/>
  <c r="AP199"/>
  <c r="AS199"/>
  <c r="AP195"/>
  <c r="AS195"/>
  <c r="AP187"/>
  <c r="AS187"/>
  <c r="AP183"/>
  <c r="AS183"/>
  <c r="AP171"/>
  <c r="AS171"/>
  <c r="AP163"/>
  <c r="AS163"/>
  <c r="AP155"/>
  <c r="AS155"/>
  <c r="AP151"/>
  <c r="AS151"/>
  <c r="AP147"/>
  <c r="AS147"/>
  <c r="AP143"/>
  <c r="AS143"/>
  <c r="AP139"/>
  <c r="AS139"/>
  <c r="AP131"/>
  <c r="AS131"/>
  <c r="AP127"/>
  <c r="AS127"/>
  <c r="AP123"/>
  <c r="AS123"/>
  <c r="AP119"/>
  <c r="AS119"/>
  <c r="AP112"/>
  <c r="AS112"/>
  <c r="AP104"/>
  <c r="AS104"/>
  <c r="AP96"/>
  <c r="AS96"/>
  <c r="AP88"/>
  <c r="AS88"/>
  <c r="AP80"/>
  <c r="AS80"/>
  <c r="AP72"/>
  <c r="AS72"/>
  <c r="AP68"/>
  <c r="AS68"/>
  <c r="AP64"/>
  <c r="AS64"/>
  <c r="AP60"/>
  <c r="AS60"/>
  <c r="AP56"/>
  <c r="AS56"/>
  <c r="AP52"/>
  <c r="AS52"/>
  <c r="AP48"/>
  <c r="AS48"/>
  <c r="AP44"/>
  <c r="AS44"/>
  <c r="AP40"/>
  <c r="AS40"/>
  <c r="AP36"/>
  <c r="AS36"/>
  <c r="AP32"/>
  <c r="AS32"/>
  <c r="AP28"/>
  <c r="AS28"/>
  <c r="AP24"/>
  <c r="AS24"/>
  <c r="AP130" i="46"/>
  <c r="AS130"/>
  <c r="AP90"/>
  <c r="AS90"/>
  <c r="AP82"/>
  <c r="AS82"/>
  <c r="AP58"/>
  <c r="AS58"/>
  <c r="AP50"/>
  <c r="AS50"/>
  <c r="AP248" i="47"/>
  <c r="AS248"/>
  <c r="AP240"/>
  <c r="AS240"/>
  <c r="AP232"/>
  <c r="AS232"/>
  <c r="AP134" i="51"/>
  <c r="AS134"/>
  <c r="AP298" i="46"/>
  <c r="AS298"/>
  <c r="AP286"/>
  <c r="AS286"/>
  <c r="AP278"/>
  <c r="AS278"/>
  <c r="AP274"/>
  <c r="AS274"/>
  <c r="AP266"/>
  <c r="AS266"/>
  <c r="AP254"/>
  <c r="AS254"/>
  <c r="AP244"/>
  <c r="AS244"/>
  <c r="AP236"/>
  <c r="AS236"/>
  <c r="AP228"/>
  <c r="AS228"/>
  <c r="AP220"/>
  <c r="AS220"/>
  <c r="AP212"/>
  <c r="AS212"/>
  <c r="AP204"/>
  <c r="AS204"/>
  <c r="AP196"/>
  <c r="AS196"/>
  <c r="AP188"/>
  <c r="AS188"/>
  <c r="AP180"/>
  <c r="AS180"/>
  <c r="AP172"/>
  <c r="AS172"/>
  <c r="AP164"/>
  <c r="AS164"/>
  <c r="AP156"/>
  <c r="AS156"/>
  <c r="AP148"/>
  <c r="AS148"/>
  <c r="AP140"/>
  <c r="AS140"/>
  <c r="AP132"/>
  <c r="AS132"/>
  <c r="AP116"/>
  <c r="AS116"/>
  <c r="AP108"/>
  <c r="AS108"/>
  <c r="AP100"/>
  <c r="AS100"/>
  <c r="AP92"/>
  <c r="AS92"/>
  <c r="AP84"/>
  <c r="AS84"/>
  <c r="AP76"/>
  <c r="AS76"/>
  <c r="AP68"/>
  <c r="AS68"/>
  <c r="AP60"/>
  <c r="AS60"/>
  <c r="AP52"/>
  <c r="AS52"/>
  <c r="AP44"/>
  <c r="AS44"/>
  <c r="AP36"/>
  <c r="AS36"/>
  <c r="AP28"/>
  <c r="AS28"/>
  <c r="AP20"/>
  <c r="AS20"/>
  <c r="AP12"/>
  <c r="AS12"/>
  <c r="AP274" i="47"/>
  <c r="AS274"/>
  <c r="AP266"/>
  <c r="AS266"/>
  <c r="AP258"/>
  <c r="AS258"/>
  <c r="AP250"/>
  <c r="AS250"/>
  <c r="AP242"/>
  <c r="AS242"/>
  <c r="AP234"/>
  <c r="AS234"/>
  <c r="AP226"/>
  <c r="AS226"/>
  <c r="AP210"/>
  <c r="AS210"/>
  <c r="AP194"/>
  <c r="AS194"/>
  <c r="AP186"/>
  <c r="AS186"/>
  <c r="AP178"/>
  <c r="AS178"/>
  <c r="AP170"/>
  <c r="AS170"/>
  <c r="AP162"/>
  <c r="AS162"/>
  <c r="AP154"/>
  <c r="AS154"/>
  <c r="AP146"/>
  <c r="AS146"/>
  <c r="AP138"/>
  <c r="AS138"/>
  <c r="AP130"/>
  <c r="AS130"/>
  <c r="AP122"/>
  <c r="AS122"/>
  <c r="AP114"/>
  <c r="AS114"/>
  <c r="AP106"/>
  <c r="AS106"/>
  <c r="AP98"/>
  <c r="AS98"/>
  <c r="AP90"/>
  <c r="AS90"/>
  <c r="AP82"/>
  <c r="AS82"/>
  <c r="AP74"/>
  <c r="AS74"/>
  <c r="AP70"/>
  <c r="AS70"/>
  <c r="AP66"/>
  <c r="AS66"/>
  <c r="AP62"/>
  <c r="AS62"/>
  <c r="AP58"/>
  <c r="AS58"/>
  <c r="AP54"/>
  <c r="AS54"/>
  <c r="AP50"/>
  <c r="AS50"/>
  <c r="AP46"/>
  <c r="AS46"/>
  <c r="AP42"/>
  <c r="AS42"/>
  <c r="AP38"/>
  <c r="AS38"/>
  <c r="AP34"/>
  <c r="AS34"/>
  <c r="AP30"/>
  <c r="AS30"/>
  <c r="AP26"/>
  <c r="AS26"/>
  <c r="AP22"/>
  <c r="AS22"/>
  <c r="AP18"/>
  <c r="AS18"/>
  <c r="AP14"/>
  <c r="AS14"/>
  <c r="AP10"/>
  <c r="AS10"/>
  <c r="AP300" i="48"/>
  <c r="AS300"/>
  <c r="AP296"/>
  <c r="AS296"/>
  <c r="AP292"/>
  <c r="AS292"/>
  <c r="AS288"/>
  <c r="AP284"/>
  <c r="AS284"/>
  <c r="AS280"/>
  <c r="AP276"/>
  <c r="AS276"/>
  <c r="AS272"/>
  <c r="AP268"/>
  <c r="AS268"/>
  <c r="AS264"/>
  <c r="AP260"/>
  <c r="AS260"/>
  <c r="AS256"/>
  <c r="AP252"/>
  <c r="AS252"/>
  <c r="AS248"/>
  <c r="AP244"/>
  <c r="AS244"/>
  <c r="AS240"/>
  <c r="AP236"/>
  <c r="AS236"/>
  <c r="AS232"/>
  <c r="AP228"/>
  <c r="AS228"/>
  <c r="AS224"/>
  <c r="AP220"/>
  <c r="AS220"/>
  <c r="AS216"/>
  <c r="AP212"/>
  <c r="AS212"/>
  <c r="AS208"/>
  <c r="AP204"/>
  <c r="AS204"/>
  <c r="AS200"/>
  <c r="AP196"/>
  <c r="AS196"/>
  <c r="AS192"/>
  <c r="AP188"/>
  <c r="AS188"/>
  <c r="AS184"/>
  <c r="AP180"/>
  <c r="AS180"/>
  <c r="AS176"/>
  <c r="AP71" i="45"/>
  <c r="AS71"/>
  <c r="AP69"/>
  <c r="AS69"/>
  <c r="AP67"/>
  <c r="AS67"/>
  <c r="AP65"/>
  <c r="AS65"/>
  <c r="AP63"/>
  <c r="AS63"/>
  <c r="AP61"/>
  <c r="AS61"/>
  <c r="AP59"/>
  <c r="AS59"/>
  <c r="AP57"/>
  <c r="AS57"/>
  <c r="AP55"/>
  <c r="AS55"/>
  <c r="AP53"/>
  <c r="AS53"/>
  <c r="AP51"/>
  <c r="AS51"/>
  <c r="AP49"/>
  <c r="AS49"/>
  <c r="AP47"/>
  <c r="AS47"/>
  <c r="AP45"/>
  <c r="AS45"/>
  <c r="AP43"/>
  <c r="AS43"/>
  <c r="AP41"/>
  <c r="AS41"/>
  <c r="AP39"/>
  <c r="AS39"/>
  <c r="AP37"/>
  <c r="AS37"/>
  <c r="AP35"/>
  <c r="AS35"/>
  <c r="AP33"/>
  <c r="AS33"/>
  <c r="AP31"/>
  <c r="AS31"/>
  <c r="AP29"/>
  <c r="AS29"/>
  <c r="AP27"/>
  <c r="AS27"/>
  <c r="AP25"/>
  <c r="AS25"/>
  <c r="AP23"/>
  <c r="AS23"/>
  <c r="AP297" i="46"/>
  <c r="AS297"/>
  <c r="AP289"/>
  <c r="AS289"/>
  <c r="AP281"/>
  <c r="AS281"/>
  <c r="AP273"/>
  <c r="AS273"/>
  <c r="AP265"/>
  <c r="AS265"/>
  <c r="AP257"/>
  <c r="AS257"/>
  <c r="AP249"/>
  <c r="AS249"/>
  <c r="AP134"/>
  <c r="AS134"/>
  <c r="AP126"/>
  <c r="AS126"/>
  <c r="AP110"/>
  <c r="AS110"/>
  <c r="AP94"/>
  <c r="AS94"/>
  <c r="AP54"/>
  <c r="AS54"/>
  <c r="AP260" i="47"/>
  <c r="AS260"/>
  <c r="AP252"/>
  <c r="AS252"/>
  <c r="AP244"/>
  <c r="AS244"/>
  <c r="AP236"/>
  <c r="AS236"/>
  <c r="AP228"/>
  <c r="AS228"/>
  <c r="AP176" i="49"/>
  <c r="AS176"/>
  <c r="AP160"/>
  <c r="AS160"/>
  <c r="AP198" i="51"/>
  <c r="AS198"/>
  <c r="AP300" i="46"/>
  <c r="AS300"/>
  <c r="AP296"/>
  <c r="AS296"/>
  <c r="AP292"/>
  <c r="AS292"/>
  <c r="AP288"/>
  <c r="AS288"/>
  <c r="AP284"/>
  <c r="AS284"/>
  <c r="AP280"/>
  <c r="AS280"/>
  <c r="AP276"/>
  <c r="AS276"/>
  <c r="AP272"/>
  <c r="AS272"/>
  <c r="AP268"/>
  <c r="AS268"/>
  <c r="AP264"/>
  <c r="AS264"/>
  <c r="AP260"/>
  <c r="AS260"/>
  <c r="AP256"/>
  <c r="AS256"/>
  <c r="AP252"/>
  <c r="AS252"/>
  <c r="AP248"/>
  <c r="AS248"/>
  <c r="AP240"/>
  <c r="AS240"/>
  <c r="AP232"/>
  <c r="AS232"/>
  <c r="AP224"/>
  <c r="AS224"/>
  <c r="AP216"/>
  <c r="AS216"/>
  <c r="AP208"/>
  <c r="AS208"/>
  <c r="AP200"/>
  <c r="AS200"/>
  <c r="AP192"/>
  <c r="AS192"/>
  <c r="AP184"/>
  <c r="AS184"/>
  <c r="AP176"/>
  <c r="AS176"/>
  <c r="AP168"/>
  <c r="AS168"/>
  <c r="AP160"/>
  <c r="AS160"/>
  <c r="AP152"/>
  <c r="AS152"/>
  <c r="AP144"/>
  <c r="AS144"/>
  <c r="AP136"/>
  <c r="AS136"/>
  <c r="AP128"/>
  <c r="AS128"/>
  <c r="AP120"/>
  <c r="AS120"/>
  <c r="AP112"/>
  <c r="AS112"/>
  <c r="AP104"/>
  <c r="AS104"/>
  <c r="AP96"/>
  <c r="AS96"/>
  <c r="AP88"/>
  <c r="AS88"/>
  <c r="AP80"/>
  <c r="AS80"/>
  <c r="AP72"/>
  <c r="AS72"/>
  <c r="AP64"/>
  <c r="AS64"/>
  <c r="AP56"/>
  <c r="AS56"/>
  <c r="AP48"/>
  <c r="AS48"/>
  <c r="AP40"/>
  <c r="AS40"/>
  <c r="AP32"/>
  <c r="AS32"/>
  <c r="AP24"/>
  <c r="AS24"/>
  <c r="AP16"/>
  <c r="AS16"/>
  <c r="AP8"/>
  <c r="AS8"/>
  <c r="AP262" i="47"/>
  <c r="AS262"/>
  <c r="AP222"/>
  <c r="AS222"/>
  <c r="AP214"/>
  <c r="AS214"/>
  <c r="AP206"/>
  <c r="AS206"/>
  <c r="AP198"/>
  <c r="AS198"/>
  <c r="AP190"/>
  <c r="AS190"/>
  <c r="AP174"/>
  <c r="AS174"/>
  <c r="AP166"/>
  <c r="AS166"/>
  <c r="AP158"/>
  <c r="AS158"/>
  <c r="AP150"/>
  <c r="AS150"/>
  <c r="AP142"/>
  <c r="AS142"/>
  <c r="AP134"/>
  <c r="AS134"/>
  <c r="AP126"/>
  <c r="AS126"/>
  <c r="AP118"/>
  <c r="AS118"/>
  <c r="AP110"/>
  <c r="AS110"/>
  <c r="AP102"/>
  <c r="AS102"/>
  <c r="AP94"/>
  <c r="AS94"/>
  <c r="AP86"/>
  <c r="AS86"/>
  <c r="AP78"/>
  <c r="AS78"/>
  <c r="AP72"/>
  <c r="AS72"/>
  <c r="AP68"/>
  <c r="AS68"/>
  <c r="AP64"/>
  <c r="AS64"/>
  <c r="AP60"/>
  <c r="AS60"/>
  <c r="AP56"/>
  <c r="AS56"/>
  <c r="AP52"/>
  <c r="AS52"/>
  <c r="AP48"/>
  <c r="AS48"/>
  <c r="AP44"/>
  <c r="AS44"/>
  <c r="AP40"/>
  <c r="AS40"/>
  <c r="AP36"/>
  <c r="AS36"/>
  <c r="AP32"/>
  <c r="AS32"/>
  <c r="AP28"/>
  <c r="AS28"/>
  <c r="AP24"/>
  <c r="AS24"/>
  <c r="AP20"/>
  <c r="AS20"/>
  <c r="AP16"/>
  <c r="AS16"/>
  <c r="AP12"/>
  <c r="AS12"/>
  <c r="AP8"/>
  <c r="AS8"/>
  <c r="AP298" i="48"/>
  <c r="AS298"/>
  <c r="AP290"/>
  <c r="AS290"/>
  <c r="AP286"/>
  <c r="AS286"/>
  <c r="AP282"/>
  <c r="AS282"/>
  <c r="AP278"/>
  <c r="AS278"/>
  <c r="AP274"/>
  <c r="AS274"/>
  <c r="AP270"/>
  <c r="AS270"/>
  <c r="AP266"/>
  <c r="AS266"/>
  <c r="AP262"/>
  <c r="AS262"/>
  <c r="AP258"/>
  <c r="AS258"/>
  <c r="AP254"/>
  <c r="AS254"/>
  <c r="AP250"/>
  <c r="AS250"/>
  <c r="AP246"/>
  <c r="AS246"/>
  <c r="AP242"/>
  <c r="AS242"/>
  <c r="AP238"/>
  <c r="AS238"/>
  <c r="AP234"/>
  <c r="AS234"/>
  <c r="AP230"/>
  <c r="AS230"/>
  <c r="AP226"/>
  <c r="AS226"/>
  <c r="AP222"/>
  <c r="AS222"/>
  <c r="AP218"/>
  <c r="AS218"/>
  <c r="AP214"/>
  <c r="AS214"/>
  <c r="AP210"/>
  <c r="AS210"/>
  <c r="AP206"/>
  <c r="AS206"/>
  <c r="AP202"/>
  <c r="AS202"/>
  <c r="AP198"/>
  <c r="AS198"/>
  <c r="AP194"/>
  <c r="AS194"/>
  <c r="AP190"/>
  <c r="AS190"/>
  <c r="AP186"/>
  <c r="AS186"/>
  <c r="AP182"/>
  <c r="AS182"/>
  <c r="AP178"/>
  <c r="AS178"/>
  <c r="AP166" i="51"/>
  <c r="AS166"/>
  <c r="AP7" i="48"/>
  <c r="AS7"/>
  <c r="AP299" i="49"/>
  <c r="AS299"/>
  <c r="AP297"/>
  <c r="AS297"/>
  <c r="AP295"/>
  <c r="AS295"/>
  <c r="AP293"/>
  <c r="AS293"/>
  <c r="AP291"/>
  <c r="AS291"/>
  <c r="AP289"/>
  <c r="AS289"/>
  <c r="AP287"/>
  <c r="AS287"/>
  <c r="AP285"/>
  <c r="AS285"/>
  <c r="AP283"/>
  <c r="AS283"/>
  <c r="AP281"/>
  <c r="AS281"/>
  <c r="AP279"/>
  <c r="AS279"/>
  <c r="AP277"/>
  <c r="AS277"/>
  <c r="AP275"/>
  <c r="AS275"/>
  <c r="AP273"/>
  <c r="AS273"/>
  <c r="AP271"/>
  <c r="AS271"/>
  <c r="AP269"/>
  <c r="AS269"/>
  <c r="AP267"/>
  <c r="AS267"/>
  <c r="AP265"/>
  <c r="AS265"/>
  <c r="AP263"/>
  <c r="AS263"/>
  <c r="AP261"/>
  <c r="AS261"/>
  <c r="AP259"/>
  <c r="AS259"/>
  <c r="AP257"/>
  <c r="AS257"/>
  <c r="AP255"/>
  <c r="AS255"/>
  <c r="AP253"/>
  <c r="AS253"/>
  <c r="AP251"/>
  <c r="AS251"/>
  <c r="AP249"/>
  <c r="AS249"/>
  <c r="AP247"/>
  <c r="AS247"/>
  <c r="AP243"/>
  <c r="AS243"/>
  <c r="AP241"/>
  <c r="AS241"/>
  <c r="AP239"/>
  <c r="AS239"/>
  <c r="AP235"/>
  <c r="AS235"/>
  <c r="AP233"/>
  <c r="AS233"/>
  <c r="AP231"/>
  <c r="AS231"/>
  <c r="AP227"/>
  <c r="AS227"/>
  <c r="AP225"/>
  <c r="AS225"/>
  <c r="AP223"/>
  <c r="AS223"/>
  <c r="AP215"/>
  <c r="AS215"/>
  <c r="AP207"/>
  <c r="AS207"/>
  <c r="AP199"/>
  <c r="AS199"/>
  <c r="AP191"/>
  <c r="AS191"/>
  <c r="AP183"/>
  <c r="AS183"/>
  <c r="AP175"/>
  <c r="AS175"/>
  <c r="AP167"/>
  <c r="AS167"/>
  <c r="AS289" i="50"/>
  <c r="AS285"/>
  <c r="AP281"/>
  <c r="AS281"/>
  <c r="AP277"/>
  <c r="AS277"/>
  <c r="AP273"/>
  <c r="AS273"/>
  <c r="AP269"/>
  <c r="AS269"/>
  <c r="AP265"/>
  <c r="AS265"/>
  <c r="AP261"/>
  <c r="AS261"/>
  <c r="AP257"/>
  <c r="AS257"/>
  <c r="AP253"/>
  <c r="AS253"/>
  <c r="AP249"/>
  <c r="AS249"/>
  <c r="AP245"/>
  <c r="AS245"/>
  <c r="AP241"/>
  <c r="AS241"/>
  <c r="AP237"/>
  <c r="AS237"/>
  <c r="AP233"/>
  <c r="AS233"/>
  <c r="AP229"/>
  <c r="AS229"/>
  <c r="AP225"/>
  <c r="AS225"/>
  <c r="AP221"/>
  <c r="AS221"/>
  <c r="AP217"/>
  <c r="AS217"/>
  <c r="AP213"/>
  <c r="AS213"/>
  <c r="AP209"/>
  <c r="AS209"/>
  <c r="AP205"/>
  <c r="AS205"/>
  <c r="AP201"/>
  <c r="AS201"/>
  <c r="AP197"/>
  <c r="AS197"/>
  <c r="AP193"/>
  <c r="AS193"/>
  <c r="AP189"/>
  <c r="AS189"/>
  <c r="AP185"/>
  <c r="AS185"/>
  <c r="AP181"/>
  <c r="AS181"/>
  <c r="AP177"/>
  <c r="AS177"/>
  <c r="AP173"/>
  <c r="AS173"/>
  <c r="AP169"/>
  <c r="AS169"/>
  <c r="AP165"/>
  <c r="AS165"/>
  <c r="AP161"/>
  <c r="AS161"/>
  <c r="AP157"/>
  <c r="AS157"/>
  <c r="AP153"/>
  <c r="AS153"/>
  <c r="AP149"/>
  <c r="AS149"/>
  <c r="AP145"/>
  <c r="AS145"/>
  <c r="AP141"/>
  <c r="AS141"/>
  <c r="AP137"/>
  <c r="AS137"/>
  <c r="AP133"/>
  <c r="AS133"/>
  <c r="AP129"/>
  <c r="AS129"/>
  <c r="AP125"/>
  <c r="AS125"/>
  <c r="AP121"/>
  <c r="AS121"/>
  <c r="AP117"/>
  <c r="AS117"/>
  <c r="AP113"/>
  <c r="AS113"/>
  <c r="AP109"/>
  <c r="AS109"/>
  <c r="AP105"/>
  <c r="AS105"/>
  <c r="AP101"/>
  <c r="AS101"/>
  <c r="AP97"/>
  <c r="AS97"/>
  <c r="AP93"/>
  <c r="AS93"/>
  <c r="AP89"/>
  <c r="AS89"/>
  <c r="AP85"/>
  <c r="AS85"/>
  <c r="AP81"/>
  <c r="AS81"/>
  <c r="AP77"/>
  <c r="AS77"/>
  <c r="AP73"/>
  <c r="AS73"/>
  <c r="AP69"/>
  <c r="AS69"/>
  <c r="AP65"/>
  <c r="AS65"/>
  <c r="AP61"/>
  <c r="AS61"/>
  <c r="AP57"/>
  <c r="AS57"/>
  <c r="AP53"/>
  <c r="AS53"/>
  <c r="AP49"/>
  <c r="AS49"/>
  <c r="AP45"/>
  <c r="AS45"/>
  <c r="AP41"/>
  <c r="AS41"/>
  <c r="AP37"/>
  <c r="AS37"/>
  <c r="AP33"/>
  <c r="AS33"/>
  <c r="AP29"/>
  <c r="AS29"/>
  <c r="AP25"/>
  <c r="AS25"/>
  <c r="AP21"/>
  <c r="AS21"/>
  <c r="AP17"/>
  <c r="AS17"/>
  <c r="AP13"/>
  <c r="AS13"/>
  <c r="AP9"/>
  <c r="AS9"/>
  <c r="AP243" i="51"/>
  <c r="AS243"/>
  <c r="AP235"/>
  <c r="AS235"/>
  <c r="AP227"/>
  <c r="AS227"/>
  <c r="AP219"/>
  <c r="AS219"/>
  <c r="AP190"/>
  <c r="AS190"/>
  <c r="AP158"/>
  <c r="AS158"/>
  <c r="AP126"/>
  <c r="AS126"/>
  <c r="AP299" i="52"/>
  <c r="AS299"/>
  <c r="AP291"/>
  <c r="AS291"/>
  <c r="AP283"/>
  <c r="AS283"/>
  <c r="AP279"/>
  <c r="AS279"/>
  <c r="AP275"/>
  <c r="AS275"/>
  <c r="AP271"/>
  <c r="AS271"/>
  <c r="AP267"/>
  <c r="AS267"/>
  <c r="AP259"/>
  <c r="AS259"/>
  <c r="AP251"/>
  <c r="AS251"/>
  <c r="AP247"/>
  <c r="AS247"/>
  <c r="AP243"/>
  <c r="AS243"/>
  <c r="AP239"/>
  <c r="AS239"/>
  <c r="AP235"/>
  <c r="AS235"/>
  <c r="AP227"/>
  <c r="AS227"/>
  <c r="AP7" i="47"/>
  <c r="AS7"/>
  <c r="AP196" i="49"/>
  <c r="AS196"/>
  <c r="AP188"/>
  <c r="AS188"/>
  <c r="AP180"/>
  <c r="AS180"/>
  <c r="AP172"/>
  <c r="AS172"/>
  <c r="AP164"/>
  <c r="AS164"/>
  <c r="AP300" i="50"/>
  <c r="AS300"/>
  <c r="AP296"/>
  <c r="AS296"/>
  <c r="AP292"/>
  <c r="AS292"/>
  <c r="AP214" i="51"/>
  <c r="AS214"/>
  <c r="AP182"/>
  <c r="AS182"/>
  <c r="AP150"/>
  <c r="AS150"/>
  <c r="AP118"/>
  <c r="AS118"/>
  <c r="AP244" i="49"/>
  <c r="AS244"/>
  <c r="AP242"/>
  <c r="AS242"/>
  <c r="AP236"/>
  <c r="AS236"/>
  <c r="AP234"/>
  <c r="AS234"/>
  <c r="AP228"/>
  <c r="AS228"/>
  <c r="AP226"/>
  <c r="AS226"/>
  <c r="AP219"/>
  <c r="AS219"/>
  <c r="AP211"/>
  <c r="AS211"/>
  <c r="AP203"/>
  <c r="AS203"/>
  <c r="AP195"/>
  <c r="AS195"/>
  <c r="AP187"/>
  <c r="AS187"/>
  <c r="AP179"/>
  <c r="AS179"/>
  <c r="AP171"/>
  <c r="AS171"/>
  <c r="AP163"/>
  <c r="AS163"/>
  <c r="AP206" i="51"/>
  <c r="AS206"/>
  <c r="AP174"/>
  <c r="AS174"/>
  <c r="AP142"/>
  <c r="AS142"/>
  <c r="AP288" i="50"/>
  <c r="AS288"/>
  <c r="AP284"/>
  <c r="AS284"/>
  <c r="AP280"/>
  <c r="AS280"/>
  <c r="AP276"/>
  <c r="AS276"/>
  <c r="AP272"/>
  <c r="AS272"/>
  <c r="AP268"/>
  <c r="AS268"/>
  <c r="AP264"/>
  <c r="AS264"/>
  <c r="AP260"/>
  <c r="AS260"/>
  <c r="AP256"/>
  <c r="AS256"/>
  <c r="AP252"/>
  <c r="AS252"/>
  <c r="AP248"/>
  <c r="AS248"/>
  <c r="AP244"/>
  <c r="AS244"/>
  <c r="AP240"/>
  <c r="AS240"/>
  <c r="AP236"/>
  <c r="AS236"/>
  <c r="AP232"/>
  <c r="AS232"/>
  <c r="AP228"/>
  <c r="AS228"/>
  <c r="AP224"/>
  <c r="AS224"/>
  <c r="AP220"/>
  <c r="AS220"/>
  <c r="AP216"/>
  <c r="AS216"/>
  <c r="AP212"/>
  <c r="AS212"/>
  <c r="AP208"/>
  <c r="AS208"/>
  <c r="AP204"/>
  <c r="AS204"/>
  <c r="AP200"/>
  <c r="AS200"/>
  <c r="AP196"/>
  <c r="AS196"/>
  <c r="AP192"/>
  <c r="AS192"/>
  <c r="AP188"/>
  <c r="AS188"/>
  <c r="AP184"/>
  <c r="AS184"/>
  <c r="AP180"/>
  <c r="AS180"/>
  <c r="AP176"/>
  <c r="AS176"/>
  <c r="AP172"/>
  <c r="AS172"/>
  <c r="AP168"/>
  <c r="AS168"/>
  <c r="AP164"/>
  <c r="AS164"/>
  <c r="AP160"/>
  <c r="AS160"/>
  <c r="AP156"/>
  <c r="AS156"/>
  <c r="AP152"/>
  <c r="AS152"/>
  <c r="AP148"/>
  <c r="AS148"/>
  <c r="AP144"/>
  <c r="AS144"/>
  <c r="AP140"/>
  <c r="AS140"/>
  <c r="AP136"/>
  <c r="AS136"/>
  <c r="AP132"/>
  <c r="AS132"/>
  <c r="AP128"/>
  <c r="AS128"/>
  <c r="AP124"/>
  <c r="AS124"/>
  <c r="AP120"/>
  <c r="AS120"/>
  <c r="AP116"/>
  <c r="AS116"/>
  <c r="AP112"/>
  <c r="AS112"/>
  <c r="AP108"/>
  <c r="AS108"/>
  <c r="AP104"/>
  <c r="AS104"/>
  <c r="AP100"/>
  <c r="AS100"/>
  <c r="AP96"/>
  <c r="AS96"/>
  <c r="AP92"/>
  <c r="AS92"/>
  <c r="AP88"/>
  <c r="AS88"/>
  <c r="AP84"/>
  <c r="AS84"/>
  <c r="AP80"/>
  <c r="AS80"/>
  <c r="AP76"/>
  <c r="AS76"/>
  <c r="AP72"/>
  <c r="AS72"/>
  <c r="AP68"/>
  <c r="AS68"/>
  <c r="AP64"/>
  <c r="AS64"/>
  <c r="AP60"/>
  <c r="AS60"/>
  <c r="AP56"/>
  <c r="AS56"/>
  <c r="AP52"/>
  <c r="AS52"/>
  <c r="AP48"/>
  <c r="AS48"/>
  <c r="AP44"/>
  <c r="AS44"/>
  <c r="AP40"/>
  <c r="AS40"/>
  <c r="AP36"/>
  <c r="AS36"/>
  <c r="AP32"/>
  <c r="AS32"/>
  <c r="AP28"/>
  <c r="AS28"/>
  <c r="AP24"/>
  <c r="AS24"/>
  <c r="AP20"/>
  <c r="AS20"/>
  <c r="AP16"/>
  <c r="AS16"/>
  <c r="AP12"/>
  <c r="AS12"/>
  <c r="AP8"/>
  <c r="AS8"/>
  <c r="AP240" i="51"/>
  <c r="AS240"/>
  <c r="AP232"/>
  <c r="AS232"/>
  <c r="AP224"/>
  <c r="AS224"/>
  <c r="AP216"/>
  <c r="AS216"/>
  <c r="AP208"/>
  <c r="AS208"/>
  <c r="AP200"/>
  <c r="AS200"/>
  <c r="AP192"/>
  <c r="AS192"/>
  <c r="AP184"/>
  <c r="AS184"/>
  <c r="AP176"/>
  <c r="AS176"/>
  <c r="AP168"/>
  <c r="AS168"/>
  <c r="AP160"/>
  <c r="AS160"/>
  <c r="AP152"/>
  <c r="AS152"/>
  <c r="AP144"/>
  <c r="AS144"/>
  <c r="AP136"/>
  <c r="AS136"/>
  <c r="AP128"/>
  <c r="AS128"/>
  <c r="AP120"/>
  <c r="AS120"/>
  <c r="AP237" i="53"/>
  <c r="AS237"/>
  <c r="AP299" i="50"/>
  <c r="AS299"/>
  <c r="AP297"/>
  <c r="AS297"/>
  <c r="AP295"/>
  <c r="AS295"/>
  <c r="AP293"/>
  <c r="AS293"/>
  <c r="AP291"/>
  <c r="AS291"/>
  <c r="AP287"/>
  <c r="AS287"/>
  <c r="AP283"/>
  <c r="AS283"/>
  <c r="AP279"/>
  <c r="AS279"/>
  <c r="AP275"/>
  <c r="AS275"/>
  <c r="AP271"/>
  <c r="AS271"/>
  <c r="AP267"/>
  <c r="AS267"/>
  <c r="AP263"/>
  <c r="AS263"/>
  <c r="AP259"/>
  <c r="AS259"/>
  <c r="AP255"/>
  <c r="AS255"/>
  <c r="AP251"/>
  <c r="AS251"/>
  <c r="AP247"/>
  <c r="AS247"/>
  <c r="AP243"/>
  <c r="AS243"/>
  <c r="AP239"/>
  <c r="AS239"/>
  <c r="AP235"/>
  <c r="AS235"/>
  <c r="AP231"/>
  <c r="AS231"/>
  <c r="AP227"/>
  <c r="AS227"/>
  <c r="AP223"/>
  <c r="AS223"/>
  <c r="AP219"/>
  <c r="AS219"/>
  <c r="AP215"/>
  <c r="AS215"/>
  <c r="AP211"/>
  <c r="AS211"/>
  <c r="AP207"/>
  <c r="AS207"/>
  <c r="AP203"/>
  <c r="AS203"/>
  <c r="AP199"/>
  <c r="AS199"/>
  <c r="AP195"/>
  <c r="AS195"/>
  <c r="AP191"/>
  <c r="AS191"/>
  <c r="AP187"/>
  <c r="AS187"/>
  <c r="AP183"/>
  <c r="AS183"/>
  <c r="AP179"/>
  <c r="AS179"/>
  <c r="AP175"/>
  <c r="AS175"/>
  <c r="AP171"/>
  <c r="AS171"/>
  <c r="AP167"/>
  <c r="AS167"/>
  <c r="AP163"/>
  <c r="AS163"/>
  <c r="AP159"/>
  <c r="AS159"/>
  <c r="AP155"/>
  <c r="AS155"/>
  <c r="AP151"/>
  <c r="AS151"/>
  <c r="AP147"/>
  <c r="AS147"/>
  <c r="AP143"/>
  <c r="AS143"/>
  <c r="AP139"/>
  <c r="AS139"/>
  <c r="AP135"/>
  <c r="AS135"/>
  <c r="AP131"/>
  <c r="AS131"/>
  <c r="AP127"/>
  <c r="AS127"/>
  <c r="AP123"/>
  <c r="AS123"/>
  <c r="AP119"/>
  <c r="AS119"/>
  <c r="AP115"/>
  <c r="AS115"/>
  <c r="AP111"/>
  <c r="AS111"/>
  <c r="AP107"/>
  <c r="AS107"/>
  <c r="AP103"/>
  <c r="AS103"/>
  <c r="AP99"/>
  <c r="AS99"/>
  <c r="AP95"/>
  <c r="AS95"/>
  <c r="AP91"/>
  <c r="AS91"/>
  <c r="AP87"/>
  <c r="AS87"/>
  <c r="AP83"/>
  <c r="AS83"/>
  <c r="AP79"/>
  <c r="AS79"/>
  <c r="AP75"/>
  <c r="AS75"/>
  <c r="AP71"/>
  <c r="AS71"/>
  <c r="AP67"/>
  <c r="AS67"/>
  <c r="AP63"/>
  <c r="AS63"/>
  <c r="AP59"/>
  <c r="AS59"/>
  <c r="AP55"/>
  <c r="AS55"/>
  <c r="AP51"/>
  <c r="AS51"/>
  <c r="AP47"/>
  <c r="AS47"/>
  <c r="AP43"/>
  <c r="AS43"/>
  <c r="AP39"/>
  <c r="AS39"/>
  <c r="AP35"/>
  <c r="AS35"/>
  <c r="AP31"/>
  <c r="AS31"/>
  <c r="AP27"/>
  <c r="AS27"/>
  <c r="AP23"/>
  <c r="AS23"/>
  <c r="AP19"/>
  <c r="AS19"/>
  <c r="AP15"/>
  <c r="AS15"/>
  <c r="AP11"/>
  <c r="AS11"/>
  <c r="AP239" i="51"/>
  <c r="AS239"/>
  <c r="AP231"/>
  <c r="AS231"/>
  <c r="AP223"/>
  <c r="AS223"/>
  <c r="AP210"/>
  <c r="AS210"/>
  <c r="AP202"/>
  <c r="AS202"/>
  <c r="AP194"/>
  <c r="AS194"/>
  <c r="AP186"/>
  <c r="AS186"/>
  <c r="AP178"/>
  <c r="AS178"/>
  <c r="AP170"/>
  <c r="AS170"/>
  <c r="AP162"/>
  <c r="AS162"/>
  <c r="AP154"/>
  <c r="AS154"/>
  <c r="AP146"/>
  <c r="AS146"/>
  <c r="AP138"/>
  <c r="AS138"/>
  <c r="AP130"/>
  <c r="AS130"/>
  <c r="AP122"/>
  <c r="AS122"/>
  <c r="AP114"/>
  <c r="AS114"/>
  <c r="AP297" i="52"/>
  <c r="AS297"/>
  <c r="AP293"/>
  <c r="AS293"/>
  <c r="AP289"/>
  <c r="AS289"/>
  <c r="AP285"/>
  <c r="AS285"/>
  <c r="AP281"/>
  <c r="AS281"/>
  <c r="AP277"/>
  <c r="AS277"/>
  <c r="AP273"/>
  <c r="AS273"/>
  <c r="AP269"/>
  <c r="AS269"/>
  <c r="AP265"/>
  <c r="AS265"/>
  <c r="AP261"/>
  <c r="AS261"/>
  <c r="AP257"/>
  <c r="AS257"/>
  <c r="AP253"/>
  <c r="AS253"/>
  <c r="AP249"/>
  <c r="AS249"/>
  <c r="AP245"/>
  <c r="AS245"/>
  <c r="AP241"/>
  <c r="AS241"/>
  <c r="AP237"/>
  <c r="AS237"/>
  <c r="AP233"/>
  <c r="AS233"/>
  <c r="AP229"/>
  <c r="AS229"/>
  <c r="AP225"/>
  <c r="AS225"/>
  <c r="AP290" i="50"/>
  <c r="AS290"/>
  <c r="AP286"/>
  <c r="AS286"/>
  <c r="AP282"/>
  <c r="AS282"/>
  <c r="AP278"/>
  <c r="AS278"/>
  <c r="AP274"/>
  <c r="AS274"/>
  <c r="AP270"/>
  <c r="AS270"/>
  <c r="AP266"/>
  <c r="AS266"/>
  <c r="AP262"/>
  <c r="AS262"/>
  <c r="AP258"/>
  <c r="AS258"/>
  <c r="AP254"/>
  <c r="AS254"/>
  <c r="AP250"/>
  <c r="AS250"/>
  <c r="AP246"/>
  <c r="AS246"/>
  <c r="AP242"/>
  <c r="AS242"/>
  <c r="AP238"/>
  <c r="AS238"/>
  <c r="AP234"/>
  <c r="AS234"/>
  <c r="AP230"/>
  <c r="AS230"/>
  <c r="AP226"/>
  <c r="AS226"/>
  <c r="AP222"/>
  <c r="AS222"/>
  <c r="AP218"/>
  <c r="AS218"/>
  <c r="AP214"/>
  <c r="AS214"/>
  <c r="AP210"/>
  <c r="AS210"/>
  <c r="AP206"/>
  <c r="AS206"/>
  <c r="AP202"/>
  <c r="AS202"/>
  <c r="AP198"/>
  <c r="AS198"/>
  <c r="AP194"/>
  <c r="AS194"/>
  <c r="AP190"/>
  <c r="AS190"/>
  <c r="AP186"/>
  <c r="AS186"/>
  <c r="AP182"/>
  <c r="AS182"/>
  <c r="AP178"/>
  <c r="AS178"/>
  <c r="AP174"/>
  <c r="AS174"/>
  <c r="AP170"/>
  <c r="AS170"/>
  <c r="AP166"/>
  <c r="AS166"/>
  <c r="AP162"/>
  <c r="AS162"/>
  <c r="AP158"/>
  <c r="AS158"/>
  <c r="AP154"/>
  <c r="AS154"/>
  <c r="AP150"/>
  <c r="AS150"/>
  <c r="AP146"/>
  <c r="AS146"/>
  <c r="AP142"/>
  <c r="AS142"/>
  <c r="AP138"/>
  <c r="AS138"/>
  <c r="AP134"/>
  <c r="AS134"/>
  <c r="AP130"/>
  <c r="AS130"/>
  <c r="AP126"/>
  <c r="AS126"/>
  <c r="AP122"/>
  <c r="AS122"/>
  <c r="AP118"/>
  <c r="AS118"/>
  <c r="AP114"/>
  <c r="AS114"/>
  <c r="AP110"/>
  <c r="AS110"/>
  <c r="AP106"/>
  <c r="AS106"/>
  <c r="AP102"/>
  <c r="AS102"/>
  <c r="AP98"/>
  <c r="AS98"/>
  <c r="AP94"/>
  <c r="AS94"/>
  <c r="AP90"/>
  <c r="AS90"/>
  <c r="AP86"/>
  <c r="AS86"/>
  <c r="AP82"/>
  <c r="AS82"/>
  <c r="AP78"/>
  <c r="AS78"/>
  <c r="AP74"/>
  <c r="AS74"/>
  <c r="AP70"/>
  <c r="AS70"/>
  <c r="AP66"/>
  <c r="AS66"/>
  <c r="AP62"/>
  <c r="AS62"/>
  <c r="AP58"/>
  <c r="AS58"/>
  <c r="AP54"/>
  <c r="AS54"/>
  <c r="AP50"/>
  <c r="AS50"/>
  <c r="AP46"/>
  <c r="AS46"/>
  <c r="AP42"/>
  <c r="AS42"/>
  <c r="AP38"/>
  <c r="AS38"/>
  <c r="AP34"/>
  <c r="AS34"/>
  <c r="AP30"/>
  <c r="AS30"/>
  <c r="AP26"/>
  <c r="AS26"/>
  <c r="AP22"/>
  <c r="AS22"/>
  <c r="AP18"/>
  <c r="AS18"/>
  <c r="AP14"/>
  <c r="AS14"/>
  <c r="AP10"/>
  <c r="AS10"/>
  <c r="AP244" i="51"/>
  <c r="AS244"/>
  <c r="AP236"/>
  <c r="AS236"/>
  <c r="AP228"/>
  <c r="AS228"/>
  <c r="AP220"/>
  <c r="AS220"/>
  <c r="AP212"/>
  <c r="AS212"/>
  <c r="AP204"/>
  <c r="AS204"/>
  <c r="AP196"/>
  <c r="AS196"/>
  <c r="AP188"/>
  <c r="AS188"/>
  <c r="AP180"/>
  <c r="AS180"/>
  <c r="AP172"/>
  <c r="AS172"/>
  <c r="AP164"/>
  <c r="AS164"/>
  <c r="AP156"/>
  <c r="AS156"/>
  <c r="AP148"/>
  <c r="AS148"/>
  <c r="AP140"/>
  <c r="AS140"/>
  <c r="AP132"/>
  <c r="AS132"/>
  <c r="AP124"/>
  <c r="AS124"/>
  <c r="AP116"/>
  <c r="AS116"/>
  <c r="AP202" i="52"/>
  <c r="AS202"/>
  <c r="AP194"/>
  <c r="AS194"/>
  <c r="AP178"/>
  <c r="AS178"/>
  <c r="AP162"/>
  <c r="AS162"/>
  <c r="AP154"/>
  <c r="AS154"/>
  <c r="AP146"/>
  <c r="AS146"/>
  <c r="AP138"/>
  <c r="AS138"/>
  <c r="AP130"/>
  <c r="AS130"/>
  <c r="AP122"/>
  <c r="AS122"/>
  <c r="AP114"/>
  <c r="AS114"/>
  <c r="AP106"/>
  <c r="AS106"/>
  <c r="AP98"/>
  <c r="AS98"/>
  <c r="AP95"/>
  <c r="AS95"/>
  <c r="AP91"/>
  <c r="AS91"/>
  <c r="AP87"/>
  <c r="AS87"/>
  <c r="AP83"/>
  <c r="AS83"/>
  <c r="AP79"/>
  <c r="AS79"/>
  <c r="AP75"/>
  <c r="AS75"/>
  <c r="AP71"/>
  <c r="AS71"/>
  <c r="AP67"/>
  <c r="AS67"/>
  <c r="AP63"/>
  <c r="AS63"/>
  <c r="AP59"/>
  <c r="AS59"/>
  <c r="AP55"/>
  <c r="AS55"/>
  <c r="AS275" i="53"/>
  <c r="AS259"/>
  <c r="AS243"/>
  <c r="AP275" i="56"/>
  <c r="AS275"/>
  <c r="AP300" i="52"/>
  <c r="AS300"/>
  <c r="AP296"/>
  <c r="AS296"/>
  <c r="AP294"/>
  <c r="AS294"/>
  <c r="AP288"/>
  <c r="AS288"/>
  <c r="AP286"/>
  <c r="AS286"/>
  <c r="AP284"/>
  <c r="AS284"/>
  <c r="AP280"/>
  <c r="AS280"/>
  <c r="AP278"/>
  <c r="AS278"/>
  <c r="AP272"/>
  <c r="AS272"/>
  <c r="AP270"/>
  <c r="AS270"/>
  <c r="AP268"/>
  <c r="AS268"/>
  <c r="AP264"/>
  <c r="AS264"/>
  <c r="AP262"/>
  <c r="AS262"/>
  <c r="AP256"/>
  <c r="AS256"/>
  <c r="AP254"/>
  <c r="AS254"/>
  <c r="AP252"/>
  <c r="AS252"/>
  <c r="AP248"/>
  <c r="AS248"/>
  <c r="AP246"/>
  <c r="AS246"/>
  <c r="AP240"/>
  <c r="AS240"/>
  <c r="AP238"/>
  <c r="AS238"/>
  <c r="AP236"/>
  <c r="AS236"/>
  <c r="AP232"/>
  <c r="AS232"/>
  <c r="AP230"/>
  <c r="AS230"/>
  <c r="AP224"/>
  <c r="AS224"/>
  <c r="AS297" i="53"/>
  <c r="AS293"/>
  <c r="AS289"/>
  <c r="AS285"/>
  <c r="AS281"/>
  <c r="AP198" i="52"/>
  <c r="AS198"/>
  <c r="AP182"/>
  <c r="AS182"/>
  <c r="AP166"/>
  <c r="AS166"/>
  <c r="AP158"/>
  <c r="AS158"/>
  <c r="AP150"/>
  <c r="AS150"/>
  <c r="AP142"/>
  <c r="AS142"/>
  <c r="AP134"/>
  <c r="AS134"/>
  <c r="AP126"/>
  <c r="AS126"/>
  <c r="AP118"/>
  <c r="AS118"/>
  <c r="AP102"/>
  <c r="AS102"/>
  <c r="AP93"/>
  <c r="AS93"/>
  <c r="AP89"/>
  <c r="AS89"/>
  <c r="AP85"/>
  <c r="AS85"/>
  <c r="AP81"/>
  <c r="AS81"/>
  <c r="AP77"/>
  <c r="AS77"/>
  <c r="AP73"/>
  <c r="AS73"/>
  <c r="AP69"/>
  <c r="AS69"/>
  <c r="AP65"/>
  <c r="AS65"/>
  <c r="AP61"/>
  <c r="AS61"/>
  <c r="AP53"/>
  <c r="AS53"/>
  <c r="AS267" i="53"/>
  <c r="AS251"/>
  <c r="AP234"/>
  <c r="AS234"/>
  <c r="AP203" i="52"/>
  <c r="AS203"/>
  <c r="AP199"/>
  <c r="AS199"/>
  <c r="AP195"/>
  <c r="AS195"/>
  <c r="AP191"/>
  <c r="AS191"/>
  <c r="AP187"/>
  <c r="AS187"/>
  <c r="AP183"/>
  <c r="AS183"/>
  <c r="AP179"/>
  <c r="AS179"/>
  <c r="AP175"/>
  <c r="AS175"/>
  <c r="AP171"/>
  <c r="AS171"/>
  <c r="AP167"/>
  <c r="AS167"/>
  <c r="AP163"/>
  <c r="AS163"/>
  <c r="AP159"/>
  <c r="AS159"/>
  <c r="AP155"/>
  <c r="AS155"/>
  <c r="AP151"/>
  <c r="AS151"/>
  <c r="AP147"/>
  <c r="AS147"/>
  <c r="AP143"/>
  <c r="AS143"/>
  <c r="AP139"/>
  <c r="AS139"/>
  <c r="AP135"/>
  <c r="AS135"/>
  <c r="AP131"/>
  <c r="AS131"/>
  <c r="AP123"/>
  <c r="AS123"/>
  <c r="AP119"/>
  <c r="AS119"/>
  <c r="AP115"/>
  <c r="AS115"/>
  <c r="AP111"/>
  <c r="AS111"/>
  <c r="AP107"/>
  <c r="AS107"/>
  <c r="AP103"/>
  <c r="AS103"/>
  <c r="AP99"/>
  <c r="AS99"/>
  <c r="AP300" i="53"/>
  <c r="AS300"/>
  <c r="AP296"/>
  <c r="AS296"/>
  <c r="AP292"/>
  <c r="AS292"/>
  <c r="AP288"/>
  <c r="AS288"/>
  <c r="AP284"/>
  <c r="AS284"/>
  <c r="AP280"/>
  <c r="AS280"/>
  <c r="AP204" i="52"/>
  <c r="AS204"/>
  <c r="AP192"/>
  <c r="AS192"/>
  <c r="AP188"/>
  <c r="AS188"/>
  <c r="AP180"/>
  <c r="AS180"/>
  <c r="AP176"/>
  <c r="AS176"/>
  <c r="AP172"/>
  <c r="AS172"/>
  <c r="AP160"/>
  <c r="AS160"/>
  <c r="AP156"/>
  <c r="AS156"/>
  <c r="AP148"/>
  <c r="AS148"/>
  <c r="AP144"/>
  <c r="AS144"/>
  <c r="AP140"/>
  <c r="AS140"/>
  <c r="AP136"/>
  <c r="AS136"/>
  <c r="AP132"/>
  <c r="AS132"/>
  <c r="AP128"/>
  <c r="AS128"/>
  <c r="AP124"/>
  <c r="AS124"/>
  <c r="AP120"/>
  <c r="AS120"/>
  <c r="AP116"/>
  <c r="AS116"/>
  <c r="AP112"/>
  <c r="AS112"/>
  <c r="AP104"/>
  <c r="AS104"/>
  <c r="AP100"/>
  <c r="AS100"/>
  <c r="AP96"/>
  <c r="AS96"/>
  <c r="AP94"/>
  <c r="AS94"/>
  <c r="AP90"/>
  <c r="AS90"/>
  <c r="AP88"/>
  <c r="AS88"/>
  <c r="AP86"/>
  <c r="AS86"/>
  <c r="AP84"/>
  <c r="AS84"/>
  <c r="AP82"/>
  <c r="AS82"/>
  <c r="AP80"/>
  <c r="AS80"/>
  <c r="AP78"/>
  <c r="AS78"/>
  <c r="AP76"/>
  <c r="AS76"/>
  <c r="AP74"/>
  <c r="AS74"/>
  <c r="AP72"/>
  <c r="AS72"/>
  <c r="AP70"/>
  <c r="AS70"/>
  <c r="AP68"/>
  <c r="AS68"/>
  <c r="AP66"/>
  <c r="AS66"/>
  <c r="AP64"/>
  <c r="AS64"/>
  <c r="AP62"/>
  <c r="AS62"/>
  <c r="AP60"/>
  <c r="AS60"/>
  <c r="AP58"/>
  <c r="AS58"/>
  <c r="AP56"/>
  <c r="AS56"/>
  <c r="AP54"/>
  <c r="AS54"/>
  <c r="AP52"/>
  <c r="AS52"/>
  <c r="AP299" i="53"/>
  <c r="AS299"/>
  <c r="AP295"/>
  <c r="AS295"/>
  <c r="AP291"/>
  <c r="AS291"/>
  <c r="AP287"/>
  <c r="AS287"/>
  <c r="AP283"/>
  <c r="AS283"/>
  <c r="AP279"/>
  <c r="AS279"/>
  <c r="AP271"/>
  <c r="AS271"/>
  <c r="AP263"/>
  <c r="AS263"/>
  <c r="AP255"/>
  <c r="AS255"/>
  <c r="AP247"/>
  <c r="AS247"/>
  <c r="AP239"/>
  <c r="AS239"/>
  <c r="AP201" i="52"/>
  <c r="AS201"/>
  <c r="AP197"/>
  <c r="AS197"/>
  <c r="AP193"/>
  <c r="AS193"/>
  <c r="AP189"/>
  <c r="AS189"/>
  <c r="AP185"/>
  <c r="AS185"/>
  <c r="AP181"/>
  <c r="AS181"/>
  <c r="AP177"/>
  <c r="AS177"/>
  <c r="AP173"/>
  <c r="AS173"/>
  <c r="AP169"/>
  <c r="AS169"/>
  <c r="AP165"/>
  <c r="AS165"/>
  <c r="AP161"/>
  <c r="AS161"/>
  <c r="AP157"/>
  <c r="AS157"/>
  <c r="AP153"/>
  <c r="AS153"/>
  <c r="AP149"/>
  <c r="AS149"/>
  <c r="AP145"/>
  <c r="AS145"/>
  <c r="AP141"/>
  <c r="AS141"/>
  <c r="AP137"/>
  <c r="AS137"/>
  <c r="AP133"/>
  <c r="AS133"/>
  <c r="AP129"/>
  <c r="AS129"/>
  <c r="AP125"/>
  <c r="AS125"/>
  <c r="AP117"/>
  <c r="AS117"/>
  <c r="AP113"/>
  <c r="AS113"/>
  <c r="AP109"/>
  <c r="AS109"/>
  <c r="AP105"/>
  <c r="AS105"/>
  <c r="AP101"/>
  <c r="AS101"/>
  <c r="AP97"/>
  <c r="AS97"/>
  <c r="AP298" i="53"/>
  <c r="AS298"/>
  <c r="AP294"/>
  <c r="AS294"/>
  <c r="AP290"/>
  <c r="AS290"/>
  <c r="AP286"/>
  <c r="AS286"/>
  <c r="AP282"/>
  <c r="AS282"/>
  <c r="AP276"/>
  <c r="AS276"/>
  <c r="AP272"/>
  <c r="AS272"/>
  <c r="AP268"/>
  <c r="AS268"/>
  <c r="AP264"/>
  <c r="AS264"/>
  <c r="AP260"/>
  <c r="AS260"/>
  <c r="AP256"/>
  <c r="AS256"/>
  <c r="AP252"/>
  <c r="AS252"/>
  <c r="AP248"/>
  <c r="AS248"/>
  <c r="AP244"/>
  <c r="AS244"/>
  <c r="AP240"/>
  <c r="AS240"/>
  <c r="AP223"/>
  <c r="AS223"/>
  <c r="AP215"/>
  <c r="AS215"/>
  <c r="AP207"/>
  <c r="AS207"/>
  <c r="AP199"/>
  <c r="AS199"/>
  <c r="AP191"/>
  <c r="AS191"/>
  <c r="AP183"/>
  <c r="AS183"/>
  <c r="AP175"/>
  <c r="AS175"/>
  <c r="AP167"/>
  <c r="AS167"/>
  <c r="AP159"/>
  <c r="AS159"/>
  <c r="AP151"/>
  <c r="AS151"/>
  <c r="AP143"/>
  <c r="AS143"/>
  <c r="AP135"/>
  <c r="AS135"/>
  <c r="AP127"/>
  <c r="AS127"/>
  <c r="AP119"/>
  <c r="AS119"/>
  <c r="AP111"/>
  <c r="AS111"/>
  <c r="AP103"/>
  <c r="AS103"/>
  <c r="AP95"/>
  <c r="AS95"/>
  <c r="AP87"/>
  <c r="AS87"/>
  <c r="AP79"/>
  <c r="AS79"/>
  <c r="AP71"/>
  <c r="AS71"/>
  <c r="AP63"/>
  <c r="AS63"/>
  <c r="AP55"/>
  <c r="AS55"/>
  <c r="AP47"/>
  <c r="AS47"/>
  <c r="AP39"/>
  <c r="AS39"/>
  <c r="AP31"/>
  <c r="AS31"/>
  <c r="AP16"/>
  <c r="AS16"/>
  <c r="AP277"/>
  <c r="AS277"/>
  <c r="AP273"/>
  <c r="AS273"/>
  <c r="AP269"/>
  <c r="AS269"/>
  <c r="AP265"/>
  <c r="AS265"/>
  <c r="AP261"/>
  <c r="AS261"/>
  <c r="AP257"/>
  <c r="AS257"/>
  <c r="AP253"/>
  <c r="AS253"/>
  <c r="AP249"/>
  <c r="AS249"/>
  <c r="AP245"/>
  <c r="AS245"/>
  <c r="AP241"/>
  <c r="AS241"/>
  <c r="AP238"/>
  <c r="AS238"/>
  <c r="AP235"/>
  <c r="AS235"/>
  <c r="AP233"/>
  <c r="AS233"/>
  <c r="AP231"/>
  <c r="AS231"/>
  <c r="AP229"/>
  <c r="AS229"/>
  <c r="AP227"/>
  <c r="AS227"/>
  <c r="AP225"/>
  <c r="AS225"/>
  <c r="AS299" i="56"/>
  <c r="AS267"/>
  <c r="AP278" i="53"/>
  <c r="AS278"/>
  <c r="AP274"/>
  <c r="AS274"/>
  <c r="AP270"/>
  <c r="AS270"/>
  <c r="AP266"/>
  <c r="AS266"/>
  <c r="AP262"/>
  <c r="AS262"/>
  <c r="AP258"/>
  <c r="AS258"/>
  <c r="AP254"/>
  <c r="AS254"/>
  <c r="AP250"/>
  <c r="AS250"/>
  <c r="AP246"/>
  <c r="AS246"/>
  <c r="AP242"/>
  <c r="AS242"/>
  <c r="AP219"/>
  <c r="AS219"/>
  <c r="AP211"/>
  <c r="AS211"/>
  <c r="AP203"/>
  <c r="AS203"/>
  <c r="AP195"/>
  <c r="AS195"/>
  <c r="AP187"/>
  <c r="AS187"/>
  <c r="AP179"/>
  <c r="AS179"/>
  <c r="AP171"/>
  <c r="AS171"/>
  <c r="AP163"/>
  <c r="AS163"/>
  <c r="AP155"/>
  <c r="AS155"/>
  <c r="AP147"/>
  <c r="AS147"/>
  <c r="AP139"/>
  <c r="AS139"/>
  <c r="AP131"/>
  <c r="AS131"/>
  <c r="AP123"/>
  <c r="AS123"/>
  <c r="AP115"/>
  <c r="AS115"/>
  <c r="AP107"/>
  <c r="AS107"/>
  <c r="AP99"/>
  <c r="AS99"/>
  <c r="AP91"/>
  <c r="AS91"/>
  <c r="AP83"/>
  <c r="AS83"/>
  <c r="AP75"/>
  <c r="AS75"/>
  <c r="AP67"/>
  <c r="AS67"/>
  <c r="AP59"/>
  <c r="AS59"/>
  <c r="AP51"/>
  <c r="AS51"/>
  <c r="AP43"/>
  <c r="AS43"/>
  <c r="AP35"/>
  <c r="AS35"/>
  <c r="AP24"/>
  <c r="AS24"/>
  <c r="AP8"/>
  <c r="AS8"/>
  <c r="AP236"/>
  <c r="AS236"/>
  <c r="AP232"/>
  <c r="AS232"/>
  <c r="AP228"/>
  <c r="AS228"/>
  <c r="AP224"/>
  <c r="AS224"/>
  <c r="AP220"/>
  <c r="AS220"/>
  <c r="AP216"/>
  <c r="AS216"/>
  <c r="AP212"/>
  <c r="AS212"/>
  <c r="AP208"/>
  <c r="AS208"/>
  <c r="AP204"/>
  <c r="AS204"/>
  <c r="AP200"/>
  <c r="AS200"/>
  <c r="AP196"/>
  <c r="AS196"/>
  <c r="AP192"/>
  <c r="AS192"/>
  <c r="AP188"/>
  <c r="AS188"/>
  <c r="AP184"/>
  <c r="AS184"/>
  <c r="AP180"/>
  <c r="AS180"/>
  <c r="AP176"/>
  <c r="AS176"/>
  <c r="AP172"/>
  <c r="AS172"/>
  <c r="AP168"/>
  <c r="AS168"/>
  <c r="AP164"/>
  <c r="AS164"/>
  <c r="AP160"/>
  <c r="AS160"/>
  <c r="AP156"/>
  <c r="AS156"/>
  <c r="AP152"/>
  <c r="AS152"/>
  <c r="AP148"/>
  <c r="AS148"/>
  <c r="AP144"/>
  <c r="AS144"/>
  <c r="AP140"/>
  <c r="AS140"/>
  <c r="AP136"/>
  <c r="AS136"/>
  <c r="AP132"/>
  <c r="AS132"/>
  <c r="AP128"/>
  <c r="AS128"/>
  <c r="AP124"/>
  <c r="AS124"/>
  <c r="AP120"/>
  <c r="AS120"/>
  <c r="AP116"/>
  <c r="AS116"/>
  <c r="AP112"/>
  <c r="AS112"/>
  <c r="AP108"/>
  <c r="AS108"/>
  <c r="AP104"/>
  <c r="AS104"/>
  <c r="AP100"/>
  <c r="AS100"/>
  <c r="AP96"/>
  <c r="AS96"/>
  <c r="AP92"/>
  <c r="AS92"/>
  <c r="AP88"/>
  <c r="AS88"/>
  <c r="AP84"/>
  <c r="AS84"/>
  <c r="AP80"/>
  <c r="AS80"/>
  <c r="AP76"/>
  <c r="AS76"/>
  <c r="AP72"/>
  <c r="AS72"/>
  <c r="AP68"/>
  <c r="AS68"/>
  <c r="AP64"/>
  <c r="AS64"/>
  <c r="AP60"/>
  <c r="AS60"/>
  <c r="AP56"/>
  <c r="AS56"/>
  <c r="AP52"/>
  <c r="AS52"/>
  <c r="AP48"/>
  <c r="AS48"/>
  <c r="AP44"/>
  <c r="AS44"/>
  <c r="AP40"/>
  <c r="AS40"/>
  <c r="AP36"/>
  <c r="AS36"/>
  <c r="AP32"/>
  <c r="AS32"/>
  <c r="AP28"/>
  <c r="AS28"/>
  <c r="AP23"/>
  <c r="AS23"/>
  <c r="AP15"/>
  <c r="AS15"/>
  <c r="AP210" i="56"/>
  <c r="AS210"/>
  <c r="AP221" i="53"/>
  <c r="AS221"/>
  <c r="AP217"/>
  <c r="AS217"/>
  <c r="AP213"/>
  <c r="AS213"/>
  <c r="AP209"/>
  <c r="AS209"/>
  <c r="AP205"/>
  <c r="AS205"/>
  <c r="AP201"/>
  <c r="AS201"/>
  <c r="AP197"/>
  <c r="AS197"/>
  <c r="AP193"/>
  <c r="AS193"/>
  <c r="AP189"/>
  <c r="AS189"/>
  <c r="AP185"/>
  <c r="AS185"/>
  <c r="AP181"/>
  <c r="AS181"/>
  <c r="AP177"/>
  <c r="AS177"/>
  <c r="AP173"/>
  <c r="AS173"/>
  <c r="AP169"/>
  <c r="AS169"/>
  <c r="AP165"/>
  <c r="AS165"/>
  <c r="AP161"/>
  <c r="AS161"/>
  <c r="AP157"/>
  <c r="AS157"/>
  <c r="AP153"/>
  <c r="AS153"/>
  <c r="AP149"/>
  <c r="AS149"/>
  <c r="AP145"/>
  <c r="AS145"/>
  <c r="AP141"/>
  <c r="AS141"/>
  <c r="AP137"/>
  <c r="AS137"/>
  <c r="AP133"/>
  <c r="AS133"/>
  <c r="AP129"/>
  <c r="AS129"/>
  <c r="AP125"/>
  <c r="AS125"/>
  <c r="AP121"/>
  <c r="AS121"/>
  <c r="AP117"/>
  <c r="AS117"/>
  <c r="AP113"/>
  <c r="AS113"/>
  <c r="AP109"/>
  <c r="AS109"/>
  <c r="AP105"/>
  <c r="AS105"/>
  <c r="AP101"/>
  <c r="AS101"/>
  <c r="AP97"/>
  <c r="AS97"/>
  <c r="AP93"/>
  <c r="AS93"/>
  <c r="AP89"/>
  <c r="AS89"/>
  <c r="AP85"/>
  <c r="AS85"/>
  <c r="AP81"/>
  <c r="AS81"/>
  <c r="AP77"/>
  <c r="AS77"/>
  <c r="AP73"/>
  <c r="AS73"/>
  <c r="AP69"/>
  <c r="AS69"/>
  <c r="AP65"/>
  <c r="AS65"/>
  <c r="AP61"/>
  <c r="AS61"/>
  <c r="AP57"/>
  <c r="AS57"/>
  <c r="AP53"/>
  <c r="AS53"/>
  <c r="AP49"/>
  <c r="AS49"/>
  <c r="AP45"/>
  <c r="AS45"/>
  <c r="AP41"/>
  <c r="AS41"/>
  <c r="AP37"/>
  <c r="AS37"/>
  <c r="AP33"/>
  <c r="AS33"/>
  <c r="AP29"/>
  <c r="AS29"/>
  <c r="AP20"/>
  <c r="AS20"/>
  <c r="AP12"/>
  <c r="AS12"/>
  <c r="AS295" i="56"/>
  <c r="AS279"/>
  <c r="AP230" i="53"/>
  <c r="AS230"/>
  <c r="AP226"/>
  <c r="AS226"/>
  <c r="AP222"/>
  <c r="AS222"/>
  <c r="AP218"/>
  <c r="AS218"/>
  <c r="AP214"/>
  <c r="AS214"/>
  <c r="AP210"/>
  <c r="AS210"/>
  <c r="AP206"/>
  <c r="AS206"/>
  <c r="AP202"/>
  <c r="AS202"/>
  <c r="AP198"/>
  <c r="AS198"/>
  <c r="AP194"/>
  <c r="AS194"/>
  <c r="AP190"/>
  <c r="AS190"/>
  <c r="AP186"/>
  <c r="AS186"/>
  <c r="AP182"/>
  <c r="AS182"/>
  <c r="AP178"/>
  <c r="AS178"/>
  <c r="AP174"/>
  <c r="AS174"/>
  <c r="AP170"/>
  <c r="AS170"/>
  <c r="AP166"/>
  <c r="AS166"/>
  <c r="AP162"/>
  <c r="AS162"/>
  <c r="AP158"/>
  <c r="AS158"/>
  <c r="AP154"/>
  <c r="AS154"/>
  <c r="AP150"/>
  <c r="AS150"/>
  <c r="AP146"/>
  <c r="AS146"/>
  <c r="AP142"/>
  <c r="AS142"/>
  <c r="AP138"/>
  <c r="AS138"/>
  <c r="AP134"/>
  <c r="AS134"/>
  <c r="AP130"/>
  <c r="AS130"/>
  <c r="AP126"/>
  <c r="AS126"/>
  <c r="AP122"/>
  <c r="AS122"/>
  <c r="AP118"/>
  <c r="AS118"/>
  <c r="AP114"/>
  <c r="AS114"/>
  <c r="AP110"/>
  <c r="AS110"/>
  <c r="AP106"/>
  <c r="AS106"/>
  <c r="AP102"/>
  <c r="AS102"/>
  <c r="AP98"/>
  <c r="AS98"/>
  <c r="AP94"/>
  <c r="AS94"/>
  <c r="AP90"/>
  <c r="AS90"/>
  <c r="AP86"/>
  <c r="AS86"/>
  <c r="AP82"/>
  <c r="AS82"/>
  <c r="AP78"/>
  <c r="AS78"/>
  <c r="AP74"/>
  <c r="AS74"/>
  <c r="AP70"/>
  <c r="AS70"/>
  <c r="AP66"/>
  <c r="AS66"/>
  <c r="AP62"/>
  <c r="AS62"/>
  <c r="AP58"/>
  <c r="AS58"/>
  <c r="AP54"/>
  <c r="AS54"/>
  <c r="AP50"/>
  <c r="AS50"/>
  <c r="AP46"/>
  <c r="AS46"/>
  <c r="AP42"/>
  <c r="AS42"/>
  <c r="AP38"/>
  <c r="AS38"/>
  <c r="AP34"/>
  <c r="AS34"/>
  <c r="AP30"/>
  <c r="AS30"/>
  <c r="AP27"/>
  <c r="AS27"/>
  <c r="AP19"/>
  <c r="AS19"/>
  <c r="AP11"/>
  <c r="AS11"/>
  <c r="AP202" i="56"/>
  <c r="AS202"/>
  <c r="AP152"/>
  <c r="AS152"/>
  <c r="AP53"/>
  <c r="AS53"/>
  <c r="AP37"/>
  <c r="AS37"/>
  <c r="AP21"/>
  <c r="AS21"/>
  <c r="AP296"/>
  <c r="AS296"/>
  <c r="AP288"/>
  <c r="AS288"/>
  <c r="AP280"/>
  <c r="AS280"/>
  <c r="AP272"/>
  <c r="AS272"/>
  <c r="AP264"/>
  <c r="AS264"/>
  <c r="AP262"/>
  <c r="AS262"/>
  <c r="AP260"/>
  <c r="AS260"/>
  <c r="AP258"/>
  <c r="AS258"/>
  <c r="AP256"/>
  <c r="AS256"/>
  <c r="AP252"/>
  <c r="AS252"/>
  <c r="AP248"/>
  <c r="AS248"/>
  <c r="AP244"/>
  <c r="AS244"/>
  <c r="AP240"/>
  <c r="AS240"/>
  <c r="AP236"/>
  <c r="AS236"/>
  <c r="AP232"/>
  <c r="AS232"/>
  <c r="AP228"/>
  <c r="AS228"/>
  <c r="AP224"/>
  <c r="AS224"/>
  <c r="AP220"/>
  <c r="AS220"/>
  <c r="AP216"/>
  <c r="AS216"/>
  <c r="AP212"/>
  <c r="AS212"/>
  <c r="AP204"/>
  <c r="AS204"/>
  <c r="AP196"/>
  <c r="AS196"/>
  <c r="AP160"/>
  <c r="AS160"/>
  <c r="AP297"/>
  <c r="AS297"/>
  <c r="AP293"/>
  <c r="AS293"/>
  <c r="AP289"/>
  <c r="AS289"/>
  <c r="AP285"/>
  <c r="AS285"/>
  <c r="AP281"/>
  <c r="AS281"/>
  <c r="AP277"/>
  <c r="AS277"/>
  <c r="AP273"/>
  <c r="AS273"/>
  <c r="AP269"/>
  <c r="AS269"/>
  <c r="AP265"/>
  <c r="AS265"/>
  <c r="AP206"/>
  <c r="AS206"/>
  <c r="AP198"/>
  <c r="AS198"/>
  <c r="AP168"/>
  <c r="AS168"/>
  <c r="AP138"/>
  <c r="AS138"/>
  <c r="AP130"/>
  <c r="AS130"/>
  <c r="AP122"/>
  <c r="AS122"/>
  <c r="AP114"/>
  <c r="AS114"/>
  <c r="AP106"/>
  <c r="AS106"/>
  <c r="AP98"/>
  <c r="AS98"/>
  <c r="AP90"/>
  <c r="AS90"/>
  <c r="AP61"/>
  <c r="AS61"/>
  <c r="AP45"/>
  <c r="AS45"/>
  <c r="AP29"/>
  <c r="AS29"/>
  <c r="AP13"/>
  <c r="AS13"/>
  <c r="AP298"/>
  <c r="AS298"/>
  <c r="AP294"/>
  <c r="AS294"/>
  <c r="AP290"/>
  <c r="AS290"/>
  <c r="AP286"/>
  <c r="AS286"/>
  <c r="AP282"/>
  <c r="AS282"/>
  <c r="AP278"/>
  <c r="AS278"/>
  <c r="AP274"/>
  <c r="AS274"/>
  <c r="AP270"/>
  <c r="AS270"/>
  <c r="AP266"/>
  <c r="AS266"/>
  <c r="AP263"/>
  <c r="AS263"/>
  <c r="AP261"/>
  <c r="AS261"/>
  <c r="AP259"/>
  <c r="AS259"/>
  <c r="AP257"/>
  <c r="AS257"/>
  <c r="AP255"/>
  <c r="AS255"/>
  <c r="AP253"/>
  <c r="AS253"/>
  <c r="AP251"/>
  <c r="AS251"/>
  <c r="AP249"/>
  <c r="AS249"/>
  <c r="AP247"/>
  <c r="AS247"/>
  <c r="AP245"/>
  <c r="AS245"/>
  <c r="AP243"/>
  <c r="AS243"/>
  <c r="AP241"/>
  <c r="AS241"/>
  <c r="AP239"/>
  <c r="AS239"/>
  <c r="AP237"/>
  <c r="AS237"/>
  <c r="AP235"/>
  <c r="AS235"/>
  <c r="AP233"/>
  <c r="AS233"/>
  <c r="AP231"/>
  <c r="AS231"/>
  <c r="AP229"/>
  <c r="AS229"/>
  <c r="AP227"/>
  <c r="AS227"/>
  <c r="AP225"/>
  <c r="AS225"/>
  <c r="AP223"/>
  <c r="AS223"/>
  <c r="AP221"/>
  <c r="AS221"/>
  <c r="AP219"/>
  <c r="AS219"/>
  <c r="AP217"/>
  <c r="AS217"/>
  <c r="AP215"/>
  <c r="AS215"/>
  <c r="AP213"/>
  <c r="AS213"/>
  <c r="AP208"/>
  <c r="AS208"/>
  <c r="AP200"/>
  <c r="AS200"/>
  <c r="AP144"/>
  <c r="AS144"/>
  <c r="AP193"/>
  <c r="AS193"/>
  <c r="AP190"/>
  <c r="AS190"/>
  <c r="AP187"/>
  <c r="AS187"/>
  <c r="AP185"/>
  <c r="AS185"/>
  <c r="AP182"/>
  <c r="AS182"/>
  <c r="AP179"/>
  <c r="AS179"/>
  <c r="AP177"/>
  <c r="AS177"/>
  <c r="AP174"/>
  <c r="AS174"/>
  <c r="AP172"/>
  <c r="AS172"/>
  <c r="AP170"/>
  <c r="AS170"/>
  <c r="AP164"/>
  <c r="AS164"/>
  <c r="AP162"/>
  <c r="AS162"/>
  <c r="AP156"/>
  <c r="AS156"/>
  <c r="AP154"/>
  <c r="AS154"/>
  <c r="AP148"/>
  <c r="AS148"/>
  <c r="AP146"/>
  <c r="AS146"/>
  <c r="AP137"/>
  <c r="AS137"/>
  <c r="AP129"/>
  <c r="AS129"/>
  <c r="AP121"/>
  <c r="AS121"/>
  <c r="AP113"/>
  <c r="AS113"/>
  <c r="AP105"/>
  <c r="AS105"/>
  <c r="AP97"/>
  <c r="AS97"/>
  <c r="AP89"/>
  <c r="AS89"/>
  <c r="AP69"/>
  <c r="AS69"/>
  <c r="AP66"/>
  <c r="AS66"/>
  <c r="AP166"/>
  <c r="AS166"/>
  <c r="AP158"/>
  <c r="AS158"/>
  <c r="AP150"/>
  <c r="AS150"/>
  <c r="AP142"/>
  <c r="AS142"/>
  <c r="AP136"/>
  <c r="AS136"/>
  <c r="AP134"/>
  <c r="AS134"/>
  <c r="AP128"/>
  <c r="AS128"/>
  <c r="AP126"/>
  <c r="AS126"/>
  <c r="AP120"/>
  <c r="AS120"/>
  <c r="AP118"/>
  <c r="AS118"/>
  <c r="AP112"/>
  <c r="AS112"/>
  <c r="AP110"/>
  <c r="AS110"/>
  <c r="AP104"/>
  <c r="AS104"/>
  <c r="AP102"/>
  <c r="AS102"/>
  <c r="AP96"/>
  <c r="AS96"/>
  <c r="AP94"/>
  <c r="AS94"/>
  <c r="AP88"/>
  <c r="AS88"/>
  <c r="AP77"/>
  <c r="AS77"/>
  <c r="AP74"/>
  <c r="AS74"/>
  <c r="AP57"/>
  <c r="AS57"/>
  <c r="AP49"/>
  <c r="AS49"/>
  <c r="AP41"/>
  <c r="AS41"/>
  <c r="AP33"/>
  <c r="AS33"/>
  <c r="AP25"/>
  <c r="AS25"/>
  <c r="AP17"/>
  <c r="AS17"/>
  <c r="AP9"/>
  <c r="AS9"/>
  <c r="AP194"/>
  <c r="AS194"/>
  <c r="AP191"/>
  <c r="AS191"/>
  <c r="AP189"/>
  <c r="AS189"/>
  <c r="AP186"/>
  <c r="AS186"/>
  <c r="AP183"/>
  <c r="AS183"/>
  <c r="AP181"/>
  <c r="AS181"/>
  <c r="AP178"/>
  <c r="AS178"/>
  <c r="AP175"/>
  <c r="AS175"/>
  <c r="AP173"/>
  <c r="AS173"/>
  <c r="AP169"/>
  <c r="AS169"/>
  <c r="AP165"/>
  <c r="AS165"/>
  <c r="AP161"/>
  <c r="AS161"/>
  <c r="AP157"/>
  <c r="AS157"/>
  <c r="AP153"/>
  <c r="AS153"/>
  <c r="AP149"/>
  <c r="AS149"/>
  <c r="AP145"/>
  <c r="AS145"/>
  <c r="AP141"/>
  <c r="AS141"/>
  <c r="AP133"/>
  <c r="AS133"/>
  <c r="AP125"/>
  <c r="AS125"/>
  <c r="AP117"/>
  <c r="AS117"/>
  <c r="AP109"/>
  <c r="AS109"/>
  <c r="AP101"/>
  <c r="AS101"/>
  <c r="AP93"/>
  <c r="AS93"/>
  <c r="AP85"/>
  <c r="AS85"/>
  <c r="AP82"/>
  <c r="AS82"/>
  <c r="AP86"/>
  <c r="AS86"/>
  <c r="AP81"/>
  <c r="AS81"/>
  <c r="AP70"/>
  <c r="AS70"/>
  <c r="AP65"/>
  <c r="AS65"/>
  <c r="AP192"/>
  <c r="AS192"/>
  <c r="AP188"/>
  <c r="AS188"/>
  <c r="AP184"/>
  <c r="AS184"/>
  <c r="AP180"/>
  <c r="AS180"/>
  <c r="AP176"/>
  <c r="AS176"/>
  <c r="AP78"/>
  <c r="AS78"/>
  <c r="AP73"/>
  <c r="AS73"/>
  <c r="AP62"/>
  <c r="AS62"/>
  <c r="AP171"/>
  <c r="AS171"/>
  <c r="AP167"/>
  <c r="AS167"/>
  <c r="AP163"/>
  <c r="AS163"/>
  <c r="AP159"/>
  <c r="AS159"/>
  <c r="AP155"/>
  <c r="AS155"/>
  <c r="AP151"/>
  <c r="AS151"/>
  <c r="AP147"/>
  <c r="AS147"/>
  <c r="AP143"/>
  <c r="AS143"/>
  <c r="AP139"/>
  <c r="AS139"/>
  <c r="AP135"/>
  <c r="AS135"/>
  <c r="AP131"/>
  <c r="AS131"/>
  <c r="AP127"/>
  <c r="AS127"/>
  <c r="AP123"/>
  <c r="AS123"/>
  <c r="AP119"/>
  <c r="AS119"/>
  <c r="AP115"/>
  <c r="AS115"/>
  <c r="AP111"/>
  <c r="AS111"/>
  <c r="AP107"/>
  <c r="AS107"/>
  <c r="AP103"/>
  <c r="AS103"/>
  <c r="AP99"/>
  <c r="AS99"/>
  <c r="AP95"/>
  <c r="AS95"/>
  <c r="AP91"/>
  <c r="AS91"/>
  <c r="AP58"/>
  <c r="AS58"/>
  <c r="AP54"/>
  <c r="AS54"/>
  <c r="AP50"/>
  <c r="AS50"/>
  <c r="AP46"/>
  <c r="AS46"/>
  <c r="AP42"/>
  <c r="AS42"/>
  <c r="AP38"/>
  <c r="AS38"/>
  <c r="AP34"/>
  <c r="AS34"/>
  <c r="AP30"/>
  <c r="AS30"/>
  <c r="AP26"/>
  <c r="AS26"/>
  <c r="AP22"/>
  <c r="AS22"/>
  <c r="AP18"/>
  <c r="AS18"/>
  <c r="AP14"/>
  <c r="AS14"/>
  <c r="AP10"/>
  <c r="AS10"/>
  <c r="AP87"/>
  <c r="AS87"/>
  <c r="AP83"/>
  <c r="AS83"/>
  <c r="AP79"/>
  <c r="AS79"/>
  <c r="AP75"/>
  <c r="AS75"/>
  <c r="AP71"/>
  <c r="AS71"/>
  <c r="AP67"/>
  <c r="AS67"/>
  <c r="AP63"/>
  <c r="AS63"/>
  <c r="AP59"/>
  <c r="AS59"/>
  <c r="AP55"/>
  <c r="AS55"/>
  <c r="AP51"/>
  <c r="AS51"/>
  <c r="AP47"/>
  <c r="AS47"/>
  <c r="AP43"/>
  <c r="AS43"/>
  <c r="AP39"/>
  <c r="AS39"/>
  <c r="AP35"/>
  <c r="AS35"/>
  <c r="AP31"/>
  <c r="AS31"/>
  <c r="AP27"/>
  <c r="AS27"/>
  <c r="AP23"/>
  <c r="AS23"/>
  <c r="AP19"/>
  <c r="AS19"/>
  <c r="AP15"/>
  <c r="AS15"/>
  <c r="AP11"/>
  <c r="AS11"/>
  <c r="AP84"/>
  <c r="AS84"/>
  <c r="AP80"/>
  <c r="AS80"/>
  <c r="AP76"/>
  <c r="AS76"/>
  <c r="AP72"/>
  <c r="AS72"/>
  <c r="AP68"/>
  <c r="AS68"/>
  <c r="AP64"/>
  <c r="AS64"/>
  <c r="AP60"/>
  <c r="AS60"/>
  <c r="AP56"/>
  <c r="AS56"/>
  <c r="AP52"/>
  <c r="AS52"/>
  <c r="AP48"/>
  <c r="AS48"/>
  <c r="AP44"/>
  <c r="AS44"/>
  <c r="AP40"/>
  <c r="AS40"/>
  <c r="AP36"/>
  <c r="AS36"/>
  <c r="AP32"/>
  <c r="AS32"/>
  <c r="AP28"/>
  <c r="AS28"/>
  <c r="AP24"/>
  <c r="AS24"/>
  <c r="AP20"/>
  <c r="AS20"/>
  <c r="AP16"/>
  <c r="AS16"/>
  <c r="AP12"/>
  <c r="AS12"/>
  <c r="AP8"/>
  <c r="AS8"/>
  <c r="V10" i="57"/>
  <c r="U4"/>
  <c r="V7"/>
  <c r="T4"/>
  <c r="B3"/>
  <c r="C3" i="42"/>
  <c r="B4" i="60"/>
  <c r="C3" i="45"/>
  <c r="B4" i="61"/>
  <c r="C3" i="53"/>
  <c r="C3" i="51"/>
  <c r="C3" i="47"/>
  <c r="C3" i="43"/>
  <c r="C3" i="50"/>
  <c r="C3" i="46"/>
  <c r="C3" i="5"/>
  <c r="C3" i="49"/>
  <c r="C3" i="41"/>
  <c r="F5" i="55"/>
  <c r="E5"/>
  <c r="C3" i="56"/>
  <c r="C3" i="52"/>
  <c r="C3" i="48"/>
  <c r="O37" i="60"/>
  <c r="O40"/>
  <c r="M34"/>
  <c r="B37"/>
  <c r="B40"/>
  <c r="P36"/>
  <c r="P34"/>
  <c r="M36"/>
  <c r="K37"/>
  <c r="K40"/>
  <c r="D35"/>
  <c r="D37"/>
  <c r="P35"/>
  <c r="C37"/>
  <c r="C40"/>
  <c r="M35"/>
  <c r="M37"/>
  <c r="L37"/>
  <c r="L40"/>
  <c r="P37"/>
  <c r="D40" l="1"/>
  <c r="J40"/>
  <c r="P40"/>
  <c r="Q40" s="1"/>
</calcChain>
</file>

<file path=xl/sharedStrings.xml><?xml version="1.0" encoding="utf-8"?>
<sst xmlns="http://schemas.openxmlformats.org/spreadsheetml/2006/main" count="10662" uniqueCount="5058">
  <si>
    <t>AA</t>
  </si>
  <si>
    <t>AN</t>
  </si>
  <si>
    <t>Diretta</t>
  </si>
  <si>
    <t>CAG</t>
  </si>
  <si>
    <t>Spese generali</t>
  </si>
  <si>
    <t>CEM</t>
  </si>
  <si>
    <t>COMF</t>
  </si>
  <si>
    <t>CRDM</t>
  </si>
  <si>
    <t>CSE</t>
  </si>
  <si>
    <t>NF</t>
  </si>
  <si>
    <t>PRINF</t>
  </si>
  <si>
    <t>SFA</t>
  </si>
  <si>
    <t>Appalto/Convenzione</t>
  </si>
  <si>
    <t xml:space="preserve">Tipologia di gestione </t>
  </si>
  <si>
    <t>Numero totale iscritti</t>
  </si>
  <si>
    <t>Numero iscritti disabili</t>
  </si>
  <si>
    <t>Centro di Aggregazione Giovanile</t>
  </si>
  <si>
    <t>Comunità Familiare</t>
  </si>
  <si>
    <t xml:space="preserve">Centro Ricreativo Diurno per Minori </t>
  </si>
  <si>
    <t>Servizio mensa</t>
  </si>
  <si>
    <t>Centro Socio Educativo</t>
  </si>
  <si>
    <t>Nido Famiglia</t>
  </si>
  <si>
    <t>Abitazione di residenza di famiglia associata</t>
  </si>
  <si>
    <t>Appartamento in uso a una delle famiglie (comodato/affitto/proprietà) come nido famiglia</t>
  </si>
  <si>
    <t>Ubicazione</t>
  </si>
  <si>
    <t>Spazio con requisiti di civile abitazione in affitto,proprietà,comodato a una delle famiglie</t>
  </si>
  <si>
    <t>Rette da utenza</t>
  </si>
  <si>
    <t>Micronido</t>
  </si>
  <si>
    <t>Asilo Nido</t>
  </si>
  <si>
    <t>MICROAN</t>
  </si>
  <si>
    <t>ASL</t>
  </si>
  <si>
    <t>Albino</t>
  </si>
  <si>
    <t>Bergamo</t>
  </si>
  <si>
    <t>Alto Sebino</t>
  </si>
  <si>
    <t>Dalmine</t>
  </si>
  <si>
    <t>Grumello</t>
  </si>
  <si>
    <t>Monte Bronzone - Basso Sebino</t>
  </si>
  <si>
    <t>Romano di Lombardia</t>
  </si>
  <si>
    <t>Seriate</t>
  </si>
  <si>
    <t>Treviglio</t>
  </si>
  <si>
    <t>Valle Brembana</t>
  </si>
  <si>
    <t>Valle Cavallina</t>
  </si>
  <si>
    <t>Valle Seriana Superiore e Valle di Scalve</t>
  </si>
  <si>
    <t>Brescia</t>
  </si>
  <si>
    <t>Campione d'Italia</t>
  </si>
  <si>
    <t>Como</t>
  </si>
  <si>
    <t>Cantù</t>
  </si>
  <si>
    <t>Dongo</t>
  </si>
  <si>
    <t>Erba</t>
  </si>
  <si>
    <t>Lomazzo - Fino Mornasco</t>
  </si>
  <si>
    <t>Mariano Comense</t>
  </si>
  <si>
    <t>Menaggio</t>
  </si>
  <si>
    <t>Olgiate Comasco</t>
  </si>
  <si>
    <t>Casalmaggiore</t>
  </si>
  <si>
    <t>Cremona</t>
  </si>
  <si>
    <t>Crema</t>
  </si>
  <si>
    <t>Bellano</t>
  </si>
  <si>
    <t>Lecco</t>
  </si>
  <si>
    <t>Merate</t>
  </si>
  <si>
    <t>Lodi</t>
  </si>
  <si>
    <t>Asola</t>
  </si>
  <si>
    <t>Mantova</t>
  </si>
  <si>
    <t>Guidizzolo</t>
  </si>
  <si>
    <t>Ostiglia</t>
  </si>
  <si>
    <t>Suzzara</t>
  </si>
  <si>
    <t>Viadana</t>
  </si>
  <si>
    <t>Abbiategrasso</t>
  </si>
  <si>
    <t>Castano Primo</t>
  </si>
  <si>
    <t>Corsico</t>
  </si>
  <si>
    <t>Garbagnate Milanese</t>
  </si>
  <si>
    <t>Legnano</t>
  </si>
  <si>
    <t>Magenta</t>
  </si>
  <si>
    <t>Rho</t>
  </si>
  <si>
    <t>Trezzo d'Adda</t>
  </si>
  <si>
    <t>Cinisello Balsamo</t>
  </si>
  <si>
    <t>Milano Città</t>
  </si>
  <si>
    <t>Sesto San Giovanni</t>
  </si>
  <si>
    <t>Carate Brianza</t>
  </si>
  <si>
    <t>Desio</t>
  </si>
  <si>
    <t>Monza</t>
  </si>
  <si>
    <t>Seregno</t>
  </si>
  <si>
    <t>Vimercate</t>
  </si>
  <si>
    <t>Broni</t>
  </si>
  <si>
    <t>Pavia</t>
  </si>
  <si>
    <t>Casteggio</t>
  </si>
  <si>
    <t>Certosa</t>
  </si>
  <si>
    <t>Corteolona</t>
  </si>
  <si>
    <t>Garlasco</t>
  </si>
  <si>
    <t>Mortara</t>
  </si>
  <si>
    <t>Vigevano</t>
  </si>
  <si>
    <t>Voghera</t>
  </si>
  <si>
    <t>Bormio</t>
  </si>
  <si>
    <t>Sondrio</t>
  </si>
  <si>
    <t>Chiavenna</t>
  </si>
  <si>
    <t>Morbegno</t>
  </si>
  <si>
    <t>Tirano</t>
  </si>
  <si>
    <t>Arcisate</t>
  </si>
  <si>
    <t>Varese</t>
  </si>
  <si>
    <t>Azzate</t>
  </si>
  <si>
    <t>Busto Arsizio</t>
  </si>
  <si>
    <t>Castellanza</t>
  </si>
  <si>
    <t>Gallarate</t>
  </si>
  <si>
    <t>Luino</t>
  </si>
  <si>
    <t>Saronno</t>
  </si>
  <si>
    <t>Sesto Calende</t>
  </si>
  <si>
    <t>Somma Lombardo</t>
  </si>
  <si>
    <t>Tradate</t>
  </si>
  <si>
    <t>APA</t>
  </si>
  <si>
    <t>Capienza strutturale (Numero posti in esercizio)</t>
  </si>
  <si>
    <t>Numero alloggi</t>
  </si>
  <si>
    <t>Alloggio alla Autonomia</t>
  </si>
  <si>
    <t>Alloggio Protetto per Anziani</t>
  </si>
  <si>
    <t>Comunità Educativa per Minori</t>
  </si>
  <si>
    <t>Centro di Prima Infanzia</t>
  </si>
  <si>
    <t>Servizio di Formazione alla Autonomia</t>
  </si>
  <si>
    <t>Denominazione Ambito</t>
  </si>
  <si>
    <t>Codice Ambito</t>
  </si>
  <si>
    <t>Agra</t>
  </si>
  <si>
    <t>Albizzate</t>
  </si>
  <si>
    <t>Angera</t>
  </si>
  <si>
    <t>Arsago Seprio</t>
  </si>
  <si>
    <t>Azzio</t>
  </si>
  <si>
    <t>Barasso</t>
  </si>
  <si>
    <t>Bardello</t>
  </si>
  <si>
    <t>Bedero Valcuvia</t>
  </si>
  <si>
    <t>Besano</t>
  </si>
  <si>
    <t>Besnate</t>
  </si>
  <si>
    <t>Besozzo</t>
  </si>
  <si>
    <t>Biandronno</t>
  </si>
  <si>
    <t>Bisuschio</t>
  </si>
  <si>
    <t>Bodio Lomnago</t>
  </si>
  <si>
    <t>Brebbia</t>
  </si>
  <si>
    <t>Bregano</t>
  </si>
  <si>
    <t>Brenta</t>
  </si>
  <si>
    <t>Brezzo di Bedero</t>
  </si>
  <si>
    <t>Brinzio</t>
  </si>
  <si>
    <t>Brissago-Valtravaglia</t>
  </si>
  <si>
    <t>Brunello</t>
  </si>
  <si>
    <t>Brusimpiano</t>
  </si>
  <si>
    <t>Buguggiate</t>
  </si>
  <si>
    <t>Cadegliano-Viconago</t>
  </si>
  <si>
    <t>Cadrezzate</t>
  </si>
  <si>
    <t>Cairate</t>
  </si>
  <si>
    <t>Cantello</t>
  </si>
  <si>
    <t>Caravate</t>
  </si>
  <si>
    <t>Cardano al Campo</t>
  </si>
  <si>
    <t>Carnago</t>
  </si>
  <si>
    <t>Caronno Pertusella</t>
  </si>
  <si>
    <t>Caronno Varesino</t>
  </si>
  <si>
    <t>Casale Litta</t>
  </si>
  <si>
    <t>Casalzuigno</t>
  </si>
  <si>
    <t>Casciago</t>
  </si>
  <si>
    <t>Casorate Sempione</t>
  </si>
  <si>
    <t>Cassano Magnago</t>
  </si>
  <si>
    <t>Cassano Valcuvia</t>
  </si>
  <si>
    <t>Castello Cabiaglio</t>
  </si>
  <si>
    <t>Castelseprio</t>
  </si>
  <si>
    <t>Castelveccana</t>
  </si>
  <si>
    <t>Castiglione Olona</t>
  </si>
  <si>
    <t>Castronno</t>
  </si>
  <si>
    <t>Cavaria con Premezzo</t>
  </si>
  <si>
    <t>Cazzago Brabbia</t>
  </si>
  <si>
    <t>Cislago</t>
  </si>
  <si>
    <t>Cittiglio</t>
  </si>
  <si>
    <t>Clivio</t>
  </si>
  <si>
    <t>Cocquio-Trevisago</t>
  </si>
  <si>
    <t>Comabbio</t>
  </si>
  <si>
    <t>Comerio</t>
  </si>
  <si>
    <t>Cremenaga</t>
  </si>
  <si>
    <t>Crosio della Valle</t>
  </si>
  <si>
    <t>Cuasso al Monte</t>
  </si>
  <si>
    <t>Cugliate-Fabiasco</t>
  </si>
  <si>
    <t>Cunardo</t>
  </si>
  <si>
    <t>Curiglia con Monteviasco</t>
  </si>
  <si>
    <t>Cuveglio</t>
  </si>
  <si>
    <t>Cuvio</t>
  </si>
  <si>
    <t>Daverio</t>
  </si>
  <si>
    <t>Dumenza</t>
  </si>
  <si>
    <t>Duno</t>
  </si>
  <si>
    <t>Fagnano Olona</t>
  </si>
  <si>
    <t>Ferno</t>
  </si>
  <si>
    <t>Ferrera di Varese</t>
  </si>
  <si>
    <t>Galliate Lombardo</t>
  </si>
  <si>
    <t>Gavirate</t>
  </si>
  <si>
    <t>Gazzada Schianno</t>
  </si>
  <si>
    <t>Gemonio</t>
  </si>
  <si>
    <t>Gerenzano</t>
  </si>
  <si>
    <t>Germignaga</t>
  </si>
  <si>
    <t>Golasecca</t>
  </si>
  <si>
    <t>Gorla Maggiore</t>
  </si>
  <si>
    <t>Gorla Minore</t>
  </si>
  <si>
    <t>Gornate-Olona</t>
  </si>
  <si>
    <t>Grantola</t>
  </si>
  <si>
    <t>Inarzo</t>
  </si>
  <si>
    <t>Induno Olona</t>
  </si>
  <si>
    <t>Ispra</t>
  </si>
  <si>
    <t>Jerago con Orago</t>
  </si>
  <si>
    <t>Lavena Ponte Tresa</t>
  </si>
  <si>
    <t>Laveno-Mombello</t>
  </si>
  <si>
    <t>Leggiuno</t>
  </si>
  <si>
    <t>Lonate Ceppino</t>
  </si>
  <si>
    <t>Lonate Pozzolo</t>
  </si>
  <si>
    <t>Lozza</t>
  </si>
  <si>
    <t>Luvinate</t>
  </si>
  <si>
    <t>Maccagno</t>
  </si>
  <si>
    <t>Malgesso</t>
  </si>
  <si>
    <t>Malnate</t>
  </si>
  <si>
    <t>Marchirolo</t>
  </si>
  <si>
    <t>Marnate</t>
  </si>
  <si>
    <t>Marzio</t>
  </si>
  <si>
    <t>Masciago Primo</t>
  </si>
  <si>
    <t>Mercallo</t>
  </si>
  <si>
    <t>Mesenzana</t>
  </si>
  <si>
    <t>Montegrino Valtravaglia</t>
  </si>
  <si>
    <t>Monvalle</t>
  </si>
  <si>
    <t>Morazzone</t>
  </si>
  <si>
    <t>Mornago</t>
  </si>
  <si>
    <t>Oggiona con Santo Stefano</t>
  </si>
  <si>
    <t>Olgiate Olona</t>
  </si>
  <si>
    <t>Origgio</t>
  </si>
  <si>
    <t>Orino</t>
  </si>
  <si>
    <t>Osmate</t>
  </si>
  <si>
    <t>Pino sulla Sponda del Lago Maggiore</t>
  </si>
  <si>
    <t>Porto Ceresio</t>
  </si>
  <si>
    <t>Porto Valtravaglia</t>
  </si>
  <si>
    <t>Rancio Valcuvia</t>
  </si>
  <si>
    <t>Ranco</t>
  </si>
  <si>
    <t>Saltrio</t>
  </si>
  <si>
    <t>Samarate</t>
  </si>
  <si>
    <t>Solbiate Arno</t>
  </si>
  <si>
    <t>Solbiate Olona</t>
  </si>
  <si>
    <t>Sumirago</t>
  </si>
  <si>
    <t>Taino</t>
  </si>
  <si>
    <t>Ternate</t>
  </si>
  <si>
    <t>Travedona-Monate</t>
  </si>
  <si>
    <t>Tronzano Lago Maggiore</t>
  </si>
  <si>
    <t>Uboldo</t>
  </si>
  <si>
    <t>Valganna</t>
  </si>
  <si>
    <t>Varano Borghi</t>
  </si>
  <si>
    <t>Vedano Olona</t>
  </si>
  <si>
    <t>Veddasca</t>
  </si>
  <si>
    <t>Venegono Inferiore</t>
  </si>
  <si>
    <t>Venegono Superiore</t>
  </si>
  <si>
    <t>Vergiate</t>
  </si>
  <si>
    <t>Viggiù</t>
  </si>
  <si>
    <t>Vizzola Ticino</t>
  </si>
  <si>
    <t>Sangiano</t>
  </si>
  <si>
    <t>Albavilla</t>
  </si>
  <si>
    <t>Albese con Cassano</t>
  </si>
  <si>
    <t>Albiolo</t>
  </si>
  <si>
    <t>Alserio</t>
  </si>
  <si>
    <t>Alzate Brianza</t>
  </si>
  <si>
    <t>Anzano del Parco</t>
  </si>
  <si>
    <t>Appiano Gentile</t>
  </si>
  <si>
    <t>Argegno</t>
  </si>
  <si>
    <t>Arosio</t>
  </si>
  <si>
    <t>Asso</t>
  </si>
  <si>
    <t>Barni</t>
  </si>
  <si>
    <t>Bellagio</t>
  </si>
  <si>
    <t>Bene Lario</t>
  </si>
  <si>
    <t>Beregazzo con Figliaro</t>
  </si>
  <si>
    <t>Binago</t>
  </si>
  <si>
    <t>Bizzarone</t>
  </si>
  <si>
    <t>Blessagno</t>
  </si>
  <si>
    <t>Blevio</t>
  </si>
  <si>
    <t>Bregnano</t>
  </si>
  <si>
    <t>Brenna</t>
  </si>
  <si>
    <t>Brienno</t>
  </si>
  <si>
    <t>Brunate</t>
  </si>
  <si>
    <t>Bulgarograsso</t>
  </si>
  <si>
    <t>Cabiate</t>
  </si>
  <si>
    <t>Cadorago</t>
  </si>
  <si>
    <t>Caglio</t>
  </si>
  <si>
    <t>Cagno</t>
  </si>
  <si>
    <t>Canzo</t>
  </si>
  <si>
    <t>Capiago Intimiano</t>
  </si>
  <si>
    <t>Carate Urio</t>
  </si>
  <si>
    <t>Carbonate</t>
  </si>
  <si>
    <t>Carimate</t>
  </si>
  <si>
    <t>Carlazzo</t>
  </si>
  <si>
    <t>Carugo</t>
  </si>
  <si>
    <t>Casasco d'Intelvi</t>
  </si>
  <si>
    <t>Caslino d'Erba</t>
  </si>
  <si>
    <t>Casnate con Bernate</t>
  </si>
  <si>
    <t>Cassina Rizzardi</t>
  </si>
  <si>
    <t>Castelmarte</t>
  </si>
  <si>
    <t>Castelnuovo Bozzente</t>
  </si>
  <si>
    <t>Castiglione d'Intelvi</t>
  </si>
  <si>
    <t>Cavallasca</t>
  </si>
  <si>
    <t>Cavargna</t>
  </si>
  <si>
    <t>Cerano d'Intelvi</t>
  </si>
  <si>
    <t>Cermenate</t>
  </si>
  <si>
    <t>Cernobbio</t>
  </si>
  <si>
    <t>Cirimido</t>
  </si>
  <si>
    <t>Civenna</t>
  </si>
  <si>
    <t>Claino con Osteno</t>
  </si>
  <si>
    <t>Colonno</t>
  </si>
  <si>
    <t>Consiglio di Rumo</t>
  </si>
  <si>
    <t>Corrido</t>
  </si>
  <si>
    <t>Cremia</t>
  </si>
  <si>
    <t>Cucciago</t>
  </si>
  <si>
    <t>Cusino</t>
  </si>
  <si>
    <t>Dizzasco</t>
  </si>
  <si>
    <t>Domaso</t>
  </si>
  <si>
    <t>Dosso del Liro</t>
  </si>
  <si>
    <t>Drezzo</t>
  </si>
  <si>
    <t>Eupilio</t>
  </si>
  <si>
    <t>Faggeto Lario</t>
  </si>
  <si>
    <t>Faloppio</t>
  </si>
  <si>
    <t>Fenegra</t>
  </si>
  <si>
    <t>Figino Serenza</t>
  </si>
  <si>
    <t>Fino Mornasco</t>
  </si>
  <si>
    <t>Garzeno</t>
  </si>
  <si>
    <t>Gera Lario</t>
  </si>
  <si>
    <t>Germasino</t>
  </si>
  <si>
    <t>Gironico</t>
  </si>
  <si>
    <t>Grandate</t>
  </si>
  <si>
    <t>Grandola ed Uniti</t>
  </si>
  <si>
    <t>Gravedona</t>
  </si>
  <si>
    <t>Griante</t>
  </si>
  <si>
    <t>Guanzate</t>
  </si>
  <si>
    <t>Inverigo</t>
  </si>
  <si>
    <t>Laglio</t>
  </si>
  <si>
    <t>Laino</t>
  </si>
  <si>
    <t>Lambrugo</t>
  </si>
  <si>
    <t>Lanzo d'Intelvi</t>
  </si>
  <si>
    <t>Lasnigo</t>
  </si>
  <si>
    <t>Lenno</t>
  </si>
  <si>
    <t>Lezzeno</t>
  </si>
  <si>
    <t>Limido Comasco</t>
  </si>
  <si>
    <t>Lipomo</t>
  </si>
  <si>
    <t>Livo</t>
  </si>
  <si>
    <t>Locate Varesino</t>
  </si>
  <si>
    <t>Lomazzo</t>
  </si>
  <si>
    <t>Longone al Segrino</t>
  </si>
  <si>
    <t>Luisago</t>
  </si>
  <si>
    <t>Lurago d'Erba</t>
  </si>
  <si>
    <t>Lurago Marinone</t>
  </si>
  <si>
    <t>Lurate Caccivio</t>
  </si>
  <si>
    <t>Magreglio</t>
  </si>
  <si>
    <t>Maslianico</t>
  </si>
  <si>
    <t>Merone</t>
  </si>
  <si>
    <t>Mezzegra</t>
  </si>
  <si>
    <t>Moltrasio</t>
  </si>
  <si>
    <t>Monguzzo</t>
  </si>
  <si>
    <t>Montano Lucino</t>
  </si>
  <si>
    <t>Montemezzo</t>
  </si>
  <si>
    <t>Montorfano</t>
  </si>
  <si>
    <t>Mozzate</t>
  </si>
  <si>
    <t>Musso</t>
  </si>
  <si>
    <t>Nesso</t>
  </si>
  <si>
    <t>Novedrate</t>
  </si>
  <si>
    <t>Oltrona di San Mamette</t>
  </si>
  <si>
    <t>Orsenigo</t>
  </si>
  <si>
    <t>Ossuccio</t>
  </si>
  <si>
    <t>Parè</t>
  </si>
  <si>
    <t>Peglio</t>
  </si>
  <si>
    <t>Pellio Intelvi</t>
  </si>
  <si>
    <t>Pianello del Lario</t>
  </si>
  <si>
    <t>Pigra</t>
  </si>
  <si>
    <t>Plesio</t>
  </si>
  <si>
    <t>Pognana Lario</t>
  </si>
  <si>
    <t>Ponna</t>
  </si>
  <si>
    <t>Ponte Lambro</t>
  </si>
  <si>
    <t>Porlezza</t>
  </si>
  <si>
    <t>Proserpio</t>
  </si>
  <si>
    <t>Pusiano</t>
  </si>
  <si>
    <t>Ramponio Verna</t>
  </si>
  <si>
    <t>Rezzago</t>
  </si>
  <si>
    <t>Rodero</t>
  </si>
  <si>
    <t>Ronago</t>
  </si>
  <si>
    <t>Rovellasca</t>
  </si>
  <si>
    <t>Rovello Porro</t>
  </si>
  <si>
    <t>Sala Comacina</t>
  </si>
  <si>
    <t>San Bartolomeo Val Cavargna</t>
  </si>
  <si>
    <t>San Fedele Intelvi</t>
  </si>
  <si>
    <t>San Fermo della Battaglia</t>
  </si>
  <si>
    <t>San Nazzaro Val Cavargna</t>
  </si>
  <si>
    <t>Schignano</t>
  </si>
  <si>
    <t>Senna Comasco</t>
  </si>
  <si>
    <t>Solbiate</t>
  </si>
  <si>
    <t>Sorico</t>
  </si>
  <si>
    <t>Sormano</t>
  </si>
  <si>
    <t>Stazzona</t>
  </si>
  <si>
    <t>Tavernerio</t>
  </si>
  <si>
    <t>Torno</t>
  </si>
  <si>
    <t>Tremezzo</t>
  </si>
  <si>
    <t>Trezzone</t>
  </si>
  <si>
    <t>Turate</t>
  </si>
  <si>
    <t>Uggiate-Trevano</t>
  </si>
  <si>
    <t>Valbrona</t>
  </si>
  <si>
    <t>Valmorea</t>
  </si>
  <si>
    <t>Val Rezzo</t>
  </si>
  <si>
    <t>Valsolda</t>
  </si>
  <si>
    <t>Veleso</t>
  </si>
  <si>
    <t>Veniano</t>
  </si>
  <si>
    <t>Vercana</t>
  </si>
  <si>
    <t>Vertemate con Minoprio</t>
  </si>
  <si>
    <t>Villa Guardia</t>
  </si>
  <si>
    <t>Zelbio</t>
  </si>
  <si>
    <t>San Siro</t>
  </si>
  <si>
    <t>Albaredo per San Marco</t>
  </si>
  <si>
    <t>Albosaggia</t>
  </si>
  <si>
    <t>Andalo Valtellino</t>
  </si>
  <si>
    <t>Aprica</t>
  </si>
  <si>
    <t>Ardenno</t>
  </si>
  <si>
    <t>Bema</t>
  </si>
  <si>
    <t>Berbenno di Valtellina</t>
  </si>
  <si>
    <t>Bianzone</t>
  </si>
  <si>
    <t>Buglio in Monte</t>
  </si>
  <si>
    <t>Caiolo</t>
  </si>
  <si>
    <t>Campodolcino</t>
  </si>
  <si>
    <t>Caspoggio</t>
  </si>
  <si>
    <t>Castello dell'Acqua</t>
  </si>
  <si>
    <t>Castione Andevenno</t>
  </si>
  <si>
    <t>Cedrasco</t>
  </si>
  <si>
    <t>Cercino</t>
  </si>
  <si>
    <t>Chiesa in Valmalenco</t>
  </si>
  <si>
    <t>Chiuro</t>
  </si>
  <si>
    <t>Cino</t>
  </si>
  <si>
    <t>Civo</t>
  </si>
  <si>
    <t>Colorina</t>
  </si>
  <si>
    <t>Cosio Valtellino</t>
  </si>
  <si>
    <t>Dazio</t>
  </si>
  <si>
    <t>Delebio</t>
  </si>
  <si>
    <t>Dubino</t>
  </si>
  <si>
    <t>Faedo Valtellino</t>
  </si>
  <si>
    <t>Forcola</t>
  </si>
  <si>
    <t>Fusine</t>
  </si>
  <si>
    <t>Gerola Alta</t>
  </si>
  <si>
    <t>Gordona</t>
  </si>
  <si>
    <t>Grosio</t>
  </si>
  <si>
    <t>Grosotto</t>
  </si>
  <si>
    <t>Madesimo</t>
  </si>
  <si>
    <t>Lanzada</t>
  </si>
  <si>
    <t>Livigno</t>
  </si>
  <si>
    <t>Lovero</t>
  </si>
  <si>
    <t>Mantello</t>
  </si>
  <si>
    <t>Mazzo di Valtellina</t>
  </si>
  <si>
    <t>Mello</t>
  </si>
  <si>
    <t>Menarola</t>
  </si>
  <si>
    <t>Mese</t>
  </si>
  <si>
    <t>Montagna in Valtellina</t>
  </si>
  <si>
    <t>Novate Mezzola</t>
  </si>
  <si>
    <t>Pedesina</t>
  </si>
  <si>
    <t>Piantedo</t>
  </si>
  <si>
    <t>Piateda</t>
  </si>
  <si>
    <t>Piuro</t>
  </si>
  <si>
    <t>Poggiridenti</t>
  </si>
  <si>
    <t>Ponte in Valtellina</t>
  </si>
  <si>
    <t>Postalesio</t>
  </si>
  <si>
    <t>Prata Camportaccio</t>
  </si>
  <si>
    <t>Rasura</t>
  </si>
  <si>
    <t>Rogolo</t>
  </si>
  <si>
    <t>Samolaco</t>
  </si>
  <si>
    <t>San Giacomo Filippo</t>
  </si>
  <si>
    <t>Sernio</t>
  </si>
  <si>
    <t>Sondalo</t>
  </si>
  <si>
    <t>Spriana</t>
  </si>
  <si>
    <t>Talamona</t>
  </si>
  <si>
    <t>Tartano</t>
  </si>
  <si>
    <t>Teglio</t>
  </si>
  <si>
    <t>Torre di Santa Maria</t>
  </si>
  <si>
    <t>Tovo di Sant'Agata</t>
  </si>
  <si>
    <t>Traona</t>
  </si>
  <si>
    <t>Tresivio</t>
  </si>
  <si>
    <t>Valdidentro</t>
  </si>
  <si>
    <t>Valdisotto</t>
  </si>
  <si>
    <t>Valfurva</t>
  </si>
  <si>
    <t>Val Masino</t>
  </si>
  <si>
    <t>Verceia</t>
  </si>
  <si>
    <t>Vervio</t>
  </si>
  <si>
    <t>Villa di Chiavenna</t>
  </si>
  <si>
    <t>Villa di Tirano</t>
  </si>
  <si>
    <t>Agrate Brianza</t>
  </si>
  <si>
    <t>Aicurzio</t>
  </si>
  <si>
    <t>Albairate</t>
  </si>
  <si>
    <t>Albiate</t>
  </si>
  <si>
    <t>Arconate</t>
  </si>
  <si>
    <t>Arcore</t>
  </si>
  <si>
    <t>Arese</t>
  </si>
  <si>
    <t>Arluno</t>
  </si>
  <si>
    <t>Assago</t>
  </si>
  <si>
    <t>Bareggio</t>
  </si>
  <si>
    <t>Barlassina</t>
  </si>
  <si>
    <t>Basiano</t>
  </si>
  <si>
    <t>Basiglio</t>
  </si>
  <si>
    <t>Bellinzago Lombardo</t>
  </si>
  <si>
    <t>Bellusco</t>
  </si>
  <si>
    <t>Bernareggio</t>
  </si>
  <si>
    <t>Bernate Ticino</t>
  </si>
  <si>
    <t>Besana in Brianza</t>
  </si>
  <si>
    <t>Besate</t>
  </si>
  <si>
    <t>Biassono</t>
  </si>
  <si>
    <t>Binasco</t>
  </si>
  <si>
    <t>Boffalora sopra Ticino</t>
  </si>
  <si>
    <t>Bovisio-Masciago</t>
  </si>
  <si>
    <t>Bresso</t>
  </si>
  <si>
    <t>Briosco</t>
  </si>
  <si>
    <t>Brugherio</t>
  </si>
  <si>
    <t>Bubbiano</t>
  </si>
  <si>
    <t>Buccinasco</t>
  </si>
  <si>
    <t>Burago di Molgora</t>
  </si>
  <si>
    <t>Buscate</t>
  </si>
  <si>
    <t>Busnago</t>
  </si>
  <si>
    <t>Bussero</t>
  </si>
  <si>
    <t>Busto Garolfo</t>
  </si>
  <si>
    <t>Calvignasco</t>
  </si>
  <si>
    <t>Cambiago</t>
  </si>
  <si>
    <t>Camparada</t>
  </si>
  <si>
    <t>Canegrate</t>
  </si>
  <si>
    <t>Caponago</t>
  </si>
  <si>
    <t>Carnate</t>
  </si>
  <si>
    <t>Carpiano</t>
  </si>
  <si>
    <t>Carugate</t>
  </si>
  <si>
    <t>Casarile</t>
  </si>
  <si>
    <t>Casorezzo</t>
  </si>
  <si>
    <t>Cassano d'Adda</t>
  </si>
  <si>
    <t>Cassina de' Pecchi</t>
  </si>
  <si>
    <t>Cassinetta di Lugagnano</t>
  </si>
  <si>
    <t>Cavenago di Brianza</t>
  </si>
  <si>
    <t>Ceriano Laghetto</t>
  </si>
  <si>
    <t>Cernusco sul Naviglio</t>
  </si>
  <si>
    <t>Cerro al Lambro</t>
  </si>
  <si>
    <t>Cerro Maggiore</t>
  </si>
  <si>
    <t>Cesano Boscone</t>
  </si>
  <si>
    <t>Cesano Maderno</t>
  </si>
  <si>
    <t>Cesate</t>
  </si>
  <si>
    <t>Cisliano</t>
  </si>
  <si>
    <t>Cogliate</t>
  </si>
  <si>
    <t>Cologno Monzese</t>
  </si>
  <si>
    <t>Colturano</t>
  </si>
  <si>
    <t>Concorezzo</t>
  </si>
  <si>
    <t>Corbetta</t>
  </si>
  <si>
    <t>Cormano</t>
  </si>
  <si>
    <t>Cornaredo</t>
  </si>
  <si>
    <t>Cornate d'Adda</t>
  </si>
  <si>
    <t>Correzzana</t>
  </si>
  <si>
    <t>Cuggiono</t>
  </si>
  <si>
    <t>Cusago</t>
  </si>
  <si>
    <t>Cusano Milanino</t>
  </si>
  <si>
    <t>Dairago</t>
  </si>
  <si>
    <t>Dresano</t>
  </si>
  <si>
    <t>Gaggiano</t>
  </si>
  <si>
    <t>Gessate</t>
  </si>
  <si>
    <t>Giussano</t>
  </si>
  <si>
    <t>Gorgonzola</t>
  </si>
  <si>
    <t>Grezzago</t>
  </si>
  <si>
    <t>Gudo Visconti</t>
  </si>
  <si>
    <t>Inveruno</t>
  </si>
  <si>
    <t>Inzago</t>
  </si>
  <si>
    <t>Lacchiarella</t>
  </si>
  <si>
    <t>Lainate</t>
  </si>
  <si>
    <t>Lazzate</t>
  </si>
  <si>
    <t>Lentate sul Seveso</t>
  </si>
  <si>
    <t>Lesmo</t>
  </si>
  <si>
    <t>Limbiate</t>
  </si>
  <si>
    <t>Liscate</t>
  </si>
  <si>
    <t>Lissone</t>
  </si>
  <si>
    <t>Locate di Triulzi</t>
  </si>
  <si>
    <t>Macherio</t>
  </si>
  <si>
    <t>Magnago</t>
  </si>
  <si>
    <t>Marcallo con Casone</t>
  </si>
  <si>
    <t>Masate</t>
  </si>
  <si>
    <t>Meda</t>
  </si>
  <si>
    <t>Mediglia</t>
  </si>
  <si>
    <t>Melegnano</t>
  </si>
  <si>
    <t>Melzo</t>
  </si>
  <si>
    <t>Mesero</t>
  </si>
  <si>
    <t>Mezzago</t>
  </si>
  <si>
    <t>Milano</t>
  </si>
  <si>
    <t>Misinto</t>
  </si>
  <si>
    <t>Morimondo</t>
  </si>
  <si>
    <t>Motta Visconti</t>
  </si>
  <si>
    <t>Muggiò</t>
  </si>
  <si>
    <t>Nerviano</t>
  </si>
  <si>
    <t>Nosate</t>
  </si>
  <si>
    <t>Nova Milanese</t>
  </si>
  <si>
    <t>Novate Milanese</t>
  </si>
  <si>
    <t>Noviglio</t>
  </si>
  <si>
    <t>Opera</t>
  </si>
  <si>
    <t>Ornago</t>
  </si>
  <si>
    <t>Ossona</t>
  </si>
  <si>
    <t>Ozzero</t>
  </si>
  <si>
    <t>Paderno Dugnano</t>
  </si>
  <si>
    <t>Pantigliate</t>
  </si>
  <si>
    <t>Parabiago</t>
  </si>
  <si>
    <t>Paullo</t>
  </si>
  <si>
    <t>Pero</t>
  </si>
  <si>
    <t>Peschiera Borromeo</t>
  </si>
  <si>
    <t>Pessano con Bornago</t>
  </si>
  <si>
    <t>Pieve Emanuele</t>
  </si>
  <si>
    <t>Pioltello</t>
  </si>
  <si>
    <t>Pogliano Milanese</t>
  </si>
  <si>
    <t>Pozzo d'Adda</t>
  </si>
  <si>
    <t>Pozzuolo Martesana</t>
  </si>
  <si>
    <t>Pregnana Milanese</t>
  </si>
  <si>
    <t>Renate</t>
  </si>
  <si>
    <t>Rescaldina</t>
  </si>
  <si>
    <t>Robecchetto con Induno</t>
  </si>
  <si>
    <t>Robecco sul Naviglio</t>
  </si>
  <si>
    <t>Rodano</t>
  </si>
  <si>
    <t>Roncello</t>
  </si>
  <si>
    <t>Ronco Briantino</t>
  </si>
  <si>
    <t>Rosate</t>
  </si>
  <si>
    <t>Rozzano</t>
  </si>
  <si>
    <t>San Colombano al Lambro</t>
  </si>
  <si>
    <t>San Donato Milanese</t>
  </si>
  <si>
    <t>San Giorgio su Legnano</t>
  </si>
  <si>
    <t>San Giuliano Milanese</t>
  </si>
  <si>
    <t>Santo Stefano Ticino</t>
  </si>
  <si>
    <t>San Vittore Olona</t>
  </si>
  <si>
    <t>San Zenone al Lambro</t>
  </si>
  <si>
    <t>Sedriano</t>
  </si>
  <si>
    <t>Segrate</t>
  </si>
  <si>
    <t>Senago</t>
  </si>
  <si>
    <t>Settala</t>
  </si>
  <si>
    <t>Settimo Milanese</t>
  </si>
  <si>
    <t>Seveso</t>
  </si>
  <si>
    <t>Solaro</t>
  </si>
  <si>
    <t>Sovico</t>
  </si>
  <si>
    <t>Sulbiate</t>
  </si>
  <si>
    <t>Trezzano Rosa</t>
  </si>
  <si>
    <t>Trezzano sul Naviglio</t>
  </si>
  <si>
    <t>Trezzo sull'Adda</t>
  </si>
  <si>
    <t>Tribiano</t>
  </si>
  <si>
    <t>Triuggio</t>
  </si>
  <si>
    <t>Truccazzano</t>
  </si>
  <si>
    <t>Turbigo</t>
  </si>
  <si>
    <t>Usmate Velate</t>
  </si>
  <si>
    <t>Vanzago</t>
  </si>
  <si>
    <t>Vaprio d'Adda</t>
  </si>
  <si>
    <t>Varedo</t>
  </si>
  <si>
    <t>Vedano al Lambro</t>
  </si>
  <si>
    <t>Veduggio con Colzano</t>
  </si>
  <si>
    <t>Verano Brianza</t>
  </si>
  <si>
    <t>Vermezzo</t>
  </si>
  <si>
    <t>Vernate</t>
  </si>
  <si>
    <t>Vignate</t>
  </si>
  <si>
    <t>Villasanta</t>
  </si>
  <si>
    <t>Vimodrone</t>
  </si>
  <si>
    <t>Vittuone</t>
  </si>
  <si>
    <t>Vizzolo Predabissi</t>
  </si>
  <si>
    <t>Zelo Surrigone</t>
  </si>
  <si>
    <t>Zibido San Giacomo</t>
  </si>
  <si>
    <t>Villa Cortese</t>
  </si>
  <si>
    <t>Vanzaghello</t>
  </si>
  <si>
    <t>Baranzate</t>
  </si>
  <si>
    <t>Adrara San Martino</t>
  </si>
  <si>
    <t>Albano Sant'Alessandro</t>
  </si>
  <si>
    <t>Almè</t>
  </si>
  <si>
    <t>Almenno San Bartolomeo</t>
  </si>
  <si>
    <t>Almenno San Salvatore</t>
  </si>
  <si>
    <t>Alzano Lombardo</t>
  </si>
  <si>
    <t>Ambivere</t>
  </si>
  <si>
    <t>Antegnate</t>
  </si>
  <si>
    <t>Arcene</t>
  </si>
  <si>
    <t>Ardesio</t>
  </si>
  <si>
    <t>Arzago d'Adda</t>
  </si>
  <si>
    <t>Averara</t>
  </si>
  <si>
    <t>Aviatico</t>
  </si>
  <si>
    <t>Azzano San Paolo</t>
  </si>
  <si>
    <t>Azzone</t>
  </si>
  <si>
    <t>Bagnatica</t>
  </si>
  <si>
    <t>Barbata</t>
  </si>
  <si>
    <t>Bariano</t>
  </si>
  <si>
    <t>Barzana</t>
  </si>
  <si>
    <t>Bedulita</t>
  </si>
  <si>
    <t>Berbenno</t>
  </si>
  <si>
    <t>Berzo San Fermo</t>
  </si>
  <si>
    <t>Bianzano</t>
  </si>
  <si>
    <t>Blello</t>
  </si>
  <si>
    <t>Bolgare</t>
  </si>
  <si>
    <t>Boltiere</t>
  </si>
  <si>
    <t>Bonate Sopra</t>
  </si>
  <si>
    <t>Bonate Sotto</t>
  </si>
  <si>
    <t>Borgo di Terzo</t>
  </si>
  <si>
    <t>Bossico</t>
  </si>
  <si>
    <t>Bottanuco</t>
  </si>
  <si>
    <t>Bracca</t>
  </si>
  <si>
    <t>Branzi</t>
  </si>
  <si>
    <t>Brembate</t>
  </si>
  <si>
    <t>Brembate di Sopra</t>
  </si>
  <si>
    <t>Brembilla</t>
  </si>
  <si>
    <t>Brignano Gera d'Adda</t>
  </si>
  <si>
    <t>Brumano</t>
  </si>
  <si>
    <t>Brusaporto</t>
  </si>
  <si>
    <t>Calcinate</t>
  </si>
  <si>
    <t>Calcio</t>
  </si>
  <si>
    <t>Calusco d'Adda</t>
  </si>
  <si>
    <t>Calvenzano</t>
  </si>
  <si>
    <t>Camerata Cornello</t>
  </si>
  <si>
    <t>Canonica d'Adda</t>
  </si>
  <si>
    <t>Capizzone</t>
  </si>
  <si>
    <t>Capriate San Gervasio</t>
  </si>
  <si>
    <t>Caprino Bergamasco</t>
  </si>
  <si>
    <t>Caravaggio</t>
  </si>
  <si>
    <t>Carobbio degli Angeli</t>
  </si>
  <si>
    <t>Carona</t>
  </si>
  <si>
    <t>Carvico</t>
  </si>
  <si>
    <t>Casazza</t>
  </si>
  <si>
    <t>Casirate d'Adda</t>
  </si>
  <si>
    <t>Casnigo</t>
  </si>
  <si>
    <t>Cassiglio</t>
  </si>
  <si>
    <t>Castelli Calepio</t>
  </si>
  <si>
    <t>Castel Rozzone</t>
  </si>
  <si>
    <t>Castione della Presolana</t>
  </si>
  <si>
    <t>Castro</t>
  </si>
  <si>
    <t>Cavernago</t>
  </si>
  <si>
    <t>Cazzano Sant'Andrea</t>
  </si>
  <si>
    <t>Cenate Sopra</t>
  </si>
  <si>
    <t>Cenate Sotto</t>
  </si>
  <si>
    <t>Cene</t>
  </si>
  <si>
    <t>Cerete</t>
  </si>
  <si>
    <t>Chignolo d'Isola</t>
  </si>
  <si>
    <t>Chiuduno</t>
  </si>
  <si>
    <t>Cisano Bergamasco</t>
  </si>
  <si>
    <t>Ciserano</t>
  </si>
  <si>
    <t>Cividate al Piano</t>
  </si>
  <si>
    <t>Clusone</t>
  </si>
  <si>
    <t>Colere</t>
  </si>
  <si>
    <t>Cologno al Serio</t>
  </si>
  <si>
    <t>Colzate</t>
  </si>
  <si>
    <t>Comun Nuovo</t>
  </si>
  <si>
    <t>Corna Imagna</t>
  </si>
  <si>
    <t>Cortenuova</t>
  </si>
  <si>
    <t>Costa di Mezzate</t>
  </si>
  <si>
    <t>Costa Valle Imagna</t>
  </si>
  <si>
    <t>Costa Volpino</t>
  </si>
  <si>
    <t>Covo</t>
  </si>
  <si>
    <t>Credaro</t>
  </si>
  <si>
    <t>Curno</t>
  </si>
  <si>
    <t>Cusio</t>
  </si>
  <si>
    <t>Dossena</t>
  </si>
  <si>
    <t>Endine Gaiano</t>
  </si>
  <si>
    <t>Entratico</t>
  </si>
  <si>
    <t>Fara Gera d'Adda</t>
  </si>
  <si>
    <t>Fara Olivana con Sola</t>
  </si>
  <si>
    <t>Filago</t>
  </si>
  <si>
    <t>Fino del Monte</t>
  </si>
  <si>
    <t>Fiorano al Serio</t>
  </si>
  <si>
    <t>Fontanella</t>
  </si>
  <si>
    <t>Fonteno</t>
  </si>
  <si>
    <t>Foppolo</t>
  </si>
  <si>
    <t>Foresto Sparso</t>
  </si>
  <si>
    <t>Fornovo San Giovanni</t>
  </si>
  <si>
    <t>Fuipiano Valle Imagna</t>
  </si>
  <si>
    <t>Gandellino</t>
  </si>
  <si>
    <t>Gandino</t>
  </si>
  <si>
    <t>Gandosso</t>
  </si>
  <si>
    <t>Gaverina Terme</t>
  </si>
  <si>
    <t>Gazzaniga</t>
  </si>
  <si>
    <t>Gerosa</t>
  </si>
  <si>
    <t>Ghisalba</t>
  </si>
  <si>
    <t>Gorlago</t>
  </si>
  <si>
    <t>Gorle</t>
  </si>
  <si>
    <t>Gorno</t>
  </si>
  <si>
    <t>Grassobbio</t>
  </si>
  <si>
    <t>Gromo</t>
  </si>
  <si>
    <t>Grone</t>
  </si>
  <si>
    <t>Grumello del Monte</t>
  </si>
  <si>
    <t>Isola di Fondra</t>
  </si>
  <si>
    <t>Isso</t>
  </si>
  <si>
    <t>Lallio</t>
  </si>
  <si>
    <t>Leffe</t>
  </si>
  <si>
    <t>Lenna</t>
  </si>
  <si>
    <t>Levate</t>
  </si>
  <si>
    <t>Locatello</t>
  </si>
  <si>
    <t>Lovere</t>
  </si>
  <si>
    <t>Lurano</t>
  </si>
  <si>
    <t>Luzzana</t>
  </si>
  <si>
    <t>Madone</t>
  </si>
  <si>
    <t>Mapello</t>
  </si>
  <si>
    <t>Martinengo</t>
  </si>
  <si>
    <t>Mezzoldo</t>
  </si>
  <si>
    <t>Misano di Gera d'Adda</t>
  </si>
  <si>
    <t>Moio de' Calvi</t>
  </si>
  <si>
    <t>Monasterolo del Castello</t>
  </si>
  <si>
    <t>Montello</t>
  </si>
  <si>
    <t>Morengo</t>
  </si>
  <si>
    <t>Mornico al Serio</t>
  </si>
  <si>
    <t>Mozzanica</t>
  </si>
  <si>
    <t>Mozzo</t>
  </si>
  <si>
    <t>Nembro</t>
  </si>
  <si>
    <t>Olmo al Brembo</t>
  </si>
  <si>
    <t>Oltre il Colle</t>
  </si>
  <si>
    <t>Oltressenda Alta</t>
  </si>
  <si>
    <t>Oneta</t>
  </si>
  <si>
    <t>Onore</t>
  </si>
  <si>
    <t>Orio al Serio</t>
  </si>
  <si>
    <t>Ornica</t>
  </si>
  <si>
    <t>Osio Sopra</t>
  </si>
  <si>
    <t>Osio Sotto</t>
  </si>
  <si>
    <t>Pagazzano</t>
  </si>
  <si>
    <t>Paladina</t>
  </si>
  <si>
    <t>Palazzago</t>
  </si>
  <si>
    <t>Palosco</t>
  </si>
  <si>
    <t>Parre</t>
  </si>
  <si>
    <t>Parzanica</t>
  </si>
  <si>
    <t>Pedrengo</t>
  </si>
  <si>
    <t>Peia</t>
  </si>
  <si>
    <t>Pianico</t>
  </si>
  <si>
    <t>Piario</t>
  </si>
  <si>
    <t>Piazza Brembana</t>
  </si>
  <si>
    <t>Piazzatorre</t>
  </si>
  <si>
    <t>Piazzolo</t>
  </si>
  <si>
    <t>Pognano</t>
  </si>
  <si>
    <t>Ponte Nossa</t>
  </si>
  <si>
    <t>Ponteranica</t>
  </si>
  <si>
    <t>Ponte San Pietro</t>
  </si>
  <si>
    <t>Pontida</t>
  </si>
  <si>
    <t>Pontirolo Nuovo</t>
  </si>
  <si>
    <t>Pradalunga</t>
  </si>
  <si>
    <t>Predore</t>
  </si>
  <si>
    <t>Premolo</t>
  </si>
  <si>
    <t>Presezzo</t>
  </si>
  <si>
    <t>Pumenengo</t>
  </si>
  <si>
    <t>Ranica</t>
  </si>
  <si>
    <t>Ranzanico</t>
  </si>
  <si>
    <t>Riva di Solto</t>
  </si>
  <si>
    <t>Rogno</t>
  </si>
  <si>
    <t>Roncobello</t>
  </si>
  <si>
    <t>Roncola</t>
  </si>
  <si>
    <t>Rota d'Imagna</t>
  </si>
  <si>
    <t>Rovetta</t>
  </si>
  <si>
    <t>San Giovanni Bianco</t>
  </si>
  <si>
    <t>San Paolo d'Argon</t>
  </si>
  <si>
    <t>San Pellegrino Terme</t>
  </si>
  <si>
    <t>Santa Brigida</t>
  </si>
  <si>
    <t>Sant'Omobono Terme</t>
  </si>
  <si>
    <t>Sarnico</t>
  </si>
  <si>
    <t>Scanzorosciate</t>
  </si>
  <si>
    <t>Schilpario</t>
  </si>
  <si>
    <t>Sedrina</t>
  </si>
  <si>
    <t>Selvino</t>
  </si>
  <si>
    <t>Serina</t>
  </si>
  <si>
    <t>Solto Collina</t>
  </si>
  <si>
    <t>Songavazzo</t>
  </si>
  <si>
    <t>Sorisole</t>
  </si>
  <si>
    <t>Sotto il Monte Giovanni XXIII</t>
  </si>
  <si>
    <t>Sovere</t>
  </si>
  <si>
    <t>Spinone al Lago</t>
  </si>
  <si>
    <t>Spirano</t>
  </si>
  <si>
    <t>Stezzano</t>
  </si>
  <si>
    <t>Strozza</t>
  </si>
  <si>
    <t>Suisio</t>
  </si>
  <si>
    <t>Taleggio</t>
  </si>
  <si>
    <t>Tavernola Bergamasca</t>
  </si>
  <si>
    <t>Telgate</t>
  </si>
  <si>
    <t>Terno d'Isola</t>
  </si>
  <si>
    <t>Torre Boldone</t>
  </si>
  <si>
    <t>Torre de' Roveri</t>
  </si>
  <si>
    <t>Torre Pallavicina</t>
  </si>
  <si>
    <t>Trescore Balneario</t>
  </si>
  <si>
    <t>Treviolo</t>
  </si>
  <si>
    <t>Ubiale Clanezzo</t>
  </si>
  <si>
    <t>Urgnano</t>
  </si>
  <si>
    <t>Valbondione</t>
  </si>
  <si>
    <t>Valbrembo</t>
  </si>
  <si>
    <t>Valgoglio</t>
  </si>
  <si>
    <t>Valleve</t>
  </si>
  <si>
    <t>Valnegra</t>
  </si>
  <si>
    <t>Valsecca</t>
  </si>
  <si>
    <t>Valtorta</t>
  </si>
  <si>
    <t>Vedeseta</t>
  </si>
  <si>
    <t>Verdellino</t>
  </si>
  <si>
    <t>Verdello</t>
  </si>
  <si>
    <t>Vertova</t>
  </si>
  <si>
    <t>Viadanica</t>
  </si>
  <si>
    <t>Vigano San Martino</t>
  </si>
  <si>
    <t>Vigolo</t>
  </si>
  <si>
    <t>Villa d'Adda</t>
  </si>
  <si>
    <t>Villa d'Almè</t>
  </si>
  <si>
    <t>Villa di Serio</t>
  </si>
  <si>
    <t>Villa d'Ogna</t>
  </si>
  <si>
    <t>Villongo</t>
  </si>
  <si>
    <t>Vilminore di Scalve</t>
  </si>
  <si>
    <t>Zandobbio</t>
  </si>
  <si>
    <t>Zanica</t>
  </si>
  <si>
    <t>Zogno</t>
  </si>
  <si>
    <t>Costa Serina</t>
  </si>
  <si>
    <t>Algua</t>
  </si>
  <si>
    <t>Cornalba</t>
  </si>
  <si>
    <t>Medolago</t>
  </si>
  <si>
    <t>Solza</t>
  </si>
  <si>
    <t>Acquafredda</t>
  </si>
  <si>
    <t>Adro</t>
  </si>
  <si>
    <t>Agnosine</t>
  </si>
  <si>
    <t>Alfianello</t>
  </si>
  <si>
    <t>Anfo</t>
  </si>
  <si>
    <t>Angolo Terme</t>
  </si>
  <si>
    <t>Artogne</t>
  </si>
  <si>
    <t>Azzano Mella</t>
  </si>
  <si>
    <t>Bagnolo Mella</t>
  </si>
  <si>
    <t>Bagolino</t>
  </si>
  <si>
    <t>Barbariga</t>
  </si>
  <si>
    <t>Barghe</t>
  </si>
  <si>
    <t>Bassano Bresciano</t>
  </si>
  <si>
    <t>Bedizzole</t>
  </si>
  <si>
    <t>Berlingo</t>
  </si>
  <si>
    <t>Berzo Demo</t>
  </si>
  <si>
    <t>Berzo Inferiore</t>
  </si>
  <si>
    <t>Bienno</t>
  </si>
  <si>
    <t>Bione</t>
  </si>
  <si>
    <t>Borgo San Giacomo</t>
  </si>
  <si>
    <t>Borgosatollo</t>
  </si>
  <si>
    <t>Borno</t>
  </si>
  <si>
    <t>Botticino</t>
  </si>
  <si>
    <t>Bovegno</t>
  </si>
  <si>
    <t>Bovezzo</t>
  </si>
  <si>
    <t>Brandico</t>
  </si>
  <si>
    <t>Braone</t>
  </si>
  <si>
    <t>Breno</t>
  </si>
  <si>
    <t>Brione</t>
  </si>
  <si>
    <t>Caino</t>
  </si>
  <si>
    <t>Calcinato</t>
  </si>
  <si>
    <t>Calvagese della Riviera</t>
  </si>
  <si>
    <t>Calvisano</t>
  </si>
  <si>
    <t>Capo di Ponte</t>
  </si>
  <si>
    <t>Capovalle</t>
  </si>
  <si>
    <t>Capriano del Colle</t>
  </si>
  <si>
    <t>Capriolo</t>
  </si>
  <si>
    <t>Carpenedolo</t>
  </si>
  <si>
    <t>Castegnato</t>
  </si>
  <si>
    <t>Castelcovati</t>
  </si>
  <si>
    <t>Castel Mella</t>
  </si>
  <si>
    <t>Castenedolo</t>
  </si>
  <si>
    <t>Casto</t>
  </si>
  <si>
    <t>Castrezzato</t>
  </si>
  <si>
    <t>Cazzago San Martino</t>
  </si>
  <si>
    <t>Cedegolo</t>
  </si>
  <si>
    <t>Cellatica</t>
  </si>
  <si>
    <t>Cerveno</t>
  </si>
  <si>
    <t>Ceto</t>
  </si>
  <si>
    <t>Cevo</t>
  </si>
  <si>
    <t>Chiari</t>
  </si>
  <si>
    <t>Cigole</t>
  </si>
  <si>
    <t>Cimbergo</t>
  </si>
  <si>
    <t>Cividate Camuno</t>
  </si>
  <si>
    <t>Coccaglio</t>
  </si>
  <si>
    <t>Collebeato</t>
  </si>
  <si>
    <t>Collio</t>
  </si>
  <si>
    <t>Cologne</t>
  </si>
  <si>
    <t>Comezzano-Cizzago</t>
  </si>
  <si>
    <t>Concesio</t>
  </si>
  <si>
    <t>Corte Franca</t>
  </si>
  <si>
    <t>Corteno Golgi</t>
  </si>
  <si>
    <t>Corzano</t>
  </si>
  <si>
    <t>Darfo Boario Terme</t>
  </si>
  <si>
    <t>Dello</t>
  </si>
  <si>
    <t>Desenzano del Garda</t>
  </si>
  <si>
    <t>Edolo</t>
  </si>
  <si>
    <t>Erbusco</t>
  </si>
  <si>
    <t>Esine</t>
  </si>
  <si>
    <t>Fiesse</t>
  </si>
  <si>
    <t>Flero</t>
  </si>
  <si>
    <t>Gambara</t>
  </si>
  <si>
    <t>Gardone Riviera</t>
  </si>
  <si>
    <t>Gardone Val Trompia</t>
  </si>
  <si>
    <t>Gargnano</t>
  </si>
  <si>
    <t>Gavardo</t>
  </si>
  <si>
    <t>Ghedi</t>
  </si>
  <si>
    <t>Gianico</t>
  </si>
  <si>
    <t>Gottolengo</t>
  </si>
  <si>
    <t>Gussago</t>
  </si>
  <si>
    <t>Idro</t>
  </si>
  <si>
    <t>Incudine</t>
  </si>
  <si>
    <t>Irma</t>
  </si>
  <si>
    <t>Iseo</t>
  </si>
  <si>
    <t>Isorella</t>
  </si>
  <si>
    <t>Lavenone</t>
  </si>
  <si>
    <t>Leno</t>
  </si>
  <si>
    <t>Limone sul Garda</t>
  </si>
  <si>
    <t>Lodrino</t>
  </si>
  <si>
    <t>Lograto</t>
  </si>
  <si>
    <t>Lonato</t>
  </si>
  <si>
    <t>Longhena</t>
  </si>
  <si>
    <t>Losine</t>
  </si>
  <si>
    <t>Lozio</t>
  </si>
  <si>
    <t>Lumezzane</t>
  </si>
  <si>
    <t>Maclodio</t>
  </si>
  <si>
    <t>Magasa</t>
  </si>
  <si>
    <t>Mairano</t>
  </si>
  <si>
    <t>Malegno</t>
  </si>
  <si>
    <t>Malonno</t>
  </si>
  <si>
    <t>Manerba del Garda</t>
  </si>
  <si>
    <t>Manerbio</t>
  </si>
  <si>
    <t>Marcheno</t>
  </si>
  <si>
    <t>Marmentino</t>
  </si>
  <si>
    <t>Marone</t>
  </si>
  <si>
    <t>Mazzano</t>
  </si>
  <si>
    <t>Milzano</t>
  </si>
  <si>
    <t>Moniga del Garda</t>
  </si>
  <si>
    <t>Monno</t>
  </si>
  <si>
    <t>Monte Isola</t>
  </si>
  <si>
    <t>Monticelli Brusati</t>
  </si>
  <si>
    <t>Montichiari</t>
  </si>
  <si>
    <t>Montirone</t>
  </si>
  <si>
    <t>Mura</t>
  </si>
  <si>
    <t>Muscoline</t>
  </si>
  <si>
    <t>Nave</t>
  </si>
  <si>
    <t>Niardo</t>
  </si>
  <si>
    <t>Nuvolento</t>
  </si>
  <si>
    <t>Nuvolera</t>
  </si>
  <si>
    <t>Odolo</t>
  </si>
  <si>
    <t>Offlaga</t>
  </si>
  <si>
    <t>Ome</t>
  </si>
  <si>
    <t>Ono San Pietro</t>
  </si>
  <si>
    <t>Orzinuovi</t>
  </si>
  <si>
    <t>Orzivecchi</t>
  </si>
  <si>
    <t>Ospitaletto</t>
  </si>
  <si>
    <t>Ossimo</t>
  </si>
  <si>
    <t>Padenghe sul Garda</t>
  </si>
  <si>
    <t>Paderno Franciacorta</t>
  </si>
  <si>
    <t>Paisco Loveno</t>
  </si>
  <si>
    <t>Paitone</t>
  </si>
  <si>
    <t>Palazzolo sull'Oglio</t>
  </si>
  <si>
    <t>Paratico</t>
  </si>
  <si>
    <t>Paspardo</t>
  </si>
  <si>
    <t>Passirano</t>
  </si>
  <si>
    <t>Pavone del Mella</t>
  </si>
  <si>
    <t>San Paolo</t>
  </si>
  <si>
    <t>Pertica Alta</t>
  </si>
  <si>
    <t>Pertica Bassa</t>
  </si>
  <si>
    <t>Pezzaze</t>
  </si>
  <si>
    <t>Pian Camuno</t>
  </si>
  <si>
    <t>Pisogne</t>
  </si>
  <si>
    <t>Polaveno</t>
  </si>
  <si>
    <t>Polpenazze del Garda</t>
  </si>
  <si>
    <t>Pompiano</t>
  </si>
  <si>
    <t>Poncarale</t>
  </si>
  <si>
    <t>Ponte di Legno</t>
  </si>
  <si>
    <t>Pontevico</t>
  </si>
  <si>
    <t>Pontoglio</t>
  </si>
  <si>
    <t>Pozzolengo</t>
  </si>
  <si>
    <t>Pralboino</t>
  </si>
  <si>
    <t>Preseglie</t>
  </si>
  <si>
    <t>Prestine</t>
  </si>
  <si>
    <t>Prevalle</t>
  </si>
  <si>
    <t>Provaglio d'Iseo</t>
  </si>
  <si>
    <t>Provaglio Val Sabbia</t>
  </si>
  <si>
    <t>Puegnago sul Garda</t>
  </si>
  <si>
    <t>Quinzano d'Oglio</t>
  </si>
  <si>
    <t>Remedello</t>
  </si>
  <si>
    <t>Rezzato</t>
  </si>
  <si>
    <t>Roccafranca</t>
  </si>
  <si>
    <t>Rodengo-Saiano</t>
  </si>
  <si>
    <t>Roè Volciano</t>
  </si>
  <si>
    <t>Roncadelle</t>
  </si>
  <si>
    <t>Rovato</t>
  </si>
  <si>
    <t>Rudiano</t>
  </si>
  <si>
    <t>Sabbio Chiese</t>
  </si>
  <si>
    <t>Sale Marasino</t>
  </si>
  <si>
    <t>Salò</t>
  </si>
  <si>
    <t>San Felice del Benaco</t>
  </si>
  <si>
    <t>San Gervasio Bresciano</t>
  </si>
  <si>
    <t>San Zeno Naviglio</t>
  </si>
  <si>
    <t>Sarezzo</t>
  </si>
  <si>
    <t>Saviore dell'Adamello</t>
  </si>
  <si>
    <t>Sellero</t>
  </si>
  <si>
    <t>Seniga</t>
  </si>
  <si>
    <t>Serle</t>
  </si>
  <si>
    <t>Sirmione</t>
  </si>
  <si>
    <t>Soiano del Lago</t>
  </si>
  <si>
    <t>Sonico</t>
  </si>
  <si>
    <t>Sulzano</t>
  </si>
  <si>
    <t>Tavernole sul Mella</t>
  </si>
  <si>
    <t>Tema</t>
  </si>
  <si>
    <t>Tignale</t>
  </si>
  <si>
    <t>Torbole Casaglia</t>
  </si>
  <si>
    <t>Toscolano-Maderno</t>
  </si>
  <si>
    <t>Travagliato</t>
  </si>
  <si>
    <t>Tremosine</t>
  </si>
  <si>
    <t>Trenzano</t>
  </si>
  <si>
    <t>Treviso Bresciano</t>
  </si>
  <si>
    <t>Urago d'Oglio</t>
  </si>
  <si>
    <t>Vallio Terme</t>
  </si>
  <si>
    <t>Valvestino</t>
  </si>
  <si>
    <t>Verolanuova</t>
  </si>
  <si>
    <t>Verolavecchia</t>
  </si>
  <si>
    <t>Vestone</t>
  </si>
  <si>
    <t>Vezza d'Oglio</t>
  </si>
  <si>
    <t>Villa Carcina</t>
  </si>
  <si>
    <t>Villachiara</t>
  </si>
  <si>
    <t>Villanuova sul Clisi</t>
  </si>
  <si>
    <t>Vione</t>
  </si>
  <si>
    <t>Visano</t>
  </si>
  <si>
    <t>Vobarno</t>
  </si>
  <si>
    <t>Zone</t>
  </si>
  <si>
    <t>Piancogno</t>
  </si>
  <si>
    <t>Alagna</t>
  </si>
  <si>
    <t>Albaredo Arnaboldi</t>
  </si>
  <si>
    <t>Albonese</t>
  </si>
  <si>
    <t>Albuzzano</t>
  </si>
  <si>
    <t>Arena Po</t>
  </si>
  <si>
    <t>Badia Pavese</t>
  </si>
  <si>
    <t>Bagnaria</t>
  </si>
  <si>
    <t>Barbianello</t>
  </si>
  <si>
    <t>Bascapè</t>
  </si>
  <si>
    <t>Bastida de' Dossi</t>
  </si>
  <si>
    <t>Bastida Pancarana</t>
  </si>
  <si>
    <t>Battuda</t>
  </si>
  <si>
    <t>Belgioioso</t>
  </si>
  <si>
    <t>Bereguardo</t>
  </si>
  <si>
    <t>Borgarello</t>
  </si>
  <si>
    <t>Borgo Priolo</t>
  </si>
  <si>
    <t>Borgoratto Mormorolo</t>
  </si>
  <si>
    <t>Borgo San Siro</t>
  </si>
  <si>
    <t>Bornasco</t>
  </si>
  <si>
    <t>Bosnasco</t>
  </si>
  <si>
    <t>Brallo di Pregola</t>
  </si>
  <si>
    <t>Breme</t>
  </si>
  <si>
    <t>Bressana Bottarone</t>
  </si>
  <si>
    <t>Calvignano</t>
  </si>
  <si>
    <t>Campospinoso</t>
  </si>
  <si>
    <t>Candia Lomellina</t>
  </si>
  <si>
    <t>Canevino</t>
  </si>
  <si>
    <t>Canneto Pavese</t>
  </si>
  <si>
    <t>Carbonara al Ticino</t>
  </si>
  <si>
    <t>Casanova Lonati</t>
  </si>
  <si>
    <t>Casatisma</t>
  </si>
  <si>
    <t>Casei Gerola</t>
  </si>
  <si>
    <t>Casorate Primo</t>
  </si>
  <si>
    <t>Cassolnovo</t>
  </si>
  <si>
    <t>Castana</t>
  </si>
  <si>
    <t>Castelletto di Branduzzo</t>
  </si>
  <si>
    <t>Castello d'Agogna</t>
  </si>
  <si>
    <t>Castelnovetto</t>
  </si>
  <si>
    <t>Cava Manara</t>
  </si>
  <si>
    <t>Cecima</t>
  </si>
  <si>
    <t>Ceranova</t>
  </si>
  <si>
    <t>Ceretto Lomellina</t>
  </si>
  <si>
    <t>Cergnago</t>
  </si>
  <si>
    <t>Certosa di Pavia</t>
  </si>
  <si>
    <t>Cervesina</t>
  </si>
  <si>
    <t>Chignolo Po</t>
  </si>
  <si>
    <t>Cigognola</t>
  </si>
  <si>
    <t>Cilavegna</t>
  </si>
  <si>
    <t>Codevilla</t>
  </si>
  <si>
    <t>Confienza</t>
  </si>
  <si>
    <t>Copiano</t>
  </si>
  <si>
    <t>Corana</t>
  </si>
  <si>
    <t>Cornale</t>
  </si>
  <si>
    <t>Corvino San Quirico</t>
  </si>
  <si>
    <t>Costa de' Nobili</t>
  </si>
  <si>
    <t>Cozzo</t>
  </si>
  <si>
    <t>Cura Carpignano</t>
  </si>
  <si>
    <t>Dorno</t>
  </si>
  <si>
    <t>Ferrera Erbognone</t>
  </si>
  <si>
    <t>Filighera</t>
  </si>
  <si>
    <t>Fortunago</t>
  </si>
  <si>
    <t>Frascarolo</t>
  </si>
  <si>
    <t>Galliavola</t>
  </si>
  <si>
    <t>Gambarana</t>
  </si>
  <si>
    <t>Gambolò</t>
  </si>
  <si>
    <t>Genzone</t>
  </si>
  <si>
    <t>Gerenzago</t>
  </si>
  <si>
    <t>Giussago</t>
  </si>
  <si>
    <t>Godiasco</t>
  </si>
  <si>
    <t>Golferenzo</t>
  </si>
  <si>
    <t>Gravellona Lomellina</t>
  </si>
  <si>
    <t>Gropello Cairoli</t>
  </si>
  <si>
    <t>Inverno e Monteleone</t>
  </si>
  <si>
    <t>Landriano</t>
  </si>
  <si>
    <t>Langosco</t>
  </si>
  <si>
    <t>Lardirago</t>
  </si>
  <si>
    <t>Linarolo</t>
  </si>
  <si>
    <t>Lirio</t>
  </si>
  <si>
    <t>Lomello</t>
  </si>
  <si>
    <t>Lungavilla</t>
  </si>
  <si>
    <t>Magherno</t>
  </si>
  <si>
    <t>Marcignago</t>
  </si>
  <si>
    <t>Marzano</t>
  </si>
  <si>
    <t>Mede</t>
  </si>
  <si>
    <t>Menconico</t>
  </si>
  <si>
    <t>Mezzana Bigli</t>
  </si>
  <si>
    <t>Mezzana Rabattone</t>
  </si>
  <si>
    <t>Mezzanino</t>
  </si>
  <si>
    <t>Miradolo Terme</t>
  </si>
  <si>
    <t>Montalto Pavese</t>
  </si>
  <si>
    <t>Montebello della Battaglia</t>
  </si>
  <si>
    <t>Montecalvo Versiggia</t>
  </si>
  <si>
    <t>Montescano</t>
  </si>
  <si>
    <t>Montesegale</t>
  </si>
  <si>
    <t>Monticelli Pavese</t>
  </si>
  <si>
    <t>Montù Beccaria</t>
  </si>
  <si>
    <t>Mornico Losana</t>
  </si>
  <si>
    <t>Nicorvo</t>
  </si>
  <si>
    <t>Olevano di Lomellina</t>
  </si>
  <si>
    <t>Oliva Gessi</t>
  </si>
  <si>
    <t>Ottobiano</t>
  </si>
  <si>
    <t>Palestro</t>
  </si>
  <si>
    <t>Pancarana</t>
  </si>
  <si>
    <t>Parona</t>
  </si>
  <si>
    <t>Pietra de' Giorgi</t>
  </si>
  <si>
    <t>Pieve Albignola</t>
  </si>
  <si>
    <t>Pieve del Cairo</t>
  </si>
  <si>
    <t>Pieve Porto Morone</t>
  </si>
  <si>
    <t>Pinarolo Po</t>
  </si>
  <si>
    <t>Pizzale</t>
  </si>
  <si>
    <t>Ponte Nizza</t>
  </si>
  <si>
    <t>Portalbera</t>
  </si>
  <si>
    <t>Rea</t>
  </si>
  <si>
    <t>Redavalle</t>
  </si>
  <si>
    <t>Retorbido</t>
  </si>
  <si>
    <t>Rivanazzano</t>
  </si>
  <si>
    <t>Robbio</t>
  </si>
  <si>
    <t>Robecco Pavese</t>
  </si>
  <si>
    <t>Rocca de' Giorgi</t>
  </si>
  <si>
    <t>Rocca Susella</t>
  </si>
  <si>
    <t>Rognano</t>
  </si>
  <si>
    <t>Romagnese</t>
  </si>
  <si>
    <t>Roncaro</t>
  </si>
  <si>
    <t>Rosasco</t>
  </si>
  <si>
    <t>Rovescala</t>
  </si>
  <si>
    <t>Ruino</t>
  </si>
  <si>
    <t>San Cipriano Po</t>
  </si>
  <si>
    <t>San Damiano al Colle</t>
  </si>
  <si>
    <t>San Genesio ed Uniti</t>
  </si>
  <si>
    <t>San Giorgio di Lomellina</t>
  </si>
  <si>
    <t>San Martino Siccomario</t>
  </si>
  <si>
    <t>Sannazzaro de' Burgondi</t>
  </si>
  <si>
    <t>Santa Cristina e Bissone</t>
  </si>
  <si>
    <t>Santa Giuletta</t>
  </si>
  <si>
    <t>Sant'Alessio con Vialone</t>
  </si>
  <si>
    <t>Santa Margherita di Staffora</t>
  </si>
  <si>
    <t>Santa Maria della Versa</t>
  </si>
  <si>
    <t>Sant'Angelo Lomellina</t>
  </si>
  <si>
    <t>San Zenone al Po</t>
  </si>
  <si>
    <t>Sartirana Lomellina</t>
  </si>
  <si>
    <t>Scaldasole</t>
  </si>
  <si>
    <t>Semiana</t>
  </si>
  <si>
    <t>Silvano Pietra</t>
  </si>
  <si>
    <t>Siziano</t>
  </si>
  <si>
    <t>Sommo</t>
  </si>
  <si>
    <t>Spessa</t>
  </si>
  <si>
    <t>Stradella</t>
  </si>
  <si>
    <t>Suardi</t>
  </si>
  <si>
    <t>Torrazza Coste</t>
  </si>
  <si>
    <t>Torre Beretti e Castellaro</t>
  </si>
  <si>
    <t>Torre d'Arese</t>
  </si>
  <si>
    <t>Torre de' Negri</t>
  </si>
  <si>
    <t>Torre d'Isola</t>
  </si>
  <si>
    <t>Torrevecchia Pia</t>
  </si>
  <si>
    <t>Torricella Verzate</t>
  </si>
  <si>
    <t>Travacò Siccomario</t>
  </si>
  <si>
    <t>Trivolzio</t>
  </si>
  <si>
    <t>Tromello</t>
  </si>
  <si>
    <t>Trovo</t>
  </si>
  <si>
    <t>Val di Nizza</t>
  </si>
  <si>
    <t>Valeggio</t>
  </si>
  <si>
    <t>Valle Lomellina</t>
  </si>
  <si>
    <t>Valle Salimbene</t>
  </si>
  <si>
    <t>Valverde</t>
  </si>
  <si>
    <t>Varzi</t>
  </si>
  <si>
    <t>Velezzo Lomellina</t>
  </si>
  <si>
    <t>Vellezzo Bellini</t>
  </si>
  <si>
    <t>Verretto</t>
  </si>
  <si>
    <t>Verrua Po</t>
  </si>
  <si>
    <t>Vidigulfo</t>
  </si>
  <si>
    <t>Villa Biscossi</t>
  </si>
  <si>
    <t>Villanova d'Ardenghi</t>
  </si>
  <si>
    <t>Villanterio</t>
  </si>
  <si>
    <t>Vistarino</t>
  </si>
  <si>
    <t>Volpara</t>
  </si>
  <si>
    <t>Zavattarello</t>
  </si>
  <si>
    <t>Zeccone</t>
  </si>
  <si>
    <t>Zeme</t>
  </si>
  <si>
    <t>Zenevredo</t>
  </si>
  <si>
    <t>Zerbo</t>
  </si>
  <si>
    <t>Zerbolò</t>
  </si>
  <si>
    <t>Zinasco</t>
  </si>
  <si>
    <t>Agnadello</t>
  </si>
  <si>
    <t>Annicco</t>
  </si>
  <si>
    <t>Azzanello</t>
  </si>
  <si>
    <t>Bagnolo Cremasco</t>
  </si>
  <si>
    <t>Bonemerse</t>
  </si>
  <si>
    <t>Bordolano</t>
  </si>
  <si>
    <t>Ca' d'Andrea</t>
  </si>
  <si>
    <t>Calvatone</t>
  </si>
  <si>
    <t>Camisano</t>
  </si>
  <si>
    <t>Campagnola Cremasca</t>
  </si>
  <si>
    <t>Capergnanica</t>
  </si>
  <si>
    <t>Cappella Cantone</t>
  </si>
  <si>
    <t>Cappella de' Picenardi</t>
  </si>
  <si>
    <t>Capralba</t>
  </si>
  <si>
    <t>Casalbuttano ed Uniti</t>
  </si>
  <si>
    <t>Casale Cremasco-Vidolasco</t>
  </si>
  <si>
    <t>Casaletto Ceredano</t>
  </si>
  <si>
    <t>Casaletto di Sopra</t>
  </si>
  <si>
    <t>Casaletto Vaprio</t>
  </si>
  <si>
    <t>Casalmorano</t>
  </si>
  <si>
    <t>Casteldidone</t>
  </si>
  <si>
    <t>Castel Gabbiano</t>
  </si>
  <si>
    <t>Castelleone</t>
  </si>
  <si>
    <t>Castelverde</t>
  </si>
  <si>
    <t>Castelvisconti</t>
  </si>
  <si>
    <t>Cella Dati</t>
  </si>
  <si>
    <t>Chieve</t>
  </si>
  <si>
    <t>Cicognolo</t>
  </si>
  <si>
    <t>Cingia de' Botti</t>
  </si>
  <si>
    <t>Corte de' Cortesi con Cignone</t>
  </si>
  <si>
    <t>Corte de' Frati</t>
  </si>
  <si>
    <t>Credera Rubbiano</t>
  </si>
  <si>
    <t>Cremosano</t>
  </si>
  <si>
    <t>Crotta d'Adda</t>
  </si>
  <si>
    <t>Cumignano sul Naviglio</t>
  </si>
  <si>
    <t>Derovere</t>
  </si>
  <si>
    <t>Dovera</t>
  </si>
  <si>
    <t>Drizzona</t>
  </si>
  <si>
    <t>Fiesco</t>
  </si>
  <si>
    <t>Formigara</t>
  </si>
  <si>
    <t>Gabbioneta-Binanuova</t>
  </si>
  <si>
    <t>Gadesco-Pieve Delmona</t>
  </si>
  <si>
    <t>Genivolta</t>
  </si>
  <si>
    <t>Gerre de' Caprioli</t>
  </si>
  <si>
    <t>Gombito</t>
  </si>
  <si>
    <t>Grontardo</t>
  </si>
  <si>
    <t>Grumello Cremonese ed Uniti</t>
  </si>
  <si>
    <t>Gussola</t>
  </si>
  <si>
    <t>Isola Dovarese</t>
  </si>
  <si>
    <t>Izano</t>
  </si>
  <si>
    <t>Madignano</t>
  </si>
  <si>
    <t>Malagnino</t>
  </si>
  <si>
    <t>Martignana di Po</t>
  </si>
  <si>
    <t>Monte Cremasco</t>
  </si>
  <si>
    <t>Montodine</t>
  </si>
  <si>
    <t>Moscazzano</t>
  </si>
  <si>
    <t>Motta Baluffi</t>
  </si>
  <si>
    <t>Offanengo</t>
  </si>
  <si>
    <t>Olmeneta</t>
  </si>
  <si>
    <t>Ostiano</t>
  </si>
  <si>
    <t>Paderno Ponchielli</t>
  </si>
  <si>
    <t>Palazzo Pignano</t>
  </si>
  <si>
    <t>Pandino</t>
  </si>
  <si>
    <t>Persico Dosimo</t>
  </si>
  <si>
    <t>Pescarolo ed Uniti</t>
  </si>
  <si>
    <t>Pessina Cremonese</t>
  </si>
  <si>
    <t>Piadena</t>
  </si>
  <si>
    <t>Pianengo</t>
  </si>
  <si>
    <t>Pieranica</t>
  </si>
  <si>
    <t>Pieve d'Olmi</t>
  </si>
  <si>
    <t>Pieve San Giacomo</t>
  </si>
  <si>
    <t>Pizzighettone</t>
  </si>
  <si>
    <t>Pozzaglio ed Uniti</t>
  </si>
  <si>
    <t>Quintano</t>
  </si>
  <si>
    <t>Ricengo</t>
  </si>
  <si>
    <t>Ripalta Arpina</t>
  </si>
  <si>
    <t>Ripalta Cremasca</t>
  </si>
  <si>
    <t>Ripalta Guerina</t>
  </si>
  <si>
    <t>Rivarolo del Re ed Uniti</t>
  </si>
  <si>
    <t>Rivolta d'Adda</t>
  </si>
  <si>
    <t>Robecco d'Oglio</t>
  </si>
  <si>
    <t>Romanengo</t>
  </si>
  <si>
    <t>Salvirola</t>
  </si>
  <si>
    <t>San Bassano</t>
  </si>
  <si>
    <t>San Daniele Po</t>
  </si>
  <si>
    <t>San Giovanni in Croce</t>
  </si>
  <si>
    <t>San Martino del Lago</t>
  </si>
  <si>
    <t>Scandolara Ravara</t>
  </si>
  <si>
    <t>Scandolara Ripa d'Oglio</t>
  </si>
  <si>
    <t>Sergnano</t>
  </si>
  <si>
    <t>Sesto ed Uniti</t>
  </si>
  <si>
    <t>Solarolo Rainerio</t>
  </si>
  <si>
    <t>Soncino</t>
  </si>
  <si>
    <t>Soresina</t>
  </si>
  <si>
    <t>Sospiro</t>
  </si>
  <si>
    <t>Spinadesco</t>
  </si>
  <si>
    <t>Spineda</t>
  </si>
  <si>
    <t>Spino d'Adda</t>
  </si>
  <si>
    <t>Stagno Lombardo</t>
  </si>
  <si>
    <t>Ticengo</t>
  </si>
  <si>
    <t>Torlino Vimercati</t>
  </si>
  <si>
    <t>Tornata</t>
  </si>
  <si>
    <t>Torre de' Picenardi</t>
  </si>
  <si>
    <t>Torricella del Pizzo</t>
  </si>
  <si>
    <t>Trescore Cremasco</t>
  </si>
  <si>
    <t>Trigolo</t>
  </si>
  <si>
    <t>Vaiano Cremasco</t>
  </si>
  <si>
    <t>Vailate</t>
  </si>
  <si>
    <t>Vescovato</t>
  </si>
  <si>
    <t>Volongo</t>
  </si>
  <si>
    <t>Voltido</t>
  </si>
  <si>
    <t>Bagnolo San Vito</t>
  </si>
  <si>
    <t>Bigarello</t>
  </si>
  <si>
    <t>Borgoforte</t>
  </si>
  <si>
    <t>Borgofranco sul Po</t>
  </si>
  <si>
    <t>Bozzolo</t>
  </si>
  <si>
    <t>Canneto sull'Oglio</t>
  </si>
  <si>
    <t>Carbonara di Po</t>
  </si>
  <si>
    <t>Casalmoro</t>
  </si>
  <si>
    <t>Casaloldo</t>
  </si>
  <si>
    <t>Casalromano</t>
  </si>
  <si>
    <t>Castelbelforte</t>
  </si>
  <si>
    <t>Castel d'Ario</t>
  </si>
  <si>
    <t>Castel Goffredo</t>
  </si>
  <si>
    <t>Castellucchio</t>
  </si>
  <si>
    <t>Castiglione delle Stiviere</t>
  </si>
  <si>
    <t>Cavriana</t>
  </si>
  <si>
    <t>Ceresara</t>
  </si>
  <si>
    <t>Commessaggio</t>
  </si>
  <si>
    <t>Curtatone</t>
  </si>
  <si>
    <t>Dosolo</t>
  </si>
  <si>
    <t>Felonica</t>
  </si>
  <si>
    <t>Gazoldo degli Ippoliti</t>
  </si>
  <si>
    <t>Gazzuolo</t>
  </si>
  <si>
    <t>Goito</t>
  </si>
  <si>
    <t>Gonzaga</t>
  </si>
  <si>
    <t>Magnacavallo</t>
  </si>
  <si>
    <t>Marcaria</t>
  </si>
  <si>
    <t>Mariana Mantovana</t>
  </si>
  <si>
    <t>Marmirolo</t>
  </si>
  <si>
    <t>Medole</t>
  </si>
  <si>
    <t>Moglia</t>
  </si>
  <si>
    <t>Monzambano</t>
  </si>
  <si>
    <t>Motteggiana</t>
  </si>
  <si>
    <t>Pegognaga</t>
  </si>
  <si>
    <t>Pieve di Coriano</t>
  </si>
  <si>
    <t>Piubega</t>
  </si>
  <si>
    <t>Poggio Rusco</t>
  </si>
  <si>
    <t>Pomponesco</t>
  </si>
  <si>
    <t>Ponti sul Mincio</t>
  </si>
  <si>
    <t>Porto Mantovano</t>
  </si>
  <si>
    <t>Quingentole</t>
  </si>
  <si>
    <t>Quistello</t>
  </si>
  <si>
    <t>Redondesco</t>
  </si>
  <si>
    <t>Revere</t>
  </si>
  <si>
    <t>Rivarolo Mantovano</t>
  </si>
  <si>
    <t>Rodigo</t>
  </si>
  <si>
    <t>Roncoferraro</t>
  </si>
  <si>
    <t>Roverbella</t>
  </si>
  <si>
    <t>Sabbioneta</t>
  </si>
  <si>
    <t>San Benedetto Po</t>
  </si>
  <si>
    <t>San Giacomo delle Segnate</t>
  </si>
  <si>
    <t>San Giorgio di Mantova</t>
  </si>
  <si>
    <t>San Giovanni del Dosso</t>
  </si>
  <si>
    <t>San Martino dall'Argine</t>
  </si>
  <si>
    <t>Schivenoglia</t>
  </si>
  <si>
    <t>Sermide</t>
  </si>
  <si>
    <t>Serravalle a Po</t>
  </si>
  <si>
    <t>Solferino</t>
  </si>
  <si>
    <t>Sustinente</t>
  </si>
  <si>
    <t>Villa Poma</t>
  </si>
  <si>
    <t>Villimpenta</t>
  </si>
  <si>
    <t>Virgilio</t>
  </si>
  <si>
    <t>Volta Mantovana</t>
  </si>
  <si>
    <t>Airuno</t>
  </si>
  <si>
    <t>Annone di Brianza</t>
  </si>
  <si>
    <t>Ballabio</t>
  </si>
  <si>
    <t>Barzago</t>
  </si>
  <si>
    <t>Barzanò</t>
  </si>
  <si>
    <t>Barzio</t>
  </si>
  <si>
    <t>Bosisio Parini</t>
  </si>
  <si>
    <t>Brivio</t>
  </si>
  <si>
    <t>Bulciago</t>
  </si>
  <si>
    <t>Calco</t>
  </si>
  <si>
    <t>Calolziocorte</t>
  </si>
  <si>
    <t>Carenno</t>
  </si>
  <si>
    <t>Casargo</t>
  </si>
  <si>
    <t>Casatenovo</t>
  </si>
  <si>
    <t>Cassago Brianza</t>
  </si>
  <si>
    <t>Cassina Valsassina</t>
  </si>
  <si>
    <t>Castello di Brianza</t>
  </si>
  <si>
    <t>Cernusco Lombardone</t>
  </si>
  <si>
    <t>Cesana Brianza</t>
  </si>
  <si>
    <t>Civate</t>
  </si>
  <si>
    <t>Colico</t>
  </si>
  <si>
    <t>Colle Brianza</t>
  </si>
  <si>
    <t>Cortenova</t>
  </si>
  <si>
    <t>Costa Masnaga</t>
  </si>
  <si>
    <t>Crandola Valsassina</t>
  </si>
  <si>
    <t>Cremella</t>
  </si>
  <si>
    <t>Cremeno</t>
  </si>
  <si>
    <t>Dervio</t>
  </si>
  <si>
    <t>Dolzago</t>
  </si>
  <si>
    <t>Dorio</t>
  </si>
  <si>
    <t>Ello</t>
  </si>
  <si>
    <t>Erve</t>
  </si>
  <si>
    <t>Esino Lario</t>
  </si>
  <si>
    <t>Galbiate</t>
  </si>
  <si>
    <t>Garbagnate Monastero</t>
  </si>
  <si>
    <t>Garlate</t>
  </si>
  <si>
    <t>Imbersago</t>
  </si>
  <si>
    <t>Introbio</t>
  </si>
  <si>
    <t>Introzzo</t>
  </si>
  <si>
    <t>Lierna</t>
  </si>
  <si>
    <t>Lomagna</t>
  </si>
  <si>
    <t>Malgrate</t>
  </si>
  <si>
    <t>Mandello del Lario</t>
  </si>
  <si>
    <t>Margno</t>
  </si>
  <si>
    <t>Missaglia</t>
  </si>
  <si>
    <t>Moggio</t>
  </si>
  <si>
    <t>Molteno</t>
  </si>
  <si>
    <t>Monte Marenzo</t>
  </si>
  <si>
    <t>Montevecchia</t>
  </si>
  <si>
    <t>Monticello Brianza</t>
  </si>
  <si>
    <t>Morterone</t>
  </si>
  <si>
    <t>Nibionno</t>
  </si>
  <si>
    <t>Oggiono</t>
  </si>
  <si>
    <t>Olgiate Molgora</t>
  </si>
  <si>
    <t>Olginate</t>
  </si>
  <si>
    <t>Oliveto Lario</t>
  </si>
  <si>
    <t>Osnago</t>
  </si>
  <si>
    <t>Paderno d'Adda</t>
  </si>
  <si>
    <t>Pagnona</t>
  </si>
  <si>
    <t>Parlasco</t>
  </si>
  <si>
    <t>Pasturo</t>
  </si>
  <si>
    <t>Perego</t>
  </si>
  <si>
    <t>Perledo</t>
  </si>
  <si>
    <t>Pescate</t>
  </si>
  <si>
    <t>Premana</t>
  </si>
  <si>
    <t>Primaluna</t>
  </si>
  <si>
    <t>Robbiate</t>
  </si>
  <si>
    <t>Rogeno</t>
  </si>
  <si>
    <t>Rovagnate</t>
  </si>
  <si>
    <t>Santa Maria Hoè</t>
  </si>
  <si>
    <t>Sirone</t>
  </si>
  <si>
    <t>Sirtori</t>
  </si>
  <si>
    <t>Sueglio</t>
  </si>
  <si>
    <t>Suello</t>
  </si>
  <si>
    <t>Taceno</t>
  </si>
  <si>
    <t>Torre de' Busi</t>
  </si>
  <si>
    <t>Tremenico</t>
  </si>
  <si>
    <t>Valgreghentino</t>
  </si>
  <si>
    <t>Valmadrera</t>
  </si>
  <si>
    <t>Varenna</t>
  </si>
  <si>
    <t>Vendrogno</t>
  </si>
  <si>
    <t>Vercurago</t>
  </si>
  <si>
    <t>Verderio Inferiore</t>
  </si>
  <si>
    <t>Verderio Superiore</t>
  </si>
  <si>
    <t>Vestreno</t>
  </si>
  <si>
    <t>Viganò</t>
  </si>
  <si>
    <t>Abbadia Cerreto</t>
  </si>
  <si>
    <t>Bertonico</t>
  </si>
  <si>
    <t>Boffalora d'Adda</t>
  </si>
  <si>
    <t>Borghetto Lodigiano</t>
  </si>
  <si>
    <t>Borgo San Giovanni</t>
  </si>
  <si>
    <t>Brembio</t>
  </si>
  <si>
    <t>Camairago</t>
  </si>
  <si>
    <t>Casaletto Lodigiano</t>
  </si>
  <si>
    <t>Casalmaiocco</t>
  </si>
  <si>
    <t>Casalpusterlengo</t>
  </si>
  <si>
    <t>Caselle Landi</t>
  </si>
  <si>
    <t>Caselle Lurani</t>
  </si>
  <si>
    <t>Castelnuovo Bocca d'Adda</t>
  </si>
  <si>
    <t>Castiglione d'Adda</t>
  </si>
  <si>
    <t>Castiraga Vidardo</t>
  </si>
  <si>
    <t>Cavacurta</t>
  </si>
  <si>
    <t>Cavenago d'Adda</t>
  </si>
  <si>
    <t>Cervignano d'Adda</t>
  </si>
  <si>
    <t>Codogno</t>
  </si>
  <si>
    <t>Comazzo</t>
  </si>
  <si>
    <t>Cornegliano Laudense</t>
  </si>
  <si>
    <t>Corno Giovine</t>
  </si>
  <si>
    <t>Cornovecchio</t>
  </si>
  <si>
    <t>Corte Palasio</t>
  </si>
  <si>
    <t>Crespiatica</t>
  </si>
  <si>
    <t>Fombio</t>
  </si>
  <si>
    <t>Galgagnano</t>
  </si>
  <si>
    <t>Graffignana</t>
  </si>
  <si>
    <t>Guardamiglio</t>
  </si>
  <si>
    <t>Livraga</t>
  </si>
  <si>
    <t>Lodi Vecchio</t>
  </si>
  <si>
    <t>Maccastorna</t>
  </si>
  <si>
    <t>Mairago</t>
  </si>
  <si>
    <t>Maleo</t>
  </si>
  <si>
    <t>Marudo</t>
  </si>
  <si>
    <t>Massalengo</t>
  </si>
  <si>
    <t>Meleti</t>
  </si>
  <si>
    <t>Merlino</t>
  </si>
  <si>
    <t>Montanaso Lombardo</t>
  </si>
  <si>
    <t>Mulazzano</t>
  </si>
  <si>
    <t>Orio Litta</t>
  </si>
  <si>
    <t>Ospedaletto Lodigiano</t>
  </si>
  <si>
    <t>Ossago Lodigiano</t>
  </si>
  <si>
    <t>Pieve Fissiraga</t>
  </si>
  <si>
    <t>Salerano sul Lambro</t>
  </si>
  <si>
    <t>San Fiorano</t>
  </si>
  <si>
    <t>San Martino in Strada</t>
  </si>
  <si>
    <t>San Rocco al Porto</t>
  </si>
  <si>
    <t>Sant'Angelo Lodigiano</t>
  </si>
  <si>
    <t>Santo Stefano Lodigiano</t>
  </si>
  <si>
    <t>Secugnago</t>
  </si>
  <si>
    <t>Senna Lodigiana</t>
  </si>
  <si>
    <t>Somaglia</t>
  </si>
  <si>
    <t>Sordio</t>
  </si>
  <si>
    <t>Tavazzano con Villavesco</t>
  </si>
  <si>
    <t>Terranova dei Passerini</t>
  </si>
  <si>
    <t>Turano Lodigiano</t>
  </si>
  <si>
    <t>Valera Fratta</t>
  </si>
  <si>
    <t>Villanova del Sillaro</t>
  </si>
  <si>
    <t>Zelo Buon Persico</t>
  </si>
  <si>
    <t>Associazione di comuni</t>
  </si>
  <si>
    <t>Associazione di volontariato</t>
  </si>
  <si>
    <t>Associazione generica</t>
  </si>
  <si>
    <t>Associazione promozione sociale</t>
  </si>
  <si>
    <t>Azienda sanitaria privata</t>
  </si>
  <si>
    <t>Azienda sanitaria pubblica</t>
  </si>
  <si>
    <t>Azienda sociale</t>
  </si>
  <si>
    <t>Azienda speciale</t>
  </si>
  <si>
    <t>Comune</t>
  </si>
  <si>
    <t>Comunità montana</t>
  </si>
  <si>
    <t>Consorzio</t>
  </si>
  <si>
    <t>Cooperativa</t>
  </si>
  <si>
    <t>Cooperativa sociale</t>
  </si>
  <si>
    <t>Ditta individuale</t>
  </si>
  <si>
    <t>Ente morale</t>
  </si>
  <si>
    <t>Ente religioso</t>
  </si>
  <si>
    <t>Fondazione</t>
  </si>
  <si>
    <t>Impresa</t>
  </si>
  <si>
    <t>Provincia</t>
  </si>
  <si>
    <t>Società di capitale a totale capitale pubblico</t>
  </si>
  <si>
    <t>Società di servizi</t>
  </si>
  <si>
    <t>Unione di comuni</t>
  </si>
  <si>
    <t>Vallecamonica</t>
  </si>
  <si>
    <t>Comunità Alloggio per Disabili</t>
  </si>
  <si>
    <t>Tipologia UdO</t>
  </si>
  <si>
    <t>Numero ore di apertura giornaliera</t>
  </si>
  <si>
    <t>Numero 
settimane annue di apertura</t>
  </si>
  <si>
    <t>Numero iscritti in lista di attesa</t>
  </si>
  <si>
    <t>Numero iscritti provenienti dal territorio</t>
  </si>
  <si>
    <t>Numero iscritti figli di dipendenti dell'azienda</t>
  </si>
  <si>
    <t>Numero operatori socioeducativi</t>
  </si>
  <si>
    <t>Numero ore annue erogate dagli operatori socioeducativi</t>
  </si>
  <si>
    <t>Numero volontari</t>
  </si>
  <si>
    <t>Altre tipologie di costo</t>
  </si>
  <si>
    <t>Voucher</t>
  </si>
  <si>
    <t>Anagrafica Struttura sede UdO</t>
  </si>
  <si>
    <t>Denominazione struttura sede UdO</t>
  </si>
  <si>
    <t>Indirizzo struttura sede UdO</t>
  </si>
  <si>
    <t>ASP - Azienda servizi alla persona</t>
  </si>
  <si>
    <t xml:space="preserve">Associazione promozione sociale nazionale </t>
  </si>
  <si>
    <t xml:space="preserve">Consorzio di cooperative sociali </t>
  </si>
  <si>
    <t xml:space="preserve">Società commerciale </t>
  </si>
  <si>
    <t>Comune fuori Regione Lombardia</t>
  </si>
  <si>
    <t>SOLO per Nidi Aziendali</t>
  </si>
  <si>
    <t>Modalità di apertura UdO</t>
  </si>
  <si>
    <t>Dati strutturali e gestionali della UdO</t>
  </si>
  <si>
    <t>Operatori della UdO</t>
  </si>
  <si>
    <t>Voci di costo della UdO nel periodo di rendicontazione</t>
  </si>
  <si>
    <t>Voci di entrata a copertura dei costi della UdO nel periodo di rendicontazione</t>
  </si>
  <si>
    <t>Altre tipologie di Entrata</t>
  </si>
  <si>
    <t>Legge Regionale N.23/99</t>
  </si>
  <si>
    <t>Altre fonti di finanziamento da fondi specifici</t>
  </si>
  <si>
    <t>COLONNE DI CONTROLLO (in automatico)</t>
  </si>
  <si>
    <t>TOTALE COSTI UdO</t>
  </si>
  <si>
    <t>TOTALE FONDI DI FINANZIAMENTO SPECIFICI</t>
  </si>
  <si>
    <t>Anno di rendicontazione</t>
  </si>
  <si>
    <t>N posti mamma bambino</t>
  </si>
  <si>
    <t>Ubicazione UdO</t>
  </si>
  <si>
    <t>SI</t>
  </si>
  <si>
    <t>NO</t>
  </si>
  <si>
    <t>Singola famiglia (valido per COMF)</t>
  </si>
  <si>
    <t>Associazione di famiglie o rete familiare (valido per COMF)</t>
  </si>
  <si>
    <t>Associazione famiglia utenti (valido per NF)</t>
  </si>
  <si>
    <t>Associazione solidarietà familiare iscritta nel registro regionale delle associazioni di solidarietà regionale (Valido per NF)</t>
  </si>
  <si>
    <t>Costo personale socioeducativo</t>
  </si>
  <si>
    <t>Costo altro personale</t>
  </si>
  <si>
    <t>TOTALE Costo personale 
(in automatico)</t>
  </si>
  <si>
    <t>Servizio Sperimentale SFA Minori</t>
  </si>
  <si>
    <t>999999</t>
  </si>
  <si>
    <t>098001</t>
  </si>
  <si>
    <t>017001</t>
  </si>
  <si>
    <t>016001</t>
  </si>
  <si>
    <t>017002</t>
  </si>
  <si>
    <t>019002</t>
  </si>
  <si>
    <t>017003</t>
  </si>
  <si>
    <t>012001</t>
  </si>
  <si>
    <t>015003</t>
  </si>
  <si>
    <t>015004</t>
  </si>
  <si>
    <t>097002</t>
  </si>
  <si>
    <t>018001</t>
  </si>
  <si>
    <t>015005</t>
  </si>
  <si>
    <t>016003</t>
  </si>
  <si>
    <t>018002</t>
  </si>
  <si>
    <t>014001</t>
  </si>
  <si>
    <t>013003</t>
  </si>
  <si>
    <t>013004</t>
  </si>
  <si>
    <t>015006</t>
  </si>
  <si>
    <t>016004</t>
  </si>
  <si>
    <t>013005</t>
  </si>
  <si>
    <t>012002</t>
  </si>
  <si>
    <t>018003</t>
  </si>
  <si>
    <t>014002</t>
  </si>
  <si>
    <t>018004</t>
  </si>
  <si>
    <t>017004</t>
  </si>
  <si>
    <t>016248</t>
  </si>
  <si>
    <t>016005</t>
  </si>
  <si>
    <t>016006</t>
  </si>
  <si>
    <t>016007</t>
  </si>
  <si>
    <t>013006</t>
  </si>
  <si>
    <t>016008</t>
  </si>
  <si>
    <t>013007</t>
  </si>
  <si>
    <t>016009</t>
  </si>
  <si>
    <t>014003</t>
  </si>
  <si>
    <t>017005</t>
  </si>
  <si>
    <t>012003</t>
  </si>
  <si>
    <t>017006</t>
  </si>
  <si>
    <t>019003</t>
  </si>
  <si>
    <t>097003</t>
  </si>
  <si>
    <t>016010</t>
  </si>
  <si>
    <t>013009</t>
  </si>
  <si>
    <t>013010</t>
  </si>
  <si>
    <t>014004</t>
  </si>
  <si>
    <t>016011</t>
  </si>
  <si>
    <t>012004</t>
  </si>
  <si>
    <t>015007</t>
  </si>
  <si>
    <t>015008</t>
  </si>
  <si>
    <t>014005</t>
  </si>
  <si>
    <t>016012</t>
  </si>
  <si>
    <t>018005</t>
  </si>
  <si>
    <t>015009</t>
  </si>
  <si>
    <t>013011</t>
  </si>
  <si>
    <t>015010</t>
  </si>
  <si>
    <t>013012</t>
  </si>
  <si>
    <t>012005</t>
  </si>
  <si>
    <t>017007</t>
  </si>
  <si>
    <t>016013</t>
  </si>
  <si>
    <t>020002</t>
  </si>
  <si>
    <t>015011</t>
  </si>
  <si>
    <t>013013</t>
  </si>
  <si>
    <t>016014</t>
  </si>
  <si>
    <t>016015</t>
  </si>
  <si>
    <t>019004</t>
  </si>
  <si>
    <t>017008</t>
  </si>
  <si>
    <t>016016</t>
  </si>
  <si>
    <t>012006</t>
  </si>
  <si>
    <t>012007</t>
  </si>
  <si>
    <t>016017</t>
  </si>
  <si>
    <t>018006</t>
  </si>
  <si>
    <t>018007</t>
  </si>
  <si>
    <t>016018</t>
  </si>
  <si>
    <t>019005</t>
  </si>
  <si>
    <t>017009</t>
  </si>
  <si>
    <t>020003</t>
  </si>
  <si>
    <t>017010</t>
  </si>
  <si>
    <t>097004</t>
  </si>
  <si>
    <t>015250</t>
  </si>
  <si>
    <t>012008</t>
  </si>
  <si>
    <t>017011</t>
  </si>
  <si>
    <t>016019</t>
  </si>
  <si>
    <t>018008</t>
  </si>
  <si>
    <t>012009</t>
  </si>
  <si>
    <t>015012</t>
  </si>
  <si>
    <t>017012</t>
  </si>
  <si>
    <t>016020</t>
  </si>
  <si>
    <t>015013</t>
  </si>
  <si>
    <t>013015</t>
  </si>
  <si>
    <t>097005</t>
  </si>
  <si>
    <t>016021</t>
  </si>
  <si>
    <t>097006</t>
  </si>
  <si>
    <t>097007</t>
  </si>
  <si>
    <t>018009</t>
  </si>
  <si>
    <t>015014</t>
  </si>
  <si>
    <t>015015</t>
  </si>
  <si>
    <t>017013</t>
  </si>
  <si>
    <t>018010</t>
  </si>
  <si>
    <t>018011</t>
  </si>
  <si>
    <t>018012</t>
  </si>
  <si>
    <t>012010</t>
  </si>
  <si>
    <t>017014</t>
  </si>
  <si>
    <t>016022</t>
  </si>
  <si>
    <t>018013</t>
  </si>
  <si>
    <t>013019</t>
  </si>
  <si>
    <t>097008</t>
  </si>
  <si>
    <t>015016</t>
  </si>
  <si>
    <t>015017</t>
  </si>
  <si>
    <t>014006</t>
  </si>
  <si>
    <t>013021</t>
  </si>
  <si>
    <t>016023</t>
  </si>
  <si>
    <t>014007</t>
  </si>
  <si>
    <t>013022</t>
  </si>
  <si>
    <t>018014</t>
  </si>
  <si>
    <t>016024</t>
  </si>
  <si>
    <t>017015</t>
  </si>
  <si>
    <t>015018</t>
  </si>
  <si>
    <t>015019</t>
  </si>
  <si>
    <t>098002</t>
  </si>
  <si>
    <t>017016</t>
  </si>
  <si>
    <t>017017</t>
  </si>
  <si>
    <t>016025</t>
  </si>
  <si>
    <t>015021</t>
  </si>
  <si>
    <t>012011</t>
  </si>
  <si>
    <t>015022</t>
  </si>
  <si>
    <t>012012</t>
  </si>
  <si>
    <t>012013</t>
  </si>
  <si>
    <t>012014</t>
  </si>
  <si>
    <t>016026</t>
  </si>
  <si>
    <t>014008</t>
  </si>
  <si>
    <t>015023</t>
  </si>
  <si>
    <t>017018</t>
  </si>
  <si>
    <t>020004</t>
  </si>
  <si>
    <t>013023</t>
  </si>
  <si>
    <t>015024</t>
  </si>
  <si>
    <t>017019</t>
  </si>
  <si>
    <t>012015</t>
  </si>
  <si>
    <t>013024</t>
  </si>
  <si>
    <t>016027</t>
  </si>
  <si>
    <t>013025</t>
  </si>
  <si>
    <t>013026</t>
  </si>
  <si>
    <t>012016</t>
  </si>
  <si>
    <t>098003</t>
  </si>
  <si>
    <t>015026</t>
  </si>
  <si>
    <t>016028</t>
  </si>
  <si>
    <t>016029</t>
  </si>
  <si>
    <t>016030</t>
  </si>
  <si>
    <t>016031</t>
  </si>
  <si>
    <t>019006</t>
  </si>
  <si>
    <t>019007</t>
  </si>
  <si>
    <t>018015</t>
  </si>
  <si>
    <t>098004</t>
  </si>
  <si>
    <t>016032</t>
  </si>
  <si>
    <t>018016</t>
  </si>
  <si>
    <t>017020</t>
  </si>
  <si>
    <t>098005</t>
  </si>
  <si>
    <t>018018</t>
  </si>
  <si>
    <t>020005</t>
  </si>
  <si>
    <t>020006</t>
  </si>
  <si>
    <t>018017</t>
  </si>
  <si>
    <t>017021</t>
  </si>
  <si>
    <t>014009</t>
  </si>
  <si>
    <t>018019</t>
  </si>
  <si>
    <t>017022</t>
  </si>
  <si>
    <t>097009</t>
  </si>
  <si>
    <t>018020</t>
  </si>
  <si>
    <t>016033</t>
  </si>
  <si>
    <t>016034</t>
  </si>
  <si>
    <t>017023</t>
  </si>
  <si>
    <t>017024</t>
  </si>
  <si>
    <t>017025</t>
  </si>
  <si>
    <t>015030</t>
  </si>
  <si>
    <t>020007</t>
  </si>
  <si>
    <t>016035</t>
  </si>
  <si>
    <t>018021</t>
  </si>
  <si>
    <t>017026</t>
  </si>
  <si>
    <t>016036</t>
  </si>
  <si>
    <t>017027</t>
  </si>
  <si>
    <t>012017</t>
  </si>
  <si>
    <t>012018</t>
  </si>
  <si>
    <t>013028</t>
  </si>
  <si>
    <t>016037</t>
  </si>
  <si>
    <t>016038</t>
  </si>
  <si>
    <t>016039</t>
  </si>
  <si>
    <t>098006</t>
  </si>
  <si>
    <t>018022</t>
  </si>
  <si>
    <t>013029</t>
  </si>
  <si>
    <t>017028</t>
  </si>
  <si>
    <t>012019</t>
  </si>
  <si>
    <t>017029</t>
  </si>
  <si>
    <t>018023</t>
  </si>
  <si>
    <t>015032</t>
  </si>
  <si>
    <t>012020</t>
  </si>
  <si>
    <t>013030</t>
  </si>
  <si>
    <t>016040</t>
  </si>
  <si>
    <t>012021</t>
  </si>
  <si>
    <t>017030</t>
  </si>
  <si>
    <t>015033</t>
  </si>
  <si>
    <t>012022</t>
  </si>
  <si>
    <t>097010</t>
  </si>
  <si>
    <t>018024</t>
  </si>
  <si>
    <t>015034</t>
  </si>
  <si>
    <t>016041</t>
  </si>
  <si>
    <t>013032</t>
  </si>
  <si>
    <t>012023</t>
  </si>
  <si>
    <t>016042</t>
  </si>
  <si>
    <t>012024</t>
  </si>
  <si>
    <t>015035</t>
  </si>
  <si>
    <t>015036</t>
  </si>
  <si>
    <t>014010</t>
  </si>
  <si>
    <t>012025</t>
  </si>
  <si>
    <t>097011</t>
  </si>
  <si>
    <t>013034</t>
  </si>
  <si>
    <t>015037</t>
  </si>
  <si>
    <t>015038</t>
  </si>
  <si>
    <t>015039</t>
  </si>
  <si>
    <t>015040</t>
  </si>
  <si>
    <t>012026</t>
  </si>
  <si>
    <t>015041</t>
  </si>
  <si>
    <t>019008</t>
  </si>
  <si>
    <t>013035</t>
  </si>
  <si>
    <t>012027</t>
  </si>
  <si>
    <t>013036</t>
  </si>
  <si>
    <t>012028</t>
  </si>
  <si>
    <t>013037</t>
  </si>
  <si>
    <t>013038</t>
  </si>
  <si>
    <t>017031</t>
  </si>
  <si>
    <t>014011</t>
  </si>
  <si>
    <t>012029</t>
  </si>
  <si>
    <t>016043</t>
  </si>
  <si>
    <t>017032</t>
  </si>
  <si>
    <t>016044</t>
  </si>
  <si>
    <t>097012</t>
  </si>
  <si>
    <t>097013</t>
  </si>
  <si>
    <t>016046</t>
  </si>
  <si>
    <t>017033</t>
  </si>
  <si>
    <t>019009</t>
  </si>
  <si>
    <t>016047</t>
  </si>
  <si>
    <t>018025</t>
  </si>
  <si>
    <t>015042</t>
  </si>
  <si>
    <t>017034</t>
  </si>
  <si>
    <t>098007</t>
  </si>
  <si>
    <t>015044</t>
  </si>
  <si>
    <t>016048</t>
  </si>
  <si>
    <t>019010</t>
  </si>
  <si>
    <t>019011</t>
  </si>
  <si>
    <t>015045</t>
  </si>
  <si>
    <t>013040</t>
  </si>
  <si>
    <t>014012</t>
  </si>
  <si>
    <t>018026</t>
  </si>
  <si>
    <t>018027</t>
  </si>
  <si>
    <t>015046</t>
  </si>
  <si>
    <t>018028</t>
  </si>
  <si>
    <t>018029</t>
  </si>
  <si>
    <t>020008</t>
  </si>
  <si>
    <t>016049</t>
  </si>
  <si>
    <t>012030</t>
  </si>
  <si>
    <t>013041</t>
  </si>
  <si>
    <t>013042</t>
  </si>
  <si>
    <t>019012</t>
  </si>
  <si>
    <t>013043</t>
  </si>
  <si>
    <t>016050</t>
  </si>
  <si>
    <t>017035</t>
  </si>
  <si>
    <t>015047</t>
  </si>
  <si>
    <t>017036</t>
  </si>
  <si>
    <t>019013</t>
  </si>
  <si>
    <t>019014</t>
  </si>
  <si>
    <t>019015</t>
  </si>
  <si>
    <t>017037</t>
  </si>
  <si>
    <t>016051</t>
  </si>
  <si>
    <t>016052</t>
  </si>
  <si>
    <t>017038</t>
  </si>
  <si>
    <t>015048</t>
  </si>
  <si>
    <t>013044</t>
  </si>
  <si>
    <t>016053</t>
  </si>
  <si>
    <t>012031</t>
  </si>
  <si>
    <t>018030</t>
  </si>
  <si>
    <t>020009</t>
  </si>
  <si>
    <t>013045</t>
  </si>
  <si>
    <t>012032</t>
  </si>
  <si>
    <t>097014</t>
  </si>
  <si>
    <t>013046</t>
  </si>
  <si>
    <t>013047</t>
  </si>
  <si>
    <t>012033</t>
  </si>
  <si>
    <t>015049</t>
  </si>
  <si>
    <t>016055</t>
  </si>
  <si>
    <t>016056</t>
  </si>
  <si>
    <t>012034</t>
  </si>
  <si>
    <t>012035</t>
  </si>
  <si>
    <t>017039</t>
  </si>
  <si>
    <t>015050</t>
  </si>
  <si>
    <t>015051</t>
  </si>
  <si>
    <t>013048</t>
  </si>
  <si>
    <t>016057</t>
  </si>
  <si>
    <t>019016</t>
  </si>
  <si>
    <t>019017</t>
  </si>
  <si>
    <t>012036</t>
  </si>
  <si>
    <t>019018</t>
  </si>
  <si>
    <t>019019</t>
  </si>
  <si>
    <t>098008</t>
  </si>
  <si>
    <t>019020</t>
  </si>
  <si>
    <t>019021</t>
  </si>
  <si>
    <t>098009</t>
  </si>
  <si>
    <t>019022</t>
  </si>
  <si>
    <t>020010</t>
  </si>
  <si>
    <t>020011</t>
  </si>
  <si>
    <t>098010</t>
  </si>
  <si>
    <t>020012</t>
  </si>
  <si>
    <t>012037</t>
  </si>
  <si>
    <t>018031</t>
  </si>
  <si>
    <t>097015</t>
  </si>
  <si>
    <t>015055</t>
  </si>
  <si>
    <t>013050</t>
  </si>
  <si>
    <t>097016</t>
  </si>
  <si>
    <t>018032</t>
  </si>
  <si>
    <t>016058</t>
  </si>
  <si>
    <t>012038</t>
  </si>
  <si>
    <t>018033</t>
  </si>
  <si>
    <t>098011</t>
  </si>
  <si>
    <t>098012</t>
  </si>
  <si>
    <t>016059</t>
  </si>
  <si>
    <t>013052</t>
  </si>
  <si>
    <t>013053</t>
  </si>
  <si>
    <t>016060</t>
  </si>
  <si>
    <t>018034</t>
  </si>
  <si>
    <t>012039</t>
  </si>
  <si>
    <t>015058</t>
  </si>
  <si>
    <t>014013</t>
  </si>
  <si>
    <t>097017</t>
  </si>
  <si>
    <t>015059</t>
  </si>
  <si>
    <t>012040</t>
  </si>
  <si>
    <t>012041</t>
  </si>
  <si>
    <t>016061</t>
  </si>
  <si>
    <t>015060</t>
  </si>
  <si>
    <t>013055</t>
  </si>
  <si>
    <t>097018</t>
  </si>
  <si>
    <t>015061</t>
  </si>
  <si>
    <t>018035</t>
  </si>
  <si>
    <t>018036</t>
  </si>
  <si>
    <t>015062</t>
  </si>
  <si>
    <t>018037</t>
  </si>
  <si>
    <t>017040</t>
  </si>
  <si>
    <t>020014</t>
  </si>
  <si>
    <t>019024</t>
  </si>
  <si>
    <t>020015</t>
  </si>
  <si>
    <t>017042</t>
  </si>
  <si>
    <t>016063</t>
  </si>
  <si>
    <t>020013</t>
  </si>
  <si>
    <t>017041</t>
  </si>
  <si>
    <t>019023</t>
  </si>
  <si>
    <t>012042</t>
  </si>
  <si>
    <t>019025</t>
  </si>
  <si>
    <t>018038</t>
  </si>
  <si>
    <t>016062</t>
  </si>
  <si>
    <t>012043</t>
  </si>
  <si>
    <t>018039</t>
  </si>
  <si>
    <t>014014</t>
  </si>
  <si>
    <t>097019</t>
  </si>
  <si>
    <t>020016</t>
  </si>
  <si>
    <t>013058</t>
  </si>
  <si>
    <t>018040</t>
  </si>
  <si>
    <t>098013</t>
  </si>
  <si>
    <t>013059</t>
  </si>
  <si>
    <t>012044</t>
  </si>
  <si>
    <t>012045</t>
  </si>
  <si>
    <t>019026</t>
  </si>
  <si>
    <t>019027</t>
  </si>
  <si>
    <t>017043</t>
  </si>
  <si>
    <t>098014</t>
  </si>
  <si>
    <t>020017</t>
  </si>
  <si>
    <t>013060</t>
  </si>
  <si>
    <t>012046</t>
  </si>
  <si>
    <t>014015</t>
  </si>
  <si>
    <t>016064</t>
  </si>
  <si>
    <t>098015</t>
  </si>
  <si>
    <t>017044</t>
  </si>
  <si>
    <t>017045</t>
  </si>
  <si>
    <t>016065</t>
  </si>
  <si>
    <t>012047</t>
  </si>
  <si>
    <t>018041</t>
  </si>
  <si>
    <t>098016</t>
  </si>
  <si>
    <t>013061</t>
  </si>
  <si>
    <t>013062</t>
  </si>
  <si>
    <t>012048</t>
  </si>
  <si>
    <t>098017</t>
  </si>
  <si>
    <t>015068</t>
  </si>
  <si>
    <t>016066</t>
  </si>
  <si>
    <t>020018</t>
  </si>
  <si>
    <t>012049</t>
  </si>
  <si>
    <t>017046</t>
  </si>
  <si>
    <t>016067</t>
  </si>
  <si>
    <t>018042</t>
  </si>
  <si>
    <t>017047</t>
  </si>
  <si>
    <t>014016</t>
  </si>
  <si>
    <t>019028</t>
  </si>
  <si>
    <t>017048</t>
  </si>
  <si>
    <t>016068</t>
  </si>
  <si>
    <t>016069</t>
  </si>
  <si>
    <t>016070</t>
  </si>
  <si>
    <t>013063</t>
  </si>
  <si>
    <t>018043</t>
  </si>
  <si>
    <t>014017</t>
  </si>
  <si>
    <t>020019</t>
  </si>
  <si>
    <t>016071</t>
  </si>
  <si>
    <t>018044</t>
  </si>
  <si>
    <t>018045</t>
  </si>
  <si>
    <t>015069</t>
  </si>
  <si>
    <t>013064</t>
  </si>
  <si>
    <t>013065</t>
  </si>
  <si>
    <t>097020</t>
  </si>
  <si>
    <t>015070</t>
  </si>
  <si>
    <t>015071</t>
  </si>
  <si>
    <t>015072</t>
  </si>
  <si>
    <t>018046</t>
  </si>
  <si>
    <t>017049</t>
  </si>
  <si>
    <t>018047</t>
  </si>
  <si>
    <t>098018</t>
  </si>
  <si>
    <t>097021</t>
  </si>
  <si>
    <t>015074</t>
  </si>
  <si>
    <t>015075</t>
  </si>
  <si>
    <t>015076</t>
  </si>
  <si>
    <t>017050</t>
  </si>
  <si>
    <t>017051</t>
  </si>
  <si>
    <t>017052</t>
  </si>
  <si>
    <t>014018</t>
  </si>
  <si>
    <t>014019</t>
  </si>
  <si>
    <t>019029</t>
  </si>
  <si>
    <t>016072</t>
  </si>
  <si>
    <t>018048</t>
  </si>
  <si>
    <t>016073</t>
  </si>
  <si>
    <t>014020</t>
  </si>
  <si>
    <t>019030</t>
  </si>
  <si>
    <t>018049</t>
  </si>
  <si>
    <t>017053</t>
  </si>
  <si>
    <t>018050</t>
  </si>
  <si>
    <t>017054</t>
  </si>
  <si>
    <t>019031</t>
  </si>
  <si>
    <t>015077</t>
  </si>
  <si>
    <t>014021</t>
  </si>
  <si>
    <t>013068</t>
  </si>
  <si>
    <t>016074</t>
  </si>
  <si>
    <t>016075</t>
  </si>
  <si>
    <t>012050</t>
  </si>
  <si>
    <t>015078</t>
  </si>
  <si>
    <t>012051</t>
  </si>
  <si>
    <t>097022</t>
  </si>
  <si>
    <t>013070</t>
  </si>
  <si>
    <t>016076</t>
  </si>
  <si>
    <t>017055</t>
  </si>
  <si>
    <t>014022</t>
  </si>
  <si>
    <t>013071</t>
  </si>
  <si>
    <t>012052</t>
  </si>
  <si>
    <t>016077</t>
  </si>
  <si>
    <t>017056</t>
  </si>
  <si>
    <t>012053</t>
  </si>
  <si>
    <t>018051</t>
  </si>
  <si>
    <t>098019</t>
  </si>
  <si>
    <t>015080</t>
  </si>
  <si>
    <t>016078</t>
  </si>
  <si>
    <t>097023</t>
  </si>
  <si>
    <t>097024</t>
  </si>
  <si>
    <t>017057</t>
  </si>
  <si>
    <t>017058</t>
  </si>
  <si>
    <t>017059</t>
  </si>
  <si>
    <t>016079</t>
  </si>
  <si>
    <t>015081</t>
  </si>
  <si>
    <t>013074</t>
  </si>
  <si>
    <t>014023</t>
  </si>
  <si>
    <t>015082</t>
  </si>
  <si>
    <t>016080</t>
  </si>
  <si>
    <t>012054</t>
  </si>
  <si>
    <t>098020</t>
  </si>
  <si>
    <t>012055</t>
  </si>
  <si>
    <t>017060</t>
  </si>
  <si>
    <t>020020</t>
  </si>
  <si>
    <t>013075</t>
  </si>
  <si>
    <t>016081</t>
  </si>
  <si>
    <t>017061</t>
  </si>
  <si>
    <t>015084</t>
  </si>
  <si>
    <t>018052</t>
  </si>
  <si>
    <t>013076</t>
  </si>
  <si>
    <t>018053</t>
  </si>
  <si>
    <t>018054</t>
  </si>
  <si>
    <t>015085</t>
  </si>
  <si>
    <t>015086</t>
  </si>
  <si>
    <t>016082</t>
  </si>
  <si>
    <t>016249</t>
  </si>
  <si>
    <t>018055</t>
  </si>
  <si>
    <t>015087</t>
  </si>
  <si>
    <t>015088</t>
  </si>
  <si>
    <t>098021</t>
  </si>
  <si>
    <t>098022</t>
  </si>
  <si>
    <t>098023</t>
  </si>
  <si>
    <t>015092</t>
  </si>
  <si>
    <t>013077</t>
  </si>
  <si>
    <t>015093</t>
  </si>
  <si>
    <t>019032</t>
  </si>
  <si>
    <t>019033</t>
  </si>
  <si>
    <t>017062</t>
  </si>
  <si>
    <t>098024</t>
  </si>
  <si>
    <t>017063</t>
  </si>
  <si>
    <t>097025</t>
  </si>
  <si>
    <t>016083</t>
  </si>
  <si>
    <t>018056</t>
  </si>
  <si>
    <t>018057</t>
  </si>
  <si>
    <t>017064</t>
  </si>
  <si>
    <t>014024</t>
  </si>
  <si>
    <t>018058</t>
  </si>
  <si>
    <t>016084</t>
  </si>
  <si>
    <t>097026</t>
  </si>
  <si>
    <t>016247</t>
  </si>
  <si>
    <t>016085</t>
  </si>
  <si>
    <t>016086</t>
  </si>
  <si>
    <t>016087</t>
  </si>
  <si>
    <t>018059</t>
  </si>
  <si>
    <t>097027</t>
  </si>
  <si>
    <t>016088</t>
  </si>
  <si>
    <t>019034</t>
  </si>
  <si>
    <t>019035</t>
  </si>
  <si>
    <t>097028</t>
  </si>
  <si>
    <t>012056</t>
  </si>
  <si>
    <t>097029</t>
  </si>
  <si>
    <t>013083</t>
  </si>
  <si>
    <t>019036</t>
  </si>
  <si>
    <t>019037</t>
  </si>
  <si>
    <t>098025</t>
  </si>
  <si>
    <t>012057</t>
  </si>
  <si>
    <t>019038</t>
  </si>
  <si>
    <t>012058</t>
  </si>
  <si>
    <t>013084</t>
  </si>
  <si>
    <t>015096</t>
  </si>
  <si>
    <t>012059</t>
  </si>
  <si>
    <t>019039</t>
  </si>
  <si>
    <t>012060</t>
  </si>
  <si>
    <t>018060</t>
  </si>
  <si>
    <t>012061</t>
  </si>
  <si>
    <t>016089</t>
  </si>
  <si>
    <t>020021</t>
  </si>
  <si>
    <t>015097</t>
  </si>
  <si>
    <t>015098</t>
  </si>
  <si>
    <t>013085</t>
  </si>
  <si>
    <t>016090</t>
  </si>
  <si>
    <t>012062</t>
  </si>
  <si>
    <t>012063</t>
  </si>
  <si>
    <t>015099</t>
  </si>
  <si>
    <t>016091</t>
  </si>
  <si>
    <t>017065</t>
  </si>
  <si>
    <t>012064</t>
  </si>
  <si>
    <t>014025</t>
  </si>
  <si>
    <t>014026</t>
  </si>
  <si>
    <t>017066</t>
  </si>
  <si>
    <t>019040</t>
  </si>
  <si>
    <t>097030</t>
  </si>
  <si>
    <t>017067</t>
  </si>
  <si>
    <t>015100</t>
  </si>
  <si>
    <t>013087</t>
  </si>
  <si>
    <t>097031</t>
  </si>
  <si>
    <t>013089</t>
  </si>
  <si>
    <t>013090</t>
  </si>
  <si>
    <t>097032</t>
  </si>
  <si>
    <t>018061</t>
  </si>
  <si>
    <t>020022</t>
  </si>
  <si>
    <t>016092</t>
  </si>
  <si>
    <t>013092</t>
  </si>
  <si>
    <t>019041</t>
  </si>
  <si>
    <t>015101</t>
  </si>
  <si>
    <t>013093</t>
  </si>
  <si>
    <t>019042</t>
  </si>
  <si>
    <t>014027</t>
  </si>
  <si>
    <t>012065</t>
  </si>
  <si>
    <t>012066</t>
  </si>
  <si>
    <t>017068</t>
  </si>
  <si>
    <t>097033</t>
  </si>
  <si>
    <t>016093</t>
  </si>
  <si>
    <t>016094</t>
  </si>
  <si>
    <t>013095</t>
  </si>
  <si>
    <t>017069</t>
  </si>
  <si>
    <t>097034</t>
  </si>
  <si>
    <t>017070</t>
  </si>
  <si>
    <t>097035</t>
  </si>
  <si>
    <t>013097</t>
  </si>
  <si>
    <t>014028</t>
  </si>
  <si>
    <t>013098</t>
  </si>
  <si>
    <t>012067</t>
  </si>
  <si>
    <t>013099</t>
  </si>
  <si>
    <t>016096</t>
  </si>
  <si>
    <t>016097</t>
  </si>
  <si>
    <t>020023</t>
  </si>
  <si>
    <t>013100</t>
  </si>
  <si>
    <t>012068</t>
  </si>
  <si>
    <t>012069</t>
  </si>
  <si>
    <t>018062</t>
  </si>
  <si>
    <t>019043</t>
  </si>
  <si>
    <t>017071</t>
  </si>
  <si>
    <t>013101</t>
  </si>
  <si>
    <t>016098</t>
  </si>
  <si>
    <t>018063</t>
  </si>
  <si>
    <t>016099</t>
  </si>
  <si>
    <t>013102</t>
  </si>
  <si>
    <t>016100</t>
  </si>
  <si>
    <t>017072</t>
  </si>
  <si>
    <t>098026</t>
  </si>
  <si>
    <t>016101</t>
  </si>
  <si>
    <t>016102</t>
  </si>
  <si>
    <t>016103</t>
  </si>
  <si>
    <t>014029</t>
  </si>
  <si>
    <t>016104</t>
  </si>
  <si>
    <t>019044</t>
  </si>
  <si>
    <t>016105</t>
  </si>
  <si>
    <t>018064</t>
  </si>
  <si>
    <t>018065</t>
  </si>
  <si>
    <t>016106</t>
  </si>
  <si>
    <t>014030</t>
  </si>
  <si>
    <t>019045</t>
  </si>
  <si>
    <t>019046</t>
  </si>
  <si>
    <t>015103</t>
  </si>
  <si>
    <t>097036</t>
  </si>
  <si>
    <t>098027</t>
  </si>
  <si>
    <t>012070</t>
  </si>
  <si>
    <t>012071</t>
  </si>
  <si>
    <t>018066</t>
  </si>
  <si>
    <t>017073</t>
  </si>
  <si>
    <t>018067</t>
  </si>
  <si>
    <t>018068</t>
  </si>
  <si>
    <t>016107</t>
  </si>
  <si>
    <t>016108</t>
  </si>
  <si>
    <t>016109</t>
  </si>
  <si>
    <t>015105</t>
  </si>
  <si>
    <t>097037</t>
  </si>
  <si>
    <t>017074</t>
  </si>
  <si>
    <t>017075</t>
  </si>
  <si>
    <t>017076</t>
  </si>
  <si>
    <t>018069</t>
  </si>
  <si>
    <t>097038</t>
  </si>
  <si>
    <t>013106</t>
  </si>
  <si>
    <t>017077</t>
  </si>
  <si>
    <t>016110</t>
  </si>
  <si>
    <t>012072</t>
  </si>
  <si>
    <t>020024</t>
  </si>
  <si>
    <t>012073</t>
  </si>
  <si>
    <t>016111</t>
  </si>
  <si>
    <t>020025</t>
  </si>
  <si>
    <t>012074</t>
  </si>
  <si>
    <t>019047</t>
  </si>
  <si>
    <t>018070</t>
  </si>
  <si>
    <t>013107</t>
  </si>
  <si>
    <t>018071</t>
  </si>
  <si>
    <t>012075</t>
  </si>
  <si>
    <t>013108</t>
  </si>
  <si>
    <t>012076</t>
  </si>
  <si>
    <t>014031</t>
  </si>
  <si>
    <t>016112</t>
  </si>
  <si>
    <t>019048</t>
  </si>
  <si>
    <t>015106</t>
  </si>
  <si>
    <t>017078</t>
  </si>
  <si>
    <t>016113</t>
  </si>
  <si>
    <t>017079</t>
  </si>
  <si>
    <t>013109</t>
  </si>
  <si>
    <t>018072</t>
  </si>
  <si>
    <t>015107</t>
  </si>
  <si>
    <t>018073</t>
  </si>
  <si>
    <t>020026</t>
  </si>
  <si>
    <t>012077</t>
  </si>
  <si>
    <t>018074</t>
  </si>
  <si>
    <t>019049</t>
  </si>
  <si>
    <t>020027</t>
  </si>
  <si>
    <t>014032</t>
  </si>
  <si>
    <t>015108</t>
  </si>
  <si>
    <t>012078</t>
  </si>
  <si>
    <t>012079</t>
  </si>
  <si>
    <t>016114</t>
  </si>
  <si>
    <t>016115</t>
  </si>
  <si>
    <t>012080</t>
  </si>
  <si>
    <t>016116</t>
  </si>
  <si>
    <t>017080</t>
  </si>
  <si>
    <t>098028</t>
  </si>
  <si>
    <t>013110</t>
  </si>
  <si>
    <t>013111</t>
  </si>
  <si>
    <t>012081</t>
  </si>
  <si>
    <t>016117</t>
  </si>
  <si>
    <t>013112</t>
  </si>
  <si>
    <t>018075</t>
  </si>
  <si>
    <t>015110</t>
  </si>
  <si>
    <t>013113</t>
  </si>
  <si>
    <t>016118</t>
  </si>
  <si>
    <t>016119</t>
  </si>
  <si>
    <t>019050</t>
  </si>
  <si>
    <t>018076</t>
  </si>
  <si>
    <t>014033</t>
  </si>
  <si>
    <t>014034</t>
  </si>
  <si>
    <t>019051</t>
  </si>
  <si>
    <t>016120</t>
  </si>
  <si>
    <t>013114</t>
  </si>
  <si>
    <t>098029</t>
  </si>
  <si>
    <t>015112</t>
  </si>
  <si>
    <t>020028</t>
  </si>
  <si>
    <t>017081</t>
  </si>
  <si>
    <t>019052</t>
  </si>
  <si>
    <t>017082</t>
  </si>
  <si>
    <t>097039</t>
  </si>
  <si>
    <t>012082</t>
  </si>
  <si>
    <t>017083</t>
  </si>
  <si>
    <t>012083</t>
  </si>
  <si>
    <t>097040</t>
  </si>
  <si>
    <t>097041</t>
  </si>
  <si>
    <t>013118</t>
  </si>
  <si>
    <t>018077</t>
  </si>
  <si>
    <t>015113</t>
  </si>
  <si>
    <t>015114</t>
  </si>
  <si>
    <t>017084</t>
  </si>
  <si>
    <t>017085</t>
  </si>
  <si>
    <t>016121</t>
  </si>
  <si>
    <t>019053</t>
  </si>
  <si>
    <t>017086</t>
  </si>
  <si>
    <t>012084</t>
  </si>
  <si>
    <t>016122</t>
  </si>
  <si>
    <t>019054</t>
  </si>
  <si>
    <t>012085</t>
  </si>
  <si>
    <t>015115</t>
  </si>
  <si>
    <t>013119</t>
  </si>
  <si>
    <t>015116</t>
  </si>
  <si>
    <t>013120</t>
  </si>
  <si>
    <t>016123</t>
  </si>
  <si>
    <t>013121</t>
  </si>
  <si>
    <t>018078</t>
  </si>
  <si>
    <t>018079</t>
  </si>
  <si>
    <t>014036</t>
  </si>
  <si>
    <t>013122</t>
  </si>
  <si>
    <t>018080</t>
  </si>
  <si>
    <t>013123</t>
  </si>
  <si>
    <t>012086</t>
  </si>
  <si>
    <t>012087</t>
  </si>
  <si>
    <t>017087</t>
  </si>
  <si>
    <t>015117</t>
  </si>
  <si>
    <t>097042</t>
  </si>
  <si>
    <t>016124</t>
  </si>
  <si>
    <t>012088</t>
  </si>
  <si>
    <t>015118</t>
  </si>
  <si>
    <t>016125</t>
  </si>
  <si>
    <t>013125</t>
  </si>
  <si>
    <t>017088</t>
  </si>
  <si>
    <t>015119</t>
  </si>
  <si>
    <t>015120</t>
  </si>
  <si>
    <t>016126</t>
  </si>
  <si>
    <t>013126</t>
  </si>
  <si>
    <t>097043</t>
  </si>
  <si>
    <t>015121</t>
  </si>
  <si>
    <t>013128</t>
  </si>
  <si>
    <t>017089</t>
  </si>
  <si>
    <t>018081</t>
  </si>
  <si>
    <t>013129</t>
  </si>
  <si>
    <t>018082</t>
  </si>
  <si>
    <t>015122</t>
  </si>
  <si>
    <t>015123</t>
  </si>
  <si>
    <t>014037</t>
  </si>
  <si>
    <t>013130</t>
  </si>
  <si>
    <t>098030</t>
  </si>
  <si>
    <t>015125</t>
  </si>
  <si>
    <t>013131</t>
  </si>
  <si>
    <t>016127</t>
  </si>
  <si>
    <t>098031</t>
  </si>
  <si>
    <t>098032</t>
  </si>
  <si>
    <t>017090</t>
  </si>
  <si>
    <t>017091</t>
  </si>
  <si>
    <t>097044</t>
  </si>
  <si>
    <t>013133</t>
  </si>
  <si>
    <t>018083</t>
  </si>
  <si>
    <t>012089</t>
  </si>
  <si>
    <t>012090</t>
  </si>
  <si>
    <t>017092</t>
  </si>
  <si>
    <t>017093</t>
  </si>
  <si>
    <t>013134</t>
  </si>
  <si>
    <t>017094</t>
  </si>
  <si>
    <t>016128</t>
  </si>
  <si>
    <t>014038</t>
  </si>
  <si>
    <t>017095</t>
  </si>
  <si>
    <t>012091</t>
  </si>
  <si>
    <t>012092</t>
  </si>
  <si>
    <t>013135</t>
  </si>
  <si>
    <t>017096</t>
  </si>
  <si>
    <t>018084</t>
  </si>
  <si>
    <t>013136</t>
  </si>
  <si>
    <t>013137</t>
  </si>
  <si>
    <t>016129</t>
  </si>
  <si>
    <t>013138</t>
  </si>
  <si>
    <t>012093</t>
  </si>
  <si>
    <t>016130</t>
  </si>
  <si>
    <t>012094</t>
  </si>
  <si>
    <t>098033</t>
  </si>
  <si>
    <t>015129</t>
  </si>
  <si>
    <t>017097</t>
  </si>
  <si>
    <t>014035</t>
  </si>
  <si>
    <t>019055</t>
  </si>
  <si>
    <t>016131</t>
  </si>
  <si>
    <t>017098</t>
  </si>
  <si>
    <t>015130</t>
  </si>
  <si>
    <t>018085</t>
  </si>
  <si>
    <t>020029</t>
  </si>
  <si>
    <t>015131</t>
  </si>
  <si>
    <t>013139</t>
  </si>
  <si>
    <t>098034</t>
  </si>
  <si>
    <t>017099</t>
  </si>
  <si>
    <t>019056</t>
  </si>
  <si>
    <t>017100</t>
  </si>
  <si>
    <t>098035</t>
  </si>
  <si>
    <t>012095</t>
  </si>
  <si>
    <t>097045</t>
  </si>
  <si>
    <t>012096</t>
  </si>
  <si>
    <t>017101</t>
  </si>
  <si>
    <t>097046</t>
  </si>
  <si>
    <t>017102</t>
  </si>
  <si>
    <t>017103</t>
  </si>
  <si>
    <t>014039</t>
  </si>
  <si>
    <t>020030</t>
  </si>
  <si>
    <t>016132</t>
  </si>
  <si>
    <t>015134</t>
  </si>
  <si>
    <t>020031</t>
  </si>
  <si>
    <t>017104</t>
  </si>
  <si>
    <t>012097</t>
  </si>
  <si>
    <t>018086</t>
  </si>
  <si>
    <t>097047</t>
  </si>
  <si>
    <t>020032</t>
  </si>
  <si>
    <t>013143</t>
  </si>
  <si>
    <t>017105</t>
  </si>
  <si>
    <t>020033</t>
  </si>
  <si>
    <t>012098</t>
  </si>
  <si>
    <t>017106</t>
  </si>
  <si>
    <t>019057</t>
  </si>
  <si>
    <t>016133</t>
  </si>
  <si>
    <t>098036</t>
  </si>
  <si>
    <t>018087</t>
  </si>
  <si>
    <t>012099</t>
  </si>
  <si>
    <t>015136</t>
  </si>
  <si>
    <t>012100</t>
  </si>
  <si>
    <t>013144</t>
  </si>
  <si>
    <t>098037</t>
  </si>
  <si>
    <t>017107</t>
  </si>
  <si>
    <t>014040</t>
  </si>
  <si>
    <t>015138</t>
  </si>
  <si>
    <t>018088</t>
  </si>
  <si>
    <t>015139</t>
  </si>
  <si>
    <t>016250</t>
  </si>
  <si>
    <t>020034</t>
  </si>
  <si>
    <t>015140</t>
  </si>
  <si>
    <t>098038</t>
  </si>
  <si>
    <t>014041</t>
  </si>
  <si>
    <t>015142</t>
  </si>
  <si>
    <t>013145</t>
  </si>
  <si>
    <t>014042</t>
  </si>
  <si>
    <t>018089</t>
  </si>
  <si>
    <t>097048</t>
  </si>
  <si>
    <t>012101</t>
  </si>
  <si>
    <t>098039</t>
  </si>
  <si>
    <t>013147</t>
  </si>
  <si>
    <t>014043</t>
  </si>
  <si>
    <t>012102</t>
  </si>
  <si>
    <t>015144</t>
  </si>
  <si>
    <t>015145</t>
  </si>
  <si>
    <t>018090</t>
  </si>
  <si>
    <t>018091</t>
  </si>
  <si>
    <t>018092</t>
  </si>
  <si>
    <t>013148</t>
  </si>
  <si>
    <t>016134</t>
  </si>
  <si>
    <t>015146</t>
  </si>
  <si>
    <t>017108</t>
  </si>
  <si>
    <t>018093</t>
  </si>
  <si>
    <t>016135</t>
  </si>
  <si>
    <t>015147</t>
  </si>
  <si>
    <t>097049</t>
  </si>
  <si>
    <t>097050</t>
  </si>
  <si>
    <t>020035</t>
  </si>
  <si>
    <t>016136</t>
  </si>
  <si>
    <t>097051</t>
  </si>
  <si>
    <t>013152</t>
  </si>
  <si>
    <t>016137</t>
  </si>
  <si>
    <t>013153</t>
  </si>
  <si>
    <t>017109</t>
  </si>
  <si>
    <t>017110</t>
  </si>
  <si>
    <t>014044</t>
  </si>
  <si>
    <t>018094</t>
  </si>
  <si>
    <t>098040</t>
  </si>
  <si>
    <t>013154</t>
  </si>
  <si>
    <t>019058</t>
  </si>
  <si>
    <t>017111</t>
  </si>
  <si>
    <t>097052</t>
  </si>
  <si>
    <t>018095</t>
  </si>
  <si>
    <t>018096</t>
  </si>
  <si>
    <t>012103</t>
  </si>
  <si>
    <t>016139</t>
  </si>
  <si>
    <t>013155</t>
  </si>
  <si>
    <t>018097</t>
  </si>
  <si>
    <t>018098</t>
  </si>
  <si>
    <t>097053</t>
  </si>
  <si>
    <t>017112</t>
  </si>
  <si>
    <t>018099</t>
  </si>
  <si>
    <t>097054</t>
  </si>
  <si>
    <t>017113</t>
  </si>
  <si>
    <t>017114</t>
  </si>
  <si>
    <t>019059</t>
  </si>
  <si>
    <t>013157</t>
  </si>
  <si>
    <t>018100</t>
  </si>
  <si>
    <t>012104</t>
  </si>
  <si>
    <t>015149</t>
  </si>
  <si>
    <t>020036</t>
  </si>
  <si>
    <t>012105</t>
  </si>
  <si>
    <t>014045</t>
  </si>
  <si>
    <t>016140</t>
  </si>
  <si>
    <t>015150</t>
  </si>
  <si>
    <t>012106</t>
  </si>
  <si>
    <t>016141</t>
  </si>
  <si>
    <t>018101</t>
  </si>
  <si>
    <t>018102</t>
  </si>
  <si>
    <t>097055</t>
  </si>
  <si>
    <t>019060</t>
  </si>
  <si>
    <t>019061</t>
  </si>
  <si>
    <t>015151</t>
  </si>
  <si>
    <t>020037</t>
  </si>
  <si>
    <t>016142</t>
  </si>
  <si>
    <t>013159</t>
  </si>
  <si>
    <t>016143</t>
  </si>
  <si>
    <t>015152</t>
  </si>
  <si>
    <t>098041</t>
  </si>
  <si>
    <t>017115</t>
  </si>
  <si>
    <t>017116</t>
  </si>
  <si>
    <t>013160</t>
  </si>
  <si>
    <t>017117</t>
  </si>
  <si>
    <t>016144</t>
  </si>
  <si>
    <t>015154</t>
  </si>
  <si>
    <t>013161</t>
  </si>
  <si>
    <t>017118</t>
  </si>
  <si>
    <t>097056</t>
  </si>
  <si>
    <t>018103</t>
  </si>
  <si>
    <t>015155</t>
  </si>
  <si>
    <t>015156</t>
  </si>
  <si>
    <t>014046</t>
  </si>
  <si>
    <t>015157</t>
  </si>
  <si>
    <t>013163</t>
  </si>
  <si>
    <t>015158</t>
  </si>
  <si>
    <t>017119</t>
  </si>
  <si>
    <t>017120</t>
  </si>
  <si>
    <t>017121</t>
  </si>
  <si>
    <t>019062</t>
  </si>
  <si>
    <t>017122</t>
  </si>
  <si>
    <t>012107</t>
  </si>
  <si>
    <t>097057</t>
  </si>
  <si>
    <t>018104</t>
  </si>
  <si>
    <t>013165</t>
  </si>
  <si>
    <t>097058</t>
  </si>
  <si>
    <t>012108</t>
  </si>
  <si>
    <t>097059</t>
  </si>
  <si>
    <t>018105</t>
  </si>
  <si>
    <t>097060</t>
  </si>
  <si>
    <t>019063</t>
  </si>
  <si>
    <t>016145</t>
  </si>
  <si>
    <t>016146</t>
  </si>
  <si>
    <t>016147</t>
  </si>
  <si>
    <t>013169</t>
  </si>
  <si>
    <t>017123</t>
  </si>
  <si>
    <t>016148</t>
  </si>
  <si>
    <t>017124</t>
  </si>
  <si>
    <t>016149</t>
  </si>
  <si>
    <t>015159</t>
  </si>
  <si>
    <t>012109</t>
  </si>
  <si>
    <t>012110</t>
  </si>
  <si>
    <t>016150</t>
  </si>
  <si>
    <t>098042</t>
  </si>
  <si>
    <t>015161</t>
  </si>
  <si>
    <t>016151</t>
  </si>
  <si>
    <t>013170</t>
  </si>
  <si>
    <t>017125</t>
  </si>
  <si>
    <t>017126</t>
  </si>
  <si>
    <t>016152</t>
  </si>
  <si>
    <t>016153</t>
  </si>
  <si>
    <t>012111</t>
  </si>
  <si>
    <t>097061</t>
  </si>
  <si>
    <t>098043</t>
  </si>
  <si>
    <t>017127</t>
  </si>
  <si>
    <t>098044</t>
  </si>
  <si>
    <t>017128</t>
  </si>
  <si>
    <t>015164</t>
  </si>
  <si>
    <t>013172</t>
  </si>
  <si>
    <t>019064</t>
  </si>
  <si>
    <t>020038</t>
  </si>
  <si>
    <t>018106</t>
  </si>
  <si>
    <t>015165</t>
  </si>
  <si>
    <t>017129</t>
  </si>
  <si>
    <t>097062</t>
  </si>
  <si>
    <t>015166</t>
  </si>
  <si>
    <t>017130</t>
  </si>
  <si>
    <t>019065</t>
  </si>
  <si>
    <t>016154</t>
  </si>
  <si>
    <t>097063</t>
  </si>
  <si>
    <t>017131</t>
  </si>
  <si>
    <t>017132</t>
  </si>
  <si>
    <t>016155</t>
  </si>
  <si>
    <t>016156</t>
  </si>
  <si>
    <t>019066</t>
  </si>
  <si>
    <t>017133</t>
  </si>
  <si>
    <t>018107</t>
  </si>
  <si>
    <t>016157</t>
  </si>
  <si>
    <t>018108</t>
  </si>
  <si>
    <t>019067</t>
  </si>
  <si>
    <t>015167</t>
  </si>
  <si>
    <t>015168</t>
  </si>
  <si>
    <t>017134</t>
  </si>
  <si>
    <t>013175</t>
  </si>
  <si>
    <t>097064</t>
  </si>
  <si>
    <t>018109</t>
  </si>
  <si>
    <t>016158</t>
  </si>
  <si>
    <t>016159</t>
  </si>
  <si>
    <t>017135</t>
  </si>
  <si>
    <t>017136</t>
  </si>
  <si>
    <t>097065</t>
  </si>
  <si>
    <t>015169</t>
  </si>
  <si>
    <t>018110</t>
  </si>
  <si>
    <t>017137</t>
  </si>
  <si>
    <t>014047</t>
  </si>
  <si>
    <t>016160</t>
  </si>
  <si>
    <t>013178</t>
  </si>
  <si>
    <t>020039</t>
  </si>
  <si>
    <t>016161</t>
  </si>
  <si>
    <t>013179</t>
  </si>
  <si>
    <t>097066</t>
  </si>
  <si>
    <t>097067</t>
  </si>
  <si>
    <t>015170</t>
  </si>
  <si>
    <t>019068</t>
  </si>
  <si>
    <t>017139</t>
  </si>
  <si>
    <t>017140</t>
  </si>
  <si>
    <t>019069</t>
  </si>
  <si>
    <t>097068</t>
  </si>
  <si>
    <t>015171</t>
  </si>
  <si>
    <t>015172</t>
  </si>
  <si>
    <t>019070</t>
  </si>
  <si>
    <t>017141</t>
  </si>
  <si>
    <t>019071</t>
  </si>
  <si>
    <t>017142</t>
  </si>
  <si>
    <t>017206</t>
  </si>
  <si>
    <t>013183</t>
  </si>
  <si>
    <t>019072</t>
  </si>
  <si>
    <t>016162</t>
  </si>
  <si>
    <t>014048</t>
  </si>
  <si>
    <t>016163</t>
  </si>
  <si>
    <t>014049</t>
  </si>
  <si>
    <t>016164</t>
  </si>
  <si>
    <t>016165</t>
  </si>
  <si>
    <t>016166</t>
  </si>
  <si>
    <t>019073</t>
  </si>
  <si>
    <t>018111</t>
  </si>
  <si>
    <t>018112</t>
  </si>
  <si>
    <t>018113</t>
  </si>
  <si>
    <t>020040</t>
  </si>
  <si>
    <t>019074</t>
  </si>
  <si>
    <t>015173</t>
  </si>
  <si>
    <t>098045</t>
  </si>
  <si>
    <t>018114</t>
  </si>
  <si>
    <t>019075</t>
  </si>
  <si>
    <t>013184</t>
  </si>
  <si>
    <t>018115</t>
  </si>
  <si>
    <t>012112</t>
  </si>
  <si>
    <t>015175</t>
  </si>
  <si>
    <t>017143</t>
  </si>
  <si>
    <t>020041</t>
  </si>
  <si>
    <t>014050</t>
  </si>
  <si>
    <t>018116</t>
  </si>
  <si>
    <t>019076</t>
  </si>
  <si>
    <t>013185</t>
  </si>
  <si>
    <t>020042</t>
  </si>
  <si>
    <t>014051</t>
  </si>
  <si>
    <t>015176</t>
  </si>
  <si>
    <t>013186</t>
  </si>
  <si>
    <t>016167</t>
  </si>
  <si>
    <t>017144</t>
  </si>
  <si>
    <t>017145</t>
  </si>
  <si>
    <t>017146</t>
  </si>
  <si>
    <t>020043</t>
  </si>
  <si>
    <t>017147</t>
  </si>
  <si>
    <t>013187</t>
  </si>
  <si>
    <t>017148</t>
  </si>
  <si>
    <t>014052</t>
  </si>
  <si>
    <t>013188</t>
  </si>
  <si>
    <t>018117</t>
  </si>
  <si>
    <t>016168</t>
  </si>
  <si>
    <t>016170</t>
  </si>
  <si>
    <t>016169</t>
  </si>
  <si>
    <t>017149</t>
  </si>
  <si>
    <t>020044</t>
  </si>
  <si>
    <t>016171</t>
  </si>
  <si>
    <t>016172</t>
  </si>
  <si>
    <t>017150</t>
  </si>
  <si>
    <t>013189</t>
  </si>
  <si>
    <t>018118</t>
  </si>
  <si>
    <t>012113</t>
  </si>
  <si>
    <t>020045</t>
  </si>
  <si>
    <t>012114</t>
  </si>
  <si>
    <t>014053</t>
  </si>
  <si>
    <t>019077</t>
  </si>
  <si>
    <t>015177</t>
  </si>
  <si>
    <t>017151</t>
  </si>
  <si>
    <t>015178</t>
  </si>
  <si>
    <t>016173</t>
  </si>
  <si>
    <t>017152</t>
  </si>
  <si>
    <t>014054</t>
  </si>
  <si>
    <t>016174</t>
  </si>
  <si>
    <t>015179</t>
  </si>
  <si>
    <t>097069</t>
  </si>
  <si>
    <t>016175</t>
  </si>
  <si>
    <t>017153</t>
  </si>
  <si>
    <t>016176</t>
  </si>
  <si>
    <t>017154</t>
  </si>
  <si>
    <t>017155</t>
  </si>
  <si>
    <t>097070</t>
  </si>
  <si>
    <t>013192</t>
  </si>
  <si>
    <t>017156</t>
  </si>
  <si>
    <t>017157</t>
  </si>
  <si>
    <t>017158</t>
  </si>
  <si>
    <t>016177</t>
  </si>
  <si>
    <t>013193</t>
  </si>
  <si>
    <t>020046</t>
  </si>
  <si>
    <t>019078</t>
  </si>
  <si>
    <t>017159</t>
  </si>
  <si>
    <t>020047</t>
  </si>
  <si>
    <t>013194</t>
  </si>
  <si>
    <t>012115</t>
  </si>
  <si>
    <t>012116</t>
  </si>
  <si>
    <t>016178</t>
  </si>
  <si>
    <t>016179</t>
  </si>
  <si>
    <t>014055</t>
  </si>
  <si>
    <t>018119</t>
  </si>
  <si>
    <t>018120</t>
  </si>
  <si>
    <t>020048</t>
  </si>
  <si>
    <t>017160</t>
  </si>
  <si>
    <t>015180</t>
  </si>
  <si>
    <t>015181</t>
  </si>
  <si>
    <t>018121</t>
  </si>
  <si>
    <t>020049</t>
  </si>
  <si>
    <t>013195</t>
  </si>
  <si>
    <t>017161</t>
  </si>
  <si>
    <t>015182</t>
  </si>
  <si>
    <t>019079</t>
  </si>
  <si>
    <t>019080</t>
  </si>
  <si>
    <t>019081</t>
  </si>
  <si>
    <t>019082</t>
  </si>
  <si>
    <t>016180</t>
  </si>
  <si>
    <t>018122</t>
  </si>
  <si>
    <t>019083</t>
  </si>
  <si>
    <t>020050</t>
  </si>
  <si>
    <t>019084</t>
  </si>
  <si>
    <t>097071</t>
  </si>
  <si>
    <t>018123</t>
  </si>
  <si>
    <t>015183</t>
  </si>
  <si>
    <t>019085</t>
  </si>
  <si>
    <t>018124</t>
  </si>
  <si>
    <t>015184</t>
  </si>
  <si>
    <t>018125</t>
  </si>
  <si>
    <t>018126</t>
  </si>
  <si>
    <t>017162</t>
  </si>
  <si>
    <t>015185</t>
  </si>
  <si>
    <t>017163</t>
  </si>
  <si>
    <t>013197</t>
  </si>
  <si>
    <t>020051</t>
  </si>
  <si>
    <t>017164</t>
  </si>
  <si>
    <t>097072</t>
  </si>
  <si>
    <t>018127</t>
  </si>
  <si>
    <t>016182</t>
  </si>
  <si>
    <t>014056</t>
  </si>
  <si>
    <t>018128</t>
  </si>
  <si>
    <t>019086</t>
  </si>
  <si>
    <t>016183</t>
  </si>
  <si>
    <t>013199</t>
  </si>
  <si>
    <t>017165</t>
  </si>
  <si>
    <t>018129</t>
  </si>
  <si>
    <t>015186</t>
  </si>
  <si>
    <t>015187</t>
  </si>
  <si>
    <t>016184</t>
  </si>
  <si>
    <t>020052</t>
  </si>
  <si>
    <t>016185</t>
  </si>
  <si>
    <t>018130</t>
  </si>
  <si>
    <t>015188</t>
  </si>
  <si>
    <t>016186</t>
  </si>
  <si>
    <t>097073</t>
  </si>
  <si>
    <t>017166</t>
  </si>
  <si>
    <t>013201</t>
  </si>
  <si>
    <t>013202</t>
  </si>
  <si>
    <t>020053</t>
  </si>
  <si>
    <t>018131</t>
  </si>
  <si>
    <t>016187</t>
  </si>
  <si>
    <t>015189</t>
  </si>
  <si>
    <t>017167</t>
  </si>
  <si>
    <t>018132</t>
  </si>
  <si>
    <t>017168</t>
  </si>
  <si>
    <t>020054</t>
  </si>
  <si>
    <t>013203</t>
  </si>
  <si>
    <t>017169</t>
  </si>
  <si>
    <t>098046</t>
  </si>
  <si>
    <t>017170</t>
  </si>
  <si>
    <t>012117</t>
  </si>
  <si>
    <t>019087</t>
  </si>
  <si>
    <t>012118</t>
  </si>
  <si>
    <t>014057</t>
  </si>
  <si>
    <t>013204</t>
  </si>
  <si>
    <t>019088</t>
  </si>
  <si>
    <t>020055</t>
  </si>
  <si>
    <t>018133</t>
  </si>
  <si>
    <t>015191</t>
  </si>
  <si>
    <t>018134</t>
  </si>
  <si>
    <t>019089</t>
  </si>
  <si>
    <t>015192</t>
  </si>
  <si>
    <t>013205</t>
  </si>
  <si>
    <t>017171</t>
  </si>
  <si>
    <t>013206</t>
  </si>
  <si>
    <t>098047</t>
  </si>
  <si>
    <t>018135</t>
  </si>
  <si>
    <t>017172</t>
  </si>
  <si>
    <t>020056</t>
  </si>
  <si>
    <t>014058</t>
  </si>
  <si>
    <t>018136</t>
  </si>
  <si>
    <t>020057</t>
  </si>
  <si>
    <t>015194</t>
  </si>
  <si>
    <t>016188</t>
  </si>
  <si>
    <t>020058</t>
  </si>
  <si>
    <t>019090</t>
  </si>
  <si>
    <t>015195</t>
  </si>
  <si>
    <t>020059</t>
  </si>
  <si>
    <t>019091</t>
  </si>
  <si>
    <t>098048</t>
  </si>
  <si>
    <t>018137</t>
  </si>
  <si>
    <t>013207</t>
  </si>
  <si>
    <t>017138</t>
  </si>
  <si>
    <t>016189</t>
  </si>
  <si>
    <t>016190</t>
  </si>
  <si>
    <t>098049</t>
  </si>
  <si>
    <t>013248</t>
  </si>
  <si>
    <t>015201</t>
  </si>
  <si>
    <t>017173</t>
  </si>
  <si>
    <t>015202</t>
  </si>
  <si>
    <t>018145</t>
  </si>
  <si>
    <t>012141</t>
  </si>
  <si>
    <t>018138</t>
  </si>
  <si>
    <t>016191</t>
  </si>
  <si>
    <t>018139</t>
  </si>
  <si>
    <t>018140</t>
  </si>
  <si>
    <t>018142</t>
  </si>
  <si>
    <t>018143</t>
  </si>
  <si>
    <t>097074</t>
  </si>
  <si>
    <t>018141</t>
  </si>
  <si>
    <t>098050</t>
  </si>
  <si>
    <t>018144</t>
  </si>
  <si>
    <t>098051</t>
  </si>
  <si>
    <t>015200</t>
  </si>
  <si>
    <t>016192</t>
  </si>
  <si>
    <t>017174</t>
  </si>
  <si>
    <t>016193</t>
  </si>
  <si>
    <t>012119</t>
  </si>
  <si>
    <t>018146</t>
  </si>
  <si>
    <t>017175</t>
  </si>
  <si>
    <t>018147</t>
  </si>
  <si>
    <t>019092</t>
  </si>
  <si>
    <t>019093</t>
  </si>
  <si>
    <t>016194</t>
  </si>
  <si>
    <t>013211</t>
  </si>
  <si>
    <t>016195</t>
  </si>
  <si>
    <t>020060</t>
  </si>
  <si>
    <t>098052</t>
  </si>
  <si>
    <t>015204</t>
  </si>
  <si>
    <t>016196</t>
  </si>
  <si>
    <t>015205</t>
  </si>
  <si>
    <t>017176</t>
  </si>
  <si>
    <t>016197</t>
  </si>
  <si>
    <t>018148</t>
  </si>
  <si>
    <t>015206</t>
  </si>
  <si>
    <t>017177</t>
  </si>
  <si>
    <t>013212</t>
  </si>
  <si>
    <t>098053</t>
  </si>
  <si>
    <t>015208</t>
  </si>
  <si>
    <t>019094</t>
  </si>
  <si>
    <t>016198</t>
  </si>
  <si>
    <t>016199</t>
  </si>
  <si>
    <t>017178</t>
  </si>
  <si>
    <t>020061</t>
  </si>
  <si>
    <t>014059</t>
  </si>
  <si>
    <t>020062</t>
  </si>
  <si>
    <t>012120</t>
  </si>
  <si>
    <t>019095</t>
  </si>
  <si>
    <t>015209</t>
  </si>
  <si>
    <t>015210</t>
  </si>
  <si>
    <t>015211</t>
  </si>
  <si>
    <t>015212</t>
  </si>
  <si>
    <t>018149</t>
  </si>
  <si>
    <t>017179</t>
  </si>
  <si>
    <t>097075</t>
  </si>
  <si>
    <t>097076</t>
  </si>
  <si>
    <t>018150</t>
  </si>
  <si>
    <t>017180</t>
  </si>
  <si>
    <t>015213</t>
  </si>
  <si>
    <t>019096</t>
  </si>
  <si>
    <t>013215</t>
  </si>
  <si>
    <t>012121</t>
  </si>
  <si>
    <t>012122</t>
  </si>
  <si>
    <t>020063</t>
  </si>
  <si>
    <t>016200</t>
  </si>
  <si>
    <t>016251</t>
  </si>
  <si>
    <t>098054</t>
  </si>
  <si>
    <t>012123</t>
  </si>
  <si>
    <t>018151</t>
  </si>
  <si>
    <t>019097</t>
  </si>
  <si>
    <t>014060</t>
  </si>
  <si>
    <t>014061</t>
  </si>
  <si>
    <t>016201</t>
  </si>
  <si>
    <t>017181</t>
  </si>
  <si>
    <t>098055</t>
  </si>
  <si>
    <t>019098</t>
  </si>
  <si>
    <t>013216</t>
  </si>
  <si>
    <t>016202</t>
  </si>
  <si>
    <t>013217</t>
  </si>
  <si>
    <t>019099</t>
  </si>
  <si>
    <t>016203</t>
  </si>
  <si>
    <t>016204</t>
  </si>
  <si>
    <t>015216</t>
  </si>
  <si>
    <t>018152</t>
  </si>
  <si>
    <t>019100</t>
  </si>
  <si>
    <t>019101</t>
  </si>
  <si>
    <t>019102</t>
  </si>
  <si>
    <t>016205</t>
  </si>
  <si>
    <t>016206</t>
  </si>
  <si>
    <t>014062</t>
  </si>
  <si>
    <t>019103</t>
  </si>
  <si>
    <t>013218</t>
  </si>
  <si>
    <t>016207</t>
  </si>
  <si>
    <t>018153</t>
  </si>
  <si>
    <t>016208</t>
  </si>
  <si>
    <t>018154</t>
  </si>
  <si>
    <t>097077</t>
  </si>
  <si>
    <t>097078</t>
  </si>
  <si>
    <t>016209</t>
  </si>
  <si>
    <t>015217</t>
  </si>
  <si>
    <t>017182</t>
  </si>
  <si>
    <t>012124</t>
  </si>
  <si>
    <t>020064</t>
  </si>
  <si>
    <t>020065</t>
  </si>
  <si>
    <t>097079</t>
  </si>
  <si>
    <t>012125</t>
  </si>
  <si>
    <t>014063</t>
  </si>
  <si>
    <t>016210</t>
  </si>
  <si>
    <t>014064</t>
  </si>
  <si>
    <t>098056</t>
  </si>
  <si>
    <t>013222</t>
  </si>
  <si>
    <t>016211</t>
  </si>
  <si>
    <t>017183</t>
  </si>
  <si>
    <t>014065</t>
  </si>
  <si>
    <t>016212</t>
  </si>
  <si>
    <t>017184</t>
  </si>
  <si>
    <t>012126</t>
  </si>
  <si>
    <t>016213</t>
  </si>
  <si>
    <t>098057</t>
  </si>
  <si>
    <t>019104</t>
  </si>
  <si>
    <t>017185</t>
  </si>
  <si>
    <t>014066</t>
  </si>
  <si>
    <t>017186</t>
  </si>
  <si>
    <t>019105</t>
  </si>
  <si>
    <t>019106</t>
  </si>
  <si>
    <t>013223</t>
  </si>
  <si>
    <t>018155</t>
  </si>
  <si>
    <t>018156</t>
  </si>
  <si>
    <t>016214</t>
  </si>
  <si>
    <t>018157</t>
  </si>
  <si>
    <t>097080</t>
  </si>
  <si>
    <t>018158</t>
  </si>
  <si>
    <t>019107</t>
  </si>
  <si>
    <t>016216</t>
  </si>
  <si>
    <t>014067</t>
  </si>
  <si>
    <t>018159</t>
  </si>
  <si>
    <t>016217</t>
  </si>
  <si>
    <t>018160</t>
  </si>
  <si>
    <t>019108</t>
  </si>
  <si>
    <t>018161</t>
  </si>
  <si>
    <t>017187</t>
  </si>
  <si>
    <t>014068</t>
  </si>
  <si>
    <t>012127</t>
  </si>
  <si>
    <t>014069</t>
  </si>
  <si>
    <t>018162</t>
  </si>
  <si>
    <t>017188</t>
  </si>
  <si>
    <t>012128</t>
  </si>
  <si>
    <t>097081</t>
  </si>
  <si>
    <t>013225</t>
  </si>
  <si>
    <t>017189</t>
  </si>
  <si>
    <t>017190</t>
  </si>
  <si>
    <t>016218</t>
  </si>
  <si>
    <t>019109</t>
  </si>
  <si>
    <t>014070</t>
  </si>
  <si>
    <t>016219</t>
  </si>
  <si>
    <t>016220</t>
  </si>
  <si>
    <t>017191</t>
  </si>
  <si>
    <t>015219</t>
  </si>
  <si>
    <t>015220</t>
  </si>
  <si>
    <t>015221</t>
  </si>
  <si>
    <t>013226</t>
  </si>
  <si>
    <t>015222</t>
  </si>
  <si>
    <t>019110</t>
  </si>
  <si>
    <t>015223</t>
  </si>
  <si>
    <t>018163</t>
  </si>
  <si>
    <t>018164</t>
  </si>
  <si>
    <t>012129</t>
  </si>
  <si>
    <t>018165</t>
  </si>
  <si>
    <t>015224</t>
  </si>
  <si>
    <t>098058</t>
  </si>
  <si>
    <t>013227</t>
  </si>
  <si>
    <t>015226</t>
  </si>
  <si>
    <t>016221</t>
  </si>
  <si>
    <t>012130</t>
  </si>
  <si>
    <t>013228</t>
  </si>
  <si>
    <t>017192</t>
  </si>
  <si>
    <t>016222</t>
  </si>
  <si>
    <t>015227</t>
  </si>
  <si>
    <t>019111</t>
  </si>
  <si>
    <t>019112</t>
  </si>
  <si>
    <t>018166</t>
  </si>
  <si>
    <t>014074</t>
  </si>
  <si>
    <t>013233</t>
  </si>
  <si>
    <t>016223</t>
  </si>
  <si>
    <t>016224</t>
  </si>
  <si>
    <t>013229</t>
  </si>
  <si>
    <t>014071</t>
  </si>
  <si>
    <t>014072</t>
  </si>
  <si>
    <t>018167</t>
  </si>
  <si>
    <t>098059</t>
  </si>
  <si>
    <t>014073</t>
  </si>
  <si>
    <t>012131</t>
  </si>
  <si>
    <t>016225</t>
  </si>
  <si>
    <t>097082</t>
  </si>
  <si>
    <t>018168</t>
  </si>
  <si>
    <t>018169</t>
  </si>
  <si>
    <t>016226</t>
  </si>
  <si>
    <t>017193</t>
  </si>
  <si>
    <t>097083</t>
  </si>
  <si>
    <t>013232</t>
  </si>
  <si>
    <t>016227</t>
  </si>
  <si>
    <t>016228</t>
  </si>
  <si>
    <t>013234</t>
  </si>
  <si>
    <t>016229</t>
  </si>
  <si>
    <t>018170</t>
  </si>
  <si>
    <t>017194</t>
  </si>
  <si>
    <t>015249</t>
  </si>
  <si>
    <t>015229</t>
  </si>
  <si>
    <t>015230</t>
  </si>
  <si>
    <t>012132</t>
  </si>
  <si>
    <t>015231</t>
  </si>
  <si>
    <t>097084</t>
  </si>
  <si>
    <t>012133</t>
  </si>
  <si>
    <t>018171</t>
  </si>
  <si>
    <t>015232</t>
  </si>
  <si>
    <t>012134</t>
  </si>
  <si>
    <t>012135</t>
  </si>
  <si>
    <t>016230</t>
  </si>
  <si>
    <t>015233</t>
  </si>
  <si>
    <t>013236</t>
  </si>
  <si>
    <t>018172</t>
  </si>
  <si>
    <t>018173</t>
  </si>
  <si>
    <t>097085</t>
  </si>
  <si>
    <t>012136</t>
  </si>
  <si>
    <t>012137</t>
  </si>
  <si>
    <t>013238</t>
  </si>
  <si>
    <t>015234</t>
  </si>
  <si>
    <t>013239</t>
  </si>
  <si>
    <t>014075</t>
  </si>
  <si>
    <t>097086</t>
  </si>
  <si>
    <t>016232</t>
  </si>
  <si>
    <t>016233</t>
  </si>
  <si>
    <t>097087</t>
  </si>
  <si>
    <t>097088</t>
  </si>
  <si>
    <t>012138</t>
  </si>
  <si>
    <t>015235</t>
  </si>
  <si>
    <t>015236</t>
  </si>
  <si>
    <t>017195</t>
  </si>
  <si>
    <t>017196</t>
  </si>
  <si>
    <t>018174</t>
  </si>
  <si>
    <t>018175</t>
  </si>
  <si>
    <t>013242</t>
  </si>
  <si>
    <t>016234</t>
  </si>
  <si>
    <t>014076</t>
  </si>
  <si>
    <t>019113</t>
  </si>
  <si>
    <t>017197</t>
  </si>
  <si>
    <t>097089</t>
  </si>
  <si>
    <t>017198</t>
  </si>
  <si>
    <t>020066</t>
  </si>
  <si>
    <t>016235</t>
  </si>
  <si>
    <t>018176</t>
  </si>
  <si>
    <t>097090</t>
  </si>
  <si>
    <t>016236</t>
  </si>
  <si>
    <t>018177</t>
  </si>
  <si>
    <t>012139</t>
  </si>
  <si>
    <t>015237</t>
  </si>
  <si>
    <t>016237</t>
  </si>
  <si>
    <t>018178</t>
  </si>
  <si>
    <t>017199</t>
  </si>
  <si>
    <t>015248</t>
  </si>
  <si>
    <t>016238</t>
  </si>
  <si>
    <t>016239</t>
  </si>
  <si>
    <t>014077</t>
  </si>
  <si>
    <t>016240</t>
  </si>
  <si>
    <t>014078</t>
  </si>
  <si>
    <t>016241</t>
  </si>
  <si>
    <t>013245</t>
  </si>
  <si>
    <t>020067</t>
  </si>
  <si>
    <t>017200</t>
  </si>
  <si>
    <t>018179</t>
  </si>
  <si>
    <t>098060</t>
  </si>
  <si>
    <t>018180</t>
  </si>
  <si>
    <t>017201</t>
  </si>
  <si>
    <t>015239</t>
  </si>
  <si>
    <t>020068</t>
  </si>
  <si>
    <t>016242</t>
  </si>
  <si>
    <t>016243</t>
  </si>
  <si>
    <t>015241</t>
  </si>
  <si>
    <t>015242</t>
  </si>
  <si>
    <t>017202</t>
  </si>
  <si>
    <t>020069</t>
  </si>
  <si>
    <t>017203</t>
  </si>
  <si>
    <t>018181</t>
  </si>
  <si>
    <t>015243</t>
  </si>
  <si>
    <t>012140</t>
  </si>
  <si>
    <t>015244</t>
  </si>
  <si>
    <t>017204</t>
  </si>
  <si>
    <t>018182</t>
  </si>
  <si>
    <t>019114</t>
  </si>
  <si>
    <t>018183</t>
  </si>
  <si>
    <t>020070</t>
  </si>
  <si>
    <t>019115</t>
  </si>
  <si>
    <t>016244</t>
  </si>
  <si>
    <t>016245</t>
  </si>
  <si>
    <t>018184</t>
  </si>
  <si>
    <t>018185</t>
  </si>
  <si>
    <t>013246</t>
  </si>
  <si>
    <t>098061</t>
  </si>
  <si>
    <t>015246</t>
  </si>
  <si>
    <t>018186</t>
  </si>
  <si>
    <t>018187</t>
  </si>
  <si>
    <t>018188</t>
  </si>
  <si>
    <t>018189</t>
  </si>
  <si>
    <t>015247</t>
  </si>
  <si>
    <t>018190</t>
  </si>
  <si>
    <t>016246</t>
  </si>
  <si>
    <t>017205</t>
  </si>
  <si>
    <t>CAD</t>
  </si>
  <si>
    <t>Versione</t>
  </si>
  <si>
    <t>schede_analitiche_udo_sociali</t>
  </si>
  <si>
    <t>Flusso</t>
  </si>
  <si>
    <t>CDA</t>
  </si>
  <si>
    <t>Centro Diurno per Anziani</t>
  </si>
  <si>
    <t>Ente gestore titolare della struttura sede UdO</t>
  </si>
  <si>
    <t>Fondo Nazionale Politiche Sociali</t>
  </si>
  <si>
    <t>Fondo Sociale Regionale</t>
  </si>
  <si>
    <t xml:space="preserve">Comune sede ente gestore </t>
  </si>
  <si>
    <t>Ambiti</t>
  </si>
  <si>
    <t>Comuni</t>
  </si>
  <si>
    <t>ISTAT</t>
  </si>
  <si>
    <t xml:space="preserve">Natura giuridica Ente gestore </t>
  </si>
  <si>
    <t>Azienda sanitaria locale</t>
  </si>
  <si>
    <t>Azienda di servizi alla persona (ASP)</t>
  </si>
  <si>
    <t>Associazione promozione sociale nazionale</t>
  </si>
  <si>
    <t>Azienda sanitaria</t>
  </si>
  <si>
    <t>Azienda speciale consortile</t>
  </si>
  <si>
    <t>Carcere</t>
  </si>
  <si>
    <t>Consorzio di cooperative sociali</t>
  </si>
  <si>
    <t>Società cooperativa a responsabilità limitata</t>
  </si>
  <si>
    <t>Società cooperativa di solidarietà sociale</t>
  </si>
  <si>
    <t>Impresa individuale</t>
  </si>
  <si>
    <t>Ente morale di diritto privato</t>
  </si>
  <si>
    <t>Ente ecclesiastico</t>
  </si>
  <si>
    <t>Società commerciale</t>
  </si>
  <si>
    <t>Società per azioni a totale capitale pubblico</t>
  </si>
  <si>
    <t>NaturaEG</t>
  </si>
  <si>
    <t>Gestione</t>
  </si>
  <si>
    <t>TOTALE ENTRATE NON provenienti da fondi di finanziamento specifici</t>
  </si>
  <si>
    <t>Codice ISTAT Comune sede ente gestore 
(in automatico)</t>
  </si>
  <si>
    <t>Cod_ambiti</t>
  </si>
  <si>
    <t>UbicazioneNF</t>
  </si>
  <si>
    <t>ValoriAssoluti</t>
  </si>
  <si>
    <t>ABBADIA CERRETO</t>
  </si>
  <si>
    <t>ABBADIA LARIANA</t>
  </si>
  <si>
    <t>ABBIATEGRASSO</t>
  </si>
  <si>
    <t>ACQUAFREDDA</t>
  </si>
  <si>
    <t>ACQUANEGRA CREMONESE</t>
  </si>
  <si>
    <t>ACQUANEGRA SUL CHIESE</t>
  </si>
  <si>
    <t>ADRARA SAN MARTINO</t>
  </si>
  <si>
    <t>ADRARA SAN ROCCO</t>
  </si>
  <si>
    <t>ADRO</t>
  </si>
  <si>
    <t>AGNADELLO</t>
  </si>
  <si>
    <t>AGNOSINE</t>
  </si>
  <si>
    <t>AGRA</t>
  </si>
  <si>
    <t>AGRATE BRIANZA</t>
  </si>
  <si>
    <t>AICURZIO</t>
  </si>
  <si>
    <t>AIRUNO</t>
  </si>
  <si>
    <t>ALAGNA</t>
  </si>
  <si>
    <t>ALBAIRATE</t>
  </si>
  <si>
    <t>ALBANO SANT'ALESSANDRO</t>
  </si>
  <si>
    <t>ALBAREDO ARNABOLDI</t>
  </si>
  <si>
    <t>ALBAREDO PER SAN MARCO</t>
  </si>
  <si>
    <t>ALBAVILLA</t>
  </si>
  <si>
    <t>ALBESE CON CASSANO</t>
  </si>
  <si>
    <t>ALBIATE</t>
  </si>
  <si>
    <t>ALBINO</t>
  </si>
  <si>
    <t>ALBIOLO</t>
  </si>
  <si>
    <t>ALBIZZATE</t>
  </si>
  <si>
    <t>ALBONESE</t>
  </si>
  <si>
    <t>ALBOSAGGIA</t>
  </si>
  <si>
    <t>ALBUZZANO</t>
  </si>
  <si>
    <t>ALFIANELLO</t>
  </si>
  <si>
    <t>ALGUA</t>
  </si>
  <si>
    <t>ALMÈ</t>
  </si>
  <si>
    <t>ALMENNO SAN BARTOLOMEO</t>
  </si>
  <si>
    <t>ALMENNO SAN SALVATORE</t>
  </si>
  <si>
    <t>ALSERIO</t>
  </si>
  <si>
    <t>ALZANO LOMBARDO</t>
  </si>
  <si>
    <t>ALZATE BRIANZA</t>
  </si>
  <si>
    <t>AMBIVERE</t>
  </si>
  <si>
    <t>ANDALO VALTELLINO</t>
  </si>
  <si>
    <t>ANFO</t>
  </si>
  <si>
    <t>ANGERA</t>
  </si>
  <si>
    <t>ANGOLO TERME</t>
  </si>
  <si>
    <t>ANNICCO</t>
  </si>
  <si>
    <t>ANNONE DI BRIANZA</t>
  </si>
  <si>
    <t>ANTEGNATE</t>
  </si>
  <si>
    <t>ANZANO DEL PARCO</t>
  </si>
  <si>
    <t>APPIANO GENTILE</t>
  </si>
  <si>
    <t>APRICA</t>
  </si>
  <si>
    <t>ARCENE</t>
  </si>
  <si>
    <t>ARCISATE</t>
  </si>
  <si>
    <t>ARCONATE</t>
  </si>
  <si>
    <t>ARCORE</t>
  </si>
  <si>
    <t>ARDENNO</t>
  </si>
  <si>
    <t>ARDESIO</t>
  </si>
  <si>
    <t>ARENA PO</t>
  </si>
  <si>
    <t>ARESE</t>
  </si>
  <si>
    <t>ARGEGNO</t>
  </si>
  <si>
    <t>ARLUNO</t>
  </si>
  <si>
    <t>AROSIO</t>
  </si>
  <si>
    <t>ARSAGO SEPRIO</t>
  </si>
  <si>
    <t>ARTOGNE</t>
  </si>
  <si>
    <t>ARZAGO D'ADDA</t>
  </si>
  <si>
    <t>ASOLA</t>
  </si>
  <si>
    <t>ASSAGO</t>
  </si>
  <si>
    <t>ASSO</t>
  </si>
  <si>
    <t>AVERARA</t>
  </si>
  <si>
    <t>AVIATICO</t>
  </si>
  <si>
    <t>AZZANELLO</t>
  </si>
  <si>
    <t>AZZANO MELLA</t>
  </si>
  <si>
    <t>AZZANO SAN PAOLO</t>
  </si>
  <si>
    <t>AZZATE</t>
  </si>
  <si>
    <t>AZZIO</t>
  </si>
  <si>
    <t>AZZONE</t>
  </si>
  <si>
    <t>BADIA PAVESE</t>
  </si>
  <si>
    <t>BAGNARIA</t>
  </si>
  <si>
    <t>BAGNATICA</t>
  </si>
  <si>
    <t>BAGNOLO CREMASCO</t>
  </si>
  <si>
    <t>BAGNOLO MELLA</t>
  </si>
  <si>
    <t>BAGNOLO SAN VITO</t>
  </si>
  <si>
    <t>BAGOLINO</t>
  </si>
  <si>
    <t>BALLABIO</t>
  </si>
  <si>
    <t>BARANZATE</t>
  </si>
  <si>
    <t>BARASSO</t>
  </si>
  <si>
    <t>BARBARIGA</t>
  </si>
  <si>
    <t>BARBATA</t>
  </si>
  <si>
    <t>BARBIANELLO</t>
  </si>
  <si>
    <t>BARDELLO</t>
  </si>
  <si>
    <t>BAREGGIO</t>
  </si>
  <si>
    <t>BARGHE</t>
  </si>
  <si>
    <t>BARIANO</t>
  </si>
  <si>
    <t>BARLASSINA</t>
  </si>
  <si>
    <t>BARNI</t>
  </si>
  <si>
    <t>BARZAGO</t>
  </si>
  <si>
    <t>BARZANA</t>
  </si>
  <si>
    <t>BARZANÒ</t>
  </si>
  <si>
    <t>BARZIO</t>
  </si>
  <si>
    <t>BASCAPÈ</t>
  </si>
  <si>
    <t>BASIANO</t>
  </si>
  <si>
    <t>BASIGLIO</t>
  </si>
  <si>
    <t>BASSANO BRESCIANO</t>
  </si>
  <si>
    <t>BASTIDA PANCARANA</t>
  </si>
  <si>
    <t>BATTUDA</t>
  </si>
  <si>
    <t>BEDERO VALCUVIA</t>
  </si>
  <si>
    <t>BEDIZZOLE</t>
  </si>
  <si>
    <t>BEDULITA</t>
  </si>
  <si>
    <t>BELGIOIOSO</t>
  </si>
  <si>
    <t>BELLAGIO</t>
  </si>
  <si>
    <t>BELLANO</t>
  </si>
  <si>
    <t>BELLINZAGO LOMBARDO</t>
  </si>
  <si>
    <t>BELLUSCO</t>
  </si>
  <si>
    <t>BEMA</t>
  </si>
  <si>
    <t>BENE LARIO</t>
  </si>
  <si>
    <t>BERBENNO</t>
  </si>
  <si>
    <t>BERBENNO DI VALTELLINA</t>
  </si>
  <si>
    <t>BEREGAZZO CON FIGLIARO</t>
  </si>
  <si>
    <t>BEREGUARDO</t>
  </si>
  <si>
    <t>BERGAMO</t>
  </si>
  <si>
    <t>BERLINGO</t>
  </si>
  <si>
    <t>BERNAREGGIO</t>
  </si>
  <si>
    <t>BERNATE TICINO</t>
  </si>
  <si>
    <t>BERTONICO</t>
  </si>
  <si>
    <t>BERZO DEMO</t>
  </si>
  <si>
    <t>BERZO INFERIORE</t>
  </si>
  <si>
    <t>BERZO SAN FERMO</t>
  </si>
  <si>
    <t>BESANA IN BRIANZA</t>
  </si>
  <si>
    <t>BESANO</t>
  </si>
  <si>
    <t>BESATE</t>
  </si>
  <si>
    <t>BESNATE</t>
  </si>
  <si>
    <t>BESOZZO</t>
  </si>
  <si>
    <t>BIANDRONNO</t>
  </si>
  <si>
    <t>BIANZANO</t>
  </si>
  <si>
    <t>BIANZONE</t>
  </si>
  <si>
    <t>BIASSONO</t>
  </si>
  <si>
    <t>BIENNO</t>
  </si>
  <si>
    <t>BINAGO</t>
  </si>
  <si>
    <t>BINASCO</t>
  </si>
  <si>
    <t>BIONE</t>
  </si>
  <si>
    <t>BISUSCHIO</t>
  </si>
  <si>
    <t>BIZZARONE</t>
  </si>
  <si>
    <t>BLELLO</t>
  </si>
  <si>
    <t>BLESSAGNO</t>
  </si>
  <si>
    <t>BLEVIO</t>
  </si>
  <si>
    <t>BODIO LOMNAGO</t>
  </si>
  <si>
    <t>BOFFALORA D'ADDA</t>
  </si>
  <si>
    <t>BOFFALORA SOPRA TICINO</t>
  </si>
  <si>
    <t>BOLGARE</t>
  </si>
  <si>
    <t>BOLLATE</t>
  </si>
  <si>
    <t>BOLTIERE</t>
  </si>
  <si>
    <t>BONATE SOPRA</t>
  </si>
  <si>
    <t>BONATE SOTTO</t>
  </si>
  <si>
    <t>BONEMERSE</t>
  </si>
  <si>
    <t>BORDOLANO</t>
  </si>
  <si>
    <t>BORGARELLO</t>
  </si>
  <si>
    <t>BORGHETTO LODIGIANO</t>
  </si>
  <si>
    <t>BORGO  VIRGILIO</t>
  </si>
  <si>
    <t>BORGO DI TERZO</t>
  </si>
  <si>
    <t>BORGO PRIOLO</t>
  </si>
  <si>
    <t>BORGO SAN GIACOMO</t>
  </si>
  <si>
    <t>BORGO SAN GIOVANNI</t>
  </si>
  <si>
    <t>BORGO SAN SIRO</t>
  </si>
  <si>
    <t>BORGORATTO MORMOROLO</t>
  </si>
  <si>
    <t>BORGOSATOLLO</t>
  </si>
  <si>
    <t>BORMIO</t>
  </si>
  <si>
    <t>BORNASCO</t>
  </si>
  <si>
    <t>BORNO</t>
  </si>
  <si>
    <t>BOSISIO PARINI</t>
  </si>
  <si>
    <t>BOSNASCO</t>
  </si>
  <si>
    <t>BOSSICO</t>
  </si>
  <si>
    <t>BOTTANUCO</t>
  </si>
  <si>
    <t>BOTTICINO</t>
  </si>
  <si>
    <t>BOVEGNO</t>
  </si>
  <si>
    <t>BOVEZZO</t>
  </si>
  <si>
    <t>BOVISIO-MASCIAGO</t>
  </si>
  <si>
    <t>BOZZOLO</t>
  </si>
  <si>
    <t>BRACCA</t>
  </si>
  <si>
    <t>BRALLO DI PREGOLA</t>
  </si>
  <si>
    <t>BRANDICO</t>
  </si>
  <si>
    <t>BRANZI</t>
  </si>
  <si>
    <t>BRAONE</t>
  </si>
  <si>
    <t>BREBBIA</t>
  </si>
  <si>
    <t>BREGANO</t>
  </si>
  <si>
    <t>BREGNANO</t>
  </si>
  <si>
    <t>BREMBATE</t>
  </si>
  <si>
    <t>BREMBATE DI SOPRA</t>
  </si>
  <si>
    <t>BREMBIO</t>
  </si>
  <si>
    <t>BREME</t>
  </si>
  <si>
    <t>BRENNA</t>
  </si>
  <si>
    <t>BRENO</t>
  </si>
  <si>
    <t>BRENTA</t>
  </si>
  <si>
    <t>BRESCIA</t>
  </si>
  <si>
    <t>BRESSANA BOTTARONE</t>
  </si>
  <si>
    <t>BRESSO</t>
  </si>
  <si>
    <t>BREZZO DI BEDERO</t>
  </si>
  <si>
    <t>BRIENNO</t>
  </si>
  <si>
    <t>BRIGNANO GERA D'ADDA</t>
  </si>
  <si>
    <t>BRINZIO</t>
  </si>
  <si>
    <t>BRIONE</t>
  </si>
  <si>
    <t>BRIOSCO</t>
  </si>
  <si>
    <t>BRISSAGO-VALTRAVAGLIA</t>
  </si>
  <si>
    <t>BRIVIO</t>
  </si>
  <si>
    <t>BRONI</t>
  </si>
  <si>
    <t>BRUGHERIO</t>
  </si>
  <si>
    <t>BRUMANO</t>
  </si>
  <si>
    <t>BRUNATE</t>
  </si>
  <si>
    <t>BRUNELLO</t>
  </si>
  <si>
    <t>BRUSAPORTO</t>
  </si>
  <si>
    <t>BRUSIMPIANO</t>
  </si>
  <si>
    <t>BUBBIANO</t>
  </si>
  <si>
    <t>BUCCINASCO</t>
  </si>
  <si>
    <t>BUGLIO IN MONTE</t>
  </si>
  <si>
    <t>BUGUGGIATE</t>
  </si>
  <si>
    <t>BULCIAGO</t>
  </si>
  <si>
    <t>BULGAROGRASSO</t>
  </si>
  <si>
    <t>BURAGO DI MOLGORA</t>
  </si>
  <si>
    <t>BUSCATE</t>
  </si>
  <si>
    <t>BUSNAGO</t>
  </si>
  <si>
    <t>BUSSERO</t>
  </si>
  <si>
    <t>BUSTO ARSIZIO</t>
  </si>
  <si>
    <t>BUSTO GAROLFO</t>
  </si>
  <si>
    <t>CABIATE</t>
  </si>
  <si>
    <t>CADEGLIANO-VICONAGO</t>
  </si>
  <si>
    <t>CADORAGO</t>
  </si>
  <si>
    <t>CAGLIO</t>
  </si>
  <si>
    <t>CAINO</t>
  </si>
  <si>
    <t>CAIOLO</t>
  </si>
  <si>
    <t>CAIRATE</t>
  </si>
  <si>
    <t>CALCINATE</t>
  </si>
  <si>
    <t>CALCINATO</t>
  </si>
  <si>
    <t>CALCIO</t>
  </si>
  <si>
    <t>CALCO</t>
  </si>
  <si>
    <t>CALOLZIOCORTE</t>
  </si>
  <si>
    <t>CALUSCO D'ADDA</t>
  </si>
  <si>
    <t>CALVAGESE DELLA RIVIERA</t>
  </si>
  <si>
    <t>CALVATONE</t>
  </si>
  <si>
    <t>CALVENZANO</t>
  </si>
  <si>
    <t>CALVIGNANO</t>
  </si>
  <si>
    <t>CALVIGNASCO</t>
  </si>
  <si>
    <t>CALVISANO</t>
  </si>
  <si>
    <t>CAMBIAGO</t>
  </si>
  <si>
    <t>CAMERATA CORNELLO</t>
  </si>
  <si>
    <t>CAMISANO</t>
  </si>
  <si>
    <t>CAMPAGNOLA CREMASCA</t>
  </si>
  <si>
    <t>CAMPARADA</t>
  </si>
  <si>
    <t>CAMPIONE D'ITALIA</t>
  </si>
  <si>
    <t>CAMPODOLCINO</t>
  </si>
  <si>
    <t>CAMPOSPINOSO</t>
  </si>
  <si>
    <t>CANDIA LOMELLINA</t>
  </si>
  <si>
    <t>CANEGRATE</t>
  </si>
  <si>
    <t>CANNETO PAVESE</t>
  </si>
  <si>
    <t>CANNETO SULL'OGLIO</t>
  </si>
  <si>
    <t>CANONICA D'ADDA</t>
  </si>
  <si>
    <t>CANTELLO</t>
  </si>
  <si>
    <t>CANTÙ</t>
  </si>
  <si>
    <t>CANZO</t>
  </si>
  <si>
    <t>CAPERGNANICA</t>
  </si>
  <si>
    <t>CAPIAGO INTIMIANO</t>
  </si>
  <si>
    <t>CAPIZZONE</t>
  </si>
  <si>
    <t>CAPO DI PONTE</t>
  </si>
  <si>
    <t>CAPONAGO</t>
  </si>
  <si>
    <t>CAPOVALLE</t>
  </si>
  <si>
    <t>CAPPELLA CANTONE</t>
  </si>
  <si>
    <t>CAPPELLA DE' PICENARDI</t>
  </si>
  <si>
    <t>CAPRALBA</t>
  </si>
  <si>
    <t>CAPRIANO DEL COLLE</t>
  </si>
  <si>
    <t>CAPRIATE SAN GERVASIO</t>
  </si>
  <si>
    <t>CAPRINO BERGAMASCO</t>
  </si>
  <si>
    <t>CAPRIOLO</t>
  </si>
  <si>
    <t>CARATE BRIANZA</t>
  </si>
  <si>
    <t>CARATE URIO</t>
  </si>
  <si>
    <t>CARAVAGGIO</t>
  </si>
  <si>
    <t>CARAVATE</t>
  </si>
  <si>
    <t>CARBONARA AL TICINO</t>
  </si>
  <si>
    <t>CARBONATE</t>
  </si>
  <si>
    <t>CARDANO AL CAMPO</t>
  </si>
  <si>
    <t>CARENNO</t>
  </si>
  <si>
    <t>CARIMATE</t>
  </si>
  <si>
    <t>CARLAZZO</t>
  </si>
  <si>
    <t>CARNAGO</t>
  </si>
  <si>
    <t>CARNATE</t>
  </si>
  <si>
    <t>CAROBBIO DEGLI ANGELI</t>
  </si>
  <si>
    <t>CARONA</t>
  </si>
  <si>
    <t>CARONNO PERTUSELLA</t>
  </si>
  <si>
    <t>CARONNO VARESINO</t>
  </si>
  <si>
    <t>CARPENEDOLO</t>
  </si>
  <si>
    <t>CARPIANO</t>
  </si>
  <si>
    <t>CARUGATE</t>
  </si>
  <si>
    <t>CARUGO</t>
  </si>
  <si>
    <t>CARVICO</t>
  </si>
  <si>
    <t>CASALBUTTANO ED UNITI</t>
  </si>
  <si>
    <t>CASALE CREMASCO-VIDOLASCO</t>
  </si>
  <si>
    <t>CASALE LITTA</t>
  </si>
  <si>
    <t>CASALETTO CEREDANO</t>
  </si>
  <si>
    <t>CASALETTO DI SOPRA</t>
  </si>
  <si>
    <t>CASALETTO LODIGIANO</t>
  </si>
  <si>
    <t>CASALETTO VAPRIO</t>
  </si>
  <si>
    <t>CASALMAGGIORE</t>
  </si>
  <si>
    <t>CASALMAIOCCO</t>
  </si>
  <si>
    <t>CASALMORANO</t>
  </si>
  <si>
    <t>CASALMORO</t>
  </si>
  <si>
    <t>CASALOLDO</t>
  </si>
  <si>
    <t>CASALPUSTERLENGO</t>
  </si>
  <si>
    <t>CASALROMANO</t>
  </si>
  <si>
    <t>CASALZUIGNO</t>
  </si>
  <si>
    <t>CASANOVA LONATI</t>
  </si>
  <si>
    <t>CASARGO</t>
  </si>
  <si>
    <t>CASARILE</t>
  </si>
  <si>
    <t>CASATENOVO</t>
  </si>
  <si>
    <t>CASATISMA</t>
  </si>
  <si>
    <t>CASAZZA</t>
  </si>
  <si>
    <t>CASCIAGO</t>
  </si>
  <si>
    <t>CASEI GEROLA</t>
  </si>
  <si>
    <t>CASELLE LANDI</t>
  </si>
  <si>
    <t>CASELLE LURANI</t>
  </si>
  <si>
    <t>CASIRATE D'ADDA</t>
  </si>
  <si>
    <t>CASLINO D'ERBA</t>
  </si>
  <si>
    <t>CASNATE CON BERNATE</t>
  </si>
  <si>
    <t>CASNIGO</t>
  </si>
  <si>
    <t>CASORATE PRIMO</t>
  </si>
  <si>
    <t>CASORATE SEMPIONE</t>
  </si>
  <si>
    <t>CASOREZZO</t>
  </si>
  <si>
    <t>CASPOGGIO</t>
  </si>
  <si>
    <t>CASSAGO BRIANZA</t>
  </si>
  <si>
    <t>CASSANO D'ADDA</t>
  </si>
  <si>
    <t>CASSANO MAGNAGO</t>
  </si>
  <si>
    <t>CASSANO VALCUVIA</t>
  </si>
  <si>
    <t>CASSIGLIO</t>
  </si>
  <si>
    <t>CASSINA DE' PECCHI</t>
  </si>
  <si>
    <t>CASSINA RIZZARDI</t>
  </si>
  <si>
    <t>CASSINA VALSASSINA</t>
  </si>
  <si>
    <t>CASSINETTA DI LUGAGNANO</t>
  </si>
  <si>
    <t>CASSOLNOVO</t>
  </si>
  <si>
    <t>CASTANA</t>
  </si>
  <si>
    <t>CASTANO PRIMO</t>
  </si>
  <si>
    <t>CASTEGGIO</t>
  </si>
  <si>
    <t>CASTEGNATO</t>
  </si>
  <si>
    <t>CASTEL D'ARIO</t>
  </si>
  <si>
    <t>CASTEL GABBIANO</t>
  </si>
  <si>
    <t>CASTEL GOFFREDO</t>
  </si>
  <si>
    <t>CASTEL MELLA</t>
  </si>
  <si>
    <t>CASTEL ROZZONE</t>
  </si>
  <si>
    <t>CASTELBELFORTE</t>
  </si>
  <si>
    <t>CASTELCOVATI</t>
  </si>
  <si>
    <t>CASTELDIDONE</t>
  </si>
  <si>
    <t>CASTELLANZA</t>
  </si>
  <si>
    <t>CASTELLEONE</t>
  </si>
  <si>
    <t>CASTELLETTO DI BRANDUZZO</t>
  </si>
  <si>
    <t>CASTELLI CALEPIO</t>
  </si>
  <si>
    <t>CASTELLO CABIAGLIO</t>
  </si>
  <si>
    <t>CASTELLO D'AGOGNA</t>
  </si>
  <si>
    <t>CASTELLO DELL'ACQUA</t>
  </si>
  <si>
    <t>CASTELLO DI BRIANZA</t>
  </si>
  <si>
    <t>CASTELLUCCHIO</t>
  </si>
  <si>
    <t>CASTELMARTE</t>
  </si>
  <si>
    <t>CASTELNOVETTO</t>
  </si>
  <si>
    <t>CASTELNUOVO BOCCA D'ADDA</t>
  </si>
  <si>
    <t>CASTELNUOVO BOZZENTE</t>
  </si>
  <si>
    <t>CASTELSEPRIO</t>
  </si>
  <si>
    <t>CASTELVECCANA</t>
  </si>
  <si>
    <t>CASTELVERDE</t>
  </si>
  <si>
    <t>CASTELVISCONTI</t>
  </si>
  <si>
    <t>CASTENEDOLO</t>
  </si>
  <si>
    <t>CASTIGLIONE D'ADDA</t>
  </si>
  <si>
    <t>CASTIGLIONE DELLE STIVIERE</t>
  </si>
  <si>
    <t>CASTIGLIONE OLONA</t>
  </si>
  <si>
    <t>CASTIONE ANDEVENNO</t>
  </si>
  <si>
    <t>CASTIONE DELLA PRESOLANA</t>
  </si>
  <si>
    <t>CASTIRAGA VIDARDO</t>
  </si>
  <si>
    <t>CASTO</t>
  </si>
  <si>
    <t>CASTREZZATO</t>
  </si>
  <si>
    <t>CASTRO</t>
  </si>
  <si>
    <t>CASTRONNO</t>
  </si>
  <si>
    <t>CAVA MANARA</t>
  </si>
  <si>
    <t>CAVARGNA</t>
  </si>
  <si>
    <t>CAVARIA CON PREMEZZO</t>
  </si>
  <si>
    <t>CAVENAGO D'ADDA</t>
  </si>
  <si>
    <t>CAVENAGO DI BRIANZA</t>
  </si>
  <si>
    <t>CAVERNAGO</t>
  </si>
  <si>
    <t>CAVRIANA</t>
  </si>
  <si>
    <t>CAZZAGO BRABBIA</t>
  </si>
  <si>
    <t>CAZZAGO SAN MARTINO</t>
  </si>
  <si>
    <t>CAZZANO SANT'ANDREA</t>
  </si>
  <si>
    <t>CECIMA</t>
  </si>
  <si>
    <t>CEDEGOLO</t>
  </si>
  <si>
    <t>CEDRASCO</t>
  </si>
  <si>
    <t>CELLA DATI</t>
  </si>
  <si>
    <t>CELLATICA</t>
  </si>
  <si>
    <t>CENATE SOPRA</t>
  </si>
  <si>
    <t>CENATE SOTTO</t>
  </si>
  <si>
    <t>CENE</t>
  </si>
  <si>
    <t>CERANO D'INTELVI</t>
  </si>
  <si>
    <t>CERANOVA</t>
  </si>
  <si>
    <t>CERCINO</t>
  </si>
  <si>
    <t>CERESARA</t>
  </si>
  <si>
    <t>CERETE</t>
  </si>
  <si>
    <t>CERETTO LOMELLINA</t>
  </si>
  <si>
    <t>CERGNAGO</t>
  </si>
  <si>
    <t>CERIANO LAGHETTO</t>
  </si>
  <si>
    <t>CERMENATE</t>
  </si>
  <si>
    <t>CERNOBBIO</t>
  </si>
  <si>
    <t>CERNUSCO LOMBARDONE</t>
  </si>
  <si>
    <t>CERNUSCO SUL NAVIGLIO</t>
  </si>
  <si>
    <t>CERRO AL LAMBRO</t>
  </si>
  <si>
    <t>CERRO MAGGIORE</t>
  </si>
  <si>
    <t>CERTOSA DI PAVIA</t>
  </si>
  <si>
    <t>CERVENO</t>
  </si>
  <si>
    <t>CERVESINA</t>
  </si>
  <si>
    <t>CERVIGNANO D'ADDA</t>
  </si>
  <si>
    <t>CESANA BRIANZA</t>
  </si>
  <si>
    <t>CESANO BOSCONE</t>
  </si>
  <si>
    <t>CESANO MADERNO</t>
  </si>
  <si>
    <t>CESATE</t>
  </si>
  <si>
    <t>CETO</t>
  </si>
  <si>
    <t>CEVO</t>
  </si>
  <si>
    <t>CHIARI</t>
  </si>
  <si>
    <t>CHIAVENNA</t>
  </si>
  <si>
    <t>CHIESA IN VALMALENCO</t>
  </si>
  <si>
    <t>CHIEVE</t>
  </si>
  <si>
    <t>CHIGNOLO D'ISOLA</t>
  </si>
  <si>
    <t>CHIGNOLO PO</t>
  </si>
  <si>
    <t>CHIUDUNO</t>
  </si>
  <si>
    <t>CHIURO</t>
  </si>
  <si>
    <t>CICOGNOLO</t>
  </si>
  <si>
    <t>CIGOGNOLA</t>
  </si>
  <si>
    <t>CIGOLE</t>
  </si>
  <si>
    <t>CILAVEGNA</t>
  </si>
  <si>
    <t>CIMBERGO</t>
  </si>
  <si>
    <t>CINGIA DE' BOTTI</t>
  </si>
  <si>
    <t>CINISELLO BALSAMO</t>
  </si>
  <si>
    <t>CINO</t>
  </si>
  <si>
    <t>CIRIMIDO</t>
  </si>
  <si>
    <t>CISANO BERGAMASCO</t>
  </si>
  <si>
    <t>CISERANO</t>
  </si>
  <si>
    <t>CISLAGO</t>
  </si>
  <si>
    <t>CISLIANO</t>
  </si>
  <si>
    <t>CITTIGLIO</t>
  </si>
  <si>
    <t>CIVATE</t>
  </si>
  <si>
    <t>CIVIDATE AL PIANO</t>
  </si>
  <si>
    <t>CIVIDATE CAMUNO</t>
  </si>
  <si>
    <t>CIVO</t>
  </si>
  <si>
    <t>CLAINO CON OSTENO</t>
  </si>
  <si>
    <t>CLIVIO</t>
  </si>
  <si>
    <t>CLUSONE</t>
  </si>
  <si>
    <t>COCCAGLIO</t>
  </si>
  <si>
    <t>COCQUIO-TREVISAGO</t>
  </si>
  <si>
    <t>CODEVILLA</t>
  </si>
  <si>
    <t>CODOGNO</t>
  </si>
  <si>
    <t>COGLIATE</t>
  </si>
  <si>
    <t>COLERE</t>
  </si>
  <si>
    <t>COLICO</t>
  </si>
  <si>
    <t>COLLE BRIANZA</t>
  </si>
  <si>
    <t>COLLEBEATO</t>
  </si>
  <si>
    <t>COLLIO</t>
  </si>
  <si>
    <t>COLOGNE</t>
  </si>
  <si>
    <t>COLOGNO AL SERIO</t>
  </si>
  <si>
    <t>COLOGNO MONZESE</t>
  </si>
  <si>
    <t>COLONNO</t>
  </si>
  <si>
    <t>COLORINA</t>
  </si>
  <si>
    <t>COLTURANO</t>
  </si>
  <si>
    <t>COLVERDE</t>
  </si>
  <si>
    <t>COLZATE</t>
  </si>
  <si>
    <t>COMABBIO</t>
  </si>
  <si>
    <t>COMAZZO</t>
  </si>
  <si>
    <t>COMERIO</t>
  </si>
  <si>
    <t>COMEZZANO-CIZZAGO</t>
  </si>
  <si>
    <t>COMMESSAGGIO</t>
  </si>
  <si>
    <t>COMO</t>
  </si>
  <si>
    <t>COMUN NUOVO</t>
  </si>
  <si>
    <t>CONCESIO</t>
  </si>
  <si>
    <t>CONCOREZZO</t>
  </si>
  <si>
    <t>CONFIENZA</t>
  </si>
  <si>
    <t>COPIANO</t>
  </si>
  <si>
    <t>CORANA</t>
  </si>
  <si>
    <t>CORBETTA</t>
  </si>
  <si>
    <t>CORMANO</t>
  </si>
  <si>
    <t>CORNA IMAGNA</t>
  </si>
  <si>
    <t>CORNALBA</t>
  </si>
  <si>
    <t>CORNALE E BASTIDA</t>
  </si>
  <si>
    <t>CORNAREDO</t>
  </si>
  <si>
    <t>CORNATE D'ADDA</t>
  </si>
  <si>
    <t>CORNEGLIANO LAUDENSE</t>
  </si>
  <si>
    <t>CORNO GIOVINE</t>
  </si>
  <si>
    <t>CORNOVECCHIO</t>
  </si>
  <si>
    <t>CORREZZANA</t>
  </si>
  <si>
    <t>CORRIDO</t>
  </si>
  <si>
    <t>CORSICO</t>
  </si>
  <si>
    <t>CORTE DE' CORTESI CON CIGNONE</t>
  </si>
  <si>
    <t>CORTE DE' FRATI</t>
  </si>
  <si>
    <t>CORTE FRANCA</t>
  </si>
  <si>
    <t>CORTE PALASIO</t>
  </si>
  <si>
    <t>CORTENO GOLGI</t>
  </si>
  <si>
    <t>CORTENOVA</t>
  </si>
  <si>
    <t>CORTENUOVA</t>
  </si>
  <si>
    <t>CORVINO SAN QUIRICO</t>
  </si>
  <si>
    <t>CORZANO</t>
  </si>
  <si>
    <t>COSIO VALTELLINO</t>
  </si>
  <si>
    <t>COSTA DE' NOBILI</t>
  </si>
  <si>
    <t>COSTA DI MEZZATE</t>
  </si>
  <si>
    <t>COSTA MASNAGA</t>
  </si>
  <si>
    <t>COSTA SERINA</t>
  </si>
  <si>
    <t>COSTA VALLE IMAGNA</t>
  </si>
  <si>
    <t>COSTA VOLPINO</t>
  </si>
  <si>
    <t>COVO</t>
  </si>
  <si>
    <t>COZZO</t>
  </si>
  <si>
    <t>CRANDOLA VALSASSINA</t>
  </si>
  <si>
    <t>CREDARO</t>
  </si>
  <si>
    <t>CREDERA RUBBIANO</t>
  </si>
  <si>
    <t>CREMA</t>
  </si>
  <si>
    <t>CREMELLA</t>
  </si>
  <si>
    <t>CREMENAGA</t>
  </si>
  <si>
    <t>CREMENO</t>
  </si>
  <si>
    <t>CREMIA</t>
  </si>
  <si>
    <t>CREMONA</t>
  </si>
  <si>
    <t>CREMOSANO</t>
  </si>
  <si>
    <t>CRESPIATICA</t>
  </si>
  <si>
    <t>CROSIO DELLA VALLE</t>
  </si>
  <si>
    <t>CROTTA D'ADDA</t>
  </si>
  <si>
    <t>CUASSO AL MONTE</t>
  </si>
  <si>
    <t>CUCCIAGO</t>
  </si>
  <si>
    <t>CUGGIONO</t>
  </si>
  <si>
    <t>CUGLIATE-FABIASCO</t>
  </si>
  <si>
    <t>CUMIGNANO SUL NAVIGLIO</t>
  </si>
  <si>
    <t>CUNARDO</t>
  </si>
  <si>
    <t>CURA CARPIGNANO</t>
  </si>
  <si>
    <t>CURIGLIA CON MONTEVIASCO</t>
  </si>
  <si>
    <t>CURNO</t>
  </si>
  <si>
    <t>CURTATONE</t>
  </si>
  <si>
    <t>CUSAGO</t>
  </si>
  <si>
    <t>CUSANO MILANINO</t>
  </si>
  <si>
    <t>CUSINO</t>
  </si>
  <si>
    <t>CUSIO</t>
  </si>
  <si>
    <t>CUVEGLIO</t>
  </si>
  <si>
    <t>CUVIO</t>
  </si>
  <si>
    <t>DAIRAGO</t>
  </si>
  <si>
    <t>DALMINE</t>
  </si>
  <si>
    <t>DARFO BOARIO TERME</t>
  </si>
  <si>
    <t>DAVERIO</t>
  </si>
  <si>
    <t>DAZIO</t>
  </si>
  <si>
    <t>DELEBIO</t>
  </si>
  <si>
    <t>DELLO</t>
  </si>
  <si>
    <t>DEROVERE</t>
  </si>
  <si>
    <t>DERVIO</t>
  </si>
  <si>
    <t>DESENZANO DEL GARDA</t>
  </si>
  <si>
    <t>DESIO</t>
  </si>
  <si>
    <t>DIZZASCO</t>
  </si>
  <si>
    <t>DOLZAGO</t>
  </si>
  <si>
    <t>DOMASO</t>
  </si>
  <si>
    <t>DONGO</t>
  </si>
  <si>
    <t>DORIO</t>
  </si>
  <si>
    <t>DORNO</t>
  </si>
  <si>
    <t>DOSOLO</t>
  </si>
  <si>
    <t>DOSSENA</t>
  </si>
  <si>
    <t>DOSSO DEL LIRO</t>
  </si>
  <si>
    <t>DOVERA</t>
  </si>
  <si>
    <t>DRESANO</t>
  </si>
  <si>
    <t>DUBINO</t>
  </si>
  <si>
    <t>DUMENZA</t>
  </si>
  <si>
    <t>DUNO</t>
  </si>
  <si>
    <t>EDOLO</t>
  </si>
  <si>
    <t>ELLO</t>
  </si>
  <si>
    <t>ENDINE GAIANO</t>
  </si>
  <si>
    <t>ENTRATICO</t>
  </si>
  <si>
    <t>ERBA</t>
  </si>
  <si>
    <t>ERBUSCO</t>
  </si>
  <si>
    <t>ERVE</t>
  </si>
  <si>
    <t>ESINE</t>
  </si>
  <si>
    <t>ESINO LARIO</t>
  </si>
  <si>
    <t>EUPILIO</t>
  </si>
  <si>
    <t>FAEDO VALTELLINO</t>
  </si>
  <si>
    <t>FAGGETO LARIO</t>
  </si>
  <si>
    <t>FAGNANO OLONA</t>
  </si>
  <si>
    <t>FALOPPIO</t>
  </si>
  <si>
    <t>FARA GERA D'ADDA</t>
  </si>
  <si>
    <t>FARA OLIVANA CON SOLA</t>
  </si>
  <si>
    <t>FENEGRO'</t>
  </si>
  <si>
    <t>FERNO</t>
  </si>
  <si>
    <t>FERRERA DI VARESE</t>
  </si>
  <si>
    <t>FERRERA ERBOGNONE</t>
  </si>
  <si>
    <t>FIESCO</t>
  </si>
  <si>
    <t>FIESSE</t>
  </si>
  <si>
    <t>FIGINO SERENZA</t>
  </si>
  <si>
    <t>FILAGO</t>
  </si>
  <si>
    <t>FILIGHERA</t>
  </si>
  <si>
    <t>FINO DEL MONTE</t>
  </si>
  <si>
    <t>FINO MORNASCO</t>
  </si>
  <si>
    <t>FIORANO AL SERIO</t>
  </si>
  <si>
    <t>FLERO</t>
  </si>
  <si>
    <t>FOMBIO</t>
  </si>
  <si>
    <t>FONTANELLA</t>
  </si>
  <si>
    <t>FONTENO</t>
  </si>
  <si>
    <t>FOPPOLO</t>
  </si>
  <si>
    <t>FORCOLA</t>
  </si>
  <si>
    <t>FORESTO SPARSO</t>
  </si>
  <si>
    <t>FORMIGARA</t>
  </si>
  <si>
    <t>FORNOVO SAN GIOVANNI</t>
  </si>
  <si>
    <t>FORTUNAGO</t>
  </si>
  <si>
    <t>FRASCAROLO</t>
  </si>
  <si>
    <t>FUIPIANO VALLE IMAGNA</t>
  </si>
  <si>
    <t>FUSINE</t>
  </si>
  <si>
    <t>GABBIONETA-BINANUOVA</t>
  </si>
  <si>
    <t>GADESCO-PIEVE DELMONA</t>
  </si>
  <si>
    <t>GAGGIANO</t>
  </si>
  <si>
    <t>GALBIATE</t>
  </si>
  <si>
    <t>GALGAGNANO</t>
  </si>
  <si>
    <t>GALLARATE</t>
  </si>
  <si>
    <t>GALLIATE LOMBARDO</t>
  </si>
  <si>
    <t>GALLIAVOLA</t>
  </si>
  <si>
    <t>GAMBARA</t>
  </si>
  <si>
    <t>GAMBARANA</t>
  </si>
  <si>
    <t>GAMBOLÒ</t>
  </si>
  <si>
    <t>GANDELLINO</t>
  </si>
  <si>
    <t>GANDINO</t>
  </si>
  <si>
    <t>GANDOSSO</t>
  </si>
  <si>
    <t>GARBAGNATE MILANESE</t>
  </si>
  <si>
    <t>GARBAGNATE MONASTERO</t>
  </si>
  <si>
    <t>GARDONE RIVIERA</t>
  </si>
  <si>
    <t>GARDONE VAL TROMPIA</t>
  </si>
  <si>
    <t>GARGNANO</t>
  </si>
  <si>
    <t>GARLASCO</t>
  </si>
  <si>
    <t>GARLATE</t>
  </si>
  <si>
    <t>GARZENO</t>
  </si>
  <si>
    <t>GAVARDO</t>
  </si>
  <si>
    <t>GAVERINA TERME</t>
  </si>
  <si>
    <t>GAVIRATE</t>
  </si>
  <si>
    <t>GAZOLDO DEGLI IPPOLITI</t>
  </si>
  <si>
    <t>GAZZADA SCHIANNO</t>
  </si>
  <si>
    <t>GAZZANIGA</t>
  </si>
  <si>
    <t>GAZZUOLO</t>
  </si>
  <si>
    <t>GEMONIO</t>
  </si>
  <si>
    <t>GENIVOLTA</t>
  </si>
  <si>
    <t>GERA LARIO</t>
  </si>
  <si>
    <t>GERENZAGO</t>
  </si>
  <si>
    <t>GERENZANO</t>
  </si>
  <si>
    <t>GERMIGNAGA</t>
  </si>
  <si>
    <t>GEROLA ALTA</t>
  </si>
  <si>
    <t>GERRE DE' CAPRIOLI</t>
  </si>
  <si>
    <t>GESSATE</t>
  </si>
  <si>
    <t>GHEDI</t>
  </si>
  <si>
    <t>GHISALBA</t>
  </si>
  <si>
    <t>GIANICO</t>
  </si>
  <si>
    <t>GIUSSAGO</t>
  </si>
  <si>
    <t>GIUSSANO</t>
  </si>
  <si>
    <t>GODIASCO</t>
  </si>
  <si>
    <t>GOITO</t>
  </si>
  <si>
    <t>GOLASECCA</t>
  </si>
  <si>
    <t>GOLFERENZO</t>
  </si>
  <si>
    <t>GOMBITO</t>
  </si>
  <si>
    <t>GONZAGA</t>
  </si>
  <si>
    <t>GORDONA</t>
  </si>
  <si>
    <t>GORGONZOLA</t>
  </si>
  <si>
    <t>GORLA MAGGIORE</t>
  </si>
  <si>
    <t>GORLA MINORE</t>
  </si>
  <si>
    <t>GORLAGO</t>
  </si>
  <si>
    <t>GORLE</t>
  </si>
  <si>
    <t>GORNATE-OLONA</t>
  </si>
  <si>
    <t>GORNO</t>
  </si>
  <si>
    <t>GOTTOLENGO</t>
  </si>
  <si>
    <t>GRAFFIGNANA</t>
  </si>
  <si>
    <t>GRANDATE</t>
  </si>
  <si>
    <t>GRANDOLA ED UNITI</t>
  </si>
  <si>
    <t>GRANTOLA</t>
  </si>
  <si>
    <t>GRASSOBBIO</t>
  </si>
  <si>
    <t>GRAVEDONA ED UNITI</t>
  </si>
  <si>
    <t>GRAVELLONA LOMELLINA</t>
  </si>
  <si>
    <t>GREZZAGO</t>
  </si>
  <si>
    <t>GRIANTE</t>
  </si>
  <si>
    <t>GROMO</t>
  </si>
  <si>
    <t>GRONE</t>
  </si>
  <si>
    <t>GRONTARDO</t>
  </si>
  <si>
    <t>GROPELLO CAIROLI</t>
  </si>
  <si>
    <t>GROSIO</t>
  </si>
  <si>
    <t>GROSOTTO</t>
  </si>
  <si>
    <t>GRUMELLO CREMONESE ED UNITI</t>
  </si>
  <si>
    <t>GRUMELLO DEL MONTE</t>
  </si>
  <si>
    <t>GUANZATE</t>
  </si>
  <si>
    <t>GUARDAMIGLIO</t>
  </si>
  <si>
    <t>GUDO VISCONTI</t>
  </si>
  <si>
    <t>GUIDIZZOLO</t>
  </si>
  <si>
    <t>GUSSAGO</t>
  </si>
  <si>
    <t>GUSSOLA</t>
  </si>
  <si>
    <t>IDRO</t>
  </si>
  <si>
    <t>IMBERSAGO</t>
  </si>
  <si>
    <t>INARZO</t>
  </si>
  <si>
    <t>INCUDINE</t>
  </si>
  <si>
    <t>INDUNO OLONA</t>
  </si>
  <si>
    <t>INTROVIO</t>
  </si>
  <si>
    <t>INVERIGO</t>
  </si>
  <si>
    <t>INVERNO E MONTELEONE</t>
  </si>
  <si>
    <t>INVERUNO</t>
  </si>
  <si>
    <t>INZAGO</t>
  </si>
  <si>
    <t>IRMA</t>
  </si>
  <si>
    <t>ISEO</t>
  </si>
  <si>
    <t>ISOLA DI FONDRA</t>
  </si>
  <si>
    <t>ISOLA DOVARESE</t>
  </si>
  <si>
    <t>ISORELLA</t>
  </si>
  <si>
    <t>ISPRA</t>
  </si>
  <si>
    <t>ISSO</t>
  </si>
  <si>
    <t>IZANO</t>
  </si>
  <si>
    <t>JERAGO CON ORAGO</t>
  </si>
  <si>
    <t>LACCHIARELLA</t>
  </si>
  <si>
    <t>LAGLIO</t>
  </si>
  <si>
    <t>LAINATE</t>
  </si>
  <si>
    <t>LAINO</t>
  </si>
  <si>
    <t>LALLIO</t>
  </si>
  <si>
    <t>LAMBRUGO</t>
  </si>
  <si>
    <t>LANDRIANO</t>
  </si>
  <si>
    <t>LANGOSCO</t>
  </si>
  <si>
    <t>LANZADA</t>
  </si>
  <si>
    <t>LARDIRAGO</t>
  </si>
  <si>
    <t>LASNIGO</t>
  </si>
  <si>
    <t>LAVENA PONTE TRESA</t>
  </si>
  <si>
    <t>LAVENO-MOMBELLO</t>
  </si>
  <si>
    <t>LAVENONE</t>
  </si>
  <si>
    <t>LAZZATE</t>
  </si>
  <si>
    <t>LECCO</t>
  </si>
  <si>
    <t>LEFFE</t>
  </si>
  <si>
    <t>LEGGIUNO</t>
  </si>
  <si>
    <t>LEGNANO</t>
  </si>
  <si>
    <t>LENNA</t>
  </si>
  <si>
    <t>LENO</t>
  </si>
  <si>
    <t>LENTATE SUL SEVESO</t>
  </si>
  <si>
    <t>LESMO</t>
  </si>
  <si>
    <t>LEVATE</t>
  </si>
  <si>
    <t>LEZZENO</t>
  </si>
  <si>
    <t>LIERNA</t>
  </si>
  <si>
    <t>LIMBIATE</t>
  </si>
  <si>
    <t>LIMIDO COMASCO</t>
  </si>
  <si>
    <t>LIMONE SUL GARDA</t>
  </si>
  <si>
    <t>LINAROLO</t>
  </si>
  <si>
    <t>LIPOMO</t>
  </si>
  <si>
    <t>LIRIO</t>
  </si>
  <si>
    <t>LISCATE</t>
  </si>
  <si>
    <t>LISSONE</t>
  </si>
  <si>
    <t>LIVIGNO</t>
  </si>
  <si>
    <t>LIVO</t>
  </si>
  <si>
    <t>LIVRAGA</t>
  </si>
  <si>
    <t>LOCATE DI TRIULZI</t>
  </si>
  <si>
    <t>LOCATE VARESINO</t>
  </si>
  <si>
    <t>LOCATELLO</t>
  </si>
  <si>
    <t>LODI</t>
  </si>
  <si>
    <t>LODI VECCHIO</t>
  </si>
  <si>
    <t>LODRINO</t>
  </si>
  <si>
    <t>LOGRATO</t>
  </si>
  <si>
    <t>LOMAGNA</t>
  </si>
  <si>
    <t>LOMAZZO</t>
  </si>
  <si>
    <t>LOMELLO</t>
  </si>
  <si>
    <t>LONATE CEPPINO</t>
  </si>
  <si>
    <t>LONATE POZZOLO</t>
  </si>
  <si>
    <t>LONATO</t>
  </si>
  <si>
    <t>LONGHENA</t>
  </si>
  <si>
    <t>LONGONE AL SEGRINO</t>
  </si>
  <si>
    <t>LOSINE</t>
  </si>
  <si>
    <t>LOVERE</t>
  </si>
  <si>
    <t>LOVERO</t>
  </si>
  <si>
    <t>LOZIO</t>
  </si>
  <si>
    <t>LOZZA</t>
  </si>
  <si>
    <t>LUINO</t>
  </si>
  <si>
    <t>LUISAGO</t>
  </si>
  <si>
    <t>LUMEZZANE</t>
  </si>
  <si>
    <t>LUNGAVILLA</t>
  </si>
  <si>
    <t>LURAGO D'ERBA</t>
  </si>
  <si>
    <t>LURAGO MARINONE</t>
  </si>
  <si>
    <t>LURANO</t>
  </si>
  <si>
    <t>LURATE CACCIVIO</t>
  </si>
  <si>
    <t>LUVINATE</t>
  </si>
  <si>
    <t>LUZZANA</t>
  </si>
  <si>
    <t>MACCAGNO CON PINO E VEDDASCA</t>
  </si>
  <si>
    <t>MACCASTORNA</t>
  </si>
  <si>
    <t>MACHERIO</t>
  </si>
  <si>
    <t>MACLODIO</t>
  </si>
  <si>
    <t>MADESIMO</t>
  </si>
  <si>
    <t>MADIGNANO</t>
  </si>
  <si>
    <t>MADONE</t>
  </si>
  <si>
    <t>MAGASA</t>
  </si>
  <si>
    <t>MAGENTA</t>
  </si>
  <si>
    <t>MAGHERNO</t>
  </si>
  <si>
    <t>MAGNACAVALLO</t>
  </si>
  <si>
    <t>MAGNAGO</t>
  </si>
  <si>
    <t>MAGREGLIO</t>
  </si>
  <si>
    <t>MAIRAGO</t>
  </si>
  <si>
    <t>MAIRANO</t>
  </si>
  <si>
    <t>MALAGNINO</t>
  </si>
  <si>
    <t>MALEGNO</t>
  </si>
  <si>
    <t>MALEO</t>
  </si>
  <si>
    <t>MALGESSO</t>
  </si>
  <si>
    <t>MALGRATE</t>
  </si>
  <si>
    <t>MALNATE</t>
  </si>
  <si>
    <t>MALONNO</t>
  </si>
  <si>
    <t>MANDELLO DEL LARIO</t>
  </si>
  <si>
    <t>MANERBA DEL GARDA</t>
  </si>
  <si>
    <t>MANERBIO</t>
  </si>
  <si>
    <t>MANTELLO</t>
  </si>
  <si>
    <t>MANTOVA</t>
  </si>
  <si>
    <t>MAPELLO</t>
  </si>
  <si>
    <t>MARCALLO CON CASONE</t>
  </si>
  <si>
    <t>MARCARIA</t>
  </si>
  <si>
    <t>MARCHENO</t>
  </si>
  <si>
    <t>MARCHIROLO</t>
  </si>
  <si>
    <t>MARCIGNAGO</t>
  </si>
  <si>
    <t>MARGNO</t>
  </si>
  <si>
    <t>MARIANA MANTOVANA</t>
  </si>
  <si>
    <t>MARIANO COMENSE</t>
  </si>
  <si>
    <t>MARMENTINO</t>
  </si>
  <si>
    <t>MARMIROLO</t>
  </si>
  <si>
    <t>MARNATE</t>
  </si>
  <si>
    <t>MARONE</t>
  </si>
  <si>
    <t>MARTIGNANA DI PO</t>
  </si>
  <si>
    <t>MARTINENGO</t>
  </si>
  <si>
    <t>MARUDO</t>
  </si>
  <si>
    <t>MARZANO</t>
  </si>
  <si>
    <t>MARZIO</t>
  </si>
  <si>
    <t>MASATE</t>
  </si>
  <si>
    <t>MASCIAGO PRIMO</t>
  </si>
  <si>
    <t>MASLIANICO</t>
  </si>
  <si>
    <t>MASSALENGO</t>
  </si>
  <si>
    <t>MAZZANO</t>
  </si>
  <si>
    <t>MAZZO DI VALTELLINA</t>
  </si>
  <si>
    <t>MEDA</t>
  </si>
  <si>
    <t>MEDE</t>
  </si>
  <si>
    <t>MEDIGLIA</t>
  </si>
  <si>
    <t>MEDOLAGO</t>
  </si>
  <si>
    <t>MEDOLE</t>
  </si>
  <si>
    <t>MELEGNANO</t>
  </si>
  <si>
    <t>MELETI</t>
  </si>
  <si>
    <t>MELLO</t>
  </si>
  <si>
    <t>MELZO</t>
  </si>
  <si>
    <t>MENAGGIO</t>
  </si>
  <si>
    <t>MENCONICO</t>
  </si>
  <si>
    <t>MERATE</t>
  </si>
  <si>
    <t>MERCALLO</t>
  </si>
  <si>
    <t>MERLINO</t>
  </si>
  <si>
    <t>MERONE</t>
  </si>
  <si>
    <t>MESE</t>
  </si>
  <si>
    <t>MESENZANA</t>
  </si>
  <si>
    <t>MESERO</t>
  </si>
  <si>
    <t>MEZZAGO</t>
  </si>
  <si>
    <t>MEZZANA BIGLI</t>
  </si>
  <si>
    <t>MEZZANA RABATTONE</t>
  </si>
  <si>
    <t>MEZZANINO</t>
  </si>
  <si>
    <t>MEZZOLDO</t>
  </si>
  <si>
    <t>MILANO</t>
  </si>
  <si>
    <t>MILZANO</t>
  </si>
  <si>
    <t>MIRADOLO TERME</t>
  </si>
  <si>
    <t>MISANO DI GERA D'ADDA</t>
  </si>
  <si>
    <t>MISINTO</t>
  </si>
  <si>
    <t>MISSAGLIA</t>
  </si>
  <si>
    <t>MOGGIO</t>
  </si>
  <si>
    <t>MOGLIA</t>
  </si>
  <si>
    <t>MOIO DE' CALVI</t>
  </si>
  <si>
    <t>MOLTENO</t>
  </si>
  <si>
    <t>MOLTRASIO</t>
  </si>
  <si>
    <t>MONASTEROLO DEL CASTELLO</t>
  </si>
  <si>
    <t>MONGUZZO</t>
  </si>
  <si>
    <t>MONIGA DEL GARDA</t>
  </si>
  <si>
    <t>MONNO</t>
  </si>
  <si>
    <t>MONTAGNA IN VALTELLINA</t>
  </si>
  <si>
    <t>MONTALTO PAVESE</t>
  </si>
  <si>
    <t>MONTANASO LOMBARDO</t>
  </si>
  <si>
    <t>MONTANO LUCINO</t>
  </si>
  <si>
    <t>MONTE CREMASCO</t>
  </si>
  <si>
    <t>MONTE ISOLA</t>
  </si>
  <si>
    <t>MONTE MARENZO</t>
  </si>
  <si>
    <t>MONTEBELLO DELLA BATTAGLIA</t>
  </si>
  <si>
    <t>MONTECALVO VERSIGGIA</t>
  </si>
  <si>
    <t>MONTEGRINO VALTRAVAGLIA</t>
  </si>
  <si>
    <t>MONTELLO</t>
  </si>
  <si>
    <t>MONTEMEZZO</t>
  </si>
  <si>
    <t>MONTESCANO</t>
  </si>
  <si>
    <t>MONTESEGALE</t>
  </si>
  <si>
    <t>MONTEVECCHIA</t>
  </si>
  <si>
    <t>MONTICELLI BRUSATI</t>
  </si>
  <si>
    <t>MONTICELLI PAVESE</t>
  </si>
  <si>
    <t>MONTICELLO BRIANZA</t>
  </si>
  <si>
    <t>MONTICHIARI</t>
  </si>
  <si>
    <t>MONTIRONE</t>
  </si>
  <si>
    <t>MONTODINE</t>
  </si>
  <si>
    <t>MONTORFANO</t>
  </si>
  <si>
    <t>MONTÙ BECCARIA</t>
  </si>
  <si>
    <t>MONVALLE</t>
  </si>
  <si>
    <t>MONZA</t>
  </si>
  <si>
    <t>MONZAMBANO</t>
  </si>
  <si>
    <t>MORAZZONE</t>
  </si>
  <si>
    <t>MORBEGNO</t>
  </si>
  <si>
    <t>MORENGO</t>
  </si>
  <si>
    <t>MORIMONDO</t>
  </si>
  <si>
    <t>MORNAGO</t>
  </si>
  <si>
    <t>MORNICO AL SERIO</t>
  </si>
  <si>
    <t>MORNICO LOSANA</t>
  </si>
  <si>
    <t>MORTARA</t>
  </si>
  <si>
    <t>MORTERONE</t>
  </si>
  <si>
    <t>MOSCAZZANO</t>
  </si>
  <si>
    <t>MOTTA BALUFFI</t>
  </si>
  <si>
    <t>MOTTA VISCONTI</t>
  </si>
  <si>
    <t>MOTTEGGIANA</t>
  </si>
  <si>
    <t>MOZZANICA</t>
  </si>
  <si>
    <t>MOZZATE</t>
  </si>
  <si>
    <t>MOZZO</t>
  </si>
  <si>
    <t>MUGGIÒ</t>
  </si>
  <si>
    <t>MULAZZANO</t>
  </si>
  <si>
    <t>MURA</t>
  </si>
  <si>
    <t>MUSCOLINE</t>
  </si>
  <si>
    <t>MUSSO</t>
  </si>
  <si>
    <t>NAVE</t>
  </si>
  <si>
    <t>NEMBRO</t>
  </si>
  <si>
    <t>NERVIANO</t>
  </si>
  <si>
    <t>NESSO</t>
  </si>
  <si>
    <t>NIARDO</t>
  </si>
  <si>
    <t>NIBIONNO</t>
  </si>
  <si>
    <t>NICORVO</t>
  </si>
  <si>
    <t>NOSATE</t>
  </si>
  <si>
    <t>NOVA MILANESE</t>
  </si>
  <si>
    <t>NOVATE MEZZOLA</t>
  </si>
  <si>
    <t>NOVATE MILANESE</t>
  </si>
  <si>
    <t>NOVEDRATE</t>
  </si>
  <si>
    <t>NOVIGLIO</t>
  </si>
  <si>
    <t>NUVOLENTO</t>
  </si>
  <si>
    <t>NUVOLERA</t>
  </si>
  <si>
    <t>ODOLO</t>
  </si>
  <si>
    <t>OFFANENGO</t>
  </si>
  <si>
    <t>OFFLAGA</t>
  </si>
  <si>
    <t>OGGIONA CON SANTO STEFANO</t>
  </si>
  <si>
    <t>OGGIONO</t>
  </si>
  <si>
    <t>OLEVANO DI LOMELLINA</t>
  </si>
  <si>
    <t>OLGIATE COMASCO</t>
  </si>
  <si>
    <t>OLGIATE MOLGORA</t>
  </si>
  <si>
    <t>OLGIATE OLONA</t>
  </si>
  <si>
    <t>OLGINATE</t>
  </si>
  <si>
    <t>OLIVA GESSI</t>
  </si>
  <si>
    <t>OLIVETO LARIO</t>
  </si>
  <si>
    <t>OLMENETA</t>
  </si>
  <si>
    <t>OLMO AL BREMBO</t>
  </si>
  <si>
    <t>OLTRE IL COLLE</t>
  </si>
  <si>
    <t>OLTRESSENDA ALTA</t>
  </si>
  <si>
    <t>OLTRONA DI SAN MAMETTE</t>
  </si>
  <si>
    <t>OME</t>
  </si>
  <si>
    <t>ONETA</t>
  </si>
  <si>
    <t>ONO SAN PIETRO</t>
  </si>
  <si>
    <t>ONORE</t>
  </si>
  <si>
    <t>OPERA</t>
  </si>
  <si>
    <t>ORIGGIO</t>
  </si>
  <si>
    <t>ORINO</t>
  </si>
  <si>
    <t>ORIO AL SERIO</t>
  </si>
  <si>
    <t>ORIO LITTA</t>
  </si>
  <si>
    <t>ORNAGO</t>
  </si>
  <si>
    <t>ORNICA</t>
  </si>
  <si>
    <t>ORSENIGO</t>
  </si>
  <si>
    <t>ORZINUOVI</t>
  </si>
  <si>
    <t>ORZIVECCHI</t>
  </si>
  <si>
    <t>OSIO SOPRA</t>
  </si>
  <si>
    <t>OSIO SOTTO</t>
  </si>
  <si>
    <t>OSNAGO</t>
  </si>
  <si>
    <t>OSPEDALETTO LODIGIANO</t>
  </si>
  <si>
    <t>OSPITALETTO</t>
  </si>
  <si>
    <t>OSSAGO LODIGIANO</t>
  </si>
  <si>
    <t>OSSIMO</t>
  </si>
  <si>
    <t>OSSONA</t>
  </si>
  <si>
    <t>OSTIANO</t>
  </si>
  <si>
    <t>OSTIGLIA</t>
  </si>
  <si>
    <t>OTTOBIANO</t>
  </si>
  <si>
    <t>OZZERO</t>
  </si>
  <si>
    <t>PADENGHE SUL GARDA</t>
  </si>
  <si>
    <t>PADERNO D'ADDA</t>
  </si>
  <si>
    <t>PADERNO DUGNANO</t>
  </si>
  <si>
    <t>PADERNO FRANCIACORTA</t>
  </si>
  <si>
    <t>PADERNO PONCHIELLI</t>
  </si>
  <si>
    <t>PAGAZZANO</t>
  </si>
  <si>
    <t>PAGNONA</t>
  </si>
  <si>
    <t>PAISCO LOVENO</t>
  </si>
  <si>
    <t>PAITONE</t>
  </si>
  <si>
    <t>PALADINA</t>
  </si>
  <si>
    <t>PALAZZAGO</t>
  </si>
  <si>
    <t>PALAZZO PIGNANO</t>
  </si>
  <si>
    <t>PALAZZOLO SULL'OGLIO</t>
  </si>
  <si>
    <t>PALESTRO</t>
  </si>
  <si>
    <t>PALOSCO</t>
  </si>
  <si>
    <t>PANCARANA</t>
  </si>
  <si>
    <t>PANDINO</t>
  </si>
  <si>
    <t>PANTIGLIATE</t>
  </si>
  <si>
    <t>PARABIAGO</t>
  </si>
  <si>
    <t>PARATICO</t>
  </si>
  <si>
    <t>PARLASCO</t>
  </si>
  <si>
    <t>PARONA</t>
  </si>
  <si>
    <t>PARRE</t>
  </si>
  <si>
    <t>PARZANICA</t>
  </si>
  <si>
    <t>PASPARDO</t>
  </si>
  <si>
    <t>PASSIRANO</t>
  </si>
  <si>
    <t>PASTURO</t>
  </si>
  <si>
    <t>PAULLO</t>
  </si>
  <si>
    <t>PAVIA</t>
  </si>
  <si>
    <t>PAVONE DEL MELLA</t>
  </si>
  <si>
    <t>PEDESINA</t>
  </si>
  <si>
    <t>PEDRENGO</t>
  </si>
  <si>
    <t>PEGLIO</t>
  </si>
  <si>
    <t>PEGOGNAGA</t>
  </si>
  <si>
    <t>PEIA</t>
  </si>
  <si>
    <t>PERLEDO</t>
  </si>
  <si>
    <t>PERO</t>
  </si>
  <si>
    <t>PERSICO DOSIMO</t>
  </si>
  <si>
    <t>PERTICA ALTA</t>
  </si>
  <si>
    <t>PERTICA BASSA</t>
  </si>
  <si>
    <t>PESCAROLO ED UNITI</t>
  </si>
  <si>
    <t>PESCATE</t>
  </si>
  <si>
    <t>PESCHIERA BORROMEO</t>
  </si>
  <si>
    <t>PESSANO CON BORNAGO</t>
  </si>
  <si>
    <t>PESSINA CREMONESE</t>
  </si>
  <si>
    <t>PEZZAZE</t>
  </si>
  <si>
    <t>PIAN CAMUNO</t>
  </si>
  <si>
    <t>PIANCOGNO</t>
  </si>
  <si>
    <t>PIANELLO DEL LARIO</t>
  </si>
  <si>
    <t>PIANENGO</t>
  </si>
  <si>
    <t>PIANICO</t>
  </si>
  <si>
    <t>PIANTEDO</t>
  </si>
  <si>
    <t>PIARIO</t>
  </si>
  <si>
    <t>PIATEDA</t>
  </si>
  <si>
    <t>PIAZZA BREMBANA</t>
  </si>
  <si>
    <t>PIAZZATORRE</t>
  </si>
  <si>
    <t>PIAZZOLO</t>
  </si>
  <si>
    <t>PIERANICA</t>
  </si>
  <si>
    <t>PIETRA DE' GIORGI</t>
  </si>
  <si>
    <t>PIEVE ALBIGNOLA</t>
  </si>
  <si>
    <t>PIEVE DEL CAIRO</t>
  </si>
  <si>
    <t>PIEVE D'OLMI</t>
  </si>
  <si>
    <t>PIEVE EMANUELE</t>
  </si>
  <si>
    <t>PIEVE FISSIRAGA</t>
  </si>
  <si>
    <t>PIEVE PORTO MORONE</t>
  </si>
  <si>
    <t>PIEVE SAN GIACOMO</t>
  </si>
  <si>
    <t>PIGRA</t>
  </si>
  <si>
    <t>PINAROLO PO</t>
  </si>
  <si>
    <t>PIOLTELLO</t>
  </si>
  <si>
    <t>PISOGNE</t>
  </si>
  <si>
    <t>PIUBEGA</t>
  </si>
  <si>
    <t>PIURO</t>
  </si>
  <si>
    <t>PIZZALE</t>
  </si>
  <si>
    <t>PIZZIGHETTONE</t>
  </si>
  <si>
    <t>PLESIO</t>
  </si>
  <si>
    <t>POGGIO RUSCO</t>
  </si>
  <si>
    <t>POGGIRIDENTI</t>
  </si>
  <si>
    <t>POGLIANO MILANESE</t>
  </si>
  <si>
    <t>POGNANA LARIO</t>
  </si>
  <si>
    <t>POGNANO</t>
  </si>
  <si>
    <t>POLAVENO</t>
  </si>
  <si>
    <t>POLPENAZZE DEL GARDA</t>
  </si>
  <si>
    <t>POMPIANO</t>
  </si>
  <si>
    <t>POMPONESCO</t>
  </si>
  <si>
    <t>PONCARALE</t>
  </si>
  <si>
    <t>PONNA</t>
  </si>
  <si>
    <t>PONTE DI LEGNO</t>
  </si>
  <si>
    <t>PONTE IN VALTELLINA</t>
  </si>
  <si>
    <t>PONTE LAMBRO</t>
  </si>
  <si>
    <t>PONTE NIZZA</t>
  </si>
  <si>
    <t>PONTE NOSSA</t>
  </si>
  <si>
    <t>PONTE SAN PIETRO</t>
  </si>
  <si>
    <t>PONTERANICA</t>
  </si>
  <si>
    <t>PONTEVICO</t>
  </si>
  <si>
    <t>PONTI SUL MINCIO</t>
  </si>
  <si>
    <t>PONTIDA</t>
  </si>
  <si>
    <t>PONTIROLO NUOVO</t>
  </si>
  <si>
    <t>PONTOGLIO</t>
  </si>
  <si>
    <t>PORLEZZA</t>
  </si>
  <si>
    <t>PORTALBERA</t>
  </si>
  <si>
    <t>PORTO CERESIO</t>
  </si>
  <si>
    <t>PORTO MANTOVANO</t>
  </si>
  <si>
    <t>PORTO VALTRAVAGLIA</t>
  </si>
  <si>
    <t>POSTALESIO</t>
  </si>
  <si>
    <t>POZZAGLIO ED UNITI</t>
  </si>
  <si>
    <t>POZZO D'ADDA</t>
  </si>
  <si>
    <t>POZZOLENGO</t>
  </si>
  <si>
    <t>POZZUOLO MARTESANA</t>
  </si>
  <si>
    <t>PRADALUNGA</t>
  </si>
  <si>
    <t>PRALBOINO</t>
  </si>
  <si>
    <t>PRATA CAMPORTACCIO</t>
  </si>
  <si>
    <t>PREDORE</t>
  </si>
  <si>
    <t>PREGNANA MILANESE</t>
  </si>
  <si>
    <t>PREMANA</t>
  </si>
  <si>
    <t>PREMOLO</t>
  </si>
  <si>
    <t>PRESEGLIE</t>
  </si>
  <si>
    <t>PRESEZZO</t>
  </si>
  <si>
    <t>PREVALLE</t>
  </si>
  <si>
    <t>PRIMALUNA</t>
  </si>
  <si>
    <t>PROSERPIO</t>
  </si>
  <si>
    <t>PROVAGLIO D'ISEO</t>
  </si>
  <si>
    <t>PROVAGLIO VAL SABBIA</t>
  </si>
  <si>
    <t>PUEGNAGO SUL GARDA</t>
  </si>
  <si>
    <t>PUMENENGO</t>
  </si>
  <si>
    <t>PUSIANO</t>
  </si>
  <si>
    <t>QUINGENTOLE</t>
  </si>
  <si>
    <t>QUINTANO</t>
  </si>
  <si>
    <t>QUINZANO D'OGLIO</t>
  </si>
  <si>
    <t>QUISTELLO</t>
  </si>
  <si>
    <t>RANCIO VALCUVIA</t>
  </si>
  <si>
    <t>RANCO</t>
  </si>
  <si>
    <t>RANICA</t>
  </si>
  <si>
    <t>RANZANICO</t>
  </si>
  <si>
    <t>RASURA</t>
  </si>
  <si>
    <t xml:space="preserve">REA </t>
  </si>
  <si>
    <t>REDAVALLE</t>
  </si>
  <si>
    <t>REDONDESCO</t>
  </si>
  <si>
    <t>REMEDELLO</t>
  </si>
  <si>
    <t>RENATE</t>
  </si>
  <si>
    <t>RESCALDINA</t>
  </si>
  <si>
    <t>RETORBIDO</t>
  </si>
  <si>
    <t>REZZAGO</t>
  </si>
  <si>
    <t>REZZATO</t>
  </si>
  <si>
    <t>RHO</t>
  </si>
  <si>
    <t>RICENGO</t>
  </si>
  <si>
    <t>RIPALTA ARPINA</t>
  </si>
  <si>
    <t>RIPALTA CREMASCA</t>
  </si>
  <si>
    <t>RIPALTA GUERINA</t>
  </si>
  <si>
    <t>RIVA DI SOLTO</t>
  </si>
  <si>
    <t>RIVANAZZANO</t>
  </si>
  <si>
    <t>RIVAROLO DEL RE ED UNITI</t>
  </si>
  <si>
    <t>RIVAROLO MANTOVANO</t>
  </si>
  <si>
    <t>RIVOLTA D'ADDA</t>
  </si>
  <si>
    <t>ROBBIATE</t>
  </si>
  <si>
    <t>ROBBIO</t>
  </si>
  <si>
    <t>ROBECCHETTO CON INDUNO</t>
  </si>
  <si>
    <t>ROBECCO D'OGLIO</t>
  </si>
  <si>
    <t>ROBECCO PAVESE</t>
  </si>
  <si>
    <t>ROBECCO SUL NAVIGLIO</t>
  </si>
  <si>
    <t>ROCCA DE' GIORGI</t>
  </si>
  <si>
    <t>ROCCA SUSELLA</t>
  </si>
  <si>
    <t>ROCCAFRANCA</t>
  </si>
  <si>
    <t>RODANO</t>
  </si>
  <si>
    <t>RODENGO-SAIANO</t>
  </si>
  <si>
    <t>RODERO</t>
  </si>
  <si>
    <t>RODIGO</t>
  </si>
  <si>
    <t>ROÈ VOLCIANO</t>
  </si>
  <si>
    <t>ROGENO</t>
  </si>
  <si>
    <t>ROGNANO</t>
  </si>
  <si>
    <t>ROGNO</t>
  </si>
  <si>
    <t>ROGOLO</t>
  </si>
  <si>
    <t>ROMAGNESE</t>
  </si>
  <si>
    <t>ROMANENGO</t>
  </si>
  <si>
    <t>ROMANO DI LOMBARDIA</t>
  </si>
  <si>
    <t>RONAGO</t>
  </si>
  <si>
    <t>RONCADELLE</t>
  </si>
  <si>
    <t>RONCARO</t>
  </si>
  <si>
    <t>RONCELLO</t>
  </si>
  <si>
    <t>RONCO BRIANTINO</t>
  </si>
  <si>
    <t>RONCOBELLO</t>
  </si>
  <si>
    <t>RONCOFERRARO</t>
  </si>
  <si>
    <t>RONCOLA</t>
  </si>
  <si>
    <t>ROSASCO</t>
  </si>
  <si>
    <t>ROSATE</t>
  </si>
  <si>
    <t>ROTA D'IMAGNA</t>
  </si>
  <si>
    <t>ROVATO</t>
  </si>
  <si>
    <t>ROVELLASCA</t>
  </si>
  <si>
    <t>ROVELLO PORRO</t>
  </si>
  <si>
    <t>ROVERBELLA</t>
  </si>
  <si>
    <t>ROVESCALA</t>
  </si>
  <si>
    <t>ROVETTA</t>
  </si>
  <si>
    <t>ROZZANO</t>
  </si>
  <si>
    <t>RUDIANO</t>
  </si>
  <si>
    <t>SABBIO CHIESE</t>
  </si>
  <si>
    <t>SABBIONETA</t>
  </si>
  <si>
    <t>SALA COMACINA</t>
  </si>
  <si>
    <t>SALE MARASINO</t>
  </si>
  <si>
    <t>SALERANO SUL LAMBRO</t>
  </si>
  <si>
    <t>SALÒ</t>
  </si>
  <si>
    <t>SALTRIO</t>
  </si>
  <si>
    <t>SALVIROLA</t>
  </si>
  <si>
    <t>SAMARATE</t>
  </si>
  <si>
    <t>SAMOLACO</t>
  </si>
  <si>
    <t>SAN BARTOLOMEO VAL CAVARGNA</t>
  </si>
  <si>
    <t>SAN BASSANO</t>
  </si>
  <si>
    <t>SAN BENEDETTO PO</t>
  </si>
  <si>
    <t>SAN CIPRIANO PO</t>
  </si>
  <si>
    <t>SAN COLOMBANO AL LAMBRO</t>
  </si>
  <si>
    <t>SAN DAMIANO AL COLLE</t>
  </si>
  <si>
    <t>SAN DANIELE PO</t>
  </si>
  <si>
    <t>SAN DONATO MILANESE</t>
  </si>
  <si>
    <t>SAN FELICE DEL BENACO</t>
  </si>
  <si>
    <t>SAN FERMO DELLA BATTAGLIA</t>
  </si>
  <si>
    <t>SAN FIORANO</t>
  </si>
  <si>
    <t>SAN GENESIO ED UNITI</t>
  </si>
  <si>
    <t>SAN GERVASIO BRESCIANO</t>
  </si>
  <si>
    <t>SAN GIACOMO DELLE SEGNATE</t>
  </si>
  <si>
    <t>SAN GIACOMO FILIPPO</t>
  </si>
  <si>
    <t>SAN GIORGIO DI LOMELLINA</t>
  </si>
  <si>
    <t>SAN GIORGIO SU LEGNANO</t>
  </si>
  <si>
    <t>SAN GIOVANNI BIANCO</t>
  </si>
  <si>
    <t>SAN GIOVANNI DEL DOSSO</t>
  </si>
  <si>
    <t>SAN GIOVANNI IN CROCE</t>
  </si>
  <si>
    <t>SAN GIULIANO MILANESE</t>
  </si>
  <si>
    <t>SAN MARTINO DALL'ARGINE</t>
  </si>
  <si>
    <t>SAN MARTINO DEL LAGO</t>
  </si>
  <si>
    <t>SAN MARTINO IN STRADA</t>
  </si>
  <si>
    <t>SAN MARTINO SICCOMARIO</t>
  </si>
  <si>
    <t>SAN NAZZARO VAL CAVARGNA</t>
  </si>
  <si>
    <t>SAN PAOLO</t>
  </si>
  <si>
    <t>SAN PAOLO D'ARGON</t>
  </si>
  <si>
    <t>SAN PELLEGRINO TERME</t>
  </si>
  <si>
    <t>SAN ROCCO AL PORTO</t>
  </si>
  <si>
    <t>SAN SIRO</t>
  </si>
  <si>
    <t>SAN VITTORE OLONA</t>
  </si>
  <si>
    <t>SAN ZENO NAVIGLIO</t>
  </si>
  <si>
    <t>SAN ZENONE AL LAMBRO</t>
  </si>
  <si>
    <t>SAN ZENONE AL PO</t>
  </si>
  <si>
    <t>SANGIANO</t>
  </si>
  <si>
    <t>SANNAZZARO DE' BURGONDI</t>
  </si>
  <si>
    <t>SANTA BRIGIDA</t>
  </si>
  <si>
    <t>SANTA CRISTINA E BISSONE</t>
  </si>
  <si>
    <t>SANTA GIULETTA</t>
  </si>
  <si>
    <t>SANTA MARGHERITA DI STAFFORA</t>
  </si>
  <si>
    <t>SANTA MARIA DELLA VERSA</t>
  </si>
  <si>
    <t>SANTA MARIA HOE'</t>
  </si>
  <si>
    <t>SANT'ALESSIO CON VIALONE</t>
  </si>
  <si>
    <t>SANT'ANGELO LODIGIANO</t>
  </si>
  <si>
    <t>SANT'ANGELO LOMELLINA</t>
  </si>
  <si>
    <t>SANTO STEFANO LODIGIANO</t>
  </si>
  <si>
    <t>SANTO STEFANO TICINO</t>
  </si>
  <si>
    <t>SANT'OMOBONO TERME</t>
  </si>
  <si>
    <t>SAREZZO</t>
  </si>
  <si>
    <t>SARNICO</t>
  </si>
  <si>
    <t>SARONNO</t>
  </si>
  <si>
    <t>SARTIRANA LOMELLINA</t>
  </si>
  <si>
    <t>SAVIORE DELL'ADAMELLO</t>
  </si>
  <si>
    <t>SCALDASOLE</t>
  </si>
  <si>
    <t>SCANDOLARA RAVARA</t>
  </si>
  <si>
    <t>SCANDOLARA RIPA D'OGLIO</t>
  </si>
  <si>
    <t>SCANZOROSCIATE</t>
  </si>
  <si>
    <t>SCHIGNANO</t>
  </si>
  <si>
    <t>SCHILPARIO</t>
  </si>
  <si>
    <t>SCHIVENOGLIA</t>
  </si>
  <si>
    <t>SECUGNAGO</t>
  </si>
  <si>
    <t>SEDRIANO</t>
  </si>
  <si>
    <t>SEDRINA</t>
  </si>
  <si>
    <t>SEGRATE</t>
  </si>
  <si>
    <t>SELLERO</t>
  </si>
  <si>
    <t>SELVINO</t>
  </si>
  <si>
    <t>SEMIANA</t>
  </si>
  <si>
    <t>SENAGO</t>
  </si>
  <si>
    <t>SENIGA</t>
  </si>
  <si>
    <t>SENNA COMASCO</t>
  </si>
  <si>
    <t>SENNA LODIGIANA</t>
  </si>
  <si>
    <t>SEREGNO</t>
  </si>
  <si>
    <t>SERGNANO</t>
  </si>
  <si>
    <t>SERIATE</t>
  </si>
  <si>
    <t>SERINA</t>
  </si>
  <si>
    <t>SERLE</t>
  </si>
  <si>
    <t>SERNIO</t>
  </si>
  <si>
    <t>SERRAVALLE A PO</t>
  </si>
  <si>
    <t>SESTO CALENDE</t>
  </si>
  <si>
    <t>SESTO ED UNITI</t>
  </si>
  <si>
    <t>SESTO SAN GIOVANNI</t>
  </si>
  <si>
    <t>SETTALA</t>
  </si>
  <si>
    <t>SETTIMO MILANESE</t>
  </si>
  <si>
    <t>SEVESO</t>
  </si>
  <si>
    <t>SILVANO PIETRA</t>
  </si>
  <si>
    <t>SIRMIONE</t>
  </si>
  <si>
    <t>SIRONE</t>
  </si>
  <si>
    <t>SIRTORI</t>
  </si>
  <si>
    <t>SIZIANO</t>
  </si>
  <si>
    <t>SOIANO DEL LAGO</t>
  </si>
  <si>
    <t>SOLARO</t>
  </si>
  <si>
    <t>SOLAROLO RAINERIO</t>
  </si>
  <si>
    <t>SOLBIATE ARNO</t>
  </si>
  <si>
    <t>SOLBIATE OLONA</t>
  </si>
  <si>
    <t>SOLFERINO</t>
  </si>
  <si>
    <t>SOLTO COLLINA</t>
  </si>
  <si>
    <t>SOLZA</t>
  </si>
  <si>
    <t>SOMAGLIA</t>
  </si>
  <si>
    <t>SOMMA LOMBARDO</t>
  </si>
  <si>
    <t>SOMMO</t>
  </si>
  <si>
    <t>SONCINO</t>
  </si>
  <si>
    <t>SONDALO</t>
  </si>
  <si>
    <t>SONDRIO</t>
  </si>
  <si>
    <t>SONGAVAZZO</t>
  </si>
  <si>
    <t>SONICO</t>
  </si>
  <si>
    <t>SORDIO</t>
  </si>
  <si>
    <t>SORESINA</t>
  </si>
  <si>
    <t>SORICO</t>
  </si>
  <si>
    <t>SORISOLE</t>
  </si>
  <si>
    <t>SORMANO</t>
  </si>
  <si>
    <t>SOSPIRO</t>
  </si>
  <si>
    <t>SOTTO IL MONTE GIOVANNI XXIII</t>
  </si>
  <si>
    <t>SOVERE</t>
  </si>
  <si>
    <t>SOVICO</t>
  </si>
  <si>
    <t>SPESSA</t>
  </si>
  <si>
    <t>SPINADESCO</t>
  </si>
  <si>
    <t>SPINEDA</t>
  </si>
  <si>
    <t>SPINO D'ADDA</t>
  </si>
  <si>
    <t>SPINONE AL LAGO</t>
  </si>
  <si>
    <t>SPIRANO</t>
  </si>
  <si>
    <t>SPRIANA</t>
  </si>
  <si>
    <t>STAGNO LOMBARDO</t>
  </si>
  <si>
    <t>STAZZONA</t>
  </si>
  <si>
    <t>STEZZANO</t>
  </si>
  <si>
    <t>STRADELLA</t>
  </si>
  <si>
    <t>STROZZA</t>
  </si>
  <si>
    <t>SUARDI</t>
  </si>
  <si>
    <t>SUEGLIO</t>
  </si>
  <si>
    <t>SUELLO</t>
  </si>
  <si>
    <t>SUISIO</t>
  </si>
  <si>
    <t>SULBIATE</t>
  </si>
  <si>
    <t>SULZANO</t>
  </si>
  <si>
    <t>SUMIRAGO</t>
  </si>
  <si>
    <t>SUSTINENTE</t>
  </si>
  <si>
    <t>SUZZARA</t>
  </si>
  <si>
    <t>TACENO</t>
  </si>
  <si>
    <t>TAINO</t>
  </si>
  <si>
    <t>TALAMONA</t>
  </si>
  <si>
    <t>TALEGGIO</t>
  </si>
  <si>
    <t>TARTANO</t>
  </si>
  <si>
    <t>TAVAZZANO CON VILLAVESCO</t>
  </si>
  <si>
    <t>TAVERNERIO</t>
  </si>
  <si>
    <t>TAVERNOLA BERGAMASCA</t>
  </si>
  <si>
    <t>TAVERNOLE SUL MELLA</t>
  </si>
  <si>
    <t>TEGLIO</t>
  </si>
  <si>
    <t>TELGATE</t>
  </si>
  <si>
    <t>TEMÙ</t>
  </si>
  <si>
    <t>TERNATE</t>
  </si>
  <si>
    <t>TERNO D'ISOLA</t>
  </si>
  <si>
    <t>TERRANOVA DEI PASSERINI</t>
  </si>
  <si>
    <t>TICENGO</t>
  </si>
  <si>
    <t>TIGNALE</t>
  </si>
  <si>
    <t>TIRANO</t>
  </si>
  <si>
    <t>TORBOLE CASAGLIA</t>
  </si>
  <si>
    <t>TORLINO VIMERCATI</t>
  </si>
  <si>
    <t>TORNATA</t>
  </si>
  <si>
    <t>TORNO</t>
  </si>
  <si>
    <t>TORRAZZA COSTE</t>
  </si>
  <si>
    <t>TORRE BERETTI E CASTELLARO</t>
  </si>
  <si>
    <t>TORRE BOLDONE</t>
  </si>
  <si>
    <t>TORRE D'ARESE</t>
  </si>
  <si>
    <t>TORRE DE' BUSI</t>
  </si>
  <si>
    <t>TORRE DE' NEGRI</t>
  </si>
  <si>
    <t>TORRE DE' PICENARDI</t>
  </si>
  <si>
    <t>TORRE DE' ROVERI</t>
  </si>
  <si>
    <t>TORRE DI SANTA MARIA</t>
  </si>
  <si>
    <t>TORRE D'ISOLA</t>
  </si>
  <si>
    <t>TORRE PALLAVICINA</t>
  </si>
  <si>
    <t>TORREVECCHIA PIA</t>
  </si>
  <si>
    <t>TORRICELLA DEL PIZZO</t>
  </si>
  <si>
    <t>TORRICELLA VERZATE</t>
  </si>
  <si>
    <t>TOSCOLANO-MADERNO</t>
  </si>
  <si>
    <t>TOVO DI SANT'AGATA</t>
  </si>
  <si>
    <t>TRADATE</t>
  </si>
  <si>
    <t>TRAONA</t>
  </si>
  <si>
    <t>TRAVACÒ SICCOMARIO</t>
  </si>
  <si>
    <t>TRAVAGLIATO</t>
  </si>
  <si>
    <t>TRAVEDONA-MONATE</t>
  </si>
  <si>
    <t>TREMEZZINA</t>
  </si>
  <si>
    <t>TREMOSINE</t>
  </si>
  <si>
    <t>TRENZANO</t>
  </si>
  <si>
    <t>TRESCORE BALNEARIO</t>
  </si>
  <si>
    <t>TRESCORE CREMASCO</t>
  </si>
  <si>
    <t>TRESIVIO</t>
  </si>
  <si>
    <t>TREVIGLIO</t>
  </si>
  <si>
    <t>TREVIOLO</t>
  </si>
  <si>
    <t>TREVISO BRESCIANO</t>
  </si>
  <si>
    <t>TREZZANO ROSA</t>
  </si>
  <si>
    <t>TREZZANO SUL NAVIGLIO</t>
  </si>
  <si>
    <t>TREZZO SULL'ADDA</t>
  </si>
  <si>
    <t>TREZZONE</t>
  </si>
  <si>
    <t>TRIBIANO</t>
  </si>
  <si>
    <t>TRIGOLO</t>
  </si>
  <si>
    <t>TRIUGGIO</t>
  </si>
  <si>
    <t>TRIVOLZIO</t>
  </si>
  <si>
    <t>TROMELLO</t>
  </si>
  <si>
    <t>TRONZANO LAGO MAGGIORE</t>
  </si>
  <si>
    <t>TROVO</t>
  </si>
  <si>
    <t>TRUCCAZZANO</t>
  </si>
  <si>
    <t>TURANO LODIGIANO</t>
  </si>
  <si>
    <t>TURATE</t>
  </si>
  <si>
    <t>TURBIGO</t>
  </si>
  <si>
    <t>UBIALE CLANEZZO</t>
  </si>
  <si>
    <t>UBOLDO</t>
  </si>
  <si>
    <t>UGGIATE TREVANO</t>
  </si>
  <si>
    <t>URAGO D'OGLIO</t>
  </si>
  <si>
    <t>URGNANO</t>
  </si>
  <si>
    <t>USMATE VELATE</t>
  </si>
  <si>
    <t>VAIANO CREMASCO</t>
  </si>
  <si>
    <t>VAILATE</t>
  </si>
  <si>
    <t>VAL BREMBILLA</t>
  </si>
  <si>
    <t>VAL DI NIZZA</t>
  </si>
  <si>
    <t>VAL MASINO</t>
  </si>
  <si>
    <t>VAL REZZO</t>
  </si>
  <si>
    <t>VALBONDIONE</t>
  </si>
  <si>
    <t>VALBREMBO</t>
  </si>
  <si>
    <t>VALBRONA</t>
  </si>
  <si>
    <t>VALDIDENTRO</t>
  </si>
  <si>
    <t>VALDISOTTO</t>
  </si>
  <si>
    <t>VALEGGIO</t>
  </si>
  <si>
    <t>VALERA FRATTA</t>
  </si>
  <si>
    <t>VALFURVA</t>
  </si>
  <si>
    <t>VALGANNA</t>
  </si>
  <si>
    <t>VALGOGLIO</t>
  </si>
  <si>
    <t>VALGREGHENTINO</t>
  </si>
  <si>
    <t>VALLE LOMELLINA</t>
  </si>
  <si>
    <t>VALLE SALIMBENE</t>
  </si>
  <si>
    <t>VALLEVE</t>
  </si>
  <si>
    <t>VALLIO TERME</t>
  </si>
  <si>
    <t>VALMADRERA</t>
  </si>
  <si>
    <t>VALMOREA</t>
  </si>
  <si>
    <t>VALNEGRA</t>
  </si>
  <si>
    <t>VALSOLDA</t>
  </si>
  <si>
    <t>VALTORTA</t>
  </si>
  <si>
    <t>VALVESTINO</t>
  </si>
  <si>
    <t>VANZAGHELLO</t>
  </si>
  <si>
    <t>VANZAGO</t>
  </si>
  <si>
    <t>VAPRIO D'ADDA</t>
  </si>
  <si>
    <t>VARANO BORGHI</t>
  </si>
  <si>
    <t>VAREDO</t>
  </si>
  <si>
    <t>VARENNA</t>
  </si>
  <si>
    <t>VARESE</t>
  </si>
  <si>
    <t>VARZI</t>
  </si>
  <si>
    <t>VEDANO AL LAMBRO</t>
  </si>
  <si>
    <t>VEDANO OLONA</t>
  </si>
  <si>
    <t>VEDESETA</t>
  </si>
  <si>
    <t>VEDUGGIO CON COLZANO</t>
  </si>
  <si>
    <t>VELESO</t>
  </si>
  <si>
    <t>VELEZZO LOMELLINA</t>
  </si>
  <si>
    <t>VELLEZZO BELLINI</t>
  </si>
  <si>
    <t>VENDROGNO</t>
  </si>
  <si>
    <t>VENEGONO INFERIORE</t>
  </si>
  <si>
    <t>VENEGONO SUPERIORE</t>
  </si>
  <si>
    <t>VENIANO</t>
  </si>
  <si>
    <t>VERANO BRIANZA</t>
  </si>
  <si>
    <t>VERCANA</t>
  </si>
  <si>
    <t>VERCEIA</t>
  </si>
  <si>
    <t>VERCURAGO</t>
  </si>
  <si>
    <t>VERDELLINO</t>
  </si>
  <si>
    <t>VERDELLO</t>
  </si>
  <si>
    <t>VERDERIO</t>
  </si>
  <si>
    <t>VERGIATE</t>
  </si>
  <si>
    <t>VERNATE</t>
  </si>
  <si>
    <t>VEROLANUOVA</t>
  </si>
  <si>
    <t>VEROLAVECCHIA</t>
  </si>
  <si>
    <t>VERRETTO</t>
  </si>
  <si>
    <t>VERRUA PO</t>
  </si>
  <si>
    <t>VERTEMATE CON MINOPRIO</t>
  </si>
  <si>
    <t>VERTOVA</t>
  </si>
  <si>
    <t>VERVIO</t>
  </si>
  <si>
    <t>VESCOVATO</t>
  </si>
  <si>
    <t>VESTONE</t>
  </si>
  <si>
    <t>VEZZA D'OGLIO</t>
  </si>
  <si>
    <t>VIADANA</t>
  </si>
  <si>
    <t>VIADANICA</t>
  </si>
  <si>
    <t>VIDIGULFO</t>
  </si>
  <si>
    <t>VIGANÒ</t>
  </si>
  <si>
    <t>VIGANO SAN MARTINO</t>
  </si>
  <si>
    <t>VIGEVANO</t>
  </si>
  <si>
    <t>VIGGIÙ</t>
  </si>
  <si>
    <t>VIGNATE</t>
  </si>
  <si>
    <t>VIGOLO</t>
  </si>
  <si>
    <t>VILLA BISCOSSI</t>
  </si>
  <si>
    <t>VILLA CARCINA</t>
  </si>
  <si>
    <t>VILLA CORTESE</t>
  </si>
  <si>
    <t>VILLA D'ADDA</t>
  </si>
  <si>
    <t>VILLA D'ALMÈ</t>
  </si>
  <si>
    <t>VILLA DI CHIAVENNA</t>
  </si>
  <si>
    <t>VILLA DI SERIO</t>
  </si>
  <si>
    <t>VILLA DI TIRANO</t>
  </si>
  <si>
    <t>VILLA D'OGNA</t>
  </si>
  <si>
    <t>VILLA GUARDIA</t>
  </si>
  <si>
    <t>VILLACHIARA</t>
  </si>
  <si>
    <t>VILLANOVA D'ARDENGHI</t>
  </si>
  <si>
    <t>VILLANOVA DEL SILLARO</t>
  </si>
  <si>
    <t>VILLANTERIO</t>
  </si>
  <si>
    <t>VILLANUOVA SUL CLISI</t>
  </si>
  <si>
    <t>VILLASANTA</t>
  </si>
  <si>
    <t>VILLIMPENTA</t>
  </si>
  <si>
    <t>VILLONGO</t>
  </si>
  <si>
    <t>VILMINORE DI SCALVE</t>
  </si>
  <si>
    <t>VIMERCATE</t>
  </si>
  <si>
    <t>VIMODRONE</t>
  </si>
  <si>
    <t>VIONE</t>
  </si>
  <si>
    <t>VISANO</t>
  </si>
  <si>
    <t>VISTARINO</t>
  </si>
  <si>
    <t>VITTUONE</t>
  </si>
  <si>
    <t>VIZZOLA TICINO</t>
  </si>
  <si>
    <t>VIZZOLO PREDABISSI</t>
  </si>
  <si>
    <t>VOBARNO</t>
  </si>
  <si>
    <t>VOGHERA</t>
  </si>
  <si>
    <t>VOLONGO</t>
  </si>
  <si>
    <t>VOLPARA</t>
  </si>
  <si>
    <t>VOLTA MANTOVANA</t>
  </si>
  <si>
    <t>VOLTIDO</t>
  </si>
  <si>
    <t>ZANDOBBIO</t>
  </si>
  <si>
    <t>ZANICA</t>
  </si>
  <si>
    <t>ZAVATTARELLO</t>
  </si>
  <si>
    <t>ZECCONE</t>
  </si>
  <si>
    <t>ZELO BUON PERSICO</t>
  </si>
  <si>
    <t>ZELVIO</t>
  </si>
  <si>
    <t>ZEME</t>
  </si>
  <si>
    <t>ZENEVREDO</t>
  </si>
  <si>
    <t xml:space="preserve">ZERBO </t>
  </si>
  <si>
    <t>ZERBOLÒ</t>
  </si>
  <si>
    <t>ZIBIDO SAN GIACOMO</t>
  </si>
  <si>
    <t>ZINASCO</t>
  </si>
  <si>
    <t>ZOGNO</t>
  </si>
  <si>
    <t>ZONE</t>
  </si>
  <si>
    <t>Valle Imagna e Villa d'Almè</t>
  </si>
  <si>
    <t>ALTA VALLE INTELVI</t>
  </si>
  <si>
    <t>CORTEOLONA e GENZONE</t>
  </si>
  <si>
    <t>LA VALLETTA BRIANZA</t>
  </si>
  <si>
    <t>Contributi da Enti Pubblici (Comuni, Comunità Montane, Unione Comuni, Provincie, Aziende Speciali, Aziende Consortili, ecc..)</t>
  </si>
  <si>
    <t>Fondo Nazionale sistema 0-6 anni</t>
  </si>
  <si>
    <t>codice_ATS</t>
  </si>
  <si>
    <t>cod_ambito</t>
  </si>
  <si>
    <t>denominazione_ATS</t>
  </si>
  <si>
    <t>descrizione_ambito</t>
  </si>
  <si>
    <t>Denominazione Comune</t>
  </si>
  <si>
    <t>cod_istat</t>
  </si>
  <si>
    <t>321</t>
  </si>
  <si>
    <t>30600</t>
  </si>
  <si>
    <t>ATS DELLA CITTA' METROPOLITANA DI MILANO</t>
  </si>
  <si>
    <t>30800</t>
  </si>
  <si>
    <t>30801</t>
  </si>
  <si>
    <t>30802</t>
  </si>
  <si>
    <t>30900</t>
  </si>
  <si>
    <t>30901</t>
  </si>
  <si>
    <t>30902</t>
  </si>
  <si>
    <t>30903</t>
  </si>
  <si>
    <t>30904</t>
  </si>
  <si>
    <t>30905</t>
  </si>
  <si>
    <t>30906</t>
  </si>
  <si>
    <t>31000</t>
  </si>
  <si>
    <t>31001</t>
  </si>
  <si>
    <t>31002</t>
  </si>
  <si>
    <t>31003</t>
  </si>
  <si>
    <t>31004</t>
  </si>
  <si>
    <t>31005</t>
  </si>
  <si>
    <t>31006</t>
  </si>
  <si>
    <t>31007</t>
  </si>
  <si>
    <t>322</t>
  </si>
  <si>
    <t>30300</t>
  </si>
  <si>
    <t>ATS DELL'INSUBRIA</t>
  </si>
  <si>
    <t>30301</t>
  </si>
  <si>
    <t>30302</t>
  </si>
  <si>
    <t>30305</t>
  </si>
  <si>
    <t>30306</t>
  </si>
  <si>
    <t>30307</t>
  </si>
  <si>
    <t>30308</t>
  </si>
  <si>
    <t>31400</t>
  </si>
  <si>
    <t>31401</t>
  </si>
  <si>
    <t>31402</t>
  </si>
  <si>
    <t>31403</t>
  </si>
  <si>
    <t>31404</t>
  </si>
  <si>
    <t>31405</t>
  </si>
  <si>
    <t>31406</t>
  </si>
  <si>
    <t>31407</t>
  </si>
  <si>
    <t>31408</t>
  </si>
  <si>
    <t>31409</t>
  </si>
  <si>
    <t>31410</t>
  </si>
  <si>
    <t>31411</t>
  </si>
  <si>
    <t>323</t>
  </si>
  <si>
    <t>30303</t>
  </si>
  <si>
    <t>ATS DELLA MONTAGNA</t>
  </si>
  <si>
    <t>30304</t>
  </si>
  <si>
    <t>31300</t>
  </si>
  <si>
    <t>31301</t>
  </si>
  <si>
    <t>31302</t>
  </si>
  <si>
    <t>31303</t>
  </si>
  <si>
    <t>31304</t>
  </si>
  <si>
    <t>31500</t>
  </si>
  <si>
    <t>324</t>
  </si>
  <si>
    <t>30500</t>
  </si>
  <si>
    <t>ATS DELLA BRIANZA</t>
  </si>
  <si>
    <t>30501</t>
  </si>
  <si>
    <t>30502</t>
  </si>
  <si>
    <t>31102</t>
  </si>
  <si>
    <t>31103</t>
  </si>
  <si>
    <t>31104</t>
  </si>
  <si>
    <t>31107</t>
  </si>
  <si>
    <t>31108</t>
  </si>
  <si>
    <t>325</t>
  </si>
  <si>
    <t>30100</t>
  </si>
  <si>
    <t>ATS DI BERGAMO</t>
  </si>
  <si>
    <t>30101</t>
  </si>
  <si>
    <t>30102</t>
  </si>
  <si>
    <t>30103</t>
  </si>
  <si>
    <t>30104</t>
  </si>
  <si>
    <t>Val Cavallina</t>
  </si>
  <si>
    <t>30105</t>
  </si>
  <si>
    <t>30106</t>
  </si>
  <si>
    <t>30107</t>
  </si>
  <si>
    <t>30108</t>
  </si>
  <si>
    <t>30109</t>
  </si>
  <si>
    <t>30110</t>
  </si>
  <si>
    <t>Isola Bergamasca e Bassa Val San Martino</t>
  </si>
  <si>
    <t>30111</t>
  </si>
  <si>
    <t>30112</t>
  </si>
  <si>
    <t>30113</t>
  </si>
  <si>
    <t>Valle Seriana</t>
  </si>
  <si>
    <t>326</t>
  </si>
  <si>
    <t>30200</t>
  </si>
  <si>
    <t>ATS DI BRESCIA</t>
  </si>
  <si>
    <t>Brescia - 1</t>
  </si>
  <si>
    <t>30201</t>
  </si>
  <si>
    <t>Brescia Ovest - 2</t>
  </si>
  <si>
    <t>30202</t>
  </si>
  <si>
    <t>Valle Trompia - 4</t>
  </si>
  <si>
    <t>30203</t>
  </si>
  <si>
    <t>Oglio Ovest - 7</t>
  </si>
  <si>
    <t>30204</t>
  </si>
  <si>
    <t>Bassa Bresciana Occidentale - 8</t>
  </si>
  <si>
    <t>30205</t>
  </si>
  <si>
    <t>Bassa Bresciana Orientale - 10</t>
  </si>
  <si>
    <t>30206</t>
  </si>
  <si>
    <t>Bassa Bresciana Centrale - 9</t>
  </si>
  <si>
    <t>30207</t>
  </si>
  <si>
    <t>Garda - Salò - 11</t>
  </si>
  <si>
    <t>30208</t>
  </si>
  <si>
    <t>Valle Sabbia - 12</t>
  </si>
  <si>
    <t>30209</t>
  </si>
  <si>
    <t>Brescia Est - 3</t>
  </si>
  <si>
    <t>30210</t>
  </si>
  <si>
    <t>Sebino - 5</t>
  </si>
  <si>
    <t>30211</t>
  </si>
  <si>
    <t>Monte Orfano - 6</t>
  </si>
  <si>
    <t>327</t>
  </si>
  <si>
    <t>30400</t>
  </si>
  <si>
    <t>ATS DELLA VAL PADANA</t>
  </si>
  <si>
    <t>30401</t>
  </si>
  <si>
    <t>30402</t>
  </si>
  <si>
    <t>30700</t>
  </si>
  <si>
    <t>30701</t>
  </si>
  <si>
    <t>30702</t>
  </si>
  <si>
    <t>30703</t>
  </si>
  <si>
    <t>30704</t>
  </si>
  <si>
    <t>30705</t>
  </si>
  <si>
    <t>328</t>
  </si>
  <si>
    <t>31200</t>
  </si>
  <si>
    <t>ATS DI PAVIA</t>
  </si>
  <si>
    <t>31201</t>
  </si>
  <si>
    <t>31202</t>
  </si>
  <si>
    <t>Lomellina</t>
  </si>
  <si>
    <t>31206</t>
  </si>
  <si>
    <t>31207</t>
  </si>
  <si>
    <t>31208</t>
  </si>
  <si>
    <t>nome_ente</t>
  </si>
  <si>
    <t>CENTRO VALLE INTELVI</t>
  </si>
  <si>
    <t>SOLBIATE CON CAGNO</t>
  </si>
  <si>
    <t>PIADENA DRIZZONA</t>
  </si>
  <si>
    <t>VALVARRONE</t>
  </si>
  <si>
    <t>CASTELGERUNDO</t>
  </si>
  <si>
    <t>BORGOCARBONARA</t>
  </si>
  <si>
    <t>BORGO MANTOVANO</t>
  </si>
  <si>
    <t>SERMIDE E FELONICA</t>
  </si>
  <si>
    <t>VERMEZZO CON ZELO</t>
  </si>
  <si>
    <t>COLLI VERDI</t>
  </si>
  <si>
    <t>CADREZZATE CON OSMATE</t>
  </si>
  <si>
    <t>CASA</t>
  </si>
  <si>
    <t>Comunità Alloggio Sociale per Anziani</t>
  </si>
  <si>
    <t>Servizi Domiciliari</t>
  </si>
  <si>
    <t>Tipologia del Servizio</t>
  </si>
  <si>
    <t>Costo del personale</t>
  </si>
  <si>
    <t xml:space="preserve">Fondo Sociale Regionale </t>
  </si>
  <si>
    <t>Fondo Non Autosufficienze</t>
  </si>
  <si>
    <t>TOTALE ENTRATE non provenienti da fondi di finanziamento specifici</t>
  </si>
  <si>
    <t>SCHEDA DI SINTESI</t>
  </si>
  <si>
    <t>TIPOLOGIA UDO/SERVIZIO</t>
  </si>
  <si>
    <t>NUMERO STRUTTURE (SERVIZI)</t>
  </si>
  <si>
    <t>NUMERO POSTI IN ESERCIZIO</t>
  </si>
  <si>
    <t>NUMERO UTENTI/ISCRITTI</t>
  </si>
  <si>
    <t xml:space="preserve">COSTO GESTIONALE </t>
  </si>
  <si>
    <t>NUMERO STRUTTURE (SERVIZI) PUBBLICHE</t>
  </si>
  <si>
    <t>NUMERO STRUTTURE (SERVIZI) PRIVATE</t>
  </si>
  <si>
    <t>TOTALE NUMERO STRUTTURE (SERVIZI)</t>
  </si>
  <si>
    <t>NUMERO POSTI IN ESERCIZIO STRUTTURE (SERVIZI) PUBBLICHE</t>
  </si>
  <si>
    <t>NUMERO POSTI IN ESERCIZIO STRUTTURE (SERVIZI) PRIVATE</t>
  </si>
  <si>
    <t>TOTALE NUMERO POSTI IN ESERCIZIO</t>
  </si>
  <si>
    <t>NUMERO UTENTI/ISCRITTI STRUTTURE (SERVIZI) PUBBLICHE</t>
  </si>
  <si>
    <t>NUMERO UTENTI/ISCRITTI STRUTTURE (SERVIZI) PRIVATE</t>
  </si>
  <si>
    <t>TOTALE NUMERO UTENTI/ISCRITTI</t>
  </si>
  <si>
    <t>COSTO GESTIONALE STRUTTURE (SERVIZI) PUBBLICHE</t>
  </si>
  <si>
    <t>COSTO GESTIONALE STRUTTURE (SERVIZI) PRIVATE</t>
  </si>
  <si>
    <t>TOTALE COSTO GESTIONALE STRUTTURE (SERVIZI)</t>
  </si>
  <si>
    <t xml:space="preserve">AREA MINORI </t>
  </si>
  <si>
    <t>ASILI NIDO</t>
  </si>
  <si>
    <t>MICRO NIDO</t>
  </si>
  <si>
    <t>NIDI FAMIGLIA</t>
  </si>
  <si>
    <t>CENTRI PRIMA INFANZIA</t>
  </si>
  <si>
    <t>CENTRI AGGREGAZIONE GIOVANILE</t>
  </si>
  <si>
    <t>CENTRI RICREATIVI DIURNI PER MINORI</t>
  </si>
  <si>
    <t xml:space="preserve">COMUNITA' EDUCATIVE    </t>
  </si>
  <si>
    <t xml:space="preserve">COMUNITA' FAMILIARI         </t>
  </si>
  <si>
    <t>ALLOGGI PER L'AUTONOMIA</t>
  </si>
  <si>
    <t>AFFIDO FAMILIARE</t>
  </si>
  <si>
    <t>INSERIMENTO IN COMUNITA'</t>
  </si>
  <si>
    <t>SERVIZIO DI FORMAZIONE AUTONOMIA MINORI</t>
  </si>
  <si>
    <t>TOTALE 
AREA MINORI</t>
  </si>
  <si>
    <t xml:space="preserve">AREA DISABILI </t>
  </si>
  <si>
    <t>CENTRI SOCIO EDUCATIVI</t>
  </si>
  <si>
    <t>SERVIZI DI FORMAZIONE ALL'AUTONOMIA</t>
  </si>
  <si>
    <t>COMUNITA' ALLOGGIO</t>
  </si>
  <si>
    <t>TOTALE 
AREA DISABILI</t>
  </si>
  <si>
    <t>AREA ANZIANI</t>
  </si>
  <si>
    <t>ALLOGGI PROTETTI ANZIANI</t>
  </si>
  <si>
    <t>CENTRI DIURNI ANZIANI</t>
  </si>
  <si>
    <t>COMUNITA' ALLOGGIO SOCIALE ANZIANI</t>
  </si>
  <si>
    <t>TOTALE 
AREA ANZIANI</t>
  </si>
  <si>
    <t>AREA SERVIZI DOMICILIARI</t>
  </si>
  <si>
    <t>ASSISTENZA DOMICILIARE MINORI</t>
  </si>
  <si>
    <t>TOTALE SERVIZI DOMICILIARI</t>
  </si>
  <si>
    <t>TOTALE COMPLESSIVO</t>
  </si>
  <si>
    <t>TOTALI DI CONTROLLO</t>
  </si>
  <si>
    <t>Descrizione intervento</t>
  </si>
  <si>
    <t>TOTALE COSTO GESTIONALE</t>
  </si>
  <si>
    <t>NOTE (inserire nel campo sottostante eventuali note alle schede analitiche avendo cura di specificare foglio/righe/colonne/celle a cui si fa riferimento)</t>
  </si>
  <si>
    <t>Codice CUDES
(da ricercare nella Anagrafica Rete dei Servizi Sociali) - AFAM</t>
  </si>
  <si>
    <t>Codice CUDES 
(da ricercare nella Anagrafica Rete dei Servizi Sociali) - AFAM</t>
  </si>
  <si>
    <t>PUBBLICO/PRIVATO</t>
  </si>
  <si>
    <t>Privato</t>
  </si>
  <si>
    <t>Pubblico</t>
  </si>
  <si>
    <t>Associazione famiglia utenti</t>
  </si>
  <si>
    <t>Associazione solidarietà familiare iscritta nel registro regionale delle associazioni di solidarietà regionale</t>
  </si>
  <si>
    <t>SERVIZIO DI ASSISTENZA DOMICILIARE DISABILI</t>
  </si>
  <si>
    <t>ASSDOM</t>
  </si>
  <si>
    <t>SERVIZIO DI ASSISTENZA DOMICILIARE</t>
  </si>
  <si>
    <t>GestioneASSDOM</t>
  </si>
  <si>
    <t>Denominazione Servizio domiciliare</t>
  </si>
  <si>
    <t>Tipologia Servizio domiciliare</t>
  </si>
  <si>
    <t>Ente gestore titolare del Servizio domiciliare</t>
  </si>
  <si>
    <t>016215</t>
  </si>
  <si>
    <t>016002</t>
  </si>
  <si>
    <t>016253</t>
  </si>
  <si>
    <t>016252</t>
  </si>
  <si>
    <t>013250</t>
  </si>
  <si>
    <t>013249</t>
  </si>
  <si>
    <t>013253</t>
  </si>
  <si>
    <t>013254</t>
  </si>
  <si>
    <t>013252</t>
  </si>
  <si>
    <t>013255</t>
  </si>
  <si>
    <t>013251</t>
  </si>
  <si>
    <t>019116</t>
  </si>
  <si>
    <t>019001</t>
  </si>
  <si>
    <t>097001</t>
  </si>
  <si>
    <t>097093</t>
  </si>
  <si>
    <t>097092</t>
  </si>
  <si>
    <t>097091</t>
  </si>
  <si>
    <t>098062</t>
  </si>
  <si>
    <t>020001</t>
  </si>
  <si>
    <t>020071</t>
  </si>
  <si>
    <t>SAN GIORGIO BIGARELLO</t>
  </si>
  <si>
    <t>020073</t>
  </si>
  <si>
    <t>020072</t>
  </si>
  <si>
    <t>015002</t>
  </si>
  <si>
    <t>015251</t>
  </si>
  <si>
    <t>015027</t>
  </si>
  <si>
    <t>108003</t>
  </si>
  <si>
    <t>108008</t>
  </si>
  <si>
    <t>108009</t>
  </si>
  <si>
    <t>108011</t>
  </si>
  <si>
    <t>108015</t>
  </si>
  <si>
    <t>108028</t>
  </si>
  <si>
    <t>108029</t>
  </si>
  <si>
    <t>108037</t>
  </si>
  <si>
    <t>108041</t>
  </si>
  <si>
    <t>108043</t>
  </si>
  <si>
    <t>108046</t>
  </si>
  <si>
    <t>108047</t>
  </si>
  <si>
    <t>108048</t>
  </si>
  <si>
    <t>108010</t>
  </si>
  <si>
    <t>108019</t>
  </si>
  <si>
    <t>108023</t>
  </si>
  <si>
    <t>108027</t>
  </si>
  <si>
    <t>108034</t>
  </si>
  <si>
    <t>108035</t>
  </si>
  <si>
    <t>108045</t>
  </si>
  <si>
    <t>108012</t>
  </si>
  <si>
    <t>108033</t>
  </si>
  <si>
    <t>108049</t>
  </si>
  <si>
    <t>108005</t>
  </si>
  <si>
    <t>108018</t>
  </si>
  <si>
    <t>108020</t>
  </si>
  <si>
    <t>108024</t>
  </si>
  <si>
    <t>108025</t>
  </si>
  <si>
    <t>108054</t>
  </si>
  <si>
    <t>108030</t>
  </si>
  <si>
    <t>108032</t>
  </si>
  <si>
    <t>108039</t>
  </si>
  <si>
    <t>108040</t>
  </si>
  <si>
    <t>108001</t>
  </si>
  <si>
    <t>108002</t>
  </si>
  <si>
    <t>108004</t>
  </si>
  <si>
    <t>108006</t>
  </si>
  <si>
    <t>108007</t>
  </si>
  <si>
    <t>108013</t>
  </si>
  <si>
    <t>108051</t>
  </si>
  <si>
    <t>108014</t>
  </si>
  <si>
    <t>108052</t>
  </si>
  <si>
    <t>108016</t>
  </si>
  <si>
    <t>108017</t>
  </si>
  <si>
    <t>108021</t>
  </si>
  <si>
    <t>108053</t>
  </si>
  <si>
    <t>108022</t>
  </si>
  <si>
    <t>108026</t>
  </si>
  <si>
    <t>108031</t>
  </si>
  <si>
    <t>108036</t>
  </si>
  <si>
    <t>108055</t>
  </si>
  <si>
    <t>108038</t>
  </si>
  <si>
    <t>108042</t>
  </si>
  <si>
    <t>108044</t>
  </si>
  <si>
    <t>108050</t>
  </si>
  <si>
    <t>018193</t>
  </si>
  <si>
    <t>018192</t>
  </si>
  <si>
    <t>018191</t>
  </si>
  <si>
    <t>012142</t>
  </si>
  <si>
    <t>012143</t>
  </si>
  <si>
    <t>Albino Valle Seriana</t>
  </si>
  <si>
    <t>Magentino</t>
  </si>
  <si>
    <t>Visconteo Sud Milano</t>
  </si>
  <si>
    <t>Voghera e Comunità Montana Oltrepò Pavese</t>
  </si>
  <si>
    <t>Oglio Po</t>
  </si>
  <si>
    <t>Alto Milanese</t>
  </si>
  <si>
    <t>Alto e Basso Pavese</t>
  </si>
  <si>
    <t>Broni e Casteggio</t>
  </si>
  <si>
    <t>Ec-fin SAD-SADH-ADM</t>
  </si>
  <si>
    <t>Codice CUDES
(da ricercare nella Anagrafica Rete dei Servizi Sociali) - AFAM
ATTENZIONE NON INSERIRE CODICE CUDES CSS</t>
  </si>
  <si>
    <t>FONDO DI RIEQUILIBRIO/RISERVA</t>
  </si>
  <si>
    <t>ALTRO da specificare nel foglio "Dettaglio_voce_altro"</t>
  </si>
  <si>
    <t>su Anno di finanziamento Fondo Sociale Regionale</t>
  </si>
  <si>
    <t>TOTALE ASSEGNAZIONE DA F.SOC.R.</t>
  </si>
  <si>
    <t>ASSEGNAZIONE DA F.SOC.R. PER STRUTTURE (SERVIZI) PUBBLICHE</t>
  </si>
  <si>
    <t>ASSEGNAZIONE DA F.SOC.R. PER STRUTTURE (SERVIZI) PRIVATE</t>
  </si>
  <si>
    <t>Riparto</t>
  </si>
  <si>
    <t>3.0</t>
  </si>
  <si>
    <t>! Verificare che il totale della colonna quadri con il Totale costo gestionale strutture riportato nel foglio "Sintesi" cella M39 !</t>
  </si>
  <si>
    <t>Monte Bronzone e Basso Sebino</t>
  </si>
  <si>
    <t>! Verificare che il totale della colonna quadri con il Totale assegnazione da Fondo Sociale Regionale 2021 riportato nel foglio "Sintesi" cella P39 !</t>
  </si>
</sst>
</file>

<file path=xl/styles.xml><?xml version="1.0" encoding="utf-8"?>
<styleSheet xmlns="http://schemas.openxmlformats.org/spreadsheetml/2006/main">
  <numFmts count="3">
    <numFmt numFmtId="44" formatCode="_-&quot;€&quot;\ * #,##0.00_-;\-&quot;€&quot;\ * #,##0.00_-;_-&quot;€&quot;\ * &quot;-&quot;??_-;_-@_-"/>
    <numFmt numFmtId="164" formatCode="#,##0.0"/>
    <numFmt numFmtId="165" formatCode="#,##0.00_ ;\-#,##0.00\ "/>
  </numFmts>
  <fonts count="40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8"/>
      <name val="Century Gothic"/>
      <family val="2"/>
    </font>
    <font>
      <sz val="9"/>
      <name val="Century Gothic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10"/>
      <color theme="0"/>
      <name val="Century Gothic"/>
      <family val="2"/>
    </font>
    <font>
      <sz val="11"/>
      <color theme="0"/>
      <name val="Calibri"/>
      <family val="2"/>
    </font>
    <font>
      <b/>
      <sz val="10"/>
      <color theme="0"/>
      <name val="Century Gothic"/>
      <family val="2"/>
    </font>
    <font>
      <b/>
      <sz val="10"/>
      <color rgb="FFFF0000"/>
      <name val="Century Gothic"/>
      <family val="2"/>
    </font>
    <font>
      <sz val="11"/>
      <color theme="0"/>
      <name val="Century Gothic"/>
      <family val="2"/>
    </font>
    <font>
      <sz val="8"/>
      <color theme="0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sz val="11"/>
      <color theme="1"/>
      <name val="Century Gothic"/>
      <family val="2"/>
    </font>
    <font>
      <sz val="8"/>
      <color theme="1"/>
      <name val="Century Gothic"/>
      <family val="2"/>
    </font>
    <font>
      <b/>
      <sz val="12"/>
      <color rgb="FFFF0000"/>
      <name val="Century Gothic"/>
      <family val="2"/>
    </font>
    <font>
      <b/>
      <sz val="9"/>
      <color rgb="FFC00000"/>
      <name val="Century Gothic"/>
      <family val="2"/>
    </font>
    <font>
      <b/>
      <sz val="8"/>
      <color rgb="FFC00000"/>
      <name val="Century Gothic"/>
      <family val="2"/>
    </font>
    <font>
      <b/>
      <sz val="14"/>
      <color rgb="FF000000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3"/>
      <color theme="1"/>
      <name val="Century Gothic"/>
      <family val="2"/>
    </font>
    <font>
      <b/>
      <sz val="12"/>
      <color theme="1"/>
      <name val="Century Gothic"/>
      <family val="2"/>
    </font>
    <font>
      <b/>
      <u/>
      <sz val="11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AF1DD"/>
        <bgColor rgb="FF000000"/>
      </patternFill>
    </fill>
    <fill>
      <patternFill patternType="solid">
        <fgColor theme="6" tint="-0.2499465926084170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59996337778862885"/>
        <bgColor theme="6" tint="0.59996337778862885"/>
      </patternFill>
    </fill>
  </fills>
  <borders count="5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6" tint="0.3999450666829432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6" tint="-0.24994659260841701"/>
      </left>
      <right style="medium">
        <color theme="6" tint="-0.24994659260841701"/>
      </right>
      <top style="medium">
        <color theme="6" tint="-0.24994659260841701"/>
      </top>
      <bottom style="medium">
        <color theme="6" tint="-0.24994659260841701"/>
      </bottom>
      <diagonal/>
    </border>
    <border>
      <left style="medium">
        <color theme="6" tint="-0.24994659260841701"/>
      </left>
      <right style="medium">
        <color theme="6" tint="-0.24994659260841701"/>
      </right>
      <top style="medium">
        <color theme="6" tint="-0.24994659260841701"/>
      </top>
      <bottom/>
      <diagonal/>
    </border>
    <border>
      <left style="medium">
        <color theme="6" tint="-0.24994659260841701"/>
      </left>
      <right style="medium">
        <color theme="6" tint="-0.24994659260841701"/>
      </right>
      <top/>
      <bottom/>
      <diagonal/>
    </border>
    <border>
      <left style="medium">
        <color theme="6" tint="-0.24994659260841701"/>
      </left>
      <right style="medium">
        <color theme="6" tint="-0.24994659260841701"/>
      </right>
      <top/>
      <bottom style="medium">
        <color theme="6" tint="-0.24994659260841701"/>
      </bottom>
      <diagonal/>
    </border>
    <border>
      <left/>
      <right/>
      <top style="thin">
        <color rgb="FF75923C"/>
      </top>
      <bottom/>
      <diagonal/>
    </border>
    <border>
      <left/>
      <right/>
      <top/>
      <bottom style="thin">
        <color rgb="FF75923C"/>
      </bottom>
      <diagonal/>
    </border>
    <border>
      <left/>
      <right/>
      <top/>
      <bottom style="thick">
        <color theme="6" tint="0.59996337778862885"/>
      </bottom>
      <diagonal/>
    </border>
    <border>
      <left/>
      <right/>
      <top/>
      <bottom style="thick">
        <color theme="6" tint="0.39994506668294322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indexed="64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indexed="64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indexed="64"/>
      </bottom>
      <diagonal/>
    </border>
    <border>
      <left style="dashed">
        <color theme="6" tint="-0.24994659260841701"/>
      </left>
      <right style="dashed">
        <color theme="6" tint="-0.24994659260841701"/>
      </right>
      <top style="thin">
        <color indexed="64"/>
      </top>
      <bottom style="dashed">
        <color theme="6" tint="-0.24994659260841701"/>
      </bottom>
      <diagonal/>
    </border>
    <border>
      <left style="dashed">
        <color theme="6" tint="-0.24994659260841701"/>
      </left>
      <right/>
      <top style="thin">
        <color indexed="64"/>
      </top>
      <bottom style="dashed">
        <color theme="6" tint="-0.24994659260841701"/>
      </bottom>
      <diagonal/>
    </border>
    <border>
      <left style="dashed">
        <color theme="6" tint="-0.24994659260841701"/>
      </left>
      <right style="dashed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/>
      <top style="dashed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 style="dashed">
        <color theme="6" tint="-0.24994659260841701"/>
      </right>
      <top style="dashed">
        <color theme="6" tint="-0.24994659260841701"/>
      </top>
      <bottom style="thin">
        <color theme="6" tint="-0.24994659260841701"/>
      </bottom>
      <diagonal/>
    </border>
    <border>
      <left style="dashed">
        <color theme="6" tint="-0.24994659260841701"/>
      </left>
      <right/>
      <top style="dashed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thin">
        <color theme="6" tint="-0.24994659260841701"/>
      </bottom>
      <diagonal/>
    </border>
    <border>
      <left style="dashed">
        <color theme="6" tint="-0.24994659260841701"/>
      </left>
      <right style="dashed">
        <color theme="6" tint="-0.24994659260841701"/>
      </right>
      <top style="thin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/>
      <top style="thin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 style="dashed">
        <color theme="6" tint="-0.24994659260841701"/>
      </right>
      <top style="dashed">
        <color theme="6" tint="-0.24994659260841701"/>
      </top>
      <bottom/>
      <diagonal/>
    </border>
    <border>
      <left style="dashed">
        <color theme="6" tint="-0.24994659260841701"/>
      </left>
      <right/>
      <top style="dashed">
        <color theme="6" tint="-0.24994659260841701"/>
      </top>
      <bottom/>
      <diagonal/>
    </border>
    <border>
      <left/>
      <right style="dashed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 style="dashed">
        <color theme="6" tint="-0.24994659260841701"/>
      </right>
      <top/>
      <bottom style="dashed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 style="dashed">
        <color theme="6" tint="-0.24994659260841701"/>
      </right>
      <top style="thin">
        <color indexed="64"/>
      </top>
      <bottom style="dashed">
        <color theme="6" tint="-0.24994659260841701"/>
      </bottom>
      <diagonal/>
    </border>
    <border>
      <left/>
      <right style="dashed">
        <color theme="6" tint="-0.24994659260841701"/>
      </right>
      <top style="dashed">
        <color theme="6" tint="-0.24994659260841701"/>
      </top>
      <bottom style="thin">
        <color theme="6" tint="-0.24994659260841701"/>
      </bottom>
      <diagonal/>
    </border>
    <border>
      <left/>
      <right style="dashed">
        <color theme="6" tint="-0.24994659260841701"/>
      </right>
      <top style="thin">
        <color theme="6" tint="-0.24994659260841701"/>
      </top>
      <bottom style="dashed">
        <color theme="6" tint="-0.24994659260841701"/>
      </bottom>
      <diagonal/>
    </border>
    <border>
      <left/>
      <right style="dashed">
        <color theme="6" tint="-0.24994659260841701"/>
      </right>
      <top style="dashed">
        <color theme="6" tint="-0.24994659260841701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/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/>
      <diagonal/>
    </border>
    <border>
      <left/>
      <right/>
      <top style="thin">
        <color theme="6" tint="-0.24994659260841701"/>
      </top>
      <bottom/>
      <diagonal/>
    </border>
    <border>
      <left/>
      <right/>
      <top/>
      <bottom style="medium">
        <color rgb="FF92D050"/>
      </bottom>
      <diagonal/>
    </border>
  </borders>
  <cellStyleXfs count="12">
    <xf numFmtId="0" fontId="0" fillId="0" borderId="0"/>
    <xf numFmtId="0" fontId="15" fillId="3" borderId="0" applyNumberFormat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4" fillId="0" borderId="0"/>
    <xf numFmtId="0" fontId="15" fillId="0" borderId="0"/>
    <xf numFmtId="0" fontId="3" fillId="0" borderId="0"/>
    <xf numFmtId="0" fontId="3" fillId="0" borderId="0"/>
    <xf numFmtId="0" fontId="13" fillId="0" borderId="0"/>
    <xf numFmtId="0" fontId="16" fillId="4" borderId="0" applyNumberFormat="0">
      <protection locked="0"/>
    </xf>
  </cellStyleXfs>
  <cellXfs count="300">
    <xf numFmtId="0" fontId="0" fillId="0" borderId="0" xfId="0"/>
    <xf numFmtId="0" fontId="0" fillId="0" borderId="0" xfId="0" applyFill="1" applyBorder="1"/>
    <xf numFmtId="0" fontId="17" fillId="0" borderId="0" xfId="0" applyFont="1" applyFill="1" applyBorder="1"/>
    <xf numFmtId="0" fontId="5" fillId="0" borderId="0" xfId="0" applyFont="1" applyBorder="1" applyProtection="1"/>
    <xf numFmtId="0" fontId="8" fillId="0" borderId="0" xfId="0" applyFont="1" applyProtection="1">
      <protection locked="0"/>
    </xf>
    <xf numFmtId="0" fontId="8" fillId="0" borderId="0" xfId="0" applyFont="1" applyBorder="1" applyProtection="1">
      <protection locked="0"/>
    </xf>
    <xf numFmtId="0" fontId="8" fillId="0" borderId="0" xfId="0" applyFont="1" applyBorder="1" applyProtection="1"/>
    <xf numFmtId="3" fontId="7" fillId="0" borderId="0" xfId="0" applyNumberFormat="1" applyFont="1" applyBorder="1" applyProtection="1"/>
    <xf numFmtId="0" fontId="6" fillId="0" borderId="0" xfId="0" applyFont="1" applyBorder="1" applyProtection="1"/>
    <xf numFmtId="0" fontId="5" fillId="0" borderId="0" xfId="0" applyFont="1" applyBorder="1" applyAlignment="1" applyProtection="1">
      <alignment horizontal="left"/>
    </xf>
    <xf numFmtId="0" fontId="8" fillId="0" borderId="0" xfId="0" applyFont="1" applyProtection="1"/>
    <xf numFmtId="0" fontId="18" fillId="0" borderId="0" xfId="0" applyFont="1" applyProtection="1"/>
    <xf numFmtId="4" fontId="7" fillId="0" borderId="0" xfId="0" applyNumberFormat="1" applyFont="1" applyProtection="1"/>
    <xf numFmtId="0" fontId="9" fillId="0" borderId="0" xfId="0" applyFont="1" applyProtection="1"/>
    <xf numFmtId="3" fontId="8" fillId="0" borderId="0" xfId="0" applyNumberFormat="1" applyFont="1" applyProtection="1">
      <protection locked="0"/>
    </xf>
    <xf numFmtId="4" fontId="8" fillId="0" borderId="0" xfId="0" applyNumberFormat="1" applyFont="1" applyProtection="1">
      <protection locked="0"/>
    </xf>
    <xf numFmtId="0" fontId="6" fillId="0" borderId="0" xfId="0" applyFont="1" applyProtection="1"/>
    <xf numFmtId="0" fontId="19" fillId="0" borderId="0" xfId="8" applyFont="1" applyFill="1" applyBorder="1" applyAlignment="1" applyProtection="1"/>
    <xf numFmtId="0" fontId="18" fillId="5" borderId="0" xfId="3" applyFont="1" applyFill="1" applyBorder="1" applyAlignment="1" applyProtection="1"/>
    <xf numFmtId="0" fontId="18" fillId="6" borderId="0" xfId="3" applyFont="1" applyFill="1" applyBorder="1" applyAlignment="1" applyProtection="1"/>
    <xf numFmtId="0" fontId="20" fillId="7" borderId="12" xfId="0" applyFont="1" applyFill="1" applyBorder="1" applyAlignment="1" applyProtection="1">
      <alignment horizontal="right" vertical="center" wrapText="1"/>
    </xf>
    <xf numFmtId="0" fontId="20" fillId="7" borderId="0" xfId="0" applyFont="1" applyFill="1" applyBorder="1" applyAlignment="1" applyProtection="1">
      <alignment horizontal="right" vertical="center" wrapText="1"/>
    </xf>
    <xf numFmtId="0" fontId="20" fillId="7" borderId="0" xfId="0" applyFont="1" applyFill="1" applyBorder="1" applyAlignment="1" applyProtection="1">
      <alignment horizontal="left" vertical="center" wrapText="1"/>
    </xf>
    <xf numFmtId="164" fontId="7" fillId="0" borderId="0" xfId="0" applyNumberFormat="1" applyFont="1" applyBorder="1" applyProtection="1"/>
    <xf numFmtId="164" fontId="8" fillId="0" borderId="0" xfId="0" applyNumberFormat="1" applyFont="1" applyProtection="1">
      <protection locked="0"/>
    </xf>
    <xf numFmtId="0" fontId="20" fillId="7" borderId="0" xfId="0" applyFont="1" applyFill="1" applyAlignment="1" applyProtection="1">
      <alignment horizontal="center" vertical="center" wrapText="1"/>
    </xf>
    <xf numFmtId="0" fontId="20" fillId="7" borderId="13" xfId="0" applyFont="1" applyFill="1" applyBorder="1" applyAlignment="1" applyProtection="1">
      <alignment horizontal="left" vertical="center" wrapText="1"/>
    </xf>
    <xf numFmtId="0" fontId="20" fillId="7" borderId="13" xfId="0" applyFont="1" applyFill="1" applyBorder="1" applyAlignment="1" applyProtection="1">
      <alignment horizontal="right" vertical="center" wrapText="1"/>
    </xf>
    <xf numFmtId="0" fontId="20" fillId="7" borderId="14" xfId="0" applyFont="1" applyFill="1" applyBorder="1" applyAlignment="1" applyProtection="1">
      <alignment horizontal="right" vertical="center" wrapText="1"/>
    </xf>
    <xf numFmtId="0" fontId="20" fillId="7" borderId="15" xfId="0" applyFont="1" applyFill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center"/>
    </xf>
    <xf numFmtId="0" fontId="20" fillId="7" borderId="12" xfId="0" applyFont="1" applyFill="1" applyBorder="1" applyAlignment="1" applyProtection="1">
      <alignment horizontal="left" vertical="center" wrapText="1"/>
    </xf>
    <xf numFmtId="0" fontId="21" fillId="5" borderId="0" xfId="0" applyFont="1" applyFill="1" applyProtection="1"/>
    <xf numFmtId="4" fontId="7" fillId="8" borderId="2" xfId="0" applyNumberFormat="1" applyFont="1" applyFill="1" applyBorder="1" applyProtection="1"/>
    <xf numFmtId="0" fontId="21" fillId="0" borderId="0" xfId="0" applyFont="1" applyAlignment="1" applyProtection="1">
      <alignment horizontal="left"/>
    </xf>
    <xf numFmtId="0" fontId="8" fillId="0" borderId="0" xfId="0" applyNumberFormat="1" applyFont="1" applyAlignment="1" applyProtection="1">
      <alignment horizontal="left"/>
      <protection locked="0"/>
    </xf>
    <xf numFmtId="49" fontId="19" fillId="0" borderId="0" xfId="8" applyNumberFormat="1" applyFont="1" applyFill="1" applyBorder="1" applyAlignment="1" applyProtection="1">
      <alignment horizontal="right"/>
    </xf>
    <xf numFmtId="0" fontId="8" fillId="0" borderId="0" xfId="0" applyFont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left"/>
    </xf>
    <xf numFmtId="0" fontId="20" fillId="7" borderId="0" xfId="0" applyFont="1" applyFill="1" applyAlignment="1" applyProtection="1">
      <alignment horizontal="left" vertical="center" wrapText="1"/>
    </xf>
    <xf numFmtId="0" fontId="22" fillId="0" borderId="0" xfId="0" applyFont="1" applyBorder="1" applyProtection="1"/>
    <xf numFmtId="0" fontId="22" fillId="0" borderId="0" xfId="0" applyFont="1" applyProtection="1"/>
    <xf numFmtId="0" fontId="23" fillId="0" borderId="0" xfId="0" applyFont="1" applyProtection="1"/>
    <xf numFmtId="0" fontId="0" fillId="0" borderId="0" xfId="0" applyAlignment="1">
      <alignment horizontal="right"/>
    </xf>
    <xf numFmtId="0" fontId="20" fillId="7" borderId="16" xfId="0" applyFont="1" applyFill="1" applyBorder="1" applyAlignment="1" applyProtection="1">
      <alignment vertical="center" wrapText="1"/>
    </xf>
    <xf numFmtId="0" fontId="20" fillId="7" borderId="17" xfId="0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left"/>
    </xf>
    <xf numFmtId="0" fontId="20" fillId="7" borderId="18" xfId="0" applyFont="1" applyFill="1" applyBorder="1" applyAlignment="1" applyProtection="1">
      <alignment horizontal="center" vertical="center" wrapText="1"/>
    </xf>
    <xf numFmtId="0" fontId="11" fillId="0" borderId="0" xfId="0" applyFont="1"/>
    <xf numFmtId="0" fontId="2" fillId="0" borderId="0" xfId="0" applyFont="1"/>
    <xf numFmtId="0" fontId="8" fillId="0" borderId="0" xfId="0" applyFont="1" applyFill="1" applyAlignment="1" applyProtection="1">
      <alignment horizontal="left"/>
    </xf>
    <xf numFmtId="0" fontId="8" fillId="0" borderId="0" xfId="0" applyFont="1" applyFill="1" applyProtection="1"/>
    <xf numFmtId="0" fontId="8" fillId="0" borderId="0" xfId="0" applyNumberFormat="1" applyFont="1" applyProtection="1">
      <protection locked="0"/>
    </xf>
    <xf numFmtId="0" fontId="8" fillId="0" borderId="0" xfId="0" applyFont="1" applyFill="1" applyAlignment="1" applyProtection="1">
      <alignment horizontal="center"/>
    </xf>
    <xf numFmtId="4" fontId="7" fillId="0" borderId="0" xfId="0" applyNumberFormat="1" applyFont="1" applyFill="1" applyProtection="1"/>
    <xf numFmtId="0" fontId="8" fillId="0" borderId="0" xfId="0" applyFont="1" applyFill="1" applyProtection="1">
      <protection locked="0"/>
    </xf>
    <xf numFmtId="3" fontId="8" fillId="0" borderId="0" xfId="0" applyNumberFormat="1" applyFont="1" applyFill="1" applyProtection="1"/>
    <xf numFmtId="4" fontId="8" fillId="0" borderId="0" xfId="0" applyNumberFormat="1" applyFont="1" applyFill="1" applyProtection="1"/>
    <xf numFmtId="0" fontId="18" fillId="0" borderId="0" xfId="0" applyFont="1" applyFill="1" applyProtection="1"/>
    <xf numFmtId="0" fontId="8" fillId="0" borderId="0" xfId="0" applyFont="1" applyFill="1" applyAlignment="1" applyProtection="1">
      <alignment horizontal="left"/>
      <protection locked="0"/>
    </xf>
    <xf numFmtId="0" fontId="8" fillId="0" borderId="19" xfId="0" applyNumberFormat="1" applyFont="1" applyBorder="1" applyProtection="1">
      <protection locked="0"/>
    </xf>
    <xf numFmtId="0" fontId="8" fillId="0" borderId="19" xfId="0" applyNumberFormat="1" applyFont="1" applyBorder="1" applyAlignment="1" applyProtection="1">
      <alignment horizontal="left"/>
      <protection locked="0"/>
    </xf>
    <xf numFmtId="0" fontId="8" fillId="0" borderId="19" xfId="0" applyFont="1" applyBorder="1" applyProtection="1">
      <protection locked="0"/>
    </xf>
    <xf numFmtId="4" fontId="7" fillId="0" borderId="19" xfId="0" applyNumberFormat="1" applyFont="1" applyFill="1" applyBorder="1" applyProtection="1"/>
    <xf numFmtId="0" fontId="8" fillId="0" borderId="19" xfId="0" applyFont="1" applyFill="1" applyBorder="1" applyProtection="1">
      <protection locked="0"/>
    </xf>
    <xf numFmtId="164" fontId="8" fillId="0" borderId="19" xfId="0" applyNumberFormat="1" applyFont="1" applyBorder="1" applyProtection="1">
      <protection locked="0"/>
    </xf>
    <xf numFmtId="3" fontId="8" fillId="0" borderId="19" xfId="0" applyNumberFormat="1" applyFont="1" applyBorder="1" applyProtection="1">
      <protection locked="0"/>
    </xf>
    <xf numFmtId="4" fontId="8" fillId="0" borderId="19" xfId="0" applyNumberFormat="1" applyFont="1" applyBorder="1" applyProtection="1">
      <protection locked="0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7" fillId="0" borderId="0" xfId="0" applyNumberFormat="1" applyFont="1" applyProtection="1"/>
    <xf numFmtId="0" fontId="17" fillId="0" borderId="0" xfId="0" applyNumberFormat="1" applyFont="1" applyFill="1" applyProtection="1"/>
    <xf numFmtId="0" fontId="20" fillId="7" borderId="20" xfId="0" applyFont="1" applyFill="1" applyBorder="1" applyAlignment="1" applyProtection="1">
      <alignment horizontal="right" vertical="center" wrapText="1"/>
    </xf>
    <xf numFmtId="0" fontId="8" fillId="0" borderId="0" xfId="0" applyFont="1" applyAlignment="1" applyProtection="1">
      <alignment horizontal="left"/>
      <protection locked="0"/>
    </xf>
    <xf numFmtId="0" fontId="24" fillId="3" borderId="21" xfId="1" applyFont="1" applyBorder="1" applyProtection="1">
      <protection locked="0"/>
    </xf>
    <xf numFmtId="0" fontId="25" fillId="0" borderId="0" xfId="0" applyFont="1" applyProtection="1"/>
    <xf numFmtId="0" fontId="26" fillId="0" borderId="0" xfId="0" applyFont="1" applyBorder="1" applyProtection="1"/>
    <xf numFmtId="0" fontId="26" fillId="0" borderId="0" xfId="0" applyFont="1" applyProtection="1"/>
    <xf numFmtId="0" fontId="27" fillId="0" borderId="0" xfId="0" applyFont="1" applyProtection="1"/>
    <xf numFmtId="0" fontId="25" fillId="0" borderId="0" xfId="0" applyFont="1" applyFill="1" applyProtection="1"/>
    <xf numFmtId="0" fontId="22" fillId="0" borderId="0" xfId="0" applyFont="1" applyFill="1" applyBorder="1" applyProtection="1"/>
    <xf numFmtId="0" fontId="22" fillId="0" borderId="0" xfId="0" applyFont="1" applyFill="1" applyProtection="1"/>
    <xf numFmtId="0" fontId="23" fillId="0" borderId="0" xfId="0" applyFont="1" applyFill="1" applyProtection="1"/>
    <xf numFmtId="0" fontId="18" fillId="0" borderId="0" xfId="0" applyNumberFormat="1" applyFont="1" applyFill="1" applyAlignment="1" applyProtection="1">
      <alignment horizontal="center"/>
    </xf>
    <xf numFmtId="0" fontId="2" fillId="0" borderId="0" xfId="4"/>
    <xf numFmtId="0" fontId="2" fillId="0" borderId="0" xfId="4" applyAlignment="1">
      <alignment horizontal="right"/>
    </xf>
    <xf numFmtId="0" fontId="1" fillId="2" borderId="3" xfId="9" applyFont="1" applyFill="1" applyBorder="1" applyAlignment="1">
      <alignment horizontal="center"/>
    </xf>
    <xf numFmtId="0" fontId="15" fillId="0" borderId="0" xfId="7"/>
    <xf numFmtId="0" fontId="1" fillId="0" borderId="1" xfId="9" applyFont="1" applyFill="1" applyBorder="1" applyAlignment="1"/>
    <xf numFmtId="0" fontId="20" fillId="7" borderId="22" xfId="4" applyFont="1" applyFill="1" applyBorder="1" applyAlignment="1" applyProtection="1">
      <alignment vertical="center" wrapText="1"/>
    </xf>
    <xf numFmtId="0" fontId="28" fillId="0" borderId="0" xfId="4" applyFont="1" applyProtection="1"/>
    <xf numFmtId="0" fontId="8" fillId="0" borderId="0" xfId="4" applyFont="1" applyProtection="1"/>
    <xf numFmtId="49" fontId="8" fillId="0" borderId="0" xfId="4" applyNumberFormat="1" applyFont="1" applyProtection="1"/>
    <xf numFmtId="0" fontId="18" fillId="0" borderId="0" xfId="4" applyFont="1" applyProtection="1"/>
    <xf numFmtId="49" fontId="18" fillId="0" borderId="0" xfId="4" applyNumberFormat="1" applyFont="1" applyAlignment="1" applyProtection="1">
      <alignment horizontal="right"/>
    </xf>
    <xf numFmtId="1" fontId="8" fillId="0" borderId="0" xfId="4" applyNumberFormat="1" applyFont="1" applyProtection="1"/>
    <xf numFmtId="0" fontId="8" fillId="0" borderId="0" xfId="4" applyFont="1" applyAlignment="1" applyProtection="1"/>
    <xf numFmtId="0" fontId="18" fillId="5" borderId="0" xfId="4" applyFont="1" applyFill="1" applyBorder="1" applyAlignment="1" applyProtection="1"/>
    <xf numFmtId="0" fontId="20" fillId="7" borderId="23" xfId="4" applyFont="1" applyFill="1" applyBorder="1" applyAlignment="1" applyProtection="1">
      <alignment vertical="center" wrapText="1"/>
    </xf>
    <xf numFmtId="0" fontId="28" fillId="5" borderId="0" xfId="4" applyFont="1" applyFill="1" applyProtection="1"/>
    <xf numFmtId="0" fontId="20" fillId="7" borderId="24" xfId="4" applyFont="1" applyFill="1" applyBorder="1" applyAlignment="1" applyProtection="1">
      <alignment vertical="center" wrapText="1"/>
    </xf>
    <xf numFmtId="0" fontId="5" fillId="0" borderId="21" xfId="4" applyFont="1" applyBorder="1" applyAlignment="1" applyProtection="1">
      <alignment horizontal="left"/>
    </xf>
    <xf numFmtId="0" fontId="8" fillId="0" borderId="0" xfId="4" applyNumberFormat="1" applyFont="1" applyFill="1" applyBorder="1" applyAlignment="1" applyProtection="1">
      <alignment horizontal="left"/>
    </xf>
    <xf numFmtId="49" fontId="8" fillId="5" borderId="0" xfId="4" applyNumberFormat="1" applyFont="1" applyFill="1" applyBorder="1" applyAlignment="1" applyProtection="1">
      <alignment horizontal="left"/>
    </xf>
    <xf numFmtId="0" fontId="10" fillId="5" borderId="0" xfId="4" applyFont="1" applyFill="1" applyBorder="1" applyProtection="1"/>
    <xf numFmtId="0" fontId="8" fillId="5" borderId="0" xfId="4" applyFont="1" applyFill="1" applyProtection="1"/>
    <xf numFmtId="0" fontId="18" fillId="5" borderId="0" xfId="4" applyNumberFormat="1" applyFont="1" applyFill="1" applyAlignment="1" applyProtection="1"/>
    <xf numFmtId="0" fontId="21" fillId="0" borderId="0" xfId="4" applyFont="1" applyProtection="1"/>
    <xf numFmtId="0" fontId="2" fillId="0" borderId="0" xfId="4" applyFont="1" applyFill="1" applyBorder="1" applyProtection="1"/>
    <xf numFmtId="0" fontId="8" fillId="0" borderId="0" xfId="4" applyFont="1" applyFill="1" applyBorder="1" applyProtection="1"/>
    <xf numFmtId="0" fontId="8" fillId="0" borderId="0" xfId="4" applyFont="1" applyAlignment="1" applyProtection="1">
      <alignment horizontal="left"/>
    </xf>
    <xf numFmtId="0" fontId="19" fillId="0" borderId="0" xfId="4" applyFont="1" applyAlignment="1" applyProtection="1">
      <alignment horizontal="left"/>
    </xf>
    <xf numFmtId="0" fontId="12" fillId="0" borderId="1" xfId="10" applyFont="1" applyFill="1" applyBorder="1" applyAlignment="1"/>
    <xf numFmtId="0" fontId="12" fillId="0" borderId="1" xfId="10" applyFont="1" applyFill="1" applyBorder="1" applyAlignment="1">
      <alignment horizontal="right"/>
    </xf>
    <xf numFmtId="0" fontId="5" fillId="0" borderId="0" xfId="4" applyFont="1" applyBorder="1" applyProtection="1"/>
    <xf numFmtId="0" fontId="5" fillId="0" borderId="0" xfId="4" applyFont="1" applyAlignment="1" applyProtection="1">
      <alignment horizontal="left"/>
    </xf>
    <xf numFmtId="0" fontId="17" fillId="0" borderId="0" xfId="4" applyNumberFormat="1" applyFont="1" applyProtection="1"/>
    <xf numFmtId="0" fontId="6" fillId="0" borderId="0" xfId="4" applyFont="1" applyBorder="1" applyProtection="1"/>
    <xf numFmtId="0" fontId="6" fillId="0" borderId="0" xfId="4" applyFont="1" applyBorder="1" applyAlignment="1" applyProtection="1">
      <alignment horizontal="left"/>
    </xf>
    <xf numFmtId="0" fontId="22" fillId="0" borderId="0" xfId="4" applyFont="1" applyBorder="1" applyProtection="1"/>
    <xf numFmtId="0" fontId="6" fillId="0" borderId="0" xfId="4" applyFont="1" applyProtection="1"/>
    <xf numFmtId="0" fontId="22" fillId="0" borderId="0" xfId="4" applyFont="1" applyProtection="1"/>
    <xf numFmtId="0" fontId="5" fillId="0" borderId="0" xfId="4" applyFont="1" applyBorder="1" applyAlignment="1" applyProtection="1">
      <alignment horizontal="left"/>
    </xf>
    <xf numFmtId="0" fontId="8" fillId="0" borderId="0" xfId="4" applyFont="1" applyBorder="1" applyAlignment="1" applyProtection="1">
      <alignment horizontal="left"/>
    </xf>
    <xf numFmtId="0" fontId="8" fillId="0" borderId="0" xfId="4" applyFont="1" applyBorder="1" applyProtection="1"/>
    <xf numFmtId="0" fontId="5" fillId="0" borderId="0" xfId="4" applyFont="1" applyBorder="1" applyAlignment="1" applyProtection="1">
      <alignment horizontal="center"/>
    </xf>
    <xf numFmtId="164" fontId="7" fillId="0" borderId="0" xfId="4" applyNumberFormat="1" applyFont="1" applyBorder="1" applyProtection="1"/>
    <xf numFmtId="3" fontId="7" fillId="0" borderId="0" xfId="4" applyNumberFormat="1" applyFont="1" applyBorder="1" applyProtection="1"/>
    <xf numFmtId="4" fontId="7" fillId="0" borderId="0" xfId="4" applyNumberFormat="1" applyFont="1" applyProtection="1"/>
    <xf numFmtId="4" fontId="7" fillId="8" borderId="2" xfId="4" applyNumberFormat="1" applyFont="1" applyFill="1" applyBorder="1" applyProtection="1"/>
    <xf numFmtId="0" fontId="20" fillId="7" borderId="18" xfId="4" applyFont="1" applyFill="1" applyBorder="1" applyAlignment="1" applyProtection="1">
      <alignment horizontal="center" vertical="center" wrapText="1"/>
    </xf>
    <xf numFmtId="0" fontId="20" fillId="7" borderId="16" xfId="4" applyFont="1" applyFill="1" applyBorder="1" applyAlignment="1" applyProtection="1">
      <alignment vertical="center" wrapText="1"/>
    </xf>
    <xf numFmtId="0" fontId="23" fillId="0" borderId="0" xfId="4" applyFont="1" applyProtection="1"/>
    <xf numFmtId="0" fontId="9" fillId="0" borderId="0" xfId="4" applyFont="1" applyProtection="1"/>
    <xf numFmtId="0" fontId="20" fillId="7" borderId="0" xfId="4" applyFont="1" applyFill="1" applyBorder="1" applyAlignment="1" applyProtection="1">
      <alignment horizontal="left" vertical="center" wrapText="1"/>
    </xf>
    <xf numFmtId="0" fontId="20" fillId="7" borderId="0" xfId="4" applyFont="1" applyFill="1" applyAlignment="1" applyProtection="1">
      <alignment horizontal="left" vertical="center" wrapText="1"/>
    </xf>
    <xf numFmtId="0" fontId="20" fillId="7" borderId="0" xfId="4" applyFont="1" applyFill="1" applyAlignment="1" applyProtection="1">
      <alignment horizontal="center" vertical="center" wrapText="1"/>
    </xf>
    <xf numFmtId="0" fontId="20" fillId="7" borderId="17" xfId="4" applyFont="1" applyFill="1" applyBorder="1" applyAlignment="1" applyProtection="1">
      <alignment horizontal="left" vertical="center" wrapText="1"/>
    </xf>
    <xf numFmtId="0" fontId="20" fillId="7" borderId="0" xfId="4" applyFont="1" applyFill="1" applyBorder="1" applyAlignment="1" applyProtection="1">
      <alignment horizontal="right" vertical="center" wrapText="1"/>
    </xf>
    <xf numFmtId="0" fontId="20" fillId="7" borderId="13" xfId="4" applyFont="1" applyFill="1" applyBorder="1" applyAlignment="1" applyProtection="1">
      <alignment horizontal="right" vertical="center" wrapText="1"/>
    </xf>
    <xf numFmtId="0" fontId="20" fillId="7" borderId="15" xfId="4" applyFont="1" applyFill="1" applyBorder="1" applyAlignment="1" applyProtection="1">
      <alignment horizontal="right" vertical="center" wrapText="1"/>
    </xf>
    <xf numFmtId="0" fontId="20" fillId="7" borderId="12" xfId="4" applyFont="1" applyFill="1" applyBorder="1" applyAlignment="1" applyProtection="1">
      <alignment horizontal="right" vertical="center" wrapText="1"/>
    </xf>
    <xf numFmtId="0" fontId="20" fillId="7" borderId="20" xfId="4" applyFont="1" applyFill="1" applyBorder="1" applyAlignment="1" applyProtection="1">
      <alignment horizontal="right" vertical="center" wrapText="1"/>
    </xf>
    <xf numFmtId="0" fontId="20" fillId="7" borderId="14" xfId="4" applyFont="1" applyFill="1" applyBorder="1" applyAlignment="1" applyProtection="1">
      <alignment horizontal="right" vertical="center" wrapText="1"/>
    </xf>
    <xf numFmtId="0" fontId="8" fillId="0" borderId="0" xfId="4" applyNumberFormat="1" applyFont="1" applyProtection="1">
      <protection locked="0"/>
    </xf>
    <xf numFmtId="0" fontId="8" fillId="0" borderId="0" xfId="4" applyNumberFormat="1" applyFont="1" applyAlignment="1" applyProtection="1">
      <alignment horizontal="left"/>
      <protection locked="0"/>
    </xf>
    <xf numFmtId="0" fontId="8" fillId="0" borderId="0" xfId="4" applyFont="1" applyBorder="1" applyProtection="1">
      <protection locked="0"/>
    </xf>
    <xf numFmtId="0" fontId="8" fillId="0" borderId="0" xfId="4" applyFont="1" applyFill="1" applyProtection="1">
      <protection locked="0"/>
    </xf>
    <xf numFmtId="0" fontId="8" fillId="0" borderId="0" xfId="4" applyFont="1" applyProtection="1">
      <protection locked="0"/>
    </xf>
    <xf numFmtId="164" fontId="8" fillId="0" borderId="0" xfId="4" applyNumberFormat="1" applyFont="1" applyProtection="1">
      <protection locked="0"/>
    </xf>
    <xf numFmtId="3" fontId="8" fillId="0" borderId="0" xfId="4" applyNumberFormat="1" applyFont="1" applyProtection="1">
      <protection locked="0"/>
    </xf>
    <xf numFmtId="4" fontId="8" fillId="0" borderId="0" xfId="4" applyNumberFormat="1" applyFont="1" applyProtection="1">
      <protection locked="0"/>
    </xf>
    <xf numFmtId="4" fontId="7" fillId="0" borderId="0" xfId="4" applyNumberFormat="1" applyFont="1" applyFill="1" applyProtection="1"/>
    <xf numFmtId="0" fontId="18" fillId="0" borderId="0" xfId="4" applyNumberFormat="1" applyFont="1" applyFill="1" applyAlignment="1" applyProtection="1">
      <alignment horizontal="center"/>
    </xf>
    <xf numFmtId="0" fontId="18" fillId="0" borderId="0" xfId="4" applyFont="1" applyFill="1" applyProtection="1"/>
    <xf numFmtId="0" fontId="21" fillId="0" borderId="0" xfId="4" applyFont="1" applyAlignment="1" applyProtection="1">
      <alignment horizontal="left"/>
    </xf>
    <xf numFmtId="0" fontId="8" fillId="0" borderId="0" xfId="4" applyFont="1" applyFill="1" applyProtection="1"/>
    <xf numFmtId="0" fontId="8" fillId="0" borderId="19" xfId="4" applyNumberFormat="1" applyFont="1" applyBorder="1" applyProtection="1">
      <protection locked="0"/>
    </xf>
    <xf numFmtId="0" fontId="8" fillId="0" borderId="19" xfId="4" applyNumberFormat="1" applyFont="1" applyBorder="1" applyAlignment="1" applyProtection="1">
      <alignment horizontal="left"/>
      <protection locked="0"/>
    </xf>
    <xf numFmtId="0" fontId="8" fillId="0" borderId="19" xfId="4" applyFont="1" applyBorder="1" applyProtection="1">
      <protection locked="0"/>
    </xf>
    <xf numFmtId="164" fontId="8" fillId="0" borderId="19" xfId="4" applyNumberFormat="1" applyFont="1" applyBorder="1" applyProtection="1">
      <protection locked="0"/>
    </xf>
    <xf numFmtId="3" fontId="8" fillId="0" borderId="19" xfId="4" applyNumberFormat="1" applyFont="1" applyBorder="1" applyProtection="1">
      <protection locked="0"/>
    </xf>
    <xf numFmtId="4" fontId="8" fillId="0" borderId="19" xfId="4" applyNumberFormat="1" applyFont="1" applyBorder="1" applyProtection="1">
      <protection locked="0"/>
    </xf>
    <xf numFmtId="4" fontId="7" fillId="0" borderId="19" xfId="4" applyNumberFormat="1" applyFont="1" applyFill="1" applyBorder="1" applyProtection="1"/>
    <xf numFmtId="0" fontId="8" fillId="0" borderId="0" xfId="4" applyFont="1" applyFill="1" applyAlignment="1" applyProtection="1">
      <alignment horizontal="left"/>
    </xf>
    <xf numFmtId="3" fontId="8" fillId="0" borderId="0" xfId="4" applyNumberFormat="1" applyFont="1" applyFill="1" applyProtection="1"/>
    <xf numFmtId="4" fontId="8" fillId="0" borderId="0" xfId="4" applyNumberFormat="1" applyFont="1" applyFill="1" applyProtection="1"/>
    <xf numFmtId="0" fontId="17" fillId="0" borderId="0" xfId="4" applyNumberFormat="1" applyFont="1" applyFill="1" applyProtection="1"/>
    <xf numFmtId="0" fontId="18" fillId="0" borderId="0" xfId="0" applyNumberFormat="1" applyFont="1" applyAlignment="1" applyProtection="1">
      <alignment horizontal="center"/>
    </xf>
    <xf numFmtId="0" fontId="21" fillId="0" borderId="0" xfId="0" applyFont="1" applyProtection="1"/>
    <xf numFmtId="4" fontId="8" fillId="0" borderId="0" xfId="0" applyNumberFormat="1" applyFont="1" applyProtection="1"/>
    <xf numFmtId="4" fontId="20" fillId="0" borderId="0" xfId="0" applyNumberFormat="1" applyFont="1" applyProtection="1"/>
    <xf numFmtId="0" fontId="28" fillId="5" borderId="0" xfId="7" applyFont="1" applyFill="1" applyProtection="1"/>
    <xf numFmtId="0" fontId="15" fillId="0" borderId="0" xfId="7" applyProtection="1"/>
    <xf numFmtId="0" fontId="29" fillId="0" borderId="2" xfId="7" applyFont="1" applyBorder="1" applyAlignment="1" applyProtection="1">
      <alignment horizontal="center" vertical="center" wrapText="1"/>
    </xf>
    <xf numFmtId="4" fontId="7" fillId="8" borderId="2" xfId="7" applyNumberFormat="1" applyFont="1" applyFill="1" applyBorder="1" applyProtection="1"/>
    <xf numFmtId="0" fontId="30" fillId="0" borderId="0" xfId="7" applyFont="1" applyAlignment="1" applyProtection="1">
      <alignment vertical="center" wrapText="1"/>
    </xf>
    <xf numFmtId="0" fontId="31" fillId="0" borderId="0" xfId="0" applyFont="1" applyBorder="1"/>
    <xf numFmtId="0" fontId="32" fillId="0" borderId="0" xfId="0" applyFont="1" applyBorder="1"/>
    <xf numFmtId="0" fontId="33" fillId="0" borderId="0" xfId="0" applyFont="1" applyBorder="1"/>
    <xf numFmtId="49" fontId="33" fillId="9" borderId="25" xfId="0" applyNumberFormat="1" applyFont="1" applyFill="1" applyBorder="1" applyAlignment="1" applyProtection="1">
      <alignment vertical="top" wrapText="1"/>
      <protection locked="0"/>
    </xf>
    <xf numFmtId="49" fontId="33" fillId="9" borderId="0" xfId="0" applyNumberFormat="1" applyFont="1" applyFill="1" applyBorder="1" applyAlignment="1" applyProtection="1">
      <alignment vertical="top" wrapText="1"/>
      <protection locked="0"/>
    </xf>
    <xf numFmtId="49" fontId="33" fillId="9" borderId="26" xfId="0" applyNumberFormat="1" applyFont="1" applyFill="1" applyBorder="1" applyAlignment="1" applyProtection="1">
      <alignment vertical="top" wrapText="1"/>
      <protection locked="0"/>
    </xf>
    <xf numFmtId="0" fontId="8" fillId="0" borderId="27" xfId="4" applyFont="1" applyBorder="1" applyProtection="1">
      <protection locked="0"/>
    </xf>
    <xf numFmtId="0" fontId="8" fillId="0" borderId="27" xfId="4" applyFont="1" applyFill="1" applyBorder="1" applyProtection="1">
      <protection locked="0"/>
    </xf>
    <xf numFmtId="0" fontId="20" fillId="7" borderId="17" xfId="0" applyFont="1" applyFill="1" applyBorder="1" applyAlignment="1" applyProtection="1">
      <alignment horizontal="left" vertical="center" wrapText="1"/>
    </xf>
    <xf numFmtId="0" fontId="8" fillId="0" borderId="0" xfId="0" applyNumberFormat="1" applyFont="1" applyBorder="1" applyAlignment="1" applyProtection="1">
      <alignment horizontal="left"/>
      <protection locked="0"/>
    </xf>
    <xf numFmtId="0" fontId="8" fillId="0" borderId="0" xfId="0" applyFont="1" applyFill="1" applyBorder="1" applyProtection="1">
      <protection locked="0"/>
    </xf>
    <xf numFmtId="4" fontId="8" fillId="0" borderId="0" xfId="0" applyNumberFormat="1" applyFont="1" applyBorder="1" applyAlignment="1" applyProtection="1">
      <alignment horizontal="right"/>
      <protection locked="0"/>
    </xf>
    <xf numFmtId="0" fontId="8" fillId="0" borderId="28" xfId="0" applyNumberFormat="1" applyFont="1" applyBorder="1" applyAlignment="1" applyProtection="1">
      <alignment horizontal="left"/>
      <protection locked="0"/>
    </xf>
    <xf numFmtId="0" fontId="8" fillId="0" borderId="28" xfId="0" applyFont="1" applyBorder="1" applyProtection="1">
      <protection locked="0"/>
    </xf>
    <xf numFmtId="0" fontId="8" fillId="0" borderId="28" xfId="0" applyFont="1" applyFill="1" applyBorder="1" applyProtection="1">
      <protection locked="0"/>
    </xf>
    <xf numFmtId="4" fontId="8" fillId="0" borderId="28" xfId="0" applyNumberFormat="1" applyFont="1" applyBorder="1" applyAlignment="1" applyProtection="1">
      <alignment horizontal="right"/>
      <protection locked="0"/>
    </xf>
    <xf numFmtId="0" fontId="6" fillId="0" borderId="0" xfId="0" applyFont="1" applyBorder="1" applyAlignment="1" applyProtection="1"/>
    <xf numFmtId="0" fontId="5" fillId="0" borderId="0" xfId="0" applyFont="1" applyProtection="1"/>
    <xf numFmtId="3" fontId="26" fillId="10" borderId="29" xfId="7" applyNumberFormat="1" applyFont="1" applyFill="1" applyBorder="1" applyAlignment="1" applyProtection="1">
      <alignment horizontal="right"/>
    </xf>
    <xf numFmtId="4" fontId="26" fillId="10" borderId="29" xfId="7" applyNumberFormat="1" applyFont="1" applyFill="1" applyBorder="1" applyAlignment="1" applyProtection="1">
      <alignment horizontal="right"/>
    </xf>
    <xf numFmtId="4" fontId="26" fillId="10" borderId="30" xfId="7" applyNumberFormat="1" applyFont="1" applyFill="1" applyBorder="1" applyAlignment="1" applyProtection="1">
      <alignment horizontal="right"/>
    </xf>
    <xf numFmtId="4" fontId="26" fillId="10" borderId="31" xfId="7" applyNumberFormat="1" applyFont="1" applyFill="1" applyBorder="1" applyAlignment="1" applyProtection="1">
      <alignment horizontal="right"/>
    </xf>
    <xf numFmtId="3" fontId="26" fillId="0" borderId="32" xfId="7" applyNumberFormat="1" applyFont="1" applyBorder="1" applyAlignment="1" applyProtection="1">
      <alignment horizontal="right"/>
    </xf>
    <xf numFmtId="4" fontId="26" fillId="0" borderId="32" xfId="7" applyNumberFormat="1" applyFont="1" applyBorder="1" applyAlignment="1" applyProtection="1">
      <alignment horizontal="right"/>
    </xf>
    <xf numFmtId="4" fontId="24" fillId="11" borderId="32" xfId="7" applyNumberFormat="1" applyFont="1" applyFill="1" applyBorder="1" applyAlignment="1" applyProtection="1">
      <alignment horizontal="right"/>
    </xf>
    <xf numFmtId="4" fontId="24" fillId="11" borderId="33" xfId="7" applyNumberFormat="1" applyFont="1" applyFill="1" applyBorder="1" applyAlignment="1" applyProtection="1">
      <alignment horizontal="right"/>
    </xf>
    <xf numFmtId="3" fontId="26" fillId="0" borderId="34" xfId="7" applyNumberFormat="1" applyFont="1" applyBorder="1" applyAlignment="1" applyProtection="1">
      <alignment horizontal="right"/>
    </xf>
    <xf numFmtId="4" fontId="26" fillId="0" borderId="34" xfId="7" applyNumberFormat="1" applyFont="1" applyBorder="1" applyAlignment="1" applyProtection="1">
      <alignment horizontal="right"/>
    </xf>
    <xf numFmtId="4" fontId="24" fillId="11" borderId="34" xfId="7" applyNumberFormat="1" applyFont="1" applyFill="1" applyBorder="1" applyAlignment="1" applyProtection="1">
      <alignment horizontal="right"/>
    </xf>
    <xf numFmtId="4" fontId="24" fillId="11" borderId="35" xfId="7" applyNumberFormat="1" applyFont="1" applyFill="1" applyBorder="1" applyAlignment="1" applyProtection="1">
      <alignment horizontal="right"/>
    </xf>
    <xf numFmtId="3" fontId="26" fillId="12" borderId="34" xfId="7" applyNumberFormat="1" applyFont="1" applyFill="1" applyBorder="1" applyAlignment="1" applyProtection="1">
      <alignment horizontal="right"/>
    </xf>
    <xf numFmtId="3" fontId="26" fillId="0" borderId="34" xfId="7" applyNumberFormat="1" applyFont="1" applyFill="1" applyBorder="1" applyAlignment="1" applyProtection="1">
      <alignment horizontal="right"/>
    </xf>
    <xf numFmtId="4" fontId="26" fillId="12" borderId="34" xfId="7" applyNumberFormat="1" applyFont="1" applyFill="1" applyBorder="1" applyAlignment="1" applyProtection="1">
      <alignment horizontal="right"/>
    </xf>
    <xf numFmtId="3" fontId="24" fillId="0" borderId="34" xfId="7" applyNumberFormat="1" applyFont="1" applyFill="1" applyBorder="1" applyAlignment="1" applyProtection="1">
      <alignment horizontal="right"/>
      <protection locked="0"/>
    </xf>
    <xf numFmtId="4" fontId="24" fillId="0" borderId="34" xfId="7" applyNumberFormat="1" applyFont="1" applyFill="1" applyBorder="1" applyAlignment="1" applyProtection="1">
      <alignment horizontal="right"/>
      <protection locked="0"/>
    </xf>
    <xf numFmtId="4" fontId="24" fillId="0" borderId="35" xfId="7" applyNumberFormat="1" applyFont="1" applyFill="1" applyBorder="1" applyAlignment="1" applyProtection="1">
      <alignment horizontal="right"/>
      <protection locked="0"/>
    </xf>
    <xf numFmtId="3" fontId="24" fillId="11" borderId="36" xfId="7" applyNumberFormat="1" applyFont="1" applyFill="1" applyBorder="1" applyAlignment="1" applyProtection="1">
      <alignment horizontal="right"/>
    </xf>
    <xf numFmtId="4" fontId="24" fillId="11" borderId="36" xfId="7" applyNumberFormat="1" applyFont="1" applyFill="1" applyBorder="1" applyAlignment="1" applyProtection="1">
      <alignment horizontal="right"/>
    </xf>
    <xf numFmtId="4" fontId="24" fillId="11" borderId="37" xfId="7" applyNumberFormat="1" applyFont="1" applyFill="1" applyBorder="1" applyAlignment="1" applyProtection="1">
      <alignment horizontal="right"/>
    </xf>
    <xf numFmtId="3" fontId="26" fillId="10" borderId="38" xfId="7" applyNumberFormat="1" applyFont="1" applyFill="1" applyBorder="1" applyAlignment="1" applyProtection="1">
      <alignment horizontal="right"/>
    </xf>
    <xf numFmtId="4" fontId="26" fillId="10" borderId="38" xfId="7" applyNumberFormat="1" applyFont="1" applyFill="1" applyBorder="1" applyAlignment="1" applyProtection="1">
      <alignment horizontal="right"/>
    </xf>
    <xf numFmtId="3" fontId="26" fillId="0" borderId="39" xfId="7" applyNumberFormat="1" applyFont="1" applyBorder="1" applyAlignment="1" applyProtection="1">
      <alignment horizontal="right"/>
    </xf>
    <xf numFmtId="4" fontId="26" fillId="0" borderId="39" xfId="7" applyNumberFormat="1" applyFont="1" applyBorder="1" applyAlignment="1" applyProtection="1">
      <alignment horizontal="right"/>
    </xf>
    <xf numFmtId="4" fontId="24" fillId="11" borderId="39" xfId="7" applyNumberFormat="1" applyFont="1" applyFill="1" applyBorder="1" applyAlignment="1" applyProtection="1">
      <alignment horizontal="right"/>
    </xf>
    <xf numFmtId="4" fontId="24" fillId="11" borderId="40" xfId="7" applyNumberFormat="1" applyFont="1" applyFill="1" applyBorder="1" applyAlignment="1" applyProtection="1">
      <alignment horizontal="right"/>
    </xf>
    <xf numFmtId="3" fontId="24" fillId="11" borderId="41" xfId="7" applyNumberFormat="1" applyFont="1" applyFill="1" applyBorder="1" applyAlignment="1" applyProtection="1">
      <alignment horizontal="right"/>
    </xf>
    <xf numFmtId="4" fontId="24" fillId="11" borderId="41" xfId="7" applyNumberFormat="1" applyFont="1" applyFill="1" applyBorder="1" applyAlignment="1" applyProtection="1">
      <alignment horizontal="right"/>
    </xf>
    <xf numFmtId="4" fontId="24" fillId="11" borderId="42" xfId="7" applyNumberFormat="1" applyFont="1" applyFill="1" applyBorder="1" applyAlignment="1" applyProtection="1">
      <alignment horizontal="right"/>
    </xf>
    <xf numFmtId="0" fontId="26" fillId="0" borderId="43" xfId="7" applyFont="1" applyBorder="1" applyProtection="1"/>
    <xf numFmtId="3" fontId="24" fillId="11" borderId="34" xfId="7" applyNumberFormat="1" applyFont="1" applyFill="1" applyBorder="1" applyAlignment="1" applyProtection="1">
      <alignment horizontal="right"/>
    </xf>
    <xf numFmtId="3" fontId="26" fillId="0" borderId="44" xfId="7" applyNumberFormat="1" applyFont="1" applyBorder="1" applyAlignment="1" applyProtection="1">
      <alignment horizontal="right"/>
    </xf>
    <xf numFmtId="3" fontId="26" fillId="0" borderId="34" xfId="7" applyNumberFormat="1" applyFont="1" applyBorder="1" applyAlignment="1" applyProtection="1">
      <alignment horizontal="right"/>
      <protection locked="0"/>
    </xf>
    <xf numFmtId="3" fontId="34" fillId="13" borderId="36" xfId="7" applyNumberFormat="1" applyFont="1" applyFill="1" applyBorder="1" applyAlignment="1" applyProtection="1">
      <alignment horizontal="right"/>
    </xf>
    <xf numFmtId="4" fontId="34" fillId="13" borderId="36" xfId="7" applyNumberFormat="1" applyFont="1" applyFill="1" applyBorder="1" applyAlignment="1" applyProtection="1">
      <alignment horizontal="right"/>
    </xf>
    <xf numFmtId="0" fontId="24" fillId="13" borderId="45" xfId="7" applyFont="1" applyFill="1" applyBorder="1" applyAlignment="1" applyProtection="1">
      <alignment horizontal="right" vertical="center" wrapText="1"/>
    </xf>
    <xf numFmtId="0" fontId="24" fillId="13" borderId="46" xfId="7" applyFont="1" applyFill="1" applyBorder="1" applyAlignment="1" applyProtection="1">
      <alignment horizontal="right" vertical="center" wrapText="1"/>
    </xf>
    <xf numFmtId="0" fontId="35" fillId="10" borderId="31" xfId="7" applyFont="1" applyFill="1" applyBorder="1" applyProtection="1"/>
    <xf numFmtId="0" fontId="26" fillId="0" borderId="47" xfId="7" applyFont="1" applyBorder="1" applyProtection="1"/>
    <xf numFmtId="3" fontId="24" fillId="11" borderId="32" xfId="7" applyNumberFormat="1" applyFont="1" applyFill="1" applyBorder="1" applyAlignment="1" applyProtection="1">
      <alignment horizontal="right"/>
    </xf>
    <xf numFmtId="0" fontId="36" fillId="11" borderId="48" xfId="7" applyFont="1" applyFill="1" applyBorder="1" applyAlignment="1" applyProtection="1"/>
    <xf numFmtId="0" fontId="35" fillId="10" borderId="38" xfId="7" applyFont="1" applyFill="1" applyBorder="1" applyProtection="1"/>
    <xf numFmtId="0" fontId="26" fillId="0" borderId="49" xfId="7" applyFont="1" applyBorder="1" applyProtection="1"/>
    <xf numFmtId="3" fontId="24" fillId="11" borderId="39" xfId="7" applyNumberFormat="1" applyFont="1" applyFill="1" applyBorder="1" applyAlignment="1" applyProtection="1">
      <alignment horizontal="right"/>
    </xf>
    <xf numFmtId="0" fontId="36" fillId="11" borderId="50" xfId="7" applyFont="1" applyFill="1" applyBorder="1" applyAlignment="1" applyProtection="1"/>
    <xf numFmtId="0" fontId="36" fillId="11" borderId="43" xfId="7" applyFont="1" applyFill="1" applyBorder="1" applyAlignment="1" applyProtection="1"/>
    <xf numFmtId="0" fontId="37" fillId="13" borderId="48" xfId="7" applyFont="1" applyFill="1" applyBorder="1" applyProtection="1"/>
    <xf numFmtId="0" fontId="24" fillId="0" borderId="0" xfId="7" applyFont="1" applyProtection="1"/>
    <xf numFmtId="0" fontId="26" fillId="0" borderId="0" xfId="7" applyFont="1" applyProtection="1"/>
    <xf numFmtId="0" fontId="38" fillId="0" borderId="0" xfId="7" applyFont="1" applyAlignment="1" applyProtection="1">
      <alignment horizontal="left" wrapText="1"/>
    </xf>
    <xf numFmtId="0" fontId="24" fillId="0" borderId="0" xfId="7" applyFont="1" applyAlignment="1" applyProtection="1">
      <alignment horizontal="right"/>
    </xf>
    <xf numFmtId="0" fontId="24" fillId="13" borderId="46" xfId="7" applyFont="1" applyFill="1" applyBorder="1" applyAlignment="1" applyProtection="1">
      <alignment horizontal="left" vertical="center" wrapText="1"/>
    </xf>
    <xf numFmtId="0" fontId="26" fillId="0" borderId="43" xfId="7" applyFont="1" applyBorder="1" applyAlignment="1" applyProtection="1">
      <alignment wrapText="1"/>
      <protection locked="0"/>
    </xf>
    <xf numFmtId="4" fontId="26" fillId="0" borderId="34" xfId="7" applyNumberFormat="1" applyFont="1" applyBorder="1" applyAlignment="1" applyProtection="1">
      <alignment horizontal="right"/>
      <protection locked="0"/>
    </xf>
    <xf numFmtId="0" fontId="28" fillId="0" borderId="0" xfId="7" applyFont="1" applyProtection="1"/>
    <xf numFmtId="0" fontId="0" fillId="0" borderId="0" xfId="0" applyAlignment="1" applyProtection="1">
      <alignment horizontal="left"/>
      <protection locked="0"/>
    </xf>
    <xf numFmtId="0" fontId="39" fillId="0" borderId="0" xfId="7" applyFont="1" applyProtection="1"/>
    <xf numFmtId="0" fontId="24" fillId="0" borderId="0" xfId="7" applyFont="1" applyAlignment="1" applyProtection="1">
      <alignment horizontal="left"/>
    </xf>
    <xf numFmtId="1" fontId="24" fillId="0" borderId="0" xfId="7" applyNumberFormat="1" applyFont="1" applyAlignment="1" applyProtection="1">
      <alignment horizontal="left"/>
    </xf>
    <xf numFmtId="165" fontId="5" fillId="0" borderId="21" xfId="4" applyNumberFormat="1" applyFont="1" applyBorder="1" applyAlignment="1" applyProtection="1">
      <alignment horizontal="right"/>
    </xf>
    <xf numFmtId="0" fontId="2" fillId="0" borderId="0" xfId="0" applyFont="1" applyAlignment="1">
      <alignment horizontal="right"/>
    </xf>
    <xf numFmtId="49" fontId="8" fillId="0" borderId="0" xfId="0" applyNumberFormat="1" applyFont="1" applyBorder="1" applyProtection="1">
      <protection locked="0"/>
    </xf>
    <xf numFmtId="49" fontId="8" fillId="0" borderId="28" xfId="0" applyNumberFormat="1" applyFont="1" applyBorder="1" applyProtection="1">
      <protection locked="0"/>
    </xf>
    <xf numFmtId="49" fontId="8" fillId="0" borderId="0" xfId="0" applyNumberFormat="1" applyFont="1" applyProtection="1">
      <protection locked="0"/>
    </xf>
    <xf numFmtId="49" fontId="8" fillId="0" borderId="19" xfId="0" applyNumberFormat="1" applyFont="1" applyBorder="1" applyProtection="1">
      <protection locked="0"/>
    </xf>
    <xf numFmtId="49" fontId="8" fillId="0" borderId="0" xfId="4" applyNumberFormat="1" applyFont="1" applyProtection="1">
      <protection locked="0"/>
    </xf>
    <xf numFmtId="49" fontId="8" fillId="0" borderId="19" xfId="4" applyNumberFormat="1" applyFont="1" applyBorder="1" applyProtection="1">
      <protection locked="0"/>
    </xf>
    <xf numFmtId="4" fontId="2" fillId="0" borderId="0" xfId="0" applyNumberFormat="1" applyFont="1" applyAlignment="1" applyProtection="1">
      <alignment horizontal="right"/>
      <protection locked="0"/>
    </xf>
    <xf numFmtId="49" fontId="33" fillId="14" borderId="4" xfId="0" applyNumberFormat="1" applyFont="1" applyFill="1" applyBorder="1" applyAlignment="1" applyProtection="1">
      <alignment horizontal="center" vertical="top" wrapText="1"/>
      <protection locked="0"/>
    </xf>
    <xf numFmtId="49" fontId="33" fillId="14" borderId="5" xfId="0" applyNumberFormat="1" applyFont="1" applyFill="1" applyBorder="1" applyAlignment="1" applyProtection="1">
      <alignment horizontal="center" vertical="top" wrapText="1"/>
      <protection locked="0"/>
    </xf>
    <xf numFmtId="49" fontId="33" fillId="14" borderId="6" xfId="0" applyNumberFormat="1" applyFont="1" applyFill="1" applyBorder="1" applyAlignment="1" applyProtection="1">
      <alignment horizontal="center" vertical="top" wrapText="1"/>
      <protection locked="0"/>
    </xf>
    <xf numFmtId="49" fontId="33" fillId="14" borderId="7" xfId="0" applyNumberFormat="1" applyFont="1" applyFill="1" applyBorder="1" applyAlignment="1" applyProtection="1">
      <alignment horizontal="center" vertical="top" wrapText="1"/>
      <protection locked="0"/>
    </xf>
    <xf numFmtId="49" fontId="33" fillId="14" borderId="0" xfId="0" applyNumberFormat="1" applyFont="1" applyFill="1" applyBorder="1" applyAlignment="1" applyProtection="1">
      <alignment horizontal="center" vertical="top" wrapText="1"/>
      <protection locked="0"/>
    </xf>
    <xf numFmtId="49" fontId="33" fillId="14" borderId="8" xfId="0" applyNumberFormat="1" applyFont="1" applyFill="1" applyBorder="1" applyAlignment="1" applyProtection="1">
      <alignment horizontal="center" vertical="top" wrapText="1"/>
      <protection locked="0"/>
    </xf>
    <xf numFmtId="49" fontId="33" fillId="14" borderId="9" xfId="0" applyNumberFormat="1" applyFont="1" applyFill="1" applyBorder="1" applyAlignment="1" applyProtection="1">
      <alignment horizontal="center" vertical="top" wrapText="1"/>
      <protection locked="0"/>
    </xf>
    <xf numFmtId="49" fontId="33" fillId="14" borderId="10" xfId="0" applyNumberFormat="1" applyFont="1" applyFill="1" applyBorder="1" applyAlignment="1" applyProtection="1">
      <alignment horizontal="center" vertical="top" wrapText="1"/>
      <protection locked="0"/>
    </xf>
    <xf numFmtId="49" fontId="33" fillId="14" borderId="11" xfId="0" applyNumberFormat="1" applyFont="1" applyFill="1" applyBorder="1" applyAlignment="1" applyProtection="1">
      <alignment horizontal="center" vertical="top" wrapText="1"/>
      <protection locked="0"/>
    </xf>
    <xf numFmtId="0" fontId="20" fillId="7" borderId="18" xfId="0" applyFont="1" applyFill="1" applyBorder="1" applyAlignment="1" applyProtection="1">
      <alignment horizontal="center" vertical="center" wrapText="1"/>
    </xf>
    <xf numFmtId="0" fontId="20" fillId="7" borderId="16" xfId="0" applyFont="1" applyFill="1" applyBorder="1" applyAlignment="1" applyProtection="1">
      <alignment horizontal="center" vertical="center" wrapText="1"/>
    </xf>
    <xf numFmtId="0" fontId="20" fillId="7" borderId="51" xfId="0" applyFont="1" applyFill="1" applyBorder="1" applyAlignment="1" applyProtection="1">
      <alignment horizontal="center" vertical="center" wrapText="1"/>
    </xf>
    <xf numFmtId="0" fontId="20" fillId="7" borderId="52" xfId="0" applyFont="1" applyFill="1" applyBorder="1" applyAlignment="1" applyProtection="1">
      <alignment horizontal="center" vertical="center" wrapText="1"/>
    </xf>
    <xf numFmtId="0" fontId="20" fillId="7" borderId="53" xfId="0" applyFont="1" applyFill="1" applyBorder="1" applyAlignment="1" applyProtection="1">
      <alignment horizontal="center" vertical="center" wrapText="1"/>
    </xf>
    <xf numFmtId="0" fontId="30" fillId="0" borderId="0" xfId="0" applyFont="1" applyAlignment="1" applyProtection="1">
      <alignment horizontal="right" vertical="center" wrapText="1"/>
    </xf>
    <xf numFmtId="0" fontId="30" fillId="0" borderId="10" xfId="0" applyFont="1" applyBorder="1" applyAlignment="1" applyProtection="1">
      <alignment horizontal="right" vertical="center" wrapText="1"/>
    </xf>
    <xf numFmtId="0" fontId="20" fillId="7" borderId="17" xfId="0" applyFont="1" applyFill="1" applyBorder="1" applyAlignment="1" applyProtection="1">
      <alignment horizontal="left" vertical="center" wrapText="1"/>
    </xf>
    <xf numFmtId="0" fontId="20" fillId="7" borderId="51" xfId="4" applyFont="1" applyFill="1" applyBorder="1" applyAlignment="1" applyProtection="1">
      <alignment horizontal="center" vertical="center" wrapText="1"/>
    </xf>
    <xf numFmtId="0" fontId="20" fillId="7" borderId="18" xfId="4" applyFont="1" applyFill="1" applyBorder="1" applyAlignment="1" applyProtection="1">
      <alignment horizontal="center" vertical="center" wrapText="1"/>
    </xf>
    <xf numFmtId="0" fontId="30" fillId="0" borderId="0" xfId="4" applyFont="1" applyAlignment="1" applyProtection="1">
      <alignment horizontal="right" vertical="center" wrapText="1"/>
    </xf>
    <xf numFmtId="0" fontId="30" fillId="0" borderId="10" xfId="4" applyFont="1" applyBorder="1" applyAlignment="1" applyProtection="1">
      <alignment horizontal="right" vertical="center" wrapText="1"/>
    </xf>
    <xf numFmtId="0" fontId="20" fillId="7" borderId="16" xfId="4" applyFont="1" applyFill="1" applyBorder="1" applyAlignment="1" applyProtection="1">
      <alignment horizontal="center" vertical="center" wrapText="1"/>
    </xf>
    <xf numFmtId="0" fontId="20" fillId="7" borderId="53" xfId="4" applyFont="1" applyFill="1" applyBorder="1" applyAlignment="1" applyProtection="1">
      <alignment horizontal="center" vertical="center" wrapText="1"/>
    </xf>
    <xf numFmtId="0" fontId="20" fillId="7" borderId="52" xfId="4" applyFont="1" applyFill="1" applyBorder="1" applyAlignment="1" applyProtection="1">
      <alignment horizontal="center" vertical="center" wrapText="1"/>
    </xf>
    <xf numFmtId="0" fontId="24" fillId="13" borderId="55" xfId="7" applyFont="1" applyFill="1" applyBorder="1" applyAlignment="1" applyProtection="1">
      <alignment horizontal="center"/>
    </xf>
    <xf numFmtId="0" fontId="24" fillId="13" borderId="56" xfId="7" applyFont="1" applyFill="1" applyBorder="1" applyAlignment="1" applyProtection="1">
      <alignment horizontal="center"/>
    </xf>
    <xf numFmtId="0" fontId="24" fillId="13" borderId="54" xfId="7" applyFont="1" applyFill="1" applyBorder="1" applyAlignment="1" applyProtection="1">
      <alignment horizontal="left" vertical="center"/>
    </xf>
    <xf numFmtId="0" fontId="24" fillId="13" borderId="45" xfId="7" applyFont="1" applyFill="1" applyBorder="1" applyAlignment="1" applyProtection="1">
      <alignment horizontal="center"/>
    </xf>
    <xf numFmtId="0" fontId="8" fillId="0" borderId="19" xfId="0" applyFont="1" applyFill="1" applyBorder="1" applyAlignment="1" applyProtection="1">
      <alignment horizontal="left"/>
      <protection locked="0"/>
    </xf>
    <xf numFmtId="0" fontId="8" fillId="0" borderId="19" xfId="0" applyFont="1" applyFill="1" applyBorder="1" applyAlignment="1" applyProtection="1">
      <alignment horizontal="center"/>
    </xf>
    <xf numFmtId="0" fontId="8" fillId="0" borderId="57" xfId="0" applyFont="1" applyBorder="1" applyProtection="1">
      <protection locked="0"/>
    </xf>
    <xf numFmtId="0" fontId="8" fillId="0" borderId="57" xfId="0" applyFont="1" applyFill="1" applyBorder="1" applyAlignment="1" applyProtection="1">
      <alignment horizontal="left"/>
      <protection locked="0"/>
    </xf>
    <xf numFmtId="0" fontId="8" fillId="0" borderId="57" xfId="0" applyFont="1" applyFill="1" applyBorder="1" applyAlignment="1" applyProtection="1">
      <alignment horizontal="center"/>
    </xf>
    <xf numFmtId="0" fontId="8" fillId="0" borderId="57" xfId="0" applyFont="1" applyFill="1" applyBorder="1" applyProtection="1">
      <protection locked="0"/>
    </xf>
    <xf numFmtId="4" fontId="34" fillId="13" borderId="37" xfId="7" applyNumberFormat="1" applyFont="1" applyFill="1" applyBorder="1" applyAlignment="1" applyProtection="1">
      <alignment horizontal="right"/>
    </xf>
  </cellXfs>
  <cellStyles count="12">
    <cellStyle name="20% - Colore 1" xfId="1" builtinId="30"/>
    <cellStyle name="Euro" xfId="2"/>
    <cellStyle name="Normal_Sheet1" xfId="3"/>
    <cellStyle name="Normale" xfId="0" builtinId="0"/>
    <cellStyle name="Normale 2" xfId="4"/>
    <cellStyle name="Normale 2 2" xfId="5"/>
    <cellStyle name="Normale 2 3" xfId="6"/>
    <cellStyle name="Normale 3" xfId="7"/>
    <cellStyle name="Normale_Enti_gestori" xfId="8"/>
    <cellStyle name="Normale_Foglio1" xfId="9"/>
    <cellStyle name="Normale_Foglio1_1" xfId="10"/>
    <cellStyle name="Stile 1" xfId="11"/>
  </cellStyles>
  <dxfs count="128">
    <dxf>
      <fill>
        <patternFill>
          <bgColor rgb="FFFF000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0000"/>
        </patternFill>
      </fill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theme="6" tint="0.59996337778862885"/>
        </patternFill>
      </fill>
    </dxf>
    <dxf>
      <font>
        <color theme="0"/>
      </font>
    </dxf>
    <dxf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6" tint="0.59996337778862885"/>
        </patternFill>
      </fill>
    </dxf>
    <dxf>
      <font>
        <color theme="0"/>
      </font>
    </dxf>
    <dxf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6" tint="0.59996337778862885"/>
        </patternFill>
      </fill>
    </dxf>
    <dxf>
      <font>
        <color theme="0"/>
      </font>
    </dxf>
    <dxf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6" tint="0.59996337778862885"/>
      </font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ont>
        <color theme="0"/>
      </font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externalLink" Target="externalLinks/externalLink7.xml"/><Relationship Id="rId35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10</xdr:col>
      <xdr:colOff>416507</xdr:colOff>
      <xdr:row>40</xdr:row>
      <xdr:rowOff>4787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5879" y="0"/>
          <a:ext cx="6132703" cy="6324201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CHEDE_ANALITICHE_UDO_SOCIALI_consuntivo_20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trumenti%20e%20doc%20sistemata/AFFIDI_consuntivo_201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AFFIDI_consuntivo_201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sf\Home\Documents\Office\DG%20Famiglia%20-%20Regione%20Lombardia\Spesa%20Sociale\Strumenti_2012\spesasociale_gestione_singol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ome/Documents/Office/DG%20Famiglia%20-%20Regione%20Lombardia/Spesa%20Sociale/Strumenti_2012/spesasociale_gestione_singol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SERVIZI_DOMICILIARI_consuntivo_201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SERVIZI_DOMICILIARI_consuntivo_201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sf\Home\Documents\Office\DG%20Famiglia%20-%20Regione%20Lombardia\Allegati%205\Allegato_5_cns_2012\allegato_5_cns_2012_Busto_Arsizi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abel"/>
      <sheetName val="COPERTINA"/>
      <sheetName val="Ambito"/>
      <sheetName val="AN"/>
      <sheetName val="MICROAN"/>
      <sheetName val="NF"/>
      <sheetName val="PRINF"/>
      <sheetName val="CRDM"/>
      <sheetName val="CAG"/>
      <sheetName val="CEM"/>
      <sheetName val="COMF"/>
      <sheetName val="AA"/>
      <sheetName val="CAD"/>
      <sheetName val="CSE"/>
      <sheetName val="SFA"/>
      <sheetName val="APA"/>
      <sheetName val="CDA"/>
      <sheetName val="Foglio1"/>
      <sheetName val="versione"/>
    </sheetNames>
    <sheetDataSet>
      <sheetData sheetId="0">
        <row r="2">
          <cell r="E2" t="str">
            <v>Associazione famiglia utenti (valido per NF)</v>
          </cell>
          <cell r="F2" t="str">
            <v>Diretta</v>
          </cell>
          <cell r="H2" t="str">
            <v>Abitazione di residenza di famiglia associata</v>
          </cell>
          <cell r="I2" t="str">
            <v>SI</v>
          </cell>
        </row>
        <row r="3">
          <cell r="E3" t="str">
            <v>Associazione solidarietà familiare iscritta nel registro regionale delle associazioni di solidarietà regionale (Valido per NF)</v>
          </cell>
          <cell r="F3" t="str">
            <v>Appalto/Convenzione</v>
          </cell>
          <cell r="H3" t="str">
            <v>Appartamento in uso a una delle famiglie (comodato/affitto/proprietà) come nido famiglia</v>
          </cell>
          <cell r="I3" t="str">
            <v>NO</v>
          </cell>
        </row>
        <row r="4">
          <cell r="E4" t="str">
            <v>Singola famiglia (valido per COMF)</v>
          </cell>
          <cell r="H4" t="str">
            <v>Spazio con requisiti di civile abitazione in affitto,proprietà,comodato a una delle famiglie</v>
          </cell>
        </row>
        <row r="5">
          <cell r="E5" t="str">
            <v>Associazione di famiglie o rete familiare (valido per COMF)</v>
          </cell>
        </row>
        <row r="6">
          <cell r="E6" t="str">
            <v>Azienda sanitaria locale</v>
          </cell>
        </row>
        <row r="7">
          <cell r="E7" t="str">
            <v>Azienda di servizi alla persona (ASP)</v>
          </cell>
        </row>
        <row r="8">
          <cell r="E8" t="str">
            <v>Associazione di comuni</v>
          </cell>
        </row>
        <row r="9">
          <cell r="E9" t="str">
            <v>Associazione di volontariato</v>
          </cell>
        </row>
        <row r="10">
          <cell r="E10" t="str">
            <v>Associazione generica</v>
          </cell>
        </row>
        <row r="11">
          <cell r="E11" t="str">
            <v>Associazione promozione sociale</v>
          </cell>
        </row>
        <row r="12">
          <cell r="E12" t="str">
            <v>Associazione promozione sociale nazionale</v>
          </cell>
        </row>
        <row r="13">
          <cell r="E13" t="str">
            <v>Azienda sanitaria</v>
          </cell>
        </row>
        <row r="14">
          <cell r="E14" t="str">
            <v>Azienda speciale consortile</v>
          </cell>
        </row>
        <row r="15">
          <cell r="E15" t="str">
            <v>Comune</v>
          </cell>
        </row>
        <row r="16">
          <cell r="E16" t="str">
            <v>Carcere</v>
          </cell>
        </row>
        <row r="17">
          <cell r="E17" t="str">
            <v>Comunità montana</v>
          </cell>
        </row>
        <row r="18">
          <cell r="E18" t="str">
            <v>Consorzio</v>
          </cell>
        </row>
        <row r="19">
          <cell r="E19" t="str">
            <v>Consorzio di cooperative sociali</v>
          </cell>
        </row>
        <row r="20">
          <cell r="E20" t="str">
            <v>Società cooperativa a responsabilità limitata</v>
          </cell>
        </row>
        <row r="21">
          <cell r="E21" t="str">
            <v>Società cooperativa di solidarietà sociale</v>
          </cell>
        </row>
        <row r="22">
          <cell r="E22" t="str">
            <v>Impresa individuale</v>
          </cell>
        </row>
        <row r="23">
          <cell r="E23" t="str">
            <v>Ente morale di diritto privato</v>
          </cell>
        </row>
        <row r="24">
          <cell r="E24" t="str">
            <v>Ente ecclesiastico</v>
          </cell>
        </row>
        <row r="25">
          <cell r="E25" t="str">
            <v>Fondazione</v>
          </cell>
        </row>
        <row r="26">
          <cell r="E26" t="str">
            <v>Provincia</v>
          </cell>
        </row>
        <row r="27">
          <cell r="E27" t="str">
            <v>Società commerciale</v>
          </cell>
        </row>
        <row r="28">
          <cell r="E28" t="str">
            <v>Società per azioni a totale capitale pubblico</v>
          </cell>
        </row>
        <row r="29">
          <cell r="E29" t="str">
            <v>Società di servizi</v>
          </cell>
        </row>
        <row r="30">
          <cell r="E30" t="str">
            <v>Unione di comuni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Label"/>
      <sheetName val="COPERTINA"/>
      <sheetName val="Ente_compilatore"/>
      <sheetName val="Minori_affido"/>
      <sheetName val="Minori_comun_resid"/>
      <sheetName val="Ec-fin"/>
      <sheetName val="Foglio1"/>
      <sheetName val="versione"/>
    </sheetNames>
    <sheetDataSet>
      <sheetData sheetId="0">
        <row r="2">
          <cell r="I2" t="str">
            <v>SI</v>
          </cell>
          <cell r="J2" t="str">
            <v>Maschio</v>
          </cell>
          <cell r="K2" t="str">
            <v>ITALIA</v>
          </cell>
          <cell r="L2" t="str">
            <v>Dalla stessa ATS in cui si trova il comune che ha l'onere dell'affido</v>
          </cell>
          <cell r="M2" t="str">
            <v>Famiglia di origine</v>
          </cell>
          <cell r="N2" t="str">
            <v>Consensuale</v>
          </cell>
          <cell r="O2" t="str">
            <v>problemi socio-economici</v>
          </cell>
          <cell r="P2" t="str">
            <v>Parenti fino al IV grado</v>
          </cell>
          <cell r="Q2" t="str">
            <v>Contributo economico alla famiglia affidataria</v>
          </cell>
          <cell r="R2" t="str">
            <v>rientro nella famiglia di origine</v>
          </cell>
          <cell r="S2" t="str">
            <v>Comunità Educativa</v>
          </cell>
        </row>
        <row r="3">
          <cell r="I3" t="str">
            <v>NO</v>
          </cell>
          <cell r="J3" t="str">
            <v>Femmina</v>
          </cell>
          <cell r="K3" t="str">
            <v>Afghanistan</v>
          </cell>
          <cell r="L3" t="str">
            <v>Da altre ATS lombarde</v>
          </cell>
          <cell r="M3" t="str">
            <v>Altra famiglia affidataria</v>
          </cell>
          <cell r="N3" t="str">
            <v>Giudiziale</v>
          </cell>
          <cell r="O3" t="str">
            <v>problemi abitativi o lavorativi della famiglia di origine</v>
          </cell>
          <cell r="P3" t="str">
            <v>Altra famiglia</v>
          </cell>
          <cell r="Q3" t="str">
            <v>Servizio di pre/post scuola</v>
          </cell>
          <cell r="R3" t="str">
            <v xml:space="preserve">inserimento in struttura residenziale </v>
          </cell>
          <cell r="S3" t="str">
            <v>Comunità Familiare</v>
          </cell>
        </row>
        <row r="4">
          <cell r="K4" t="str">
            <v>Albania</v>
          </cell>
          <cell r="L4" t="str">
            <v>Da altre regioni italiane</v>
          </cell>
          <cell r="M4" t="str">
            <v>Parenti fino al IV grado</v>
          </cell>
          <cell r="O4" t="str">
            <v>problemi scolastici del minore</v>
          </cell>
          <cell r="Q4" t="str">
            <v>Servizio di refezione scolastica</v>
          </cell>
          <cell r="R4" t="str">
            <v>adozione</v>
          </cell>
          <cell r="S4" t="str">
            <v>Alloggio Autonomia</v>
          </cell>
        </row>
        <row r="5">
          <cell r="K5" t="str">
            <v>Algeria</v>
          </cell>
          <cell r="L5" t="str">
            <v>Da altri Stati UE</v>
          </cell>
          <cell r="M5" t="str">
            <v>Struttura residenziale per minori</v>
          </cell>
          <cell r="O5" t="str">
            <v>problemi di relazione con la famiglia di origine</v>
          </cell>
          <cell r="Q5" t="str">
            <v>Assistenza educativa scolastica</v>
          </cell>
          <cell r="R5" t="str">
            <v>affidamento preadottivo (nell'ambito della procedura di adottabilità)</v>
          </cell>
          <cell r="S5" t="str">
            <v>Comunità Educativa mamma bambino</v>
          </cell>
        </row>
        <row r="6">
          <cell r="K6" t="str">
            <v>Andorra</v>
          </cell>
          <cell r="L6" t="str">
            <v>Da altri Stati extra UE</v>
          </cell>
          <cell r="O6" t="str">
            <v>conflittualità tra i genitori o separazione</v>
          </cell>
          <cell r="Q6" t="str">
            <v>Mediazione culturale</v>
          </cell>
          <cell r="R6" t="str">
            <v>vita autonoma</v>
          </cell>
          <cell r="S6" t="str">
            <v>Comunità Educativa mamma bambino con pronto intervento</v>
          </cell>
        </row>
        <row r="7">
          <cell r="K7" t="str">
            <v>Angola</v>
          </cell>
          <cell r="L7" t="str">
            <v>Non rilevato</v>
          </cell>
          <cell r="O7" t="str">
            <v>abuso e violenza</v>
          </cell>
          <cell r="Q7" t="str">
            <v>Assistenza domiciliare</v>
          </cell>
          <cell r="R7" t="str">
            <v>altro</v>
          </cell>
          <cell r="S7" t="str">
            <v>Alloggio Autonomia mamma bambino</v>
          </cell>
        </row>
        <row r="8">
          <cell r="K8" t="str">
            <v>Anguilla</v>
          </cell>
          <cell r="O8" t="str">
            <v>gravi episodi di maltrattamento</v>
          </cell>
          <cell r="Q8" t="str">
            <v>Supporto psicologico/psicoterapeutico</v>
          </cell>
        </row>
        <row r="9">
          <cell r="K9" t="str">
            <v>Antigua e Barbuda</v>
          </cell>
          <cell r="O9" t="str">
            <v>detenzione di uno o entrambi i genitori</v>
          </cell>
          <cell r="Q9" t="str">
            <v>Incontri protetti/Spazio neutro</v>
          </cell>
        </row>
        <row r="10">
          <cell r="K10" t="str">
            <v>Arabia Saudita</v>
          </cell>
          <cell r="O10" t="str">
            <v>problemi di salute di uno o entrambi i genitori</v>
          </cell>
          <cell r="Q10" t="str">
            <v>Servizio di trasporto</v>
          </cell>
        </row>
        <row r="11">
          <cell r="K11" t="str">
            <v>Argentina</v>
          </cell>
          <cell r="O11" t="str">
            <v>orfano di uno o entrambi i genitori</v>
          </cell>
          <cell r="Q11" t="str">
            <v>Centro ricreativo diurno</v>
          </cell>
        </row>
        <row r="12">
          <cell r="K12" t="str">
            <v>Armenia</v>
          </cell>
          <cell r="O12" t="str">
            <v>profugo/rifugiato politico/richiedente asilo</v>
          </cell>
          <cell r="Q12" t="str">
            <v>Altra UdO sociale</v>
          </cell>
        </row>
        <row r="13">
          <cell r="K13" t="str">
            <v>Angola</v>
          </cell>
          <cell r="O13" t="str">
            <v>problemi di disabilità del minore</v>
          </cell>
          <cell r="Q13" t="str">
            <v>UdO sociosanitaria</v>
          </cell>
        </row>
        <row r="14">
          <cell r="K14" t="str">
            <v>Australia</v>
          </cell>
          <cell r="O14" t="str">
            <v>difficoltà educative della famiglia</v>
          </cell>
          <cell r="Q14" t="str">
            <v>Attività ricreative/sportive</v>
          </cell>
        </row>
        <row r="15">
          <cell r="K15" t="str">
            <v>Austria</v>
          </cell>
          <cell r="O15" t="str">
            <v>gravi problemi del minore (dipendente da sostanze, devianza, etc)</v>
          </cell>
          <cell r="Q15" t="str">
            <v>Vacanze</v>
          </cell>
        </row>
        <row r="16">
          <cell r="K16" t="str">
            <v>Azerbaijan</v>
          </cell>
          <cell r="O16" t="str">
            <v>gravi problemi di uno o entrambi i genitori (dipendente da sostanze, devianza, etc)</v>
          </cell>
          <cell r="Q16" t="str">
            <v>Altre misure economiche</v>
          </cell>
        </row>
        <row r="17">
          <cell r="K17" t="str">
            <v>Bahamas</v>
          </cell>
          <cell r="Q17" t="str">
            <v>Nessuno</v>
          </cell>
        </row>
        <row r="18">
          <cell r="K18" t="str">
            <v>Bahrain</v>
          </cell>
        </row>
        <row r="19">
          <cell r="K19" t="str">
            <v>Bangladesh</v>
          </cell>
        </row>
        <row r="20">
          <cell r="K20" t="str">
            <v>Barbados</v>
          </cell>
        </row>
        <row r="21">
          <cell r="K21" t="str">
            <v>Belgio</v>
          </cell>
        </row>
        <row r="22">
          <cell r="K22" t="str">
            <v>Belize</v>
          </cell>
        </row>
        <row r="23">
          <cell r="K23" t="str">
            <v>Benin</v>
          </cell>
        </row>
        <row r="24">
          <cell r="K24" t="str">
            <v>Bhutan</v>
          </cell>
        </row>
        <row r="25">
          <cell r="K25" t="str">
            <v>Bielorussia</v>
          </cell>
        </row>
        <row r="26">
          <cell r="K26" t="str">
            <v>Birmania</v>
          </cell>
        </row>
        <row r="27">
          <cell r="K27" t="str">
            <v>Bolivia</v>
          </cell>
        </row>
        <row r="28">
          <cell r="K28" t="str">
            <v>Bosnia-Erzegovina</v>
          </cell>
        </row>
        <row r="29">
          <cell r="K29" t="str">
            <v>Botswana</v>
          </cell>
        </row>
        <row r="30">
          <cell r="K30" t="str">
            <v>Brasile</v>
          </cell>
        </row>
        <row r="31">
          <cell r="K31" t="str">
            <v>Brunei</v>
          </cell>
        </row>
        <row r="32">
          <cell r="K32" t="str">
            <v>Bulgaria</v>
          </cell>
        </row>
        <row r="33">
          <cell r="K33" t="str">
            <v>Burkina Faso</v>
          </cell>
        </row>
        <row r="34">
          <cell r="K34" t="str">
            <v>Burundi</v>
          </cell>
        </row>
        <row r="35">
          <cell r="K35" t="str">
            <v>Cambogia</v>
          </cell>
        </row>
        <row r="36">
          <cell r="K36" t="str">
            <v>Camerun</v>
          </cell>
        </row>
        <row r="37">
          <cell r="K37" t="str">
            <v>Canada</v>
          </cell>
        </row>
        <row r="38">
          <cell r="K38" t="str">
            <v>Capo Verde</v>
          </cell>
        </row>
        <row r="39">
          <cell r="K39" t="str">
            <v>Ciad</v>
          </cell>
        </row>
        <row r="40">
          <cell r="K40" t="str">
            <v>Cile</v>
          </cell>
        </row>
        <row r="41">
          <cell r="K41" t="str">
            <v>Cina</v>
          </cell>
        </row>
        <row r="42">
          <cell r="K42" t="str">
            <v>Cipro</v>
          </cell>
        </row>
        <row r="43">
          <cell r="K43" t="str">
            <v>Città del Vaticano</v>
          </cell>
        </row>
        <row r="44">
          <cell r="K44" t="str">
            <v>Colombia</v>
          </cell>
        </row>
        <row r="45">
          <cell r="K45" t="str">
            <v>Comore</v>
          </cell>
        </row>
        <row r="46">
          <cell r="K46" t="str">
            <v>Congo</v>
          </cell>
        </row>
        <row r="47">
          <cell r="K47" t="str">
            <v>Corea del Nord</v>
          </cell>
        </row>
        <row r="48">
          <cell r="K48" t="str">
            <v>Corea del Sud</v>
          </cell>
        </row>
        <row r="49">
          <cell r="K49" t="str">
            <v>Costa d'Avorio</v>
          </cell>
        </row>
        <row r="50">
          <cell r="K50" t="str">
            <v>Costa Rica</v>
          </cell>
        </row>
        <row r="51">
          <cell r="K51" t="str">
            <v>Croazia</v>
          </cell>
        </row>
        <row r="52">
          <cell r="K52" t="str">
            <v>Cuba</v>
          </cell>
        </row>
        <row r="53">
          <cell r="K53" t="str">
            <v>Danimarca</v>
          </cell>
        </row>
        <row r="54">
          <cell r="K54" t="str">
            <v>Ecuador</v>
          </cell>
        </row>
        <row r="55">
          <cell r="K55" t="str">
            <v>Egitto</v>
          </cell>
        </row>
        <row r="56">
          <cell r="K56" t="str">
            <v>El Salvador</v>
          </cell>
        </row>
        <row r="57">
          <cell r="K57" t="str">
            <v>Emirati Arabi Uniti</v>
          </cell>
        </row>
        <row r="58">
          <cell r="K58" t="str">
            <v>Eritrea</v>
          </cell>
        </row>
        <row r="59">
          <cell r="K59" t="str">
            <v>Estonia</v>
          </cell>
        </row>
        <row r="60">
          <cell r="K60" t="str">
            <v>Etiopia</v>
          </cell>
        </row>
        <row r="61">
          <cell r="K61" t="str">
            <v>Fiji</v>
          </cell>
        </row>
        <row r="62">
          <cell r="K62" t="str">
            <v>Filippine</v>
          </cell>
        </row>
        <row r="63">
          <cell r="K63" t="str">
            <v>Finlandia</v>
          </cell>
        </row>
        <row r="64">
          <cell r="K64" t="str">
            <v>Francia</v>
          </cell>
        </row>
        <row r="65">
          <cell r="K65" t="str">
            <v>Gabon</v>
          </cell>
        </row>
        <row r="66">
          <cell r="K66" t="str">
            <v>Gambia</v>
          </cell>
        </row>
        <row r="67">
          <cell r="K67" t="str">
            <v>Georgia</v>
          </cell>
        </row>
        <row r="68">
          <cell r="K68" t="str">
            <v>Germania</v>
          </cell>
        </row>
        <row r="69">
          <cell r="K69" t="str">
            <v>Ghana</v>
          </cell>
        </row>
        <row r="70">
          <cell r="K70" t="str">
            <v>Giamaica</v>
          </cell>
        </row>
        <row r="71">
          <cell r="K71" t="str">
            <v>Giappone</v>
          </cell>
        </row>
        <row r="72">
          <cell r="K72" t="str">
            <v>Gibuti</v>
          </cell>
        </row>
        <row r="73">
          <cell r="K73" t="str">
            <v>Giordania</v>
          </cell>
        </row>
        <row r="74">
          <cell r="K74" t="str">
            <v>Gran Bretagna</v>
          </cell>
        </row>
        <row r="75">
          <cell r="K75" t="str">
            <v>Grecia</v>
          </cell>
        </row>
        <row r="76">
          <cell r="K76" t="str">
            <v>Grenada</v>
          </cell>
        </row>
        <row r="77">
          <cell r="K77" t="str">
            <v>Guatemala</v>
          </cell>
        </row>
        <row r="78">
          <cell r="K78" t="str">
            <v>Guinea</v>
          </cell>
        </row>
        <row r="79">
          <cell r="K79" t="str">
            <v>Guinea Equatoriale</v>
          </cell>
        </row>
        <row r="80">
          <cell r="K80" t="str">
            <v>Guinea-Bissau</v>
          </cell>
        </row>
        <row r="81">
          <cell r="K81" t="str">
            <v>Guyana</v>
          </cell>
        </row>
        <row r="82">
          <cell r="K82" t="str">
            <v>Haiti</v>
          </cell>
        </row>
        <row r="83">
          <cell r="K83" t="str">
            <v>Honduras</v>
          </cell>
        </row>
        <row r="84">
          <cell r="K84" t="str">
            <v>India</v>
          </cell>
        </row>
        <row r="85">
          <cell r="K85" t="str">
            <v>Indonesia</v>
          </cell>
        </row>
        <row r="86">
          <cell r="K86" t="str">
            <v>Iran</v>
          </cell>
        </row>
        <row r="87">
          <cell r="K87" t="str">
            <v>Iraq</v>
          </cell>
        </row>
        <row r="88">
          <cell r="K88" t="str">
            <v>Irlanda</v>
          </cell>
        </row>
        <row r="89">
          <cell r="K89" t="str">
            <v>Islanda</v>
          </cell>
        </row>
        <row r="90">
          <cell r="K90" t="str">
            <v>Israele</v>
          </cell>
        </row>
        <row r="91">
          <cell r="K91" t="str">
            <v>Kazakistan</v>
          </cell>
        </row>
        <row r="92">
          <cell r="K92" t="str">
            <v>Kenia</v>
          </cell>
        </row>
        <row r="93">
          <cell r="K93" t="str">
            <v>Kirgizistan</v>
          </cell>
        </row>
        <row r="94">
          <cell r="K94" t="str">
            <v>Kiribati</v>
          </cell>
        </row>
        <row r="95">
          <cell r="K95" t="str">
            <v>Kuwait</v>
          </cell>
        </row>
        <row r="96">
          <cell r="K96" t="str">
            <v>Laos</v>
          </cell>
        </row>
        <row r="97">
          <cell r="K97" t="str">
            <v>Lesotho</v>
          </cell>
        </row>
        <row r="98">
          <cell r="K98" t="str">
            <v>Lettonia</v>
          </cell>
        </row>
        <row r="99">
          <cell r="K99" t="str">
            <v>Libano</v>
          </cell>
        </row>
        <row r="100">
          <cell r="K100" t="str">
            <v>Liberia</v>
          </cell>
        </row>
        <row r="101">
          <cell r="K101" t="str">
            <v>Libia</v>
          </cell>
        </row>
        <row r="102">
          <cell r="K102" t="str">
            <v>Liechtenstein</v>
          </cell>
        </row>
        <row r="103">
          <cell r="K103" t="str">
            <v>Lituania</v>
          </cell>
        </row>
        <row r="104">
          <cell r="K104" t="str">
            <v>Lussemburgo</v>
          </cell>
        </row>
        <row r="105">
          <cell r="K105" t="str">
            <v>Macedonia</v>
          </cell>
        </row>
        <row r="106">
          <cell r="K106" t="str">
            <v>Madagascar</v>
          </cell>
        </row>
        <row r="107">
          <cell r="K107" t="str">
            <v>Malawi</v>
          </cell>
        </row>
        <row r="108">
          <cell r="K108" t="str">
            <v>Malaysia</v>
          </cell>
        </row>
        <row r="109">
          <cell r="K109" t="str">
            <v>Maldive</v>
          </cell>
        </row>
        <row r="110">
          <cell r="K110" t="str">
            <v>Mali</v>
          </cell>
        </row>
        <row r="111">
          <cell r="K111" t="str">
            <v>Malta</v>
          </cell>
        </row>
        <row r="112">
          <cell r="K112" t="str">
            <v>Marocco</v>
          </cell>
        </row>
        <row r="113">
          <cell r="K113" t="str">
            <v>Marshall</v>
          </cell>
        </row>
        <row r="114">
          <cell r="K114" t="str">
            <v>Mauritania</v>
          </cell>
        </row>
        <row r="115">
          <cell r="K115" t="str">
            <v>Mauritius</v>
          </cell>
        </row>
        <row r="116">
          <cell r="K116" t="str">
            <v>Messico</v>
          </cell>
        </row>
        <row r="117">
          <cell r="K117" t="str">
            <v>Micronesia</v>
          </cell>
        </row>
        <row r="118">
          <cell r="K118" t="str">
            <v>Moldavia</v>
          </cell>
        </row>
        <row r="119">
          <cell r="K119" t="str">
            <v>Monaco</v>
          </cell>
        </row>
        <row r="120">
          <cell r="K120" t="str">
            <v>Mongolia</v>
          </cell>
        </row>
        <row r="121">
          <cell r="K121" t="str">
            <v>Mozambico</v>
          </cell>
        </row>
        <row r="122">
          <cell r="K122" t="str">
            <v>Namibia</v>
          </cell>
        </row>
        <row r="123">
          <cell r="K123" t="str">
            <v>Nauru</v>
          </cell>
        </row>
        <row r="124">
          <cell r="K124" t="str">
            <v>Nepal</v>
          </cell>
        </row>
        <row r="125">
          <cell r="K125" t="str">
            <v>Nicaragua</v>
          </cell>
        </row>
        <row r="126">
          <cell r="K126" t="str">
            <v>Niger</v>
          </cell>
        </row>
        <row r="127">
          <cell r="K127" t="str">
            <v>Nigeria</v>
          </cell>
        </row>
        <row r="128">
          <cell r="K128" t="str">
            <v>Norvegia</v>
          </cell>
        </row>
        <row r="129">
          <cell r="K129" t="str">
            <v>Nuova Zelanda</v>
          </cell>
        </row>
        <row r="130">
          <cell r="K130" t="str">
            <v>Olanda</v>
          </cell>
        </row>
        <row r="131">
          <cell r="K131" t="str">
            <v>Oman</v>
          </cell>
        </row>
        <row r="132">
          <cell r="K132" t="str">
            <v>Pakistan</v>
          </cell>
        </row>
        <row r="133">
          <cell r="K133" t="str">
            <v>Palau</v>
          </cell>
        </row>
        <row r="134">
          <cell r="K134" t="str">
            <v>Panama</v>
          </cell>
        </row>
        <row r="135">
          <cell r="K135" t="str">
            <v>Papua-Nuova Guinea</v>
          </cell>
        </row>
        <row r="136">
          <cell r="K136" t="str">
            <v>Paraguay</v>
          </cell>
        </row>
        <row r="137">
          <cell r="K137" t="str">
            <v>Perù</v>
          </cell>
        </row>
        <row r="138">
          <cell r="K138" t="str">
            <v>Polonia</v>
          </cell>
        </row>
        <row r="139">
          <cell r="K139" t="str">
            <v>Portogallo</v>
          </cell>
        </row>
        <row r="140">
          <cell r="K140" t="str">
            <v>Qatar</v>
          </cell>
        </row>
        <row r="141">
          <cell r="K141" t="str">
            <v>Repubblica Ceca</v>
          </cell>
        </row>
        <row r="142">
          <cell r="K142" t="str">
            <v>Repubblica Centrafricana</v>
          </cell>
        </row>
        <row r="143">
          <cell r="K143" t="str">
            <v>Repubblica Democratica del Congo</v>
          </cell>
        </row>
        <row r="144">
          <cell r="K144" t="str">
            <v>Repubblica Dominicana</v>
          </cell>
        </row>
        <row r="145">
          <cell r="K145" t="str">
            <v>Romania</v>
          </cell>
        </row>
        <row r="146">
          <cell r="K146" t="str">
            <v>Ruanda</v>
          </cell>
        </row>
        <row r="147">
          <cell r="K147" t="str">
            <v>Russia</v>
          </cell>
        </row>
        <row r="148">
          <cell r="K148" t="str">
            <v>Salomone</v>
          </cell>
        </row>
        <row r="149">
          <cell r="K149" t="str">
            <v>Samoa Occidentali</v>
          </cell>
        </row>
        <row r="150">
          <cell r="K150" t="str">
            <v>San Marino</v>
          </cell>
        </row>
        <row r="151">
          <cell r="K151" t="str">
            <v>Sao Tomé e Principe</v>
          </cell>
        </row>
        <row r="152">
          <cell r="K152" t="str">
            <v>Senegal</v>
          </cell>
        </row>
        <row r="153">
          <cell r="K153" t="str">
            <v>Seychelles</v>
          </cell>
        </row>
        <row r="154">
          <cell r="K154" t="str">
            <v>Sierra Leone</v>
          </cell>
        </row>
        <row r="155">
          <cell r="K155" t="str">
            <v>Singapore</v>
          </cell>
        </row>
        <row r="156">
          <cell r="K156" t="str">
            <v>Siria</v>
          </cell>
        </row>
        <row r="157">
          <cell r="K157" t="str">
            <v>Slovacchia</v>
          </cell>
        </row>
        <row r="158">
          <cell r="K158" t="str">
            <v>Slovenia</v>
          </cell>
        </row>
        <row r="159">
          <cell r="K159" t="str">
            <v>Somalia</v>
          </cell>
        </row>
        <row r="160">
          <cell r="K160" t="str">
            <v>Spagna</v>
          </cell>
        </row>
        <row r="161">
          <cell r="K161" t="str">
            <v>Sri Lanka</v>
          </cell>
        </row>
        <row r="162">
          <cell r="K162" t="str">
            <v>St.Kitts e Nevis</v>
          </cell>
        </row>
        <row r="163">
          <cell r="K163" t="str">
            <v>St.Lucia</v>
          </cell>
        </row>
        <row r="164">
          <cell r="K164" t="str">
            <v>St.Vincent e Grenadine</v>
          </cell>
        </row>
        <row r="165">
          <cell r="K165" t="str">
            <v>Sudafrica</v>
          </cell>
        </row>
        <row r="166">
          <cell r="K166" t="str">
            <v>Sudan</v>
          </cell>
        </row>
        <row r="167">
          <cell r="K167" t="str">
            <v>Suriname</v>
          </cell>
        </row>
        <row r="168">
          <cell r="K168" t="str">
            <v>Svezia</v>
          </cell>
        </row>
        <row r="169">
          <cell r="K169" t="str">
            <v>Svizzera</v>
          </cell>
        </row>
        <row r="170">
          <cell r="K170" t="str">
            <v>Swaziland</v>
          </cell>
        </row>
        <row r="171">
          <cell r="K171" t="str">
            <v>Tagikistan</v>
          </cell>
        </row>
        <row r="172">
          <cell r="K172" t="str">
            <v>Taiwan</v>
          </cell>
        </row>
        <row r="173">
          <cell r="K173" t="str">
            <v>Tanzania</v>
          </cell>
        </row>
        <row r="174">
          <cell r="K174" t="str">
            <v>Thailandia</v>
          </cell>
        </row>
        <row r="175">
          <cell r="K175" t="str">
            <v>Togo</v>
          </cell>
        </row>
        <row r="176">
          <cell r="K176" t="str">
            <v>Tonga</v>
          </cell>
        </row>
        <row r="177">
          <cell r="K177" t="str">
            <v>Trinidad e Tobago</v>
          </cell>
        </row>
        <row r="178">
          <cell r="K178" t="str">
            <v>Tunisia</v>
          </cell>
        </row>
        <row r="179">
          <cell r="K179" t="str">
            <v>Turchia</v>
          </cell>
        </row>
        <row r="180">
          <cell r="K180" t="str">
            <v>Turkmenistan</v>
          </cell>
        </row>
        <row r="181">
          <cell r="K181" t="str">
            <v>Tuvalu</v>
          </cell>
        </row>
        <row r="182">
          <cell r="K182" t="str">
            <v>Ucraina</v>
          </cell>
        </row>
        <row r="183">
          <cell r="K183" t="str">
            <v>Uganda</v>
          </cell>
        </row>
        <row r="184">
          <cell r="K184" t="str">
            <v>Ungheria</v>
          </cell>
        </row>
        <row r="185">
          <cell r="K185" t="str">
            <v>Uruguay</v>
          </cell>
        </row>
        <row r="186">
          <cell r="K186" t="str">
            <v>USA</v>
          </cell>
        </row>
        <row r="187">
          <cell r="K187" t="str">
            <v>Uzbekistan</v>
          </cell>
        </row>
        <row r="188">
          <cell r="K188" t="str">
            <v>Vanuatu</v>
          </cell>
        </row>
        <row r="189">
          <cell r="K189" t="str">
            <v>Venezuela</v>
          </cell>
        </row>
        <row r="190">
          <cell r="K190" t="str">
            <v>Vietnam</v>
          </cell>
        </row>
        <row r="191">
          <cell r="K191" t="str">
            <v>Yemen</v>
          </cell>
        </row>
        <row r="192">
          <cell r="K192" t="str">
            <v>Zambia</v>
          </cell>
        </row>
        <row r="193">
          <cell r="K193" t="str">
            <v>Zimbabwe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bel"/>
      <sheetName val="COPERTINA"/>
      <sheetName val="Ente_compilatore"/>
      <sheetName val="Minori_affido"/>
      <sheetName val="Minori_comun_resid"/>
      <sheetName val="Ec-fin"/>
      <sheetName val="Foglio1"/>
      <sheetName val="versione"/>
    </sheetNames>
    <sheetDataSet>
      <sheetData sheetId="0">
        <row r="2">
          <cell r="K2" t="str">
            <v>ITALIA</v>
          </cell>
          <cell r="L2" t="str">
            <v>Dalla stessa ATS in cui si trova il comune che ha l'onere dell'affido</v>
          </cell>
          <cell r="M2" t="str">
            <v>Famiglia di origine</v>
          </cell>
          <cell r="N2" t="str">
            <v>Consensuale</v>
          </cell>
          <cell r="O2" t="str">
            <v>problemi socio-economici</v>
          </cell>
          <cell r="P2" t="str">
            <v>Parenti fino al IV grado</v>
          </cell>
          <cell r="Q2" t="str">
            <v>Contributo economico alla famiglia affidataria</v>
          </cell>
          <cell r="R2" t="str">
            <v>rientro nella famiglia di origine</v>
          </cell>
          <cell r="S2" t="str">
            <v>Comunità Educativa</v>
          </cell>
        </row>
        <row r="3">
          <cell r="K3" t="str">
            <v>Afghanistan</v>
          </cell>
          <cell r="L3" t="str">
            <v>Da altre ATS lombarde</v>
          </cell>
          <cell r="M3" t="str">
            <v>Altra famiglia affidataria</v>
          </cell>
          <cell r="N3" t="str">
            <v>Giudiziale</v>
          </cell>
          <cell r="O3" t="str">
            <v>problemi abitativi o lavorativi della famiglia di origine</v>
          </cell>
          <cell r="P3" t="str">
            <v>Altra famiglia</v>
          </cell>
          <cell r="Q3" t="str">
            <v>Servizio di pre/post scuola</v>
          </cell>
          <cell r="R3" t="str">
            <v xml:space="preserve">inserimento in struttura residenziale </v>
          </cell>
          <cell r="S3" t="str">
            <v>Comunità Familiare</v>
          </cell>
        </row>
        <row r="4">
          <cell r="K4" t="str">
            <v>Albania</v>
          </cell>
          <cell r="L4" t="str">
            <v>Da altre regioni italiane</v>
          </cell>
          <cell r="M4" t="str">
            <v>Parenti fino al IV grado</v>
          </cell>
          <cell r="O4" t="str">
            <v>problemi scolastici del minore</v>
          </cell>
          <cell r="Q4" t="str">
            <v>Servizio di refezione scolastica</v>
          </cell>
          <cell r="R4" t="str">
            <v>adozione</v>
          </cell>
          <cell r="S4" t="str">
            <v>Alloggio Autonomia</v>
          </cell>
        </row>
        <row r="5">
          <cell r="K5" t="str">
            <v>Algeria</v>
          </cell>
          <cell r="L5" t="str">
            <v>Da altri Stati UE</v>
          </cell>
          <cell r="M5" t="str">
            <v>Struttura residenziale per minori</v>
          </cell>
          <cell r="O5" t="str">
            <v>problemi di relazione con la famiglia di origine</v>
          </cell>
          <cell r="Q5" t="str">
            <v>Assistenza educativa scolastica</v>
          </cell>
          <cell r="R5" t="str">
            <v>affidamento preadottivo (nell'ambito della procedura di adottabilità)</v>
          </cell>
          <cell r="S5" t="str">
            <v>Comunità Educativa mamma bambino</v>
          </cell>
        </row>
        <row r="6">
          <cell r="K6" t="str">
            <v>Andorra</v>
          </cell>
          <cell r="L6" t="str">
            <v>Da altri Stati extra UE</v>
          </cell>
          <cell r="O6" t="str">
            <v>conflittualità tra i genitori o separazione</v>
          </cell>
          <cell r="Q6" t="str">
            <v>Mediazione culturale</v>
          </cell>
          <cell r="R6" t="str">
            <v>vita autonoma</v>
          </cell>
          <cell r="S6" t="str">
            <v>Comunità Educativa mamma bambino con pronto intervento</v>
          </cell>
        </row>
        <row r="7">
          <cell r="K7" t="str">
            <v>Angola</v>
          </cell>
          <cell r="L7" t="str">
            <v>Non rilevato</v>
          </cell>
          <cell r="O7" t="str">
            <v>abuso e violenza</v>
          </cell>
          <cell r="Q7" t="str">
            <v>Assistenza domiciliare</v>
          </cell>
          <cell r="R7" t="str">
            <v>altro</v>
          </cell>
          <cell r="S7" t="str">
            <v>Alloggio Autonomia mamma bambino</v>
          </cell>
        </row>
        <row r="8">
          <cell r="K8" t="str">
            <v>Anguilla</v>
          </cell>
          <cell r="O8" t="str">
            <v>gravi episodi di maltrattamento</v>
          </cell>
          <cell r="Q8" t="str">
            <v>Supporto psicologico/psicoterapeutico</v>
          </cell>
        </row>
        <row r="9">
          <cell r="K9" t="str">
            <v>Antigua e Barbuda</v>
          </cell>
          <cell r="O9" t="str">
            <v>detenzione di uno o entrambi i genitori</v>
          </cell>
          <cell r="Q9" t="str">
            <v>Incontri protetti/Spazio neutro</v>
          </cell>
        </row>
        <row r="10">
          <cell r="K10" t="str">
            <v>Arabia Saudita</v>
          </cell>
          <cell r="O10" t="str">
            <v>problemi di salute di uno o entrambi i genitori</v>
          </cell>
          <cell r="Q10" t="str">
            <v>Servizio di trasporto</v>
          </cell>
        </row>
        <row r="11">
          <cell r="K11" t="str">
            <v>Argentina</v>
          </cell>
          <cell r="O11" t="str">
            <v>orfano di uno o entrambi i genitori</v>
          </cell>
          <cell r="Q11" t="str">
            <v>Centro ricreativo diurno</v>
          </cell>
        </row>
        <row r="12">
          <cell r="K12" t="str">
            <v>Armenia</v>
          </cell>
          <cell r="O12" t="str">
            <v>profugo/rifugiato politico/richiedente asilo</v>
          </cell>
          <cell r="Q12" t="str">
            <v>Altra UdO sociale</v>
          </cell>
        </row>
        <row r="13">
          <cell r="K13" t="str">
            <v>Angola</v>
          </cell>
          <cell r="O13" t="str">
            <v>problemi di disabilità del minore</v>
          </cell>
          <cell r="Q13" t="str">
            <v>UdO sociosanitaria</v>
          </cell>
        </row>
        <row r="14">
          <cell r="K14" t="str">
            <v>Australia</v>
          </cell>
          <cell r="O14" t="str">
            <v>difficoltà educative della famiglia</v>
          </cell>
          <cell r="Q14" t="str">
            <v>Attività ricreative/sportive</v>
          </cell>
        </row>
        <row r="15">
          <cell r="K15" t="str">
            <v>Austria</v>
          </cell>
          <cell r="O15" t="str">
            <v>gravi problemi del minore (dipendente da sostanze, devianza, etc)</v>
          </cell>
          <cell r="Q15" t="str">
            <v>Vacanze</v>
          </cell>
        </row>
        <row r="16">
          <cell r="K16" t="str">
            <v>Azerbaijan</v>
          </cell>
          <cell r="O16" t="str">
            <v>gravi problemi di uno o entrambi i genitori (dipendente da sostanze, devianza, etc)</v>
          </cell>
          <cell r="Q16" t="str">
            <v>Altre misure economiche</v>
          </cell>
        </row>
        <row r="17">
          <cell r="K17" t="str">
            <v>Bahamas</v>
          </cell>
          <cell r="Q17" t="str">
            <v>Nessuno</v>
          </cell>
        </row>
        <row r="18">
          <cell r="K18" t="str">
            <v>Bahrain</v>
          </cell>
        </row>
        <row r="19">
          <cell r="K19" t="str">
            <v>Bangladesh</v>
          </cell>
        </row>
        <row r="20">
          <cell r="K20" t="str">
            <v>Barbados</v>
          </cell>
        </row>
        <row r="21">
          <cell r="K21" t="str">
            <v>Belgio</v>
          </cell>
        </row>
        <row r="22">
          <cell r="K22" t="str">
            <v>Belize</v>
          </cell>
        </row>
        <row r="23">
          <cell r="K23" t="str">
            <v>Benin</v>
          </cell>
        </row>
        <row r="24">
          <cell r="K24" t="str">
            <v>Bhutan</v>
          </cell>
        </row>
        <row r="25">
          <cell r="K25" t="str">
            <v>Bielorussia</v>
          </cell>
        </row>
        <row r="26">
          <cell r="K26" t="str">
            <v>Birmania</v>
          </cell>
        </row>
        <row r="27">
          <cell r="K27" t="str">
            <v>Bolivia</v>
          </cell>
        </row>
        <row r="28">
          <cell r="K28" t="str">
            <v>Bosnia-Erzegovina</v>
          </cell>
        </row>
        <row r="29">
          <cell r="K29" t="str">
            <v>Botswana</v>
          </cell>
        </row>
        <row r="30">
          <cell r="K30" t="str">
            <v>Brasile</v>
          </cell>
        </row>
        <row r="31">
          <cell r="K31" t="str">
            <v>Brunei</v>
          </cell>
        </row>
        <row r="32">
          <cell r="K32" t="str">
            <v>Bulgaria</v>
          </cell>
        </row>
        <row r="33">
          <cell r="K33" t="str">
            <v>Burkina Faso</v>
          </cell>
        </row>
        <row r="34">
          <cell r="K34" t="str">
            <v>Burundi</v>
          </cell>
        </row>
        <row r="35">
          <cell r="K35" t="str">
            <v>Cambogia</v>
          </cell>
        </row>
        <row r="36">
          <cell r="K36" t="str">
            <v>Camerun</v>
          </cell>
        </row>
        <row r="37">
          <cell r="K37" t="str">
            <v>Canada</v>
          </cell>
        </row>
        <row r="38">
          <cell r="K38" t="str">
            <v>Capo Verde</v>
          </cell>
        </row>
        <row r="39">
          <cell r="K39" t="str">
            <v>Ciad</v>
          </cell>
        </row>
        <row r="40">
          <cell r="K40" t="str">
            <v>Cile</v>
          </cell>
        </row>
        <row r="41">
          <cell r="K41" t="str">
            <v>Cina</v>
          </cell>
        </row>
        <row r="42">
          <cell r="K42" t="str">
            <v>Cipro</v>
          </cell>
        </row>
        <row r="43">
          <cell r="K43" t="str">
            <v>Città del Vaticano</v>
          </cell>
        </row>
        <row r="44">
          <cell r="K44" t="str">
            <v>Colombia</v>
          </cell>
        </row>
        <row r="45">
          <cell r="K45" t="str">
            <v>Comore</v>
          </cell>
        </row>
        <row r="46">
          <cell r="K46" t="str">
            <v>Congo</v>
          </cell>
        </row>
        <row r="47">
          <cell r="K47" t="str">
            <v>Corea del Nord</v>
          </cell>
        </row>
        <row r="48">
          <cell r="K48" t="str">
            <v>Corea del Sud</v>
          </cell>
        </row>
        <row r="49">
          <cell r="K49" t="str">
            <v>Costa d'Avorio</v>
          </cell>
        </row>
        <row r="50">
          <cell r="K50" t="str">
            <v>Costa Rica</v>
          </cell>
        </row>
        <row r="51">
          <cell r="K51" t="str">
            <v>Croazia</v>
          </cell>
        </row>
        <row r="52">
          <cell r="K52" t="str">
            <v>Cuba</v>
          </cell>
        </row>
        <row r="53">
          <cell r="K53" t="str">
            <v>Danimarca</v>
          </cell>
        </row>
        <row r="54">
          <cell r="K54" t="str">
            <v>Ecuador</v>
          </cell>
        </row>
        <row r="55">
          <cell r="K55" t="str">
            <v>Egitto</v>
          </cell>
        </row>
        <row r="56">
          <cell r="K56" t="str">
            <v>El Salvador</v>
          </cell>
        </row>
        <row r="57">
          <cell r="K57" t="str">
            <v>Emirati Arabi Uniti</v>
          </cell>
        </row>
        <row r="58">
          <cell r="K58" t="str">
            <v>Eritrea</v>
          </cell>
        </row>
        <row r="59">
          <cell r="K59" t="str">
            <v>Estonia</v>
          </cell>
        </row>
        <row r="60">
          <cell r="K60" t="str">
            <v>Etiopia</v>
          </cell>
        </row>
        <row r="61">
          <cell r="K61" t="str">
            <v>Fiji</v>
          </cell>
        </row>
        <row r="62">
          <cell r="K62" t="str">
            <v>Filippine</v>
          </cell>
        </row>
        <row r="63">
          <cell r="K63" t="str">
            <v>Finlandia</v>
          </cell>
        </row>
        <row r="64">
          <cell r="K64" t="str">
            <v>Francia</v>
          </cell>
        </row>
        <row r="65">
          <cell r="K65" t="str">
            <v>Gabon</v>
          </cell>
        </row>
        <row r="66">
          <cell r="K66" t="str">
            <v>Gambia</v>
          </cell>
        </row>
        <row r="67">
          <cell r="K67" t="str">
            <v>Georgia</v>
          </cell>
        </row>
        <row r="68">
          <cell r="K68" t="str">
            <v>Germania</v>
          </cell>
        </row>
        <row r="69">
          <cell r="K69" t="str">
            <v>Ghana</v>
          </cell>
        </row>
        <row r="70">
          <cell r="K70" t="str">
            <v>Giamaica</v>
          </cell>
        </row>
        <row r="71">
          <cell r="K71" t="str">
            <v>Giappone</v>
          </cell>
        </row>
        <row r="72">
          <cell r="K72" t="str">
            <v>Gibuti</v>
          </cell>
        </row>
        <row r="73">
          <cell r="K73" t="str">
            <v>Giordania</v>
          </cell>
        </row>
        <row r="74">
          <cell r="K74" t="str">
            <v>Gran Bretagna</v>
          </cell>
        </row>
        <row r="75">
          <cell r="K75" t="str">
            <v>Grecia</v>
          </cell>
        </row>
        <row r="76">
          <cell r="K76" t="str">
            <v>Grenada</v>
          </cell>
        </row>
        <row r="77">
          <cell r="K77" t="str">
            <v>Guatemala</v>
          </cell>
        </row>
        <row r="78">
          <cell r="K78" t="str">
            <v>Guinea</v>
          </cell>
        </row>
        <row r="79">
          <cell r="K79" t="str">
            <v>Guinea Equatoriale</v>
          </cell>
        </row>
        <row r="80">
          <cell r="K80" t="str">
            <v>Guinea-Bissau</v>
          </cell>
        </row>
        <row r="81">
          <cell r="K81" t="str">
            <v>Guyana</v>
          </cell>
        </row>
        <row r="82">
          <cell r="K82" t="str">
            <v>Haiti</v>
          </cell>
        </row>
        <row r="83">
          <cell r="K83" t="str">
            <v>Honduras</v>
          </cell>
        </row>
        <row r="84">
          <cell r="K84" t="str">
            <v>India</v>
          </cell>
        </row>
        <row r="85">
          <cell r="K85" t="str">
            <v>Indonesia</v>
          </cell>
        </row>
        <row r="86">
          <cell r="K86" t="str">
            <v>Iran</v>
          </cell>
        </row>
        <row r="87">
          <cell r="K87" t="str">
            <v>Iraq</v>
          </cell>
        </row>
        <row r="88">
          <cell r="K88" t="str">
            <v>Irlanda</v>
          </cell>
        </row>
        <row r="89">
          <cell r="K89" t="str">
            <v>Islanda</v>
          </cell>
        </row>
        <row r="90">
          <cell r="K90" t="str">
            <v>Israele</v>
          </cell>
        </row>
        <row r="91">
          <cell r="K91" t="str">
            <v>Kazakistan</v>
          </cell>
        </row>
        <row r="92">
          <cell r="K92" t="str">
            <v>Kenia</v>
          </cell>
        </row>
        <row r="93">
          <cell r="K93" t="str">
            <v>Kirgizistan</v>
          </cell>
        </row>
        <row r="94">
          <cell r="K94" t="str">
            <v>Kiribati</v>
          </cell>
        </row>
        <row r="95">
          <cell r="K95" t="str">
            <v>Kosovo</v>
          </cell>
        </row>
        <row r="96">
          <cell r="K96" t="str">
            <v>Kuwait</v>
          </cell>
        </row>
        <row r="97">
          <cell r="K97" t="str">
            <v>Laos</v>
          </cell>
        </row>
        <row r="98">
          <cell r="K98" t="str">
            <v>Lesotho</v>
          </cell>
        </row>
        <row r="99">
          <cell r="K99" t="str">
            <v>Lettonia</v>
          </cell>
        </row>
        <row r="100">
          <cell r="K100" t="str">
            <v>Libano</v>
          </cell>
        </row>
        <row r="101">
          <cell r="K101" t="str">
            <v>Liberia</v>
          </cell>
        </row>
        <row r="102">
          <cell r="K102" t="str">
            <v>Libia</v>
          </cell>
        </row>
        <row r="103">
          <cell r="K103" t="str">
            <v>Liechtenstein</v>
          </cell>
        </row>
        <row r="104">
          <cell r="K104" t="str">
            <v>Lituania</v>
          </cell>
        </row>
        <row r="105">
          <cell r="K105" t="str">
            <v>Lussemburgo</v>
          </cell>
        </row>
        <row r="106">
          <cell r="K106" t="str">
            <v>Macedonia</v>
          </cell>
        </row>
        <row r="107">
          <cell r="K107" t="str">
            <v>Madagascar</v>
          </cell>
        </row>
        <row r="108">
          <cell r="K108" t="str">
            <v>Malawi</v>
          </cell>
        </row>
        <row r="109">
          <cell r="K109" t="str">
            <v>Malaysia</v>
          </cell>
        </row>
        <row r="110">
          <cell r="K110" t="str">
            <v>Maldive</v>
          </cell>
        </row>
        <row r="111">
          <cell r="K111" t="str">
            <v>Mali</v>
          </cell>
        </row>
        <row r="112">
          <cell r="K112" t="str">
            <v>Malta</v>
          </cell>
        </row>
        <row r="113">
          <cell r="K113" t="str">
            <v>Marocco</v>
          </cell>
        </row>
        <row r="114">
          <cell r="K114" t="str">
            <v>Marshall</v>
          </cell>
        </row>
        <row r="115">
          <cell r="K115" t="str">
            <v>Mauritania</v>
          </cell>
        </row>
        <row r="116">
          <cell r="K116" t="str">
            <v>Mauritius</v>
          </cell>
        </row>
        <row r="117">
          <cell r="K117" t="str">
            <v>Messico</v>
          </cell>
        </row>
        <row r="118">
          <cell r="K118" t="str">
            <v>Micronesia</v>
          </cell>
        </row>
        <row r="119">
          <cell r="K119" t="str">
            <v>Moldavia</v>
          </cell>
        </row>
        <row r="120">
          <cell r="K120" t="str">
            <v>Monaco</v>
          </cell>
        </row>
        <row r="121">
          <cell r="K121" t="str">
            <v>Mongolia</v>
          </cell>
        </row>
        <row r="122">
          <cell r="K122" t="str">
            <v>Mozambico</v>
          </cell>
        </row>
        <row r="123">
          <cell r="K123" t="str">
            <v>Namibia</v>
          </cell>
        </row>
        <row r="124">
          <cell r="K124" t="str">
            <v>Nauru</v>
          </cell>
        </row>
        <row r="125">
          <cell r="K125" t="str">
            <v>Nepal</v>
          </cell>
        </row>
        <row r="126">
          <cell r="K126" t="str">
            <v>Nicaragua</v>
          </cell>
        </row>
        <row r="127">
          <cell r="K127" t="str">
            <v>Niger</v>
          </cell>
        </row>
        <row r="128">
          <cell r="K128" t="str">
            <v>Nigeria</v>
          </cell>
        </row>
        <row r="129">
          <cell r="K129" t="str">
            <v>Norvegia</v>
          </cell>
        </row>
        <row r="130">
          <cell r="K130" t="str">
            <v>Nuova Zelanda</v>
          </cell>
        </row>
        <row r="131">
          <cell r="K131" t="str">
            <v>Olanda</v>
          </cell>
        </row>
        <row r="132">
          <cell r="K132" t="str">
            <v>Oman</v>
          </cell>
        </row>
        <row r="133">
          <cell r="K133" t="str">
            <v>Pakistan</v>
          </cell>
        </row>
        <row r="134">
          <cell r="K134" t="str">
            <v>Palau</v>
          </cell>
        </row>
        <row r="135">
          <cell r="K135" t="str">
            <v>Panama</v>
          </cell>
        </row>
        <row r="136">
          <cell r="K136" t="str">
            <v>Papua-Nuova Guinea</v>
          </cell>
        </row>
        <row r="137">
          <cell r="K137" t="str">
            <v>Paraguay</v>
          </cell>
        </row>
        <row r="138">
          <cell r="K138" t="str">
            <v>Perù</v>
          </cell>
        </row>
        <row r="139">
          <cell r="K139" t="str">
            <v>Polonia</v>
          </cell>
        </row>
        <row r="140">
          <cell r="K140" t="str">
            <v>Portogallo</v>
          </cell>
        </row>
        <row r="141">
          <cell r="K141" t="str">
            <v>Qatar</v>
          </cell>
        </row>
        <row r="142">
          <cell r="K142" t="str">
            <v>Repubblica Ceca</v>
          </cell>
        </row>
        <row r="143">
          <cell r="K143" t="str">
            <v>Repubblica Centrafricana</v>
          </cell>
        </row>
        <row r="144">
          <cell r="K144" t="str">
            <v>Repubblica Democratica del Congo</v>
          </cell>
        </row>
        <row r="145">
          <cell r="K145" t="str">
            <v>Repubblica Dominicana</v>
          </cell>
        </row>
        <row r="146">
          <cell r="K146" t="str">
            <v>Romania</v>
          </cell>
        </row>
        <row r="147">
          <cell r="K147" t="str">
            <v>Ruanda</v>
          </cell>
        </row>
        <row r="148">
          <cell r="K148" t="str">
            <v>Russia</v>
          </cell>
        </row>
        <row r="149">
          <cell r="K149" t="str">
            <v>Salomone</v>
          </cell>
        </row>
        <row r="150">
          <cell r="K150" t="str">
            <v>Samoa Occidentali</v>
          </cell>
        </row>
        <row r="151">
          <cell r="K151" t="str">
            <v>San Marino</v>
          </cell>
        </row>
        <row r="152">
          <cell r="K152" t="str">
            <v>Sao Tomé e Principe</v>
          </cell>
        </row>
        <row r="153">
          <cell r="K153" t="str">
            <v>Senegal</v>
          </cell>
        </row>
        <row r="154">
          <cell r="K154" t="str">
            <v>Seychelles</v>
          </cell>
        </row>
        <row r="155">
          <cell r="K155" t="str">
            <v>Sierra Leone</v>
          </cell>
        </row>
        <row r="156">
          <cell r="K156" t="str">
            <v>Singapore</v>
          </cell>
        </row>
        <row r="157">
          <cell r="K157" t="str">
            <v>Siria</v>
          </cell>
        </row>
        <row r="158">
          <cell r="K158" t="str">
            <v>Slovacchia</v>
          </cell>
        </row>
        <row r="159">
          <cell r="K159" t="str">
            <v>Slovenia</v>
          </cell>
        </row>
        <row r="160">
          <cell r="K160" t="str">
            <v>Somalia</v>
          </cell>
        </row>
        <row r="161">
          <cell r="K161" t="str">
            <v>Spagna</v>
          </cell>
        </row>
        <row r="162">
          <cell r="K162" t="str">
            <v>Sri Lanka</v>
          </cell>
        </row>
        <row r="163">
          <cell r="K163" t="str">
            <v>St.Kitts e Nevis</v>
          </cell>
        </row>
        <row r="164">
          <cell r="K164" t="str">
            <v>St.Lucia</v>
          </cell>
        </row>
        <row r="165">
          <cell r="K165" t="str">
            <v>St.Vincent e Grenadine</v>
          </cell>
        </row>
        <row r="166">
          <cell r="K166" t="str">
            <v>Sudafrica</v>
          </cell>
        </row>
        <row r="167">
          <cell r="K167" t="str">
            <v>Sudan</v>
          </cell>
        </row>
        <row r="168">
          <cell r="K168" t="str">
            <v>Suriname</v>
          </cell>
        </row>
        <row r="169">
          <cell r="K169" t="str">
            <v>Svezia</v>
          </cell>
        </row>
        <row r="170">
          <cell r="K170" t="str">
            <v>Svizzera</v>
          </cell>
        </row>
        <row r="171">
          <cell r="K171" t="str">
            <v>Swaziland</v>
          </cell>
        </row>
        <row r="172">
          <cell r="K172" t="str">
            <v>Tagikistan</v>
          </cell>
        </row>
        <row r="173">
          <cell r="K173" t="str">
            <v>Taiwan</v>
          </cell>
        </row>
        <row r="174">
          <cell r="K174" t="str">
            <v>Tanzania</v>
          </cell>
        </row>
        <row r="175">
          <cell r="K175" t="str">
            <v>Thailandia</v>
          </cell>
        </row>
        <row r="176">
          <cell r="K176" t="str">
            <v>Togo</v>
          </cell>
        </row>
        <row r="177">
          <cell r="K177" t="str">
            <v>Tonga</v>
          </cell>
        </row>
        <row r="178">
          <cell r="K178" t="str">
            <v>Trinidad e Tobago</v>
          </cell>
        </row>
        <row r="179">
          <cell r="K179" t="str">
            <v>Tunisia</v>
          </cell>
        </row>
        <row r="180">
          <cell r="K180" t="str">
            <v>Turchia</v>
          </cell>
        </row>
        <row r="181">
          <cell r="K181" t="str">
            <v>Turkmenistan</v>
          </cell>
        </row>
        <row r="182">
          <cell r="K182" t="str">
            <v>Tuvalu</v>
          </cell>
        </row>
        <row r="183">
          <cell r="K183" t="str">
            <v>Ucraina</v>
          </cell>
        </row>
        <row r="184">
          <cell r="K184" t="str">
            <v>Uganda</v>
          </cell>
        </row>
        <row r="185">
          <cell r="K185" t="str">
            <v>Ungheria</v>
          </cell>
        </row>
        <row r="186">
          <cell r="K186" t="str">
            <v>Uruguay</v>
          </cell>
        </row>
        <row r="187">
          <cell r="K187" t="str">
            <v>USA</v>
          </cell>
        </row>
        <row r="188">
          <cell r="K188" t="str">
            <v>Uzbekistan</v>
          </cell>
        </row>
        <row r="189">
          <cell r="K189" t="str">
            <v>Vanuatu</v>
          </cell>
        </row>
        <row r="190">
          <cell r="K190" t="str">
            <v>Venezuela</v>
          </cell>
        </row>
        <row r="191">
          <cell r="K191" t="str">
            <v>Vietnam</v>
          </cell>
        </row>
        <row r="192">
          <cell r="K192" t="str">
            <v>Yemen</v>
          </cell>
        </row>
        <row r="193">
          <cell r="K193" t="str">
            <v>Zambia</v>
          </cell>
        </row>
        <row r="194">
          <cell r="K194" t="str">
            <v>Zimbabwe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Busta"/>
      <sheetName val="Anagrafica UC CM"/>
      <sheetName val="Anziani"/>
      <sheetName val="Disabili"/>
      <sheetName val="Minori-Famiglia"/>
      <sheetName val="Immigrazione"/>
      <sheetName val="Emarginazione-povertà"/>
      <sheetName val="Dipendenze"/>
      <sheetName val="Salute mentale"/>
      <sheetName val="Compartec.spesa socsan"/>
      <sheetName val="svz soc e funzionamento"/>
      <sheetName val="SVZ soc prof gest sing"/>
      <sheetName val="Tabella_due"/>
      <sheetName val="Sintesi"/>
      <sheetName val="Grafici"/>
      <sheetName val="TABELLE_UN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735">
          <cell r="A1735" t="str">
            <v>A.S.L. PROVINCIA DI BERGAMO</v>
          </cell>
        </row>
        <row r="1736">
          <cell r="A1736" t="str">
            <v>A.S.L. PROVINCIA DI BRESCIA</v>
          </cell>
        </row>
        <row r="1737">
          <cell r="A1737" t="str">
            <v>A.S.L. PROVINCIA DI COMO</v>
          </cell>
        </row>
        <row r="1738">
          <cell r="A1738" t="str">
            <v>A.S.L. PROVINCIA DI CREMONA</v>
          </cell>
        </row>
        <row r="1739">
          <cell r="A1739" t="str">
            <v>A.S.L. PROVINCIA DI LECCO</v>
          </cell>
        </row>
        <row r="1740">
          <cell r="A1740" t="str">
            <v>A.S.L. PROVINCIA DI LODI</v>
          </cell>
        </row>
        <row r="1741">
          <cell r="A1741" t="str">
            <v>A.S.L. PROVINCIA DI MANTOVA</v>
          </cell>
        </row>
        <row r="1742">
          <cell r="A1742" t="str">
            <v>A.S.L. DI MILANO</v>
          </cell>
        </row>
        <row r="1743">
          <cell r="A1743" t="str">
            <v>A.S.L. PROVINCIA DI MILANO UNO</v>
          </cell>
        </row>
        <row r="1744">
          <cell r="A1744" t="str">
            <v>A.S.L. PROVINCIA DI MILANO DUE</v>
          </cell>
        </row>
        <row r="1745">
          <cell r="A1745" t="str">
            <v>A.S.L. PROVINCIA DI MONZA E BRIANZA</v>
          </cell>
        </row>
        <row r="1746">
          <cell r="A1746" t="str">
            <v>A.S.L. PROVINCIA DI PAVIA</v>
          </cell>
        </row>
        <row r="1747">
          <cell r="A1747" t="str">
            <v>A.S.L. PROVINCIA DI SONDRIO</v>
          </cell>
        </row>
        <row r="1748">
          <cell r="A1748" t="str">
            <v>A.S.L. PROVINCIA DI VARESE</v>
          </cell>
        </row>
        <row r="1749">
          <cell r="A1749" t="str">
            <v>A.S.L. VALLECAMONICA-SEBINO</v>
          </cell>
        </row>
      </sheetData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Busta"/>
      <sheetName val="Anagrafica UC CM"/>
      <sheetName val="Anziani"/>
      <sheetName val="Disabili"/>
      <sheetName val="Minori-Famiglia"/>
      <sheetName val="Immigrazione"/>
      <sheetName val="Emarginazione-povertà"/>
      <sheetName val="Dipendenze"/>
      <sheetName val="Salute mentale"/>
      <sheetName val="Compartec.spesa socsan"/>
      <sheetName val="svz soc e funzionamento"/>
      <sheetName val="SVZ soc prof gest sing"/>
      <sheetName val="Tabella_due"/>
      <sheetName val="Sintesi"/>
      <sheetName val="Grafici"/>
      <sheetName val="TABELLE_UN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735">
          <cell r="A1735" t="str">
            <v>A.S.L. PROVINCIA DI BERGAMO</v>
          </cell>
        </row>
        <row r="1736">
          <cell r="A1736" t="str">
            <v>A.S.L. PROVINCIA DI BRESCIA</v>
          </cell>
        </row>
        <row r="1737">
          <cell r="A1737" t="str">
            <v>A.S.L. PROVINCIA DI COMO</v>
          </cell>
        </row>
        <row r="1738">
          <cell r="A1738" t="str">
            <v>A.S.L. PROVINCIA DI CREMONA</v>
          </cell>
        </row>
        <row r="1739">
          <cell r="A1739" t="str">
            <v>A.S.L. PROVINCIA DI LECCO</v>
          </cell>
        </row>
        <row r="1740">
          <cell r="A1740" t="str">
            <v>A.S.L. PROVINCIA DI LODI</v>
          </cell>
        </row>
        <row r="1741">
          <cell r="A1741" t="str">
            <v>A.S.L. PROVINCIA DI MANTOVA</v>
          </cell>
        </row>
        <row r="1742">
          <cell r="A1742" t="str">
            <v>A.S.L. DI MILANO</v>
          </cell>
        </row>
        <row r="1743">
          <cell r="A1743" t="str">
            <v>A.S.L. PROVINCIA DI MILANO UNO</v>
          </cell>
        </row>
        <row r="1744">
          <cell r="A1744" t="str">
            <v>A.S.L. PROVINCIA DI MILANO DUE</v>
          </cell>
        </row>
        <row r="1745">
          <cell r="A1745" t="str">
            <v>A.S.L. PROVINCIA DI MONZA E BRIANZA</v>
          </cell>
        </row>
        <row r="1746">
          <cell r="A1746" t="str">
            <v>A.S.L. PROVINCIA DI PAVIA</v>
          </cell>
        </row>
        <row r="1747">
          <cell r="A1747" t="str">
            <v>A.S.L. PROVINCIA DI SONDRIO</v>
          </cell>
        </row>
        <row r="1748">
          <cell r="A1748" t="str">
            <v>A.S.L. PROVINCIA DI VARESE</v>
          </cell>
        </row>
        <row r="1749">
          <cell r="A1749" t="str">
            <v>A.S.L. VALLECAMONICA-SEBINO</v>
          </cell>
        </row>
      </sheetData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Label"/>
      <sheetName val="COPERTINA"/>
      <sheetName val="Ente_gestore"/>
      <sheetName val="SAD-SADH"/>
      <sheetName val="ADM"/>
      <sheetName val="Ec-fin"/>
      <sheetName val="Foglio1"/>
      <sheetName val="versione"/>
    </sheetNames>
    <sheetDataSet>
      <sheetData sheetId="0">
        <row r="2">
          <cell r="G2" t="str">
            <v>Diretta</v>
          </cell>
          <cell r="I2" t="str">
            <v>SI</v>
          </cell>
          <cell r="J2" t="str">
            <v>Maschio</v>
          </cell>
          <cell r="T2" t="str">
            <v>Solo</v>
          </cell>
          <cell r="U2" t="str">
            <v>aiuto diretto alla mobilità della persona</v>
          </cell>
          <cell r="V2" t="str">
            <v>Osservazione delle dinamiche educative e relazionali interne al nucleo familiare</v>
          </cell>
        </row>
        <row r="3">
          <cell r="G3" t="str">
            <v>Appalto/Convenzione</v>
          </cell>
          <cell r="I3" t="str">
            <v>NO</v>
          </cell>
          <cell r="J3" t="str">
            <v>Femmina</v>
          </cell>
          <cell r="T3" t="str">
            <v>In famiglia</v>
          </cell>
          <cell r="U3" t="str">
            <v>disbrigo delle faccende domestiche, pulizia dell'ambiente, riordino e cambio della biancheria</v>
          </cell>
          <cell r="V3" t="str">
            <v>Intervento educativo nei confronti dei familiari del minore</v>
          </cell>
        </row>
        <row r="4">
          <cell r="G4" t="str">
            <v>Voucher</v>
          </cell>
          <cell r="T4" t="str">
            <v>Con altri</v>
          </cell>
          <cell r="U4" t="str">
            <v>stiratura, cucito, piccoli lavori di bucato, collegamento con i servizi di lavanderia, acquisti</v>
          </cell>
          <cell r="V4" t="str">
            <v xml:space="preserve">Sostegno e aiuto nell'apprendimento scolastico </v>
          </cell>
        </row>
        <row r="5">
          <cell r="U5" t="str">
            <v>preparazione a domicilio dei pasti</v>
          </cell>
          <cell r="V5" t="str">
            <v>Vigilanza sulla relazione genitori-figli</v>
          </cell>
        </row>
        <row r="6">
          <cell r="U6" t="str">
            <v>consulenza sulle corrette norme igieniche e alimentari</v>
          </cell>
          <cell r="V6" t="str">
            <v>Partecipazione ad incontri di minori con i genitori su mandato della Magistratura, con compiti educativi e di osservazione</v>
          </cell>
        </row>
        <row r="7">
          <cell r="U7" t="str">
            <v>accompagnamento per il disbrigo di pratiche varie (pratiche burocratiche, riscossione pensioni, visite mediche ecc)</v>
          </cell>
          <cell r="V7" t="str">
            <v>Interventi tesi a favorire lo sviluppo personale ed il rapporto con i membri del nucleo familiare e del contesto socio-ambientale</v>
          </cell>
        </row>
        <row r="8">
          <cell r="U8" t="str">
            <v>aiuto nel mantenimento dei rapporti amicali o di vicinato</v>
          </cell>
          <cell r="V8" t="str">
            <v>Interventi tesi a favorire lo sviluppo e l'autonomia personale</v>
          </cell>
        </row>
        <row r="9">
          <cell r="U9" t="str">
            <v>igiene della persona relativamente a prestazioni di semplice attuazione e non relative alle professioni sanitarie o ausiliarie di esse, sostegno e stimolo psicologico</v>
          </cell>
          <cell r="V9" t="str">
            <v>Interventi a carattere ludico-ricreativo</v>
          </cell>
        </row>
        <row r="10">
          <cell r="V10" t="str">
            <v>Attività di accompagnamento a centri di terapia, ad attività culturali, sportive, ricreative e formative</v>
          </cell>
        </row>
        <row r="11">
          <cell r="V11" t="str">
            <v>Sostegno educativo alla cura e all'accudimento del minore</v>
          </cell>
        </row>
        <row r="12">
          <cell r="V12" t="str">
            <v>Monitoraggio delle funzioni genitoriali</v>
          </cell>
        </row>
        <row r="13">
          <cell r="V13" t="str">
            <v>Protezione e tutela del minore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Label"/>
      <sheetName val="COPERTINA"/>
      <sheetName val="Ente_gestore"/>
      <sheetName val="SAD-SADH"/>
      <sheetName val="ADM"/>
      <sheetName val="Ec-fin"/>
      <sheetName val="Foglio1"/>
      <sheetName val="versione"/>
    </sheetNames>
    <sheetDataSet>
      <sheetData sheetId="0">
        <row r="2">
          <cell r="G2" t="str">
            <v>Diretta</v>
          </cell>
          <cell r="J2" t="str">
            <v>Maschio</v>
          </cell>
          <cell r="T2" t="str">
            <v>Solo</v>
          </cell>
          <cell r="U2" t="str">
            <v>aiuto diretto alla mobilità della persona</v>
          </cell>
          <cell r="V2" t="str">
            <v>Osservazione delle dinamiche educative e relazionali interne al nucleo familiare</v>
          </cell>
        </row>
        <row r="3">
          <cell r="G3" t="str">
            <v>Appalto/Convenzione</v>
          </cell>
          <cell r="J3" t="str">
            <v>Femmina</v>
          </cell>
          <cell r="T3" t="str">
            <v>In famiglia</v>
          </cell>
          <cell r="U3" t="str">
            <v>disbrigo delle faccende domestiche, pulizia dell'ambiente, riordino e cambio della biancheria</v>
          </cell>
          <cell r="V3" t="str">
            <v>Intervento educativo nei confronti dei familiari del minore</v>
          </cell>
        </row>
        <row r="4">
          <cell r="G4" t="str">
            <v>Voucher</v>
          </cell>
          <cell r="T4" t="str">
            <v>Con altri</v>
          </cell>
          <cell r="U4" t="str">
            <v>stiratura, cucito, piccoli lavori di bucato, collegamento con i servizi di lavanderia, acquisti</v>
          </cell>
          <cell r="V4" t="str">
            <v xml:space="preserve">Sostegno e aiuto nell'apprendimento scolastico </v>
          </cell>
        </row>
        <row r="5">
          <cell r="U5" t="str">
            <v>preparazione a domicilio dei pasti</v>
          </cell>
          <cell r="V5" t="str">
            <v>Vigilanza sulla relazione genitori-figli</v>
          </cell>
        </row>
        <row r="6">
          <cell r="U6" t="str">
            <v>consulenza sulle corrette norme igieniche e alimentari</v>
          </cell>
          <cell r="V6" t="str">
            <v>Partecipazione ad incontri di minori con i genitori su mandato della Magistratura, con compiti educativi e di osservazione</v>
          </cell>
        </row>
        <row r="7">
          <cell r="U7" t="str">
            <v>accompagnamento per il disbrigo di pratiche varie (pratiche burocratiche, riscossione pensioni, visite mediche ecc)</v>
          </cell>
          <cell r="V7" t="str">
            <v>Interventi tesi a favorire lo sviluppo personale ed il rapporto con i membri del nucleo familiare e del contesto socio-ambientale</v>
          </cell>
        </row>
        <row r="8">
          <cell r="U8" t="str">
            <v>aiuto nel mantenimento dei rapporti amicali o di vicinato</v>
          </cell>
          <cell r="V8" t="str">
            <v>Interventi tesi a favorire lo sviluppo e l'autonomia personale</v>
          </cell>
        </row>
        <row r="9">
          <cell r="U9" t="str">
            <v>igiene della persona relativamente a prestazioni di semplice attuazione e non relative alle professioni sanitarie o ausiliarie di esse, sostegno e stimolo psicologico</v>
          </cell>
          <cell r="V9" t="str">
            <v>Interventi a carattere ludico-ricreativo</v>
          </cell>
        </row>
        <row r="10">
          <cell r="V10" t="str">
            <v>Attività di accompagnamento a centri di terapia, ad attività culturali, sportive, ricreative e formative</v>
          </cell>
        </row>
        <row r="11">
          <cell r="V11" t="str">
            <v>Sostegno educativo alla cura e all'accudimento del minore</v>
          </cell>
        </row>
        <row r="12">
          <cell r="V12" t="str">
            <v>Monitoraggio delle funzioni genitoriali</v>
          </cell>
        </row>
        <row r="13">
          <cell r="V13" t="str">
            <v>Protezione e tutela del minore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pag.1 Quadro1"/>
      <sheetName val="pag.2 Note"/>
      <sheetName val="pag.3 Quadro2"/>
      <sheetName val="pag.4 Quadro3"/>
      <sheetName val="pag.5"/>
      <sheetName val="pag.6 Quadro4"/>
    </sheetNames>
    <sheetDataSet>
      <sheetData sheetId="0">
        <row r="11">
          <cell r="Y11" t="str">
            <v>ALBANIA</v>
          </cell>
        </row>
        <row r="12">
          <cell r="Y12" t="str">
            <v>ALGERIA</v>
          </cell>
        </row>
        <row r="13">
          <cell r="Y13" t="str">
            <v>AFGHANISTAN</v>
          </cell>
        </row>
        <row r="14">
          <cell r="Y14" t="str">
            <v>ANDORRA</v>
          </cell>
        </row>
        <row r="15">
          <cell r="Y15" t="str">
            <v>ANGOLA</v>
          </cell>
        </row>
        <row r="16">
          <cell r="Y16" t="str">
            <v>ANTIGUA E BARBUDA</v>
          </cell>
        </row>
        <row r="17">
          <cell r="Y17" t="str">
            <v>ANTILLE OLANDESI</v>
          </cell>
        </row>
        <row r="18">
          <cell r="Y18" t="str">
            <v>APOLIDE</v>
          </cell>
        </row>
        <row r="19">
          <cell r="Y19" t="str">
            <v>ARABIA SAUDITA</v>
          </cell>
        </row>
        <row r="20">
          <cell r="Y20" t="str">
            <v>ARGENTINA</v>
          </cell>
        </row>
        <row r="21">
          <cell r="Y21" t="str">
            <v>ARMENIA</v>
          </cell>
        </row>
        <row r="22">
          <cell r="Y22" t="str">
            <v>AUSTRALIA</v>
          </cell>
        </row>
        <row r="23">
          <cell r="Y23" t="str">
            <v>AUSTRIA</v>
          </cell>
        </row>
        <row r="24">
          <cell r="Y24" t="str">
            <v>AZERBAIGIAN</v>
          </cell>
        </row>
        <row r="25">
          <cell r="Y25" t="str">
            <v>BAHAMA</v>
          </cell>
        </row>
        <row r="26">
          <cell r="Y26" t="str">
            <v>BAHREIN</v>
          </cell>
        </row>
        <row r="27">
          <cell r="Y27" t="str">
            <v>BANGLADESH</v>
          </cell>
        </row>
        <row r="28">
          <cell r="Y28" t="str">
            <v>BARBADOS</v>
          </cell>
        </row>
        <row r="29">
          <cell r="Y29" t="str">
            <v>BELGIO</v>
          </cell>
        </row>
        <row r="30">
          <cell r="Y30" t="str">
            <v>BELIZE</v>
          </cell>
        </row>
        <row r="31">
          <cell r="Y31" t="str">
            <v>BENIN</v>
          </cell>
        </row>
        <row r="32">
          <cell r="Y32" t="str">
            <v>BERMUDA (ISOLE)</v>
          </cell>
        </row>
        <row r="33">
          <cell r="Y33" t="str">
            <v>BHUTAN</v>
          </cell>
        </row>
        <row r="34">
          <cell r="Y34" t="str">
            <v>BIELORUSSIA</v>
          </cell>
        </row>
        <row r="35">
          <cell r="Y35" t="str">
            <v>BOLIVIA</v>
          </cell>
        </row>
        <row r="36">
          <cell r="Y36" t="str">
            <v>BOSNIA ED ERZEGOVINA</v>
          </cell>
        </row>
        <row r="37">
          <cell r="Y37" t="str">
            <v>BOTSWANA</v>
          </cell>
        </row>
        <row r="38">
          <cell r="Y38" t="str">
            <v>BRASILE</v>
          </cell>
        </row>
        <row r="39">
          <cell r="Y39" t="str">
            <v>BRUNEI</v>
          </cell>
        </row>
        <row r="40">
          <cell r="Y40" t="str">
            <v>BULGARIA</v>
          </cell>
        </row>
        <row r="41">
          <cell r="Y41" t="str">
            <v>BURKINA FASO</v>
          </cell>
        </row>
        <row r="42">
          <cell r="Y42" t="str">
            <v>BURUNDI</v>
          </cell>
        </row>
        <row r="43">
          <cell r="Y43" t="str">
            <v>CAMBOGIA</v>
          </cell>
        </row>
        <row r="44">
          <cell r="Y44" t="str">
            <v>CAMERUN</v>
          </cell>
        </row>
        <row r="45">
          <cell r="Y45" t="str">
            <v>CANADA</v>
          </cell>
        </row>
        <row r="46">
          <cell r="Y46" t="str">
            <v>CAPO VERDE</v>
          </cell>
        </row>
        <row r="47">
          <cell r="Y47" t="str">
            <v>CENTRAFRICANA REPUBBLICA</v>
          </cell>
        </row>
        <row r="48">
          <cell r="Y48" t="str">
            <v>CIAD</v>
          </cell>
        </row>
        <row r="49">
          <cell r="Y49" t="str">
            <v>CILE</v>
          </cell>
        </row>
        <row r="50">
          <cell r="Y50" t="str">
            <v>CINA REPUBBLICA POPOLARE</v>
          </cell>
        </row>
        <row r="51">
          <cell r="Y51" t="str">
            <v>CIPRO</v>
          </cell>
        </row>
        <row r="52">
          <cell r="Y52" t="str">
            <v>CITTA' DEL VATICANO</v>
          </cell>
        </row>
        <row r="53">
          <cell r="Y53" t="str">
            <v>COLOMBIA</v>
          </cell>
        </row>
        <row r="54">
          <cell r="Y54" t="str">
            <v>COMORE</v>
          </cell>
        </row>
        <row r="55">
          <cell r="Y55" t="str">
            <v>CONGO REPUBBLICA DEMOCRATICA</v>
          </cell>
        </row>
        <row r="56">
          <cell r="Y56" t="str">
            <v>CONGO REPUBBLICA POPOLARE</v>
          </cell>
        </row>
        <row r="57">
          <cell r="Y57" t="str">
            <v>COREA, REPUBBLICA (COREA DEL SUD)</v>
          </cell>
        </row>
        <row r="58">
          <cell r="Y58" t="str">
            <v xml:space="preserve">COREA, REPUBBLICA POPOLARE DEMOCRATICA (COREA DEL </v>
          </cell>
        </row>
        <row r="59">
          <cell r="Y59" t="str">
            <v>COSTA D'AVORIO</v>
          </cell>
        </row>
        <row r="60">
          <cell r="Y60" t="str">
            <v>COSTA RICA</v>
          </cell>
        </row>
        <row r="61">
          <cell r="Y61" t="str">
            <v>CROAZIA</v>
          </cell>
        </row>
        <row r="62">
          <cell r="Y62" t="str">
            <v>CUBA</v>
          </cell>
        </row>
        <row r="63">
          <cell r="Y63" t="str">
            <v>DANIMARCA</v>
          </cell>
        </row>
        <row r="64">
          <cell r="Y64" t="str">
            <v>DOMINICA</v>
          </cell>
        </row>
        <row r="65">
          <cell r="Y65" t="str">
            <v>ECUADOR</v>
          </cell>
        </row>
        <row r="66">
          <cell r="Y66" t="str">
            <v>EGITTO</v>
          </cell>
        </row>
        <row r="67">
          <cell r="Y67" t="str">
            <v>EL SALVADOR</v>
          </cell>
        </row>
        <row r="68">
          <cell r="Y68" t="str">
            <v>EMIRATI ARABI UNITI</v>
          </cell>
        </row>
        <row r="69">
          <cell r="Y69" t="str">
            <v>ERITREA</v>
          </cell>
        </row>
        <row r="70">
          <cell r="Y70" t="str">
            <v>ESTONIA</v>
          </cell>
        </row>
        <row r="71">
          <cell r="Y71" t="str">
            <v>ETIOPIA</v>
          </cell>
        </row>
        <row r="72">
          <cell r="Y72" t="str">
            <v>FIGI</v>
          </cell>
        </row>
        <row r="73">
          <cell r="Y73" t="str">
            <v>FILIPPINE</v>
          </cell>
        </row>
        <row r="74">
          <cell r="Y74" t="str">
            <v>FINLANDIA</v>
          </cell>
        </row>
        <row r="75">
          <cell r="Y75" t="str">
            <v>FRANCIA</v>
          </cell>
        </row>
        <row r="76">
          <cell r="Y76" t="str">
            <v>GABON</v>
          </cell>
        </row>
        <row r="77">
          <cell r="Y77" t="str">
            <v>GAMBIA</v>
          </cell>
        </row>
        <row r="78">
          <cell r="Y78" t="str">
            <v>GEORGIA</v>
          </cell>
        </row>
        <row r="79">
          <cell r="Y79" t="str">
            <v>GERMANIA</v>
          </cell>
        </row>
        <row r="80">
          <cell r="Y80" t="str">
            <v>GHANA</v>
          </cell>
        </row>
        <row r="81">
          <cell r="Y81" t="str">
            <v>GIAMAICA</v>
          </cell>
        </row>
        <row r="82">
          <cell r="Y82" t="str">
            <v>GIAPPONE</v>
          </cell>
        </row>
        <row r="83">
          <cell r="Y83" t="str">
            <v>GIBILTERRA</v>
          </cell>
        </row>
        <row r="84">
          <cell r="Y84" t="str">
            <v>GIBUTI</v>
          </cell>
        </row>
        <row r="85">
          <cell r="Y85" t="str">
            <v>GIORDANIA</v>
          </cell>
        </row>
        <row r="86">
          <cell r="Y86" t="str">
            <v>GRAN BRETAGNA E IRLANDA DEL NORD (REGNO UNITO)</v>
          </cell>
        </row>
        <row r="87">
          <cell r="Y87" t="str">
            <v>GRECIA</v>
          </cell>
        </row>
        <row r="88">
          <cell r="Y88" t="str">
            <v>GRENADA</v>
          </cell>
        </row>
        <row r="89">
          <cell r="Y89" t="str">
            <v>GROENLANDIA</v>
          </cell>
        </row>
        <row r="90">
          <cell r="Y90" t="str">
            <v>GUADALUPA</v>
          </cell>
        </row>
        <row r="91">
          <cell r="Y91" t="str">
            <v>GUAIANA FRANCESE</v>
          </cell>
        </row>
        <row r="92">
          <cell r="Y92" t="str">
            <v>GUATEMALA</v>
          </cell>
        </row>
        <row r="93">
          <cell r="Y93" t="str">
            <v>GUINEA</v>
          </cell>
        </row>
        <row r="94">
          <cell r="Y94" t="str">
            <v>GUINEA BISSAU</v>
          </cell>
        </row>
        <row r="95">
          <cell r="Y95" t="str">
            <v>GUINEA EQUATORIALE</v>
          </cell>
        </row>
        <row r="96">
          <cell r="Y96" t="str">
            <v>GUYANA</v>
          </cell>
        </row>
        <row r="97">
          <cell r="Y97" t="str">
            <v>HAITI</v>
          </cell>
        </row>
        <row r="98">
          <cell r="Y98" t="str">
            <v>HONDURAS</v>
          </cell>
        </row>
        <row r="99">
          <cell r="Y99" t="str">
            <v>HONG KONG</v>
          </cell>
        </row>
        <row r="100">
          <cell r="Y100" t="str">
            <v>INDIA</v>
          </cell>
        </row>
        <row r="101">
          <cell r="Y101" t="str">
            <v>INDONESIA</v>
          </cell>
        </row>
        <row r="102">
          <cell r="Y102" t="str">
            <v>IRAN</v>
          </cell>
        </row>
        <row r="103">
          <cell r="Y103" t="str">
            <v>IRAQ</v>
          </cell>
        </row>
        <row r="104">
          <cell r="Y104" t="str">
            <v>IRLANDA</v>
          </cell>
        </row>
        <row r="105">
          <cell r="Y105" t="str">
            <v>ISLANDA</v>
          </cell>
        </row>
        <row r="106">
          <cell r="Y106" t="str">
            <v>ISOLA DI ANGUILLA</v>
          </cell>
        </row>
        <row r="107">
          <cell r="Y107" t="str">
            <v>ISOLA DI CHRISTMAS</v>
          </cell>
        </row>
        <row r="108">
          <cell r="Y108" t="str">
            <v>ISOLA DI GUAM</v>
          </cell>
        </row>
        <row r="109">
          <cell r="Y109" t="str">
            <v>ISOLA DI MAN</v>
          </cell>
        </row>
        <row r="110">
          <cell r="Y110" t="str">
            <v>ISOLA DI REUNION</v>
          </cell>
        </row>
        <row r="111">
          <cell r="Y111" t="str">
            <v>ISOLA DI SANT'ELENA</v>
          </cell>
        </row>
        <row r="112">
          <cell r="Y112" t="str">
            <v>ISOLE CAYMAN</v>
          </cell>
        </row>
        <row r="113">
          <cell r="Y113" t="str">
            <v>ISOLE COCOS</v>
          </cell>
        </row>
        <row r="114">
          <cell r="Y114" t="str">
            <v>ISOLE COOK</v>
          </cell>
        </row>
        <row r="115">
          <cell r="Y115" t="str">
            <v>ISOLE DI MIDWAY</v>
          </cell>
        </row>
        <row r="116">
          <cell r="Y116" t="str">
            <v>ISOLE FAER OER</v>
          </cell>
        </row>
        <row r="117">
          <cell r="Y117" t="str">
            <v>ISOLE FALKLAND O MALVINE</v>
          </cell>
        </row>
        <row r="118">
          <cell r="Y118" t="str">
            <v>ISOLE MACQUARIE</v>
          </cell>
        </row>
        <row r="119">
          <cell r="Y119" t="str">
            <v>ISOLE MARIANNE</v>
          </cell>
        </row>
        <row r="120">
          <cell r="Y120" t="str">
            <v>ISOLE NIUE SAVAGE</v>
          </cell>
        </row>
        <row r="121">
          <cell r="Y121" t="str">
            <v>ISOLE NORFOLK</v>
          </cell>
        </row>
        <row r="122">
          <cell r="Y122" t="str">
            <v>ISOLE TOKELAU</v>
          </cell>
        </row>
        <row r="123">
          <cell r="Y123" t="str">
            <v>ISOLE TURKS E CAICOS</v>
          </cell>
        </row>
        <row r="124">
          <cell r="Y124" t="str">
            <v>ISOLE VERGINI BRITANNICHE</v>
          </cell>
        </row>
        <row r="125">
          <cell r="Y125" t="str">
            <v>ISOLE WALLIS E FUTUNA</v>
          </cell>
        </row>
        <row r="126">
          <cell r="Y126" t="str">
            <v>ISRAELE</v>
          </cell>
        </row>
        <row r="127">
          <cell r="Y127" t="str">
            <v>ITALIA</v>
          </cell>
        </row>
        <row r="128">
          <cell r="Y128" t="str">
            <v>KAZAKISTAN</v>
          </cell>
        </row>
        <row r="129">
          <cell r="Y129" t="str">
            <v>KENYA</v>
          </cell>
        </row>
        <row r="130">
          <cell r="Y130" t="str">
            <v>KIRGHIZISTAN</v>
          </cell>
        </row>
        <row r="131">
          <cell r="Y131" t="str">
            <v>KIRIBATI</v>
          </cell>
        </row>
        <row r="132">
          <cell r="Y132" t="str">
            <v>KUWAIT</v>
          </cell>
        </row>
        <row r="133">
          <cell r="Y133" t="str">
            <v>LAOS</v>
          </cell>
        </row>
        <row r="134">
          <cell r="Y134" t="str">
            <v>LESOTHO</v>
          </cell>
        </row>
        <row r="135">
          <cell r="Y135" t="str">
            <v>LETTONIA</v>
          </cell>
        </row>
        <row r="136">
          <cell r="Y136" t="str">
            <v>LIBANO</v>
          </cell>
        </row>
        <row r="137">
          <cell r="Y137" t="str">
            <v>LIBERIA</v>
          </cell>
        </row>
        <row r="138">
          <cell r="Y138" t="str">
            <v>LIBIA</v>
          </cell>
        </row>
        <row r="139">
          <cell r="Y139" t="str">
            <v>LIECHTENSTEIN</v>
          </cell>
        </row>
        <row r="140">
          <cell r="Y140" t="str">
            <v>LITUANIA</v>
          </cell>
        </row>
        <row r="141">
          <cell r="Y141" t="str">
            <v>LUSSEMBURGO</v>
          </cell>
        </row>
        <row r="142">
          <cell r="Y142" t="str">
            <v>MACAO</v>
          </cell>
        </row>
        <row r="143">
          <cell r="Y143" t="str">
            <v>MACEDONIA</v>
          </cell>
        </row>
        <row r="144">
          <cell r="Y144" t="str">
            <v>MADAGASCAR</v>
          </cell>
        </row>
        <row r="145">
          <cell r="Y145" t="str">
            <v>MALAWI</v>
          </cell>
        </row>
        <row r="146">
          <cell r="Y146" t="str">
            <v>MALAYSIA</v>
          </cell>
        </row>
        <row r="147">
          <cell r="Y147" t="str">
            <v>MALDIVE</v>
          </cell>
        </row>
        <row r="148">
          <cell r="Y148" t="str">
            <v>MALI</v>
          </cell>
        </row>
        <row r="149">
          <cell r="Y149" t="str">
            <v>MALTA</v>
          </cell>
        </row>
        <row r="150">
          <cell r="Y150" t="str">
            <v>MAROCCO</v>
          </cell>
        </row>
        <row r="151">
          <cell r="Y151" t="str">
            <v>MARSHALL</v>
          </cell>
        </row>
        <row r="152">
          <cell r="Y152" t="str">
            <v>MARTINICA</v>
          </cell>
        </row>
        <row r="153">
          <cell r="Y153" t="str">
            <v>MAURITANIA</v>
          </cell>
        </row>
        <row r="154">
          <cell r="Y154" t="str">
            <v>MAURIZIO</v>
          </cell>
        </row>
        <row r="155">
          <cell r="Y155" t="str">
            <v>MAYOTTE (ISOLA)</v>
          </cell>
        </row>
        <row r="156">
          <cell r="Y156" t="str">
            <v>MESSICO</v>
          </cell>
        </row>
        <row r="157">
          <cell r="Y157" t="str">
            <v>MICRONESIA</v>
          </cell>
        </row>
        <row r="158">
          <cell r="Y158" t="str">
            <v>MOLDAVIA</v>
          </cell>
        </row>
        <row r="159">
          <cell r="Y159" t="str">
            <v>MONACO</v>
          </cell>
        </row>
        <row r="160">
          <cell r="Y160" t="str">
            <v>MONGOLIA</v>
          </cell>
        </row>
        <row r="161">
          <cell r="Y161" t="str">
            <v>MONTENEGRO</v>
          </cell>
        </row>
        <row r="162">
          <cell r="Y162" t="str">
            <v>MONTSERRAT</v>
          </cell>
        </row>
        <row r="163">
          <cell r="Y163" t="str">
            <v>MOZAMBICO</v>
          </cell>
        </row>
        <row r="164">
          <cell r="Y164" t="str">
            <v>MYANMAR</v>
          </cell>
        </row>
        <row r="165">
          <cell r="Y165" t="str">
            <v>NAMIBIA</v>
          </cell>
        </row>
        <row r="166">
          <cell r="Y166" t="str">
            <v>NAURU</v>
          </cell>
        </row>
        <row r="167">
          <cell r="Y167" t="str">
            <v>NEPAL</v>
          </cell>
        </row>
        <row r="168">
          <cell r="Y168" t="str">
            <v>NICARAGUA</v>
          </cell>
        </row>
        <row r="169">
          <cell r="Y169" t="str">
            <v>NIGER</v>
          </cell>
        </row>
        <row r="170">
          <cell r="Y170" t="str">
            <v>NIGERIA</v>
          </cell>
        </row>
        <row r="171">
          <cell r="Y171" t="str">
            <v>NON CODIFICATO</v>
          </cell>
        </row>
        <row r="172">
          <cell r="Y172" t="str">
            <v>NORVEGIA</v>
          </cell>
        </row>
        <row r="173">
          <cell r="Y173" t="str">
            <v>NUOVA CALEDONIA</v>
          </cell>
        </row>
        <row r="174">
          <cell r="Y174" t="str">
            <v>NUOVA ZELANDA</v>
          </cell>
        </row>
        <row r="175">
          <cell r="Y175" t="str">
            <v>OMAN</v>
          </cell>
        </row>
        <row r="176">
          <cell r="Y176" t="str">
            <v>PAESI BASSI</v>
          </cell>
        </row>
        <row r="177">
          <cell r="Y177" t="str">
            <v>PAKISTAN</v>
          </cell>
        </row>
        <row r="178">
          <cell r="Y178" t="str">
            <v>PALAU</v>
          </cell>
        </row>
        <row r="179">
          <cell r="Y179" t="str">
            <v>PANAMA</v>
          </cell>
        </row>
        <row r="180">
          <cell r="Y180" t="str">
            <v>PAPUA NUOVA GUINEA</v>
          </cell>
        </row>
        <row r="181">
          <cell r="Y181" t="str">
            <v>PARAGUAY</v>
          </cell>
        </row>
        <row r="182">
          <cell r="Y182" t="str">
            <v>PERU'</v>
          </cell>
        </row>
        <row r="183">
          <cell r="Y183" t="str">
            <v>PITCAIRN</v>
          </cell>
        </row>
        <row r="184">
          <cell r="Y184" t="str">
            <v>POLINESIA FRANCESE (ISOLE)</v>
          </cell>
        </row>
        <row r="185">
          <cell r="Y185" t="str">
            <v>POLONIA</v>
          </cell>
        </row>
        <row r="186">
          <cell r="Y186" t="str">
            <v>PORTOGALLO</v>
          </cell>
        </row>
        <row r="187">
          <cell r="Y187" t="str">
            <v>PUERTO RICO</v>
          </cell>
        </row>
        <row r="188">
          <cell r="Y188" t="str">
            <v>QATAR</v>
          </cell>
        </row>
        <row r="189">
          <cell r="Y189" t="str">
            <v>REPUBBLICA CECA</v>
          </cell>
        </row>
        <row r="190">
          <cell r="Y190" t="str">
            <v>REPUBBLICA DELLA CINA NAZIONALE</v>
          </cell>
        </row>
        <row r="191">
          <cell r="Y191" t="str">
            <v>REPUBBLICA DOMINICANA</v>
          </cell>
        </row>
        <row r="192">
          <cell r="Y192" t="str">
            <v>REPUBBLICA SLOVACCA</v>
          </cell>
        </row>
        <row r="193">
          <cell r="Y193" t="str">
            <v>REPUBBLICA SUDAFRICANA</v>
          </cell>
        </row>
        <row r="194">
          <cell r="Y194" t="str">
            <v>ROMANIA</v>
          </cell>
        </row>
        <row r="195">
          <cell r="Y195" t="str">
            <v>RUANDA</v>
          </cell>
        </row>
        <row r="196">
          <cell r="Y196" t="str">
            <v>RUSSIA</v>
          </cell>
        </row>
        <row r="197">
          <cell r="Y197" t="str">
            <v>S. CHRISTOPHER E NEVIS</v>
          </cell>
        </row>
        <row r="198">
          <cell r="Y198" t="str">
            <v>S. VINCENT E GRENADINE</v>
          </cell>
        </row>
        <row r="199">
          <cell r="Y199" t="str">
            <v>SAINT LUCIA</v>
          </cell>
        </row>
        <row r="200">
          <cell r="Y200" t="str">
            <v>SAINT PIERRE ET MIQUELON (ISOLE)</v>
          </cell>
        </row>
        <row r="201">
          <cell r="Y201" t="str">
            <v>SALOMONE</v>
          </cell>
        </row>
        <row r="202">
          <cell r="Y202" t="str">
            <v>SAMOA</v>
          </cell>
        </row>
        <row r="203">
          <cell r="Y203" t="str">
            <v>SAMOA AMERICANE (ISOLE)</v>
          </cell>
        </row>
        <row r="204">
          <cell r="Y204" t="str">
            <v>SAN MARINO</v>
          </cell>
        </row>
        <row r="205">
          <cell r="Y205" t="str">
            <v>SAO TOME' E PRINCIPE</v>
          </cell>
        </row>
        <row r="206">
          <cell r="Y206" t="str">
            <v>SEICELLE</v>
          </cell>
        </row>
        <row r="207">
          <cell r="Y207" t="str">
            <v>SENEGAL</v>
          </cell>
        </row>
        <row r="208">
          <cell r="Y208" t="str">
            <v>SERBIA</v>
          </cell>
        </row>
        <row r="209">
          <cell r="Y209" t="str">
            <v>SIERRA LEONE</v>
          </cell>
        </row>
        <row r="210">
          <cell r="Y210" t="str">
            <v>SINGAPORE</v>
          </cell>
        </row>
        <row r="211">
          <cell r="Y211" t="str">
            <v>SIRIA</v>
          </cell>
        </row>
        <row r="212">
          <cell r="Y212" t="str">
            <v>SLOVENIA</v>
          </cell>
        </row>
        <row r="213">
          <cell r="Y213" t="str">
            <v>SOMALIA</v>
          </cell>
        </row>
        <row r="214">
          <cell r="Y214" t="str">
            <v>SPAGNA</v>
          </cell>
        </row>
        <row r="215">
          <cell r="Y215" t="str">
            <v>SRI LANKA</v>
          </cell>
        </row>
        <row r="216">
          <cell r="Y216" t="str">
            <v>STATI UNITI D'AMERICA</v>
          </cell>
        </row>
        <row r="217">
          <cell r="Y217" t="str">
            <v>SUDAN</v>
          </cell>
        </row>
        <row r="218">
          <cell r="Y218" t="str">
            <v>SURINAME</v>
          </cell>
        </row>
        <row r="219">
          <cell r="Y219" t="str">
            <v>SVEZIA</v>
          </cell>
        </row>
        <row r="220">
          <cell r="Y220" t="str">
            <v>SVIZZERA</v>
          </cell>
        </row>
        <row r="221">
          <cell r="Y221" t="str">
            <v>SWAZILAND</v>
          </cell>
        </row>
        <row r="222">
          <cell r="Y222" t="str">
            <v>TAGIKISTAN</v>
          </cell>
        </row>
        <row r="223">
          <cell r="Y223" t="str">
            <v>TANZANIA</v>
          </cell>
        </row>
        <row r="224">
          <cell r="Y224" t="str">
            <v>THAILANDIA</v>
          </cell>
        </row>
        <row r="225">
          <cell r="Y225" t="str">
            <v>TIMOR (ISOLA)</v>
          </cell>
        </row>
        <row r="226">
          <cell r="Y226" t="str">
            <v>TOGO</v>
          </cell>
        </row>
        <row r="227">
          <cell r="Y227" t="str">
            <v>TONGA</v>
          </cell>
        </row>
        <row r="228">
          <cell r="Y228" t="str">
            <v>TRINIDAD E TOBAGO</v>
          </cell>
        </row>
        <row r="229">
          <cell r="Y229" t="str">
            <v>TUNISIA</v>
          </cell>
        </row>
        <row r="230">
          <cell r="Y230" t="str">
            <v>TURCHIA</v>
          </cell>
        </row>
        <row r="231">
          <cell r="Y231" t="str">
            <v>TURKMENISTAN</v>
          </cell>
        </row>
        <row r="232">
          <cell r="Y232" t="str">
            <v>TUVALU</v>
          </cell>
        </row>
        <row r="233">
          <cell r="Y233" t="str">
            <v>UCRAINA</v>
          </cell>
        </row>
        <row r="234">
          <cell r="Y234" t="str">
            <v>UGANDA</v>
          </cell>
        </row>
        <row r="235">
          <cell r="Y235" t="str">
            <v>UNGHERIA</v>
          </cell>
        </row>
        <row r="236">
          <cell r="Y236" t="str">
            <v>URUGUAY</v>
          </cell>
        </row>
        <row r="237">
          <cell r="Y237" t="str">
            <v>UZBEKISTAN</v>
          </cell>
        </row>
        <row r="238">
          <cell r="Y238" t="str">
            <v>VANUATU</v>
          </cell>
        </row>
        <row r="239">
          <cell r="Y239" t="str">
            <v>VENEZUELA</v>
          </cell>
        </row>
        <row r="240">
          <cell r="Y240" t="str">
            <v>VERGINI AMERICANE (ISOLE)</v>
          </cell>
        </row>
        <row r="241">
          <cell r="Y241" t="str">
            <v>VIETNAM</v>
          </cell>
        </row>
        <row r="242">
          <cell r="Y242" t="str">
            <v>YEMEN</v>
          </cell>
        </row>
        <row r="243">
          <cell r="Y243" t="str">
            <v>ZAMBIA</v>
          </cell>
        </row>
        <row r="244">
          <cell r="Y244" t="str">
            <v>ZIMBABWE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1518"/>
  <sheetViews>
    <sheetView workbookViewId="0">
      <selection activeCell="F13" sqref="F13"/>
    </sheetView>
  </sheetViews>
  <sheetFormatPr defaultColWidth="9.1328125" defaultRowHeight="14.35"/>
  <cols>
    <col min="1" max="1" width="12.86328125" style="88" customWidth="1"/>
    <col min="2" max="2" width="10.1328125" style="88" bestFit="1" customWidth="1"/>
    <col min="3" max="4" width="38.33203125" style="88" bestFit="1" customWidth="1"/>
    <col min="5" max="10" width="9.1328125" style="88"/>
    <col min="11" max="11" width="8.86328125" customWidth="1"/>
    <col min="12" max="16384" width="9.1328125" style="88"/>
  </cols>
  <sheetData>
    <row r="1" spans="1:9">
      <c r="A1" s="87" t="s">
        <v>4734</v>
      </c>
      <c r="B1" s="87" t="s">
        <v>4735</v>
      </c>
      <c r="C1" s="87" t="s">
        <v>4736</v>
      </c>
      <c r="D1" s="87" t="s">
        <v>4737</v>
      </c>
      <c r="F1" s="88" t="s">
        <v>4738</v>
      </c>
      <c r="G1" s="88" t="s">
        <v>4739</v>
      </c>
      <c r="H1" s="88" t="s">
        <v>4867</v>
      </c>
      <c r="I1" s="88" t="s">
        <v>4739</v>
      </c>
    </row>
    <row r="2" spans="1:9">
      <c r="A2" s="89" t="s">
        <v>4740</v>
      </c>
      <c r="B2" s="89" t="s">
        <v>4741</v>
      </c>
      <c r="C2" s="89" t="s">
        <v>4742</v>
      </c>
      <c r="D2" s="89" t="s">
        <v>59</v>
      </c>
      <c r="F2" s="85" t="s">
        <v>1634</v>
      </c>
      <c r="G2" s="86" t="s">
        <v>1660</v>
      </c>
    </row>
    <row r="3" spans="1:9">
      <c r="A3" s="89" t="s">
        <v>4740</v>
      </c>
      <c r="B3" s="89" t="s">
        <v>4743</v>
      </c>
      <c r="C3" s="89" t="s">
        <v>4742</v>
      </c>
      <c r="D3" s="89" t="s">
        <v>75</v>
      </c>
      <c r="F3" t="s">
        <v>3236</v>
      </c>
      <c r="G3" s="44" t="s">
        <v>1661</v>
      </c>
    </row>
    <row r="4" spans="1:9">
      <c r="A4" s="89" t="s">
        <v>4740</v>
      </c>
      <c r="B4" s="89" t="s">
        <v>4744</v>
      </c>
      <c r="C4" s="89" t="s">
        <v>4742</v>
      </c>
      <c r="D4" s="89" t="s">
        <v>76</v>
      </c>
      <c r="F4" t="s">
        <v>3237</v>
      </c>
      <c r="G4" s="44" t="s">
        <v>4964</v>
      </c>
    </row>
    <row r="5" spans="1:9">
      <c r="A5" s="89" t="s">
        <v>4740</v>
      </c>
      <c r="B5" s="89" t="s">
        <v>4745</v>
      </c>
      <c r="C5" s="89" t="s">
        <v>4742</v>
      </c>
      <c r="D5" s="89" t="s">
        <v>74</v>
      </c>
      <c r="F5" t="s">
        <v>3238</v>
      </c>
      <c r="G5" s="44" t="s">
        <v>4974</v>
      </c>
    </row>
    <row r="6" spans="1:9">
      <c r="A6" s="89" t="s">
        <v>4740</v>
      </c>
      <c r="B6" s="89" t="s">
        <v>4746</v>
      </c>
      <c r="C6" s="89" t="s">
        <v>4742</v>
      </c>
      <c r="D6" s="89" t="s">
        <v>72</v>
      </c>
      <c r="F6" t="s">
        <v>3239</v>
      </c>
      <c r="G6" s="44" t="s">
        <v>1662</v>
      </c>
    </row>
    <row r="7" spans="1:9">
      <c r="A7" s="89" t="s">
        <v>4740</v>
      </c>
      <c r="B7" s="89" t="s">
        <v>4747</v>
      </c>
      <c r="C7" s="89" t="s">
        <v>4742</v>
      </c>
      <c r="D7" s="89" t="s">
        <v>69</v>
      </c>
      <c r="F7" t="s">
        <v>3240</v>
      </c>
      <c r="G7" s="44" t="s">
        <v>4963</v>
      </c>
    </row>
    <row r="8" spans="1:9">
      <c r="A8" s="89" t="s">
        <v>4740</v>
      </c>
      <c r="B8" s="89" t="s">
        <v>4748</v>
      </c>
      <c r="C8" s="89" t="s">
        <v>4742</v>
      </c>
      <c r="D8" s="89" t="s">
        <v>68</v>
      </c>
      <c r="F8" t="s">
        <v>3241</v>
      </c>
      <c r="G8" s="44" t="s">
        <v>4969</v>
      </c>
    </row>
    <row r="9" spans="1:9">
      <c r="A9" s="89" t="s">
        <v>4740</v>
      </c>
      <c r="B9" s="89" t="s">
        <v>4749</v>
      </c>
      <c r="C9" s="89" t="s">
        <v>4742</v>
      </c>
      <c r="D9" s="89" t="s">
        <v>70</v>
      </c>
      <c r="F9" t="s">
        <v>3242</v>
      </c>
      <c r="G9" s="44" t="s">
        <v>1663</v>
      </c>
    </row>
    <row r="10" spans="1:9">
      <c r="A10" s="89" t="s">
        <v>4740</v>
      </c>
      <c r="B10" s="89" t="s">
        <v>4750</v>
      </c>
      <c r="C10" s="89" t="s">
        <v>4742</v>
      </c>
      <c r="D10" s="89" t="s">
        <v>67</v>
      </c>
      <c r="F10" t="s">
        <v>3243</v>
      </c>
      <c r="G10" s="44" t="s">
        <v>4952</v>
      </c>
    </row>
    <row r="11" spans="1:9">
      <c r="A11" s="89" t="s">
        <v>4740</v>
      </c>
      <c r="B11" s="89" t="s">
        <v>4751</v>
      </c>
      <c r="C11" s="89" t="s">
        <v>4742</v>
      </c>
      <c r="D11" s="89" t="s">
        <v>71</v>
      </c>
      <c r="F11" t="s">
        <v>3244</v>
      </c>
      <c r="G11" s="44" t="s">
        <v>1664</v>
      </c>
    </row>
    <row r="12" spans="1:9">
      <c r="A12" s="89" t="s">
        <v>4740</v>
      </c>
      <c r="B12" s="89" t="s">
        <v>4752</v>
      </c>
      <c r="C12" s="89" t="s">
        <v>4742</v>
      </c>
      <c r="D12" s="89" t="s">
        <v>66</v>
      </c>
      <c r="F12" t="s">
        <v>3245</v>
      </c>
      <c r="G12" s="44" t="s">
        <v>1665</v>
      </c>
    </row>
    <row r="13" spans="1:9">
      <c r="A13" s="89" t="s">
        <v>4740</v>
      </c>
      <c r="B13" s="89" t="s">
        <v>4753</v>
      </c>
      <c r="C13" s="89" t="s">
        <v>4742</v>
      </c>
      <c r="D13" s="89" t="s">
        <v>587</v>
      </c>
      <c r="F13" t="s">
        <v>3246</v>
      </c>
      <c r="G13" s="44" t="s">
        <v>1666</v>
      </c>
    </row>
    <row r="14" spans="1:9">
      <c r="A14" s="89" t="s">
        <v>4740</v>
      </c>
      <c r="B14" s="89" t="s">
        <v>4754</v>
      </c>
      <c r="C14" s="89" t="s">
        <v>4742</v>
      </c>
      <c r="D14" s="89" t="s">
        <v>609</v>
      </c>
      <c r="F14" t="s">
        <v>3247</v>
      </c>
      <c r="G14" s="44" t="s">
        <v>1667</v>
      </c>
    </row>
    <row r="15" spans="1:9">
      <c r="A15" s="89" t="s">
        <v>4740</v>
      </c>
      <c r="B15" s="89" t="s">
        <v>4755</v>
      </c>
      <c r="C15" s="89" t="s">
        <v>4742</v>
      </c>
      <c r="D15" s="89" t="s">
        <v>522</v>
      </c>
      <c r="F15" t="s">
        <v>3248</v>
      </c>
      <c r="G15" s="44" t="s">
        <v>5010</v>
      </c>
    </row>
    <row r="16" spans="1:9">
      <c r="A16" s="89" t="s">
        <v>4740</v>
      </c>
      <c r="B16" s="89" t="s">
        <v>4756</v>
      </c>
      <c r="C16" s="89" t="s">
        <v>4742</v>
      </c>
      <c r="D16" s="89" t="s">
        <v>592</v>
      </c>
      <c r="F16" t="s">
        <v>3249</v>
      </c>
      <c r="G16" s="44" t="s">
        <v>5011</v>
      </c>
    </row>
    <row r="17" spans="1:7">
      <c r="A17" s="89" t="s">
        <v>4740</v>
      </c>
      <c r="B17" s="89" t="s">
        <v>4757</v>
      </c>
      <c r="C17" s="89" t="s">
        <v>4742</v>
      </c>
      <c r="D17" s="89" t="s">
        <v>567</v>
      </c>
      <c r="F17" t="s">
        <v>3250</v>
      </c>
      <c r="G17" s="44" t="s">
        <v>1670</v>
      </c>
    </row>
    <row r="18" spans="1:7">
      <c r="A18" s="89" t="s">
        <v>4740</v>
      </c>
      <c r="B18" s="89" t="s">
        <v>4758</v>
      </c>
      <c r="C18" s="89" t="s">
        <v>4742</v>
      </c>
      <c r="D18" s="89" t="s">
        <v>494</v>
      </c>
      <c r="F18" t="s">
        <v>3251</v>
      </c>
      <c r="G18" s="44" t="s">
        <v>1671</v>
      </c>
    </row>
    <row r="19" spans="1:7">
      <c r="A19" s="89" t="s">
        <v>4740</v>
      </c>
      <c r="B19" s="89" t="s">
        <v>4759</v>
      </c>
      <c r="C19" s="89" t="s">
        <v>4742</v>
      </c>
      <c r="D19" s="89" t="s">
        <v>605</v>
      </c>
      <c r="F19" t="s">
        <v>3252</v>
      </c>
      <c r="G19" s="44" t="s">
        <v>1672</v>
      </c>
    </row>
    <row r="20" spans="1:7">
      <c r="A20" s="89" t="s">
        <v>4740</v>
      </c>
      <c r="B20" s="89" t="s">
        <v>4760</v>
      </c>
      <c r="C20" s="89" t="s">
        <v>4742</v>
      </c>
      <c r="D20" s="89" t="s">
        <v>73</v>
      </c>
      <c r="F20" t="s">
        <v>3253</v>
      </c>
      <c r="G20" s="44" t="s">
        <v>1673</v>
      </c>
    </row>
    <row r="21" spans="1:7">
      <c r="A21" s="89" t="s">
        <v>4761</v>
      </c>
      <c r="B21" s="89" t="s">
        <v>4762</v>
      </c>
      <c r="C21" s="89" t="s">
        <v>4763</v>
      </c>
      <c r="D21" s="89" t="s">
        <v>52</v>
      </c>
      <c r="F21" t="s">
        <v>3254</v>
      </c>
      <c r="G21" s="44" t="s">
        <v>1674</v>
      </c>
    </row>
    <row r="22" spans="1:7">
      <c r="A22" s="89" t="s">
        <v>4761</v>
      </c>
      <c r="B22" s="89" t="s">
        <v>4764</v>
      </c>
      <c r="C22" s="89" t="s">
        <v>4763</v>
      </c>
      <c r="D22" s="89" t="s">
        <v>44</v>
      </c>
      <c r="F22" t="s">
        <v>3255</v>
      </c>
      <c r="G22" s="44" t="s">
        <v>1675</v>
      </c>
    </row>
    <row r="23" spans="1:7">
      <c r="A23" s="89" t="s">
        <v>4761</v>
      </c>
      <c r="B23" s="89" t="s">
        <v>4765</v>
      </c>
      <c r="C23" s="89" t="s">
        <v>4763</v>
      </c>
      <c r="D23" s="89" t="s">
        <v>45</v>
      </c>
      <c r="F23" t="s">
        <v>3256</v>
      </c>
      <c r="G23" s="44" t="s">
        <v>1676</v>
      </c>
    </row>
    <row r="24" spans="1:7">
      <c r="A24" s="89" t="s">
        <v>4761</v>
      </c>
      <c r="B24" s="89" t="s">
        <v>4766</v>
      </c>
      <c r="C24" s="89" t="s">
        <v>4763</v>
      </c>
      <c r="D24" s="89" t="s">
        <v>46</v>
      </c>
      <c r="F24" t="s">
        <v>3257</v>
      </c>
      <c r="G24" s="44" t="s">
        <v>1677</v>
      </c>
    </row>
    <row r="25" spans="1:7">
      <c r="A25" s="89" t="s">
        <v>4761</v>
      </c>
      <c r="B25" s="89" t="s">
        <v>4767</v>
      </c>
      <c r="C25" s="89" t="s">
        <v>4763</v>
      </c>
      <c r="D25" s="89" t="s">
        <v>48</v>
      </c>
      <c r="F25" t="s">
        <v>3258</v>
      </c>
      <c r="G25" s="44" t="s">
        <v>4977</v>
      </c>
    </row>
    <row r="26" spans="1:7">
      <c r="A26" s="89" t="s">
        <v>4761</v>
      </c>
      <c r="B26" s="89" t="s">
        <v>4768</v>
      </c>
      <c r="C26" s="89" t="s">
        <v>4763</v>
      </c>
      <c r="D26" s="89" t="s">
        <v>50</v>
      </c>
      <c r="F26" t="s">
        <v>3259</v>
      </c>
      <c r="G26" s="44" t="s">
        <v>1679</v>
      </c>
    </row>
    <row r="27" spans="1:7">
      <c r="A27" s="89" t="s">
        <v>4761</v>
      </c>
      <c r="B27" s="89" t="s">
        <v>4769</v>
      </c>
      <c r="C27" s="89" t="s">
        <v>4763</v>
      </c>
      <c r="D27" s="89" t="s">
        <v>49</v>
      </c>
      <c r="F27" t="s">
        <v>3260</v>
      </c>
      <c r="G27" s="44" t="s">
        <v>1680</v>
      </c>
    </row>
    <row r="28" spans="1:7">
      <c r="A28" s="89" t="s">
        <v>4761</v>
      </c>
      <c r="B28" s="89" t="s">
        <v>4770</v>
      </c>
      <c r="C28" s="89" t="s">
        <v>4763</v>
      </c>
      <c r="D28" s="89" t="s">
        <v>96</v>
      </c>
      <c r="F28" s="85" t="s">
        <v>3261</v>
      </c>
      <c r="G28" s="86" t="s">
        <v>1681</v>
      </c>
    </row>
    <row r="29" spans="1:7">
      <c r="A29" s="89" t="s">
        <v>4761</v>
      </c>
      <c r="B29" s="89" t="s">
        <v>4771</v>
      </c>
      <c r="C29" s="89" t="s">
        <v>4763</v>
      </c>
      <c r="D29" s="89" t="s">
        <v>98</v>
      </c>
      <c r="F29" t="s">
        <v>3262</v>
      </c>
      <c r="G29" s="44" t="s">
        <v>1682</v>
      </c>
    </row>
    <row r="30" spans="1:7">
      <c r="A30" s="89" t="s">
        <v>4761</v>
      </c>
      <c r="B30" s="89" t="s">
        <v>4772</v>
      </c>
      <c r="C30" s="89" t="s">
        <v>4763</v>
      </c>
      <c r="D30" s="89" t="s">
        <v>99</v>
      </c>
      <c r="F30" t="s">
        <v>3263</v>
      </c>
      <c r="G30" s="44" t="s">
        <v>1683</v>
      </c>
    </row>
    <row r="31" spans="1:7">
      <c r="A31" s="89" t="s">
        <v>4761</v>
      </c>
      <c r="B31" s="89" t="s">
        <v>4773</v>
      </c>
      <c r="C31" s="89" t="s">
        <v>4763</v>
      </c>
      <c r="D31" s="89" t="s">
        <v>100</v>
      </c>
      <c r="F31" t="s">
        <v>3264</v>
      </c>
      <c r="G31" s="44" t="s">
        <v>1684</v>
      </c>
    </row>
    <row r="32" spans="1:7">
      <c r="A32" s="89" t="s">
        <v>4761</v>
      </c>
      <c r="B32" s="89" t="s">
        <v>4774</v>
      </c>
      <c r="C32" s="89" t="s">
        <v>4763</v>
      </c>
      <c r="D32" s="89" t="s">
        <v>101</v>
      </c>
      <c r="F32" t="s">
        <v>3265</v>
      </c>
      <c r="G32" s="44" t="s">
        <v>1685</v>
      </c>
    </row>
    <row r="33" spans="1:7">
      <c r="A33" s="89" t="s">
        <v>4761</v>
      </c>
      <c r="B33" s="89" t="s">
        <v>4775</v>
      </c>
      <c r="C33" s="89" t="s">
        <v>4763</v>
      </c>
      <c r="D33" s="89" t="s">
        <v>163</v>
      </c>
      <c r="F33" t="s">
        <v>3266</v>
      </c>
      <c r="G33" s="44" t="s">
        <v>1686</v>
      </c>
    </row>
    <row r="34" spans="1:7">
      <c r="A34" s="89" t="s">
        <v>4761</v>
      </c>
      <c r="B34" s="89" t="s">
        <v>4776</v>
      </c>
      <c r="C34" s="89" t="s">
        <v>4763</v>
      </c>
      <c r="D34" s="89" t="s">
        <v>102</v>
      </c>
      <c r="F34" t="s">
        <v>3267</v>
      </c>
      <c r="G34" s="44" t="s">
        <v>1687</v>
      </c>
    </row>
    <row r="35" spans="1:7">
      <c r="A35" s="89" t="s">
        <v>4761</v>
      </c>
      <c r="B35" s="89" t="s">
        <v>4777</v>
      </c>
      <c r="C35" s="89" t="s">
        <v>4763</v>
      </c>
      <c r="D35" s="89" t="s">
        <v>103</v>
      </c>
      <c r="F35" t="s">
        <v>3268</v>
      </c>
      <c r="G35" s="44" t="s">
        <v>1688</v>
      </c>
    </row>
    <row r="36" spans="1:7">
      <c r="A36" s="89" t="s">
        <v>4761</v>
      </c>
      <c r="B36" s="89" t="s">
        <v>4778</v>
      </c>
      <c r="C36" s="89" t="s">
        <v>4763</v>
      </c>
      <c r="D36" s="89" t="s">
        <v>104</v>
      </c>
      <c r="F36" t="s">
        <v>3269</v>
      </c>
      <c r="G36" s="44" t="s">
        <v>1689</v>
      </c>
    </row>
    <row r="37" spans="1:7">
      <c r="A37" s="89" t="s">
        <v>4761</v>
      </c>
      <c r="B37" s="89" t="s">
        <v>4779</v>
      </c>
      <c r="C37" s="89" t="s">
        <v>4763</v>
      </c>
      <c r="D37" s="89" t="s">
        <v>105</v>
      </c>
      <c r="F37" t="s">
        <v>3270</v>
      </c>
      <c r="G37" s="44" t="s">
        <v>1690</v>
      </c>
    </row>
    <row r="38" spans="1:7">
      <c r="A38" s="89" t="s">
        <v>4761</v>
      </c>
      <c r="B38" s="89" t="s">
        <v>4780</v>
      </c>
      <c r="C38" s="89" t="s">
        <v>4763</v>
      </c>
      <c r="D38" s="89" t="s">
        <v>106</v>
      </c>
      <c r="F38" t="s">
        <v>4729</v>
      </c>
      <c r="G38" s="44" t="s">
        <v>4957</v>
      </c>
    </row>
    <row r="39" spans="1:7">
      <c r="A39" s="89" t="s">
        <v>4761</v>
      </c>
      <c r="B39" s="89" t="s">
        <v>4781</v>
      </c>
      <c r="C39" s="89" t="s">
        <v>4763</v>
      </c>
      <c r="D39" s="89" t="s">
        <v>97</v>
      </c>
      <c r="F39" t="s">
        <v>3271</v>
      </c>
      <c r="G39" s="44" t="s">
        <v>1691</v>
      </c>
    </row>
    <row r="40" spans="1:7">
      <c r="A40" s="89" t="s">
        <v>4782</v>
      </c>
      <c r="B40" s="89" t="s">
        <v>4783</v>
      </c>
      <c r="C40" s="89" t="s">
        <v>4784</v>
      </c>
      <c r="D40" s="89" t="s">
        <v>51</v>
      </c>
      <c r="F40" t="s">
        <v>3272</v>
      </c>
      <c r="G40" s="44" t="s">
        <v>1692</v>
      </c>
    </row>
    <row r="41" spans="1:7">
      <c r="A41" s="89" t="s">
        <v>4782</v>
      </c>
      <c r="B41" s="89" t="s">
        <v>4785</v>
      </c>
      <c r="C41" s="89" t="s">
        <v>4784</v>
      </c>
      <c r="D41" s="89" t="s">
        <v>47</v>
      </c>
      <c r="F41" s="85" t="s">
        <v>3273</v>
      </c>
      <c r="G41" s="86" t="s">
        <v>1693</v>
      </c>
    </row>
    <row r="42" spans="1:7">
      <c r="A42" s="89" t="s">
        <v>4782</v>
      </c>
      <c r="B42" s="89" t="s">
        <v>4786</v>
      </c>
      <c r="C42" s="89" t="s">
        <v>4784</v>
      </c>
      <c r="D42" s="89" t="s">
        <v>91</v>
      </c>
      <c r="F42" t="s">
        <v>3274</v>
      </c>
      <c r="G42" s="44" t="s">
        <v>1694</v>
      </c>
    </row>
    <row r="43" spans="1:7">
      <c r="A43" s="89" t="s">
        <v>4782</v>
      </c>
      <c r="B43" s="89" t="s">
        <v>4787</v>
      </c>
      <c r="C43" s="89" t="s">
        <v>4784</v>
      </c>
      <c r="D43" s="89" t="s">
        <v>95</v>
      </c>
      <c r="F43" t="s">
        <v>3275</v>
      </c>
      <c r="G43" s="44" t="s">
        <v>1695</v>
      </c>
    </row>
    <row r="44" spans="1:7">
      <c r="A44" s="89" t="s">
        <v>4782</v>
      </c>
      <c r="B44" s="89" t="s">
        <v>4788</v>
      </c>
      <c r="C44" s="89" t="s">
        <v>4784</v>
      </c>
      <c r="D44" s="89" t="s">
        <v>94</v>
      </c>
      <c r="F44" t="s">
        <v>3276</v>
      </c>
      <c r="G44" s="44" t="s">
        <v>1696</v>
      </c>
    </row>
    <row r="45" spans="1:7">
      <c r="A45" s="89" t="s">
        <v>4782</v>
      </c>
      <c r="B45" s="89" t="s">
        <v>4789</v>
      </c>
      <c r="C45" s="89" t="s">
        <v>4784</v>
      </c>
      <c r="D45" s="89" t="s">
        <v>92</v>
      </c>
      <c r="F45" t="s">
        <v>3277</v>
      </c>
      <c r="G45" s="44" t="s">
        <v>1697</v>
      </c>
    </row>
    <row r="46" spans="1:7">
      <c r="A46" s="89" t="s">
        <v>4782</v>
      </c>
      <c r="B46" s="89" t="s">
        <v>4790</v>
      </c>
      <c r="C46" s="89" t="s">
        <v>4784</v>
      </c>
      <c r="D46" s="89" t="s">
        <v>93</v>
      </c>
      <c r="F46" t="s">
        <v>3278</v>
      </c>
      <c r="G46" s="44" t="s">
        <v>1698</v>
      </c>
    </row>
    <row r="47" spans="1:7">
      <c r="A47" s="89" t="s">
        <v>4782</v>
      </c>
      <c r="B47" s="89" t="s">
        <v>4791</v>
      </c>
      <c r="C47" s="89" t="s">
        <v>4784</v>
      </c>
      <c r="D47" s="89" t="s">
        <v>1614</v>
      </c>
      <c r="F47" t="s">
        <v>3279</v>
      </c>
      <c r="G47" s="44" t="s">
        <v>1699</v>
      </c>
    </row>
    <row r="48" spans="1:7">
      <c r="A48" s="89" t="s">
        <v>4792</v>
      </c>
      <c r="B48" s="89" t="s">
        <v>4793</v>
      </c>
      <c r="C48" s="89" t="s">
        <v>4794</v>
      </c>
      <c r="D48" s="89" t="s">
        <v>57</v>
      </c>
      <c r="F48" t="s">
        <v>3280</v>
      </c>
      <c r="G48" s="44" t="s">
        <v>1700</v>
      </c>
    </row>
    <row r="49" spans="1:7">
      <c r="A49" s="89" t="s">
        <v>4792</v>
      </c>
      <c r="B49" s="89" t="s">
        <v>4795</v>
      </c>
      <c r="C49" s="89" t="s">
        <v>4794</v>
      </c>
      <c r="D49" s="89" t="s">
        <v>56</v>
      </c>
      <c r="F49" t="s">
        <v>3281</v>
      </c>
      <c r="G49" s="44" t="s">
        <v>1701</v>
      </c>
    </row>
    <row r="50" spans="1:7">
      <c r="A50" s="89" t="s">
        <v>4792</v>
      </c>
      <c r="B50" s="89" t="s">
        <v>4796</v>
      </c>
      <c r="C50" s="89" t="s">
        <v>4794</v>
      </c>
      <c r="D50" s="89" t="s">
        <v>58</v>
      </c>
      <c r="F50" t="s">
        <v>3282</v>
      </c>
      <c r="G50" s="44" t="s">
        <v>1702</v>
      </c>
    </row>
    <row r="51" spans="1:7">
      <c r="A51" s="89" t="s">
        <v>4792</v>
      </c>
      <c r="B51" s="89" t="s">
        <v>4797</v>
      </c>
      <c r="C51" s="89" t="s">
        <v>4794</v>
      </c>
      <c r="D51" s="89" t="s">
        <v>80</v>
      </c>
      <c r="F51" t="s">
        <v>3283</v>
      </c>
      <c r="G51" s="44" t="s">
        <v>1703</v>
      </c>
    </row>
    <row r="52" spans="1:7">
      <c r="A52" s="89" t="s">
        <v>4792</v>
      </c>
      <c r="B52" s="89" t="s">
        <v>4798</v>
      </c>
      <c r="C52" s="89" t="s">
        <v>4794</v>
      </c>
      <c r="D52" s="89" t="s">
        <v>77</v>
      </c>
      <c r="F52" s="85" t="s">
        <v>3284</v>
      </c>
      <c r="G52" s="86" t="s">
        <v>1704</v>
      </c>
    </row>
    <row r="53" spans="1:7">
      <c r="A53" s="89" t="s">
        <v>4792</v>
      </c>
      <c r="B53" s="89" t="s">
        <v>4799</v>
      </c>
      <c r="C53" s="89" t="s">
        <v>4794</v>
      </c>
      <c r="D53" s="89" t="s">
        <v>78</v>
      </c>
      <c r="F53" t="s">
        <v>3285</v>
      </c>
      <c r="G53" s="44" t="s">
        <v>1705</v>
      </c>
    </row>
    <row r="54" spans="1:7">
      <c r="A54" s="89" t="s">
        <v>4792</v>
      </c>
      <c r="B54" s="89" t="s">
        <v>4800</v>
      </c>
      <c r="C54" s="89" t="s">
        <v>4794</v>
      </c>
      <c r="D54" s="89" t="s">
        <v>81</v>
      </c>
      <c r="F54" t="s">
        <v>3286</v>
      </c>
      <c r="G54" s="44" t="s">
        <v>1706</v>
      </c>
    </row>
    <row r="55" spans="1:7">
      <c r="A55" s="89" t="s">
        <v>4792</v>
      </c>
      <c r="B55" s="89" t="s">
        <v>4801</v>
      </c>
      <c r="C55" s="89" t="s">
        <v>4794</v>
      </c>
      <c r="D55" s="89" t="s">
        <v>79</v>
      </c>
      <c r="F55" t="s">
        <v>3287</v>
      </c>
      <c r="G55" s="44" t="s">
        <v>5012</v>
      </c>
    </row>
    <row r="56" spans="1:7">
      <c r="A56" s="89" t="s">
        <v>4802</v>
      </c>
      <c r="B56" s="89" t="s">
        <v>4803</v>
      </c>
      <c r="C56" s="89" t="s">
        <v>4804</v>
      </c>
      <c r="D56" s="89" t="s">
        <v>32</v>
      </c>
      <c r="F56" t="s">
        <v>3288</v>
      </c>
      <c r="G56" s="44" t="s">
        <v>1708</v>
      </c>
    </row>
    <row r="57" spans="1:7">
      <c r="A57" s="89" t="s">
        <v>4802</v>
      </c>
      <c r="B57" s="89" t="s">
        <v>4805</v>
      </c>
      <c r="C57" s="89" t="s">
        <v>4804</v>
      </c>
      <c r="D57" s="89" t="s">
        <v>34</v>
      </c>
      <c r="F57" s="85" t="s">
        <v>3289</v>
      </c>
      <c r="G57" s="86" t="s">
        <v>1709</v>
      </c>
    </row>
    <row r="58" spans="1:7">
      <c r="A58" s="89" t="s">
        <v>4802</v>
      </c>
      <c r="B58" s="89" t="s">
        <v>4806</v>
      </c>
      <c r="C58" s="89" t="s">
        <v>4804</v>
      </c>
      <c r="D58" s="89" t="s">
        <v>35</v>
      </c>
      <c r="F58" t="s">
        <v>3290</v>
      </c>
      <c r="G58" s="44" t="s">
        <v>1710</v>
      </c>
    </row>
    <row r="59" spans="1:7">
      <c r="A59" s="89" t="s">
        <v>4802</v>
      </c>
      <c r="B59" s="89" t="s">
        <v>4807</v>
      </c>
      <c r="C59" s="89" t="s">
        <v>4804</v>
      </c>
      <c r="D59" s="89" t="s">
        <v>38</v>
      </c>
      <c r="F59" t="s">
        <v>3291</v>
      </c>
      <c r="G59" s="44" t="s">
        <v>1711</v>
      </c>
    </row>
    <row r="60" spans="1:7">
      <c r="A60" s="89" t="s">
        <v>4802</v>
      </c>
      <c r="B60" s="89" t="s">
        <v>4808</v>
      </c>
      <c r="C60" s="89" t="s">
        <v>4804</v>
      </c>
      <c r="D60" s="89" t="s">
        <v>4809</v>
      </c>
      <c r="F60" s="85" t="s">
        <v>3292</v>
      </c>
      <c r="G60" s="86" t="s">
        <v>1712</v>
      </c>
    </row>
    <row r="61" spans="1:7">
      <c r="A61" s="89" t="s">
        <v>4802</v>
      </c>
      <c r="B61" s="89" t="s">
        <v>4810</v>
      </c>
      <c r="C61" s="89" t="s">
        <v>4804</v>
      </c>
      <c r="D61" s="89" t="s">
        <v>36</v>
      </c>
      <c r="F61" t="s">
        <v>3293</v>
      </c>
      <c r="G61" s="44" t="s">
        <v>1713</v>
      </c>
    </row>
    <row r="62" spans="1:7">
      <c r="A62" s="89" t="s">
        <v>4802</v>
      </c>
      <c r="B62" s="89" t="s">
        <v>4811</v>
      </c>
      <c r="C62" s="89" t="s">
        <v>4804</v>
      </c>
      <c r="D62" s="89" t="s">
        <v>33</v>
      </c>
      <c r="F62" t="s">
        <v>3294</v>
      </c>
      <c r="G62" s="44" t="s">
        <v>1714</v>
      </c>
    </row>
    <row r="63" spans="1:7">
      <c r="A63" s="89" t="s">
        <v>4802</v>
      </c>
      <c r="B63" s="89" t="s">
        <v>4812</v>
      </c>
      <c r="C63" s="89" t="s">
        <v>4804</v>
      </c>
      <c r="D63" s="89" t="s">
        <v>42</v>
      </c>
      <c r="F63" t="s">
        <v>3295</v>
      </c>
      <c r="G63" s="44" t="s">
        <v>1715</v>
      </c>
    </row>
    <row r="64" spans="1:7">
      <c r="A64" s="89" t="s">
        <v>4802</v>
      </c>
      <c r="B64" s="89" t="s">
        <v>4813</v>
      </c>
      <c r="C64" s="89" t="s">
        <v>4804</v>
      </c>
      <c r="D64" s="89" t="s">
        <v>40</v>
      </c>
      <c r="F64" t="s">
        <v>3296</v>
      </c>
      <c r="G64" s="44" t="s">
        <v>1716</v>
      </c>
    </row>
    <row r="65" spans="1:7">
      <c r="A65" s="89" t="s">
        <v>4802</v>
      </c>
      <c r="B65" s="89" t="s">
        <v>4814</v>
      </c>
      <c r="C65" s="89" t="s">
        <v>4804</v>
      </c>
      <c r="D65" s="89" t="s">
        <v>4728</v>
      </c>
      <c r="F65" t="s">
        <v>3297</v>
      </c>
      <c r="G65" s="44" t="s">
        <v>1717</v>
      </c>
    </row>
    <row r="66" spans="1:7">
      <c r="A66" s="89" t="s">
        <v>4802</v>
      </c>
      <c r="B66" s="89" t="s">
        <v>4815</v>
      </c>
      <c r="C66" s="89" t="s">
        <v>4804</v>
      </c>
      <c r="D66" s="89" t="s">
        <v>4816</v>
      </c>
      <c r="F66" s="85" t="s">
        <v>3298</v>
      </c>
      <c r="G66" s="86" t="s">
        <v>1718</v>
      </c>
    </row>
    <row r="67" spans="1:7">
      <c r="A67" s="89" t="s">
        <v>4802</v>
      </c>
      <c r="B67" s="89" t="s">
        <v>4817</v>
      </c>
      <c r="C67" s="89" t="s">
        <v>4804</v>
      </c>
      <c r="D67" s="89" t="s">
        <v>39</v>
      </c>
      <c r="F67" t="s">
        <v>3299</v>
      </c>
      <c r="G67" s="44" t="s">
        <v>1719</v>
      </c>
    </row>
    <row r="68" spans="1:7">
      <c r="A68" s="89" t="s">
        <v>4802</v>
      </c>
      <c r="B68" s="89" t="s">
        <v>4818</v>
      </c>
      <c r="C68" s="89" t="s">
        <v>4804</v>
      </c>
      <c r="D68" s="89" t="s">
        <v>37</v>
      </c>
      <c r="F68" t="s">
        <v>3300</v>
      </c>
      <c r="G68" s="44" t="s">
        <v>1720</v>
      </c>
    </row>
    <row r="69" spans="1:7">
      <c r="A69" s="89" t="s">
        <v>4802</v>
      </c>
      <c r="B69" s="89" t="s">
        <v>4819</v>
      </c>
      <c r="C69" s="89" t="s">
        <v>4804</v>
      </c>
      <c r="D69" s="89" t="s">
        <v>4820</v>
      </c>
      <c r="F69" s="85" t="s">
        <v>3301</v>
      </c>
      <c r="G69" s="86" t="s">
        <v>1721</v>
      </c>
    </row>
    <row r="70" spans="1:7">
      <c r="A70" s="89" t="s">
        <v>4821</v>
      </c>
      <c r="B70" s="89" t="s">
        <v>4822</v>
      </c>
      <c r="C70" s="89" t="s">
        <v>4823</v>
      </c>
      <c r="D70" s="89" t="s">
        <v>4824</v>
      </c>
      <c r="F70" t="s">
        <v>3302</v>
      </c>
      <c r="G70" s="44" t="s">
        <v>1722</v>
      </c>
    </row>
    <row r="71" spans="1:7">
      <c r="A71" s="89" t="s">
        <v>4821</v>
      </c>
      <c r="B71" s="89" t="s">
        <v>4825</v>
      </c>
      <c r="C71" s="89" t="s">
        <v>4823</v>
      </c>
      <c r="D71" s="89" t="s">
        <v>4826</v>
      </c>
      <c r="F71" t="s">
        <v>3303</v>
      </c>
      <c r="G71" s="44" t="s">
        <v>1723</v>
      </c>
    </row>
    <row r="72" spans="1:7">
      <c r="A72" s="89" t="s">
        <v>4821</v>
      </c>
      <c r="B72" s="89" t="s">
        <v>4827</v>
      </c>
      <c r="C72" s="89" t="s">
        <v>4823</v>
      </c>
      <c r="D72" s="89" t="s">
        <v>4828</v>
      </c>
      <c r="F72" t="s">
        <v>3304</v>
      </c>
      <c r="G72" s="44" t="s">
        <v>1724</v>
      </c>
    </row>
    <row r="73" spans="1:7">
      <c r="A73" s="89" t="s">
        <v>4821</v>
      </c>
      <c r="B73" s="89" t="s">
        <v>4829</v>
      </c>
      <c r="C73" s="89" t="s">
        <v>4823</v>
      </c>
      <c r="D73" s="89" t="s">
        <v>4830</v>
      </c>
      <c r="F73" t="s">
        <v>3305</v>
      </c>
      <c r="G73" s="44" t="s">
        <v>1725</v>
      </c>
    </row>
    <row r="74" spans="1:7">
      <c r="A74" s="89" t="s">
        <v>4821</v>
      </c>
      <c r="B74" s="89" t="s">
        <v>4831</v>
      </c>
      <c r="C74" s="89" t="s">
        <v>4823</v>
      </c>
      <c r="D74" s="89" t="s">
        <v>4832</v>
      </c>
      <c r="F74" t="s">
        <v>3306</v>
      </c>
      <c r="G74" s="44" t="s">
        <v>1726</v>
      </c>
    </row>
    <row r="75" spans="1:7">
      <c r="A75" s="89" t="s">
        <v>4821</v>
      </c>
      <c r="B75" s="89" t="s">
        <v>4833</v>
      </c>
      <c r="C75" s="89" t="s">
        <v>4823</v>
      </c>
      <c r="D75" s="89" t="s">
        <v>4834</v>
      </c>
      <c r="F75" t="s">
        <v>3307</v>
      </c>
      <c r="G75" s="44" t="s">
        <v>1727</v>
      </c>
    </row>
    <row r="76" spans="1:7">
      <c r="A76" s="89" t="s">
        <v>4821</v>
      </c>
      <c r="B76" s="89" t="s">
        <v>4835</v>
      </c>
      <c r="C76" s="89" t="s">
        <v>4823</v>
      </c>
      <c r="D76" s="89" t="s">
        <v>4836</v>
      </c>
      <c r="F76" t="s">
        <v>3308</v>
      </c>
      <c r="G76" s="44" t="s">
        <v>1728</v>
      </c>
    </row>
    <row r="77" spans="1:7">
      <c r="A77" s="89" t="s">
        <v>4821</v>
      </c>
      <c r="B77" s="89" t="s">
        <v>4837</v>
      </c>
      <c r="C77" s="89" t="s">
        <v>4823</v>
      </c>
      <c r="D77" s="89" t="s">
        <v>4838</v>
      </c>
      <c r="F77" t="s">
        <v>3309</v>
      </c>
      <c r="G77" s="44" t="s">
        <v>1729</v>
      </c>
    </row>
    <row r="78" spans="1:7">
      <c r="A78" s="89" t="s">
        <v>4821</v>
      </c>
      <c r="B78" s="89" t="s">
        <v>4839</v>
      </c>
      <c r="C78" s="89" t="s">
        <v>4823</v>
      </c>
      <c r="D78" s="89" t="s">
        <v>4840</v>
      </c>
      <c r="F78" t="s">
        <v>3310</v>
      </c>
      <c r="G78" s="44" t="s">
        <v>1730</v>
      </c>
    </row>
    <row r="79" spans="1:7">
      <c r="A79" s="89" t="s">
        <v>4821</v>
      </c>
      <c r="B79" s="89" t="s">
        <v>4841</v>
      </c>
      <c r="C79" s="89" t="s">
        <v>4823</v>
      </c>
      <c r="D79" s="89" t="s">
        <v>4842</v>
      </c>
      <c r="F79" t="s">
        <v>3311</v>
      </c>
      <c r="G79" s="44" t="s">
        <v>1731</v>
      </c>
    </row>
    <row r="80" spans="1:7">
      <c r="A80" s="89" t="s">
        <v>4821</v>
      </c>
      <c r="B80" s="89" t="s">
        <v>4843</v>
      </c>
      <c r="C80" s="89" t="s">
        <v>4823</v>
      </c>
      <c r="D80" s="89" t="s">
        <v>4844</v>
      </c>
      <c r="F80" t="s">
        <v>3312</v>
      </c>
      <c r="G80" s="44" t="s">
        <v>1732</v>
      </c>
    </row>
    <row r="81" spans="1:7">
      <c r="A81" s="89" t="s">
        <v>4821</v>
      </c>
      <c r="B81" s="89" t="s">
        <v>4845</v>
      </c>
      <c r="C81" s="89" t="s">
        <v>4823</v>
      </c>
      <c r="D81" s="89" t="s">
        <v>4846</v>
      </c>
      <c r="F81" t="s">
        <v>3313</v>
      </c>
      <c r="G81" s="44" t="s">
        <v>1733</v>
      </c>
    </row>
    <row r="82" spans="1:7">
      <c r="A82" s="89" t="s">
        <v>4847</v>
      </c>
      <c r="B82" s="89" t="s">
        <v>4848</v>
      </c>
      <c r="C82" s="89" t="s">
        <v>4849</v>
      </c>
      <c r="D82" s="89" t="s">
        <v>54</v>
      </c>
      <c r="F82" s="85" t="s">
        <v>3314</v>
      </c>
      <c r="G82" s="86" t="s">
        <v>1734</v>
      </c>
    </row>
    <row r="83" spans="1:7">
      <c r="A83" s="89" t="s">
        <v>4847</v>
      </c>
      <c r="B83" s="89" t="s">
        <v>4850</v>
      </c>
      <c r="C83" s="89" t="s">
        <v>4849</v>
      </c>
      <c r="D83" s="89" t="s">
        <v>55</v>
      </c>
      <c r="F83" t="s">
        <v>3315</v>
      </c>
      <c r="G83" s="44" t="s">
        <v>1735</v>
      </c>
    </row>
    <row r="84" spans="1:7">
      <c r="A84" s="89" t="s">
        <v>4847</v>
      </c>
      <c r="B84" s="89" t="s">
        <v>4851</v>
      </c>
      <c r="C84" s="89" t="s">
        <v>4849</v>
      </c>
      <c r="D84" s="89" t="s">
        <v>53</v>
      </c>
      <c r="F84" s="85" t="s">
        <v>3316</v>
      </c>
      <c r="G84" s="86" t="s">
        <v>1736</v>
      </c>
    </row>
    <row r="85" spans="1:7">
      <c r="A85" s="89" t="s">
        <v>4847</v>
      </c>
      <c r="B85" s="89" t="s">
        <v>4852</v>
      </c>
      <c r="C85" s="89" t="s">
        <v>4849</v>
      </c>
      <c r="D85" s="89" t="s">
        <v>60</v>
      </c>
      <c r="F85" s="85" t="s">
        <v>3317</v>
      </c>
      <c r="G85" s="86" t="s">
        <v>1737</v>
      </c>
    </row>
    <row r="86" spans="1:7">
      <c r="A86" s="89" t="s">
        <v>4847</v>
      </c>
      <c r="B86" s="89" t="s">
        <v>4853</v>
      </c>
      <c r="C86" s="89" t="s">
        <v>4849</v>
      </c>
      <c r="D86" s="89" t="s">
        <v>62</v>
      </c>
      <c r="F86" t="s">
        <v>3318</v>
      </c>
      <c r="G86" s="44" t="s">
        <v>1738</v>
      </c>
    </row>
    <row r="87" spans="1:7">
      <c r="A87" s="89" t="s">
        <v>4847</v>
      </c>
      <c r="B87" s="89" t="s">
        <v>4854</v>
      </c>
      <c r="C87" s="89" t="s">
        <v>4849</v>
      </c>
      <c r="D87" s="89" t="s">
        <v>61</v>
      </c>
      <c r="F87" t="s">
        <v>3319</v>
      </c>
      <c r="G87" s="44" t="s">
        <v>1739</v>
      </c>
    </row>
    <row r="88" spans="1:7">
      <c r="A88" s="89" t="s">
        <v>4847</v>
      </c>
      <c r="B88" s="89" t="s">
        <v>4855</v>
      </c>
      <c r="C88" s="89" t="s">
        <v>4849</v>
      </c>
      <c r="D88" s="89" t="s">
        <v>63</v>
      </c>
      <c r="F88" t="s">
        <v>3320</v>
      </c>
      <c r="G88" s="44" t="s">
        <v>1740</v>
      </c>
    </row>
    <row r="89" spans="1:7">
      <c r="A89" s="89" t="s">
        <v>4847</v>
      </c>
      <c r="B89" s="89" t="s">
        <v>4856</v>
      </c>
      <c r="C89" s="89" t="s">
        <v>4849</v>
      </c>
      <c r="D89" s="89" t="s">
        <v>64</v>
      </c>
      <c r="F89" t="s">
        <v>3321</v>
      </c>
      <c r="G89" s="44" t="s">
        <v>1741</v>
      </c>
    </row>
    <row r="90" spans="1:7">
      <c r="A90" s="89" t="s">
        <v>4847</v>
      </c>
      <c r="B90" s="89" t="s">
        <v>4857</v>
      </c>
      <c r="C90" s="89" t="s">
        <v>4849</v>
      </c>
      <c r="D90" s="89" t="s">
        <v>65</v>
      </c>
      <c r="F90" t="s">
        <v>3322</v>
      </c>
      <c r="G90" s="44" t="s">
        <v>1742</v>
      </c>
    </row>
    <row r="91" spans="1:7">
      <c r="A91" s="89" t="s">
        <v>4858</v>
      </c>
      <c r="B91" s="89" t="s">
        <v>4859</v>
      </c>
      <c r="C91" s="89" t="s">
        <v>4860</v>
      </c>
      <c r="D91" s="89" t="s">
        <v>83</v>
      </c>
      <c r="F91" t="s">
        <v>3323</v>
      </c>
      <c r="G91" s="44" t="s">
        <v>1743</v>
      </c>
    </row>
    <row r="92" spans="1:7">
      <c r="A92" s="89" t="s">
        <v>4858</v>
      </c>
      <c r="B92" s="89" t="s">
        <v>4861</v>
      </c>
      <c r="C92" s="89" t="s">
        <v>4860</v>
      </c>
      <c r="D92" s="89" t="s">
        <v>85</v>
      </c>
      <c r="F92" t="s">
        <v>3324</v>
      </c>
      <c r="G92" s="44" t="s">
        <v>1744</v>
      </c>
    </row>
    <row r="93" spans="1:7">
      <c r="A93" s="89" t="s">
        <v>4858</v>
      </c>
      <c r="B93" s="89" t="s">
        <v>4862</v>
      </c>
      <c r="C93" s="89" t="s">
        <v>4860</v>
      </c>
      <c r="D93" s="89" t="s">
        <v>86</v>
      </c>
      <c r="F93" t="s">
        <v>3325</v>
      </c>
      <c r="G93" s="44" t="s">
        <v>1745</v>
      </c>
    </row>
    <row r="94" spans="1:7">
      <c r="A94" s="89" t="s">
        <v>4858</v>
      </c>
      <c r="B94" s="89"/>
      <c r="C94" s="89" t="s">
        <v>4860</v>
      </c>
      <c r="D94" s="89" t="s">
        <v>4863</v>
      </c>
      <c r="F94" t="s">
        <v>3326</v>
      </c>
      <c r="G94" s="44" t="s">
        <v>5000</v>
      </c>
    </row>
    <row r="95" spans="1:7">
      <c r="A95" s="89" t="s">
        <v>4858</v>
      </c>
      <c r="B95" s="89" t="s">
        <v>4864</v>
      </c>
      <c r="C95" s="89" t="s">
        <v>4860</v>
      </c>
      <c r="D95" s="89" t="s">
        <v>90</v>
      </c>
      <c r="F95" t="s">
        <v>3327</v>
      </c>
      <c r="G95" s="44" t="s">
        <v>1747</v>
      </c>
    </row>
    <row r="96" spans="1:7">
      <c r="A96" s="89" t="s">
        <v>4858</v>
      </c>
      <c r="B96" s="89" t="s">
        <v>4865</v>
      </c>
      <c r="C96" s="89" t="s">
        <v>4860</v>
      </c>
      <c r="D96" s="89" t="s">
        <v>82</v>
      </c>
      <c r="F96" s="85" t="s">
        <v>3328</v>
      </c>
      <c r="G96" s="86" t="s">
        <v>1748</v>
      </c>
    </row>
    <row r="97" spans="1:7">
      <c r="A97" s="89" t="s">
        <v>4858</v>
      </c>
      <c r="B97" s="89" t="s">
        <v>4866</v>
      </c>
      <c r="C97" s="89" t="s">
        <v>4860</v>
      </c>
      <c r="D97" s="89" t="s">
        <v>84</v>
      </c>
      <c r="F97" t="s">
        <v>3329</v>
      </c>
      <c r="G97" s="44" t="s">
        <v>1749</v>
      </c>
    </row>
    <row r="98" spans="1:7">
      <c r="F98" t="s">
        <v>3330</v>
      </c>
      <c r="G98" s="44" t="s">
        <v>1750</v>
      </c>
    </row>
    <row r="99" spans="1:7">
      <c r="F99" t="s">
        <v>3331</v>
      </c>
      <c r="G99" s="44" t="s">
        <v>1751</v>
      </c>
    </row>
    <row r="100" spans="1:7">
      <c r="F100" t="s">
        <v>3332</v>
      </c>
      <c r="G100" s="44" t="s">
        <v>1752</v>
      </c>
    </row>
    <row r="101" spans="1:7">
      <c r="F101" t="s">
        <v>3333</v>
      </c>
      <c r="G101" s="44" t="s">
        <v>1753</v>
      </c>
    </row>
    <row r="102" spans="1:7">
      <c r="F102" t="s">
        <v>3334</v>
      </c>
      <c r="G102" s="44" t="s">
        <v>1754</v>
      </c>
    </row>
    <row r="103" spans="1:7">
      <c r="F103" t="s">
        <v>3335</v>
      </c>
      <c r="G103" s="44" t="s">
        <v>1755</v>
      </c>
    </row>
    <row r="104" spans="1:7">
      <c r="F104" t="s">
        <v>3336</v>
      </c>
      <c r="G104" s="44" t="s">
        <v>1757</v>
      </c>
    </row>
    <row r="105" spans="1:7">
      <c r="F105" t="s">
        <v>3337</v>
      </c>
      <c r="G105" s="44" t="s">
        <v>1758</v>
      </c>
    </row>
    <row r="106" spans="1:7">
      <c r="F106" s="85" t="s">
        <v>3338</v>
      </c>
      <c r="G106" s="86" t="s">
        <v>1759</v>
      </c>
    </row>
    <row r="107" spans="1:7">
      <c r="F107" t="s">
        <v>3339</v>
      </c>
      <c r="G107" s="44" t="s">
        <v>1760</v>
      </c>
    </row>
    <row r="108" spans="1:7">
      <c r="F108" t="s">
        <v>3340</v>
      </c>
      <c r="G108" s="44" t="s">
        <v>1761</v>
      </c>
    </row>
    <row r="109" spans="1:7">
      <c r="F109" t="s">
        <v>3341</v>
      </c>
      <c r="G109" s="44" t="s">
        <v>1762</v>
      </c>
    </row>
    <row r="110" spans="1:7">
      <c r="F110" t="s">
        <v>3342</v>
      </c>
      <c r="G110" s="44" t="s">
        <v>4955</v>
      </c>
    </row>
    <row r="111" spans="1:7">
      <c r="F111" t="s">
        <v>3343</v>
      </c>
      <c r="G111" s="44" t="s">
        <v>1764</v>
      </c>
    </row>
    <row r="112" spans="1:7">
      <c r="F112" t="s">
        <v>3344</v>
      </c>
      <c r="G112" s="44" t="s">
        <v>1765</v>
      </c>
    </row>
    <row r="113" spans="6:7">
      <c r="F113" t="s">
        <v>3345</v>
      </c>
      <c r="G113" s="44" t="s">
        <v>5013</v>
      </c>
    </row>
    <row r="114" spans="6:7">
      <c r="F114" t="s">
        <v>3346</v>
      </c>
      <c r="G114" s="44" t="s">
        <v>1767</v>
      </c>
    </row>
    <row r="115" spans="6:7">
      <c r="F115" t="s">
        <v>3347</v>
      </c>
      <c r="G115" s="44" t="s">
        <v>1768</v>
      </c>
    </row>
    <row r="116" spans="6:7">
      <c r="F116" t="s">
        <v>3348</v>
      </c>
      <c r="G116" s="44" t="s">
        <v>1769</v>
      </c>
    </row>
    <row r="117" spans="6:7">
      <c r="F117" s="85" t="s">
        <v>3349</v>
      </c>
      <c r="G117" s="86" t="s">
        <v>1770</v>
      </c>
    </row>
    <row r="118" spans="6:7">
      <c r="F118" t="s">
        <v>3350</v>
      </c>
      <c r="G118" s="44" t="s">
        <v>1771</v>
      </c>
    </row>
    <row r="119" spans="6:7">
      <c r="F119" t="s">
        <v>3351</v>
      </c>
      <c r="G119" s="44" t="s">
        <v>1772</v>
      </c>
    </row>
    <row r="120" spans="6:7">
      <c r="F120" t="s">
        <v>3352</v>
      </c>
      <c r="G120" s="44" t="s">
        <v>1773</v>
      </c>
    </row>
    <row r="121" spans="6:7">
      <c r="F121" t="s">
        <v>3353</v>
      </c>
      <c r="G121" s="44" t="s">
        <v>1774</v>
      </c>
    </row>
    <row r="122" spans="6:7">
      <c r="F122" t="s">
        <v>3354</v>
      </c>
      <c r="G122" s="44" t="s">
        <v>5014</v>
      </c>
    </row>
    <row r="123" spans="6:7">
      <c r="F123" t="s">
        <v>3355</v>
      </c>
      <c r="G123" s="44" t="s">
        <v>1776</v>
      </c>
    </row>
    <row r="124" spans="6:7">
      <c r="F124" t="s">
        <v>3356</v>
      </c>
      <c r="G124" s="44" t="s">
        <v>1777</v>
      </c>
    </row>
    <row r="125" spans="6:7">
      <c r="F125" t="s">
        <v>3357</v>
      </c>
      <c r="G125" s="44" t="s">
        <v>1778</v>
      </c>
    </row>
    <row r="126" spans="6:7">
      <c r="F126" t="s">
        <v>3358</v>
      </c>
      <c r="G126" s="44" t="s">
        <v>1779</v>
      </c>
    </row>
    <row r="127" spans="6:7">
      <c r="F127" t="s">
        <v>3359</v>
      </c>
      <c r="G127" s="44" t="s">
        <v>1780</v>
      </c>
    </row>
    <row r="128" spans="6:7">
      <c r="F128" t="s">
        <v>3360</v>
      </c>
      <c r="G128" s="44" t="s">
        <v>4978</v>
      </c>
    </row>
    <row r="129" spans="6:7">
      <c r="F129" s="85" t="s">
        <v>3361</v>
      </c>
      <c r="G129" s="86" t="s">
        <v>1782</v>
      </c>
    </row>
    <row r="130" spans="6:7">
      <c r="F130" t="s">
        <v>3362</v>
      </c>
      <c r="G130" s="44" t="s">
        <v>1783</v>
      </c>
    </row>
    <row r="131" spans="6:7">
      <c r="F131" t="s">
        <v>3363</v>
      </c>
      <c r="G131" s="44" t="s">
        <v>1784</v>
      </c>
    </row>
    <row r="132" spans="6:7">
      <c r="F132" t="s">
        <v>3364</v>
      </c>
      <c r="G132" s="44" t="s">
        <v>1785</v>
      </c>
    </row>
    <row r="133" spans="6:7">
      <c r="F133" t="s">
        <v>3365</v>
      </c>
      <c r="G133" s="44" t="s">
        <v>1786</v>
      </c>
    </row>
    <row r="134" spans="6:7">
      <c r="F134" t="s">
        <v>3366</v>
      </c>
      <c r="G134" s="44" t="s">
        <v>1787</v>
      </c>
    </row>
    <row r="135" spans="6:7">
      <c r="F135" t="s">
        <v>3367</v>
      </c>
      <c r="G135" s="44" t="s">
        <v>1788</v>
      </c>
    </row>
    <row r="136" spans="6:7">
      <c r="F136" t="s">
        <v>3368</v>
      </c>
      <c r="G136" s="44" t="s">
        <v>4979</v>
      </c>
    </row>
    <row r="137" spans="6:7">
      <c r="F137" t="s">
        <v>3369</v>
      </c>
      <c r="G137" s="44" t="s">
        <v>1790</v>
      </c>
    </row>
    <row r="138" spans="6:7">
      <c r="F138" t="s">
        <v>3370</v>
      </c>
      <c r="G138" s="44" t="s">
        <v>1792</v>
      </c>
    </row>
    <row r="139" spans="6:7">
      <c r="F139" t="s">
        <v>3371</v>
      </c>
      <c r="G139" s="44" t="s">
        <v>1793</v>
      </c>
    </row>
    <row r="140" spans="6:7">
      <c r="F140" t="s">
        <v>3372</v>
      </c>
      <c r="G140" s="44" t="s">
        <v>1794</v>
      </c>
    </row>
    <row r="141" spans="6:7">
      <c r="F141" t="s">
        <v>3373</v>
      </c>
      <c r="G141" s="44" t="s">
        <v>1795</v>
      </c>
    </row>
    <row r="142" spans="6:7">
      <c r="F142" t="s">
        <v>3374</v>
      </c>
      <c r="G142" s="44" t="s">
        <v>1796</v>
      </c>
    </row>
    <row r="143" spans="6:7">
      <c r="F143" t="s">
        <v>3375</v>
      </c>
      <c r="G143" s="44" t="s">
        <v>1797</v>
      </c>
    </row>
    <row r="144" spans="6:7">
      <c r="F144" t="s">
        <v>3376</v>
      </c>
      <c r="G144" s="44" t="s">
        <v>1798</v>
      </c>
    </row>
    <row r="145" spans="6:7">
      <c r="F145" t="s">
        <v>3377</v>
      </c>
      <c r="G145" s="44" t="s">
        <v>1799</v>
      </c>
    </row>
    <row r="146" spans="6:7">
      <c r="F146" t="s">
        <v>3378</v>
      </c>
      <c r="G146" s="44" t="s">
        <v>1800</v>
      </c>
    </row>
    <row r="147" spans="6:7">
      <c r="F147" t="s">
        <v>3379</v>
      </c>
      <c r="G147" s="44" t="s">
        <v>1801</v>
      </c>
    </row>
    <row r="148" spans="6:7">
      <c r="F148" t="s">
        <v>3380</v>
      </c>
      <c r="G148" s="44" t="s">
        <v>1802</v>
      </c>
    </row>
    <row r="149" spans="6:7">
      <c r="F149" s="85" t="s">
        <v>3381</v>
      </c>
      <c r="G149" s="86" t="s">
        <v>1803</v>
      </c>
    </row>
    <row r="150" spans="6:7">
      <c r="F150" t="s">
        <v>3382</v>
      </c>
      <c r="G150" s="44" t="s">
        <v>4976</v>
      </c>
    </row>
    <row r="151" spans="6:7">
      <c r="F151" t="s">
        <v>3383</v>
      </c>
      <c r="G151" s="44" t="s">
        <v>1804</v>
      </c>
    </row>
    <row r="152" spans="6:7">
      <c r="F152" t="s">
        <v>3384</v>
      </c>
      <c r="G152" s="44" t="s">
        <v>1805</v>
      </c>
    </row>
    <row r="153" spans="6:7">
      <c r="F153" t="s">
        <v>3385</v>
      </c>
      <c r="G153" s="44" t="s">
        <v>1806</v>
      </c>
    </row>
    <row r="154" spans="6:7">
      <c r="F154" t="s">
        <v>3386</v>
      </c>
      <c r="G154" s="44" t="s">
        <v>1807</v>
      </c>
    </row>
    <row r="155" spans="6:7">
      <c r="F155" t="s">
        <v>3387</v>
      </c>
      <c r="G155" s="44" t="s">
        <v>1808</v>
      </c>
    </row>
    <row r="156" spans="6:7">
      <c r="F156" t="s">
        <v>3388</v>
      </c>
      <c r="G156" s="44" t="s">
        <v>1809</v>
      </c>
    </row>
    <row r="157" spans="6:7">
      <c r="F157" t="s">
        <v>3389</v>
      </c>
      <c r="G157" s="44" t="s">
        <v>1810</v>
      </c>
    </row>
    <row r="158" spans="6:7">
      <c r="F158" t="s">
        <v>3390</v>
      </c>
      <c r="G158" s="44" t="s">
        <v>4970</v>
      </c>
    </row>
    <row r="159" spans="6:7">
      <c r="F159" t="s">
        <v>3391</v>
      </c>
      <c r="G159" s="44" t="s">
        <v>1811</v>
      </c>
    </row>
    <row r="160" spans="6:7">
      <c r="F160" t="s">
        <v>4874</v>
      </c>
      <c r="G160" s="44" t="s">
        <v>4973</v>
      </c>
    </row>
    <row r="161" spans="6:7">
      <c r="F161" t="s">
        <v>3392</v>
      </c>
      <c r="G161" s="44" t="s">
        <v>1812</v>
      </c>
    </row>
    <row r="162" spans="6:7">
      <c r="F162" t="s">
        <v>3393</v>
      </c>
      <c r="G162" s="44" t="s">
        <v>1813</v>
      </c>
    </row>
    <row r="163" spans="6:7">
      <c r="F163" t="s">
        <v>3394</v>
      </c>
      <c r="G163" s="44" t="s">
        <v>1814</v>
      </c>
    </row>
    <row r="164" spans="6:7">
      <c r="F164" t="s">
        <v>3395</v>
      </c>
      <c r="G164" s="44" t="s">
        <v>1815</v>
      </c>
    </row>
    <row r="165" spans="6:7">
      <c r="F165" t="s">
        <v>4873</v>
      </c>
      <c r="G165" s="44" t="s">
        <v>4972</v>
      </c>
    </row>
    <row r="166" spans="6:7">
      <c r="F166" t="s">
        <v>3396</v>
      </c>
      <c r="G166" s="44" t="s">
        <v>1818</v>
      </c>
    </row>
    <row r="167" spans="6:7">
      <c r="F167" t="s">
        <v>3397</v>
      </c>
      <c r="G167" s="44" t="s">
        <v>1819</v>
      </c>
    </row>
    <row r="168" spans="6:7">
      <c r="F168" t="s">
        <v>3398</v>
      </c>
      <c r="G168" s="44" t="s">
        <v>1820</v>
      </c>
    </row>
    <row r="169" spans="6:7">
      <c r="F169" t="s">
        <v>3399</v>
      </c>
      <c r="G169" s="44" t="s">
        <v>1821</v>
      </c>
    </row>
    <row r="170" spans="6:7">
      <c r="F170" s="85" t="s">
        <v>3400</v>
      </c>
      <c r="G170" s="86" t="s">
        <v>1822</v>
      </c>
    </row>
    <row r="171" spans="6:7">
      <c r="F171" t="s">
        <v>3401</v>
      </c>
      <c r="G171" s="44" t="s">
        <v>1823</v>
      </c>
    </row>
    <row r="172" spans="6:7">
      <c r="F172" t="s">
        <v>3402</v>
      </c>
      <c r="G172" s="44" t="s">
        <v>1824</v>
      </c>
    </row>
    <row r="173" spans="6:7">
      <c r="F173" t="s">
        <v>3403</v>
      </c>
      <c r="G173" s="44" t="s">
        <v>1825</v>
      </c>
    </row>
    <row r="174" spans="6:7">
      <c r="F174" t="s">
        <v>3404</v>
      </c>
      <c r="G174" s="44" t="s">
        <v>1826</v>
      </c>
    </row>
    <row r="175" spans="6:7">
      <c r="F175" t="s">
        <v>3405</v>
      </c>
      <c r="G175" s="44" t="s">
        <v>1827</v>
      </c>
    </row>
    <row r="176" spans="6:7">
      <c r="F176" t="s">
        <v>3406</v>
      </c>
      <c r="G176" s="44" t="s">
        <v>1828</v>
      </c>
    </row>
    <row r="177" spans="6:7">
      <c r="F177" s="85" t="s">
        <v>3407</v>
      </c>
      <c r="G177" s="86" t="s">
        <v>1829</v>
      </c>
    </row>
    <row r="178" spans="6:7">
      <c r="F178" t="s">
        <v>3408</v>
      </c>
      <c r="G178" s="44" t="s">
        <v>4990</v>
      </c>
    </row>
    <row r="179" spans="6:7">
      <c r="F179" t="s">
        <v>3409</v>
      </c>
      <c r="G179" s="44" t="s">
        <v>1831</v>
      </c>
    </row>
    <row r="180" spans="6:7">
      <c r="F180" t="s">
        <v>3410</v>
      </c>
      <c r="G180" s="44" t="s">
        <v>1832</v>
      </c>
    </row>
    <row r="181" spans="6:7">
      <c r="F181" t="s">
        <v>3411</v>
      </c>
      <c r="G181" s="44" t="s">
        <v>1833</v>
      </c>
    </row>
    <row r="182" spans="6:7">
      <c r="F182" s="85" t="s">
        <v>3412</v>
      </c>
      <c r="G182" s="86" t="s">
        <v>1834</v>
      </c>
    </row>
    <row r="183" spans="6:7">
      <c r="F183" t="s">
        <v>3413</v>
      </c>
      <c r="G183" s="44" t="s">
        <v>1835</v>
      </c>
    </row>
    <row r="184" spans="6:7">
      <c r="F184" t="s">
        <v>3414</v>
      </c>
      <c r="G184" s="44" t="s">
        <v>1836</v>
      </c>
    </row>
    <row r="185" spans="6:7">
      <c r="F185" t="s">
        <v>3415</v>
      </c>
      <c r="G185" s="44" t="s">
        <v>1837</v>
      </c>
    </row>
    <row r="186" spans="6:7">
      <c r="F186" t="s">
        <v>3416</v>
      </c>
      <c r="G186" s="44" t="s">
        <v>1838</v>
      </c>
    </row>
    <row r="187" spans="6:7">
      <c r="F187" t="s">
        <v>3417</v>
      </c>
      <c r="G187" s="44" t="s">
        <v>1839</v>
      </c>
    </row>
    <row r="188" spans="6:7">
      <c r="F188" t="s">
        <v>3418</v>
      </c>
      <c r="G188" s="44" t="s">
        <v>1840</v>
      </c>
    </row>
    <row r="189" spans="6:7">
      <c r="F189" t="s">
        <v>3419</v>
      </c>
      <c r="G189" s="44" t="s">
        <v>1841</v>
      </c>
    </row>
    <row r="190" spans="6:7">
      <c r="F190" t="s">
        <v>3420</v>
      </c>
      <c r="G190" s="44" t="s">
        <v>1843</v>
      </c>
    </row>
    <row r="191" spans="6:7">
      <c r="F191" t="s">
        <v>3421</v>
      </c>
      <c r="G191" s="44" t="s">
        <v>1844</v>
      </c>
    </row>
    <row r="192" spans="6:7">
      <c r="F192" s="85" t="s">
        <v>3422</v>
      </c>
      <c r="G192" s="86" t="s">
        <v>1845</v>
      </c>
    </row>
    <row r="193" spans="6:7">
      <c r="F193" t="s">
        <v>3423</v>
      </c>
      <c r="G193" s="44" t="s">
        <v>1846</v>
      </c>
    </row>
    <row r="194" spans="6:7">
      <c r="F194" t="s">
        <v>3424</v>
      </c>
      <c r="G194" s="44" t="s">
        <v>1847</v>
      </c>
    </row>
    <row r="195" spans="6:7">
      <c r="F195" t="s">
        <v>3425</v>
      </c>
      <c r="G195" s="44" t="s">
        <v>1848</v>
      </c>
    </row>
    <row r="196" spans="6:7">
      <c r="F196" t="s">
        <v>3426</v>
      </c>
      <c r="G196" s="44" t="s">
        <v>1849</v>
      </c>
    </row>
    <row r="197" spans="6:7">
      <c r="F197" t="s">
        <v>3427</v>
      </c>
      <c r="G197" s="44" t="s">
        <v>1850</v>
      </c>
    </row>
    <row r="198" spans="6:7">
      <c r="F198" s="85" t="s">
        <v>3428</v>
      </c>
      <c r="G198" s="86" t="s">
        <v>1851</v>
      </c>
    </row>
    <row r="199" spans="6:7">
      <c r="F199" t="s">
        <v>3429</v>
      </c>
      <c r="G199" s="44" t="s">
        <v>1852</v>
      </c>
    </row>
    <row r="200" spans="6:7">
      <c r="F200" t="s">
        <v>3430</v>
      </c>
      <c r="G200" s="44" t="s">
        <v>1853</v>
      </c>
    </row>
    <row r="201" spans="6:7">
      <c r="F201" t="s">
        <v>3431</v>
      </c>
      <c r="G201" s="44" t="s">
        <v>1854</v>
      </c>
    </row>
    <row r="202" spans="6:7">
      <c r="F202" t="s">
        <v>3432</v>
      </c>
      <c r="G202" s="44" t="s">
        <v>1855</v>
      </c>
    </row>
    <row r="203" spans="6:7">
      <c r="F203" t="s">
        <v>3433</v>
      </c>
      <c r="G203" s="44" t="s">
        <v>4980</v>
      </c>
    </row>
    <row r="204" spans="6:7">
      <c r="F204" t="s">
        <v>3434</v>
      </c>
      <c r="G204" s="44" t="s">
        <v>1857</v>
      </c>
    </row>
    <row r="205" spans="6:7">
      <c r="F205" t="s">
        <v>3435</v>
      </c>
      <c r="G205" s="44" t="s">
        <v>1858</v>
      </c>
    </row>
    <row r="206" spans="6:7">
      <c r="F206" t="s">
        <v>3436</v>
      </c>
      <c r="G206" s="44" t="s">
        <v>1859</v>
      </c>
    </row>
    <row r="207" spans="6:7">
      <c r="F207" t="s">
        <v>3437</v>
      </c>
      <c r="G207" s="44" t="s">
        <v>4997</v>
      </c>
    </row>
    <row r="208" spans="6:7">
      <c r="F208" t="s">
        <v>3438</v>
      </c>
      <c r="G208" s="44" t="s">
        <v>1861</v>
      </c>
    </row>
    <row r="209" spans="6:7">
      <c r="F209" t="s">
        <v>3439</v>
      </c>
      <c r="G209" s="44" t="s">
        <v>1862</v>
      </c>
    </row>
    <row r="210" spans="6:7">
      <c r="F210" t="s">
        <v>3440</v>
      </c>
      <c r="G210" s="44" t="s">
        <v>1863</v>
      </c>
    </row>
    <row r="211" spans="6:7">
      <c r="F211" t="s">
        <v>3441</v>
      </c>
      <c r="G211" s="44" t="s">
        <v>1864</v>
      </c>
    </row>
    <row r="212" spans="6:7">
      <c r="F212" t="s">
        <v>3442</v>
      </c>
      <c r="G212" s="44" t="s">
        <v>1865</v>
      </c>
    </row>
    <row r="213" spans="6:7">
      <c r="F213" t="s">
        <v>3443</v>
      </c>
      <c r="G213" s="44" t="s">
        <v>1866</v>
      </c>
    </row>
    <row r="214" spans="6:7">
      <c r="F214" t="s">
        <v>3444</v>
      </c>
      <c r="G214" s="44" t="s">
        <v>1867</v>
      </c>
    </row>
    <row r="215" spans="6:7">
      <c r="F215" t="s">
        <v>3445</v>
      </c>
      <c r="G215" s="44" t="s">
        <v>1868</v>
      </c>
    </row>
    <row r="216" spans="6:7">
      <c r="F216" t="s">
        <v>3446</v>
      </c>
      <c r="G216" s="44" t="s">
        <v>1869</v>
      </c>
    </row>
    <row r="217" spans="6:7">
      <c r="F217" t="s">
        <v>3447</v>
      </c>
      <c r="G217" s="44" t="s">
        <v>1870</v>
      </c>
    </row>
    <row r="218" spans="6:7">
      <c r="F218" t="s">
        <v>3448</v>
      </c>
      <c r="G218" s="44" t="s">
        <v>1871</v>
      </c>
    </row>
    <row r="219" spans="6:7">
      <c r="F219" t="s">
        <v>3449</v>
      </c>
      <c r="G219" s="44" t="s">
        <v>5015</v>
      </c>
    </row>
    <row r="220" spans="6:7">
      <c r="F220" t="s">
        <v>3450</v>
      </c>
      <c r="G220" s="44" t="s">
        <v>1873</v>
      </c>
    </row>
    <row r="221" spans="6:7">
      <c r="F221" t="s">
        <v>3451</v>
      </c>
      <c r="G221" s="44" t="s">
        <v>5016</v>
      </c>
    </row>
    <row r="222" spans="6:7">
      <c r="F222" t="s">
        <v>3452</v>
      </c>
      <c r="G222" s="44" t="s">
        <v>1875</v>
      </c>
    </row>
    <row r="223" spans="6:7">
      <c r="F223" t="s">
        <v>3453</v>
      </c>
      <c r="G223" s="44" t="s">
        <v>1876</v>
      </c>
    </row>
    <row r="224" spans="6:7">
      <c r="F224" t="s">
        <v>3454</v>
      </c>
      <c r="G224" s="44" t="s">
        <v>1877</v>
      </c>
    </row>
    <row r="225" spans="6:7">
      <c r="F225" t="s">
        <v>3455</v>
      </c>
      <c r="G225" s="44" t="s">
        <v>1879</v>
      </c>
    </row>
    <row r="226" spans="6:7">
      <c r="F226" s="85" t="s">
        <v>3456</v>
      </c>
      <c r="G226" s="86" t="s">
        <v>1880</v>
      </c>
    </row>
    <row r="227" spans="6:7">
      <c r="F227" t="s">
        <v>3457</v>
      </c>
      <c r="G227" s="44" t="s">
        <v>1881</v>
      </c>
    </row>
    <row r="228" spans="6:7">
      <c r="F228" t="s">
        <v>4878</v>
      </c>
      <c r="G228" s="44" t="s">
        <v>5036</v>
      </c>
    </row>
    <row r="229" spans="6:7">
      <c r="F229" t="s">
        <v>3458</v>
      </c>
      <c r="G229" s="44" t="s">
        <v>1883</v>
      </c>
    </row>
    <row r="230" spans="6:7">
      <c r="F230" t="s">
        <v>3459</v>
      </c>
      <c r="G230" s="44" t="s">
        <v>1885</v>
      </c>
    </row>
    <row r="231" spans="6:7">
      <c r="F231" t="s">
        <v>3460</v>
      </c>
      <c r="G231" s="44" t="s">
        <v>1886</v>
      </c>
    </row>
    <row r="232" spans="6:7">
      <c r="F232" t="s">
        <v>3461</v>
      </c>
      <c r="G232" s="44" t="s">
        <v>1887</v>
      </c>
    </row>
    <row r="233" spans="6:7">
      <c r="F233" t="s">
        <v>3462</v>
      </c>
      <c r="G233" s="44" t="s">
        <v>1888</v>
      </c>
    </row>
    <row r="234" spans="6:7">
      <c r="F234" t="s">
        <v>3463</v>
      </c>
      <c r="G234" s="44" t="s">
        <v>1889</v>
      </c>
    </row>
    <row r="235" spans="6:7">
      <c r="F235" t="s">
        <v>3464</v>
      </c>
      <c r="G235" s="44" t="s">
        <v>1890</v>
      </c>
    </row>
    <row r="236" spans="6:7">
      <c r="F236" t="s">
        <v>3465</v>
      </c>
      <c r="G236" s="44" t="s">
        <v>1891</v>
      </c>
    </row>
    <row r="237" spans="6:7">
      <c r="F237" t="s">
        <v>3466</v>
      </c>
      <c r="G237" s="44" t="s">
        <v>1892</v>
      </c>
    </row>
    <row r="238" spans="6:7">
      <c r="F238" t="s">
        <v>3467</v>
      </c>
      <c r="G238" s="44" t="s">
        <v>1893</v>
      </c>
    </row>
    <row r="239" spans="6:7">
      <c r="F239" t="s">
        <v>3468</v>
      </c>
      <c r="G239" s="44" t="s">
        <v>1894</v>
      </c>
    </row>
    <row r="240" spans="6:7">
      <c r="F240" s="85" t="s">
        <v>3469</v>
      </c>
      <c r="G240" s="86" t="s">
        <v>1895</v>
      </c>
    </row>
    <row r="241" spans="6:7">
      <c r="F241" s="85" t="s">
        <v>3470</v>
      </c>
      <c r="G241" s="86" t="s">
        <v>1896</v>
      </c>
    </row>
    <row r="242" spans="6:7">
      <c r="F242" t="s">
        <v>3471</v>
      </c>
      <c r="G242" s="44" t="s">
        <v>1897</v>
      </c>
    </row>
    <row r="243" spans="6:7">
      <c r="F243" t="s">
        <v>3472</v>
      </c>
      <c r="G243" s="44" t="s">
        <v>1898</v>
      </c>
    </row>
    <row r="244" spans="6:7">
      <c r="F244" t="s">
        <v>3473</v>
      </c>
      <c r="G244" s="44" t="s">
        <v>1899</v>
      </c>
    </row>
    <row r="245" spans="6:7">
      <c r="F245" t="s">
        <v>3474</v>
      </c>
      <c r="G245" s="44" t="s">
        <v>1901</v>
      </c>
    </row>
    <row r="246" spans="6:7">
      <c r="F246" t="s">
        <v>3475</v>
      </c>
      <c r="G246" s="44" t="s">
        <v>1902</v>
      </c>
    </row>
    <row r="247" spans="6:7">
      <c r="F247" t="s">
        <v>3476</v>
      </c>
      <c r="G247" s="44" t="s">
        <v>1903</v>
      </c>
    </row>
    <row r="248" spans="6:7">
      <c r="F248" t="s">
        <v>3477</v>
      </c>
      <c r="G248" s="44" t="s">
        <v>1904</v>
      </c>
    </row>
    <row r="249" spans="6:7">
      <c r="F249" t="s">
        <v>3478</v>
      </c>
      <c r="G249" s="44" t="s">
        <v>5017</v>
      </c>
    </row>
    <row r="250" spans="6:7">
      <c r="F250" s="85" t="s">
        <v>3479</v>
      </c>
      <c r="G250" s="86" t="s">
        <v>1906</v>
      </c>
    </row>
    <row r="251" spans="6:7">
      <c r="F251" t="s">
        <v>3480</v>
      </c>
      <c r="G251" s="44" t="s">
        <v>1907</v>
      </c>
    </row>
    <row r="252" spans="6:7">
      <c r="F252" t="s">
        <v>3481</v>
      </c>
      <c r="G252" s="44" t="s">
        <v>1908</v>
      </c>
    </row>
    <row r="253" spans="6:7">
      <c r="F253" t="s">
        <v>3482</v>
      </c>
      <c r="G253" s="44" t="s">
        <v>1909</v>
      </c>
    </row>
    <row r="254" spans="6:7">
      <c r="F254" t="s">
        <v>3483</v>
      </c>
      <c r="G254" s="44" t="s">
        <v>1910</v>
      </c>
    </row>
    <row r="255" spans="6:7">
      <c r="F255" t="s">
        <v>3484</v>
      </c>
      <c r="G255" s="44" t="s">
        <v>1912</v>
      </c>
    </row>
    <row r="256" spans="6:7">
      <c r="F256" t="s">
        <v>3485</v>
      </c>
      <c r="G256" s="44" t="s">
        <v>1913</v>
      </c>
    </row>
    <row r="257" spans="6:7">
      <c r="F257" t="s">
        <v>3486</v>
      </c>
      <c r="G257" s="44" t="s">
        <v>1914</v>
      </c>
    </row>
    <row r="258" spans="6:7">
      <c r="F258" t="s">
        <v>3487</v>
      </c>
      <c r="G258" s="44" t="s">
        <v>1915</v>
      </c>
    </row>
    <row r="259" spans="6:7">
      <c r="F259" t="s">
        <v>3488</v>
      </c>
      <c r="G259" s="44" t="s">
        <v>1916</v>
      </c>
    </row>
    <row r="260" spans="6:7">
      <c r="F260" t="s">
        <v>3489</v>
      </c>
      <c r="G260" s="44" t="s">
        <v>1917</v>
      </c>
    </row>
    <row r="261" spans="6:7">
      <c r="F261" t="s">
        <v>3490</v>
      </c>
      <c r="G261" s="44" t="s">
        <v>1918</v>
      </c>
    </row>
    <row r="262" spans="6:7">
      <c r="F262" t="s">
        <v>3491</v>
      </c>
      <c r="G262" s="44" t="s">
        <v>1919</v>
      </c>
    </row>
    <row r="263" spans="6:7">
      <c r="F263" t="s">
        <v>3492</v>
      </c>
      <c r="G263" s="44" t="s">
        <v>1920</v>
      </c>
    </row>
    <row r="264" spans="6:7">
      <c r="F264" t="s">
        <v>3493</v>
      </c>
      <c r="G264" s="44" t="s">
        <v>1921</v>
      </c>
    </row>
    <row r="265" spans="6:7">
      <c r="F265" t="s">
        <v>3494</v>
      </c>
      <c r="G265" s="44" t="s">
        <v>5018</v>
      </c>
    </row>
    <row r="266" spans="6:7">
      <c r="F266" t="s">
        <v>3495</v>
      </c>
      <c r="G266" s="44" t="s">
        <v>1923</v>
      </c>
    </row>
    <row r="267" spans="6:7">
      <c r="F267" t="s">
        <v>3496</v>
      </c>
      <c r="G267" s="44" t="s">
        <v>1924</v>
      </c>
    </row>
    <row r="268" spans="6:7">
      <c r="F268" t="s">
        <v>3497</v>
      </c>
      <c r="G268" s="44" t="s">
        <v>1925</v>
      </c>
    </row>
    <row r="269" spans="6:7">
      <c r="F269" t="s">
        <v>3498</v>
      </c>
      <c r="G269" s="44" t="s">
        <v>1926</v>
      </c>
    </row>
    <row r="270" spans="6:7">
      <c r="F270" t="s">
        <v>3499</v>
      </c>
      <c r="G270" s="44" t="s">
        <v>1927</v>
      </c>
    </row>
    <row r="271" spans="6:7">
      <c r="F271" t="s">
        <v>3500</v>
      </c>
      <c r="G271" s="44" t="s">
        <v>1928</v>
      </c>
    </row>
    <row r="272" spans="6:7">
      <c r="F272" t="s">
        <v>3501</v>
      </c>
      <c r="G272" s="44" t="s">
        <v>1929</v>
      </c>
    </row>
    <row r="273" spans="6:7">
      <c r="F273" t="s">
        <v>3502</v>
      </c>
      <c r="G273" s="44" t="s">
        <v>1930</v>
      </c>
    </row>
    <row r="274" spans="6:7">
      <c r="F274" t="s">
        <v>3503</v>
      </c>
      <c r="G274" s="44" t="s">
        <v>4981</v>
      </c>
    </row>
    <row r="275" spans="6:7">
      <c r="F275" t="s">
        <v>3504</v>
      </c>
      <c r="G275" s="44" t="s">
        <v>1932</v>
      </c>
    </row>
    <row r="276" spans="6:7">
      <c r="F276" t="s">
        <v>3505</v>
      </c>
      <c r="G276" s="44" t="s">
        <v>1933</v>
      </c>
    </row>
    <row r="277" spans="6:7">
      <c r="F277" t="s">
        <v>3506</v>
      </c>
      <c r="G277" s="44" t="s">
        <v>1934</v>
      </c>
    </row>
    <row r="278" spans="6:7">
      <c r="F278" t="s">
        <v>3507</v>
      </c>
      <c r="G278" s="44" t="s">
        <v>1935</v>
      </c>
    </row>
    <row r="279" spans="6:7">
      <c r="F279" t="s">
        <v>3508</v>
      </c>
      <c r="G279" s="44" t="s">
        <v>1937</v>
      </c>
    </row>
    <row r="280" spans="6:7">
      <c r="F280" t="s">
        <v>3509</v>
      </c>
      <c r="G280" s="44" t="s">
        <v>1938</v>
      </c>
    </row>
    <row r="281" spans="6:7">
      <c r="F281" t="s">
        <v>3510</v>
      </c>
      <c r="G281" s="44" t="s">
        <v>1939</v>
      </c>
    </row>
    <row r="282" spans="6:7">
      <c r="F282" t="s">
        <v>3511</v>
      </c>
      <c r="G282" s="44" t="s">
        <v>1940</v>
      </c>
    </row>
    <row r="283" spans="6:7">
      <c r="F283" t="s">
        <v>3512</v>
      </c>
      <c r="G283" s="44" t="s">
        <v>1941</v>
      </c>
    </row>
    <row r="284" spans="6:7">
      <c r="F284" t="s">
        <v>3513</v>
      </c>
      <c r="G284" s="44" t="s">
        <v>1942</v>
      </c>
    </row>
    <row r="285" spans="6:7">
      <c r="F285" t="s">
        <v>3514</v>
      </c>
      <c r="G285" s="44" t="s">
        <v>5019</v>
      </c>
    </row>
    <row r="286" spans="6:7">
      <c r="F286" t="s">
        <v>3515</v>
      </c>
      <c r="G286" s="44" t="s">
        <v>1944</v>
      </c>
    </row>
    <row r="287" spans="6:7">
      <c r="F287" t="s">
        <v>3516</v>
      </c>
      <c r="G287" s="44" t="s">
        <v>1945</v>
      </c>
    </row>
    <row r="288" spans="6:7">
      <c r="F288" s="85" t="s">
        <v>3517</v>
      </c>
      <c r="G288" s="86" t="s">
        <v>1946</v>
      </c>
    </row>
    <row r="289" spans="6:7">
      <c r="F289" t="s">
        <v>3518</v>
      </c>
      <c r="G289" s="44" t="s">
        <v>1947</v>
      </c>
    </row>
    <row r="290" spans="6:7">
      <c r="F290" t="s">
        <v>3519</v>
      </c>
      <c r="G290" s="44" t="s">
        <v>1948</v>
      </c>
    </row>
    <row r="291" spans="6:7">
      <c r="F291" t="s">
        <v>3520</v>
      </c>
      <c r="G291" s="44" t="s">
        <v>1949</v>
      </c>
    </row>
    <row r="292" spans="6:7">
      <c r="F292" t="s">
        <v>3521</v>
      </c>
      <c r="G292" s="44" t="s">
        <v>1950</v>
      </c>
    </row>
    <row r="293" spans="6:7">
      <c r="F293" t="s">
        <v>3522</v>
      </c>
      <c r="G293" s="44" t="s">
        <v>1951</v>
      </c>
    </row>
    <row r="294" spans="6:7">
      <c r="F294" t="s">
        <v>3523</v>
      </c>
      <c r="G294" s="44" t="s">
        <v>1952</v>
      </c>
    </row>
    <row r="295" spans="6:7">
      <c r="F295" t="s">
        <v>3524</v>
      </c>
      <c r="G295" s="44" t="s">
        <v>1953</v>
      </c>
    </row>
    <row r="296" spans="6:7">
      <c r="F296" t="s">
        <v>3525</v>
      </c>
      <c r="G296" s="44" t="s">
        <v>1954</v>
      </c>
    </row>
    <row r="297" spans="6:7">
      <c r="F297" t="s">
        <v>3526</v>
      </c>
      <c r="G297" s="44" t="s">
        <v>1955</v>
      </c>
    </row>
    <row r="298" spans="6:7">
      <c r="F298" t="s">
        <v>3527</v>
      </c>
      <c r="G298" s="44" t="s">
        <v>1956</v>
      </c>
    </row>
    <row r="299" spans="6:7">
      <c r="F299" t="s">
        <v>3528</v>
      </c>
      <c r="G299" s="44" t="s">
        <v>1957</v>
      </c>
    </row>
    <row r="300" spans="6:7">
      <c r="F300" t="s">
        <v>3529</v>
      </c>
      <c r="G300" s="44" t="s">
        <v>1958</v>
      </c>
    </row>
    <row r="301" spans="6:7">
      <c r="F301" t="s">
        <v>3530</v>
      </c>
      <c r="G301" s="44" t="s">
        <v>1959</v>
      </c>
    </row>
    <row r="302" spans="6:7">
      <c r="F302" t="s">
        <v>3531</v>
      </c>
      <c r="G302" s="44" t="s">
        <v>1960</v>
      </c>
    </row>
    <row r="303" spans="6:7">
      <c r="F303" t="s">
        <v>3532</v>
      </c>
      <c r="G303" s="44" t="s">
        <v>1961</v>
      </c>
    </row>
    <row r="304" spans="6:7">
      <c r="F304" t="s">
        <v>3533</v>
      </c>
      <c r="G304" s="44" t="s">
        <v>1962</v>
      </c>
    </row>
    <row r="305" spans="6:7">
      <c r="F305" t="s">
        <v>3534</v>
      </c>
      <c r="G305" s="44" t="s">
        <v>1963</v>
      </c>
    </row>
    <row r="306" spans="6:7">
      <c r="F306" t="s">
        <v>3535</v>
      </c>
      <c r="G306" s="44" t="s">
        <v>1964</v>
      </c>
    </row>
    <row r="307" spans="6:7">
      <c r="F307" t="s">
        <v>3536</v>
      </c>
      <c r="G307" s="44" t="s">
        <v>1965</v>
      </c>
    </row>
    <row r="308" spans="6:7">
      <c r="F308" t="s">
        <v>3537</v>
      </c>
      <c r="G308" s="44" t="s">
        <v>1966</v>
      </c>
    </row>
    <row r="309" spans="6:7">
      <c r="F309" t="s">
        <v>3538</v>
      </c>
      <c r="G309" s="44" t="s">
        <v>1967</v>
      </c>
    </row>
    <row r="310" spans="6:7">
      <c r="F310" t="s">
        <v>3539</v>
      </c>
      <c r="G310" s="44" t="s">
        <v>1968</v>
      </c>
    </row>
    <row r="311" spans="6:7">
      <c r="F311" t="s">
        <v>3540</v>
      </c>
      <c r="G311" s="44" t="s">
        <v>1969</v>
      </c>
    </row>
    <row r="312" spans="6:7">
      <c r="F312" s="85" t="s">
        <v>3541</v>
      </c>
      <c r="G312" s="86" t="s">
        <v>1970</v>
      </c>
    </row>
    <row r="313" spans="6:7">
      <c r="F313" t="s">
        <v>3542</v>
      </c>
      <c r="G313" s="44" t="s">
        <v>1972</v>
      </c>
    </row>
    <row r="314" spans="6:7">
      <c r="F314" t="s">
        <v>3543</v>
      </c>
      <c r="G314" s="44" t="s">
        <v>1973</v>
      </c>
    </row>
    <row r="315" spans="6:7">
      <c r="F315" t="s">
        <v>3544</v>
      </c>
      <c r="G315" s="44" t="s">
        <v>1974</v>
      </c>
    </row>
    <row r="316" spans="6:7">
      <c r="F316" t="s">
        <v>3545</v>
      </c>
      <c r="G316" s="44" t="s">
        <v>1975</v>
      </c>
    </row>
    <row r="317" spans="6:7">
      <c r="F317" t="s">
        <v>3546</v>
      </c>
      <c r="G317" s="44" t="s">
        <v>1976</v>
      </c>
    </row>
    <row r="318" spans="6:7">
      <c r="F318" s="85" t="s">
        <v>3547</v>
      </c>
      <c r="G318" s="86" t="s">
        <v>1977</v>
      </c>
    </row>
    <row r="319" spans="6:7">
      <c r="F319" s="85" t="s">
        <v>3548</v>
      </c>
      <c r="G319" s="86" t="s">
        <v>1978</v>
      </c>
    </row>
    <row r="320" spans="6:7">
      <c r="F320" t="s">
        <v>3549</v>
      </c>
      <c r="G320" s="44" t="s">
        <v>1979</v>
      </c>
    </row>
    <row r="321" spans="6:7">
      <c r="F321" t="s">
        <v>3550</v>
      </c>
      <c r="G321" s="44" t="s">
        <v>1980</v>
      </c>
    </row>
    <row r="322" spans="6:7">
      <c r="F322" t="s">
        <v>3551</v>
      </c>
      <c r="G322" s="44" t="s">
        <v>1981</v>
      </c>
    </row>
    <row r="323" spans="6:7">
      <c r="F323" t="s">
        <v>3552</v>
      </c>
      <c r="G323" s="44" t="s">
        <v>1982</v>
      </c>
    </row>
    <row r="324" spans="6:7">
      <c r="F324" t="s">
        <v>3553</v>
      </c>
      <c r="G324" s="44" t="s">
        <v>1983</v>
      </c>
    </row>
    <row r="325" spans="6:7">
      <c r="F325" t="s">
        <v>3554</v>
      </c>
      <c r="G325" s="44" t="s">
        <v>1984</v>
      </c>
    </row>
    <row r="326" spans="6:7">
      <c r="F326" t="s">
        <v>3555</v>
      </c>
      <c r="G326" s="44" t="s">
        <v>1985</v>
      </c>
    </row>
    <row r="327" spans="6:7">
      <c r="F327" t="s">
        <v>3556</v>
      </c>
      <c r="G327" s="44" t="s">
        <v>1986</v>
      </c>
    </row>
    <row r="328" spans="6:7">
      <c r="F328" t="s">
        <v>3557</v>
      </c>
      <c r="G328" s="44" t="s">
        <v>1987</v>
      </c>
    </row>
    <row r="329" spans="6:7">
      <c r="F329" t="s">
        <v>3558</v>
      </c>
      <c r="G329" s="44" t="s">
        <v>1988</v>
      </c>
    </row>
    <row r="330" spans="6:7">
      <c r="F330" t="s">
        <v>3559</v>
      </c>
      <c r="G330" s="44" t="s">
        <v>1989</v>
      </c>
    </row>
    <row r="331" spans="6:7">
      <c r="F331" t="s">
        <v>3560</v>
      </c>
      <c r="G331" s="44" t="s">
        <v>1990</v>
      </c>
    </row>
    <row r="332" spans="6:7">
      <c r="F332" t="s">
        <v>3561</v>
      </c>
      <c r="G332" s="44" t="s">
        <v>1991</v>
      </c>
    </row>
    <row r="333" spans="6:7">
      <c r="F333" t="s">
        <v>3562</v>
      </c>
      <c r="G333" s="44" t="s">
        <v>1992</v>
      </c>
    </row>
    <row r="334" spans="6:7">
      <c r="F334" t="s">
        <v>3563</v>
      </c>
      <c r="G334" s="44" t="s">
        <v>1993</v>
      </c>
    </row>
    <row r="335" spans="6:7">
      <c r="F335" t="s">
        <v>3564</v>
      </c>
      <c r="G335" s="44" t="s">
        <v>1994</v>
      </c>
    </row>
    <row r="336" spans="6:7">
      <c r="F336" t="s">
        <v>3565</v>
      </c>
      <c r="G336" s="44" t="s">
        <v>1995</v>
      </c>
    </row>
    <row r="337" spans="6:7">
      <c r="F337" t="s">
        <v>3566</v>
      </c>
      <c r="G337" s="44" t="s">
        <v>1996</v>
      </c>
    </row>
    <row r="338" spans="6:7">
      <c r="F338" t="s">
        <v>3567</v>
      </c>
      <c r="G338" s="44" t="s">
        <v>1997</v>
      </c>
    </row>
    <row r="339" spans="6:7">
      <c r="F339" t="s">
        <v>3568</v>
      </c>
      <c r="G339" s="44" t="s">
        <v>1998</v>
      </c>
    </row>
    <row r="340" spans="6:7">
      <c r="F340" t="s">
        <v>3569</v>
      </c>
      <c r="G340" s="44" t="s">
        <v>1999</v>
      </c>
    </row>
    <row r="341" spans="6:7">
      <c r="F341" t="s">
        <v>3570</v>
      </c>
      <c r="G341" s="44" t="s">
        <v>2000</v>
      </c>
    </row>
    <row r="342" spans="6:7">
      <c r="F342" t="s">
        <v>3571</v>
      </c>
      <c r="G342" s="44" t="s">
        <v>2001</v>
      </c>
    </row>
    <row r="343" spans="6:7">
      <c r="F343" t="s">
        <v>3572</v>
      </c>
      <c r="G343" s="44" t="s">
        <v>2002</v>
      </c>
    </row>
    <row r="344" spans="6:7">
      <c r="F344" t="s">
        <v>3573</v>
      </c>
      <c r="G344" s="44" t="s">
        <v>2003</v>
      </c>
    </row>
    <row r="345" spans="6:7">
      <c r="F345" t="s">
        <v>3574</v>
      </c>
      <c r="G345" s="44" t="s">
        <v>2004</v>
      </c>
    </row>
    <row r="346" spans="6:7">
      <c r="F346" t="s">
        <v>3575</v>
      </c>
      <c r="G346" s="44" t="s">
        <v>2005</v>
      </c>
    </row>
    <row r="347" spans="6:7">
      <c r="F347" t="s">
        <v>3576</v>
      </c>
      <c r="G347" s="44" t="s">
        <v>2006</v>
      </c>
    </row>
    <row r="348" spans="6:7">
      <c r="F348" t="s">
        <v>3577</v>
      </c>
      <c r="G348" s="44" t="s">
        <v>2007</v>
      </c>
    </row>
    <row r="349" spans="6:7">
      <c r="F349" t="s">
        <v>3578</v>
      </c>
      <c r="G349" s="44" t="s">
        <v>2008</v>
      </c>
    </row>
    <row r="350" spans="6:7">
      <c r="F350" t="s">
        <v>4872</v>
      </c>
      <c r="G350" s="44" t="s">
        <v>4968</v>
      </c>
    </row>
    <row r="351" spans="6:7">
      <c r="F351" s="85" t="s">
        <v>3579</v>
      </c>
      <c r="G351" s="86" t="s">
        <v>2009</v>
      </c>
    </row>
    <row r="352" spans="6:7">
      <c r="F352" t="s">
        <v>3580</v>
      </c>
      <c r="G352" s="44" t="s">
        <v>2010</v>
      </c>
    </row>
    <row r="353" spans="6:7">
      <c r="F353" t="s">
        <v>3581</v>
      </c>
      <c r="G353" s="44" t="s">
        <v>2011</v>
      </c>
    </row>
    <row r="354" spans="6:7">
      <c r="F354" t="s">
        <v>3582</v>
      </c>
      <c r="G354" s="44" t="s">
        <v>2012</v>
      </c>
    </row>
    <row r="355" spans="6:7">
      <c r="F355" s="85" t="s">
        <v>3583</v>
      </c>
      <c r="G355" s="86" t="s">
        <v>2013</v>
      </c>
    </row>
    <row r="356" spans="6:7">
      <c r="F356" t="s">
        <v>3584</v>
      </c>
      <c r="G356" s="44" t="s">
        <v>2014</v>
      </c>
    </row>
    <row r="357" spans="6:7">
      <c r="F357" t="s">
        <v>3585</v>
      </c>
      <c r="G357" s="44" t="s">
        <v>2015</v>
      </c>
    </row>
    <row r="358" spans="6:7">
      <c r="F358" t="s">
        <v>3586</v>
      </c>
      <c r="G358" s="44" t="s">
        <v>2016</v>
      </c>
    </row>
    <row r="359" spans="6:7">
      <c r="F359" t="s">
        <v>3587</v>
      </c>
      <c r="G359" s="44" t="s">
        <v>2017</v>
      </c>
    </row>
    <row r="360" spans="6:7">
      <c r="F360" t="s">
        <v>3588</v>
      </c>
      <c r="G360" s="44" t="s">
        <v>2018</v>
      </c>
    </row>
    <row r="361" spans="6:7">
      <c r="F361" t="s">
        <v>3589</v>
      </c>
      <c r="G361" s="44" t="s">
        <v>2019</v>
      </c>
    </row>
    <row r="362" spans="6:7">
      <c r="F362" t="s">
        <v>3590</v>
      </c>
      <c r="G362" s="44" t="s">
        <v>2020</v>
      </c>
    </row>
    <row r="363" spans="6:7">
      <c r="F363" t="s">
        <v>3591</v>
      </c>
      <c r="G363" s="44" t="s">
        <v>2021</v>
      </c>
    </row>
    <row r="364" spans="6:7">
      <c r="F364" t="s">
        <v>3592</v>
      </c>
      <c r="G364" s="44" t="s">
        <v>2022</v>
      </c>
    </row>
    <row r="365" spans="6:7">
      <c r="F365" t="s">
        <v>3593</v>
      </c>
      <c r="G365" s="44" t="s">
        <v>2023</v>
      </c>
    </row>
    <row r="366" spans="6:7">
      <c r="F366" t="s">
        <v>3594</v>
      </c>
      <c r="G366" s="44" t="s">
        <v>2024</v>
      </c>
    </row>
    <row r="367" spans="6:7">
      <c r="F367" t="s">
        <v>3595</v>
      </c>
      <c r="G367" s="44" t="s">
        <v>2025</v>
      </c>
    </row>
    <row r="368" spans="6:7">
      <c r="F368" s="85" t="s">
        <v>3596</v>
      </c>
      <c r="G368" s="86" t="s">
        <v>2026</v>
      </c>
    </row>
    <row r="369" spans="6:7">
      <c r="F369" t="s">
        <v>3597</v>
      </c>
      <c r="G369" s="44" t="s">
        <v>2027</v>
      </c>
    </row>
    <row r="370" spans="6:7">
      <c r="F370" t="s">
        <v>3598</v>
      </c>
      <c r="G370" s="44" t="s">
        <v>2028</v>
      </c>
    </row>
    <row r="371" spans="6:7">
      <c r="F371" t="s">
        <v>3599</v>
      </c>
      <c r="G371" s="44" t="s">
        <v>2030</v>
      </c>
    </row>
    <row r="372" spans="6:7">
      <c r="F372" t="s">
        <v>3600</v>
      </c>
      <c r="G372" s="44" t="s">
        <v>2031</v>
      </c>
    </row>
    <row r="373" spans="6:7">
      <c r="F373" t="s">
        <v>3601</v>
      </c>
      <c r="G373" s="44" t="s">
        <v>2032</v>
      </c>
    </row>
    <row r="374" spans="6:7">
      <c r="F374" t="s">
        <v>3602</v>
      </c>
      <c r="G374" s="44" t="s">
        <v>2033</v>
      </c>
    </row>
    <row r="375" spans="6:7">
      <c r="F375" t="s">
        <v>3603</v>
      </c>
      <c r="G375" s="44" t="s">
        <v>2034</v>
      </c>
    </row>
    <row r="376" spans="6:7">
      <c r="F376" t="s">
        <v>3604</v>
      </c>
      <c r="G376" s="44" t="s">
        <v>2035</v>
      </c>
    </row>
    <row r="377" spans="6:7">
      <c r="F377" t="s">
        <v>3605</v>
      </c>
      <c r="G377" s="44" t="s">
        <v>2036</v>
      </c>
    </row>
    <row r="378" spans="6:7">
      <c r="F378" t="s">
        <v>3606</v>
      </c>
      <c r="G378" s="44" t="s">
        <v>2037</v>
      </c>
    </row>
    <row r="379" spans="6:7">
      <c r="F379" t="s">
        <v>3607</v>
      </c>
      <c r="G379" s="44" t="s">
        <v>2038</v>
      </c>
    </row>
    <row r="380" spans="6:7">
      <c r="F380" s="85" t="s">
        <v>3608</v>
      </c>
      <c r="G380" s="86" t="s">
        <v>2041</v>
      </c>
    </row>
    <row r="381" spans="6:7">
      <c r="F381" t="s">
        <v>3609</v>
      </c>
      <c r="G381" s="44" t="s">
        <v>2042</v>
      </c>
    </row>
    <row r="382" spans="6:7">
      <c r="F382" t="s">
        <v>3610</v>
      </c>
      <c r="G382" s="44" t="s">
        <v>2043</v>
      </c>
    </row>
    <row r="383" spans="6:7">
      <c r="F383" t="s">
        <v>3611</v>
      </c>
      <c r="G383" s="44" t="s">
        <v>5020</v>
      </c>
    </row>
    <row r="384" spans="6:7">
      <c r="F384" t="s">
        <v>3612</v>
      </c>
      <c r="G384" s="44" t="s">
        <v>2045</v>
      </c>
    </row>
    <row r="385" spans="6:7">
      <c r="F385" t="s">
        <v>3613</v>
      </c>
      <c r="G385" s="44" t="s">
        <v>2046</v>
      </c>
    </row>
    <row r="386" spans="6:7">
      <c r="F386" s="85" t="s">
        <v>3614</v>
      </c>
      <c r="G386" s="86" t="s">
        <v>2047</v>
      </c>
    </row>
    <row r="387" spans="6:7">
      <c r="F387" t="s">
        <v>3615</v>
      </c>
      <c r="G387" s="44" t="s">
        <v>2048</v>
      </c>
    </row>
    <row r="388" spans="6:7">
      <c r="F388" t="s">
        <v>3616</v>
      </c>
      <c r="G388" s="44" t="s">
        <v>2049</v>
      </c>
    </row>
    <row r="389" spans="6:7">
      <c r="F389" t="s">
        <v>3617</v>
      </c>
      <c r="G389" s="44" t="s">
        <v>2050</v>
      </c>
    </row>
    <row r="390" spans="6:7">
      <c r="F390" t="s">
        <v>3618</v>
      </c>
      <c r="G390" s="44" t="s">
        <v>2051</v>
      </c>
    </row>
    <row r="391" spans="6:7">
      <c r="F391" t="s">
        <v>3619</v>
      </c>
      <c r="G391" s="44" t="s">
        <v>2052</v>
      </c>
    </row>
    <row r="392" spans="6:7">
      <c r="F392" t="s">
        <v>3620</v>
      </c>
      <c r="G392" s="44" t="s">
        <v>2053</v>
      </c>
    </row>
    <row r="393" spans="6:7">
      <c r="F393" s="85" t="s">
        <v>3621</v>
      </c>
      <c r="G393" s="86" t="s">
        <v>2054</v>
      </c>
    </row>
    <row r="394" spans="6:7">
      <c r="F394" t="s">
        <v>3622</v>
      </c>
      <c r="G394" s="44" t="s">
        <v>2055</v>
      </c>
    </row>
    <row r="395" spans="6:7">
      <c r="F395" t="s">
        <v>3623</v>
      </c>
      <c r="G395" s="44" t="s">
        <v>2056</v>
      </c>
    </row>
    <row r="396" spans="6:7">
      <c r="F396" t="s">
        <v>3624</v>
      </c>
      <c r="G396" s="44" t="s">
        <v>2057</v>
      </c>
    </row>
    <row r="397" spans="6:7">
      <c r="F397" t="s">
        <v>4868</v>
      </c>
      <c r="G397" s="44" t="s">
        <v>4958</v>
      </c>
    </row>
    <row r="398" spans="6:7">
      <c r="F398" t="s">
        <v>3625</v>
      </c>
      <c r="G398" s="44" t="s">
        <v>2058</v>
      </c>
    </row>
    <row r="399" spans="6:7">
      <c r="F399" s="85" t="s">
        <v>3626</v>
      </c>
      <c r="G399" s="86" t="s">
        <v>2059</v>
      </c>
    </row>
    <row r="400" spans="6:7">
      <c r="F400" s="85" t="s">
        <v>3627</v>
      </c>
      <c r="G400" s="86" t="s">
        <v>2060</v>
      </c>
    </row>
    <row r="401" spans="6:7">
      <c r="F401" t="s">
        <v>3628</v>
      </c>
      <c r="G401" s="44" t="s">
        <v>2061</v>
      </c>
    </row>
    <row r="402" spans="6:7">
      <c r="F402" t="s">
        <v>3629</v>
      </c>
      <c r="G402" s="44" t="s">
        <v>2062</v>
      </c>
    </row>
    <row r="403" spans="6:7">
      <c r="F403" t="s">
        <v>3630</v>
      </c>
      <c r="G403" s="44" t="s">
        <v>2063</v>
      </c>
    </row>
    <row r="404" spans="6:7">
      <c r="F404" t="s">
        <v>3631</v>
      </c>
      <c r="G404" s="44" t="s">
        <v>2064</v>
      </c>
    </row>
    <row r="405" spans="6:7">
      <c r="F405" t="s">
        <v>3632</v>
      </c>
      <c r="G405" s="44" t="s">
        <v>5001</v>
      </c>
    </row>
    <row r="406" spans="6:7">
      <c r="F406" t="s">
        <v>3633</v>
      </c>
      <c r="G406" s="44" t="s">
        <v>2066</v>
      </c>
    </row>
    <row r="407" spans="6:7">
      <c r="F407" t="s">
        <v>3634</v>
      </c>
      <c r="G407" s="44" t="s">
        <v>2067</v>
      </c>
    </row>
    <row r="408" spans="6:7">
      <c r="F408" t="s">
        <v>3635</v>
      </c>
      <c r="G408" s="44" t="s">
        <v>2068</v>
      </c>
    </row>
    <row r="409" spans="6:7">
      <c r="F409" s="85" t="s">
        <v>3636</v>
      </c>
      <c r="G409" s="86" t="s">
        <v>2069</v>
      </c>
    </row>
    <row r="410" spans="6:7">
      <c r="F410" t="s">
        <v>3637</v>
      </c>
      <c r="G410" s="44" t="s">
        <v>2070</v>
      </c>
    </row>
    <row r="411" spans="6:7">
      <c r="F411" t="s">
        <v>3638</v>
      </c>
      <c r="G411" s="44" t="s">
        <v>2071</v>
      </c>
    </row>
    <row r="412" spans="6:7">
      <c r="F412" t="s">
        <v>3639</v>
      </c>
      <c r="G412" s="44" t="s">
        <v>2072</v>
      </c>
    </row>
    <row r="413" spans="6:7">
      <c r="F413" t="s">
        <v>3640</v>
      </c>
      <c r="G413" s="44" t="s">
        <v>2073</v>
      </c>
    </row>
    <row r="414" spans="6:7">
      <c r="F414" t="s">
        <v>3641</v>
      </c>
      <c r="G414" s="44" t="s">
        <v>2074</v>
      </c>
    </row>
    <row r="415" spans="6:7">
      <c r="F415" t="s">
        <v>3642</v>
      </c>
      <c r="G415" s="44" t="s">
        <v>2075</v>
      </c>
    </row>
    <row r="416" spans="6:7">
      <c r="F416" t="s">
        <v>3643</v>
      </c>
      <c r="G416" s="44" t="s">
        <v>2076</v>
      </c>
    </row>
    <row r="417" spans="6:7">
      <c r="F417" t="s">
        <v>3644</v>
      </c>
      <c r="G417" s="44" t="s">
        <v>2077</v>
      </c>
    </row>
    <row r="418" spans="6:7">
      <c r="F418" t="s">
        <v>3645</v>
      </c>
      <c r="G418" s="44" t="s">
        <v>4991</v>
      </c>
    </row>
    <row r="419" spans="6:7">
      <c r="F419" t="s">
        <v>3646</v>
      </c>
      <c r="G419" s="44" t="s">
        <v>2079</v>
      </c>
    </row>
    <row r="420" spans="6:7">
      <c r="F420" t="s">
        <v>3647</v>
      </c>
      <c r="G420" s="44" t="s">
        <v>2080</v>
      </c>
    </row>
    <row r="421" spans="6:7">
      <c r="F421" t="s">
        <v>3648</v>
      </c>
      <c r="G421" s="44" t="s">
        <v>2081</v>
      </c>
    </row>
    <row r="422" spans="6:7">
      <c r="F422" t="s">
        <v>3649</v>
      </c>
      <c r="G422" s="44" t="s">
        <v>2082</v>
      </c>
    </row>
    <row r="423" spans="6:7">
      <c r="F423" t="s">
        <v>3650</v>
      </c>
      <c r="G423" s="44" t="s">
        <v>2083</v>
      </c>
    </row>
    <row r="424" spans="6:7">
      <c r="F424" t="s">
        <v>3651</v>
      </c>
      <c r="G424" s="44" t="s">
        <v>2084</v>
      </c>
    </row>
    <row r="425" spans="6:7">
      <c r="F425" t="s">
        <v>3652</v>
      </c>
      <c r="G425" s="44" t="s">
        <v>2085</v>
      </c>
    </row>
    <row r="426" spans="6:7">
      <c r="F426" t="s">
        <v>3653</v>
      </c>
      <c r="G426" s="44" t="s">
        <v>2086</v>
      </c>
    </row>
    <row r="427" spans="6:7">
      <c r="F427" t="s">
        <v>3654</v>
      </c>
      <c r="G427" s="44" t="s">
        <v>2087</v>
      </c>
    </row>
    <row r="428" spans="6:7">
      <c r="F428" t="s">
        <v>3655</v>
      </c>
      <c r="G428" s="44" t="s">
        <v>2088</v>
      </c>
    </row>
    <row r="429" spans="6:7">
      <c r="F429" t="s">
        <v>3656</v>
      </c>
      <c r="G429" s="44" t="s">
        <v>2089</v>
      </c>
    </row>
    <row r="430" spans="6:7">
      <c r="F430" t="s">
        <v>3657</v>
      </c>
      <c r="G430" s="44" t="s">
        <v>2090</v>
      </c>
    </row>
    <row r="431" spans="6:7">
      <c r="F431" t="s">
        <v>3658</v>
      </c>
      <c r="G431" s="44" t="s">
        <v>2091</v>
      </c>
    </row>
    <row r="432" spans="6:7">
      <c r="F432" t="s">
        <v>3659</v>
      </c>
      <c r="G432" s="44" t="s">
        <v>2092</v>
      </c>
    </row>
    <row r="433" spans="6:7">
      <c r="F433" t="s">
        <v>3660</v>
      </c>
      <c r="G433" s="44" t="s">
        <v>2093</v>
      </c>
    </row>
    <row r="434" spans="6:7">
      <c r="F434" t="s">
        <v>3661</v>
      </c>
      <c r="G434" s="44" t="s">
        <v>2094</v>
      </c>
    </row>
    <row r="435" spans="6:7">
      <c r="F435" t="s">
        <v>3662</v>
      </c>
      <c r="G435" s="44" t="s">
        <v>2095</v>
      </c>
    </row>
    <row r="436" spans="6:7">
      <c r="F436" t="s">
        <v>3663</v>
      </c>
      <c r="G436" s="44" t="s">
        <v>2096</v>
      </c>
    </row>
    <row r="437" spans="6:7">
      <c r="F437" t="s">
        <v>3664</v>
      </c>
      <c r="G437" s="44" t="s">
        <v>2097</v>
      </c>
    </row>
    <row r="438" spans="6:7">
      <c r="F438" t="s">
        <v>3665</v>
      </c>
      <c r="G438" s="44" t="s">
        <v>2098</v>
      </c>
    </row>
    <row r="439" spans="6:7">
      <c r="F439" t="s">
        <v>3666</v>
      </c>
      <c r="G439" s="44" t="s">
        <v>2099</v>
      </c>
    </row>
    <row r="440" spans="6:7">
      <c r="F440" t="s">
        <v>3667</v>
      </c>
      <c r="G440" s="44" t="s">
        <v>2100</v>
      </c>
    </row>
    <row r="441" spans="6:7">
      <c r="F441" t="s">
        <v>3668</v>
      </c>
      <c r="G441" s="44" t="s">
        <v>2101</v>
      </c>
    </row>
    <row r="442" spans="6:7">
      <c r="F442" t="s">
        <v>3669</v>
      </c>
      <c r="G442" s="44" t="s">
        <v>2102</v>
      </c>
    </row>
    <row r="443" spans="6:7">
      <c r="F443" t="s">
        <v>3670</v>
      </c>
      <c r="G443" s="44" t="s">
        <v>2103</v>
      </c>
    </row>
    <row r="444" spans="6:7">
      <c r="F444" t="s">
        <v>3671</v>
      </c>
      <c r="G444" s="44" t="s">
        <v>2104</v>
      </c>
    </row>
    <row r="445" spans="6:7">
      <c r="F445" t="s">
        <v>3672</v>
      </c>
      <c r="G445" s="44" t="s">
        <v>2106</v>
      </c>
    </row>
    <row r="446" spans="6:7">
      <c r="F446" t="s">
        <v>3673</v>
      </c>
      <c r="G446" s="44" t="s">
        <v>2107</v>
      </c>
    </row>
    <row r="447" spans="6:7">
      <c r="F447" t="s">
        <v>3674</v>
      </c>
      <c r="G447" s="44" t="s">
        <v>2108</v>
      </c>
    </row>
    <row r="448" spans="6:7">
      <c r="F448" t="s">
        <v>3675</v>
      </c>
      <c r="G448" s="44" t="s">
        <v>2109</v>
      </c>
    </row>
    <row r="449" spans="6:7">
      <c r="F449" s="85" t="s">
        <v>3676</v>
      </c>
      <c r="G449" s="86" t="s">
        <v>2110</v>
      </c>
    </row>
    <row r="450" spans="6:7">
      <c r="F450" s="85" t="s">
        <v>3677</v>
      </c>
      <c r="G450" s="86" t="s">
        <v>2111</v>
      </c>
    </row>
    <row r="451" spans="6:7">
      <c r="F451" t="s">
        <v>3678</v>
      </c>
      <c r="G451" s="44" t="s">
        <v>2112</v>
      </c>
    </row>
    <row r="452" spans="6:7">
      <c r="F452" t="s">
        <v>3679</v>
      </c>
      <c r="G452" s="44" t="s">
        <v>2113</v>
      </c>
    </row>
    <row r="453" spans="6:7">
      <c r="F453" t="s">
        <v>3680</v>
      </c>
      <c r="G453" s="44" t="s">
        <v>2114</v>
      </c>
    </row>
    <row r="454" spans="6:7">
      <c r="F454" t="s">
        <v>3681</v>
      </c>
      <c r="G454" s="44" t="s">
        <v>2115</v>
      </c>
    </row>
    <row r="455" spans="6:7">
      <c r="F455" t="s">
        <v>3682</v>
      </c>
      <c r="G455" s="44" t="s">
        <v>5002</v>
      </c>
    </row>
    <row r="456" spans="6:7">
      <c r="F456" t="s">
        <v>3683</v>
      </c>
      <c r="G456" s="44" t="s">
        <v>2117</v>
      </c>
    </row>
    <row r="457" spans="6:7">
      <c r="F457" t="s">
        <v>3684</v>
      </c>
      <c r="G457" s="44" t="s">
        <v>2118</v>
      </c>
    </row>
    <row r="458" spans="6:7">
      <c r="F458" t="s">
        <v>3685</v>
      </c>
      <c r="G458" s="44" t="s">
        <v>2119</v>
      </c>
    </row>
    <row r="459" spans="6:7">
      <c r="F459" t="s">
        <v>3686</v>
      </c>
      <c r="G459" s="44" t="s">
        <v>2120</v>
      </c>
    </row>
    <row r="460" spans="6:7">
      <c r="F460" t="s">
        <v>4877</v>
      </c>
      <c r="G460" s="44" t="s">
        <v>5032</v>
      </c>
    </row>
    <row r="461" spans="6:7">
      <c r="F461" t="s">
        <v>3687</v>
      </c>
      <c r="G461" s="44" t="s">
        <v>2121</v>
      </c>
    </row>
    <row r="462" spans="6:7">
      <c r="F462" s="85" t="s">
        <v>3688</v>
      </c>
      <c r="G462" s="86" t="s">
        <v>2122</v>
      </c>
    </row>
    <row r="463" spans="6:7">
      <c r="F463" t="s">
        <v>3689</v>
      </c>
      <c r="G463" s="44" t="s">
        <v>2123</v>
      </c>
    </row>
    <row r="464" spans="6:7">
      <c r="F464" s="85" t="s">
        <v>3690</v>
      </c>
      <c r="G464" s="86" t="s">
        <v>2124</v>
      </c>
    </row>
    <row r="465" spans="6:7">
      <c r="F465" t="s">
        <v>3691</v>
      </c>
      <c r="G465" s="44" t="s">
        <v>2125</v>
      </c>
    </row>
    <row r="466" spans="6:7">
      <c r="F466" t="s">
        <v>3692</v>
      </c>
      <c r="G466" s="44" t="s">
        <v>2126</v>
      </c>
    </row>
    <row r="467" spans="6:7">
      <c r="F467" t="s">
        <v>3693</v>
      </c>
      <c r="G467" s="44" t="s">
        <v>2127</v>
      </c>
    </row>
    <row r="468" spans="6:7">
      <c r="F468" t="s">
        <v>3694</v>
      </c>
      <c r="G468" s="44" t="s">
        <v>4961</v>
      </c>
    </row>
    <row r="469" spans="6:7">
      <c r="F469" t="s">
        <v>3695</v>
      </c>
      <c r="G469" s="44" t="s">
        <v>2128</v>
      </c>
    </row>
    <row r="470" spans="6:7">
      <c r="F470" t="s">
        <v>3696</v>
      </c>
      <c r="G470" s="44" t="s">
        <v>2129</v>
      </c>
    </row>
    <row r="471" spans="6:7">
      <c r="F471" t="s">
        <v>3697</v>
      </c>
      <c r="G471" s="44" t="s">
        <v>2130</v>
      </c>
    </row>
    <row r="472" spans="6:7">
      <c r="F472" t="s">
        <v>3698</v>
      </c>
      <c r="G472" s="44" t="s">
        <v>2131</v>
      </c>
    </row>
    <row r="473" spans="6:7">
      <c r="F473" s="85" t="s">
        <v>3699</v>
      </c>
      <c r="G473" s="86" t="s">
        <v>2132</v>
      </c>
    </row>
    <row r="474" spans="6:7">
      <c r="F474" t="s">
        <v>3700</v>
      </c>
      <c r="G474" s="44" t="s">
        <v>2133</v>
      </c>
    </row>
    <row r="475" spans="6:7">
      <c r="F475" t="s">
        <v>3701</v>
      </c>
      <c r="G475" s="44" t="s">
        <v>2134</v>
      </c>
    </row>
    <row r="476" spans="6:7">
      <c r="F476" t="s">
        <v>3702</v>
      </c>
      <c r="G476" s="44" t="s">
        <v>2135</v>
      </c>
    </row>
    <row r="477" spans="6:7">
      <c r="F477" t="s">
        <v>3703</v>
      </c>
      <c r="G477" s="44" t="s">
        <v>2136</v>
      </c>
    </row>
    <row r="478" spans="6:7">
      <c r="F478" t="s">
        <v>3704</v>
      </c>
      <c r="G478" s="44" t="s">
        <v>5021</v>
      </c>
    </row>
    <row r="479" spans="6:7">
      <c r="F479" t="s">
        <v>3705</v>
      </c>
      <c r="G479" s="44" t="s">
        <v>2138</v>
      </c>
    </row>
    <row r="480" spans="6:7">
      <c r="F480" t="s">
        <v>3706</v>
      </c>
      <c r="G480" s="44" t="s">
        <v>2140</v>
      </c>
    </row>
    <row r="481" spans="6:7">
      <c r="F481" t="s">
        <v>3707</v>
      </c>
      <c r="G481" s="44" t="s">
        <v>2141</v>
      </c>
    </row>
    <row r="482" spans="6:7">
      <c r="F482" t="s">
        <v>3708</v>
      </c>
      <c r="G482" s="44" t="s">
        <v>2142</v>
      </c>
    </row>
    <row r="483" spans="6:7">
      <c r="F483" t="s">
        <v>3709</v>
      </c>
      <c r="G483" s="44" t="s">
        <v>2143</v>
      </c>
    </row>
    <row r="484" spans="6:7">
      <c r="F484" t="s">
        <v>3710</v>
      </c>
      <c r="G484" s="44" t="s">
        <v>2144</v>
      </c>
    </row>
    <row r="485" spans="6:7">
      <c r="F485" t="s">
        <v>3711</v>
      </c>
      <c r="G485" s="44" t="s">
        <v>2145</v>
      </c>
    </row>
    <row r="486" spans="6:7">
      <c r="F486" t="s">
        <v>3712</v>
      </c>
      <c r="G486" s="44" t="s">
        <v>5034</v>
      </c>
    </row>
    <row r="487" spans="6:7">
      <c r="F487" t="s">
        <v>3713</v>
      </c>
      <c r="G487" s="44" t="s">
        <v>2147</v>
      </c>
    </row>
    <row r="488" spans="6:7">
      <c r="F488" t="s">
        <v>3714</v>
      </c>
      <c r="G488" s="44" t="s">
        <v>5022</v>
      </c>
    </row>
    <row r="489" spans="6:7">
      <c r="F489" t="s">
        <v>3715</v>
      </c>
      <c r="G489" s="44" t="s">
        <v>2149</v>
      </c>
    </row>
    <row r="490" spans="6:7">
      <c r="F490" s="85" t="s">
        <v>3716</v>
      </c>
      <c r="G490" s="86" t="s">
        <v>2150</v>
      </c>
    </row>
    <row r="491" spans="6:7">
      <c r="F491" s="85" t="s">
        <v>3717</v>
      </c>
      <c r="G491" s="86" t="s">
        <v>2151</v>
      </c>
    </row>
    <row r="492" spans="6:7">
      <c r="F492" t="s">
        <v>3718</v>
      </c>
      <c r="G492" s="44" t="s">
        <v>5023</v>
      </c>
    </row>
    <row r="493" spans="6:7">
      <c r="F493" t="s">
        <v>3719</v>
      </c>
      <c r="G493" s="44" t="s">
        <v>2153</v>
      </c>
    </row>
    <row r="494" spans="6:7">
      <c r="F494" t="s">
        <v>3720</v>
      </c>
      <c r="G494" s="44" t="s">
        <v>2154</v>
      </c>
    </row>
    <row r="495" spans="6:7">
      <c r="F495" t="s">
        <v>3721</v>
      </c>
      <c r="G495" s="44" t="s">
        <v>2155</v>
      </c>
    </row>
    <row r="496" spans="6:7">
      <c r="F496" t="s">
        <v>3722</v>
      </c>
      <c r="G496" s="44" t="s">
        <v>2156</v>
      </c>
    </row>
    <row r="497" spans="6:7">
      <c r="F497" t="s">
        <v>3723</v>
      </c>
      <c r="G497" s="44" t="s">
        <v>2157</v>
      </c>
    </row>
    <row r="498" spans="6:7">
      <c r="F498" t="s">
        <v>3724</v>
      </c>
      <c r="G498" s="44" t="s">
        <v>2158</v>
      </c>
    </row>
    <row r="499" spans="6:7">
      <c r="F499" t="s">
        <v>3725</v>
      </c>
      <c r="G499" s="44" t="s">
        <v>2159</v>
      </c>
    </row>
    <row r="500" spans="6:7">
      <c r="F500" s="85" t="s">
        <v>3726</v>
      </c>
      <c r="G500" s="86" t="s">
        <v>2160</v>
      </c>
    </row>
    <row r="501" spans="6:7">
      <c r="F501" t="s">
        <v>3727</v>
      </c>
      <c r="G501" s="44" t="s">
        <v>2161</v>
      </c>
    </row>
    <row r="502" spans="6:7">
      <c r="F502" t="s">
        <v>4730</v>
      </c>
      <c r="G502" s="44" t="s">
        <v>5033</v>
      </c>
    </row>
    <row r="503" spans="6:7">
      <c r="F503" t="s">
        <v>3728</v>
      </c>
      <c r="G503" s="44" t="s">
        <v>2163</v>
      </c>
    </row>
    <row r="504" spans="6:7">
      <c r="F504" t="s">
        <v>3729</v>
      </c>
      <c r="G504" s="44" t="s">
        <v>2164</v>
      </c>
    </row>
    <row r="505" spans="6:7">
      <c r="F505" t="s">
        <v>3730</v>
      </c>
      <c r="G505" s="44" t="s">
        <v>2165</v>
      </c>
    </row>
    <row r="506" spans="6:7">
      <c r="F506" t="s">
        <v>3731</v>
      </c>
      <c r="G506" s="44" t="s">
        <v>2166</v>
      </c>
    </row>
    <row r="507" spans="6:7">
      <c r="F507" t="s">
        <v>3732</v>
      </c>
      <c r="G507" s="44" t="s">
        <v>2167</v>
      </c>
    </row>
    <row r="508" spans="6:7">
      <c r="F508" t="s">
        <v>3733</v>
      </c>
      <c r="G508" s="44" t="s">
        <v>2168</v>
      </c>
    </row>
    <row r="509" spans="6:7">
      <c r="F509" t="s">
        <v>3734</v>
      </c>
      <c r="G509" s="44" t="s">
        <v>2169</v>
      </c>
    </row>
    <row r="510" spans="6:7">
      <c r="F510" s="85" t="s">
        <v>3735</v>
      </c>
      <c r="G510" s="86" t="s">
        <v>2170</v>
      </c>
    </row>
    <row r="511" spans="6:7">
      <c r="F511" t="s">
        <v>3736</v>
      </c>
      <c r="G511" s="44" t="s">
        <v>2171</v>
      </c>
    </row>
    <row r="512" spans="6:7">
      <c r="F512" t="s">
        <v>3737</v>
      </c>
      <c r="G512" s="44" t="s">
        <v>2172</v>
      </c>
    </row>
    <row r="513" spans="6:7">
      <c r="F513" t="s">
        <v>3738</v>
      </c>
      <c r="G513" s="44" t="s">
        <v>2173</v>
      </c>
    </row>
    <row r="514" spans="6:7">
      <c r="F514" t="s">
        <v>3739</v>
      </c>
      <c r="G514" s="44" t="s">
        <v>2174</v>
      </c>
    </row>
    <row r="515" spans="6:7">
      <c r="F515" t="s">
        <v>3740</v>
      </c>
      <c r="G515" s="44" t="s">
        <v>2175</v>
      </c>
    </row>
    <row r="516" spans="6:7">
      <c r="F516" t="s">
        <v>3741</v>
      </c>
      <c r="G516" s="44" t="s">
        <v>2176</v>
      </c>
    </row>
    <row r="517" spans="6:7">
      <c r="F517" t="s">
        <v>3742</v>
      </c>
      <c r="G517" s="44" t="s">
        <v>2177</v>
      </c>
    </row>
    <row r="518" spans="6:7">
      <c r="F518" s="85" t="s">
        <v>3743</v>
      </c>
      <c r="G518" s="86" t="s">
        <v>2178</v>
      </c>
    </row>
    <row r="519" spans="6:7">
      <c r="F519" s="85" t="s">
        <v>3744</v>
      </c>
      <c r="G519" s="86" t="s">
        <v>2179</v>
      </c>
    </row>
    <row r="520" spans="6:7">
      <c r="F520" t="s">
        <v>3745</v>
      </c>
      <c r="G520" s="44" t="s">
        <v>2180</v>
      </c>
    </row>
    <row r="521" spans="6:7">
      <c r="F521" t="s">
        <v>3746</v>
      </c>
      <c r="G521" s="44" t="s">
        <v>2181</v>
      </c>
    </row>
    <row r="522" spans="6:7">
      <c r="F522" t="s">
        <v>3747</v>
      </c>
      <c r="G522" s="44" t="s">
        <v>2182</v>
      </c>
    </row>
    <row r="523" spans="6:7">
      <c r="F523" t="s">
        <v>3748</v>
      </c>
      <c r="G523" s="44" t="s">
        <v>2183</v>
      </c>
    </row>
    <row r="524" spans="6:7">
      <c r="F524" t="s">
        <v>3749</v>
      </c>
      <c r="G524" s="44" t="s">
        <v>2184</v>
      </c>
    </row>
    <row r="525" spans="6:7">
      <c r="F525" t="s">
        <v>3750</v>
      </c>
      <c r="G525" s="44" t="s">
        <v>2185</v>
      </c>
    </row>
    <row r="526" spans="6:7">
      <c r="F526" t="s">
        <v>3751</v>
      </c>
      <c r="G526" s="44" t="s">
        <v>2186</v>
      </c>
    </row>
    <row r="527" spans="6:7">
      <c r="F527" t="s">
        <v>3752</v>
      </c>
      <c r="G527" s="44" t="s">
        <v>2187</v>
      </c>
    </row>
    <row r="528" spans="6:7">
      <c r="F528" t="s">
        <v>3753</v>
      </c>
      <c r="G528" s="44" t="s">
        <v>2188</v>
      </c>
    </row>
    <row r="529" spans="6:7">
      <c r="F529" t="s">
        <v>3754</v>
      </c>
      <c r="G529" s="44" t="s">
        <v>2189</v>
      </c>
    </row>
    <row r="530" spans="6:7">
      <c r="F530" s="85" t="s">
        <v>3755</v>
      </c>
      <c r="G530" s="86" t="s">
        <v>2190</v>
      </c>
    </row>
    <row r="531" spans="6:7">
      <c r="F531" s="85" t="s">
        <v>3756</v>
      </c>
      <c r="G531" s="86" t="s">
        <v>2191</v>
      </c>
    </row>
    <row r="532" spans="6:7">
      <c r="F532" t="s">
        <v>3757</v>
      </c>
      <c r="G532" s="44" t="s">
        <v>2192</v>
      </c>
    </row>
    <row r="533" spans="6:7">
      <c r="F533" t="s">
        <v>3758</v>
      </c>
      <c r="G533" s="44" t="s">
        <v>2193</v>
      </c>
    </row>
    <row r="534" spans="6:7">
      <c r="F534" s="85" t="s">
        <v>3759</v>
      </c>
      <c r="G534" s="86" t="s">
        <v>2194</v>
      </c>
    </row>
    <row r="535" spans="6:7">
      <c r="F535" t="s">
        <v>3760</v>
      </c>
      <c r="G535" s="44" t="s">
        <v>2195</v>
      </c>
    </row>
    <row r="536" spans="6:7">
      <c r="F536" t="s">
        <v>3761</v>
      </c>
      <c r="G536" s="44" t="s">
        <v>2196</v>
      </c>
    </row>
    <row r="537" spans="6:7">
      <c r="F537" t="s">
        <v>3762</v>
      </c>
      <c r="G537" s="44" t="s">
        <v>2197</v>
      </c>
    </row>
    <row r="538" spans="6:7">
      <c r="F538" t="s">
        <v>3763</v>
      </c>
      <c r="G538" s="44" t="s">
        <v>2198</v>
      </c>
    </row>
    <row r="539" spans="6:7">
      <c r="F539" t="s">
        <v>3764</v>
      </c>
      <c r="G539" s="44" t="s">
        <v>2199</v>
      </c>
    </row>
    <row r="540" spans="6:7">
      <c r="F540" t="s">
        <v>3765</v>
      </c>
      <c r="G540" s="44" t="s">
        <v>2200</v>
      </c>
    </row>
    <row r="541" spans="6:7">
      <c r="F541" t="s">
        <v>3766</v>
      </c>
      <c r="G541" s="44" t="s">
        <v>2201</v>
      </c>
    </row>
    <row r="542" spans="6:7">
      <c r="F542" t="s">
        <v>3767</v>
      </c>
      <c r="G542" s="44" t="s">
        <v>2202</v>
      </c>
    </row>
    <row r="543" spans="6:7">
      <c r="F543" t="s">
        <v>3768</v>
      </c>
      <c r="G543" s="44" t="s">
        <v>2203</v>
      </c>
    </row>
    <row r="544" spans="6:7">
      <c r="F544" t="s">
        <v>3769</v>
      </c>
      <c r="G544" s="44" t="s">
        <v>2204</v>
      </c>
    </row>
    <row r="545" spans="6:7">
      <c r="F545" s="85" t="s">
        <v>3770</v>
      </c>
      <c r="G545" s="86" t="s">
        <v>2205</v>
      </c>
    </row>
    <row r="546" spans="6:7">
      <c r="F546" t="s">
        <v>3771</v>
      </c>
      <c r="G546" s="44" t="s">
        <v>2206</v>
      </c>
    </row>
    <row r="547" spans="6:7">
      <c r="F547" t="s">
        <v>3772</v>
      </c>
      <c r="G547" s="44" t="s">
        <v>2207</v>
      </c>
    </row>
    <row r="548" spans="6:7">
      <c r="F548" s="85" t="s">
        <v>3773</v>
      </c>
      <c r="G548" s="86" t="s">
        <v>2208</v>
      </c>
    </row>
    <row r="549" spans="6:7">
      <c r="F549" t="s">
        <v>3774</v>
      </c>
      <c r="G549" s="44" t="s">
        <v>2209</v>
      </c>
    </row>
    <row r="550" spans="6:7">
      <c r="F550" t="s">
        <v>3775</v>
      </c>
      <c r="G550" s="44" t="s">
        <v>2210</v>
      </c>
    </row>
    <row r="551" spans="6:7">
      <c r="F551" t="s">
        <v>3776</v>
      </c>
      <c r="G551" s="44" t="s">
        <v>2211</v>
      </c>
    </row>
    <row r="552" spans="6:7">
      <c r="F552" t="s">
        <v>3777</v>
      </c>
      <c r="G552" s="44" t="s">
        <v>2212</v>
      </c>
    </row>
    <row r="553" spans="6:7">
      <c r="F553" t="s">
        <v>3778</v>
      </c>
      <c r="G553" s="44" t="s">
        <v>4992</v>
      </c>
    </row>
    <row r="554" spans="6:7">
      <c r="F554" t="s">
        <v>3779</v>
      </c>
      <c r="G554" s="44" t="s">
        <v>2214</v>
      </c>
    </row>
    <row r="555" spans="6:7">
      <c r="F555" t="s">
        <v>3780</v>
      </c>
      <c r="G555" s="44" t="s">
        <v>2215</v>
      </c>
    </row>
    <row r="556" spans="6:7">
      <c r="F556" t="s">
        <v>3781</v>
      </c>
      <c r="G556" s="44" t="s">
        <v>2216</v>
      </c>
    </row>
    <row r="557" spans="6:7">
      <c r="F557" t="s">
        <v>3782</v>
      </c>
      <c r="G557" s="44" t="s">
        <v>2217</v>
      </c>
    </row>
    <row r="558" spans="6:7">
      <c r="F558" t="s">
        <v>3783</v>
      </c>
      <c r="G558" s="44" t="s">
        <v>2218</v>
      </c>
    </row>
    <row r="559" spans="6:7">
      <c r="F559" t="s">
        <v>3784</v>
      </c>
      <c r="G559" s="44" t="s">
        <v>2219</v>
      </c>
    </row>
    <row r="560" spans="6:7">
      <c r="F560" t="s">
        <v>3785</v>
      </c>
      <c r="G560" s="44" t="s">
        <v>2220</v>
      </c>
    </row>
    <row r="561" spans="6:7">
      <c r="F561" t="s">
        <v>3786</v>
      </c>
      <c r="G561" s="44" t="s">
        <v>2221</v>
      </c>
    </row>
    <row r="562" spans="6:7">
      <c r="F562" t="s">
        <v>3787</v>
      </c>
      <c r="G562" s="44" t="s">
        <v>2222</v>
      </c>
    </row>
    <row r="563" spans="6:7">
      <c r="F563" s="85" t="s">
        <v>3788</v>
      </c>
      <c r="G563" s="86" t="s">
        <v>2223</v>
      </c>
    </row>
    <row r="564" spans="6:7">
      <c r="F564" t="s">
        <v>3789</v>
      </c>
      <c r="G564" s="44" t="s">
        <v>2224</v>
      </c>
    </row>
    <row r="565" spans="6:7">
      <c r="F565" t="s">
        <v>3790</v>
      </c>
      <c r="G565" s="44" t="s">
        <v>2227</v>
      </c>
    </row>
    <row r="566" spans="6:7">
      <c r="F566" t="s">
        <v>3791</v>
      </c>
      <c r="G566" s="44" t="s">
        <v>2228</v>
      </c>
    </row>
    <row r="567" spans="6:7">
      <c r="F567" t="s">
        <v>3792</v>
      </c>
      <c r="G567" s="44" t="s">
        <v>2229</v>
      </c>
    </row>
    <row r="568" spans="6:7">
      <c r="F568" t="s">
        <v>3793</v>
      </c>
      <c r="G568" s="44" t="s">
        <v>2230</v>
      </c>
    </row>
    <row r="569" spans="6:7">
      <c r="F569" t="s">
        <v>3794</v>
      </c>
      <c r="G569" s="44" t="s">
        <v>2231</v>
      </c>
    </row>
    <row r="570" spans="6:7">
      <c r="F570" t="s">
        <v>3795</v>
      </c>
      <c r="G570" s="44" t="s">
        <v>2232</v>
      </c>
    </row>
    <row r="571" spans="6:7">
      <c r="F571" t="s">
        <v>3796</v>
      </c>
      <c r="G571" s="44" t="s">
        <v>2233</v>
      </c>
    </row>
    <row r="572" spans="6:7">
      <c r="F572" t="s">
        <v>3797</v>
      </c>
      <c r="G572" s="44" t="s">
        <v>2234</v>
      </c>
    </row>
    <row r="573" spans="6:7">
      <c r="F573" t="s">
        <v>3798</v>
      </c>
      <c r="G573" s="44" t="s">
        <v>2235</v>
      </c>
    </row>
    <row r="574" spans="6:7">
      <c r="F574" t="s">
        <v>3799</v>
      </c>
      <c r="G574" s="44" t="s">
        <v>2236</v>
      </c>
    </row>
    <row r="575" spans="6:7">
      <c r="F575" t="s">
        <v>3800</v>
      </c>
      <c r="G575" s="44" t="s">
        <v>2237</v>
      </c>
    </row>
    <row r="576" spans="6:7">
      <c r="F576" t="s">
        <v>3801</v>
      </c>
      <c r="G576" s="44" t="s">
        <v>2238</v>
      </c>
    </row>
    <row r="577" spans="6:7">
      <c r="F577" t="s">
        <v>3802</v>
      </c>
      <c r="G577" s="44" t="s">
        <v>2239</v>
      </c>
    </row>
    <row r="578" spans="6:7">
      <c r="F578" t="s">
        <v>3803</v>
      </c>
      <c r="G578" s="44" t="s">
        <v>2240</v>
      </c>
    </row>
    <row r="579" spans="6:7">
      <c r="F579" t="s">
        <v>3804</v>
      </c>
      <c r="G579" s="44" t="s">
        <v>2241</v>
      </c>
    </row>
    <row r="580" spans="6:7">
      <c r="F580" t="s">
        <v>3805</v>
      </c>
      <c r="G580" s="44" t="s">
        <v>2242</v>
      </c>
    </row>
    <row r="581" spans="6:7">
      <c r="F581" t="s">
        <v>3806</v>
      </c>
      <c r="G581" s="44" t="s">
        <v>2243</v>
      </c>
    </row>
    <row r="582" spans="6:7">
      <c r="F582" s="85" t="s">
        <v>3807</v>
      </c>
      <c r="G582" s="86" t="s">
        <v>2244</v>
      </c>
    </row>
    <row r="583" spans="6:7">
      <c r="F583" t="s">
        <v>3808</v>
      </c>
      <c r="G583" s="44" t="s">
        <v>2245</v>
      </c>
    </row>
    <row r="584" spans="6:7">
      <c r="F584" t="s">
        <v>3809</v>
      </c>
      <c r="G584" s="44" t="s">
        <v>2247</v>
      </c>
    </row>
    <row r="585" spans="6:7">
      <c r="F585" t="s">
        <v>3810</v>
      </c>
      <c r="G585" s="44" t="s">
        <v>2248</v>
      </c>
    </row>
    <row r="586" spans="6:7">
      <c r="F586" t="s">
        <v>3811</v>
      </c>
      <c r="G586" s="44" t="s">
        <v>2249</v>
      </c>
    </row>
    <row r="587" spans="6:7">
      <c r="F587" t="s">
        <v>3812</v>
      </c>
      <c r="G587" s="44" t="s">
        <v>2250</v>
      </c>
    </row>
    <row r="588" spans="6:7">
      <c r="F588" t="s">
        <v>3813</v>
      </c>
      <c r="G588" s="44" t="s">
        <v>2251</v>
      </c>
    </row>
    <row r="589" spans="6:7">
      <c r="F589" t="s">
        <v>3814</v>
      </c>
      <c r="G589" s="44" t="s">
        <v>2252</v>
      </c>
    </row>
    <row r="590" spans="6:7">
      <c r="F590" t="s">
        <v>3815</v>
      </c>
      <c r="G590" s="44" t="s">
        <v>2253</v>
      </c>
    </row>
    <row r="591" spans="6:7">
      <c r="F591" t="s">
        <v>3816</v>
      </c>
      <c r="G591" s="44" t="s">
        <v>2254</v>
      </c>
    </row>
    <row r="592" spans="6:7">
      <c r="F592" t="s">
        <v>3817</v>
      </c>
      <c r="G592" s="44" t="s">
        <v>2255</v>
      </c>
    </row>
    <row r="593" spans="6:7">
      <c r="F593" t="s">
        <v>3818</v>
      </c>
      <c r="G593" s="44" t="s">
        <v>2256</v>
      </c>
    </row>
    <row r="594" spans="6:7">
      <c r="F594" t="s">
        <v>3819</v>
      </c>
      <c r="G594" s="44" t="s">
        <v>2257</v>
      </c>
    </row>
    <row r="595" spans="6:7">
      <c r="F595" t="s">
        <v>3820</v>
      </c>
      <c r="G595" s="44" t="s">
        <v>2258</v>
      </c>
    </row>
    <row r="596" spans="6:7">
      <c r="F596" t="s">
        <v>3821</v>
      </c>
      <c r="G596" s="44" t="s">
        <v>2259</v>
      </c>
    </row>
    <row r="597" spans="6:7">
      <c r="F597" t="s">
        <v>3822</v>
      </c>
      <c r="G597" s="44" t="s">
        <v>2260</v>
      </c>
    </row>
    <row r="598" spans="6:7">
      <c r="F598" t="s">
        <v>3823</v>
      </c>
      <c r="G598" s="44" t="s">
        <v>2261</v>
      </c>
    </row>
    <row r="599" spans="6:7">
      <c r="F599" t="s">
        <v>3824</v>
      </c>
      <c r="G599" s="44" t="s">
        <v>2262</v>
      </c>
    </row>
    <row r="600" spans="6:7">
      <c r="F600" t="s">
        <v>3825</v>
      </c>
      <c r="G600" s="44" t="s">
        <v>2263</v>
      </c>
    </row>
    <row r="601" spans="6:7">
      <c r="F601" t="s">
        <v>3826</v>
      </c>
      <c r="G601" s="44" t="s">
        <v>2264</v>
      </c>
    </row>
    <row r="602" spans="6:7">
      <c r="F602" t="s">
        <v>3827</v>
      </c>
      <c r="G602" s="44" t="s">
        <v>2265</v>
      </c>
    </row>
    <row r="603" spans="6:7">
      <c r="F603" t="s">
        <v>3828</v>
      </c>
      <c r="G603" s="44" t="s">
        <v>2266</v>
      </c>
    </row>
    <row r="604" spans="6:7">
      <c r="F604" t="s">
        <v>3829</v>
      </c>
      <c r="G604" s="44" t="s">
        <v>2267</v>
      </c>
    </row>
    <row r="605" spans="6:7">
      <c r="F605" t="s">
        <v>3830</v>
      </c>
      <c r="G605" s="44" t="s">
        <v>2268</v>
      </c>
    </row>
    <row r="606" spans="6:7">
      <c r="F606" t="s">
        <v>3831</v>
      </c>
      <c r="G606" s="44" t="s">
        <v>2269</v>
      </c>
    </row>
    <row r="607" spans="6:7">
      <c r="F607" t="s">
        <v>3832</v>
      </c>
      <c r="G607" s="44" t="s">
        <v>2270</v>
      </c>
    </row>
    <row r="608" spans="6:7">
      <c r="F608" t="s">
        <v>3833</v>
      </c>
      <c r="G608" s="44" t="s">
        <v>2271</v>
      </c>
    </row>
    <row r="609" spans="6:7">
      <c r="F609" t="s">
        <v>3834</v>
      </c>
      <c r="G609" s="44" t="s">
        <v>2272</v>
      </c>
    </row>
    <row r="610" spans="6:7">
      <c r="F610" t="s">
        <v>3835</v>
      </c>
      <c r="G610" s="44" t="s">
        <v>2273</v>
      </c>
    </row>
    <row r="611" spans="6:7">
      <c r="F611" t="s">
        <v>3836</v>
      </c>
      <c r="G611" s="44" t="s">
        <v>2274</v>
      </c>
    </row>
    <row r="612" spans="6:7">
      <c r="F612" s="85" t="s">
        <v>3837</v>
      </c>
      <c r="G612" s="86" t="s">
        <v>2275</v>
      </c>
    </row>
    <row r="613" spans="6:7">
      <c r="F613" t="s">
        <v>3838</v>
      </c>
      <c r="G613" s="44" t="s">
        <v>2276</v>
      </c>
    </row>
    <row r="614" spans="6:7">
      <c r="F614" s="85" t="s">
        <v>3839</v>
      </c>
      <c r="G614" s="86" t="s">
        <v>2277</v>
      </c>
    </row>
    <row r="615" spans="6:7">
      <c r="F615" t="s">
        <v>3840</v>
      </c>
      <c r="G615" s="44" t="s">
        <v>2278</v>
      </c>
    </row>
    <row r="616" spans="6:7">
      <c r="F616" t="s">
        <v>3841</v>
      </c>
      <c r="G616" s="44" t="s">
        <v>2279</v>
      </c>
    </row>
    <row r="617" spans="6:7">
      <c r="F617" t="s">
        <v>3842</v>
      </c>
      <c r="G617" s="44" t="s">
        <v>2280</v>
      </c>
    </row>
    <row r="618" spans="6:7">
      <c r="F618" t="s">
        <v>3843</v>
      </c>
      <c r="G618" s="44" t="s">
        <v>2281</v>
      </c>
    </row>
    <row r="619" spans="6:7">
      <c r="F619" t="s">
        <v>3844</v>
      </c>
      <c r="G619" s="44" t="s">
        <v>2282</v>
      </c>
    </row>
    <row r="620" spans="6:7">
      <c r="F620" t="s">
        <v>3845</v>
      </c>
      <c r="G620" s="44" t="s">
        <v>2283</v>
      </c>
    </row>
    <row r="621" spans="6:7">
      <c r="F621" t="s">
        <v>3846</v>
      </c>
      <c r="G621" s="44" t="s">
        <v>2284</v>
      </c>
    </row>
    <row r="622" spans="6:7">
      <c r="F622" t="s">
        <v>3847</v>
      </c>
      <c r="G622" s="44" t="s">
        <v>2285</v>
      </c>
    </row>
    <row r="623" spans="6:7">
      <c r="F623" t="s">
        <v>3848</v>
      </c>
      <c r="G623" s="44" t="s">
        <v>2286</v>
      </c>
    </row>
    <row r="624" spans="6:7">
      <c r="F624" t="s">
        <v>3849</v>
      </c>
      <c r="G624" s="44" t="s">
        <v>2287</v>
      </c>
    </row>
    <row r="625" spans="6:7">
      <c r="F625" t="s">
        <v>3850</v>
      </c>
      <c r="G625" s="44" t="s">
        <v>2288</v>
      </c>
    </row>
    <row r="626" spans="6:7">
      <c r="F626" t="s">
        <v>3851</v>
      </c>
      <c r="G626" s="44" t="s">
        <v>2289</v>
      </c>
    </row>
    <row r="627" spans="6:7">
      <c r="F627" t="s">
        <v>3852</v>
      </c>
      <c r="G627" s="44" t="s">
        <v>2290</v>
      </c>
    </row>
    <row r="628" spans="6:7">
      <c r="F628" t="s">
        <v>3853</v>
      </c>
      <c r="G628" s="44" t="s">
        <v>2291</v>
      </c>
    </row>
    <row r="629" spans="6:7">
      <c r="F629" t="s">
        <v>3854</v>
      </c>
      <c r="G629" s="44" t="s">
        <v>2292</v>
      </c>
    </row>
    <row r="630" spans="6:7">
      <c r="F630" t="s">
        <v>3855</v>
      </c>
      <c r="G630" s="44" t="s">
        <v>2293</v>
      </c>
    </row>
    <row r="631" spans="6:7">
      <c r="F631" t="s">
        <v>3856</v>
      </c>
      <c r="G631" s="44" t="s">
        <v>2294</v>
      </c>
    </row>
    <row r="632" spans="6:7">
      <c r="F632" t="s">
        <v>3857</v>
      </c>
      <c r="G632" s="44" t="s">
        <v>2295</v>
      </c>
    </row>
    <row r="633" spans="6:7">
      <c r="F633" t="s">
        <v>3858</v>
      </c>
      <c r="G633" s="44" t="s">
        <v>2296</v>
      </c>
    </row>
    <row r="634" spans="6:7">
      <c r="F634" t="s">
        <v>3859</v>
      </c>
      <c r="G634" s="44" t="s">
        <v>2297</v>
      </c>
    </row>
    <row r="635" spans="6:7">
      <c r="F635" t="s">
        <v>3860</v>
      </c>
      <c r="G635" s="44" t="s">
        <v>2298</v>
      </c>
    </row>
    <row r="636" spans="6:7">
      <c r="F636" t="s">
        <v>3861</v>
      </c>
      <c r="G636" s="44" t="s">
        <v>2299</v>
      </c>
    </row>
    <row r="637" spans="6:7">
      <c r="F637" t="s">
        <v>3862</v>
      </c>
      <c r="G637" s="44" t="s">
        <v>2300</v>
      </c>
    </row>
    <row r="638" spans="6:7">
      <c r="F638" t="s">
        <v>3863</v>
      </c>
      <c r="G638" s="44" t="s">
        <v>2301</v>
      </c>
    </row>
    <row r="639" spans="6:7">
      <c r="F639" t="s">
        <v>3864</v>
      </c>
      <c r="G639" s="44" t="s">
        <v>2302</v>
      </c>
    </row>
    <row r="640" spans="6:7">
      <c r="F640" t="s">
        <v>3865</v>
      </c>
      <c r="G640" s="44" t="s">
        <v>2304</v>
      </c>
    </row>
    <row r="641" spans="6:7">
      <c r="F641" t="s">
        <v>3866</v>
      </c>
      <c r="G641" s="44" t="s">
        <v>2305</v>
      </c>
    </row>
    <row r="642" spans="6:7">
      <c r="F642" t="s">
        <v>3867</v>
      </c>
      <c r="G642" s="44" t="s">
        <v>2306</v>
      </c>
    </row>
    <row r="643" spans="6:7">
      <c r="F643" t="s">
        <v>3868</v>
      </c>
      <c r="G643" s="44" t="s">
        <v>2308</v>
      </c>
    </row>
    <row r="644" spans="6:7">
      <c r="F644" t="s">
        <v>3869</v>
      </c>
      <c r="G644" s="44" t="s">
        <v>2309</v>
      </c>
    </row>
    <row r="645" spans="6:7">
      <c r="F645" t="s">
        <v>3870</v>
      </c>
      <c r="G645" s="44" t="s">
        <v>2311</v>
      </c>
    </row>
    <row r="646" spans="6:7">
      <c r="F646" t="s">
        <v>3871</v>
      </c>
      <c r="G646" s="44" t="s">
        <v>2312</v>
      </c>
    </row>
    <row r="647" spans="6:7">
      <c r="F647" t="s">
        <v>3872</v>
      </c>
      <c r="G647" s="44" t="s">
        <v>2313</v>
      </c>
    </row>
    <row r="648" spans="6:7">
      <c r="F648" t="s">
        <v>3873</v>
      </c>
      <c r="G648" s="44" t="s">
        <v>2314</v>
      </c>
    </row>
    <row r="649" spans="6:7">
      <c r="F649" t="s">
        <v>3874</v>
      </c>
      <c r="G649" s="44" t="s">
        <v>2315</v>
      </c>
    </row>
    <row r="650" spans="6:7">
      <c r="F650" t="s">
        <v>3875</v>
      </c>
      <c r="G650" s="44" t="s">
        <v>2317</v>
      </c>
    </row>
    <row r="651" spans="6:7">
      <c r="F651" t="s">
        <v>3876</v>
      </c>
      <c r="G651" s="44" t="s">
        <v>5003</v>
      </c>
    </row>
    <row r="652" spans="6:7">
      <c r="F652" t="s">
        <v>3877</v>
      </c>
      <c r="G652" s="44" t="s">
        <v>2319</v>
      </c>
    </row>
    <row r="653" spans="6:7">
      <c r="F653" s="85" t="s">
        <v>3878</v>
      </c>
      <c r="G653" s="86" t="s">
        <v>2320</v>
      </c>
    </row>
    <row r="654" spans="6:7">
      <c r="F654" t="s">
        <v>3879</v>
      </c>
      <c r="G654" s="44" t="s">
        <v>2321</v>
      </c>
    </row>
    <row r="655" spans="6:7">
      <c r="F655" t="s">
        <v>3880</v>
      </c>
      <c r="G655" s="44" t="s">
        <v>2322</v>
      </c>
    </row>
    <row r="656" spans="6:7">
      <c r="F656" t="s">
        <v>3881</v>
      </c>
      <c r="G656" s="44" t="s">
        <v>2323</v>
      </c>
    </row>
    <row r="657" spans="6:7">
      <c r="F657" t="s">
        <v>3882</v>
      </c>
      <c r="G657" s="44" t="s">
        <v>2324</v>
      </c>
    </row>
    <row r="658" spans="6:7">
      <c r="F658" t="s">
        <v>3883</v>
      </c>
      <c r="G658" s="44" t="s">
        <v>2325</v>
      </c>
    </row>
    <row r="659" spans="6:7">
      <c r="F659" t="s">
        <v>3884</v>
      </c>
      <c r="G659" s="44" t="s">
        <v>2326</v>
      </c>
    </row>
    <row r="660" spans="6:7">
      <c r="F660" t="s">
        <v>3885</v>
      </c>
      <c r="G660" s="44" t="s">
        <v>2327</v>
      </c>
    </row>
    <row r="661" spans="6:7">
      <c r="F661" t="s">
        <v>3886</v>
      </c>
      <c r="G661" s="44" t="s">
        <v>2328</v>
      </c>
    </row>
    <row r="662" spans="6:7">
      <c r="F662" t="s">
        <v>3887</v>
      </c>
      <c r="G662" s="44" t="s">
        <v>2329</v>
      </c>
    </row>
    <row r="663" spans="6:7">
      <c r="F663" t="s">
        <v>3888</v>
      </c>
      <c r="G663" s="44" t="s">
        <v>2330</v>
      </c>
    </row>
    <row r="664" spans="6:7">
      <c r="F664" t="s">
        <v>3889</v>
      </c>
      <c r="G664" s="44" t="s">
        <v>2331</v>
      </c>
    </row>
    <row r="665" spans="6:7">
      <c r="F665" t="s">
        <v>3890</v>
      </c>
      <c r="G665" s="44" t="s">
        <v>2332</v>
      </c>
    </row>
    <row r="666" spans="6:7">
      <c r="F666" t="s">
        <v>3891</v>
      </c>
      <c r="G666" s="44" t="s">
        <v>2333</v>
      </c>
    </row>
    <row r="667" spans="6:7">
      <c r="F667" t="s">
        <v>3892</v>
      </c>
      <c r="G667" s="44" t="s">
        <v>2334</v>
      </c>
    </row>
    <row r="668" spans="6:7">
      <c r="F668" s="85" t="s">
        <v>3893</v>
      </c>
      <c r="G668" s="86" t="s">
        <v>2335</v>
      </c>
    </row>
    <row r="669" spans="6:7">
      <c r="F669" t="s">
        <v>3894</v>
      </c>
      <c r="G669" s="44" t="s">
        <v>2336</v>
      </c>
    </row>
    <row r="670" spans="6:7">
      <c r="F670" t="s">
        <v>3895</v>
      </c>
      <c r="G670" s="44" t="s">
        <v>2337</v>
      </c>
    </row>
    <row r="671" spans="6:7">
      <c r="F671" s="85" t="s">
        <v>3896</v>
      </c>
      <c r="G671" s="86" t="s">
        <v>2338</v>
      </c>
    </row>
    <row r="672" spans="6:7">
      <c r="F672" t="s">
        <v>3897</v>
      </c>
      <c r="G672" s="44" t="s">
        <v>4956</v>
      </c>
    </row>
    <row r="673" spans="6:7">
      <c r="F673" t="s">
        <v>3898</v>
      </c>
      <c r="G673" s="44" t="s">
        <v>2340</v>
      </c>
    </row>
    <row r="674" spans="6:7">
      <c r="F674" t="s">
        <v>3899</v>
      </c>
      <c r="G674" s="44" t="s">
        <v>2341</v>
      </c>
    </row>
    <row r="675" spans="6:7">
      <c r="F675" t="s">
        <v>3900</v>
      </c>
      <c r="G675" s="44" t="s">
        <v>2342</v>
      </c>
    </row>
    <row r="676" spans="6:7">
      <c r="F676" t="s">
        <v>3901</v>
      </c>
      <c r="G676" s="44" t="s">
        <v>2343</v>
      </c>
    </row>
    <row r="677" spans="6:7">
      <c r="F677" t="s">
        <v>3902</v>
      </c>
      <c r="G677" s="44" t="s">
        <v>2344</v>
      </c>
    </row>
    <row r="678" spans="6:7">
      <c r="F678" t="s">
        <v>3903</v>
      </c>
      <c r="G678" s="44" t="s">
        <v>2345</v>
      </c>
    </row>
    <row r="679" spans="6:7">
      <c r="F679" t="s">
        <v>3904</v>
      </c>
      <c r="G679" s="44" t="s">
        <v>2346</v>
      </c>
    </row>
    <row r="680" spans="6:7">
      <c r="F680" t="s">
        <v>3905</v>
      </c>
      <c r="G680" s="44" t="s">
        <v>2347</v>
      </c>
    </row>
    <row r="681" spans="6:7">
      <c r="F681" t="s">
        <v>3906</v>
      </c>
      <c r="G681" s="44" t="s">
        <v>2348</v>
      </c>
    </row>
    <row r="682" spans="6:7">
      <c r="F682" t="s">
        <v>3907</v>
      </c>
      <c r="G682" s="44" t="s">
        <v>2349</v>
      </c>
    </row>
    <row r="683" spans="6:7">
      <c r="F683" t="s">
        <v>3908</v>
      </c>
      <c r="G683" s="44" t="s">
        <v>2350</v>
      </c>
    </row>
    <row r="684" spans="6:7">
      <c r="F684" t="s">
        <v>3909</v>
      </c>
      <c r="G684" s="44" t="s">
        <v>2351</v>
      </c>
    </row>
    <row r="685" spans="6:7">
      <c r="F685" t="s">
        <v>3910</v>
      </c>
      <c r="G685" s="44" t="s">
        <v>2352</v>
      </c>
    </row>
    <row r="686" spans="6:7">
      <c r="F686" t="s">
        <v>3911</v>
      </c>
      <c r="G686" s="44" t="s">
        <v>2353</v>
      </c>
    </row>
    <row r="687" spans="6:7">
      <c r="F687" t="s">
        <v>3912</v>
      </c>
      <c r="G687" s="44" t="s">
        <v>2354</v>
      </c>
    </row>
    <row r="688" spans="6:7">
      <c r="F688" t="s">
        <v>3913</v>
      </c>
      <c r="G688" s="44" t="s">
        <v>2355</v>
      </c>
    </row>
    <row r="689" spans="6:7">
      <c r="F689" t="s">
        <v>3914</v>
      </c>
      <c r="G689" s="44" t="s">
        <v>2356</v>
      </c>
    </row>
    <row r="690" spans="6:7">
      <c r="F690" t="s">
        <v>3915</v>
      </c>
      <c r="G690" s="44" t="s">
        <v>2357</v>
      </c>
    </row>
    <row r="691" spans="6:7">
      <c r="F691" s="85" t="s">
        <v>3916</v>
      </c>
      <c r="G691" s="86" t="s">
        <v>2358</v>
      </c>
    </row>
    <row r="692" spans="6:7">
      <c r="F692" t="s">
        <v>3917</v>
      </c>
      <c r="G692" s="44" t="s">
        <v>2359</v>
      </c>
    </row>
    <row r="693" spans="6:7">
      <c r="F693" t="s">
        <v>3918</v>
      </c>
      <c r="G693" s="44" t="s">
        <v>2360</v>
      </c>
    </row>
    <row r="694" spans="6:7">
      <c r="F694" t="s">
        <v>3919</v>
      </c>
      <c r="G694" s="44" t="s">
        <v>2361</v>
      </c>
    </row>
    <row r="695" spans="6:7">
      <c r="F695" t="s">
        <v>3920</v>
      </c>
      <c r="G695" s="44" t="s">
        <v>2362</v>
      </c>
    </row>
    <row r="696" spans="6:7">
      <c r="F696" t="s">
        <v>3921</v>
      </c>
      <c r="G696" s="44" t="s">
        <v>2364</v>
      </c>
    </row>
    <row r="697" spans="6:7">
      <c r="F697" t="s">
        <v>3922</v>
      </c>
      <c r="G697" s="44" t="s">
        <v>2365</v>
      </c>
    </row>
    <row r="698" spans="6:7">
      <c r="F698" t="s">
        <v>3923</v>
      </c>
      <c r="G698" s="44" t="s">
        <v>2366</v>
      </c>
    </row>
    <row r="699" spans="6:7">
      <c r="F699" t="s">
        <v>3924</v>
      </c>
      <c r="G699" s="44" t="s">
        <v>2367</v>
      </c>
    </row>
    <row r="700" spans="6:7">
      <c r="F700" t="s">
        <v>3925</v>
      </c>
      <c r="G700" s="44" t="s">
        <v>2368</v>
      </c>
    </row>
    <row r="701" spans="6:7">
      <c r="F701" t="s">
        <v>3926</v>
      </c>
      <c r="G701" s="44" t="s">
        <v>2369</v>
      </c>
    </row>
    <row r="702" spans="6:7">
      <c r="F702" t="s">
        <v>3927</v>
      </c>
      <c r="G702" s="44" t="s">
        <v>2370</v>
      </c>
    </row>
    <row r="703" spans="6:7">
      <c r="F703" t="s">
        <v>3928</v>
      </c>
      <c r="G703" s="44" t="s">
        <v>2371</v>
      </c>
    </row>
    <row r="704" spans="6:7">
      <c r="F704" t="s">
        <v>3929</v>
      </c>
      <c r="G704" s="44" t="s">
        <v>2372</v>
      </c>
    </row>
    <row r="705" spans="6:7">
      <c r="F705" t="s">
        <v>3930</v>
      </c>
      <c r="G705" s="44" t="s">
        <v>2373</v>
      </c>
    </row>
    <row r="706" spans="6:7">
      <c r="F706" t="s">
        <v>3931</v>
      </c>
      <c r="G706" s="44" t="s">
        <v>2374</v>
      </c>
    </row>
    <row r="707" spans="6:7">
      <c r="F707" t="s">
        <v>3932</v>
      </c>
      <c r="G707" s="44" t="s">
        <v>2375</v>
      </c>
    </row>
    <row r="708" spans="6:7">
      <c r="F708" t="s">
        <v>3933</v>
      </c>
      <c r="G708" s="44" t="s">
        <v>2376</v>
      </c>
    </row>
    <row r="709" spans="6:7">
      <c r="F709" t="s">
        <v>4731</v>
      </c>
      <c r="G709" s="44" t="s">
        <v>4966</v>
      </c>
    </row>
    <row r="710" spans="6:7">
      <c r="F710" t="s">
        <v>3934</v>
      </c>
      <c r="G710" s="44" t="s">
        <v>2377</v>
      </c>
    </row>
    <row r="711" spans="6:7">
      <c r="F711" s="85" t="s">
        <v>3935</v>
      </c>
      <c r="G711" s="86" t="s">
        <v>2378</v>
      </c>
    </row>
    <row r="712" spans="6:7">
      <c r="F712" t="s">
        <v>3936</v>
      </c>
      <c r="G712" s="44" t="s">
        <v>2379</v>
      </c>
    </row>
    <row r="713" spans="6:7">
      <c r="F713" t="s">
        <v>3937</v>
      </c>
      <c r="G713" s="44" t="s">
        <v>2380</v>
      </c>
    </row>
    <row r="714" spans="6:7">
      <c r="F714" s="85" t="s">
        <v>3938</v>
      </c>
      <c r="G714" s="86" t="s">
        <v>2381</v>
      </c>
    </row>
    <row r="715" spans="6:7">
      <c r="F715" t="s">
        <v>3939</v>
      </c>
      <c r="G715" s="44" t="s">
        <v>2382</v>
      </c>
    </row>
    <row r="716" spans="6:7">
      <c r="F716" t="s">
        <v>3940</v>
      </c>
      <c r="G716" s="44" t="s">
        <v>2383</v>
      </c>
    </row>
    <row r="717" spans="6:7">
      <c r="F717" t="s">
        <v>3941</v>
      </c>
      <c r="G717" s="44" t="s">
        <v>2384</v>
      </c>
    </row>
    <row r="718" spans="6:7">
      <c r="F718" t="s">
        <v>3942</v>
      </c>
      <c r="G718" s="44" t="s">
        <v>2385</v>
      </c>
    </row>
    <row r="719" spans="6:7">
      <c r="F719" t="s">
        <v>3943</v>
      </c>
      <c r="G719" s="44" t="s">
        <v>2387</v>
      </c>
    </row>
    <row r="720" spans="6:7">
      <c r="F720" t="s">
        <v>3944</v>
      </c>
      <c r="G720" s="44" t="s">
        <v>2388</v>
      </c>
    </row>
    <row r="721" spans="6:7">
      <c r="F721" s="85" t="s">
        <v>3945</v>
      </c>
      <c r="G721" s="86" t="s">
        <v>2389</v>
      </c>
    </row>
    <row r="722" spans="6:7">
      <c r="F722" t="s">
        <v>3946</v>
      </c>
      <c r="G722" s="44" t="s">
        <v>2390</v>
      </c>
    </row>
    <row r="723" spans="6:7">
      <c r="F723" t="s">
        <v>3947</v>
      </c>
      <c r="G723" s="44" t="s">
        <v>2391</v>
      </c>
    </row>
    <row r="724" spans="6:7">
      <c r="F724" t="s">
        <v>3948</v>
      </c>
      <c r="G724" s="44" t="s">
        <v>5004</v>
      </c>
    </row>
    <row r="725" spans="6:7">
      <c r="F725" t="s">
        <v>3949</v>
      </c>
      <c r="G725" s="44" t="s">
        <v>2393</v>
      </c>
    </row>
    <row r="726" spans="6:7">
      <c r="F726" t="s">
        <v>3950</v>
      </c>
      <c r="G726" s="44" t="s">
        <v>2394</v>
      </c>
    </row>
    <row r="727" spans="6:7">
      <c r="F727" t="s">
        <v>3951</v>
      </c>
      <c r="G727" s="44" t="s">
        <v>2395</v>
      </c>
    </row>
    <row r="728" spans="6:7">
      <c r="F728" t="s">
        <v>3952</v>
      </c>
      <c r="G728" s="44" t="s">
        <v>2396</v>
      </c>
    </row>
    <row r="729" spans="6:7">
      <c r="F729" t="s">
        <v>3953</v>
      </c>
      <c r="G729" s="44" t="s">
        <v>2397</v>
      </c>
    </row>
    <row r="730" spans="6:7">
      <c r="F730" t="s">
        <v>3954</v>
      </c>
      <c r="G730" s="44" t="s">
        <v>2399</v>
      </c>
    </row>
    <row r="731" spans="6:7">
      <c r="F731" t="s">
        <v>3955</v>
      </c>
      <c r="G731" s="44" t="s">
        <v>5005</v>
      </c>
    </row>
    <row r="732" spans="6:7">
      <c r="F732" t="s">
        <v>3956</v>
      </c>
      <c r="G732" s="44" t="s">
        <v>5024</v>
      </c>
    </row>
    <row r="733" spans="6:7">
      <c r="F733" t="s">
        <v>3957</v>
      </c>
      <c r="G733" s="44" t="s">
        <v>2402</v>
      </c>
    </row>
    <row r="734" spans="6:7">
      <c r="F734" t="s">
        <v>3958</v>
      </c>
      <c r="G734" s="44" t="s">
        <v>2403</v>
      </c>
    </row>
    <row r="735" spans="6:7">
      <c r="F735" t="s">
        <v>3959</v>
      </c>
      <c r="G735" s="44" t="s">
        <v>2404</v>
      </c>
    </row>
    <row r="736" spans="6:7">
      <c r="F736" t="s">
        <v>3960</v>
      </c>
      <c r="G736" s="44" t="s">
        <v>4993</v>
      </c>
    </row>
    <row r="737" spans="6:7">
      <c r="F737" t="s">
        <v>3961</v>
      </c>
      <c r="G737" s="44" t="s">
        <v>2406</v>
      </c>
    </row>
    <row r="738" spans="6:7">
      <c r="F738" t="s">
        <v>3962</v>
      </c>
      <c r="G738" s="44" t="s">
        <v>2407</v>
      </c>
    </row>
    <row r="739" spans="6:7">
      <c r="F739" t="s">
        <v>3963</v>
      </c>
      <c r="G739" s="44" t="s">
        <v>2408</v>
      </c>
    </row>
    <row r="740" spans="6:7">
      <c r="F740" t="s">
        <v>3964</v>
      </c>
      <c r="G740" s="44" t="s">
        <v>2409</v>
      </c>
    </row>
    <row r="741" spans="6:7">
      <c r="F741" t="s">
        <v>3965</v>
      </c>
      <c r="G741" s="44" t="s">
        <v>2410</v>
      </c>
    </row>
    <row r="742" spans="6:7">
      <c r="F742" t="s">
        <v>3966</v>
      </c>
      <c r="G742" s="44" t="s">
        <v>2411</v>
      </c>
    </row>
    <row r="743" spans="6:7">
      <c r="F743" t="s">
        <v>3967</v>
      </c>
      <c r="G743" s="44" t="s">
        <v>4982</v>
      </c>
    </row>
    <row r="744" spans="6:7">
      <c r="F744" t="s">
        <v>3968</v>
      </c>
      <c r="G744" s="44" t="s">
        <v>2413</v>
      </c>
    </row>
    <row r="745" spans="6:7">
      <c r="F745" t="s">
        <v>3969</v>
      </c>
      <c r="G745" s="44" t="s">
        <v>2414</v>
      </c>
    </row>
    <row r="746" spans="6:7">
      <c r="F746" t="s">
        <v>3970</v>
      </c>
      <c r="G746" s="44" t="s">
        <v>2415</v>
      </c>
    </row>
    <row r="747" spans="6:7">
      <c r="F747" t="s">
        <v>3971</v>
      </c>
      <c r="G747" s="44" t="s">
        <v>2416</v>
      </c>
    </row>
    <row r="748" spans="6:7">
      <c r="F748" s="85" t="s">
        <v>3972</v>
      </c>
      <c r="G748" s="86" t="s">
        <v>2417</v>
      </c>
    </row>
    <row r="749" spans="6:7">
      <c r="F749" s="85" t="s">
        <v>3973</v>
      </c>
      <c r="G749" s="86" t="s">
        <v>2418</v>
      </c>
    </row>
    <row r="750" spans="6:7">
      <c r="F750" s="85" t="s">
        <v>3974</v>
      </c>
      <c r="G750" s="86" t="s">
        <v>2419</v>
      </c>
    </row>
    <row r="751" spans="6:7">
      <c r="F751" t="s">
        <v>3975</v>
      </c>
      <c r="G751" s="44" t="s">
        <v>2420</v>
      </c>
    </row>
    <row r="752" spans="6:7">
      <c r="F752" t="s">
        <v>3976</v>
      </c>
      <c r="G752" s="44" t="s">
        <v>2421</v>
      </c>
    </row>
    <row r="753" spans="6:7">
      <c r="F753" t="s">
        <v>3977</v>
      </c>
      <c r="G753" s="44" t="s">
        <v>2422</v>
      </c>
    </row>
    <row r="754" spans="6:7">
      <c r="F754" t="s">
        <v>3978</v>
      </c>
      <c r="G754" s="44" t="s">
        <v>2423</v>
      </c>
    </row>
    <row r="755" spans="6:7">
      <c r="F755" t="s">
        <v>3979</v>
      </c>
      <c r="G755" s="44" t="s">
        <v>2424</v>
      </c>
    </row>
    <row r="756" spans="6:7">
      <c r="F756" t="s">
        <v>3980</v>
      </c>
      <c r="G756" s="44" t="s">
        <v>2425</v>
      </c>
    </row>
    <row r="757" spans="6:7">
      <c r="F757" t="s">
        <v>3981</v>
      </c>
      <c r="G757" s="44" t="s">
        <v>2426</v>
      </c>
    </row>
    <row r="758" spans="6:7">
      <c r="F758" t="s">
        <v>3982</v>
      </c>
      <c r="G758" s="44" t="s">
        <v>2427</v>
      </c>
    </row>
    <row r="759" spans="6:7">
      <c r="F759" t="s">
        <v>3983</v>
      </c>
      <c r="G759" s="44" t="s">
        <v>2428</v>
      </c>
    </row>
    <row r="760" spans="6:7">
      <c r="F760" t="s">
        <v>3984</v>
      </c>
      <c r="G760" s="44" t="s">
        <v>2429</v>
      </c>
    </row>
    <row r="761" spans="6:7">
      <c r="F761" t="s">
        <v>3985</v>
      </c>
      <c r="G761" s="44" t="s">
        <v>2430</v>
      </c>
    </row>
    <row r="762" spans="6:7">
      <c r="F762" t="s">
        <v>3986</v>
      </c>
      <c r="G762" s="44" t="s">
        <v>2431</v>
      </c>
    </row>
    <row r="763" spans="6:7">
      <c r="F763" s="85" t="s">
        <v>3987</v>
      </c>
      <c r="G763" s="86" t="s">
        <v>2432</v>
      </c>
    </row>
    <row r="764" spans="6:7">
      <c r="F764" t="s">
        <v>3988</v>
      </c>
      <c r="G764" s="44" t="s">
        <v>2433</v>
      </c>
    </row>
    <row r="765" spans="6:7">
      <c r="F765" t="s">
        <v>3989</v>
      </c>
      <c r="G765" s="44" t="s">
        <v>2434</v>
      </c>
    </row>
    <row r="766" spans="6:7">
      <c r="F766" s="85" t="s">
        <v>3990</v>
      </c>
      <c r="G766" s="86" t="s">
        <v>2435</v>
      </c>
    </row>
    <row r="767" spans="6:7">
      <c r="F767" s="85" t="s">
        <v>3991</v>
      </c>
      <c r="G767" s="86" t="s">
        <v>2436</v>
      </c>
    </row>
    <row r="768" spans="6:7">
      <c r="F768" t="s">
        <v>3992</v>
      </c>
      <c r="G768" s="44" t="s">
        <v>2437</v>
      </c>
    </row>
    <row r="769" spans="6:7">
      <c r="F769" t="s">
        <v>3993</v>
      </c>
      <c r="G769" s="44" t="s">
        <v>2438</v>
      </c>
    </row>
    <row r="770" spans="6:7">
      <c r="F770" t="s">
        <v>3994</v>
      </c>
      <c r="G770" s="44" t="s">
        <v>2439</v>
      </c>
    </row>
    <row r="771" spans="6:7">
      <c r="F771" t="s">
        <v>3995</v>
      </c>
      <c r="G771" s="44" t="s">
        <v>2440</v>
      </c>
    </row>
    <row r="772" spans="6:7">
      <c r="F772" t="s">
        <v>3996</v>
      </c>
      <c r="G772" s="44" t="s">
        <v>2441</v>
      </c>
    </row>
    <row r="773" spans="6:7">
      <c r="F773" t="s">
        <v>3997</v>
      </c>
      <c r="G773" s="44" t="s">
        <v>2442</v>
      </c>
    </row>
    <row r="774" spans="6:7">
      <c r="F774" t="s">
        <v>3998</v>
      </c>
      <c r="G774" s="44" t="s">
        <v>2443</v>
      </c>
    </row>
    <row r="775" spans="6:7">
      <c r="F775" t="s">
        <v>3999</v>
      </c>
      <c r="G775" s="44" t="s">
        <v>2444</v>
      </c>
    </row>
    <row r="776" spans="6:7">
      <c r="F776" t="s">
        <v>4000</v>
      </c>
      <c r="G776" s="44" t="s">
        <v>2445</v>
      </c>
    </row>
    <row r="777" spans="6:7">
      <c r="F777" t="s">
        <v>4001</v>
      </c>
      <c r="G777" s="44" t="s">
        <v>5035</v>
      </c>
    </row>
    <row r="778" spans="6:7">
      <c r="F778" s="85" t="s">
        <v>4002</v>
      </c>
      <c r="G778" s="86" t="s">
        <v>2447</v>
      </c>
    </row>
    <row r="779" spans="6:7">
      <c r="F779" t="s">
        <v>4003</v>
      </c>
      <c r="G779" s="44" t="s">
        <v>4983</v>
      </c>
    </row>
    <row r="780" spans="6:7">
      <c r="F780" t="s">
        <v>4004</v>
      </c>
      <c r="G780" s="44" t="s">
        <v>2449</v>
      </c>
    </row>
    <row r="781" spans="6:7">
      <c r="F781" t="s">
        <v>4005</v>
      </c>
      <c r="G781" s="44" t="s">
        <v>2450</v>
      </c>
    </row>
    <row r="782" spans="6:7">
      <c r="F782" t="s">
        <v>4006</v>
      </c>
      <c r="G782" s="44" t="s">
        <v>2451</v>
      </c>
    </row>
    <row r="783" spans="6:7">
      <c r="F783" t="s">
        <v>4007</v>
      </c>
      <c r="G783" s="44" t="s">
        <v>2452</v>
      </c>
    </row>
    <row r="784" spans="6:7">
      <c r="F784" t="s">
        <v>4008</v>
      </c>
      <c r="G784" s="44" t="s">
        <v>2453</v>
      </c>
    </row>
    <row r="785" spans="6:7">
      <c r="F785" t="s">
        <v>4009</v>
      </c>
      <c r="G785" s="44" t="s">
        <v>2454</v>
      </c>
    </row>
    <row r="786" spans="6:7">
      <c r="F786" t="s">
        <v>4010</v>
      </c>
      <c r="G786" s="44" t="s">
        <v>2455</v>
      </c>
    </row>
    <row r="787" spans="6:7">
      <c r="F787" t="s">
        <v>4011</v>
      </c>
      <c r="G787" s="44" t="s">
        <v>2456</v>
      </c>
    </row>
    <row r="788" spans="6:7">
      <c r="F788" t="s">
        <v>4012</v>
      </c>
      <c r="G788" s="44" t="s">
        <v>2457</v>
      </c>
    </row>
    <row r="789" spans="6:7">
      <c r="F789" t="s">
        <v>4013</v>
      </c>
      <c r="G789" s="44" t="s">
        <v>2458</v>
      </c>
    </row>
    <row r="790" spans="6:7">
      <c r="F790" t="s">
        <v>4014</v>
      </c>
      <c r="G790" s="44" t="s">
        <v>2459</v>
      </c>
    </row>
    <row r="791" spans="6:7">
      <c r="F791" t="s">
        <v>4015</v>
      </c>
      <c r="G791" s="44" t="s">
        <v>2460</v>
      </c>
    </row>
    <row r="792" spans="6:7">
      <c r="F792" t="s">
        <v>4016</v>
      </c>
      <c r="G792" s="44" t="s">
        <v>2461</v>
      </c>
    </row>
    <row r="793" spans="6:7">
      <c r="F793" t="s">
        <v>4017</v>
      </c>
      <c r="G793" s="44" t="s">
        <v>2462</v>
      </c>
    </row>
    <row r="794" spans="6:7">
      <c r="F794" s="85" t="s">
        <v>4018</v>
      </c>
      <c r="G794" s="86" t="s">
        <v>2463</v>
      </c>
    </row>
    <row r="795" spans="6:7">
      <c r="F795" t="s">
        <v>4019</v>
      </c>
      <c r="G795" s="44" t="s">
        <v>2464</v>
      </c>
    </row>
    <row r="796" spans="6:7">
      <c r="F796" t="s">
        <v>4020</v>
      </c>
      <c r="G796" s="44" t="s">
        <v>2465</v>
      </c>
    </row>
    <row r="797" spans="6:7">
      <c r="F797" t="s">
        <v>4021</v>
      </c>
      <c r="G797" s="44" t="s">
        <v>2466</v>
      </c>
    </row>
    <row r="798" spans="6:7">
      <c r="F798" t="s">
        <v>4022</v>
      </c>
      <c r="G798" s="44" t="s">
        <v>2467</v>
      </c>
    </row>
    <row r="799" spans="6:7">
      <c r="F799" t="s">
        <v>4023</v>
      </c>
      <c r="G799" s="44" t="s">
        <v>2468</v>
      </c>
    </row>
    <row r="800" spans="6:7">
      <c r="F800" t="s">
        <v>4024</v>
      </c>
      <c r="G800" s="44" t="s">
        <v>2469</v>
      </c>
    </row>
    <row r="801" spans="6:7">
      <c r="F801" t="s">
        <v>4025</v>
      </c>
      <c r="G801" s="44" t="s">
        <v>2470</v>
      </c>
    </row>
    <row r="802" spans="6:7">
      <c r="F802" t="s">
        <v>4026</v>
      </c>
      <c r="G802" s="44" t="s">
        <v>2471</v>
      </c>
    </row>
    <row r="803" spans="6:7">
      <c r="F803" t="s">
        <v>4027</v>
      </c>
      <c r="G803" s="44" t="s">
        <v>2472</v>
      </c>
    </row>
    <row r="804" spans="6:7">
      <c r="F804" t="s">
        <v>4028</v>
      </c>
      <c r="G804" s="44" t="s">
        <v>2473</v>
      </c>
    </row>
    <row r="805" spans="6:7">
      <c r="F805" t="s">
        <v>4029</v>
      </c>
      <c r="G805" s="44" t="s">
        <v>2474</v>
      </c>
    </row>
    <row r="806" spans="6:7">
      <c r="F806" t="s">
        <v>4030</v>
      </c>
      <c r="G806" s="44" t="s">
        <v>2475</v>
      </c>
    </row>
    <row r="807" spans="6:7">
      <c r="F807" t="s">
        <v>4031</v>
      </c>
      <c r="G807" s="44" t="s">
        <v>2476</v>
      </c>
    </row>
    <row r="808" spans="6:7">
      <c r="F808" s="85" t="s">
        <v>4032</v>
      </c>
      <c r="G808" s="86" t="s">
        <v>2477</v>
      </c>
    </row>
    <row r="809" spans="6:7">
      <c r="F809" t="s">
        <v>4033</v>
      </c>
      <c r="G809" s="44" t="s">
        <v>2478</v>
      </c>
    </row>
    <row r="810" spans="6:7">
      <c r="F810" t="s">
        <v>4034</v>
      </c>
      <c r="G810" s="44" t="s">
        <v>2479</v>
      </c>
    </row>
    <row r="811" spans="6:7">
      <c r="F811" t="s">
        <v>4035</v>
      </c>
      <c r="G811" s="44" t="s">
        <v>2480</v>
      </c>
    </row>
    <row r="812" spans="6:7">
      <c r="F812" t="s">
        <v>4036</v>
      </c>
      <c r="G812" s="44" t="s">
        <v>2481</v>
      </c>
    </row>
    <row r="813" spans="6:7">
      <c r="F813" t="s">
        <v>4037</v>
      </c>
      <c r="G813" s="44" t="s">
        <v>2482</v>
      </c>
    </row>
    <row r="814" spans="6:7">
      <c r="F814" t="s">
        <v>4038</v>
      </c>
      <c r="G814" s="44" t="s">
        <v>2483</v>
      </c>
    </row>
    <row r="815" spans="6:7">
      <c r="F815" t="s">
        <v>4039</v>
      </c>
      <c r="G815" s="44" t="s">
        <v>2484</v>
      </c>
    </row>
    <row r="816" spans="6:7">
      <c r="F816" t="s">
        <v>4040</v>
      </c>
      <c r="G816" s="44" t="s">
        <v>2485</v>
      </c>
    </row>
    <row r="817" spans="6:7">
      <c r="F817" t="s">
        <v>4041</v>
      </c>
      <c r="G817" s="44" t="s">
        <v>2486</v>
      </c>
    </row>
    <row r="818" spans="6:7">
      <c r="F818" t="s">
        <v>4042</v>
      </c>
      <c r="G818" s="44" t="s">
        <v>2487</v>
      </c>
    </row>
    <row r="819" spans="6:7">
      <c r="F819" t="s">
        <v>4043</v>
      </c>
      <c r="G819" s="44" t="s">
        <v>2488</v>
      </c>
    </row>
    <row r="820" spans="6:7">
      <c r="F820" t="s">
        <v>4044</v>
      </c>
      <c r="G820" s="44" t="s">
        <v>2489</v>
      </c>
    </row>
    <row r="821" spans="6:7">
      <c r="F821" t="s">
        <v>4045</v>
      </c>
      <c r="G821" s="44" t="s">
        <v>2490</v>
      </c>
    </row>
    <row r="822" spans="6:7">
      <c r="F822" t="s">
        <v>4046</v>
      </c>
      <c r="G822" s="44" t="s">
        <v>2491</v>
      </c>
    </row>
    <row r="823" spans="6:7">
      <c r="F823" t="s">
        <v>4047</v>
      </c>
      <c r="G823" s="44" t="s">
        <v>2492</v>
      </c>
    </row>
    <row r="824" spans="6:7">
      <c r="F824" t="s">
        <v>4048</v>
      </c>
      <c r="G824" s="44" t="s">
        <v>2493</v>
      </c>
    </row>
    <row r="825" spans="6:7">
      <c r="F825" t="s">
        <v>4049</v>
      </c>
      <c r="G825" s="44" t="s">
        <v>2494</v>
      </c>
    </row>
    <row r="826" spans="6:7">
      <c r="F826" t="s">
        <v>4050</v>
      </c>
      <c r="G826" s="44" t="s">
        <v>2495</v>
      </c>
    </row>
    <row r="827" spans="6:7">
      <c r="F827" t="s">
        <v>4051</v>
      </c>
      <c r="G827" s="44" t="s">
        <v>2496</v>
      </c>
    </row>
    <row r="828" spans="6:7">
      <c r="F828" t="s">
        <v>4052</v>
      </c>
      <c r="G828" s="44" t="s">
        <v>5006</v>
      </c>
    </row>
    <row r="829" spans="6:7">
      <c r="F829" t="s">
        <v>4053</v>
      </c>
      <c r="G829" s="44" t="s">
        <v>2498</v>
      </c>
    </row>
    <row r="830" spans="6:7">
      <c r="F830" t="s">
        <v>4054</v>
      </c>
      <c r="G830" s="44" t="s">
        <v>2499</v>
      </c>
    </row>
    <row r="831" spans="6:7">
      <c r="F831" t="s">
        <v>4055</v>
      </c>
      <c r="G831" s="44" t="s">
        <v>2500</v>
      </c>
    </row>
    <row r="832" spans="6:7">
      <c r="F832" t="s">
        <v>4056</v>
      </c>
      <c r="G832" s="44" t="s">
        <v>2501</v>
      </c>
    </row>
    <row r="833" spans="6:7">
      <c r="F833" t="s">
        <v>4057</v>
      </c>
      <c r="G833" s="44" t="s">
        <v>2502</v>
      </c>
    </row>
    <row r="834" spans="6:7">
      <c r="F834" t="s">
        <v>4058</v>
      </c>
      <c r="G834" s="44" t="s">
        <v>2503</v>
      </c>
    </row>
    <row r="835" spans="6:7">
      <c r="F835" t="s">
        <v>4059</v>
      </c>
      <c r="G835" s="44" t="s">
        <v>2504</v>
      </c>
    </row>
    <row r="836" spans="6:7">
      <c r="F836" t="s">
        <v>4060</v>
      </c>
      <c r="G836" s="44" t="s">
        <v>2505</v>
      </c>
    </row>
    <row r="837" spans="6:7">
      <c r="F837" t="s">
        <v>4061</v>
      </c>
      <c r="G837" s="44" t="s">
        <v>2506</v>
      </c>
    </row>
    <row r="838" spans="6:7">
      <c r="F838" t="s">
        <v>4062</v>
      </c>
      <c r="G838" s="44" t="s">
        <v>2508</v>
      </c>
    </row>
    <row r="839" spans="6:7">
      <c r="F839" t="s">
        <v>4063</v>
      </c>
      <c r="G839" s="44" t="s">
        <v>2509</v>
      </c>
    </row>
    <row r="840" spans="6:7">
      <c r="F840" t="s">
        <v>4064</v>
      </c>
      <c r="G840" s="44" t="s">
        <v>2510</v>
      </c>
    </row>
    <row r="841" spans="6:7">
      <c r="F841" t="s">
        <v>4065</v>
      </c>
      <c r="G841" s="44" t="s">
        <v>2511</v>
      </c>
    </row>
    <row r="842" spans="6:7">
      <c r="F842" t="s">
        <v>4066</v>
      </c>
      <c r="G842" s="44" t="s">
        <v>2512</v>
      </c>
    </row>
    <row r="843" spans="6:7">
      <c r="F843" t="s">
        <v>4067</v>
      </c>
      <c r="G843" s="44" t="s">
        <v>2513</v>
      </c>
    </row>
    <row r="844" spans="6:7">
      <c r="F844" t="s">
        <v>4068</v>
      </c>
      <c r="G844" s="44" t="s">
        <v>2514</v>
      </c>
    </row>
    <row r="845" spans="6:7">
      <c r="F845" t="s">
        <v>4069</v>
      </c>
      <c r="G845" s="44" t="s">
        <v>2515</v>
      </c>
    </row>
    <row r="846" spans="6:7">
      <c r="F846" t="s">
        <v>4070</v>
      </c>
      <c r="G846" s="44" t="s">
        <v>5025</v>
      </c>
    </row>
    <row r="847" spans="6:7">
      <c r="F847" t="s">
        <v>4071</v>
      </c>
      <c r="G847" s="44" t="s">
        <v>2517</v>
      </c>
    </row>
    <row r="848" spans="6:7">
      <c r="F848" t="s">
        <v>4072</v>
      </c>
      <c r="G848" s="44" t="s">
        <v>2518</v>
      </c>
    </row>
    <row r="849" spans="6:7">
      <c r="F849" t="s">
        <v>4073</v>
      </c>
      <c r="G849" s="44" t="s">
        <v>2519</v>
      </c>
    </row>
    <row r="850" spans="6:7">
      <c r="F850" t="s">
        <v>4074</v>
      </c>
      <c r="G850" s="44" t="s">
        <v>2521</v>
      </c>
    </row>
    <row r="851" spans="6:7">
      <c r="F851" t="s">
        <v>4075</v>
      </c>
      <c r="G851" s="44" t="s">
        <v>2522</v>
      </c>
    </row>
    <row r="852" spans="6:7">
      <c r="F852" t="s">
        <v>4076</v>
      </c>
      <c r="G852" s="44" t="s">
        <v>2523</v>
      </c>
    </row>
    <row r="853" spans="6:7">
      <c r="F853" t="s">
        <v>4077</v>
      </c>
      <c r="G853" s="44" t="s">
        <v>2524</v>
      </c>
    </row>
    <row r="854" spans="6:7">
      <c r="F854" t="s">
        <v>4078</v>
      </c>
      <c r="G854" s="44" t="s">
        <v>2525</v>
      </c>
    </row>
    <row r="855" spans="6:7">
      <c r="F855" t="s">
        <v>4079</v>
      </c>
      <c r="G855" s="44" t="s">
        <v>5007</v>
      </c>
    </row>
    <row r="856" spans="6:7">
      <c r="F856" s="85" t="s">
        <v>4080</v>
      </c>
      <c r="G856" s="86" t="s">
        <v>2527</v>
      </c>
    </row>
    <row r="857" spans="6:7">
      <c r="F857" t="s">
        <v>4081</v>
      </c>
      <c r="G857" s="44" t="s">
        <v>2528</v>
      </c>
    </row>
    <row r="858" spans="6:7">
      <c r="F858" s="85" t="s">
        <v>4082</v>
      </c>
      <c r="G858" s="86" t="s">
        <v>2529</v>
      </c>
    </row>
    <row r="859" spans="6:7">
      <c r="F859" t="s">
        <v>4083</v>
      </c>
      <c r="G859" s="44" t="s">
        <v>2530</v>
      </c>
    </row>
    <row r="860" spans="6:7">
      <c r="F860" t="s">
        <v>4084</v>
      </c>
      <c r="G860" s="44" t="s">
        <v>2531</v>
      </c>
    </row>
    <row r="861" spans="6:7">
      <c r="F861" t="s">
        <v>4085</v>
      </c>
      <c r="G861" s="44" t="s">
        <v>2532</v>
      </c>
    </row>
    <row r="862" spans="6:7">
      <c r="F862" t="s">
        <v>4086</v>
      </c>
      <c r="G862" s="44" t="s">
        <v>2533</v>
      </c>
    </row>
    <row r="863" spans="6:7">
      <c r="F863" t="s">
        <v>4087</v>
      </c>
      <c r="G863" s="44" t="s">
        <v>2534</v>
      </c>
    </row>
    <row r="864" spans="6:7">
      <c r="F864" t="s">
        <v>4088</v>
      </c>
      <c r="G864" s="44" t="s">
        <v>2535</v>
      </c>
    </row>
    <row r="865" spans="6:7">
      <c r="F865" t="s">
        <v>4089</v>
      </c>
      <c r="G865" s="44" t="s">
        <v>2536</v>
      </c>
    </row>
    <row r="866" spans="6:7">
      <c r="F866" t="s">
        <v>4090</v>
      </c>
      <c r="G866" s="44" t="s">
        <v>2537</v>
      </c>
    </row>
    <row r="867" spans="6:7">
      <c r="F867" t="s">
        <v>4091</v>
      </c>
      <c r="G867" s="44" t="s">
        <v>2538</v>
      </c>
    </row>
    <row r="868" spans="6:7">
      <c r="F868" t="s">
        <v>4092</v>
      </c>
      <c r="G868" s="44" t="s">
        <v>2539</v>
      </c>
    </row>
    <row r="869" spans="6:7">
      <c r="F869" t="s">
        <v>4093</v>
      </c>
      <c r="G869" s="44" t="s">
        <v>2540</v>
      </c>
    </row>
    <row r="870" spans="6:7">
      <c r="F870" t="s">
        <v>4094</v>
      </c>
      <c r="G870" s="44" t="s">
        <v>2541</v>
      </c>
    </row>
    <row r="871" spans="6:7">
      <c r="F871" t="s">
        <v>4095</v>
      </c>
      <c r="G871" s="44" t="s">
        <v>2542</v>
      </c>
    </row>
    <row r="872" spans="6:7">
      <c r="F872" t="s">
        <v>4096</v>
      </c>
      <c r="G872" s="44" t="s">
        <v>2543</v>
      </c>
    </row>
    <row r="873" spans="6:7">
      <c r="F873" t="s">
        <v>4097</v>
      </c>
      <c r="G873" s="44" t="s">
        <v>2544</v>
      </c>
    </row>
    <row r="874" spans="6:7">
      <c r="F874" t="s">
        <v>4098</v>
      </c>
      <c r="G874" s="44" t="s">
        <v>2545</v>
      </c>
    </row>
    <row r="875" spans="6:7">
      <c r="F875" t="s">
        <v>4099</v>
      </c>
      <c r="G875" s="44" t="s">
        <v>2546</v>
      </c>
    </row>
    <row r="876" spans="6:7">
      <c r="F876" t="s">
        <v>4100</v>
      </c>
      <c r="G876" s="44" t="s">
        <v>2547</v>
      </c>
    </row>
    <row r="877" spans="6:7">
      <c r="F877" t="s">
        <v>4101</v>
      </c>
      <c r="G877" s="44" t="s">
        <v>2548</v>
      </c>
    </row>
    <row r="878" spans="6:7">
      <c r="F878" t="s">
        <v>4102</v>
      </c>
      <c r="G878" s="44" t="s">
        <v>2549</v>
      </c>
    </row>
    <row r="879" spans="6:7">
      <c r="F879" t="s">
        <v>4103</v>
      </c>
      <c r="G879" s="44" t="s">
        <v>2550</v>
      </c>
    </row>
    <row r="880" spans="6:7">
      <c r="F880" t="s">
        <v>4104</v>
      </c>
      <c r="G880" s="44" t="s">
        <v>2551</v>
      </c>
    </row>
    <row r="881" spans="6:7">
      <c r="F881" t="s">
        <v>4105</v>
      </c>
      <c r="G881" s="44" t="s">
        <v>2552</v>
      </c>
    </row>
    <row r="882" spans="6:7">
      <c r="F882" t="s">
        <v>4106</v>
      </c>
      <c r="G882" s="44" t="s">
        <v>2553</v>
      </c>
    </row>
    <row r="883" spans="6:7">
      <c r="F883" t="s">
        <v>4107</v>
      </c>
      <c r="G883" s="44" t="s">
        <v>2554</v>
      </c>
    </row>
    <row r="884" spans="6:7">
      <c r="F884" s="85" t="s">
        <v>4108</v>
      </c>
      <c r="G884" s="86" t="s">
        <v>2555</v>
      </c>
    </row>
    <row r="885" spans="6:7">
      <c r="F885" t="s">
        <v>4109</v>
      </c>
      <c r="G885" s="44" t="s">
        <v>2556</v>
      </c>
    </row>
    <row r="886" spans="6:7">
      <c r="F886" t="s">
        <v>4110</v>
      </c>
      <c r="G886" s="44" t="s">
        <v>2557</v>
      </c>
    </row>
    <row r="887" spans="6:7">
      <c r="F887" t="s">
        <v>4111</v>
      </c>
      <c r="G887" s="44" t="s">
        <v>2558</v>
      </c>
    </row>
    <row r="888" spans="6:7">
      <c r="F888" t="s">
        <v>4112</v>
      </c>
      <c r="G888" s="44" t="s">
        <v>2559</v>
      </c>
    </row>
    <row r="889" spans="6:7">
      <c r="F889" t="s">
        <v>4113</v>
      </c>
      <c r="G889" s="44" t="s">
        <v>2560</v>
      </c>
    </row>
    <row r="890" spans="6:7">
      <c r="F890" t="s">
        <v>4114</v>
      </c>
      <c r="G890" s="44" t="s">
        <v>4998</v>
      </c>
    </row>
    <row r="891" spans="6:7">
      <c r="F891" t="s">
        <v>4115</v>
      </c>
      <c r="G891" s="44" t="s">
        <v>2562</v>
      </c>
    </row>
    <row r="892" spans="6:7">
      <c r="F892" t="s">
        <v>4116</v>
      </c>
      <c r="G892" s="44" t="s">
        <v>2563</v>
      </c>
    </row>
    <row r="893" spans="6:7">
      <c r="F893" t="s">
        <v>4117</v>
      </c>
      <c r="G893" s="44" t="s">
        <v>2564</v>
      </c>
    </row>
    <row r="894" spans="6:7">
      <c r="F894" s="85" t="s">
        <v>4118</v>
      </c>
      <c r="G894" s="86" t="s">
        <v>2565</v>
      </c>
    </row>
    <row r="895" spans="6:7">
      <c r="F895" t="s">
        <v>4119</v>
      </c>
      <c r="G895" s="44" t="s">
        <v>2566</v>
      </c>
    </row>
    <row r="896" spans="6:7">
      <c r="F896" s="85" t="s">
        <v>4120</v>
      </c>
      <c r="G896" s="86" t="s">
        <v>2567</v>
      </c>
    </row>
    <row r="897" spans="6:7">
      <c r="F897" t="s">
        <v>4121</v>
      </c>
      <c r="G897" s="44" t="s">
        <v>2568</v>
      </c>
    </row>
    <row r="898" spans="6:7">
      <c r="F898" t="s">
        <v>4122</v>
      </c>
      <c r="G898" s="44" t="s">
        <v>2569</v>
      </c>
    </row>
    <row r="899" spans="6:7">
      <c r="F899" t="s">
        <v>4123</v>
      </c>
      <c r="G899" s="44" t="s">
        <v>2570</v>
      </c>
    </row>
    <row r="900" spans="6:7">
      <c r="F900" t="s">
        <v>4124</v>
      </c>
      <c r="G900" s="44" t="s">
        <v>2571</v>
      </c>
    </row>
    <row r="901" spans="6:7">
      <c r="F901" t="s">
        <v>4125</v>
      </c>
      <c r="G901" s="44" t="s">
        <v>2572</v>
      </c>
    </row>
    <row r="902" spans="6:7">
      <c r="F902" t="s">
        <v>4126</v>
      </c>
      <c r="G902" s="44" t="s">
        <v>2573</v>
      </c>
    </row>
    <row r="903" spans="6:7">
      <c r="F903" t="s">
        <v>4127</v>
      </c>
      <c r="G903" s="44" t="s">
        <v>2574</v>
      </c>
    </row>
    <row r="904" spans="6:7">
      <c r="F904" t="s">
        <v>4128</v>
      </c>
      <c r="G904" s="44" t="s">
        <v>2575</v>
      </c>
    </row>
    <row r="905" spans="6:7">
      <c r="F905" t="s">
        <v>4129</v>
      </c>
      <c r="G905" s="44" t="s">
        <v>2576</v>
      </c>
    </row>
    <row r="906" spans="6:7">
      <c r="F906" t="s">
        <v>4130</v>
      </c>
      <c r="G906" s="44" t="s">
        <v>2577</v>
      </c>
    </row>
    <row r="907" spans="6:7">
      <c r="F907" t="s">
        <v>4131</v>
      </c>
      <c r="G907" s="44" t="s">
        <v>2578</v>
      </c>
    </row>
    <row r="908" spans="6:7">
      <c r="F908" t="s">
        <v>4132</v>
      </c>
      <c r="G908" s="44" t="s">
        <v>4994</v>
      </c>
    </row>
    <row r="909" spans="6:7">
      <c r="F909" t="s">
        <v>4133</v>
      </c>
      <c r="G909" s="44" t="s">
        <v>2580</v>
      </c>
    </row>
    <row r="910" spans="6:7">
      <c r="F910" t="s">
        <v>4134</v>
      </c>
      <c r="G910" s="44" t="s">
        <v>2581</v>
      </c>
    </row>
    <row r="911" spans="6:7">
      <c r="F911" t="s">
        <v>4135</v>
      </c>
      <c r="G911" s="44" t="s">
        <v>2582</v>
      </c>
    </row>
    <row r="912" spans="6:7">
      <c r="F912" t="s">
        <v>4136</v>
      </c>
      <c r="G912" s="44" t="s">
        <v>2583</v>
      </c>
    </row>
    <row r="913" spans="6:7">
      <c r="F913" t="s">
        <v>4137</v>
      </c>
      <c r="G913" s="44" t="s">
        <v>2584</v>
      </c>
    </row>
    <row r="914" spans="6:7">
      <c r="F914" t="s">
        <v>4138</v>
      </c>
      <c r="G914" s="44" t="s">
        <v>2585</v>
      </c>
    </row>
    <row r="915" spans="6:7">
      <c r="F915" s="85" t="s">
        <v>4139</v>
      </c>
      <c r="G915" s="86" t="s">
        <v>2586</v>
      </c>
    </row>
    <row r="916" spans="6:7">
      <c r="F916" t="s">
        <v>4140</v>
      </c>
      <c r="G916" s="44" t="s">
        <v>2587</v>
      </c>
    </row>
    <row r="917" spans="6:7">
      <c r="F917" t="s">
        <v>4141</v>
      </c>
      <c r="G917" s="44" t="s">
        <v>2588</v>
      </c>
    </row>
    <row r="918" spans="6:7">
      <c r="F918" t="s">
        <v>4142</v>
      </c>
      <c r="G918" s="44" t="s">
        <v>2589</v>
      </c>
    </row>
    <row r="919" spans="6:7">
      <c r="F919" t="s">
        <v>4143</v>
      </c>
      <c r="G919" s="44" t="s">
        <v>2590</v>
      </c>
    </row>
    <row r="920" spans="6:7">
      <c r="F920" t="s">
        <v>4144</v>
      </c>
      <c r="G920" s="44" t="s">
        <v>2591</v>
      </c>
    </row>
    <row r="921" spans="6:7">
      <c r="F921" t="s">
        <v>4145</v>
      </c>
      <c r="G921" s="44" t="s">
        <v>4995</v>
      </c>
    </row>
    <row r="922" spans="6:7">
      <c r="F922" t="s">
        <v>4146</v>
      </c>
      <c r="G922" s="44" t="s">
        <v>2593</v>
      </c>
    </row>
    <row r="923" spans="6:7">
      <c r="F923" t="s">
        <v>4147</v>
      </c>
      <c r="G923" s="44" t="s">
        <v>2594</v>
      </c>
    </row>
    <row r="924" spans="6:7">
      <c r="F924" t="s">
        <v>4148</v>
      </c>
      <c r="G924" s="44" t="s">
        <v>2595</v>
      </c>
    </row>
    <row r="925" spans="6:7">
      <c r="F925" t="s">
        <v>4149</v>
      </c>
      <c r="G925" s="44" t="s">
        <v>2596</v>
      </c>
    </row>
    <row r="926" spans="6:7">
      <c r="F926" t="s">
        <v>4150</v>
      </c>
      <c r="G926" s="44" t="s">
        <v>2597</v>
      </c>
    </row>
    <row r="927" spans="6:7">
      <c r="F927" t="s">
        <v>4151</v>
      </c>
      <c r="G927" s="44" t="s">
        <v>2598</v>
      </c>
    </row>
    <row r="928" spans="6:7">
      <c r="F928" t="s">
        <v>4152</v>
      </c>
      <c r="G928" s="44" t="s">
        <v>2599</v>
      </c>
    </row>
    <row r="929" spans="6:7">
      <c r="F929" t="s">
        <v>4153</v>
      </c>
      <c r="G929" s="44" t="s">
        <v>2600</v>
      </c>
    </row>
    <row r="930" spans="6:7">
      <c r="F930" t="s">
        <v>4154</v>
      </c>
      <c r="G930" s="44" t="s">
        <v>2601</v>
      </c>
    </row>
    <row r="931" spans="6:7">
      <c r="F931" t="s">
        <v>4155</v>
      </c>
      <c r="G931" s="44" t="s">
        <v>2602</v>
      </c>
    </row>
    <row r="932" spans="6:7">
      <c r="F932" t="s">
        <v>4156</v>
      </c>
      <c r="G932" s="44" t="s">
        <v>2603</v>
      </c>
    </row>
    <row r="933" spans="6:7">
      <c r="F933" t="s">
        <v>4157</v>
      </c>
      <c r="G933" s="44" t="s">
        <v>2604</v>
      </c>
    </row>
    <row r="934" spans="6:7">
      <c r="F934" t="s">
        <v>4158</v>
      </c>
      <c r="G934" s="44" t="s">
        <v>2605</v>
      </c>
    </row>
    <row r="935" spans="6:7">
      <c r="F935" t="s">
        <v>4159</v>
      </c>
      <c r="G935" s="44" t="s">
        <v>2606</v>
      </c>
    </row>
    <row r="936" spans="6:7">
      <c r="F936" t="s">
        <v>4160</v>
      </c>
      <c r="G936" s="44" t="s">
        <v>2607</v>
      </c>
    </row>
    <row r="937" spans="6:7">
      <c r="F937" t="s">
        <v>4161</v>
      </c>
      <c r="G937" s="44" t="s">
        <v>2608</v>
      </c>
    </row>
    <row r="938" spans="6:7">
      <c r="F938" t="s">
        <v>4162</v>
      </c>
      <c r="G938" s="44" t="s">
        <v>2609</v>
      </c>
    </row>
    <row r="939" spans="6:7">
      <c r="F939" t="s">
        <v>4163</v>
      </c>
      <c r="G939" s="44" t="s">
        <v>2610</v>
      </c>
    </row>
    <row r="940" spans="6:7">
      <c r="F940" s="85" t="s">
        <v>4164</v>
      </c>
      <c r="G940" s="86" t="s">
        <v>2611</v>
      </c>
    </row>
    <row r="941" spans="6:7">
      <c r="F941" t="s">
        <v>4165</v>
      </c>
      <c r="G941" s="44" t="s">
        <v>2612</v>
      </c>
    </row>
    <row r="942" spans="6:7">
      <c r="F942" t="s">
        <v>4166</v>
      </c>
      <c r="G942" s="44" t="s">
        <v>2613</v>
      </c>
    </row>
    <row r="943" spans="6:7">
      <c r="F943" t="s">
        <v>4167</v>
      </c>
      <c r="G943" s="44" t="s">
        <v>2614</v>
      </c>
    </row>
    <row r="944" spans="6:7">
      <c r="F944" t="s">
        <v>4168</v>
      </c>
      <c r="G944" s="44" t="s">
        <v>2615</v>
      </c>
    </row>
    <row r="945" spans="6:7">
      <c r="F945" t="s">
        <v>4169</v>
      </c>
      <c r="G945" s="44" t="s">
        <v>2616</v>
      </c>
    </row>
    <row r="946" spans="6:7">
      <c r="F946" t="s">
        <v>4170</v>
      </c>
      <c r="G946" s="44" t="s">
        <v>2617</v>
      </c>
    </row>
    <row r="947" spans="6:7">
      <c r="F947" t="s">
        <v>4171</v>
      </c>
      <c r="G947" s="44" t="s">
        <v>2618</v>
      </c>
    </row>
    <row r="948" spans="6:7">
      <c r="F948" t="s">
        <v>4172</v>
      </c>
      <c r="G948" s="44" t="s">
        <v>2619</v>
      </c>
    </row>
    <row r="949" spans="6:7">
      <c r="F949" t="s">
        <v>4173</v>
      </c>
      <c r="G949" s="44" t="s">
        <v>2620</v>
      </c>
    </row>
    <row r="950" spans="6:7">
      <c r="F950" t="s">
        <v>4174</v>
      </c>
      <c r="G950" s="44" t="s">
        <v>2621</v>
      </c>
    </row>
    <row r="951" spans="6:7">
      <c r="F951" t="s">
        <v>4175</v>
      </c>
      <c r="G951" s="44" t="s">
        <v>2622</v>
      </c>
    </row>
    <row r="952" spans="6:7">
      <c r="F952" t="s">
        <v>4176</v>
      </c>
      <c r="G952" s="44" t="s">
        <v>2623</v>
      </c>
    </row>
    <row r="953" spans="6:7">
      <c r="F953" t="s">
        <v>4177</v>
      </c>
      <c r="G953" s="44" t="s">
        <v>2624</v>
      </c>
    </row>
    <row r="954" spans="6:7">
      <c r="F954" t="s">
        <v>4178</v>
      </c>
      <c r="G954" s="44" t="s">
        <v>5026</v>
      </c>
    </row>
    <row r="955" spans="6:7">
      <c r="F955" t="s">
        <v>4179</v>
      </c>
      <c r="G955" s="44" t="s">
        <v>2626</v>
      </c>
    </row>
    <row r="956" spans="6:7">
      <c r="F956" t="s">
        <v>4180</v>
      </c>
      <c r="G956" s="44" t="s">
        <v>2627</v>
      </c>
    </row>
    <row r="957" spans="6:7">
      <c r="F957" t="s">
        <v>4181</v>
      </c>
      <c r="G957" s="44" t="s">
        <v>2628</v>
      </c>
    </row>
    <row r="958" spans="6:7">
      <c r="F958" t="s">
        <v>4182</v>
      </c>
      <c r="G958" s="44" t="s">
        <v>2629</v>
      </c>
    </row>
    <row r="959" spans="6:7">
      <c r="F959" t="s">
        <v>4183</v>
      </c>
      <c r="G959" s="44" t="s">
        <v>2630</v>
      </c>
    </row>
    <row r="960" spans="6:7">
      <c r="F960" t="s">
        <v>4184</v>
      </c>
      <c r="G960" s="44" t="s">
        <v>2631</v>
      </c>
    </row>
    <row r="961" spans="6:7">
      <c r="F961" t="s">
        <v>4185</v>
      </c>
      <c r="G961" s="44" t="s">
        <v>2633</v>
      </c>
    </row>
    <row r="962" spans="6:7">
      <c r="F962" t="s">
        <v>4186</v>
      </c>
      <c r="G962" s="44" t="s">
        <v>2634</v>
      </c>
    </row>
    <row r="963" spans="6:7">
      <c r="F963" s="85" t="s">
        <v>4187</v>
      </c>
      <c r="G963" s="86" t="s">
        <v>2635</v>
      </c>
    </row>
    <row r="964" spans="6:7">
      <c r="F964" t="s">
        <v>4188</v>
      </c>
      <c r="G964" s="44" t="s">
        <v>2636</v>
      </c>
    </row>
    <row r="965" spans="6:7">
      <c r="F965" t="s">
        <v>4189</v>
      </c>
      <c r="G965" s="44" t="s">
        <v>2637</v>
      </c>
    </row>
    <row r="966" spans="6:7">
      <c r="F966" t="s">
        <v>4190</v>
      </c>
      <c r="G966" s="44" t="s">
        <v>2638</v>
      </c>
    </row>
    <row r="967" spans="6:7">
      <c r="F967" s="85" t="s">
        <v>4191</v>
      </c>
      <c r="G967" s="86" t="s">
        <v>2640</v>
      </c>
    </row>
    <row r="968" spans="6:7">
      <c r="F968" s="85" t="s">
        <v>4192</v>
      </c>
      <c r="G968" s="86" t="s">
        <v>2641</v>
      </c>
    </row>
    <row r="969" spans="6:7">
      <c r="F969" t="s">
        <v>4193</v>
      </c>
      <c r="G969" s="44" t="s">
        <v>2642</v>
      </c>
    </row>
    <row r="970" spans="6:7">
      <c r="F970" t="s">
        <v>4194</v>
      </c>
      <c r="G970" s="44" t="s">
        <v>2643</v>
      </c>
    </row>
    <row r="971" spans="6:7">
      <c r="F971" t="s">
        <v>4195</v>
      </c>
      <c r="G971" s="44" t="s">
        <v>2644</v>
      </c>
    </row>
    <row r="972" spans="6:7">
      <c r="F972" t="s">
        <v>4196</v>
      </c>
      <c r="G972" s="44" t="s">
        <v>2645</v>
      </c>
    </row>
    <row r="973" spans="6:7">
      <c r="F973" t="s">
        <v>4197</v>
      </c>
      <c r="G973" s="44" t="s">
        <v>2646</v>
      </c>
    </row>
    <row r="974" spans="6:7">
      <c r="F974" t="s">
        <v>4198</v>
      </c>
      <c r="G974" s="44" t="s">
        <v>2647</v>
      </c>
    </row>
    <row r="975" spans="6:7">
      <c r="F975" t="s">
        <v>4199</v>
      </c>
      <c r="G975" s="44" t="s">
        <v>2648</v>
      </c>
    </row>
    <row r="976" spans="6:7">
      <c r="F976" t="s">
        <v>4200</v>
      </c>
      <c r="G976" s="44" t="s">
        <v>2649</v>
      </c>
    </row>
    <row r="977" spans="6:7">
      <c r="F977" t="s">
        <v>4201</v>
      </c>
      <c r="G977" s="44" t="s">
        <v>2650</v>
      </c>
    </row>
    <row r="978" spans="6:7">
      <c r="F978" t="s">
        <v>4202</v>
      </c>
      <c r="G978" s="44" t="s">
        <v>2651</v>
      </c>
    </row>
    <row r="979" spans="6:7">
      <c r="F979" t="s">
        <v>4203</v>
      </c>
      <c r="G979" s="44" t="s">
        <v>2652</v>
      </c>
    </row>
    <row r="980" spans="6:7">
      <c r="F980" t="s">
        <v>4204</v>
      </c>
      <c r="G980" s="44" t="s">
        <v>2653</v>
      </c>
    </row>
    <row r="981" spans="6:7">
      <c r="F981" t="s">
        <v>4205</v>
      </c>
      <c r="G981" s="44" t="s">
        <v>2654</v>
      </c>
    </row>
    <row r="982" spans="6:7">
      <c r="F982" t="s">
        <v>4206</v>
      </c>
      <c r="G982" s="44" t="s">
        <v>2655</v>
      </c>
    </row>
    <row r="983" spans="6:7">
      <c r="F983" t="s">
        <v>4207</v>
      </c>
      <c r="G983" s="44" t="s">
        <v>2656</v>
      </c>
    </row>
    <row r="984" spans="6:7">
      <c r="F984" t="s">
        <v>4208</v>
      </c>
      <c r="G984" s="44" t="s">
        <v>2657</v>
      </c>
    </row>
    <row r="985" spans="6:7">
      <c r="F985" t="s">
        <v>4209</v>
      </c>
      <c r="G985" s="44" t="s">
        <v>2658</v>
      </c>
    </row>
    <row r="986" spans="6:7">
      <c r="F986" t="s">
        <v>4210</v>
      </c>
      <c r="G986" s="44" t="s">
        <v>2659</v>
      </c>
    </row>
    <row r="987" spans="6:7">
      <c r="F987" t="s">
        <v>4211</v>
      </c>
      <c r="G987" s="44" t="s">
        <v>2660</v>
      </c>
    </row>
    <row r="988" spans="6:7">
      <c r="F988" t="s">
        <v>4212</v>
      </c>
      <c r="G988" s="44" t="s">
        <v>2661</v>
      </c>
    </row>
    <row r="989" spans="6:7">
      <c r="F989" t="s">
        <v>4213</v>
      </c>
      <c r="G989" s="44" t="s">
        <v>2662</v>
      </c>
    </row>
    <row r="990" spans="6:7">
      <c r="F990" t="s">
        <v>4214</v>
      </c>
      <c r="G990" s="44" t="s">
        <v>2663</v>
      </c>
    </row>
    <row r="991" spans="6:7">
      <c r="F991" t="s">
        <v>4215</v>
      </c>
      <c r="G991" s="44" t="s">
        <v>2665</v>
      </c>
    </row>
    <row r="992" spans="6:7">
      <c r="F992" t="s">
        <v>4216</v>
      </c>
      <c r="G992" s="44" t="s">
        <v>2666</v>
      </c>
    </row>
    <row r="993" spans="6:7">
      <c r="F993" t="s">
        <v>4217</v>
      </c>
      <c r="G993" s="44" t="s">
        <v>2667</v>
      </c>
    </row>
    <row r="994" spans="6:7">
      <c r="F994" t="s">
        <v>4218</v>
      </c>
      <c r="G994" s="44" t="s">
        <v>2668</v>
      </c>
    </row>
    <row r="995" spans="6:7">
      <c r="F995" t="s">
        <v>4219</v>
      </c>
      <c r="G995" s="44" t="s">
        <v>2669</v>
      </c>
    </row>
    <row r="996" spans="6:7">
      <c r="F996" t="s">
        <v>4220</v>
      </c>
      <c r="G996" s="44" t="s">
        <v>2670</v>
      </c>
    </row>
    <row r="997" spans="6:7">
      <c r="F997" t="s">
        <v>4221</v>
      </c>
      <c r="G997" s="44" t="s">
        <v>2671</v>
      </c>
    </row>
    <row r="998" spans="6:7">
      <c r="F998" t="s">
        <v>4222</v>
      </c>
      <c r="G998" s="44" t="s">
        <v>2672</v>
      </c>
    </row>
    <row r="999" spans="6:7">
      <c r="F999" t="s">
        <v>4223</v>
      </c>
      <c r="G999" s="44" t="s">
        <v>2673</v>
      </c>
    </row>
    <row r="1000" spans="6:7">
      <c r="F1000" t="s">
        <v>4224</v>
      </c>
      <c r="G1000" s="44" t="s">
        <v>2674</v>
      </c>
    </row>
    <row r="1001" spans="6:7">
      <c r="F1001" t="s">
        <v>4225</v>
      </c>
      <c r="G1001" s="44" t="s">
        <v>2675</v>
      </c>
    </row>
    <row r="1002" spans="6:7">
      <c r="F1002" t="s">
        <v>4226</v>
      </c>
      <c r="G1002" s="44" t="s">
        <v>2676</v>
      </c>
    </row>
    <row r="1003" spans="6:7">
      <c r="F1003" t="s">
        <v>4227</v>
      </c>
      <c r="G1003" s="44" t="s">
        <v>2677</v>
      </c>
    </row>
    <row r="1004" spans="6:7">
      <c r="F1004" t="s">
        <v>4228</v>
      </c>
      <c r="G1004" s="44" t="s">
        <v>2678</v>
      </c>
    </row>
    <row r="1005" spans="6:7">
      <c r="F1005" s="85" t="s">
        <v>4229</v>
      </c>
      <c r="G1005" s="86" t="s">
        <v>2679</v>
      </c>
    </row>
    <row r="1006" spans="6:7">
      <c r="F1006" t="s">
        <v>4230</v>
      </c>
      <c r="G1006" s="44" t="s">
        <v>2682</v>
      </c>
    </row>
    <row r="1007" spans="6:7">
      <c r="F1007" t="s">
        <v>4231</v>
      </c>
      <c r="G1007" s="44" t="s">
        <v>2683</v>
      </c>
    </row>
    <row r="1008" spans="6:7">
      <c r="F1008" t="s">
        <v>4232</v>
      </c>
      <c r="G1008" s="44" t="s">
        <v>2684</v>
      </c>
    </row>
    <row r="1009" spans="6:7">
      <c r="F1009" t="s">
        <v>4233</v>
      </c>
      <c r="G1009" s="44" t="s">
        <v>2685</v>
      </c>
    </row>
    <row r="1010" spans="6:7">
      <c r="F1010" t="s">
        <v>4234</v>
      </c>
      <c r="G1010" s="44" t="s">
        <v>2686</v>
      </c>
    </row>
    <row r="1011" spans="6:7">
      <c r="F1011" t="s">
        <v>4235</v>
      </c>
      <c r="G1011" s="44" t="s">
        <v>2687</v>
      </c>
    </row>
    <row r="1012" spans="6:7">
      <c r="F1012" t="s">
        <v>4236</v>
      </c>
      <c r="G1012" s="44" t="s">
        <v>2688</v>
      </c>
    </row>
    <row r="1013" spans="6:7">
      <c r="F1013" t="s">
        <v>4237</v>
      </c>
      <c r="G1013" s="44" t="s">
        <v>2689</v>
      </c>
    </row>
    <row r="1014" spans="6:7">
      <c r="F1014" t="s">
        <v>4238</v>
      </c>
      <c r="G1014" s="44" t="s">
        <v>2690</v>
      </c>
    </row>
    <row r="1015" spans="6:7">
      <c r="F1015" t="s">
        <v>4239</v>
      </c>
      <c r="G1015" s="44" t="s">
        <v>2691</v>
      </c>
    </row>
    <row r="1016" spans="6:7">
      <c r="F1016" t="s">
        <v>4240</v>
      </c>
      <c r="G1016" s="44" t="s">
        <v>2692</v>
      </c>
    </row>
    <row r="1017" spans="6:7">
      <c r="F1017" t="s">
        <v>4870</v>
      </c>
      <c r="G1017" s="44" t="s">
        <v>4962</v>
      </c>
    </row>
    <row r="1018" spans="6:7">
      <c r="F1018" t="s">
        <v>4241</v>
      </c>
      <c r="G1018" s="44" t="s">
        <v>2694</v>
      </c>
    </row>
    <row r="1019" spans="6:7">
      <c r="F1019" t="s">
        <v>4242</v>
      </c>
      <c r="G1019" s="44" t="s">
        <v>2695</v>
      </c>
    </row>
    <row r="1020" spans="6:7">
      <c r="F1020" t="s">
        <v>4243</v>
      </c>
      <c r="G1020" s="44" t="s">
        <v>2696</v>
      </c>
    </row>
    <row r="1021" spans="6:7">
      <c r="F1021" t="s">
        <v>4244</v>
      </c>
      <c r="G1021" s="44" t="s">
        <v>2697</v>
      </c>
    </row>
    <row r="1022" spans="6:7">
      <c r="F1022" t="s">
        <v>4245</v>
      </c>
      <c r="G1022" s="44" t="s">
        <v>2698</v>
      </c>
    </row>
    <row r="1023" spans="6:7">
      <c r="F1023" t="s">
        <v>4246</v>
      </c>
      <c r="G1023" s="44" t="s">
        <v>2699</v>
      </c>
    </row>
    <row r="1024" spans="6:7">
      <c r="F1024" t="s">
        <v>4247</v>
      </c>
      <c r="G1024" s="44" t="s">
        <v>2700</v>
      </c>
    </row>
    <row r="1025" spans="6:7">
      <c r="F1025" t="s">
        <v>4248</v>
      </c>
      <c r="G1025" s="44" t="s">
        <v>2701</v>
      </c>
    </row>
    <row r="1026" spans="6:7">
      <c r="F1026" t="s">
        <v>4249</v>
      </c>
      <c r="G1026" s="44" t="s">
        <v>2702</v>
      </c>
    </row>
    <row r="1027" spans="6:7">
      <c r="F1027" t="s">
        <v>4250</v>
      </c>
      <c r="G1027" s="44" t="s">
        <v>2703</v>
      </c>
    </row>
    <row r="1028" spans="6:7">
      <c r="F1028" t="s">
        <v>4251</v>
      </c>
      <c r="G1028" s="44" t="s">
        <v>2704</v>
      </c>
    </row>
    <row r="1029" spans="6:7">
      <c r="F1029" t="s">
        <v>4252</v>
      </c>
      <c r="G1029" s="44" t="s">
        <v>2705</v>
      </c>
    </row>
    <row r="1030" spans="6:7">
      <c r="F1030" t="s">
        <v>4253</v>
      </c>
      <c r="G1030" s="44" t="s">
        <v>2706</v>
      </c>
    </row>
    <row r="1031" spans="6:7">
      <c r="F1031" t="s">
        <v>4254</v>
      </c>
      <c r="G1031" s="44" t="s">
        <v>2707</v>
      </c>
    </row>
    <row r="1032" spans="6:7">
      <c r="F1032" t="s">
        <v>4255</v>
      </c>
      <c r="G1032" s="44" t="s">
        <v>2708</v>
      </c>
    </row>
    <row r="1033" spans="6:7">
      <c r="F1033" t="s">
        <v>4256</v>
      </c>
      <c r="G1033" s="44" t="s">
        <v>2710</v>
      </c>
    </row>
    <row r="1034" spans="6:7">
      <c r="F1034" t="s">
        <v>4257</v>
      </c>
      <c r="G1034" s="44" t="s">
        <v>2711</v>
      </c>
    </row>
    <row r="1035" spans="6:7">
      <c r="F1035" t="s">
        <v>4258</v>
      </c>
      <c r="G1035" s="44" t="s">
        <v>2712</v>
      </c>
    </row>
    <row r="1036" spans="6:7">
      <c r="F1036" t="s">
        <v>4259</v>
      </c>
      <c r="G1036" s="44" t="s">
        <v>2713</v>
      </c>
    </row>
    <row r="1037" spans="6:7">
      <c r="F1037" t="s">
        <v>4260</v>
      </c>
      <c r="G1037" s="44" t="s">
        <v>2714</v>
      </c>
    </row>
    <row r="1038" spans="6:7">
      <c r="F1038" t="s">
        <v>4261</v>
      </c>
      <c r="G1038" s="44" t="s">
        <v>2715</v>
      </c>
    </row>
    <row r="1039" spans="6:7">
      <c r="F1039" t="s">
        <v>4262</v>
      </c>
      <c r="G1039" s="44" t="s">
        <v>2716</v>
      </c>
    </row>
    <row r="1040" spans="6:7">
      <c r="F1040" t="s">
        <v>4263</v>
      </c>
      <c r="G1040" s="44" t="s">
        <v>2718</v>
      </c>
    </row>
    <row r="1041" spans="6:7">
      <c r="F1041" t="s">
        <v>4264</v>
      </c>
      <c r="G1041" s="44" t="s">
        <v>2719</v>
      </c>
    </row>
    <row r="1042" spans="6:7">
      <c r="F1042" t="s">
        <v>4265</v>
      </c>
      <c r="G1042" s="44" t="s">
        <v>2720</v>
      </c>
    </row>
    <row r="1043" spans="6:7">
      <c r="F1043" t="s">
        <v>4266</v>
      </c>
      <c r="G1043" s="44" t="s">
        <v>2721</v>
      </c>
    </row>
    <row r="1044" spans="6:7">
      <c r="F1044" t="s">
        <v>4267</v>
      </c>
      <c r="G1044" s="44" t="s">
        <v>2722</v>
      </c>
    </row>
    <row r="1045" spans="6:7">
      <c r="F1045" t="s">
        <v>4268</v>
      </c>
      <c r="G1045" s="44" t="s">
        <v>2723</v>
      </c>
    </row>
    <row r="1046" spans="6:7">
      <c r="F1046" t="s">
        <v>4269</v>
      </c>
      <c r="G1046" s="44" t="s">
        <v>2724</v>
      </c>
    </row>
    <row r="1047" spans="6:7">
      <c r="F1047" t="s">
        <v>4270</v>
      </c>
      <c r="G1047" s="44" t="s">
        <v>2725</v>
      </c>
    </row>
    <row r="1048" spans="6:7">
      <c r="F1048" t="s">
        <v>4271</v>
      </c>
      <c r="G1048" s="44" t="s">
        <v>2726</v>
      </c>
    </row>
    <row r="1049" spans="6:7">
      <c r="F1049" t="s">
        <v>4272</v>
      </c>
      <c r="G1049" s="44" t="s">
        <v>2727</v>
      </c>
    </row>
    <row r="1050" spans="6:7">
      <c r="F1050" t="s">
        <v>4273</v>
      </c>
      <c r="G1050" s="44" t="s">
        <v>2728</v>
      </c>
    </row>
    <row r="1051" spans="6:7">
      <c r="F1051" t="s">
        <v>4274</v>
      </c>
      <c r="G1051" s="44" t="s">
        <v>2729</v>
      </c>
    </row>
    <row r="1052" spans="6:7">
      <c r="F1052" t="s">
        <v>4275</v>
      </c>
      <c r="G1052" s="44" t="s">
        <v>2730</v>
      </c>
    </row>
    <row r="1053" spans="6:7">
      <c r="F1053" t="s">
        <v>4276</v>
      </c>
      <c r="G1053" s="44" t="s">
        <v>2731</v>
      </c>
    </row>
    <row r="1054" spans="6:7">
      <c r="F1054" t="s">
        <v>4277</v>
      </c>
      <c r="G1054" s="44" t="s">
        <v>2732</v>
      </c>
    </row>
    <row r="1055" spans="6:7">
      <c r="F1055" t="s">
        <v>4278</v>
      </c>
      <c r="G1055" s="44" t="s">
        <v>2733</v>
      </c>
    </row>
    <row r="1056" spans="6:7">
      <c r="F1056" t="s">
        <v>4279</v>
      </c>
      <c r="G1056" s="44" t="s">
        <v>2734</v>
      </c>
    </row>
    <row r="1057" spans="6:7">
      <c r="F1057" t="s">
        <v>4280</v>
      </c>
      <c r="G1057" s="44" t="s">
        <v>2735</v>
      </c>
    </row>
    <row r="1058" spans="6:7">
      <c r="F1058" t="s">
        <v>4281</v>
      </c>
      <c r="G1058" s="44" t="s">
        <v>2736</v>
      </c>
    </row>
    <row r="1059" spans="6:7">
      <c r="F1059" s="85" t="s">
        <v>4282</v>
      </c>
      <c r="G1059" s="86" t="s">
        <v>2737</v>
      </c>
    </row>
    <row r="1060" spans="6:7">
      <c r="F1060" s="85" t="s">
        <v>4283</v>
      </c>
      <c r="G1060" s="86" t="s">
        <v>2738</v>
      </c>
    </row>
    <row r="1061" spans="6:7">
      <c r="F1061" t="s">
        <v>4284</v>
      </c>
      <c r="G1061" s="44" t="s">
        <v>2739</v>
      </c>
    </row>
    <row r="1062" spans="6:7">
      <c r="F1062" t="s">
        <v>4285</v>
      </c>
      <c r="G1062" s="44" t="s">
        <v>2740</v>
      </c>
    </row>
    <row r="1063" spans="6:7">
      <c r="F1063" t="s">
        <v>4286</v>
      </c>
      <c r="G1063" s="44" t="s">
        <v>2741</v>
      </c>
    </row>
    <row r="1064" spans="6:7">
      <c r="F1064" t="s">
        <v>4287</v>
      </c>
      <c r="G1064" s="44" t="s">
        <v>2742</v>
      </c>
    </row>
    <row r="1065" spans="6:7">
      <c r="F1065" t="s">
        <v>4288</v>
      </c>
      <c r="G1065" s="44" t="s">
        <v>2743</v>
      </c>
    </row>
    <row r="1066" spans="6:7">
      <c r="F1066" t="s">
        <v>4289</v>
      </c>
      <c r="G1066" s="44" t="s">
        <v>2744</v>
      </c>
    </row>
    <row r="1067" spans="6:7">
      <c r="F1067" t="s">
        <v>4290</v>
      </c>
      <c r="G1067" s="44" t="s">
        <v>2745</v>
      </c>
    </row>
    <row r="1068" spans="6:7">
      <c r="F1068" t="s">
        <v>4291</v>
      </c>
      <c r="G1068" s="44" t="s">
        <v>2746</v>
      </c>
    </row>
    <row r="1069" spans="6:7">
      <c r="F1069" t="s">
        <v>4292</v>
      </c>
      <c r="G1069" s="44" t="s">
        <v>2747</v>
      </c>
    </row>
    <row r="1070" spans="6:7">
      <c r="F1070" t="s">
        <v>4293</v>
      </c>
      <c r="G1070" s="44" t="s">
        <v>2748</v>
      </c>
    </row>
    <row r="1071" spans="6:7">
      <c r="F1071" t="s">
        <v>4294</v>
      </c>
      <c r="G1071" s="44" t="s">
        <v>2749</v>
      </c>
    </row>
    <row r="1072" spans="6:7">
      <c r="F1072" t="s">
        <v>4295</v>
      </c>
      <c r="G1072" s="44" t="s">
        <v>2750</v>
      </c>
    </row>
    <row r="1073" spans="6:7">
      <c r="F1073" t="s">
        <v>4296</v>
      </c>
      <c r="G1073" s="44" t="s">
        <v>2751</v>
      </c>
    </row>
    <row r="1074" spans="6:7">
      <c r="F1074" t="s">
        <v>4297</v>
      </c>
      <c r="G1074" s="44" t="s">
        <v>2752</v>
      </c>
    </row>
    <row r="1075" spans="6:7">
      <c r="F1075" t="s">
        <v>4298</v>
      </c>
      <c r="G1075" s="44" t="s">
        <v>2753</v>
      </c>
    </row>
    <row r="1076" spans="6:7">
      <c r="F1076" s="85" t="s">
        <v>4299</v>
      </c>
      <c r="G1076" s="86" t="s">
        <v>2754</v>
      </c>
    </row>
    <row r="1077" spans="6:7">
      <c r="F1077" t="s">
        <v>4300</v>
      </c>
      <c r="G1077" s="44" t="s">
        <v>2755</v>
      </c>
    </row>
    <row r="1078" spans="6:7">
      <c r="F1078" t="s">
        <v>4301</v>
      </c>
      <c r="G1078" s="44" t="s">
        <v>2756</v>
      </c>
    </row>
    <row r="1079" spans="6:7">
      <c r="F1079" t="s">
        <v>4302</v>
      </c>
      <c r="G1079" s="44" t="s">
        <v>2757</v>
      </c>
    </row>
    <row r="1080" spans="6:7">
      <c r="F1080" s="85" t="s">
        <v>4303</v>
      </c>
      <c r="G1080" s="86" t="s">
        <v>2758</v>
      </c>
    </row>
    <row r="1081" spans="6:7">
      <c r="F1081" t="s">
        <v>4304</v>
      </c>
      <c r="G1081" s="44" t="s">
        <v>2759</v>
      </c>
    </row>
    <row r="1082" spans="6:7">
      <c r="F1082" t="s">
        <v>4305</v>
      </c>
      <c r="G1082" s="44" t="s">
        <v>2760</v>
      </c>
    </row>
    <row r="1083" spans="6:7">
      <c r="F1083" s="85" t="s">
        <v>4306</v>
      </c>
      <c r="G1083" s="86" t="s">
        <v>2761</v>
      </c>
    </row>
    <row r="1084" spans="6:7">
      <c r="F1084" t="s">
        <v>4307</v>
      </c>
      <c r="G1084" s="44" t="s">
        <v>2762</v>
      </c>
    </row>
    <row r="1085" spans="6:7">
      <c r="F1085" t="s">
        <v>4308</v>
      </c>
      <c r="G1085" s="44" t="s">
        <v>2763</v>
      </c>
    </row>
    <row r="1086" spans="6:7">
      <c r="F1086" t="s">
        <v>4309</v>
      </c>
      <c r="G1086" s="44" t="s">
        <v>2764</v>
      </c>
    </row>
    <row r="1087" spans="6:7">
      <c r="F1087" t="s">
        <v>4310</v>
      </c>
      <c r="G1087" s="44" t="s">
        <v>2765</v>
      </c>
    </row>
    <row r="1088" spans="6:7">
      <c r="F1088" t="s">
        <v>4311</v>
      </c>
      <c r="G1088" s="44" t="s">
        <v>2766</v>
      </c>
    </row>
    <row r="1089" spans="6:7">
      <c r="F1089" t="s">
        <v>4312</v>
      </c>
      <c r="G1089" s="44" t="s">
        <v>2768</v>
      </c>
    </row>
    <row r="1090" spans="6:7">
      <c r="F1090" t="s">
        <v>4313</v>
      </c>
      <c r="G1090" s="44" t="s">
        <v>2769</v>
      </c>
    </row>
    <row r="1091" spans="6:7">
      <c r="F1091" t="s">
        <v>4314</v>
      </c>
      <c r="G1091" s="44" t="s">
        <v>2770</v>
      </c>
    </row>
    <row r="1092" spans="6:7">
      <c r="F1092" t="s">
        <v>4315</v>
      </c>
      <c r="G1092" s="44" t="s">
        <v>2771</v>
      </c>
    </row>
    <row r="1093" spans="6:7">
      <c r="F1093" t="s">
        <v>4316</v>
      </c>
      <c r="G1093" s="44" t="s">
        <v>2772</v>
      </c>
    </row>
    <row r="1094" spans="6:7">
      <c r="F1094" t="s">
        <v>4317</v>
      </c>
      <c r="G1094" s="44" t="s">
        <v>2773</v>
      </c>
    </row>
    <row r="1095" spans="6:7">
      <c r="F1095" t="s">
        <v>4318</v>
      </c>
      <c r="G1095" s="44" t="s">
        <v>2774</v>
      </c>
    </row>
    <row r="1096" spans="6:7">
      <c r="F1096" t="s">
        <v>4319</v>
      </c>
      <c r="G1096" s="44" t="s">
        <v>2775</v>
      </c>
    </row>
    <row r="1097" spans="6:7">
      <c r="F1097" s="85" t="s">
        <v>4320</v>
      </c>
      <c r="G1097" s="86" t="s">
        <v>2776</v>
      </c>
    </row>
    <row r="1098" spans="6:7">
      <c r="F1098" t="s">
        <v>4321</v>
      </c>
      <c r="G1098" s="44" t="s">
        <v>2777</v>
      </c>
    </row>
    <row r="1099" spans="6:7">
      <c r="F1099" t="s">
        <v>4322</v>
      </c>
      <c r="G1099" s="44" t="s">
        <v>2778</v>
      </c>
    </row>
    <row r="1100" spans="6:7">
      <c r="F1100" t="s">
        <v>4323</v>
      </c>
      <c r="G1100" s="44" t="s">
        <v>2779</v>
      </c>
    </row>
    <row r="1101" spans="6:7">
      <c r="F1101" t="s">
        <v>4324</v>
      </c>
      <c r="G1101" s="44" t="s">
        <v>2781</v>
      </c>
    </row>
    <row r="1102" spans="6:7">
      <c r="F1102" t="s">
        <v>4325</v>
      </c>
      <c r="G1102" s="44" t="s">
        <v>2782</v>
      </c>
    </row>
    <row r="1103" spans="6:7">
      <c r="F1103" t="s">
        <v>4326</v>
      </c>
      <c r="G1103" s="44" t="s">
        <v>2783</v>
      </c>
    </row>
    <row r="1104" spans="6:7">
      <c r="F1104" t="s">
        <v>4327</v>
      </c>
      <c r="G1104" s="44" t="s">
        <v>2784</v>
      </c>
    </row>
    <row r="1105" spans="6:7">
      <c r="F1105" t="s">
        <v>4328</v>
      </c>
      <c r="G1105" s="44" t="s">
        <v>2785</v>
      </c>
    </row>
    <row r="1106" spans="6:7">
      <c r="F1106" t="s">
        <v>4329</v>
      </c>
      <c r="G1106" s="44" t="s">
        <v>2786</v>
      </c>
    </row>
    <row r="1107" spans="6:7">
      <c r="F1107" t="s">
        <v>4330</v>
      </c>
      <c r="G1107" s="44" t="s">
        <v>2787</v>
      </c>
    </row>
    <row r="1108" spans="6:7">
      <c r="F1108" t="s">
        <v>4331</v>
      </c>
      <c r="G1108" s="44" t="s">
        <v>2788</v>
      </c>
    </row>
    <row r="1109" spans="6:7">
      <c r="F1109" t="s">
        <v>4332</v>
      </c>
      <c r="G1109" s="44" t="s">
        <v>2789</v>
      </c>
    </row>
    <row r="1110" spans="6:7">
      <c r="F1110" t="s">
        <v>4333</v>
      </c>
      <c r="G1110" s="44" t="s">
        <v>4984</v>
      </c>
    </row>
    <row r="1111" spans="6:7">
      <c r="F1111" t="s">
        <v>4334</v>
      </c>
      <c r="G1111" s="44" t="s">
        <v>2791</v>
      </c>
    </row>
    <row r="1112" spans="6:7">
      <c r="F1112" t="s">
        <v>4335</v>
      </c>
      <c r="G1112" s="44" t="s">
        <v>2792</v>
      </c>
    </row>
    <row r="1113" spans="6:7">
      <c r="F1113" t="s">
        <v>4336</v>
      </c>
      <c r="G1113" s="44" t="s">
        <v>2794</v>
      </c>
    </row>
    <row r="1114" spans="6:7">
      <c r="F1114" s="85" t="s">
        <v>4337</v>
      </c>
      <c r="G1114" s="86" t="s">
        <v>2795</v>
      </c>
    </row>
    <row r="1115" spans="6:7">
      <c r="F1115" t="s">
        <v>4338</v>
      </c>
      <c r="G1115" s="44" t="s">
        <v>2796</v>
      </c>
    </row>
    <row r="1116" spans="6:7">
      <c r="F1116" t="s">
        <v>4339</v>
      </c>
      <c r="G1116" s="44" t="s">
        <v>2797</v>
      </c>
    </row>
    <row r="1117" spans="6:7">
      <c r="F1117" t="s">
        <v>4340</v>
      </c>
      <c r="G1117" s="44" t="s">
        <v>2798</v>
      </c>
    </row>
    <row r="1118" spans="6:7">
      <c r="F1118" t="s">
        <v>4341</v>
      </c>
      <c r="G1118" s="44" t="s">
        <v>2799</v>
      </c>
    </row>
    <row r="1119" spans="6:7">
      <c r="F1119" t="s">
        <v>4342</v>
      </c>
      <c r="G1119" s="44" t="s">
        <v>2800</v>
      </c>
    </row>
    <row r="1120" spans="6:7">
      <c r="F1120" t="s">
        <v>4343</v>
      </c>
      <c r="G1120" s="44" t="s">
        <v>2801</v>
      </c>
    </row>
    <row r="1121" spans="6:7">
      <c r="F1121" t="s">
        <v>4344</v>
      </c>
      <c r="G1121" s="44" t="s">
        <v>2802</v>
      </c>
    </row>
    <row r="1122" spans="6:7">
      <c r="F1122" t="s">
        <v>4345</v>
      </c>
      <c r="G1122" s="44" t="s">
        <v>2803</v>
      </c>
    </row>
    <row r="1123" spans="6:7">
      <c r="F1123" t="s">
        <v>4346</v>
      </c>
      <c r="G1123" s="44" t="s">
        <v>2804</v>
      </c>
    </row>
    <row r="1124" spans="6:7">
      <c r="F1124" t="s">
        <v>4347</v>
      </c>
      <c r="G1124" s="44" t="s">
        <v>2805</v>
      </c>
    </row>
    <row r="1125" spans="6:7">
      <c r="F1125" t="s">
        <v>4348</v>
      </c>
      <c r="G1125" s="44" t="s">
        <v>2806</v>
      </c>
    </row>
    <row r="1126" spans="6:7">
      <c r="F1126" t="s">
        <v>4349</v>
      </c>
      <c r="G1126" s="44" t="s">
        <v>2807</v>
      </c>
    </row>
    <row r="1127" spans="6:7">
      <c r="F1127" t="s">
        <v>4350</v>
      </c>
      <c r="G1127" s="44" t="s">
        <v>2808</v>
      </c>
    </row>
    <row r="1128" spans="6:7">
      <c r="F1128" t="s">
        <v>4351</v>
      </c>
      <c r="G1128" s="44" t="s">
        <v>2809</v>
      </c>
    </row>
    <row r="1129" spans="6:7">
      <c r="F1129" t="s">
        <v>4352</v>
      </c>
      <c r="G1129" s="44" t="s">
        <v>2810</v>
      </c>
    </row>
    <row r="1130" spans="6:7">
      <c r="F1130" t="s">
        <v>4353</v>
      </c>
      <c r="G1130" s="44" t="s">
        <v>2811</v>
      </c>
    </row>
    <row r="1131" spans="6:7">
      <c r="F1131" t="s">
        <v>4354</v>
      </c>
      <c r="G1131" s="44" t="s">
        <v>2812</v>
      </c>
    </row>
    <row r="1132" spans="6:7">
      <c r="F1132" t="s">
        <v>4355</v>
      </c>
      <c r="G1132" s="44" t="s">
        <v>2813</v>
      </c>
    </row>
    <row r="1133" spans="6:7">
      <c r="F1133" t="s">
        <v>4356</v>
      </c>
      <c r="G1133" s="44" t="s">
        <v>2814</v>
      </c>
    </row>
    <row r="1134" spans="6:7">
      <c r="F1134" t="s">
        <v>4357</v>
      </c>
      <c r="G1134" s="44" t="s">
        <v>2815</v>
      </c>
    </row>
    <row r="1135" spans="6:7">
      <c r="F1135" t="s">
        <v>4358</v>
      </c>
      <c r="G1135" s="44" t="s">
        <v>2816</v>
      </c>
    </row>
    <row r="1136" spans="6:7">
      <c r="F1136" t="s">
        <v>4359</v>
      </c>
      <c r="G1136" s="44" t="s">
        <v>2817</v>
      </c>
    </row>
    <row r="1137" spans="6:7">
      <c r="F1137" t="s">
        <v>4360</v>
      </c>
      <c r="G1137" s="44" t="s">
        <v>2818</v>
      </c>
    </row>
    <row r="1138" spans="6:7">
      <c r="F1138" t="s">
        <v>4361</v>
      </c>
      <c r="G1138" s="44" t="s">
        <v>2819</v>
      </c>
    </row>
    <row r="1139" spans="6:7">
      <c r="F1139" t="s">
        <v>4362</v>
      </c>
      <c r="G1139" s="44" t="s">
        <v>2820</v>
      </c>
    </row>
    <row r="1140" spans="6:7">
      <c r="F1140" t="s">
        <v>4363</v>
      </c>
      <c r="G1140" s="44" t="s">
        <v>2821</v>
      </c>
    </row>
    <row r="1141" spans="6:7">
      <c r="F1141" t="s">
        <v>4364</v>
      </c>
      <c r="G1141" s="44" t="s">
        <v>2822</v>
      </c>
    </row>
    <row r="1142" spans="6:7">
      <c r="F1142" t="s">
        <v>4365</v>
      </c>
      <c r="G1142" s="44" t="s">
        <v>2823</v>
      </c>
    </row>
    <row r="1143" spans="6:7">
      <c r="F1143" t="s">
        <v>4366</v>
      </c>
      <c r="G1143" s="44" t="s">
        <v>2824</v>
      </c>
    </row>
    <row r="1144" spans="6:7">
      <c r="F1144" t="s">
        <v>4367</v>
      </c>
      <c r="G1144" s="44" t="s">
        <v>2825</v>
      </c>
    </row>
    <row r="1145" spans="6:7">
      <c r="F1145" t="s">
        <v>4368</v>
      </c>
      <c r="G1145" s="44" t="s">
        <v>2826</v>
      </c>
    </row>
    <row r="1146" spans="6:7">
      <c r="F1146" t="s">
        <v>4369</v>
      </c>
      <c r="G1146" s="44" t="s">
        <v>2827</v>
      </c>
    </row>
    <row r="1147" spans="6:7">
      <c r="F1147" t="s">
        <v>4370</v>
      </c>
      <c r="G1147" s="44" t="s">
        <v>2828</v>
      </c>
    </row>
    <row r="1148" spans="6:7">
      <c r="F1148" t="s">
        <v>4371</v>
      </c>
      <c r="G1148" s="44" t="s">
        <v>2829</v>
      </c>
    </row>
    <row r="1149" spans="6:7">
      <c r="F1149" t="s">
        <v>4372</v>
      </c>
      <c r="G1149" s="44" t="s">
        <v>5027</v>
      </c>
    </row>
    <row r="1150" spans="6:7">
      <c r="F1150" t="s">
        <v>4373</v>
      </c>
      <c r="G1150" s="44" t="s">
        <v>5028</v>
      </c>
    </row>
    <row r="1151" spans="6:7">
      <c r="F1151" t="s">
        <v>4374</v>
      </c>
      <c r="G1151" s="44" t="s">
        <v>2832</v>
      </c>
    </row>
    <row r="1152" spans="6:7">
      <c r="F1152" t="s">
        <v>4375</v>
      </c>
      <c r="G1152" s="44" t="s">
        <v>2833</v>
      </c>
    </row>
    <row r="1153" spans="6:7">
      <c r="F1153" t="s">
        <v>4376</v>
      </c>
      <c r="G1153" s="44" t="s">
        <v>2834</v>
      </c>
    </row>
    <row r="1154" spans="6:7">
      <c r="F1154" t="s">
        <v>4377</v>
      </c>
      <c r="G1154" s="44" t="s">
        <v>2835</v>
      </c>
    </row>
    <row r="1155" spans="6:7">
      <c r="F1155" t="s">
        <v>4378</v>
      </c>
      <c r="G1155" s="44" t="s">
        <v>2836</v>
      </c>
    </row>
    <row r="1156" spans="6:7">
      <c r="F1156" t="s">
        <v>4379</v>
      </c>
      <c r="G1156" s="44" t="s">
        <v>2837</v>
      </c>
    </row>
    <row r="1157" spans="6:7">
      <c r="F1157" t="s">
        <v>4380</v>
      </c>
      <c r="G1157" s="44" t="s">
        <v>2839</v>
      </c>
    </row>
    <row r="1158" spans="6:7">
      <c r="F1158" t="s">
        <v>4381</v>
      </c>
      <c r="G1158" s="44" t="s">
        <v>2840</v>
      </c>
    </row>
    <row r="1159" spans="6:7">
      <c r="F1159" s="85" t="s">
        <v>4382</v>
      </c>
      <c r="G1159" s="86" t="s">
        <v>2841</v>
      </c>
    </row>
    <row r="1160" spans="6:7">
      <c r="F1160" t="s">
        <v>4383</v>
      </c>
      <c r="G1160" s="44" t="s">
        <v>2842</v>
      </c>
    </row>
    <row r="1161" spans="6:7">
      <c r="F1161" t="s">
        <v>4384</v>
      </c>
      <c r="G1161" s="44" t="s">
        <v>2843</v>
      </c>
    </row>
    <row r="1162" spans="6:7">
      <c r="F1162" t="s">
        <v>4385</v>
      </c>
      <c r="G1162" s="44" t="s">
        <v>2844</v>
      </c>
    </row>
    <row r="1163" spans="6:7">
      <c r="F1163" t="s">
        <v>4386</v>
      </c>
      <c r="G1163" s="44" t="s">
        <v>2845</v>
      </c>
    </row>
    <row r="1164" spans="6:7">
      <c r="F1164" t="s">
        <v>4387</v>
      </c>
      <c r="G1164" s="44" t="s">
        <v>2846</v>
      </c>
    </row>
    <row r="1165" spans="6:7">
      <c r="F1165" s="85" t="s">
        <v>4388</v>
      </c>
      <c r="G1165" s="86" t="s">
        <v>2848</v>
      </c>
    </row>
    <row r="1166" spans="6:7">
      <c r="F1166" t="s">
        <v>4389</v>
      </c>
      <c r="G1166" s="44" t="s">
        <v>2849</v>
      </c>
    </row>
    <row r="1167" spans="6:7">
      <c r="F1167" t="s">
        <v>4390</v>
      </c>
      <c r="G1167" s="44" t="s">
        <v>2850</v>
      </c>
    </row>
    <row r="1168" spans="6:7">
      <c r="F1168" t="s">
        <v>4391</v>
      </c>
      <c r="G1168" s="44" t="s">
        <v>2851</v>
      </c>
    </row>
    <row r="1169" spans="6:7">
      <c r="F1169" t="s">
        <v>4392</v>
      </c>
      <c r="G1169" s="44" t="s">
        <v>2852</v>
      </c>
    </row>
    <row r="1170" spans="6:7">
      <c r="F1170" t="s">
        <v>4393</v>
      </c>
      <c r="G1170" s="44" t="s">
        <v>2853</v>
      </c>
    </row>
    <row r="1171" spans="6:7">
      <c r="F1171" t="s">
        <v>4394</v>
      </c>
      <c r="G1171" s="44" t="s">
        <v>2854</v>
      </c>
    </row>
    <row r="1172" spans="6:7">
      <c r="F1172" t="s">
        <v>4395</v>
      </c>
      <c r="G1172" s="44" t="s">
        <v>2855</v>
      </c>
    </row>
    <row r="1173" spans="6:7">
      <c r="F1173" t="s">
        <v>4396</v>
      </c>
      <c r="G1173" s="44" t="s">
        <v>2856</v>
      </c>
    </row>
    <row r="1174" spans="6:7">
      <c r="F1174" t="s">
        <v>4397</v>
      </c>
      <c r="G1174" s="44" t="s">
        <v>2857</v>
      </c>
    </row>
    <row r="1175" spans="6:7">
      <c r="F1175" t="s">
        <v>4398</v>
      </c>
      <c r="G1175" s="44" t="s">
        <v>2858</v>
      </c>
    </row>
    <row r="1176" spans="6:7">
      <c r="F1176" t="s">
        <v>4399</v>
      </c>
      <c r="G1176" s="44" t="s">
        <v>2859</v>
      </c>
    </row>
    <row r="1177" spans="6:7">
      <c r="F1177" t="s">
        <v>4400</v>
      </c>
      <c r="G1177" s="44" t="s">
        <v>2860</v>
      </c>
    </row>
    <row r="1178" spans="6:7">
      <c r="F1178" t="s">
        <v>4401</v>
      </c>
      <c r="G1178" s="44" t="s">
        <v>2861</v>
      </c>
    </row>
    <row r="1179" spans="6:7">
      <c r="F1179" t="s">
        <v>4402</v>
      </c>
      <c r="G1179" s="44" t="s">
        <v>2862</v>
      </c>
    </row>
    <row r="1180" spans="6:7">
      <c r="F1180" t="s">
        <v>4403</v>
      </c>
      <c r="G1180" s="44" t="s">
        <v>2863</v>
      </c>
    </row>
    <row r="1181" spans="6:7">
      <c r="F1181" s="85" t="s">
        <v>4404</v>
      </c>
      <c r="G1181" s="86" t="s">
        <v>2864</v>
      </c>
    </row>
    <row r="1182" spans="6:7">
      <c r="F1182" t="s">
        <v>4405</v>
      </c>
      <c r="G1182" s="44" t="s">
        <v>2865</v>
      </c>
    </row>
    <row r="1183" spans="6:7">
      <c r="F1183" t="s">
        <v>4406</v>
      </c>
      <c r="G1183" s="44" t="s">
        <v>2867</v>
      </c>
    </row>
    <row r="1184" spans="6:7">
      <c r="F1184" t="s">
        <v>4407</v>
      </c>
      <c r="G1184" s="44" t="s">
        <v>2868</v>
      </c>
    </row>
    <row r="1185" spans="6:7">
      <c r="F1185" t="s">
        <v>4408</v>
      </c>
      <c r="G1185" s="44" t="s">
        <v>2869</v>
      </c>
    </row>
    <row r="1186" spans="6:7">
      <c r="F1186" t="s">
        <v>4409</v>
      </c>
      <c r="G1186" s="44" t="s">
        <v>2870</v>
      </c>
    </row>
    <row r="1187" spans="6:7">
      <c r="F1187" t="s">
        <v>4410</v>
      </c>
      <c r="G1187" s="44" t="s">
        <v>2871</v>
      </c>
    </row>
    <row r="1188" spans="6:7">
      <c r="F1188" t="s">
        <v>4411</v>
      </c>
      <c r="G1188" s="44" t="s">
        <v>2872</v>
      </c>
    </row>
    <row r="1189" spans="6:7">
      <c r="F1189" s="85" t="s">
        <v>4412</v>
      </c>
      <c r="G1189" s="86" t="s">
        <v>2873</v>
      </c>
    </row>
    <row r="1190" spans="6:7">
      <c r="F1190" t="s">
        <v>4971</v>
      </c>
      <c r="G1190" s="44" t="s">
        <v>2875</v>
      </c>
    </row>
    <row r="1191" spans="6:7">
      <c r="F1191" t="s">
        <v>4413</v>
      </c>
      <c r="G1191" s="44" t="s">
        <v>2874</v>
      </c>
    </row>
    <row r="1192" spans="6:7">
      <c r="F1192" t="s">
        <v>4414</v>
      </c>
      <c r="G1192" s="44" t="s">
        <v>2876</v>
      </c>
    </row>
    <row r="1193" spans="6:7">
      <c r="F1193" t="s">
        <v>4415</v>
      </c>
      <c r="G1193" s="44" t="s">
        <v>2877</v>
      </c>
    </row>
    <row r="1194" spans="6:7">
      <c r="F1194" t="s">
        <v>4416</v>
      </c>
      <c r="G1194" s="44" t="s">
        <v>2878</v>
      </c>
    </row>
    <row r="1195" spans="6:7">
      <c r="F1195" t="s">
        <v>4417</v>
      </c>
      <c r="G1195" s="44" t="s">
        <v>2879</v>
      </c>
    </row>
    <row r="1196" spans="6:7">
      <c r="F1196" t="s">
        <v>4418</v>
      </c>
      <c r="G1196" s="44" t="s">
        <v>2880</v>
      </c>
    </row>
    <row r="1197" spans="6:7">
      <c r="F1197" t="s">
        <v>4419</v>
      </c>
      <c r="G1197" s="44" t="s">
        <v>2881</v>
      </c>
    </row>
    <row r="1198" spans="6:7">
      <c r="F1198" t="s">
        <v>4420</v>
      </c>
      <c r="G1198" s="44" t="s">
        <v>2882</v>
      </c>
    </row>
    <row r="1199" spans="6:7">
      <c r="F1199" t="s">
        <v>4421</v>
      </c>
      <c r="G1199" s="44" t="s">
        <v>2883</v>
      </c>
    </row>
    <row r="1200" spans="6:7">
      <c r="F1200" t="s">
        <v>4422</v>
      </c>
      <c r="G1200" s="44" t="s">
        <v>2884</v>
      </c>
    </row>
    <row r="1201" spans="6:7">
      <c r="F1201" t="s">
        <v>4423</v>
      </c>
      <c r="G1201" s="44" t="s">
        <v>2885</v>
      </c>
    </row>
    <row r="1202" spans="6:7">
      <c r="F1202" t="s">
        <v>4424</v>
      </c>
      <c r="G1202" s="44" t="s">
        <v>2886</v>
      </c>
    </row>
    <row r="1203" spans="6:7">
      <c r="F1203" t="s">
        <v>4425</v>
      </c>
      <c r="G1203" s="44" t="s">
        <v>2887</v>
      </c>
    </row>
    <row r="1204" spans="6:7">
      <c r="F1204" t="s">
        <v>4426</v>
      </c>
      <c r="G1204" s="44" t="s">
        <v>2888</v>
      </c>
    </row>
    <row r="1205" spans="6:7">
      <c r="F1205" t="s">
        <v>4427</v>
      </c>
      <c r="G1205" s="44" t="s">
        <v>2889</v>
      </c>
    </row>
    <row r="1206" spans="6:7">
      <c r="F1206" t="s">
        <v>4428</v>
      </c>
      <c r="G1206" s="44" t="s">
        <v>2890</v>
      </c>
    </row>
    <row r="1207" spans="6:7">
      <c r="F1207" t="s">
        <v>4429</v>
      </c>
      <c r="G1207" s="44" t="s">
        <v>2891</v>
      </c>
    </row>
    <row r="1208" spans="6:7">
      <c r="F1208" t="s">
        <v>4430</v>
      </c>
      <c r="G1208" s="44" t="s">
        <v>2892</v>
      </c>
    </row>
    <row r="1209" spans="6:7">
      <c r="F1209" t="s">
        <v>4431</v>
      </c>
      <c r="G1209" s="44" t="s">
        <v>2893</v>
      </c>
    </row>
    <row r="1210" spans="6:7">
      <c r="F1210" t="s">
        <v>4432</v>
      </c>
      <c r="G1210" s="44" t="s">
        <v>2894</v>
      </c>
    </row>
    <row r="1211" spans="6:7">
      <c r="F1211" t="s">
        <v>4433</v>
      </c>
      <c r="G1211" s="44" t="s">
        <v>2895</v>
      </c>
    </row>
    <row r="1212" spans="6:7">
      <c r="F1212" t="s">
        <v>4434</v>
      </c>
      <c r="G1212" s="44" t="s">
        <v>2896</v>
      </c>
    </row>
    <row r="1213" spans="6:7">
      <c r="F1213" t="s">
        <v>4435</v>
      </c>
      <c r="G1213" s="44" t="s">
        <v>2897</v>
      </c>
    </row>
    <row r="1214" spans="6:7">
      <c r="F1214" t="s">
        <v>4436</v>
      </c>
      <c r="G1214" s="44" t="s">
        <v>2898</v>
      </c>
    </row>
    <row r="1215" spans="6:7">
      <c r="F1215" t="s">
        <v>4437</v>
      </c>
      <c r="G1215" s="44" t="s">
        <v>2899</v>
      </c>
    </row>
    <row r="1216" spans="6:7">
      <c r="F1216" t="s">
        <v>4438</v>
      </c>
      <c r="G1216" s="44" t="s">
        <v>2900</v>
      </c>
    </row>
    <row r="1217" spans="6:7">
      <c r="F1217" s="85" t="s">
        <v>4439</v>
      </c>
      <c r="G1217" s="86" t="s">
        <v>2901</v>
      </c>
    </row>
    <row r="1218" spans="6:7">
      <c r="F1218" s="85" t="s">
        <v>4440</v>
      </c>
      <c r="G1218" s="86" t="s">
        <v>2902</v>
      </c>
    </row>
    <row r="1219" spans="6:7">
      <c r="F1219" t="s">
        <v>4441</v>
      </c>
      <c r="G1219" s="44" t="s">
        <v>2903</v>
      </c>
    </row>
    <row r="1220" spans="6:7">
      <c r="F1220" t="s">
        <v>4442</v>
      </c>
      <c r="G1220" s="44" t="s">
        <v>2904</v>
      </c>
    </row>
    <row r="1221" spans="6:7">
      <c r="F1221" t="s">
        <v>4443</v>
      </c>
      <c r="G1221" s="44" t="s">
        <v>2905</v>
      </c>
    </row>
    <row r="1222" spans="6:7">
      <c r="F1222" t="s">
        <v>4444</v>
      </c>
      <c r="G1222" s="44" t="s">
        <v>2906</v>
      </c>
    </row>
    <row r="1223" spans="6:7">
      <c r="F1223" t="s">
        <v>4445</v>
      </c>
      <c r="G1223" s="44" t="s">
        <v>2907</v>
      </c>
    </row>
    <row r="1224" spans="6:7">
      <c r="F1224" t="s">
        <v>4446</v>
      </c>
      <c r="G1224" s="44" t="s">
        <v>4954</v>
      </c>
    </row>
    <row r="1225" spans="6:7">
      <c r="F1225" s="85" t="s">
        <v>4447</v>
      </c>
      <c r="G1225" s="86" t="s">
        <v>2909</v>
      </c>
    </row>
    <row r="1226" spans="6:7">
      <c r="F1226" t="s">
        <v>4448</v>
      </c>
      <c r="G1226" s="44" t="s">
        <v>2910</v>
      </c>
    </row>
    <row r="1227" spans="6:7">
      <c r="F1227" t="s">
        <v>4449</v>
      </c>
      <c r="G1227" s="44" t="s">
        <v>2911</v>
      </c>
    </row>
    <row r="1228" spans="6:7">
      <c r="F1228" t="s">
        <v>4450</v>
      </c>
      <c r="G1228" s="44" t="s">
        <v>2912</v>
      </c>
    </row>
    <row r="1229" spans="6:7">
      <c r="F1229" t="s">
        <v>4451</v>
      </c>
      <c r="G1229" s="44" t="s">
        <v>2913</v>
      </c>
    </row>
    <row r="1230" spans="6:7">
      <c r="F1230" t="s">
        <v>4452</v>
      </c>
      <c r="G1230" s="44" t="s">
        <v>2914</v>
      </c>
    </row>
    <row r="1231" spans="6:7">
      <c r="F1231" t="s">
        <v>4453</v>
      </c>
      <c r="G1231" s="44" t="s">
        <v>2915</v>
      </c>
    </row>
    <row r="1232" spans="6:7">
      <c r="F1232" t="s">
        <v>4454</v>
      </c>
      <c r="G1232" s="44" t="s">
        <v>2916</v>
      </c>
    </row>
    <row r="1233" spans="6:7">
      <c r="F1233" t="s">
        <v>4455</v>
      </c>
      <c r="G1233" s="44" t="s">
        <v>2917</v>
      </c>
    </row>
    <row r="1234" spans="6:7">
      <c r="F1234" t="s">
        <v>4456</v>
      </c>
      <c r="G1234" s="44" t="s">
        <v>2918</v>
      </c>
    </row>
    <row r="1235" spans="6:7">
      <c r="F1235" t="s">
        <v>4457</v>
      </c>
      <c r="G1235" s="44" t="s">
        <v>2919</v>
      </c>
    </row>
    <row r="1236" spans="6:7">
      <c r="F1236" t="s">
        <v>4458</v>
      </c>
      <c r="G1236" s="44" t="s">
        <v>2920</v>
      </c>
    </row>
    <row r="1237" spans="6:7">
      <c r="F1237" s="85" t="s">
        <v>4459</v>
      </c>
      <c r="G1237" s="86" t="s">
        <v>2921</v>
      </c>
    </row>
    <row r="1238" spans="6:7">
      <c r="F1238" t="s">
        <v>4460</v>
      </c>
      <c r="G1238" s="44" t="s">
        <v>2922</v>
      </c>
    </row>
    <row r="1239" spans="6:7">
      <c r="F1239" t="s">
        <v>4461</v>
      </c>
      <c r="G1239" s="44" t="s">
        <v>2923</v>
      </c>
    </row>
    <row r="1240" spans="6:7">
      <c r="F1240" t="s">
        <v>4462</v>
      </c>
      <c r="G1240" s="44" t="s">
        <v>2924</v>
      </c>
    </row>
    <row r="1241" spans="6:7">
      <c r="F1241" t="s">
        <v>4463</v>
      </c>
      <c r="G1241" s="44" t="s">
        <v>2925</v>
      </c>
    </row>
    <row r="1242" spans="6:7">
      <c r="F1242" t="s">
        <v>4464</v>
      </c>
      <c r="G1242" s="44" t="s">
        <v>2926</v>
      </c>
    </row>
    <row r="1243" spans="6:7">
      <c r="F1243" t="s">
        <v>4465</v>
      </c>
      <c r="G1243" s="44" t="s">
        <v>2927</v>
      </c>
    </row>
    <row r="1244" spans="6:7">
      <c r="F1244" t="s">
        <v>4466</v>
      </c>
      <c r="G1244" s="44" t="s">
        <v>2928</v>
      </c>
    </row>
    <row r="1245" spans="6:7">
      <c r="F1245" t="s">
        <v>4467</v>
      </c>
      <c r="G1245" s="44" t="s">
        <v>2929</v>
      </c>
    </row>
    <row r="1246" spans="6:7">
      <c r="F1246" t="s">
        <v>4468</v>
      </c>
      <c r="G1246" s="44" t="s">
        <v>2930</v>
      </c>
    </row>
    <row r="1247" spans="6:7">
      <c r="F1247" t="s">
        <v>4469</v>
      </c>
      <c r="G1247" s="44" t="s">
        <v>2931</v>
      </c>
    </row>
    <row r="1248" spans="6:7">
      <c r="F1248" t="s">
        <v>4470</v>
      </c>
      <c r="G1248" s="44" t="s">
        <v>5008</v>
      </c>
    </row>
    <row r="1249" spans="6:7">
      <c r="F1249" t="s">
        <v>4471</v>
      </c>
      <c r="G1249" s="44" t="s">
        <v>2933</v>
      </c>
    </row>
    <row r="1250" spans="6:7">
      <c r="F1250" t="s">
        <v>4472</v>
      </c>
      <c r="G1250" s="44" t="s">
        <v>2934</v>
      </c>
    </row>
    <row r="1251" spans="6:7">
      <c r="F1251" t="s">
        <v>4473</v>
      </c>
      <c r="G1251" s="44" t="s">
        <v>2935</v>
      </c>
    </row>
    <row r="1252" spans="6:7">
      <c r="F1252" t="s">
        <v>4474</v>
      </c>
      <c r="G1252" s="44" t="s">
        <v>2936</v>
      </c>
    </row>
    <row r="1253" spans="6:7">
      <c r="F1253" t="s">
        <v>4875</v>
      </c>
      <c r="G1253" s="44" t="s">
        <v>2937</v>
      </c>
    </row>
    <row r="1254" spans="6:7">
      <c r="F1254" t="s">
        <v>4475</v>
      </c>
      <c r="G1254" s="44" t="s">
        <v>2938</v>
      </c>
    </row>
    <row r="1255" spans="6:7">
      <c r="F1255" t="s">
        <v>4476</v>
      </c>
      <c r="G1255" s="44" t="s">
        <v>2939</v>
      </c>
    </row>
    <row r="1256" spans="6:7">
      <c r="F1256" t="s">
        <v>4477</v>
      </c>
      <c r="G1256" s="44" t="s">
        <v>2940</v>
      </c>
    </row>
    <row r="1257" spans="6:7">
      <c r="F1257" t="s">
        <v>4478</v>
      </c>
      <c r="G1257" s="44" t="s">
        <v>2941</v>
      </c>
    </row>
    <row r="1258" spans="6:7">
      <c r="F1258" t="s">
        <v>4479</v>
      </c>
      <c r="G1258" s="44" t="s">
        <v>2942</v>
      </c>
    </row>
    <row r="1259" spans="6:7">
      <c r="F1259" t="s">
        <v>4480</v>
      </c>
      <c r="G1259" s="44" t="s">
        <v>2943</v>
      </c>
    </row>
    <row r="1260" spans="6:7">
      <c r="F1260" t="s">
        <v>4481</v>
      </c>
      <c r="G1260" s="44" t="s">
        <v>2944</v>
      </c>
    </row>
    <row r="1261" spans="6:7">
      <c r="F1261" t="s">
        <v>4482</v>
      </c>
      <c r="G1261" s="44" t="s">
        <v>5009</v>
      </c>
    </row>
    <row r="1262" spans="6:7">
      <c r="F1262" s="85" t="s">
        <v>4483</v>
      </c>
      <c r="G1262" s="86" t="s">
        <v>2946</v>
      </c>
    </row>
    <row r="1263" spans="6:7">
      <c r="F1263" t="s">
        <v>4484</v>
      </c>
      <c r="G1263" s="44" t="s">
        <v>2947</v>
      </c>
    </row>
    <row r="1264" spans="6:7">
      <c r="F1264" t="s">
        <v>4485</v>
      </c>
      <c r="G1264" s="44" t="s">
        <v>2948</v>
      </c>
    </row>
    <row r="1265" spans="6:7">
      <c r="F1265" t="s">
        <v>4486</v>
      </c>
      <c r="G1265" s="44" t="s">
        <v>2949</v>
      </c>
    </row>
    <row r="1266" spans="6:7">
      <c r="F1266" t="s">
        <v>4487</v>
      </c>
      <c r="G1266" s="44" t="s">
        <v>2950</v>
      </c>
    </row>
    <row r="1267" spans="6:7">
      <c r="F1267" t="s">
        <v>4488</v>
      </c>
      <c r="G1267" s="44" t="s">
        <v>2951</v>
      </c>
    </row>
    <row r="1268" spans="6:7">
      <c r="F1268" t="s">
        <v>4489</v>
      </c>
      <c r="G1268" s="44" t="s">
        <v>2952</v>
      </c>
    </row>
    <row r="1269" spans="6:7">
      <c r="F1269" t="s">
        <v>4490</v>
      </c>
      <c r="G1269" s="44" t="s">
        <v>2953</v>
      </c>
    </row>
    <row r="1270" spans="6:7">
      <c r="F1270" t="s">
        <v>4491</v>
      </c>
      <c r="G1270" s="44" t="s">
        <v>2955</v>
      </c>
    </row>
    <row r="1271" spans="6:7">
      <c r="F1271" t="s">
        <v>4869</v>
      </c>
      <c r="G1271" s="44" t="s">
        <v>4960</v>
      </c>
    </row>
    <row r="1272" spans="6:7">
      <c r="F1272" t="s">
        <v>4492</v>
      </c>
      <c r="G1272" s="44" t="s">
        <v>2956</v>
      </c>
    </row>
    <row r="1273" spans="6:7">
      <c r="F1273" t="s">
        <v>4493</v>
      </c>
      <c r="G1273" s="44" t="s">
        <v>2957</v>
      </c>
    </row>
    <row r="1274" spans="6:7">
      <c r="F1274" t="s">
        <v>4494</v>
      </c>
      <c r="G1274" s="44" t="s">
        <v>2958</v>
      </c>
    </row>
    <row r="1275" spans="6:7">
      <c r="F1275" t="s">
        <v>4495</v>
      </c>
      <c r="G1275" s="44" t="s">
        <v>2959</v>
      </c>
    </row>
    <row r="1276" spans="6:7">
      <c r="F1276" t="s">
        <v>4496</v>
      </c>
      <c r="G1276" s="44" t="s">
        <v>2960</v>
      </c>
    </row>
    <row r="1277" spans="6:7">
      <c r="F1277" t="s">
        <v>4497</v>
      </c>
      <c r="G1277" s="44" t="s">
        <v>2961</v>
      </c>
    </row>
    <row r="1278" spans="6:7">
      <c r="F1278" t="s">
        <v>4498</v>
      </c>
      <c r="G1278" s="44" t="s">
        <v>2962</v>
      </c>
    </row>
    <row r="1279" spans="6:7">
      <c r="F1279" t="s">
        <v>4499</v>
      </c>
      <c r="G1279" s="44" t="s">
        <v>2963</v>
      </c>
    </row>
    <row r="1280" spans="6:7">
      <c r="F1280" t="s">
        <v>4500</v>
      </c>
      <c r="G1280" s="44" t="s">
        <v>2964</v>
      </c>
    </row>
    <row r="1281" spans="6:7">
      <c r="F1281" t="s">
        <v>4501</v>
      </c>
      <c r="G1281" s="44" t="s">
        <v>2965</v>
      </c>
    </row>
    <row r="1282" spans="6:7">
      <c r="F1282" t="s">
        <v>4502</v>
      </c>
      <c r="G1282" s="44" t="s">
        <v>2966</v>
      </c>
    </row>
    <row r="1283" spans="6:7">
      <c r="F1283" t="s">
        <v>4503</v>
      </c>
      <c r="G1283" s="44" t="s">
        <v>2967</v>
      </c>
    </row>
    <row r="1284" spans="6:7">
      <c r="F1284" t="s">
        <v>4504</v>
      </c>
      <c r="G1284" s="44" t="s">
        <v>2968</v>
      </c>
    </row>
    <row r="1285" spans="6:7">
      <c r="F1285" t="s">
        <v>4505</v>
      </c>
      <c r="G1285" s="44" t="s">
        <v>2969</v>
      </c>
    </row>
    <row r="1286" spans="6:7">
      <c r="F1286" t="s">
        <v>4506</v>
      </c>
      <c r="G1286" s="44" t="s">
        <v>2970</v>
      </c>
    </row>
    <row r="1287" spans="6:7">
      <c r="F1287" t="s">
        <v>4507</v>
      </c>
      <c r="G1287" s="44" t="s">
        <v>2971</v>
      </c>
    </row>
    <row r="1288" spans="6:7">
      <c r="F1288" t="s">
        <v>4508</v>
      </c>
      <c r="G1288" s="44" t="s">
        <v>2972</v>
      </c>
    </row>
    <row r="1289" spans="6:7">
      <c r="F1289" t="s">
        <v>4509</v>
      </c>
      <c r="G1289" s="44" t="s">
        <v>2973</v>
      </c>
    </row>
    <row r="1290" spans="6:7">
      <c r="F1290" t="s">
        <v>4510</v>
      </c>
      <c r="G1290" s="44" t="s">
        <v>2974</v>
      </c>
    </row>
    <row r="1291" spans="6:7">
      <c r="F1291" t="s">
        <v>4511</v>
      </c>
      <c r="G1291" s="44" t="s">
        <v>2975</v>
      </c>
    </row>
    <row r="1292" spans="6:7">
      <c r="F1292" t="s">
        <v>4512</v>
      </c>
      <c r="G1292" s="44" t="s">
        <v>4985</v>
      </c>
    </row>
    <row r="1293" spans="6:7">
      <c r="F1293" t="s">
        <v>4513</v>
      </c>
      <c r="G1293" s="44" t="s">
        <v>2977</v>
      </c>
    </row>
    <row r="1294" spans="6:7">
      <c r="F1294" t="s">
        <v>4514</v>
      </c>
      <c r="G1294" s="44" t="s">
        <v>2978</v>
      </c>
    </row>
    <row r="1295" spans="6:7">
      <c r="F1295" t="s">
        <v>4515</v>
      </c>
      <c r="G1295" s="44" t="s">
        <v>2979</v>
      </c>
    </row>
    <row r="1296" spans="6:7">
      <c r="F1296" t="s">
        <v>4516</v>
      </c>
      <c r="G1296" s="44" t="s">
        <v>2980</v>
      </c>
    </row>
    <row r="1297" spans="6:7">
      <c r="F1297" t="s">
        <v>4517</v>
      </c>
      <c r="G1297" s="44" t="s">
        <v>2981</v>
      </c>
    </row>
    <row r="1298" spans="6:7">
      <c r="F1298" t="s">
        <v>4518</v>
      </c>
      <c r="G1298" s="44" t="s">
        <v>2982</v>
      </c>
    </row>
    <row r="1299" spans="6:7">
      <c r="F1299" t="s">
        <v>4519</v>
      </c>
      <c r="G1299" s="44" t="s">
        <v>2983</v>
      </c>
    </row>
    <row r="1300" spans="6:7">
      <c r="F1300" t="s">
        <v>4520</v>
      </c>
      <c r="G1300" s="44" t="s">
        <v>2984</v>
      </c>
    </row>
    <row r="1301" spans="6:7">
      <c r="F1301" t="s">
        <v>4521</v>
      </c>
      <c r="G1301" s="44" t="s">
        <v>2985</v>
      </c>
    </row>
    <row r="1302" spans="6:7">
      <c r="F1302" t="s">
        <v>4522</v>
      </c>
      <c r="G1302" s="44" t="s">
        <v>2986</v>
      </c>
    </row>
    <row r="1303" spans="6:7">
      <c r="F1303" t="s">
        <v>4523</v>
      </c>
      <c r="G1303" s="44" t="s">
        <v>2987</v>
      </c>
    </row>
    <row r="1304" spans="6:7">
      <c r="F1304" t="s">
        <v>4524</v>
      </c>
      <c r="G1304" s="44" t="s">
        <v>2988</v>
      </c>
    </row>
    <row r="1305" spans="6:7">
      <c r="F1305" t="s">
        <v>4525</v>
      </c>
      <c r="G1305" s="44" t="s">
        <v>2989</v>
      </c>
    </row>
    <row r="1306" spans="6:7">
      <c r="F1306" t="s">
        <v>4526</v>
      </c>
      <c r="G1306" s="44" t="s">
        <v>2990</v>
      </c>
    </row>
    <row r="1307" spans="6:7">
      <c r="F1307" t="s">
        <v>4527</v>
      </c>
      <c r="G1307" s="44" t="s">
        <v>2991</v>
      </c>
    </row>
    <row r="1308" spans="6:7">
      <c r="F1308" t="s">
        <v>4528</v>
      </c>
      <c r="G1308" s="44" t="s">
        <v>2992</v>
      </c>
    </row>
    <row r="1309" spans="6:7">
      <c r="F1309" t="s">
        <v>4529</v>
      </c>
      <c r="G1309" s="44" t="s">
        <v>5029</v>
      </c>
    </row>
    <row r="1310" spans="6:7">
      <c r="F1310" t="s">
        <v>4530</v>
      </c>
      <c r="G1310" s="44" t="s">
        <v>2994</v>
      </c>
    </row>
    <row r="1311" spans="6:7">
      <c r="F1311" t="s">
        <v>4531</v>
      </c>
      <c r="G1311" s="44" t="s">
        <v>2995</v>
      </c>
    </row>
    <row r="1312" spans="6:7">
      <c r="F1312" t="s">
        <v>4532</v>
      </c>
      <c r="G1312" s="44" t="s">
        <v>2996</v>
      </c>
    </row>
    <row r="1313" spans="6:7">
      <c r="F1313" t="s">
        <v>4533</v>
      </c>
      <c r="G1313" s="44" t="s">
        <v>2997</v>
      </c>
    </row>
    <row r="1314" spans="6:7">
      <c r="F1314" t="s">
        <v>4534</v>
      </c>
      <c r="G1314" s="44" t="s">
        <v>2998</v>
      </c>
    </row>
    <row r="1315" spans="6:7">
      <c r="F1315" t="s">
        <v>4535</v>
      </c>
      <c r="G1315" s="44" t="s">
        <v>2999</v>
      </c>
    </row>
    <row r="1316" spans="6:7">
      <c r="F1316" t="s">
        <v>4536</v>
      </c>
      <c r="G1316" s="44" t="s">
        <v>3000</v>
      </c>
    </row>
    <row r="1317" spans="6:7">
      <c r="F1317" t="s">
        <v>4537</v>
      </c>
      <c r="G1317" s="44" t="s">
        <v>3001</v>
      </c>
    </row>
    <row r="1318" spans="6:7">
      <c r="F1318" t="s">
        <v>4538</v>
      </c>
      <c r="G1318" s="44" t="s">
        <v>3002</v>
      </c>
    </row>
    <row r="1319" spans="6:7">
      <c r="F1319" t="s">
        <v>4539</v>
      </c>
      <c r="G1319" s="44" t="s">
        <v>3003</v>
      </c>
    </row>
    <row r="1320" spans="6:7">
      <c r="F1320" t="s">
        <v>4540</v>
      </c>
      <c r="G1320" s="44" t="s">
        <v>3004</v>
      </c>
    </row>
    <row r="1321" spans="6:7">
      <c r="F1321" t="s">
        <v>4541</v>
      </c>
      <c r="G1321" s="44" t="s">
        <v>3005</v>
      </c>
    </row>
    <row r="1322" spans="6:7">
      <c r="F1322" t="s">
        <v>4542</v>
      </c>
      <c r="G1322" s="44" t="s">
        <v>3006</v>
      </c>
    </row>
    <row r="1323" spans="6:7">
      <c r="F1323" t="s">
        <v>4543</v>
      </c>
      <c r="G1323" s="44" t="s">
        <v>3007</v>
      </c>
    </row>
    <row r="1324" spans="6:7">
      <c r="F1324" t="s">
        <v>4544</v>
      </c>
      <c r="G1324" s="44" t="s">
        <v>3008</v>
      </c>
    </row>
    <row r="1325" spans="6:7">
      <c r="F1325" t="s">
        <v>4545</v>
      </c>
      <c r="G1325" s="44" t="s">
        <v>3009</v>
      </c>
    </row>
    <row r="1326" spans="6:7">
      <c r="F1326" t="s">
        <v>4546</v>
      </c>
      <c r="G1326" s="44" t="s">
        <v>3010</v>
      </c>
    </row>
    <row r="1327" spans="6:7">
      <c r="F1327" t="s">
        <v>4547</v>
      </c>
      <c r="G1327" s="44" t="s">
        <v>3011</v>
      </c>
    </row>
    <row r="1328" spans="6:7">
      <c r="F1328" t="s">
        <v>4548</v>
      </c>
      <c r="G1328" s="44" t="s">
        <v>3012</v>
      </c>
    </row>
    <row r="1329" spans="6:7">
      <c r="F1329" t="s">
        <v>4549</v>
      </c>
      <c r="G1329" s="44" t="s">
        <v>3013</v>
      </c>
    </row>
    <row r="1330" spans="6:7">
      <c r="F1330" t="s">
        <v>4550</v>
      </c>
      <c r="G1330" s="44" t="s">
        <v>3014</v>
      </c>
    </row>
    <row r="1331" spans="6:7">
      <c r="F1331" t="s">
        <v>4551</v>
      </c>
      <c r="G1331" s="44" t="s">
        <v>3015</v>
      </c>
    </row>
    <row r="1332" spans="6:7">
      <c r="F1332" t="s">
        <v>4552</v>
      </c>
      <c r="G1332" s="44" t="s">
        <v>3016</v>
      </c>
    </row>
    <row r="1333" spans="6:7">
      <c r="F1333" t="s">
        <v>4553</v>
      </c>
      <c r="G1333" s="44" t="s">
        <v>3017</v>
      </c>
    </row>
    <row r="1334" spans="6:7">
      <c r="F1334" t="s">
        <v>4554</v>
      </c>
      <c r="G1334" s="44" t="s">
        <v>3018</v>
      </c>
    </row>
    <row r="1335" spans="6:7">
      <c r="F1335" t="s">
        <v>4555</v>
      </c>
      <c r="G1335" s="44" t="s">
        <v>3019</v>
      </c>
    </row>
    <row r="1336" spans="6:7">
      <c r="F1336" t="s">
        <v>4556</v>
      </c>
      <c r="G1336" s="44" t="s">
        <v>3020</v>
      </c>
    </row>
    <row r="1337" spans="6:7">
      <c r="F1337" t="s">
        <v>4557</v>
      </c>
      <c r="G1337" s="44" t="s">
        <v>3021</v>
      </c>
    </row>
    <row r="1338" spans="6:7">
      <c r="F1338" t="s">
        <v>4558</v>
      </c>
      <c r="G1338" s="44" t="s">
        <v>3022</v>
      </c>
    </row>
    <row r="1339" spans="6:7">
      <c r="F1339" t="s">
        <v>4559</v>
      </c>
      <c r="G1339" s="44" t="s">
        <v>3023</v>
      </c>
    </row>
    <row r="1340" spans="6:7">
      <c r="F1340" s="85" t="s">
        <v>4560</v>
      </c>
      <c r="G1340" s="86" t="s">
        <v>4951</v>
      </c>
    </row>
    <row r="1341" spans="6:7">
      <c r="F1341" t="s">
        <v>4561</v>
      </c>
      <c r="G1341" s="44" t="s">
        <v>3025</v>
      </c>
    </row>
    <row r="1342" spans="6:7">
      <c r="F1342" t="s">
        <v>4562</v>
      </c>
      <c r="G1342" s="44" t="s">
        <v>3026</v>
      </c>
    </row>
    <row r="1343" spans="6:7">
      <c r="F1343" t="s">
        <v>4563</v>
      </c>
      <c r="G1343" s="44" t="s">
        <v>3027</v>
      </c>
    </row>
    <row r="1344" spans="6:7">
      <c r="F1344" t="s">
        <v>4564</v>
      </c>
      <c r="G1344" s="44" t="s">
        <v>3028</v>
      </c>
    </row>
    <row r="1345" spans="6:7">
      <c r="F1345" t="s">
        <v>4565</v>
      </c>
      <c r="G1345" s="44" t="s">
        <v>3029</v>
      </c>
    </row>
    <row r="1346" spans="6:7">
      <c r="F1346" t="s">
        <v>4566</v>
      </c>
      <c r="G1346" s="44" t="s">
        <v>3030</v>
      </c>
    </row>
    <row r="1347" spans="6:7">
      <c r="F1347" t="s">
        <v>4567</v>
      </c>
      <c r="G1347" s="44" t="s">
        <v>3031</v>
      </c>
    </row>
    <row r="1348" spans="6:7">
      <c r="F1348" t="s">
        <v>4568</v>
      </c>
      <c r="G1348" s="44" t="s">
        <v>3032</v>
      </c>
    </row>
    <row r="1349" spans="6:7">
      <c r="F1349" t="s">
        <v>4569</v>
      </c>
      <c r="G1349" s="44" t="s">
        <v>3033</v>
      </c>
    </row>
    <row r="1350" spans="6:7">
      <c r="F1350" t="s">
        <v>4570</v>
      </c>
      <c r="G1350" s="44" t="s">
        <v>3034</v>
      </c>
    </row>
    <row r="1351" spans="6:7">
      <c r="F1351" t="s">
        <v>4571</v>
      </c>
      <c r="G1351" s="44" t="s">
        <v>3035</v>
      </c>
    </row>
    <row r="1352" spans="6:7">
      <c r="F1352" t="s">
        <v>4572</v>
      </c>
      <c r="G1352" s="44" t="s">
        <v>3036</v>
      </c>
    </row>
    <row r="1353" spans="6:7">
      <c r="F1353" t="s">
        <v>4573</v>
      </c>
      <c r="G1353" s="44" t="s">
        <v>3037</v>
      </c>
    </row>
    <row r="1354" spans="6:7">
      <c r="F1354" t="s">
        <v>4574</v>
      </c>
      <c r="G1354" s="44" t="s">
        <v>3038</v>
      </c>
    </row>
    <row r="1355" spans="6:7">
      <c r="F1355" t="s">
        <v>4575</v>
      </c>
      <c r="G1355" s="44" t="s">
        <v>3039</v>
      </c>
    </row>
    <row r="1356" spans="6:7">
      <c r="F1356" t="s">
        <v>4576</v>
      </c>
      <c r="G1356" s="44" t="s">
        <v>3040</v>
      </c>
    </row>
    <row r="1357" spans="6:7">
      <c r="F1357" t="s">
        <v>4577</v>
      </c>
      <c r="G1357" s="44" t="s">
        <v>4959</v>
      </c>
    </row>
    <row r="1358" spans="6:7">
      <c r="F1358" t="s">
        <v>4578</v>
      </c>
      <c r="G1358" s="44" t="s">
        <v>3043</v>
      </c>
    </row>
    <row r="1359" spans="6:7">
      <c r="F1359" t="s">
        <v>4579</v>
      </c>
      <c r="G1359" s="44" t="s">
        <v>3044</v>
      </c>
    </row>
    <row r="1360" spans="6:7">
      <c r="F1360" t="s">
        <v>4580</v>
      </c>
      <c r="G1360" s="44" t="s">
        <v>3045</v>
      </c>
    </row>
    <row r="1361" spans="6:7">
      <c r="F1361" t="s">
        <v>4581</v>
      </c>
      <c r="G1361" s="44" t="s">
        <v>3046</v>
      </c>
    </row>
    <row r="1362" spans="6:7">
      <c r="F1362" t="s">
        <v>4582</v>
      </c>
      <c r="G1362" s="44" t="s">
        <v>3047</v>
      </c>
    </row>
    <row r="1363" spans="6:7">
      <c r="F1363" t="s">
        <v>4583</v>
      </c>
      <c r="G1363" s="44" t="s">
        <v>3048</v>
      </c>
    </row>
    <row r="1364" spans="6:7">
      <c r="F1364" t="s">
        <v>4584</v>
      </c>
      <c r="G1364" s="44" t="s">
        <v>3049</v>
      </c>
    </row>
    <row r="1365" spans="6:7">
      <c r="F1365" t="s">
        <v>4585</v>
      </c>
      <c r="G1365" s="44" t="s">
        <v>3050</v>
      </c>
    </row>
    <row r="1366" spans="6:7">
      <c r="F1366" t="s">
        <v>4586</v>
      </c>
      <c r="G1366" s="44" t="s">
        <v>3051</v>
      </c>
    </row>
    <row r="1367" spans="6:7">
      <c r="F1367" t="s">
        <v>4587</v>
      </c>
      <c r="G1367" s="44" t="s">
        <v>3052</v>
      </c>
    </row>
    <row r="1368" spans="6:7">
      <c r="F1368" t="s">
        <v>4588</v>
      </c>
      <c r="G1368" s="44" t="s">
        <v>3053</v>
      </c>
    </row>
    <row r="1369" spans="6:7">
      <c r="F1369" t="s">
        <v>4589</v>
      </c>
      <c r="G1369" s="44" t="s">
        <v>3054</v>
      </c>
    </row>
    <row r="1370" spans="6:7">
      <c r="F1370" t="s">
        <v>4590</v>
      </c>
      <c r="G1370" s="44" t="s">
        <v>3055</v>
      </c>
    </row>
    <row r="1371" spans="6:7">
      <c r="F1371" t="s">
        <v>4591</v>
      </c>
      <c r="G1371" s="44" t="s">
        <v>3056</v>
      </c>
    </row>
    <row r="1372" spans="6:7">
      <c r="F1372" t="s">
        <v>4592</v>
      </c>
      <c r="G1372" s="44" t="s">
        <v>4986</v>
      </c>
    </row>
    <row r="1373" spans="6:7">
      <c r="F1373" t="s">
        <v>4593</v>
      </c>
      <c r="G1373" s="44" t="s">
        <v>3058</v>
      </c>
    </row>
    <row r="1374" spans="6:7">
      <c r="F1374" t="s">
        <v>4594</v>
      </c>
      <c r="G1374" s="44" t="s">
        <v>3059</v>
      </c>
    </row>
    <row r="1375" spans="6:7">
      <c r="F1375" t="s">
        <v>4595</v>
      </c>
      <c r="G1375" s="44" t="s">
        <v>3060</v>
      </c>
    </row>
    <row r="1376" spans="6:7">
      <c r="F1376" t="s">
        <v>4596</v>
      </c>
      <c r="G1376" s="44" t="s">
        <v>3061</v>
      </c>
    </row>
    <row r="1377" spans="6:7">
      <c r="F1377" t="s">
        <v>4597</v>
      </c>
      <c r="G1377" s="44" t="s">
        <v>3062</v>
      </c>
    </row>
    <row r="1378" spans="6:7">
      <c r="F1378" t="s">
        <v>4598</v>
      </c>
      <c r="G1378" s="44" t="s">
        <v>3063</v>
      </c>
    </row>
    <row r="1379" spans="6:7">
      <c r="F1379" t="s">
        <v>4599</v>
      </c>
      <c r="G1379" s="44" t="s">
        <v>3064</v>
      </c>
    </row>
    <row r="1380" spans="6:7">
      <c r="F1380" t="s">
        <v>4600</v>
      </c>
      <c r="G1380" s="44" t="s">
        <v>3065</v>
      </c>
    </row>
    <row r="1381" spans="6:7">
      <c r="F1381" t="s">
        <v>4601</v>
      </c>
      <c r="G1381" s="44" t="s">
        <v>3066</v>
      </c>
    </row>
    <row r="1382" spans="6:7">
      <c r="F1382" t="s">
        <v>4602</v>
      </c>
      <c r="G1382" s="44" t="s">
        <v>3067</v>
      </c>
    </row>
    <row r="1383" spans="6:7">
      <c r="F1383" t="s">
        <v>4603</v>
      </c>
      <c r="G1383" s="44" t="s">
        <v>3068</v>
      </c>
    </row>
    <row r="1384" spans="6:7">
      <c r="F1384" t="s">
        <v>4604</v>
      </c>
      <c r="G1384" s="44" t="s">
        <v>3069</v>
      </c>
    </row>
    <row r="1385" spans="6:7">
      <c r="F1385" t="s">
        <v>4605</v>
      </c>
      <c r="G1385" s="44" t="s">
        <v>3070</v>
      </c>
    </row>
    <row r="1386" spans="6:7">
      <c r="F1386" t="s">
        <v>4606</v>
      </c>
      <c r="G1386" s="44" t="s">
        <v>5030</v>
      </c>
    </row>
    <row r="1387" spans="6:7">
      <c r="F1387" s="85" t="s">
        <v>4607</v>
      </c>
      <c r="G1387" s="86" t="s">
        <v>3072</v>
      </c>
    </row>
    <row r="1388" spans="6:7">
      <c r="F1388" t="s">
        <v>4608</v>
      </c>
      <c r="G1388" s="44" t="s">
        <v>3073</v>
      </c>
    </row>
    <row r="1389" spans="6:7">
      <c r="F1389" t="s">
        <v>4609</v>
      </c>
      <c r="G1389" s="44" t="s">
        <v>4953</v>
      </c>
    </row>
    <row r="1390" spans="6:7">
      <c r="F1390" t="s">
        <v>4610</v>
      </c>
      <c r="G1390" s="44" t="s">
        <v>3074</v>
      </c>
    </row>
    <row r="1391" spans="6:7">
      <c r="F1391" t="s">
        <v>4611</v>
      </c>
      <c r="G1391" s="44" t="s">
        <v>3075</v>
      </c>
    </row>
    <row r="1392" spans="6:7">
      <c r="F1392" t="s">
        <v>4612</v>
      </c>
      <c r="G1392" s="44" t="s">
        <v>3076</v>
      </c>
    </row>
    <row r="1393" spans="6:7">
      <c r="F1393" t="s">
        <v>4613</v>
      </c>
      <c r="G1393" s="44" t="s">
        <v>3077</v>
      </c>
    </row>
    <row r="1394" spans="6:7">
      <c r="F1394" t="s">
        <v>4614</v>
      </c>
      <c r="G1394" s="44" t="s">
        <v>3078</v>
      </c>
    </row>
    <row r="1395" spans="6:7">
      <c r="F1395" t="s">
        <v>4615</v>
      </c>
      <c r="G1395" s="44" t="s">
        <v>3079</v>
      </c>
    </row>
    <row r="1396" spans="6:7">
      <c r="F1396" t="s">
        <v>4616</v>
      </c>
      <c r="G1396" s="44" t="s">
        <v>3080</v>
      </c>
    </row>
    <row r="1397" spans="6:7">
      <c r="F1397" t="s">
        <v>4617</v>
      </c>
      <c r="G1397" s="44" t="s">
        <v>3081</v>
      </c>
    </row>
    <row r="1398" spans="6:7">
      <c r="F1398" t="s">
        <v>4618</v>
      </c>
      <c r="G1398" s="44" t="s">
        <v>3082</v>
      </c>
    </row>
    <row r="1399" spans="6:7">
      <c r="F1399" t="s">
        <v>4619</v>
      </c>
      <c r="G1399" s="44" t="s">
        <v>3083</v>
      </c>
    </row>
    <row r="1400" spans="6:7">
      <c r="F1400" t="s">
        <v>4620</v>
      </c>
      <c r="G1400" s="44" t="s">
        <v>3084</v>
      </c>
    </row>
    <row r="1401" spans="6:7">
      <c r="F1401" t="s">
        <v>4621</v>
      </c>
      <c r="G1401" s="44" t="s">
        <v>3085</v>
      </c>
    </row>
    <row r="1402" spans="6:7">
      <c r="F1402" t="s">
        <v>4622</v>
      </c>
      <c r="G1402" s="44" t="s">
        <v>3086</v>
      </c>
    </row>
    <row r="1403" spans="6:7">
      <c r="F1403" t="s">
        <v>4623</v>
      </c>
      <c r="G1403" s="44" t="s">
        <v>3087</v>
      </c>
    </row>
    <row r="1404" spans="6:7">
      <c r="F1404" t="s">
        <v>4624</v>
      </c>
      <c r="G1404" s="44" t="s">
        <v>3088</v>
      </c>
    </row>
    <row r="1405" spans="6:7">
      <c r="F1405" t="s">
        <v>4625</v>
      </c>
      <c r="G1405" s="44" t="s">
        <v>3089</v>
      </c>
    </row>
    <row r="1406" spans="6:7">
      <c r="F1406" s="85" t="s">
        <v>4626</v>
      </c>
      <c r="G1406" s="86" t="s">
        <v>3090</v>
      </c>
    </row>
    <row r="1407" spans="6:7">
      <c r="F1407" t="s">
        <v>4627</v>
      </c>
      <c r="G1407" s="44" t="s">
        <v>3091</v>
      </c>
    </row>
    <row r="1408" spans="6:7">
      <c r="F1408" s="85" t="s">
        <v>4628</v>
      </c>
      <c r="G1408" s="86" t="s">
        <v>3092</v>
      </c>
    </row>
    <row r="1409" spans="6:7">
      <c r="F1409" t="s">
        <v>4629</v>
      </c>
      <c r="G1409" s="44" t="s">
        <v>3093</v>
      </c>
    </row>
    <row r="1410" spans="6:7">
      <c r="F1410" t="s">
        <v>4630</v>
      </c>
      <c r="G1410" s="44" t="s">
        <v>3094</v>
      </c>
    </row>
    <row r="1411" spans="6:7">
      <c r="F1411" t="s">
        <v>4631</v>
      </c>
      <c r="G1411" s="44" t="s">
        <v>3096</v>
      </c>
    </row>
    <row r="1412" spans="6:7">
      <c r="F1412" t="s">
        <v>4632</v>
      </c>
      <c r="G1412" s="44" t="s">
        <v>3097</v>
      </c>
    </row>
    <row r="1413" spans="6:7">
      <c r="F1413" t="s">
        <v>4871</v>
      </c>
      <c r="G1413" s="44" t="s">
        <v>4965</v>
      </c>
    </row>
    <row r="1414" spans="6:7">
      <c r="F1414" t="s">
        <v>4633</v>
      </c>
      <c r="G1414" s="44" t="s">
        <v>3099</v>
      </c>
    </row>
    <row r="1415" spans="6:7">
      <c r="F1415" t="s">
        <v>4634</v>
      </c>
      <c r="G1415" s="44" t="s">
        <v>3100</v>
      </c>
    </row>
    <row r="1416" spans="6:7">
      <c r="F1416" t="s">
        <v>4635</v>
      </c>
      <c r="G1416" s="44" t="s">
        <v>3101</v>
      </c>
    </row>
    <row r="1417" spans="6:7">
      <c r="F1417" t="s">
        <v>4636</v>
      </c>
      <c r="G1417" s="44" t="s">
        <v>3102</v>
      </c>
    </row>
    <row r="1418" spans="6:7">
      <c r="F1418" t="s">
        <v>4637</v>
      </c>
      <c r="G1418" s="44" t="s">
        <v>3103</v>
      </c>
    </row>
    <row r="1419" spans="6:7">
      <c r="F1419" t="s">
        <v>4638</v>
      </c>
      <c r="G1419" s="44" t="s">
        <v>4996</v>
      </c>
    </row>
    <row r="1420" spans="6:7">
      <c r="F1420" t="s">
        <v>4639</v>
      </c>
      <c r="G1420" s="44" t="s">
        <v>3105</v>
      </c>
    </row>
    <row r="1421" spans="6:7">
      <c r="F1421" t="s">
        <v>4640</v>
      </c>
      <c r="G1421" s="44" t="s">
        <v>3106</v>
      </c>
    </row>
    <row r="1422" spans="6:7">
      <c r="F1422" t="s">
        <v>4641</v>
      </c>
      <c r="G1422" s="44" t="s">
        <v>3107</v>
      </c>
    </row>
    <row r="1423" spans="6:7">
      <c r="F1423" t="s">
        <v>4642</v>
      </c>
      <c r="G1423" s="44" t="s">
        <v>4987</v>
      </c>
    </row>
    <row r="1424" spans="6:7">
      <c r="F1424" t="s">
        <v>4643</v>
      </c>
      <c r="G1424" s="44" t="s">
        <v>3109</v>
      </c>
    </row>
    <row r="1425" spans="6:7">
      <c r="F1425" t="s">
        <v>4644</v>
      </c>
      <c r="G1425" s="44" t="s">
        <v>3111</v>
      </c>
    </row>
    <row r="1426" spans="6:7">
      <c r="F1426" t="s">
        <v>4645</v>
      </c>
      <c r="G1426" s="44" t="s">
        <v>4988</v>
      </c>
    </row>
    <row r="1427" spans="6:7">
      <c r="F1427" t="s">
        <v>4646</v>
      </c>
      <c r="G1427" s="44" t="s">
        <v>3113</v>
      </c>
    </row>
    <row r="1428" spans="6:7">
      <c r="F1428" t="s">
        <v>4647</v>
      </c>
      <c r="G1428" s="44" t="s">
        <v>3114</v>
      </c>
    </row>
    <row r="1429" spans="6:7">
      <c r="F1429" t="s">
        <v>4648</v>
      </c>
      <c r="G1429" s="44" t="s">
        <v>3115</v>
      </c>
    </row>
    <row r="1430" spans="6:7">
      <c r="F1430" s="85" t="s">
        <v>4649</v>
      </c>
      <c r="G1430" s="86" t="s">
        <v>3116</v>
      </c>
    </row>
    <row r="1431" spans="6:7">
      <c r="F1431" t="s">
        <v>4650</v>
      </c>
      <c r="G1431" s="44" t="s">
        <v>3117</v>
      </c>
    </row>
    <row r="1432" spans="6:7">
      <c r="F1432" t="s">
        <v>4651</v>
      </c>
      <c r="G1432" s="44" t="s">
        <v>3118</v>
      </c>
    </row>
    <row r="1433" spans="6:7">
      <c r="F1433" t="s">
        <v>4652</v>
      </c>
      <c r="G1433" s="44" t="s">
        <v>3119</v>
      </c>
    </row>
    <row r="1434" spans="6:7">
      <c r="F1434" t="s">
        <v>4653</v>
      </c>
      <c r="G1434" s="44" t="s">
        <v>4989</v>
      </c>
    </row>
    <row r="1435" spans="6:7">
      <c r="F1435" t="s">
        <v>4654</v>
      </c>
      <c r="G1435" s="44" t="s">
        <v>3121</v>
      </c>
    </row>
    <row r="1436" spans="6:7">
      <c r="F1436" t="s">
        <v>4655</v>
      </c>
      <c r="G1436" s="44" t="s">
        <v>3122</v>
      </c>
    </row>
    <row r="1437" spans="6:7">
      <c r="F1437" t="s">
        <v>4656</v>
      </c>
      <c r="G1437" s="44" t="s">
        <v>3123</v>
      </c>
    </row>
    <row r="1438" spans="6:7">
      <c r="F1438" t="s">
        <v>4657</v>
      </c>
      <c r="G1438" s="44" t="s">
        <v>3124</v>
      </c>
    </row>
    <row r="1439" spans="6:7">
      <c r="F1439" t="s">
        <v>4658</v>
      </c>
      <c r="G1439" s="44" t="s">
        <v>3125</v>
      </c>
    </row>
    <row r="1440" spans="6:7">
      <c r="F1440" t="s">
        <v>4659</v>
      </c>
      <c r="G1440" s="44" t="s">
        <v>4967</v>
      </c>
    </row>
    <row r="1441" spans="6:7">
      <c r="F1441" t="s">
        <v>4660</v>
      </c>
      <c r="G1441" s="44" t="s">
        <v>3128</v>
      </c>
    </row>
    <row r="1442" spans="6:7">
      <c r="F1442" s="85" t="s">
        <v>4876</v>
      </c>
      <c r="G1442" s="86" t="s">
        <v>4975</v>
      </c>
    </row>
    <row r="1443" spans="6:7">
      <c r="F1443" s="85" t="s">
        <v>4661</v>
      </c>
      <c r="G1443" s="86" t="s">
        <v>3130</v>
      </c>
    </row>
    <row r="1444" spans="6:7">
      <c r="F1444" t="s">
        <v>4662</v>
      </c>
      <c r="G1444" s="44" t="s">
        <v>3131</v>
      </c>
    </row>
    <row r="1445" spans="6:7">
      <c r="F1445" t="s">
        <v>4663</v>
      </c>
      <c r="G1445" s="44" t="s">
        <v>3132</v>
      </c>
    </row>
    <row r="1446" spans="6:7">
      <c r="F1446" s="85" t="s">
        <v>4664</v>
      </c>
      <c r="G1446" s="86" t="s">
        <v>3133</v>
      </c>
    </row>
    <row r="1447" spans="6:7">
      <c r="F1447" t="s">
        <v>4665</v>
      </c>
      <c r="G1447" s="44" t="s">
        <v>3134</v>
      </c>
    </row>
    <row r="1448" spans="6:7">
      <c r="F1448" t="s">
        <v>4666</v>
      </c>
      <c r="G1448" s="44" t="s">
        <v>3135</v>
      </c>
    </row>
    <row r="1449" spans="6:7">
      <c r="F1449" t="s">
        <v>4667</v>
      </c>
      <c r="G1449" s="44" t="s">
        <v>3136</v>
      </c>
    </row>
    <row r="1450" spans="6:7">
      <c r="F1450" t="s">
        <v>4668</v>
      </c>
      <c r="G1450" s="44" t="s">
        <v>3137</v>
      </c>
    </row>
    <row r="1451" spans="6:7">
      <c r="F1451" t="s">
        <v>4669</v>
      </c>
      <c r="G1451" s="44" t="s">
        <v>3138</v>
      </c>
    </row>
    <row r="1452" spans="6:7">
      <c r="F1452" t="s">
        <v>4670</v>
      </c>
      <c r="G1452" s="44" t="s">
        <v>3139</v>
      </c>
    </row>
    <row r="1453" spans="6:7">
      <c r="F1453" t="s">
        <v>4671</v>
      </c>
      <c r="G1453" s="44" t="s">
        <v>3141</v>
      </c>
    </row>
    <row r="1454" spans="6:7">
      <c r="F1454" t="s">
        <v>4672</v>
      </c>
      <c r="G1454" s="44" t="s">
        <v>3142</v>
      </c>
    </row>
    <row r="1455" spans="6:7">
      <c r="F1455" t="s">
        <v>4673</v>
      </c>
      <c r="G1455" s="44" t="s">
        <v>3143</v>
      </c>
    </row>
    <row r="1456" spans="6:7">
      <c r="F1456" t="s">
        <v>4674</v>
      </c>
      <c r="G1456" s="44" t="s">
        <v>3144</v>
      </c>
    </row>
    <row r="1457" spans="6:7">
      <c r="F1457" t="s">
        <v>4675</v>
      </c>
      <c r="G1457" s="44" t="s">
        <v>3145</v>
      </c>
    </row>
    <row r="1458" spans="6:7">
      <c r="F1458" s="85" t="s">
        <v>4676</v>
      </c>
      <c r="G1458" s="86" t="s">
        <v>3146</v>
      </c>
    </row>
    <row r="1459" spans="6:7">
      <c r="F1459" t="s">
        <v>4677</v>
      </c>
      <c r="G1459" s="44" t="s">
        <v>3147</v>
      </c>
    </row>
    <row r="1460" spans="6:7">
      <c r="F1460" t="s">
        <v>4678</v>
      </c>
      <c r="G1460" s="44" t="s">
        <v>3148</v>
      </c>
    </row>
    <row r="1461" spans="6:7">
      <c r="F1461" t="s">
        <v>4679</v>
      </c>
      <c r="G1461" s="44" t="s">
        <v>3149</v>
      </c>
    </row>
    <row r="1462" spans="6:7">
      <c r="F1462" t="s">
        <v>4680</v>
      </c>
      <c r="G1462" s="44" t="s">
        <v>3150</v>
      </c>
    </row>
    <row r="1463" spans="6:7">
      <c r="F1463" t="s">
        <v>4681</v>
      </c>
      <c r="G1463" s="44" t="s">
        <v>3151</v>
      </c>
    </row>
    <row r="1464" spans="6:7">
      <c r="F1464" t="s">
        <v>4682</v>
      </c>
      <c r="G1464" s="44" t="s">
        <v>3152</v>
      </c>
    </row>
    <row r="1465" spans="6:7">
      <c r="F1465" t="s">
        <v>4683</v>
      </c>
      <c r="G1465" s="44" t="s">
        <v>3153</v>
      </c>
    </row>
    <row r="1466" spans="6:7">
      <c r="F1466" t="s">
        <v>4684</v>
      </c>
      <c r="G1466" s="44" t="s">
        <v>3154</v>
      </c>
    </row>
    <row r="1467" spans="6:7">
      <c r="F1467" s="85" t="s">
        <v>4685</v>
      </c>
      <c r="G1467" s="86" t="s">
        <v>3155</v>
      </c>
    </row>
    <row r="1468" spans="6:7">
      <c r="F1468" t="s">
        <v>4686</v>
      </c>
      <c r="G1468" s="44" t="s">
        <v>3156</v>
      </c>
    </row>
    <row r="1469" spans="6:7">
      <c r="F1469" t="s">
        <v>4687</v>
      </c>
      <c r="G1469" s="44" t="s">
        <v>3157</v>
      </c>
    </row>
    <row r="1470" spans="6:7">
      <c r="F1470" s="85" t="s">
        <v>4688</v>
      </c>
      <c r="G1470" s="86" t="s">
        <v>3158</v>
      </c>
    </row>
    <row r="1471" spans="6:7">
      <c r="F1471" t="s">
        <v>4689</v>
      </c>
      <c r="G1471" s="44" t="s">
        <v>3159</v>
      </c>
    </row>
    <row r="1472" spans="6:7">
      <c r="F1472" t="s">
        <v>4690</v>
      </c>
      <c r="G1472" s="44" t="s">
        <v>3160</v>
      </c>
    </row>
    <row r="1473" spans="6:7">
      <c r="F1473" t="s">
        <v>4691</v>
      </c>
      <c r="G1473" s="44" t="s">
        <v>3162</v>
      </c>
    </row>
    <row r="1474" spans="6:7">
      <c r="F1474" t="s">
        <v>4692</v>
      </c>
      <c r="G1474" s="44" t="s">
        <v>3163</v>
      </c>
    </row>
    <row r="1475" spans="6:7">
      <c r="F1475" t="s">
        <v>4693</v>
      </c>
      <c r="G1475" s="44" t="s">
        <v>3164</v>
      </c>
    </row>
    <row r="1476" spans="6:7">
      <c r="F1476" t="s">
        <v>4694</v>
      </c>
      <c r="G1476" s="44" t="s">
        <v>3165</v>
      </c>
    </row>
    <row r="1477" spans="6:7">
      <c r="F1477" t="s">
        <v>4695</v>
      </c>
      <c r="G1477" s="44" t="s">
        <v>3166</v>
      </c>
    </row>
    <row r="1478" spans="6:7">
      <c r="F1478" t="s">
        <v>4696</v>
      </c>
      <c r="G1478" s="44" t="s">
        <v>4999</v>
      </c>
    </row>
    <row r="1479" spans="6:7">
      <c r="F1479" s="85" t="s">
        <v>4697</v>
      </c>
      <c r="G1479" s="86" t="s">
        <v>3168</v>
      </c>
    </row>
    <row r="1480" spans="6:7">
      <c r="F1480" t="s">
        <v>4698</v>
      </c>
      <c r="G1480" s="44" t="s">
        <v>3169</v>
      </c>
    </row>
    <row r="1481" spans="6:7">
      <c r="F1481" t="s">
        <v>4699</v>
      </c>
      <c r="G1481" s="44" t="s">
        <v>3170</v>
      </c>
    </row>
    <row r="1482" spans="6:7">
      <c r="F1482" t="s">
        <v>4700</v>
      </c>
      <c r="G1482" s="44" t="s">
        <v>5031</v>
      </c>
    </row>
    <row r="1483" spans="6:7">
      <c r="F1483" t="s">
        <v>4701</v>
      </c>
      <c r="G1483" s="44" t="s">
        <v>3172</v>
      </c>
    </row>
    <row r="1484" spans="6:7">
      <c r="F1484" t="s">
        <v>4702</v>
      </c>
      <c r="G1484" s="44" t="s">
        <v>3173</v>
      </c>
    </row>
    <row r="1485" spans="6:7">
      <c r="F1485" t="s">
        <v>4703</v>
      </c>
      <c r="G1485" s="44" t="s">
        <v>3175</v>
      </c>
    </row>
    <row r="1486" spans="6:7">
      <c r="F1486" s="85" t="s">
        <v>4704</v>
      </c>
      <c r="G1486" s="86" t="s">
        <v>3176</v>
      </c>
    </row>
    <row r="1487" spans="6:7">
      <c r="F1487" t="s">
        <v>4705</v>
      </c>
      <c r="G1487" s="44" t="s">
        <v>3177</v>
      </c>
    </row>
    <row r="1488" spans="6:7">
      <c r="F1488" t="s">
        <v>4706</v>
      </c>
      <c r="G1488" s="44" t="s">
        <v>3178</v>
      </c>
    </row>
    <row r="1489" spans="6:7">
      <c r="F1489" t="s">
        <v>4707</v>
      </c>
      <c r="G1489" s="44" t="s">
        <v>3179</v>
      </c>
    </row>
    <row r="1490" spans="6:7">
      <c r="F1490" t="s">
        <v>4708</v>
      </c>
      <c r="G1490" s="44" t="s">
        <v>3180</v>
      </c>
    </row>
    <row r="1491" spans="6:7">
      <c r="F1491" t="s">
        <v>4709</v>
      </c>
      <c r="G1491" s="44" t="s">
        <v>3181</v>
      </c>
    </row>
    <row r="1492" spans="6:7">
      <c r="F1492" t="s">
        <v>4710</v>
      </c>
      <c r="G1492" s="44" t="s">
        <v>3182</v>
      </c>
    </row>
    <row r="1493" spans="6:7">
      <c r="F1493" t="s">
        <v>4711</v>
      </c>
      <c r="G1493" s="44" t="s">
        <v>3183</v>
      </c>
    </row>
    <row r="1494" spans="6:7">
      <c r="F1494" t="s">
        <v>4712</v>
      </c>
      <c r="G1494" s="44" t="s">
        <v>3184</v>
      </c>
    </row>
    <row r="1495" spans="6:7">
      <c r="F1495" t="s">
        <v>4713</v>
      </c>
      <c r="G1495" s="44" t="s">
        <v>3185</v>
      </c>
    </row>
    <row r="1496" spans="6:7">
      <c r="F1496" t="s">
        <v>4714</v>
      </c>
      <c r="G1496" s="44" t="s">
        <v>3186</v>
      </c>
    </row>
    <row r="1497" spans="6:7">
      <c r="F1497" t="s">
        <v>4715</v>
      </c>
      <c r="G1497" s="44" t="s">
        <v>3187</v>
      </c>
    </row>
    <row r="1498" spans="6:7">
      <c r="F1498" t="s">
        <v>4716</v>
      </c>
      <c r="G1498" s="44" t="s">
        <v>3188</v>
      </c>
    </row>
    <row r="1499" spans="6:7">
      <c r="F1499" t="s">
        <v>4717</v>
      </c>
      <c r="G1499" s="44" t="s">
        <v>3189</v>
      </c>
    </row>
    <row r="1500" spans="6:7">
      <c r="F1500" t="s">
        <v>4718</v>
      </c>
      <c r="G1500" s="44" t="s">
        <v>3191</v>
      </c>
    </row>
    <row r="1501" spans="6:7">
      <c r="F1501" s="85" t="s">
        <v>4719</v>
      </c>
      <c r="G1501" s="86" t="s">
        <v>3190</v>
      </c>
    </row>
    <row r="1502" spans="6:7">
      <c r="F1502" t="s">
        <v>4720</v>
      </c>
      <c r="G1502" s="44" t="s">
        <v>3193</v>
      </c>
    </row>
    <row r="1503" spans="6:7">
      <c r="F1503" t="s">
        <v>4721</v>
      </c>
      <c r="G1503" s="44" t="s">
        <v>3194</v>
      </c>
    </row>
    <row r="1504" spans="6:7">
      <c r="F1504" s="85" t="s">
        <v>4722</v>
      </c>
      <c r="G1504" s="86" t="s">
        <v>3195</v>
      </c>
    </row>
    <row r="1505" spans="6:7">
      <c r="F1505" t="s">
        <v>4723</v>
      </c>
      <c r="G1505" s="44" t="s">
        <v>3196</v>
      </c>
    </row>
    <row r="1506" spans="6:7">
      <c r="F1506" t="s">
        <v>4724</v>
      </c>
      <c r="G1506" s="44" t="s">
        <v>3197</v>
      </c>
    </row>
    <row r="1507" spans="6:7">
      <c r="F1507" t="s">
        <v>4725</v>
      </c>
      <c r="G1507" s="44" t="s">
        <v>3198</v>
      </c>
    </row>
    <row r="1508" spans="6:7">
      <c r="F1508" t="s">
        <v>4726</v>
      </c>
      <c r="G1508" s="44" t="s">
        <v>3199</v>
      </c>
    </row>
    <row r="1509" spans="6:7">
      <c r="F1509" t="s">
        <v>4727</v>
      </c>
      <c r="G1509" s="44" t="s">
        <v>3200</v>
      </c>
    </row>
    <row r="1510" spans="6:7">
      <c r="F1510" s="113"/>
      <c r="G1510" s="114"/>
    </row>
    <row r="1511" spans="6:7">
      <c r="F1511" s="113"/>
      <c r="G1511" s="114"/>
    </row>
    <row r="1512" spans="6:7">
      <c r="F1512" s="113"/>
      <c r="G1512" s="114"/>
    </row>
    <row r="1513" spans="6:7">
      <c r="F1513" s="113"/>
      <c r="G1513" s="114"/>
    </row>
    <row r="1514" spans="6:7">
      <c r="F1514" s="113"/>
      <c r="G1514" s="114"/>
    </row>
    <row r="1515" spans="6:7">
      <c r="F1515" s="113"/>
      <c r="G1515" s="114"/>
    </row>
    <row r="1516" spans="6:7">
      <c r="F1516" s="113"/>
      <c r="G1516" s="114"/>
    </row>
    <row r="1517" spans="6:7">
      <c r="F1517" s="113"/>
      <c r="G1517" s="114"/>
    </row>
    <row r="1518" spans="6:7">
      <c r="F1518" s="113"/>
      <c r="G1518" s="114"/>
    </row>
  </sheetData>
  <sheetProtection password="CB5F" sheet="1" objects="1" scenarios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Foglio9"/>
  <dimension ref="A1:AS999"/>
  <sheetViews>
    <sheetView showGridLines="0" zoomScale="90" zoomScaleNormal="90" workbookViewId="0">
      <pane ySplit="6" topLeftCell="A7" activePane="bottomLeft" state="frozen"/>
      <selection pane="bottomLeft" activeCell="B7" sqref="B7"/>
    </sheetView>
  </sheetViews>
  <sheetFormatPr defaultColWidth="9.1328125" defaultRowHeight="13.2"/>
  <cols>
    <col min="1" max="1" width="28.86328125" style="52" hidden="1" customWidth="1"/>
    <col min="2" max="4" width="31.796875" style="52" customWidth="1"/>
    <col min="5" max="5" width="25.796875" style="52" customWidth="1"/>
    <col min="6" max="6" width="16.796875" style="51" customWidth="1"/>
    <col min="7" max="7" width="16.53125" style="52" customWidth="1"/>
    <col min="8" max="8" width="20.796875" style="52" customWidth="1"/>
    <col min="9" max="9" width="17.53125" style="52" customWidth="1"/>
    <col min="10" max="12" width="17.53125" style="52" hidden="1" customWidth="1"/>
    <col min="13" max="13" width="17.53125" style="52" customWidth="1"/>
    <col min="14" max="14" width="16.19921875" style="52" customWidth="1"/>
    <col min="15" max="15" width="16.86328125" style="52" customWidth="1"/>
    <col min="16" max="16" width="16.86328125" style="52" hidden="1" customWidth="1"/>
    <col min="17" max="17" width="12.53125" style="52" hidden="1" customWidth="1"/>
    <col min="18" max="18" width="12.53125" style="52" customWidth="1"/>
    <col min="19" max="19" width="12.19921875" style="52" customWidth="1"/>
    <col min="20" max="21" width="18.19921875" style="52" hidden="1" customWidth="1"/>
    <col min="22" max="24" width="14.53125" style="52" customWidth="1"/>
    <col min="25" max="30" width="18.796875" style="52" customWidth="1"/>
    <col min="31" max="31" width="24.86328125" style="52" bestFit="1" customWidth="1"/>
    <col min="32" max="33" width="18.796875" style="52" customWidth="1"/>
    <col min="34" max="34" width="16.19921875" style="52" customWidth="1"/>
    <col min="35" max="35" width="17.796875" style="52" hidden="1" customWidth="1"/>
    <col min="36" max="36" width="17.796875" style="52" customWidth="1"/>
    <col min="37" max="37" width="17.796875" style="52" hidden="1" customWidth="1"/>
    <col min="38" max="38" width="21.19921875" style="52" customWidth="1"/>
    <col min="39" max="40" width="17.53125" style="52" customWidth="1"/>
    <col min="41" max="41" width="18.1328125" style="52" customWidth="1"/>
    <col min="42" max="42" width="10.1328125" style="72" hidden="1" customWidth="1"/>
    <col min="43" max="44" width="9.1328125" style="59" hidden="1" customWidth="1"/>
    <col min="45" max="48" width="9.1328125" style="52"/>
    <col min="49" max="49" width="9.53125" style="52" bestFit="1" customWidth="1"/>
    <col min="50" max="16384" width="9.1328125" style="52"/>
  </cols>
  <sheetData>
    <row r="1" spans="2:45" s="10" customFormat="1" ht="14.45" customHeight="1">
      <c r="B1" s="3" t="s">
        <v>1647</v>
      </c>
      <c r="C1" s="47">
        <f>Ambito!B1</f>
        <v>2020</v>
      </c>
      <c r="F1" s="37"/>
      <c r="AL1" s="279"/>
      <c r="AP1" s="71"/>
      <c r="AQ1" s="11"/>
      <c r="AR1" s="11"/>
    </row>
    <row r="2" spans="2:45" s="8" customFormat="1" ht="14.35">
      <c r="B2" s="3" t="s">
        <v>115</v>
      </c>
      <c r="C2" s="47">
        <f>Ambito!B3</f>
        <v>0</v>
      </c>
      <c r="D2" s="32" t="str">
        <f>IF(C2,"null","ATTENZIONE!!! MANCA LA DENOMINAZIONE DELL'AMBITO - Selezionarlo dal menù a tendina nel foglio Ambito")</f>
        <v>ATTENZIONE!!! MANCA LA DENOMINAZIONE DELL'AMBITO - Selezionarlo dal menù a tendina nel foglio Ambito</v>
      </c>
      <c r="F2" s="38"/>
      <c r="AL2" s="279"/>
      <c r="AP2" s="71"/>
      <c r="AQ2" s="41"/>
      <c r="AR2" s="41"/>
    </row>
    <row r="3" spans="2:45" s="16" customFormat="1" ht="14.7" thickBot="1">
      <c r="B3" s="3" t="s">
        <v>116</v>
      </c>
      <c r="C3" s="47" t="str">
        <f>Ambito!B4</f>
        <v xml:space="preserve"> </v>
      </c>
      <c r="E3" s="3"/>
      <c r="F3" s="38"/>
      <c r="G3" s="8"/>
      <c r="H3" s="8"/>
      <c r="I3" s="8"/>
      <c r="J3" s="8"/>
      <c r="K3" s="8"/>
      <c r="L3" s="8"/>
      <c r="M3" s="8"/>
      <c r="N3" s="8"/>
      <c r="O3" s="8"/>
      <c r="P3" s="8"/>
      <c r="R3" s="8"/>
      <c r="AL3" s="280"/>
      <c r="AP3" s="71"/>
      <c r="AQ3" s="42"/>
      <c r="AR3" s="42"/>
    </row>
    <row r="4" spans="2:45" s="16" customFormat="1" ht="15" customHeight="1" thickBot="1">
      <c r="B4" s="3" t="s">
        <v>1616</v>
      </c>
      <c r="C4" s="9" t="s">
        <v>3</v>
      </c>
      <c r="D4" s="47" t="s">
        <v>16</v>
      </c>
      <c r="F4" s="39"/>
      <c r="G4" s="6"/>
      <c r="H4" s="6"/>
      <c r="I4" s="6"/>
      <c r="J4" s="30"/>
      <c r="K4" s="6"/>
      <c r="L4" s="6"/>
      <c r="M4" s="23">
        <f>SUM(M7:M300)</f>
        <v>0</v>
      </c>
      <c r="N4" s="23">
        <f>SUM(N7:N300)</f>
        <v>0</v>
      </c>
      <c r="O4" s="7">
        <f>SUM(O7:O300)</f>
        <v>0</v>
      </c>
      <c r="P4" s="7"/>
      <c r="Q4" s="7">
        <f t="shared" ref="Q4:AJ4" si="0">SUM(Q7:Q300)</f>
        <v>0</v>
      </c>
      <c r="R4" s="7">
        <f t="shared" si="0"/>
        <v>0</v>
      </c>
      <c r="S4" s="7">
        <f t="shared" si="0"/>
        <v>0</v>
      </c>
      <c r="T4" s="7">
        <f t="shared" si="0"/>
        <v>0</v>
      </c>
      <c r="U4" s="7">
        <f t="shared" si="0"/>
        <v>0</v>
      </c>
      <c r="V4" s="7">
        <f t="shared" si="0"/>
        <v>0</v>
      </c>
      <c r="W4" s="23">
        <f t="shared" si="0"/>
        <v>0</v>
      </c>
      <c r="X4" s="7">
        <f t="shared" si="0"/>
        <v>0</v>
      </c>
      <c r="Y4" s="12">
        <f t="shared" si="0"/>
        <v>0</v>
      </c>
      <c r="Z4" s="12">
        <f t="shared" si="0"/>
        <v>0</v>
      </c>
      <c r="AA4" s="12">
        <f t="shared" si="0"/>
        <v>0</v>
      </c>
      <c r="AB4" s="12">
        <f t="shared" si="0"/>
        <v>0</v>
      </c>
      <c r="AC4" s="12">
        <f t="shared" si="0"/>
        <v>0</v>
      </c>
      <c r="AD4" s="12">
        <f t="shared" si="0"/>
        <v>0</v>
      </c>
      <c r="AE4" s="12">
        <f t="shared" si="0"/>
        <v>0</v>
      </c>
      <c r="AF4" s="12">
        <f t="shared" si="0"/>
        <v>0</v>
      </c>
      <c r="AG4" s="12">
        <f t="shared" si="0"/>
        <v>0</v>
      </c>
      <c r="AH4" s="12">
        <f t="shared" si="0"/>
        <v>0</v>
      </c>
      <c r="AI4" s="12">
        <f t="shared" si="0"/>
        <v>0</v>
      </c>
      <c r="AJ4" s="12">
        <f t="shared" si="0"/>
        <v>0</v>
      </c>
      <c r="AK4" s="12">
        <f>SUM(AK7:AK299)</f>
        <v>0</v>
      </c>
      <c r="AL4" s="33">
        <f>SUM(AL7:AL300)</f>
        <v>0</v>
      </c>
      <c r="AM4" s="12">
        <f>SUM(AM7:AM300)</f>
        <v>0</v>
      </c>
      <c r="AN4" s="12">
        <f>SUM(AN7:AN300)</f>
        <v>0</v>
      </c>
      <c r="AO4" s="12">
        <f>SUM(AO7:AO300)</f>
        <v>0</v>
      </c>
      <c r="AP4" s="71"/>
      <c r="AQ4" s="42"/>
      <c r="AR4" s="42"/>
    </row>
    <row r="5" spans="2:45" s="13" customFormat="1" ht="21.8" customHeight="1" thickBot="1">
      <c r="B5" s="276" t="s">
        <v>1627</v>
      </c>
      <c r="C5" s="274"/>
      <c r="D5" s="274"/>
      <c r="E5" s="274"/>
      <c r="F5" s="274"/>
      <c r="G5" s="274"/>
      <c r="H5" s="274"/>
      <c r="I5" s="275"/>
      <c r="J5" s="48"/>
      <c r="K5" s="48"/>
      <c r="L5" s="48"/>
      <c r="M5" s="276" t="s">
        <v>1636</v>
      </c>
      <c r="N5" s="275"/>
      <c r="O5" s="276" t="s">
        <v>1637</v>
      </c>
      <c r="P5" s="274"/>
      <c r="Q5" s="274"/>
      <c r="R5" s="274"/>
      <c r="S5" s="274"/>
      <c r="T5" s="276" t="s">
        <v>1635</v>
      </c>
      <c r="U5" s="275"/>
      <c r="V5" s="276" t="s">
        <v>1638</v>
      </c>
      <c r="W5" s="274"/>
      <c r="X5" s="275"/>
      <c r="Y5" s="274" t="s">
        <v>1639</v>
      </c>
      <c r="Z5" s="274"/>
      <c r="AA5" s="274"/>
      <c r="AB5" s="274"/>
      <c r="AC5" s="274"/>
      <c r="AD5" s="276" t="s">
        <v>1640</v>
      </c>
      <c r="AE5" s="274"/>
      <c r="AF5" s="274"/>
      <c r="AG5" s="274"/>
      <c r="AH5" s="274"/>
      <c r="AI5" s="274"/>
      <c r="AJ5" s="274"/>
      <c r="AK5" s="45"/>
      <c r="AL5" s="278" t="str">
        <f>CONCATENATE("Fondo Sociale Regionale riparto ",Ambito!B2)</f>
        <v>Fondo Sociale Regionale riparto 2021</v>
      </c>
      <c r="AM5" s="276" t="s">
        <v>1644</v>
      </c>
      <c r="AN5" s="274"/>
      <c r="AO5" s="274"/>
      <c r="AP5" s="71"/>
      <c r="AQ5" s="43"/>
      <c r="AR5" s="43"/>
    </row>
    <row r="6" spans="2:45" s="13" customFormat="1" ht="69" customHeight="1">
      <c r="B6" s="22" t="s">
        <v>4938</v>
      </c>
      <c r="C6" s="22" t="s">
        <v>1628</v>
      </c>
      <c r="D6" s="22" t="s">
        <v>1629</v>
      </c>
      <c r="E6" s="22" t="s">
        <v>3207</v>
      </c>
      <c r="F6" s="40" t="s">
        <v>3210</v>
      </c>
      <c r="G6" s="25" t="s">
        <v>3232</v>
      </c>
      <c r="H6" s="22" t="s">
        <v>3214</v>
      </c>
      <c r="I6" s="46" t="s">
        <v>13</v>
      </c>
      <c r="J6" s="21" t="s">
        <v>24</v>
      </c>
      <c r="K6" s="21" t="s">
        <v>109</v>
      </c>
      <c r="L6" s="21" t="s">
        <v>19</v>
      </c>
      <c r="M6" s="21" t="s">
        <v>1617</v>
      </c>
      <c r="N6" s="27" t="s">
        <v>1618</v>
      </c>
      <c r="O6" s="29" t="s">
        <v>108</v>
      </c>
      <c r="P6" s="29" t="s">
        <v>1648</v>
      </c>
      <c r="Q6" s="20" t="s">
        <v>1619</v>
      </c>
      <c r="R6" s="20" t="s">
        <v>14</v>
      </c>
      <c r="S6" s="27" t="s">
        <v>15</v>
      </c>
      <c r="T6" s="73" t="s">
        <v>1621</v>
      </c>
      <c r="U6" s="73" t="s">
        <v>1620</v>
      </c>
      <c r="V6" s="29" t="s">
        <v>1622</v>
      </c>
      <c r="W6" s="21" t="s">
        <v>1623</v>
      </c>
      <c r="X6" s="27" t="s">
        <v>1624</v>
      </c>
      <c r="Y6" s="21" t="s">
        <v>1656</v>
      </c>
      <c r="Z6" s="21" t="s">
        <v>1657</v>
      </c>
      <c r="AA6" s="21" t="s">
        <v>1658</v>
      </c>
      <c r="AB6" s="21" t="s">
        <v>4</v>
      </c>
      <c r="AC6" s="27" t="s">
        <v>1625</v>
      </c>
      <c r="AD6" s="21" t="s">
        <v>26</v>
      </c>
      <c r="AE6" s="21" t="s">
        <v>4732</v>
      </c>
      <c r="AF6" s="21" t="s">
        <v>1641</v>
      </c>
      <c r="AG6" s="21" t="s">
        <v>3209</v>
      </c>
      <c r="AH6" s="21" t="s">
        <v>3208</v>
      </c>
      <c r="AI6" s="21" t="s">
        <v>1642</v>
      </c>
      <c r="AJ6" s="27" t="s">
        <v>1643</v>
      </c>
      <c r="AL6" s="277"/>
      <c r="AM6" s="28" t="s">
        <v>1645</v>
      </c>
      <c r="AN6" s="21" t="s">
        <v>3231</v>
      </c>
      <c r="AO6" s="20" t="s">
        <v>1646</v>
      </c>
      <c r="AP6" s="71"/>
      <c r="AQ6" s="43"/>
      <c r="AR6" s="43"/>
    </row>
    <row r="7" spans="2:45" s="10" customFormat="1">
      <c r="B7" s="260"/>
      <c r="C7" s="35"/>
      <c r="D7" s="53"/>
      <c r="E7" s="5"/>
      <c r="F7" s="60"/>
      <c r="G7" s="54" t="e">
        <f>VLOOKUP(F7,Foglio1!$F$2:$G$1509,2,FALSE)</f>
        <v>#N/A</v>
      </c>
      <c r="H7" s="56"/>
      <c r="I7" s="4"/>
      <c r="J7" s="4"/>
      <c r="K7" s="4"/>
      <c r="L7" s="4"/>
      <c r="M7" s="24"/>
      <c r="N7" s="24"/>
      <c r="O7" s="14"/>
      <c r="P7" s="14"/>
      <c r="Q7" s="14"/>
      <c r="R7" s="14"/>
      <c r="S7" s="14"/>
      <c r="T7" s="14"/>
      <c r="U7" s="14"/>
      <c r="V7" s="14"/>
      <c r="W7" s="24"/>
      <c r="X7" s="14"/>
      <c r="Y7" s="15"/>
      <c r="Z7" s="15"/>
      <c r="AA7" s="55">
        <f>SUM(Y7:Z7)</f>
        <v>0</v>
      </c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55">
        <f>SUM(AA7:AC7)</f>
        <v>0</v>
      </c>
      <c r="AN7" s="55">
        <f>SUM(AD7:AF7)</f>
        <v>0</v>
      </c>
      <c r="AO7" s="55">
        <f>SUM(AG7:AK7)</f>
        <v>0</v>
      </c>
      <c r="AP7" s="84" t="str">
        <f>IF(AND(OR(AQ7=FALSE,AR7=FALSE),OR(COUNTBLANK(A7:F7)&lt;&gt;COLUMNS(A7:F7),COUNTBLANK(H7:Z7)&lt;&gt;COLUMNS(H7:Z7),COUNTBLANK(AB7:AL7)&lt;&gt;COLUMNS(AB7:AL7))),"KO","")</f>
        <v/>
      </c>
      <c r="AQ7" s="59" t="b">
        <f>IF(OR(ISBLANK(B7),ISBLANK(H7),ISBLANK(I7),ISBLANK(M7),ISBLANK(N7),ISBLANK(O7),ISBLANK(R7),ISBLANK(V7),ISBLANK(W7),ISBLANK(Y7),ISBLANK(AB7),ISBLANK(AD7),ISBLANK(AL7)),FALSE,TRUE)</f>
        <v>0</v>
      </c>
      <c r="AR7" s="59" t="b">
        <f>IF(ISBLANK(B7),IF(OR(ISBLANK(C7),ISBLANK(D7),ISBLANK(E7),ISBLANK(F7),ISBLANK(G7)),FALSE,TRUE),TRUE)</f>
        <v>0</v>
      </c>
      <c r="AS7" s="34" t="str">
        <f>IF(AND(AP7="KO",OR(COUNTBLANK(A7:F7)&lt;&gt;COLUMNS(A7:F7),COUNTBLANK(H7:Z7)&lt;&gt;COLUMNS(H7:Z7),COUNTBLANK(AB7:AL7)&lt;&gt;COLUMNS(AB7:AL7))),"ATTENZIONE!!! NON TUTTI I CAMPI OBBLIGATORI SONO STATI COMPILATI","")</f>
        <v/>
      </c>
    </row>
    <row r="8" spans="2:45">
      <c r="B8" s="260"/>
      <c r="C8" s="35"/>
      <c r="D8" s="53"/>
      <c r="E8" s="5"/>
      <c r="F8" s="60"/>
      <c r="G8" s="54" t="e">
        <f>VLOOKUP(F8,Foglio1!$F$2:$G$1509,2,FALSE)</f>
        <v>#N/A</v>
      </c>
      <c r="H8" s="56"/>
      <c r="I8" s="4"/>
      <c r="J8" s="4"/>
      <c r="K8" s="4"/>
      <c r="L8" s="4"/>
      <c r="M8" s="24"/>
      <c r="N8" s="24"/>
      <c r="O8" s="14"/>
      <c r="P8" s="14"/>
      <c r="Q8" s="14"/>
      <c r="R8" s="14"/>
      <c r="S8" s="14"/>
      <c r="T8" s="14"/>
      <c r="U8" s="14"/>
      <c r="V8" s="14"/>
      <c r="W8" s="24"/>
      <c r="X8" s="14"/>
      <c r="Y8" s="15"/>
      <c r="Z8" s="15"/>
      <c r="AA8" s="55">
        <f t="shared" ref="AA8:AA71" si="1">SUM(Y8:Z8)</f>
        <v>0</v>
      </c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55">
        <f t="shared" ref="AM8:AM71" si="2">SUM(AA8:AC8)</f>
        <v>0</v>
      </c>
      <c r="AN8" s="55">
        <f t="shared" ref="AN8:AN71" si="3">SUM(AD8:AF8)</f>
        <v>0</v>
      </c>
      <c r="AO8" s="55">
        <f t="shared" ref="AO8:AO71" si="4">SUM(AG8:AK8)</f>
        <v>0</v>
      </c>
      <c r="AP8" s="84" t="str">
        <f t="shared" ref="AP8:AP71" si="5">IF(AND(OR(AQ8=FALSE,AR8=FALSE),OR(COUNTBLANK(A8:F8)&lt;&gt;COLUMNS(A8:F8),COUNTBLANK(H8:Z8)&lt;&gt;COLUMNS(H8:Z8),COUNTBLANK(AB8:AL8)&lt;&gt;COLUMNS(AB8:AL8))),"KO","")</f>
        <v/>
      </c>
      <c r="AQ8" s="59" t="b">
        <f t="shared" ref="AQ8:AQ71" si="6">IF(OR(ISBLANK(B8),ISBLANK(H8),ISBLANK(I8),ISBLANK(M8),ISBLANK(N8),ISBLANK(O8),ISBLANK(R8),ISBLANK(V8),ISBLANK(W8),ISBLANK(Y8),ISBLANK(AB8),ISBLANK(AD8),ISBLANK(AL8)),FALSE,TRUE)</f>
        <v>0</v>
      </c>
      <c r="AR8" s="59" t="b">
        <f t="shared" ref="AR8:AR71" si="7">IF(ISBLANK(B8),IF(OR(ISBLANK(C8),ISBLANK(D8),ISBLANK(E8),ISBLANK(F8),ISBLANK(G8)),FALSE,TRUE),TRUE)</f>
        <v>0</v>
      </c>
      <c r="AS8" s="34" t="str">
        <f t="shared" ref="AS8:AS71" si="8">IF(AND(AP8="KO",OR(COUNTBLANK(A8:F8)&lt;&gt;COLUMNS(A8:F8),COUNTBLANK(H8:Z8)&lt;&gt;COLUMNS(H8:Z8),COUNTBLANK(AB8:AL8)&lt;&gt;COLUMNS(AB8:AL8))),"ATTENZIONE!!! NON TUTTI I CAMPI OBBLIGATORI SONO STATI COMPILATI","")</f>
        <v/>
      </c>
    </row>
    <row r="9" spans="2:45">
      <c r="B9" s="260"/>
      <c r="C9" s="35"/>
      <c r="D9" s="53"/>
      <c r="E9" s="5"/>
      <c r="F9" s="60"/>
      <c r="G9" s="54" t="e">
        <f>VLOOKUP(F9,Foglio1!$F$2:$G$1509,2,FALSE)</f>
        <v>#N/A</v>
      </c>
      <c r="H9" s="56"/>
      <c r="I9" s="4"/>
      <c r="J9" s="4"/>
      <c r="K9" s="4"/>
      <c r="L9" s="4"/>
      <c r="M9" s="24"/>
      <c r="N9" s="24"/>
      <c r="O9" s="14"/>
      <c r="P9" s="14"/>
      <c r="Q9" s="14"/>
      <c r="R9" s="14"/>
      <c r="S9" s="14"/>
      <c r="T9" s="14"/>
      <c r="U9" s="14"/>
      <c r="V9" s="14"/>
      <c r="W9" s="24"/>
      <c r="X9" s="14"/>
      <c r="Y9" s="15"/>
      <c r="Z9" s="15"/>
      <c r="AA9" s="55">
        <f t="shared" si="1"/>
        <v>0</v>
      </c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55">
        <f t="shared" si="2"/>
        <v>0</v>
      </c>
      <c r="AN9" s="55">
        <f t="shared" si="3"/>
        <v>0</v>
      </c>
      <c r="AO9" s="55">
        <f t="shared" si="4"/>
        <v>0</v>
      </c>
      <c r="AP9" s="84" t="str">
        <f t="shared" si="5"/>
        <v/>
      </c>
      <c r="AQ9" s="59" t="b">
        <f t="shared" si="6"/>
        <v>0</v>
      </c>
      <c r="AR9" s="59" t="b">
        <f t="shared" si="7"/>
        <v>0</v>
      </c>
      <c r="AS9" s="34" t="str">
        <f t="shared" si="8"/>
        <v/>
      </c>
    </row>
    <row r="10" spans="2:45">
      <c r="B10" s="260"/>
      <c r="C10" s="35"/>
      <c r="D10" s="53"/>
      <c r="E10" s="5"/>
      <c r="F10" s="60"/>
      <c r="G10" s="54" t="e">
        <f>VLOOKUP(F10,Foglio1!$F$2:$G$1509,2,FALSE)</f>
        <v>#N/A</v>
      </c>
      <c r="H10" s="56"/>
      <c r="I10" s="4"/>
      <c r="J10" s="4"/>
      <c r="K10" s="4"/>
      <c r="L10" s="4"/>
      <c r="M10" s="24"/>
      <c r="N10" s="24"/>
      <c r="O10" s="14"/>
      <c r="P10" s="14"/>
      <c r="Q10" s="14"/>
      <c r="R10" s="14"/>
      <c r="S10" s="14"/>
      <c r="T10" s="14"/>
      <c r="U10" s="14"/>
      <c r="V10" s="14"/>
      <c r="W10" s="24"/>
      <c r="X10" s="14"/>
      <c r="Y10" s="15"/>
      <c r="Z10" s="15"/>
      <c r="AA10" s="55">
        <f t="shared" si="1"/>
        <v>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55">
        <f t="shared" si="2"/>
        <v>0</v>
      </c>
      <c r="AN10" s="55">
        <f t="shared" si="3"/>
        <v>0</v>
      </c>
      <c r="AO10" s="55">
        <f t="shared" si="4"/>
        <v>0</v>
      </c>
      <c r="AP10" s="84" t="str">
        <f t="shared" si="5"/>
        <v/>
      </c>
      <c r="AQ10" s="59" t="b">
        <f t="shared" si="6"/>
        <v>0</v>
      </c>
      <c r="AR10" s="59" t="b">
        <f t="shared" si="7"/>
        <v>0</v>
      </c>
      <c r="AS10" s="34" t="str">
        <f t="shared" si="8"/>
        <v/>
      </c>
    </row>
    <row r="11" spans="2:45">
      <c r="B11" s="260"/>
      <c r="C11" s="35"/>
      <c r="D11" s="53"/>
      <c r="E11" s="5"/>
      <c r="F11" s="60"/>
      <c r="G11" s="54" t="e">
        <f>VLOOKUP(F11,Foglio1!$F$2:$G$1509,2,FALSE)</f>
        <v>#N/A</v>
      </c>
      <c r="H11" s="56"/>
      <c r="I11" s="4"/>
      <c r="J11" s="4"/>
      <c r="K11" s="4"/>
      <c r="L11" s="4"/>
      <c r="M11" s="24"/>
      <c r="N11" s="24"/>
      <c r="O11" s="14"/>
      <c r="P11" s="14"/>
      <c r="Q11" s="14"/>
      <c r="R11" s="14"/>
      <c r="S11" s="14"/>
      <c r="T11" s="14"/>
      <c r="U11" s="14"/>
      <c r="V11" s="14"/>
      <c r="W11" s="24"/>
      <c r="X11" s="14"/>
      <c r="Y11" s="15"/>
      <c r="Z11" s="15"/>
      <c r="AA11" s="55">
        <f t="shared" si="1"/>
        <v>0</v>
      </c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55">
        <f t="shared" si="2"/>
        <v>0</v>
      </c>
      <c r="AN11" s="55">
        <f t="shared" si="3"/>
        <v>0</v>
      </c>
      <c r="AO11" s="55">
        <f t="shared" si="4"/>
        <v>0</v>
      </c>
      <c r="AP11" s="84" t="str">
        <f t="shared" si="5"/>
        <v/>
      </c>
      <c r="AQ11" s="59" t="b">
        <f t="shared" si="6"/>
        <v>0</v>
      </c>
      <c r="AR11" s="59" t="b">
        <f t="shared" si="7"/>
        <v>0</v>
      </c>
      <c r="AS11" s="34" t="str">
        <f t="shared" si="8"/>
        <v/>
      </c>
    </row>
    <row r="12" spans="2:45">
      <c r="B12" s="260"/>
      <c r="C12" s="35"/>
      <c r="D12" s="53"/>
      <c r="E12" s="5"/>
      <c r="F12" s="60"/>
      <c r="G12" s="54" t="e">
        <f>VLOOKUP(F12,Foglio1!$F$2:$G$1509,2,FALSE)</f>
        <v>#N/A</v>
      </c>
      <c r="H12" s="56"/>
      <c r="I12" s="4"/>
      <c r="J12" s="4"/>
      <c r="K12" s="4"/>
      <c r="L12" s="4"/>
      <c r="M12" s="24"/>
      <c r="N12" s="24"/>
      <c r="O12" s="14"/>
      <c r="P12" s="14"/>
      <c r="Q12" s="14"/>
      <c r="R12" s="14"/>
      <c r="S12" s="14"/>
      <c r="T12" s="14"/>
      <c r="U12" s="14"/>
      <c r="V12" s="14"/>
      <c r="W12" s="24"/>
      <c r="X12" s="14"/>
      <c r="Y12" s="15"/>
      <c r="Z12" s="15"/>
      <c r="AA12" s="55">
        <f t="shared" si="1"/>
        <v>0</v>
      </c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55">
        <f t="shared" si="2"/>
        <v>0</v>
      </c>
      <c r="AN12" s="55">
        <f t="shared" si="3"/>
        <v>0</v>
      </c>
      <c r="AO12" s="55">
        <f t="shared" si="4"/>
        <v>0</v>
      </c>
      <c r="AP12" s="84" t="str">
        <f t="shared" si="5"/>
        <v/>
      </c>
      <c r="AQ12" s="59" t="b">
        <f t="shared" si="6"/>
        <v>0</v>
      </c>
      <c r="AR12" s="59" t="b">
        <f t="shared" si="7"/>
        <v>0</v>
      </c>
      <c r="AS12" s="34" t="str">
        <f t="shared" si="8"/>
        <v/>
      </c>
    </row>
    <row r="13" spans="2:45">
      <c r="B13" s="260"/>
      <c r="C13" s="35"/>
      <c r="D13" s="53"/>
      <c r="E13" s="5"/>
      <c r="F13" s="60"/>
      <c r="G13" s="54" t="e">
        <f>VLOOKUP(F13,Foglio1!$F$2:$G$1509,2,FALSE)</f>
        <v>#N/A</v>
      </c>
      <c r="H13" s="56"/>
      <c r="I13" s="4"/>
      <c r="J13" s="4"/>
      <c r="K13" s="4"/>
      <c r="L13" s="4"/>
      <c r="M13" s="24"/>
      <c r="N13" s="24"/>
      <c r="O13" s="14"/>
      <c r="P13" s="14"/>
      <c r="Q13" s="14"/>
      <c r="R13" s="14"/>
      <c r="S13" s="14"/>
      <c r="T13" s="14"/>
      <c r="U13" s="14"/>
      <c r="V13" s="14"/>
      <c r="W13" s="24"/>
      <c r="X13" s="14"/>
      <c r="Y13" s="15"/>
      <c r="Z13" s="15"/>
      <c r="AA13" s="55">
        <f t="shared" si="1"/>
        <v>0</v>
      </c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55">
        <f t="shared" si="2"/>
        <v>0</v>
      </c>
      <c r="AN13" s="55">
        <f t="shared" si="3"/>
        <v>0</v>
      </c>
      <c r="AO13" s="55">
        <f t="shared" si="4"/>
        <v>0</v>
      </c>
      <c r="AP13" s="84" t="str">
        <f t="shared" si="5"/>
        <v/>
      </c>
      <c r="AQ13" s="59" t="b">
        <f t="shared" si="6"/>
        <v>0</v>
      </c>
      <c r="AR13" s="59" t="b">
        <f t="shared" si="7"/>
        <v>0</v>
      </c>
      <c r="AS13" s="34" t="str">
        <f t="shared" si="8"/>
        <v/>
      </c>
    </row>
    <row r="14" spans="2:45">
      <c r="B14" s="260"/>
      <c r="C14" s="35"/>
      <c r="D14" s="53"/>
      <c r="E14" s="5"/>
      <c r="F14" s="60"/>
      <c r="G14" s="54" t="e">
        <f>VLOOKUP(F14,Foglio1!$F$2:$G$1509,2,FALSE)</f>
        <v>#N/A</v>
      </c>
      <c r="H14" s="56"/>
      <c r="I14" s="4"/>
      <c r="J14" s="4"/>
      <c r="K14" s="4"/>
      <c r="L14" s="4"/>
      <c r="M14" s="24"/>
      <c r="N14" s="24"/>
      <c r="O14" s="14"/>
      <c r="P14" s="14"/>
      <c r="Q14" s="14"/>
      <c r="R14" s="14"/>
      <c r="S14" s="14"/>
      <c r="T14" s="14"/>
      <c r="U14" s="14"/>
      <c r="V14" s="14"/>
      <c r="W14" s="24"/>
      <c r="X14" s="14"/>
      <c r="Y14" s="15"/>
      <c r="Z14" s="15"/>
      <c r="AA14" s="55">
        <f t="shared" si="1"/>
        <v>0</v>
      </c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55">
        <f t="shared" si="2"/>
        <v>0</v>
      </c>
      <c r="AN14" s="55">
        <f t="shared" si="3"/>
        <v>0</v>
      </c>
      <c r="AO14" s="55">
        <f t="shared" si="4"/>
        <v>0</v>
      </c>
      <c r="AP14" s="84" t="str">
        <f t="shared" si="5"/>
        <v/>
      </c>
      <c r="AQ14" s="59" t="b">
        <f t="shared" si="6"/>
        <v>0</v>
      </c>
      <c r="AR14" s="59" t="b">
        <f t="shared" si="7"/>
        <v>0</v>
      </c>
      <c r="AS14" s="34" t="str">
        <f t="shared" si="8"/>
        <v/>
      </c>
    </row>
    <row r="15" spans="2:45">
      <c r="B15" s="260"/>
      <c r="C15" s="35"/>
      <c r="D15" s="53"/>
      <c r="E15" s="5"/>
      <c r="F15" s="60"/>
      <c r="G15" s="54" t="e">
        <f>VLOOKUP(F15,Foglio1!$F$2:$G$1509,2,FALSE)</f>
        <v>#N/A</v>
      </c>
      <c r="H15" s="56"/>
      <c r="I15" s="4"/>
      <c r="J15" s="4"/>
      <c r="K15" s="4"/>
      <c r="L15" s="4"/>
      <c r="M15" s="24"/>
      <c r="N15" s="24"/>
      <c r="O15" s="14"/>
      <c r="P15" s="14"/>
      <c r="Q15" s="14"/>
      <c r="R15" s="14"/>
      <c r="S15" s="14"/>
      <c r="T15" s="14"/>
      <c r="U15" s="14"/>
      <c r="V15" s="14"/>
      <c r="W15" s="24"/>
      <c r="X15" s="14"/>
      <c r="Y15" s="15"/>
      <c r="Z15" s="15"/>
      <c r="AA15" s="55">
        <f t="shared" si="1"/>
        <v>0</v>
      </c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55">
        <f t="shared" si="2"/>
        <v>0</v>
      </c>
      <c r="AN15" s="55">
        <f t="shared" si="3"/>
        <v>0</v>
      </c>
      <c r="AO15" s="55">
        <f t="shared" si="4"/>
        <v>0</v>
      </c>
      <c r="AP15" s="84" t="str">
        <f t="shared" si="5"/>
        <v/>
      </c>
      <c r="AQ15" s="59" t="b">
        <f t="shared" si="6"/>
        <v>0</v>
      </c>
      <c r="AR15" s="59" t="b">
        <f t="shared" si="7"/>
        <v>0</v>
      </c>
      <c r="AS15" s="34" t="str">
        <f t="shared" si="8"/>
        <v/>
      </c>
    </row>
    <row r="16" spans="2:45">
      <c r="B16" s="260"/>
      <c r="C16" s="35"/>
      <c r="D16" s="53"/>
      <c r="E16" s="5"/>
      <c r="F16" s="60"/>
      <c r="G16" s="54" t="e">
        <f>VLOOKUP(F16,Foglio1!$F$2:$G$1509,2,FALSE)</f>
        <v>#N/A</v>
      </c>
      <c r="H16" s="56"/>
      <c r="I16" s="4"/>
      <c r="J16" s="4"/>
      <c r="K16" s="4"/>
      <c r="L16" s="4"/>
      <c r="M16" s="24"/>
      <c r="N16" s="24"/>
      <c r="O16" s="14"/>
      <c r="P16" s="14"/>
      <c r="Q16" s="14"/>
      <c r="R16" s="14"/>
      <c r="S16" s="14"/>
      <c r="T16" s="14"/>
      <c r="U16" s="14"/>
      <c r="V16" s="14"/>
      <c r="W16" s="24"/>
      <c r="X16" s="14"/>
      <c r="Y16" s="15"/>
      <c r="Z16" s="15"/>
      <c r="AA16" s="55">
        <f t="shared" si="1"/>
        <v>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55">
        <f t="shared" si="2"/>
        <v>0</v>
      </c>
      <c r="AN16" s="55">
        <f t="shared" si="3"/>
        <v>0</v>
      </c>
      <c r="AO16" s="55">
        <f t="shared" si="4"/>
        <v>0</v>
      </c>
      <c r="AP16" s="84" t="str">
        <f t="shared" si="5"/>
        <v/>
      </c>
      <c r="AQ16" s="59" t="b">
        <f t="shared" si="6"/>
        <v>0</v>
      </c>
      <c r="AR16" s="59" t="b">
        <f t="shared" si="7"/>
        <v>0</v>
      </c>
      <c r="AS16" s="34" t="str">
        <f t="shared" si="8"/>
        <v/>
      </c>
    </row>
    <row r="17" spans="2:45">
      <c r="B17" s="260"/>
      <c r="C17" s="35"/>
      <c r="D17" s="53"/>
      <c r="E17" s="5"/>
      <c r="F17" s="60"/>
      <c r="G17" s="54" t="e">
        <f>VLOOKUP(F17,Foglio1!$F$2:$G$1509,2,FALSE)</f>
        <v>#N/A</v>
      </c>
      <c r="H17" s="56"/>
      <c r="I17" s="4"/>
      <c r="J17" s="4"/>
      <c r="K17" s="4"/>
      <c r="L17" s="4"/>
      <c r="M17" s="24"/>
      <c r="N17" s="24"/>
      <c r="O17" s="14"/>
      <c r="P17" s="14"/>
      <c r="Q17" s="14"/>
      <c r="R17" s="14"/>
      <c r="S17" s="14"/>
      <c r="T17" s="14"/>
      <c r="U17" s="14"/>
      <c r="V17" s="14"/>
      <c r="W17" s="24"/>
      <c r="X17" s="14"/>
      <c r="Y17" s="15"/>
      <c r="Z17" s="15"/>
      <c r="AA17" s="55">
        <f t="shared" si="1"/>
        <v>0</v>
      </c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55">
        <f t="shared" si="2"/>
        <v>0</v>
      </c>
      <c r="AN17" s="55">
        <f t="shared" si="3"/>
        <v>0</v>
      </c>
      <c r="AO17" s="55">
        <f t="shared" si="4"/>
        <v>0</v>
      </c>
      <c r="AP17" s="84" t="str">
        <f t="shared" si="5"/>
        <v/>
      </c>
      <c r="AQ17" s="59" t="b">
        <f t="shared" si="6"/>
        <v>0</v>
      </c>
      <c r="AR17" s="59" t="b">
        <f t="shared" si="7"/>
        <v>0</v>
      </c>
      <c r="AS17" s="34" t="str">
        <f t="shared" si="8"/>
        <v/>
      </c>
    </row>
    <row r="18" spans="2:45">
      <c r="B18" s="260"/>
      <c r="C18" s="35"/>
      <c r="D18" s="53"/>
      <c r="E18" s="5"/>
      <c r="F18" s="60"/>
      <c r="G18" s="54" t="e">
        <f>VLOOKUP(F18,Foglio1!$F$2:$G$1509,2,FALSE)</f>
        <v>#N/A</v>
      </c>
      <c r="H18" s="56"/>
      <c r="I18" s="4"/>
      <c r="J18" s="4"/>
      <c r="K18" s="4"/>
      <c r="L18" s="4"/>
      <c r="M18" s="24"/>
      <c r="N18" s="24"/>
      <c r="O18" s="14"/>
      <c r="P18" s="14"/>
      <c r="Q18" s="14"/>
      <c r="R18" s="14"/>
      <c r="S18" s="14"/>
      <c r="T18" s="14"/>
      <c r="U18" s="14"/>
      <c r="V18" s="14"/>
      <c r="W18" s="24"/>
      <c r="X18" s="14"/>
      <c r="Y18" s="15"/>
      <c r="Z18" s="15"/>
      <c r="AA18" s="55">
        <f t="shared" si="1"/>
        <v>0</v>
      </c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55">
        <f t="shared" si="2"/>
        <v>0</v>
      </c>
      <c r="AN18" s="55">
        <f t="shared" si="3"/>
        <v>0</v>
      </c>
      <c r="AO18" s="55">
        <f t="shared" si="4"/>
        <v>0</v>
      </c>
      <c r="AP18" s="84" t="str">
        <f t="shared" si="5"/>
        <v/>
      </c>
      <c r="AQ18" s="59" t="b">
        <f t="shared" si="6"/>
        <v>0</v>
      </c>
      <c r="AR18" s="59" t="b">
        <f t="shared" si="7"/>
        <v>0</v>
      </c>
      <c r="AS18" s="34" t="str">
        <f t="shared" si="8"/>
        <v/>
      </c>
    </row>
    <row r="19" spans="2:45">
      <c r="B19" s="260"/>
      <c r="C19" s="35"/>
      <c r="D19" s="53"/>
      <c r="E19" s="5"/>
      <c r="F19" s="60"/>
      <c r="G19" s="54" t="e">
        <f>VLOOKUP(F19,Foglio1!$F$2:$G$1509,2,FALSE)</f>
        <v>#N/A</v>
      </c>
      <c r="H19" s="56"/>
      <c r="I19" s="4"/>
      <c r="J19" s="4"/>
      <c r="K19" s="4"/>
      <c r="L19" s="4"/>
      <c r="M19" s="24"/>
      <c r="N19" s="24"/>
      <c r="O19" s="14"/>
      <c r="P19" s="14"/>
      <c r="Q19" s="14"/>
      <c r="R19" s="14"/>
      <c r="S19" s="14"/>
      <c r="T19" s="14"/>
      <c r="U19" s="14"/>
      <c r="V19" s="14"/>
      <c r="W19" s="24"/>
      <c r="X19" s="14"/>
      <c r="Y19" s="15"/>
      <c r="Z19" s="15"/>
      <c r="AA19" s="55">
        <f t="shared" si="1"/>
        <v>0</v>
      </c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55">
        <f t="shared" si="2"/>
        <v>0</v>
      </c>
      <c r="AN19" s="55">
        <f t="shared" si="3"/>
        <v>0</v>
      </c>
      <c r="AO19" s="55">
        <f t="shared" si="4"/>
        <v>0</v>
      </c>
      <c r="AP19" s="84" t="str">
        <f t="shared" si="5"/>
        <v/>
      </c>
      <c r="AQ19" s="59" t="b">
        <f t="shared" si="6"/>
        <v>0</v>
      </c>
      <c r="AR19" s="59" t="b">
        <f t="shared" si="7"/>
        <v>0</v>
      </c>
      <c r="AS19" s="34" t="str">
        <f t="shared" si="8"/>
        <v/>
      </c>
    </row>
    <row r="20" spans="2:45">
      <c r="B20" s="260"/>
      <c r="C20" s="35"/>
      <c r="D20" s="53"/>
      <c r="E20" s="5"/>
      <c r="F20" s="60"/>
      <c r="G20" s="54" t="e">
        <f>VLOOKUP(F20,Foglio1!$F$2:$G$1509,2,FALSE)</f>
        <v>#N/A</v>
      </c>
      <c r="H20" s="56"/>
      <c r="I20" s="4"/>
      <c r="J20" s="4"/>
      <c r="K20" s="4"/>
      <c r="L20" s="4"/>
      <c r="M20" s="24"/>
      <c r="N20" s="24"/>
      <c r="O20" s="14"/>
      <c r="P20" s="14"/>
      <c r="Q20" s="14"/>
      <c r="R20" s="14"/>
      <c r="S20" s="14"/>
      <c r="T20" s="14"/>
      <c r="U20" s="14"/>
      <c r="V20" s="14"/>
      <c r="W20" s="24"/>
      <c r="X20" s="14"/>
      <c r="Y20" s="15"/>
      <c r="Z20" s="15"/>
      <c r="AA20" s="55">
        <f t="shared" si="1"/>
        <v>0</v>
      </c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55">
        <f t="shared" si="2"/>
        <v>0</v>
      </c>
      <c r="AN20" s="55">
        <f t="shared" si="3"/>
        <v>0</v>
      </c>
      <c r="AO20" s="55">
        <f t="shared" si="4"/>
        <v>0</v>
      </c>
      <c r="AP20" s="84" t="str">
        <f t="shared" si="5"/>
        <v/>
      </c>
      <c r="AQ20" s="59" t="b">
        <f t="shared" si="6"/>
        <v>0</v>
      </c>
      <c r="AR20" s="59" t="b">
        <f t="shared" si="7"/>
        <v>0</v>
      </c>
      <c r="AS20" s="34" t="str">
        <f t="shared" si="8"/>
        <v/>
      </c>
    </row>
    <row r="21" spans="2:45">
      <c r="B21" s="260"/>
      <c r="C21" s="35"/>
      <c r="D21" s="53"/>
      <c r="E21" s="5"/>
      <c r="F21" s="60"/>
      <c r="G21" s="54" t="e">
        <f>VLOOKUP(F21,Foglio1!$F$2:$G$1509,2,FALSE)</f>
        <v>#N/A</v>
      </c>
      <c r="H21" s="56"/>
      <c r="I21" s="4"/>
      <c r="J21" s="4"/>
      <c r="K21" s="4"/>
      <c r="L21" s="4"/>
      <c r="M21" s="24"/>
      <c r="N21" s="24"/>
      <c r="O21" s="14"/>
      <c r="P21" s="14"/>
      <c r="Q21" s="14"/>
      <c r="R21" s="14"/>
      <c r="S21" s="14"/>
      <c r="T21" s="14"/>
      <c r="U21" s="14"/>
      <c r="V21" s="14"/>
      <c r="W21" s="24"/>
      <c r="X21" s="14"/>
      <c r="Y21" s="15"/>
      <c r="Z21" s="15"/>
      <c r="AA21" s="55">
        <f t="shared" si="1"/>
        <v>0</v>
      </c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55">
        <f t="shared" si="2"/>
        <v>0</v>
      </c>
      <c r="AN21" s="55">
        <f t="shared" si="3"/>
        <v>0</v>
      </c>
      <c r="AO21" s="55">
        <f t="shared" si="4"/>
        <v>0</v>
      </c>
      <c r="AP21" s="84" t="str">
        <f t="shared" si="5"/>
        <v/>
      </c>
      <c r="AQ21" s="59" t="b">
        <f t="shared" si="6"/>
        <v>0</v>
      </c>
      <c r="AR21" s="59" t="b">
        <f t="shared" si="7"/>
        <v>0</v>
      </c>
      <c r="AS21" s="34" t="str">
        <f t="shared" si="8"/>
        <v/>
      </c>
    </row>
    <row r="22" spans="2:45">
      <c r="B22" s="260"/>
      <c r="C22" s="35"/>
      <c r="D22" s="53"/>
      <c r="E22" s="5"/>
      <c r="F22" s="60"/>
      <c r="G22" s="54" t="e">
        <f>VLOOKUP(F22,Foglio1!$F$2:$G$1509,2,FALSE)</f>
        <v>#N/A</v>
      </c>
      <c r="H22" s="56"/>
      <c r="I22" s="4"/>
      <c r="J22" s="4"/>
      <c r="K22" s="4"/>
      <c r="L22" s="4"/>
      <c r="M22" s="24"/>
      <c r="N22" s="24"/>
      <c r="O22" s="14"/>
      <c r="P22" s="14"/>
      <c r="Q22" s="14"/>
      <c r="R22" s="14"/>
      <c r="S22" s="14"/>
      <c r="T22" s="14"/>
      <c r="U22" s="14"/>
      <c r="V22" s="14"/>
      <c r="W22" s="24"/>
      <c r="X22" s="14"/>
      <c r="Y22" s="15"/>
      <c r="Z22" s="15"/>
      <c r="AA22" s="55">
        <f t="shared" si="1"/>
        <v>0</v>
      </c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55">
        <f t="shared" si="2"/>
        <v>0</v>
      </c>
      <c r="AN22" s="55">
        <f t="shared" si="3"/>
        <v>0</v>
      </c>
      <c r="AO22" s="55">
        <f t="shared" si="4"/>
        <v>0</v>
      </c>
      <c r="AP22" s="84" t="str">
        <f t="shared" si="5"/>
        <v/>
      </c>
      <c r="AQ22" s="59" t="b">
        <f t="shared" si="6"/>
        <v>0</v>
      </c>
      <c r="AR22" s="59" t="b">
        <f t="shared" si="7"/>
        <v>0</v>
      </c>
      <c r="AS22" s="34" t="str">
        <f t="shared" si="8"/>
        <v/>
      </c>
    </row>
    <row r="23" spans="2:45">
      <c r="B23" s="260"/>
      <c r="C23" s="35"/>
      <c r="D23" s="53"/>
      <c r="E23" s="5"/>
      <c r="F23" s="60"/>
      <c r="G23" s="54" t="e">
        <f>VLOOKUP(F23,Foglio1!$F$2:$G$1509,2,FALSE)</f>
        <v>#N/A</v>
      </c>
      <c r="H23" s="56"/>
      <c r="I23" s="4"/>
      <c r="J23" s="4"/>
      <c r="K23" s="4"/>
      <c r="L23" s="4"/>
      <c r="M23" s="24"/>
      <c r="N23" s="24"/>
      <c r="O23" s="14"/>
      <c r="P23" s="14"/>
      <c r="Q23" s="14"/>
      <c r="R23" s="14"/>
      <c r="S23" s="14"/>
      <c r="T23" s="14"/>
      <c r="U23" s="14"/>
      <c r="V23" s="14"/>
      <c r="W23" s="24"/>
      <c r="X23" s="14"/>
      <c r="Y23" s="15"/>
      <c r="Z23" s="15"/>
      <c r="AA23" s="55">
        <f t="shared" si="1"/>
        <v>0</v>
      </c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55">
        <f t="shared" si="2"/>
        <v>0</v>
      </c>
      <c r="AN23" s="55">
        <f t="shared" si="3"/>
        <v>0</v>
      </c>
      <c r="AO23" s="55">
        <f t="shared" si="4"/>
        <v>0</v>
      </c>
      <c r="AP23" s="84" t="str">
        <f t="shared" si="5"/>
        <v/>
      </c>
      <c r="AQ23" s="59" t="b">
        <f t="shared" si="6"/>
        <v>0</v>
      </c>
      <c r="AR23" s="59" t="b">
        <f t="shared" si="7"/>
        <v>0</v>
      </c>
      <c r="AS23" s="34" t="str">
        <f t="shared" si="8"/>
        <v/>
      </c>
    </row>
    <row r="24" spans="2:45">
      <c r="B24" s="260"/>
      <c r="C24" s="35"/>
      <c r="D24" s="53"/>
      <c r="E24" s="5"/>
      <c r="F24" s="60"/>
      <c r="G24" s="54" t="e">
        <f>VLOOKUP(F24,Foglio1!$F$2:$G$1509,2,FALSE)</f>
        <v>#N/A</v>
      </c>
      <c r="H24" s="56"/>
      <c r="I24" s="4"/>
      <c r="J24" s="4"/>
      <c r="K24" s="4"/>
      <c r="L24" s="4"/>
      <c r="M24" s="24"/>
      <c r="N24" s="24"/>
      <c r="O24" s="14"/>
      <c r="P24" s="14"/>
      <c r="Q24" s="14"/>
      <c r="R24" s="14"/>
      <c r="S24" s="14"/>
      <c r="T24" s="14"/>
      <c r="U24" s="14"/>
      <c r="V24" s="14"/>
      <c r="W24" s="24"/>
      <c r="X24" s="14"/>
      <c r="Y24" s="15"/>
      <c r="Z24" s="15"/>
      <c r="AA24" s="55">
        <f t="shared" si="1"/>
        <v>0</v>
      </c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55">
        <f t="shared" si="2"/>
        <v>0</v>
      </c>
      <c r="AN24" s="55">
        <f t="shared" si="3"/>
        <v>0</v>
      </c>
      <c r="AO24" s="55">
        <f t="shared" si="4"/>
        <v>0</v>
      </c>
      <c r="AP24" s="84" t="str">
        <f t="shared" si="5"/>
        <v/>
      </c>
      <c r="AQ24" s="59" t="b">
        <f t="shared" si="6"/>
        <v>0</v>
      </c>
      <c r="AR24" s="59" t="b">
        <f t="shared" si="7"/>
        <v>0</v>
      </c>
      <c r="AS24" s="34" t="str">
        <f t="shared" si="8"/>
        <v/>
      </c>
    </row>
    <row r="25" spans="2:45">
      <c r="B25" s="260"/>
      <c r="C25" s="35"/>
      <c r="D25" s="53"/>
      <c r="E25" s="5"/>
      <c r="F25" s="60"/>
      <c r="G25" s="54" t="e">
        <f>VLOOKUP(F25,Foglio1!$F$2:$G$1509,2,FALSE)</f>
        <v>#N/A</v>
      </c>
      <c r="H25" s="56"/>
      <c r="I25" s="4"/>
      <c r="J25" s="4"/>
      <c r="K25" s="4"/>
      <c r="L25" s="4"/>
      <c r="M25" s="24"/>
      <c r="N25" s="24"/>
      <c r="O25" s="14"/>
      <c r="P25" s="14"/>
      <c r="Q25" s="14"/>
      <c r="R25" s="14"/>
      <c r="S25" s="14"/>
      <c r="T25" s="14"/>
      <c r="U25" s="14"/>
      <c r="V25" s="14"/>
      <c r="W25" s="24"/>
      <c r="X25" s="14"/>
      <c r="Y25" s="15"/>
      <c r="Z25" s="15"/>
      <c r="AA25" s="55">
        <f t="shared" si="1"/>
        <v>0</v>
      </c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55">
        <f t="shared" si="2"/>
        <v>0</v>
      </c>
      <c r="AN25" s="55">
        <f t="shared" si="3"/>
        <v>0</v>
      </c>
      <c r="AO25" s="55">
        <f t="shared" si="4"/>
        <v>0</v>
      </c>
      <c r="AP25" s="84" t="str">
        <f t="shared" si="5"/>
        <v/>
      </c>
      <c r="AQ25" s="59" t="b">
        <f t="shared" si="6"/>
        <v>0</v>
      </c>
      <c r="AR25" s="59" t="b">
        <f t="shared" si="7"/>
        <v>0</v>
      </c>
      <c r="AS25" s="34" t="str">
        <f t="shared" si="8"/>
        <v/>
      </c>
    </row>
    <row r="26" spans="2:45">
      <c r="B26" s="260"/>
      <c r="C26" s="35"/>
      <c r="D26" s="53"/>
      <c r="E26" s="5"/>
      <c r="F26" s="60"/>
      <c r="G26" s="54" t="e">
        <f>VLOOKUP(F26,Foglio1!$F$2:$G$1509,2,FALSE)</f>
        <v>#N/A</v>
      </c>
      <c r="H26" s="56"/>
      <c r="I26" s="4"/>
      <c r="J26" s="4"/>
      <c r="K26" s="4"/>
      <c r="L26" s="4"/>
      <c r="M26" s="24"/>
      <c r="N26" s="24"/>
      <c r="O26" s="14"/>
      <c r="P26" s="14"/>
      <c r="Q26" s="14"/>
      <c r="R26" s="14"/>
      <c r="S26" s="14"/>
      <c r="T26" s="14"/>
      <c r="U26" s="14"/>
      <c r="V26" s="14"/>
      <c r="W26" s="24"/>
      <c r="X26" s="14"/>
      <c r="Y26" s="15"/>
      <c r="Z26" s="15"/>
      <c r="AA26" s="55">
        <f t="shared" si="1"/>
        <v>0</v>
      </c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55">
        <f t="shared" si="2"/>
        <v>0</v>
      </c>
      <c r="AN26" s="55">
        <f t="shared" si="3"/>
        <v>0</v>
      </c>
      <c r="AO26" s="55">
        <f t="shared" si="4"/>
        <v>0</v>
      </c>
      <c r="AP26" s="84" t="str">
        <f t="shared" si="5"/>
        <v/>
      </c>
      <c r="AQ26" s="59" t="b">
        <f t="shared" si="6"/>
        <v>0</v>
      </c>
      <c r="AR26" s="59" t="b">
        <f t="shared" si="7"/>
        <v>0</v>
      </c>
      <c r="AS26" s="34" t="str">
        <f t="shared" si="8"/>
        <v/>
      </c>
    </row>
    <row r="27" spans="2:45">
      <c r="B27" s="260"/>
      <c r="C27" s="35"/>
      <c r="D27" s="53"/>
      <c r="E27" s="5"/>
      <c r="F27" s="60"/>
      <c r="G27" s="54" t="e">
        <f>VLOOKUP(F27,Foglio1!$F$2:$G$1509,2,FALSE)</f>
        <v>#N/A</v>
      </c>
      <c r="H27" s="56"/>
      <c r="I27" s="4"/>
      <c r="J27" s="4"/>
      <c r="K27" s="4"/>
      <c r="L27" s="4"/>
      <c r="M27" s="24"/>
      <c r="N27" s="24"/>
      <c r="O27" s="14"/>
      <c r="P27" s="14"/>
      <c r="Q27" s="14"/>
      <c r="R27" s="14"/>
      <c r="S27" s="14"/>
      <c r="T27" s="14"/>
      <c r="U27" s="14"/>
      <c r="V27" s="14"/>
      <c r="W27" s="24"/>
      <c r="X27" s="14"/>
      <c r="Y27" s="15"/>
      <c r="Z27" s="15"/>
      <c r="AA27" s="55">
        <f t="shared" si="1"/>
        <v>0</v>
      </c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55">
        <f t="shared" si="2"/>
        <v>0</v>
      </c>
      <c r="AN27" s="55">
        <f t="shared" si="3"/>
        <v>0</v>
      </c>
      <c r="AO27" s="55">
        <f t="shared" si="4"/>
        <v>0</v>
      </c>
      <c r="AP27" s="84" t="str">
        <f t="shared" si="5"/>
        <v/>
      </c>
      <c r="AQ27" s="59" t="b">
        <f t="shared" si="6"/>
        <v>0</v>
      </c>
      <c r="AR27" s="59" t="b">
        <f t="shared" si="7"/>
        <v>0</v>
      </c>
      <c r="AS27" s="34" t="str">
        <f t="shared" si="8"/>
        <v/>
      </c>
    </row>
    <row r="28" spans="2:45">
      <c r="B28" s="260"/>
      <c r="C28" s="35"/>
      <c r="D28" s="53"/>
      <c r="E28" s="5"/>
      <c r="F28" s="60"/>
      <c r="G28" s="54" t="e">
        <f>VLOOKUP(F28,Foglio1!$F$2:$G$1509,2,FALSE)</f>
        <v>#N/A</v>
      </c>
      <c r="H28" s="56"/>
      <c r="I28" s="4"/>
      <c r="J28" s="4"/>
      <c r="K28" s="4"/>
      <c r="L28" s="4"/>
      <c r="M28" s="24"/>
      <c r="N28" s="24"/>
      <c r="O28" s="14"/>
      <c r="P28" s="14"/>
      <c r="Q28" s="14"/>
      <c r="R28" s="14"/>
      <c r="S28" s="14"/>
      <c r="T28" s="14"/>
      <c r="U28" s="14"/>
      <c r="V28" s="14"/>
      <c r="W28" s="24"/>
      <c r="X28" s="14"/>
      <c r="Y28" s="15"/>
      <c r="Z28" s="15"/>
      <c r="AA28" s="55">
        <f t="shared" si="1"/>
        <v>0</v>
      </c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55">
        <f t="shared" si="2"/>
        <v>0</v>
      </c>
      <c r="AN28" s="55">
        <f t="shared" si="3"/>
        <v>0</v>
      </c>
      <c r="AO28" s="55">
        <f t="shared" si="4"/>
        <v>0</v>
      </c>
      <c r="AP28" s="84" t="str">
        <f t="shared" si="5"/>
        <v/>
      </c>
      <c r="AQ28" s="59" t="b">
        <f t="shared" si="6"/>
        <v>0</v>
      </c>
      <c r="AR28" s="59" t="b">
        <f t="shared" si="7"/>
        <v>0</v>
      </c>
      <c r="AS28" s="34" t="str">
        <f t="shared" si="8"/>
        <v/>
      </c>
    </row>
    <row r="29" spans="2:45">
      <c r="B29" s="260"/>
      <c r="C29" s="35"/>
      <c r="D29" s="53"/>
      <c r="E29" s="5"/>
      <c r="F29" s="60"/>
      <c r="G29" s="54" t="e">
        <f>VLOOKUP(F29,Foglio1!$F$2:$G$1509,2,FALSE)</f>
        <v>#N/A</v>
      </c>
      <c r="H29" s="56"/>
      <c r="I29" s="4"/>
      <c r="J29" s="4"/>
      <c r="K29" s="4"/>
      <c r="L29" s="4"/>
      <c r="M29" s="24"/>
      <c r="N29" s="24"/>
      <c r="O29" s="14"/>
      <c r="P29" s="14"/>
      <c r="Q29" s="14"/>
      <c r="R29" s="14"/>
      <c r="S29" s="14"/>
      <c r="T29" s="14"/>
      <c r="U29" s="14"/>
      <c r="V29" s="14"/>
      <c r="W29" s="24"/>
      <c r="X29" s="14"/>
      <c r="Y29" s="15"/>
      <c r="Z29" s="15"/>
      <c r="AA29" s="55">
        <f t="shared" si="1"/>
        <v>0</v>
      </c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55">
        <f t="shared" si="2"/>
        <v>0</v>
      </c>
      <c r="AN29" s="55">
        <f t="shared" si="3"/>
        <v>0</v>
      </c>
      <c r="AO29" s="55">
        <f t="shared" si="4"/>
        <v>0</v>
      </c>
      <c r="AP29" s="84" t="str">
        <f t="shared" si="5"/>
        <v/>
      </c>
      <c r="AQ29" s="59" t="b">
        <f t="shared" si="6"/>
        <v>0</v>
      </c>
      <c r="AR29" s="59" t="b">
        <f t="shared" si="7"/>
        <v>0</v>
      </c>
      <c r="AS29" s="34" t="str">
        <f t="shared" si="8"/>
        <v/>
      </c>
    </row>
    <row r="30" spans="2:45">
      <c r="B30" s="260"/>
      <c r="C30" s="35"/>
      <c r="D30" s="53"/>
      <c r="E30" s="5"/>
      <c r="F30" s="60"/>
      <c r="G30" s="54" t="e">
        <f>VLOOKUP(F30,Foglio1!$F$2:$G$1509,2,FALSE)</f>
        <v>#N/A</v>
      </c>
      <c r="H30" s="56"/>
      <c r="I30" s="4"/>
      <c r="J30" s="4"/>
      <c r="K30" s="4"/>
      <c r="L30" s="4"/>
      <c r="M30" s="24"/>
      <c r="N30" s="24"/>
      <c r="O30" s="14"/>
      <c r="P30" s="14"/>
      <c r="Q30" s="14"/>
      <c r="R30" s="14"/>
      <c r="S30" s="14"/>
      <c r="T30" s="14"/>
      <c r="U30" s="14"/>
      <c r="V30" s="14"/>
      <c r="W30" s="24"/>
      <c r="X30" s="14"/>
      <c r="Y30" s="15"/>
      <c r="Z30" s="15"/>
      <c r="AA30" s="55">
        <f t="shared" si="1"/>
        <v>0</v>
      </c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55">
        <f t="shared" si="2"/>
        <v>0</v>
      </c>
      <c r="AN30" s="55">
        <f t="shared" si="3"/>
        <v>0</v>
      </c>
      <c r="AO30" s="55">
        <f t="shared" si="4"/>
        <v>0</v>
      </c>
      <c r="AP30" s="84" t="str">
        <f t="shared" si="5"/>
        <v/>
      </c>
      <c r="AQ30" s="59" t="b">
        <f t="shared" si="6"/>
        <v>0</v>
      </c>
      <c r="AR30" s="59" t="b">
        <f t="shared" si="7"/>
        <v>0</v>
      </c>
      <c r="AS30" s="34" t="str">
        <f t="shared" si="8"/>
        <v/>
      </c>
    </row>
    <row r="31" spans="2:45">
      <c r="B31" s="260"/>
      <c r="C31" s="35"/>
      <c r="D31" s="53"/>
      <c r="E31" s="5"/>
      <c r="F31" s="60"/>
      <c r="G31" s="54" t="e">
        <f>VLOOKUP(F31,Foglio1!$F$2:$G$1509,2,FALSE)</f>
        <v>#N/A</v>
      </c>
      <c r="H31" s="56"/>
      <c r="I31" s="4"/>
      <c r="J31" s="4"/>
      <c r="K31" s="4"/>
      <c r="L31" s="4"/>
      <c r="M31" s="24"/>
      <c r="N31" s="24"/>
      <c r="O31" s="14"/>
      <c r="P31" s="14"/>
      <c r="Q31" s="14"/>
      <c r="R31" s="14"/>
      <c r="S31" s="14"/>
      <c r="T31" s="14"/>
      <c r="U31" s="14"/>
      <c r="V31" s="14"/>
      <c r="W31" s="24"/>
      <c r="X31" s="14"/>
      <c r="Y31" s="15"/>
      <c r="Z31" s="15"/>
      <c r="AA31" s="55">
        <f t="shared" si="1"/>
        <v>0</v>
      </c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55">
        <f t="shared" si="2"/>
        <v>0</v>
      </c>
      <c r="AN31" s="55">
        <f t="shared" si="3"/>
        <v>0</v>
      </c>
      <c r="AO31" s="55">
        <f t="shared" si="4"/>
        <v>0</v>
      </c>
      <c r="AP31" s="84" t="str">
        <f t="shared" si="5"/>
        <v/>
      </c>
      <c r="AQ31" s="59" t="b">
        <f t="shared" si="6"/>
        <v>0</v>
      </c>
      <c r="AR31" s="59" t="b">
        <f t="shared" si="7"/>
        <v>0</v>
      </c>
      <c r="AS31" s="34" t="str">
        <f t="shared" si="8"/>
        <v/>
      </c>
    </row>
    <row r="32" spans="2:45">
      <c r="B32" s="260"/>
      <c r="C32" s="35"/>
      <c r="D32" s="53"/>
      <c r="E32" s="5"/>
      <c r="F32" s="60"/>
      <c r="G32" s="54" t="e">
        <f>VLOOKUP(F32,Foglio1!$F$2:$G$1509,2,FALSE)</f>
        <v>#N/A</v>
      </c>
      <c r="H32" s="56"/>
      <c r="I32" s="4"/>
      <c r="J32" s="4"/>
      <c r="K32" s="4"/>
      <c r="L32" s="4"/>
      <c r="M32" s="24"/>
      <c r="N32" s="24"/>
      <c r="O32" s="14"/>
      <c r="P32" s="14"/>
      <c r="Q32" s="14"/>
      <c r="R32" s="14"/>
      <c r="S32" s="14"/>
      <c r="T32" s="14"/>
      <c r="U32" s="14"/>
      <c r="V32" s="14"/>
      <c r="W32" s="24"/>
      <c r="X32" s="14"/>
      <c r="Y32" s="15"/>
      <c r="Z32" s="15"/>
      <c r="AA32" s="55">
        <f t="shared" si="1"/>
        <v>0</v>
      </c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55">
        <f t="shared" si="2"/>
        <v>0</v>
      </c>
      <c r="AN32" s="55">
        <f t="shared" si="3"/>
        <v>0</v>
      </c>
      <c r="AO32" s="55">
        <f t="shared" si="4"/>
        <v>0</v>
      </c>
      <c r="AP32" s="84" t="str">
        <f t="shared" si="5"/>
        <v/>
      </c>
      <c r="AQ32" s="59" t="b">
        <f t="shared" si="6"/>
        <v>0</v>
      </c>
      <c r="AR32" s="59" t="b">
        <f t="shared" si="7"/>
        <v>0</v>
      </c>
      <c r="AS32" s="34" t="str">
        <f t="shared" si="8"/>
        <v/>
      </c>
    </row>
    <row r="33" spans="2:45">
      <c r="B33" s="260"/>
      <c r="C33" s="35"/>
      <c r="D33" s="53"/>
      <c r="E33" s="5"/>
      <c r="F33" s="60"/>
      <c r="G33" s="54" t="e">
        <f>VLOOKUP(F33,Foglio1!$F$2:$G$1509,2,FALSE)</f>
        <v>#N/A</v>
      </c>
      <c r="H33" s="56"/>
      <c r="I33" s="4"/>
      <c r="J33" s="4"/>
      <c r="K33" s="4"/>
      <c r="L33" s="4"/>
      <c r="M33" s="24"/>
      <c r="N33" s="24"/>
      <c r="O33" s="14"/>
      <c r="P33" s="14"/>
      <c r="Q33" s="14"/>
      <c r="R33" s="14"/>
      <c r="S33" s="14"/>
      <c r="T33" s="14"/>
      <c r="U33" s="14"/>
      <c r="V33" s="14"/>
      <c r="W33" s="24"/>
      <c r="X33" s="14"/>
      <c r="Y33" s="15"/>
      <c r="Z33" s="15"/>
      <c r="AA33" s="55">
        <f t="shared" si="1"/>
        <v>0</v>
      </c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55">
        <f t="shared" si="2"/>
        <v>0</v>
      </c>
      <c r="AN33" s="55">
        <f t="shared" si="3"/>
        <v>0</v>
      </c>
      <c r="AO33" s="55">
        <f t="shared" si="4"/>
        <v>0</v>
      </c>
      <c r="AP33" s="84" t="str">
        <f t="shared" si="5"/>
        <v/>
      </c>
      <c r="AQ33" s="59" t="b">
        <f t="shared" si="6"/>
        <v>0</v>
      </c>
      <c r="AR33" s="59" t="b">
        <f t="shared" si="7"/>
        <v>0</v>
      </c>
      <c r="AS33" s="34" t="str">
        <f t="shared" si="8"/>
        <v/>
      </c>
    </row>
    <row r="34" spans="2:45">
      <c r="B34" s="260"/>
      <c r="C34" s="35"/>
      <c r="D34" s="53"/>
      <c r="E34" s="5"/>
      <c r="F34" s="60"/>
      <c r="G34" s="54" t="e">
        <f>VLOOKUP(F34,Foglio1!$F$2:$G$1509,2,FALSE)</f>
        <v>#N/A</v>
      </c>
      <c r="H34" s="56"/>
      <c r="I34" s="4"/>
      <c r="J34" s="4"/>
      <c r="K34" s="4"/>
      <c r="L34" s="4"/>
      <c r="M34" s="24"/>
      <c r="N34" s="24"/>
      <c r="O34" s="14"/>
      <c r="P34" s="14"/>
      <c r="Q34" s="14"/>
      <c r="R34" s="14"/>
      <c r="S34" s="14"/>
      <c r="T34" s="14"/>
      <c r="U34" s="14"/>
      <c r="V34" s="14"/>
      <c r="W34" s="24"/>
      <c r="X34" s="14"/>
      <c r="Y34" s="15"/>
      <c r="Z34" s="15"/>
      <c r="AA34" s="55">
        <f t="shared" si="1"/>
        <v>0</v>
      </c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55">
        <f t="shared" si="2"/>
        <v>0</v>
      </c>
      <c r="AN34" s="55">
        <f t="shared" si="3"/>
        <v>0</v>
      </c>
      <c r="AO34" s="55">
        <f t="shared" si="4"/>
        <v>0</v>
      </c>
      <c r="AP34" s="84" t="str">
        <f t="shared" si="5"/>
        <v/>
      </c>
      <c r="AQ34" s="59" t="b">
        <f t="shared" si="6"/>
        <v>0</v>
      </c>
      <c r="AR34" s="59" t="b">
        <f t="shared" si="7"/>
        <v>0</v>
      </c>
      <c r="AS34" s="34" t="str">
        <f t="shared" si="8"/>
        <v/>
      </c>
    </row>
    <row r="35" spans="2:45">
      <c r="B35" s="260"/>
      <c r="C35" s="35"/>
      <c r="D35" s="53"/>
      <c r="E35" s="5"/>
      <c r="F35" s="60"/>
      <c r="G35" s="54" t="e">
        <f>VLOOKUP(F35,Foglio1!$F$2:$G$1509,2,FALSE)</f>
        <v>#N/A</v>
      </c>
      <c r="H35" s="56"/>
      <c r="I35" s="4"/>
      <c r="J35" s="4"/>
      <c r="K35" s="4"/>
      <c r="L35" s="4"/>
      <c r="M35" s="24"/>
      <c r="N35" s="24"/>
      <c r="O35" s="14"/>
      <c r="P35" s="14"/>
      <c r="Q35" s="14"/>
      <c r="R35" s="14"/>
      <c r="S35" s="14"/>
      <c r="T35" s="14"/>
      <c r="U35" s="14"/>
      <c r="V35" s="14"/>
      <c r="W35" s="24"/>
      <c r="X35" s="14"/>
      <c r="Y35" s="15"/>
      <c r="Z35" s="15"/>
      <c r="AA35" s="55">
        <f t="shared" si="1"/>
        <v>0</v>
      </c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55">
        <f t="shared" si="2"/>
        <v>0</v>
      </c>
      <c r="AN35" s="55">
        <f t="shared" si="3"/>
        <v>0</v>
      </c>
      <c r="AO35" s="55">
        <f t="shared" si="4"/>
        <v>0</v>
      </c>
      <c r="AP35" s="84" t="str">
        <f t="shared" si="5"/>
        <v/>
      </c>
      <c r="AQ35" s="59" t="b">
        <f t="shared" si="6"/>
        <v>0</v>
      </c>
      <c r="AR35" s="59" t="b">
        <f t="shared" si="7"/>
        <v>0</v>
      </c>
      <c r="AS35" s="34" t="str">
        <f t="shared" si="8"/>
        <v/>
      </c>
    </row>
    <row r="36" spans="2:45">
      <c r="B36" s="260"/>
      <c r="C36" s="35"/>
      <c r="D36" s="53"/>
      <c r="E36" s="5"/>
      <c r="F36" s="60"/>
      <c r="G36" s="54" t="e">
        <f>VLOOKUP(F36,Foglio1!$F$2:$G$1509,2,FALSE)</f>
        <v>#N/A</v>
      </c>
      <c r="H36" s="56"/>
      <c r="I36" s="4"/>
      <c r="J36" s="4"/>
      <c r="K36" s="4"/>
      <c r="L36" s="4"/>
      <c r="M36" s="24"/>
      <c r="N36" s="24"/>
      <c r="O36" s="14"/>
      <c r="P36" s="14"/>
      <c r="Q36" s="14"/>
      <c r="R36" s="14"/>
      <c r="S36" s="14"/>
      <c r="T36" s="14"/>
      <c r="U36" s="14"/>
      <c r="V36" s="14"/>
      <c r="W36" s="24"/>
      <c r="X36" s="14"/>
      <c r="Y36" s="15"/>
      <c r="Z36" s="15"/>
      <c r="AA36" s="55">
        <f t="shared" si="1"/>
        <v>0</v>
      </c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55">
        <f t="shared" si="2"/>
        <v>0</v>
      </c>
      <c r="AN36" s="55">
        <f t="shared" si="3"/>
        <v>0</v>
      </c>
      <c r="AO36" s="55">
        <f t="shared" si="4"/>
        <v>0</v>
      </c>
      <c r="AP36" s="84" t="str">
        <f t="shared" si="5"/>
        <v/>
      </c>
      <c r="AQ36" s="59" t="b">
        <f t="shared" si="6"/>
        <v>0</v>
      </c>
      <c r="AR36" s="59" t="b">
        <f t="shared" si="7"/>
        <v>0</v>
      </c>
      <c r="AS36" s="34" t="str">
        <f t="shared" si="8"/>
        <v/>
      </c>
    </row>
    <row r="37" spans="2:45">
      <c r="B37" s="260"/>
      <c r="C37" s="35"/>
      <c r="D37" s="53"/>
      <c r="E37" s="5"/>
      <c r="F37" s="60"/>
      <c r="G37" s="54" t="e">
        <f>VLOOKUP(F37,Foglio1!$F$2:$G$1509,2,FALSE)</f>
        <v>#N/A</v>
      </c>
      <c r="H37" s="56"/>
      <c r="I37" s="4"/>
      <c r="J37" s="4"/>
      <c r="K37" s="4"/>
      <c r="L37" s="4"/>
      <c r="M37" s="24"/>
      <c r="N37" s="24"/>
      <c r="O37" s="14"/>
      <c r="P37" s="14"/>
      <c r="Q37" s="14"/>
      <c r="R37" s="14"/>
      <c r="S37" s="14"/>
      <c r="T37" s="14"/>
      <c r="U37" s="14"/>
      <c r="V37" s="14"/>
      <c r="W37" s="24"/>
      <c r="X37" s="14"/>
      <c r="Y37" s="15"/>
      <c r="Z37" s="15"/>
      <c r="AA37" s="55">
        <f t="shared" si="1"/>
        <v>0</v>
      </c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55">
        <f t="shared" si="2"/>
        <v>0</v>
      </c>
      <c r="AN37" s="55">
        <f t="shared" si="3"/>
        <v>0</v>
      </c>
      <c r="AO37" s="55">
        <f t="shared" si="4"/>
        <v>0</v>
      </c>
      <c r="AP37" s="84" t="str">
        <f t="shared" si="5"/>
        <v/>
      </c>
      <c r="AQ37" s="59" t="b">
        <f t="shared" si="6"/>
        <v>0</v>
      </c>
      <c r="AR37" s="59" t="b">
        <f t="shared" si="7"/>
        <v>0</v>
      </c>
      <c r="AS37" s="34" t="str">
        <f t="shared" si="8"/>
        <v/>
      </c>
    </row>
    <row r="38" spans="2:45">
      <c r="B38" s="260"/>
      <c r="C38" s="35"/>
      <c r="D38" s="53"/>
      <c r="E38" s="5"/>
      <c r="F38" s="60"/>
      <c r="G38" s="54" t="e">
        <f>VLOOKUP(F38,Foglio1!$F$2:$G$1509,2,FALSE)</f>
        <v>#N/A</v>
      </c>
      <c r="H38" s="56"/>
      <c r="I38" s="4"/>
      <c r="J38" s="4"/>
      <c r="K38" s="4"/>
      <c r="L38" s="4"/>
      <c r="M38" s="24"/>
      <c r="N38" s="24"/>
      <c r="O38" s="14"/>
      <c r="P38" s="14"/>
      <c r="Q38" s="14"/>
      <c r="R38" s="14"/>
      <c r="S38" s="14"/>
      <c r="T38" s="14"/>
      <c r="U38" s="14"/>
      <c r="V38" s="14"/>
      <c r="W38" s="24"/>
      <c r="X38" s="14"/>
      <c r="Y38" s="15"/>
      <c r="Z38" s="15"/>
      <c r="AA38" s="55">
        <f t="shared" si="1"/>
        <v>0</v>
      </c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55">
        <f t="shared" si="2"/>
        <v>0</v>
      </c>
      <c r="AN38" s="55">
        <f t="shared" si="3"/>
        <v>0</v>
      </c>
      <c r="AO38" s="55">
        <f t="shared" si="4"/>
        <v>0</v>
      </c>
      <c r="AP38" s="84" t="str">
        <f t="shared" si="5"/>
        <v/>
      </c>
      <c r="AQ38" s="59" t="b">
        <f t="shared" si="6"/>
        <v>0</v>
      </c>
      <c r="AR38" s="59" t="b">
        <f t="shared" si="7"/>
        <v>0</v>
      </c>
      <c r="AS38" s="34" t="str">
        <f t="shared" si="8"/>
        <v/>
      </c>
    </row>
    <row r="39" spans="2:45">
      <c r="B39" s="260"/>
      <c r="C39" s="35"/>
      <c r="D39" s="53"/>
      <c r="E39" s="5"/>
      <c r="F39" s="60"/>
      <c r="G39" s="54" t="e">
        <f>VLOOKUP(F39,Foglio1!$F$2:$G$1509,2,FALSE)</f>
        <v>#N/A</v>
      </c>
      <c r="H39" s="56"/>
      <c r="I39" s="4"/>
      <c r="J39" s="4"/>
      <c r="K39" s="4"/>
      <c r="L39" s="4"/>
      <c r="M39" s="24"/>
      <c r="N39" s="24"/>
      <c r="O39" s="14"/>
      <c r="P39" s="14"/>
      <c r="Q39" s="14"/>
      <c r="R39" s="14"/>
      <c r="S39" s="14"/>
      <c r="T39" s="14"/>
      <c r="U39" s="14"/>
      <c r="V39" s="14"/>
      <c r="W39" s="24"/>
      <c r="X39" s="14"/>
      <c r="Y39" s="15"/>
      <c r="Z39" s="15"/>
      <c r="AA39" s="55">
        <f t="shared" si="1"/>
        <v>0</v>
      </c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55">
        <f t="shared" si="2"/>
        <v>0</v>
      </c>
      <c r="AN39" s="55">
        <f t="shared" si="3"/>
        <v>0</v>
      </c>
      <c r="AO39" s="55">
        <f t="shared" si="4"/>
        <v>0</v>
      </c>
      <c r="AP39" s="84" t="str">
        <f t="shared" si="5"/>
        <v/>
      </c>
      <c r="AQ39" s="59" t="b">
        <f t="shared" si="6"/>
        <v>0</v>
      </c>
      <c r="AR39" s="59" t="b">
        <f t="shared" si="7"/>
        <v>0</v>
      </c>
      <c r="AS39" s="34" t="str">
        <f t="shared" si="8"/>
        <v/>
      </c>
    </row>
    <row r="40" spans="2:45">
      <c r="B40" s="260"/>
      <c r="C40" s="35"/>
      <c r="D40" s="53"/>
      <c r="E40" s="5"/>
      <c r="F40" s="60"/>
      <c r="G40" s="54" t="e">
        <f>VLOOKUP(F40,Foglio1!$F$2:$G$1509,2,FALSE)</f>
        <v>#N/A</v>
      </c>
      <c r="H40" s="56"/>
      <c r="I40" s="4"/>
      <c r="J40" s="4"/>
      <c r="K40" s="4"/>
      <c r="L40" s="4"/>
      <c r="M40" s="24"/>
      <c r="N40" s="24"/>
      <c r="O40" s="14"/>
      <c r="P40" s="14"/>
      <c r="Q40" s="14"/>
      <c r="R40" s="14"/>
      <c r="S40" s="14"/>
      <c r="T40" s="14"/>
      <c r="U40" s="14"/>
      <c r="V40" s="14"/>
      <c r="W40" s="24"/>
      <c r="X40" s="14"/>
      <c r="Y40" s="15"/>
      <c r="Z40" s="15"/>
      <c r="AA40" s="55">
        <f t="shared" si="1"/>
        <v>0</v>
      </c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55">
        <f t="shared" si="2"/>
        <v>0</v>
      </c>
      <c r="AN40" s="55">
        <f t="shared" si="3"/>
        <v>0</v>
      </c>
      <c r="AO40" s="55">
        <f t="shared" si="4"/>
        <v>0</v>
      </c>
      <c r="AP40" s="84" t="str">
        <f t="shared" si="5"/>
        <v/>
      </c>
      <c r="AQ40" s="59" t="b">
        <f t="shared" si="6"/>
        <v>0</v>
      </c>
      <c r="AR40" s="59" t="b">
        <f t="shared" si="7"/>
        <v>0</v>
      </c>
      <c r="AS40" s="34" t="str">
        <f t="shared" si="8"/>
        <v/>
      </c>
    </row>
    <row r="41" spans="2:45">
      <c r="B41" s="260"/>
      <c r="C41" s="35"/>
      <c r="D41" s="53"/>
      <c r="E41" s="5"/>
      <c r="F41" s="60"/>
      <c r="G41" s="54" t="e">
        <f>VLOOKUP(F41,Foglio1!$F$2:$G$1509,2,FALSE)</f>
        <v>#N/A</v>
      </c>
      <c r="H41" s="56"/>
      <c r="I41" s="4"/>
      <c r="J41" s="4"/>
      <c r="K41" s="4"/>
      <c r="L41" s="4"/>
      <c r="M41" s="24"/>
      <c r="N41" s="24"/>
      <c r="O41" s="14"/>
      <c r="P41" s="14"/>
      <c r="Q41" s="14"/>
      <c r="R41" s="14"/>
      <c r="S41" s="14"/>
      <c r="T41" s="14"/>
      <c r="U41" s="14"/>
      <c r="V41" s="14"/>
      <c r="W41" s="24"/>
      <c r="X41" s="14"/>
      <c r="Y41" s="15"/>
      <c r="Z41" s="15"/>
      <c r="AA41" s="55">
        <f t="shared" si="1"/>
        <v>0</v>
      </c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55">
        <f t="shared" si="2"/>
        <v>0</v>
      </c>
      <c r="AN41" s="55">
        <f t="shared" si="3"/>
        <v>0</v>
      </c>
      <c r="AO41" s="55">
        <f t="shared" si="4"/>
        <v>0</v>
      </c>
      <c r="AP41" s="84" t="str">
        <f t="shared" si="5"/>
        <v/>
      </c>
      <c r="AQ41" s="59" t="b">
        <f t="shared" si="6"/>
        <v>0</v>
      </c>
      <c r="AR41" s="59" t="b">
        <f t="shared" si="7"/>
        <v>0</v>
      </c>
      <c r="AS41" s="34" t="str">
        <f t="shared" si="8"/>
        <v/>
      </c>
    </row>
    <row r="42" spans="2:45">
      <c r="B42" s="260"/>
      <c r="C42" s="35"/>
      <c r="D42" s="53"/>
      <c r="E42" s="5"/>
      <c r="F42" s="60"/>
      <c r="G42" s="54" t="e">
        <f>VLOOKUP(F42,Foglio1!$F$2:$G$1509,2,FALSE)</f>
        <v>#N/A</v>
      </c>
      <c r="H42" s="56"/>
      <c r="I42" s="4"/>
      <c r="J42" s="4"/>
      <c r="K42" s="4"/>
      <c r="L42" s="4"/>
      <c r="M42" s="24"/>
      <c r="N42" s="24"/>
      <c r="O42" s="14"/>
      <c r="P42" s="14"/>
      <c r="Q42" s="14"/>
      <c r="R42" s="14"/>
      <c r="S42" s="14"/>
      <c r="T42" s="14"/>
      <c r="U42" s="14"/>
      <c r="V42" s="14"/>
      <c r="W42" s="24"/>
      <c r="X42" s="14"/>
      <c r="Y42" s="15"/>
      <c r="Z42" s="15"/>
      <c r="AA42" s="55">
        <f t="shared" si="1"/>
        <v>0</v>
      </c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55">
        <f t="shared" si="2"/>
        <v>0</v>
      </c>
      <c r="AN42" s="55">
        <f t="shared" si="3"/>
        <v>0</v>
      </c>
      <c r="AO42" s="55">
        <f t="shared" si="4"/>
        <v>0</v>
      </c>
      <c r="AP42" s="84" t="str">
        <f t="shared" si="5"/>
        <v/>
      </c>
      <c r="AQ42" s="59" t="b">
        <f t="shared" si="6"/>
        <v>0</v>
      </c>
      <c r="AR42" s="59" t="b">
        <f t="shared" si="7"/>
        <v>0</v>
      </c>
      <c r="AS42" s="34" t="str">
        <f t="shared" si="8"/>
        <v/>
      </c>
    </row>
    <row r="43" spans="2:45">
      <c r="B43" s="260"/>
      <c r="C43" s="35"/>
      <c r="D43" s="53"/>
      <c r="E43" s="5"/>
      <c r="F43" s="60"/>
      <c r="G43" s="54" t="e">
        <f>VLOOKUP(F43,Foglio1!$F$2:$G$1509,2,FALSE)</f>
        <v>#N/A</v>
      </c>
      <c r="H43" s="56"/>
      <c r="I43" s="4"/>
      <c r="J43" s="4"/>
      <c r="K43" s="4"/>
      <c r="L43" s="4"/>
      <c r="M43" s="24"/>
      <c r="N43" s="24"/>
      <c r="O43" s="14"/>
      <c r="P43" s="14"/>
      <c r="Q43" s="14"/>
      <c r="R43" s="14"/>
      <c r="S43" s="14"/>
      <c r="T43" s="14"/>
      <c r="U43" s="14"/>
      <c r="V43" s="14"/>
      <c r="W43" s="24"/>
      <c r="X43" s="14"/>
      <c r="Y43" s="15"/>
      <c r="Z43" s="15"/>
      <c r="AA43" s="55">
        <f t="shared" si="1"/>
        <v>0</v>
      </c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55">
        <f t="shared" si="2"/>
        <v>0</v>
      </c>
      <c r="AN43" s="55">
        <f t="shared" si="3"/>
        <v>0</v>
      </c>
      <c r="AO43" s="55">
        <f t="shared" si="4"/>
        <v>0</v>
      </c>
      <c r="AP43" s="84" t="str">
        <f t="shared" si="5"/>
        <v/>
      </c>
      <c r="AQ43" s="59" t="b">
        <f t="shared" si="6"/>
        <v>0</v>
      </c>
      <c r="AR43" s="59" t="b">
        <f t="shared" si="7"/>
        <v>0</v>
      </c>
      <c r="AS43" s="34" t="str">
        <f t="shared" si="8"/>
        <v/>
      </c>
    </row>
    <row r="44" spans="2:45">
      <c r="B44" s="260"/>
      <c r="C44" s="35"/>
      <c r="D44" s="53"/>
      <c r="E44" s="5"/>
      <c r="F44" s="60"/>
      <c r="G44" s="54" t="e">
        <f>VLOOKUP(F44,Foglio1!$F$2:$G$1509,2,FALSE)</f>
        <v>#N/A</v>
      </c>
      <c r="H44" s="56"/>
      <c r="I44" s="4"/>
      <c r="J44" s="4"/>
      <c r="K44" s="4"/>
      <c r="L44" s="4"/>
      <c r="M44" s="24"/>
      <c r="N44" s="24"/>
      <c r="O44" s="14"/>
      <c r="P44" s="14"/>
      <c r="Q44" s="14"/>
      <c r="R44" s="14"/>
      <c r="S44" s="14"/>
      <c r="T44" s="14"/>
      <c r="U44" s="14"/>
      <c r="V44" s="14"/>
      <c r="W44" s="24"/>
      <c r="X44" s="14"/>
      <c r="Y44" s="15"/>
      <c r="Z44" s="15"/>
      <c r="AA44" s="55">
        <f t="shared" si="1"/>
        <v>0</v>
      </c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55">
        <f t="shared" si="2"/>
        <v>0</v>
      </c>
      <c r="AN44" s="55">
        <f t="shared" si="3"/>
        <v>0</v>
      </c>
      <c r="AO44" s="55">
        <f t="shared" si="4"/>
        <v>0</v>
      </c>
      <c r="AP44" s="84" t="str">
        <f t="shared" si="5"/>
        <v/>
      </c>
      <c r="AQ44" s="59" t="b">
        <f t="shared" si="6"/>
        <v>0</v>
      </c>
      <c r="AR44" s="59" t="b">
        <f t="shared" si="7"/>
        <v>0</v>
      </c>
      <c r="AS44" s="34" t="str">
        <f t="shared" si="8"/>
        <v/>
      </c>
    </row>
    <row r="45" spans="2:45">
      <c r="B45" s="260"/>
      <c r="C45" s="35"/>
      <c r="D45" s="53"/>
      <c r="E45" s="5"/>
      <c r="F45" s="60"/>
      <c r="G45" s="54" t="e">
        <f>VLOOKUP(F45,Foglio1!$F$2:$G$1509,2,FALSE)</f>
        <v>#N/A</v>
      </c>
      <c r="H45" s="56"/>
      <c r="I45" s="4"/>
      <c r="J45" s="4"/>
      <c r="K45" s="4"/>
      <c r="L45" s="4"/>
      <c r="M45" s="24"/>
      <c r="N45" s="24"/>
      <c r="O45" s="14"/>
      <c r="P45" s="14"/>
      <c r="Q45" s="14"/>
      <c r="R45" s="14"/>
      <c r="S45" s="14"/>
      <c r="T45" s="14"/>
      <c r="U45" s="14"/>
      <c r="V45" s="14"/>
      <c r="W45" s="24"/>
      <c r="X45" s="14"/>
      <c r="Y45" s="15"/>
      <c r="Z45" s="15"/>
      <c r="AA45" s="55">
        <f t="shared" si="1"/>
        <v>0</v>
      </c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55">
        <f t="shared" si="2"/>
        <v>0</v>
      </c>
      <c r="AN45" s="55">
        <f t="shared" si="3"/>
        <v>0</v>
      </c>
      <c r="AO45" s="55">
        <f t="shared" si="4"/>
        <v>0</v>
      </c>
      <c r="AP45" s="84" t="str">
        <f t="shared" si="5"/>
        <v/>
      </c>
      <c r="AQ45" s="59" t="b">
        <f t="shared" si="6"/>
        <v>0</v>
      </c>
      <c r="AR45" s="59" t="b">
        <f t="shared" si="7"/>
        <v>0</v>
      </c>
      <c r="AS45" s="34" t="str">
        <f t="shared" si="8"/>
        <v/>
      </c>
    </row>
    <row r="46" spans="2:45">
      <c r="B46" s="260"/>
      <c r="C46" s="35"/>
      <c r="D46" s="53"/>
      <c r="E46" s="5"/>
      <c r="F46" s="60"/>
      <c r="G46" s="54" t="e">
        <f>VLOOKUP(F46,Foglio1!$F$2:$G$1509,2,FALSE)</f>
        <v>#N/A</v>
      </c>
      <c r="H46" s="56"/>
      <c r="I46" s="4"/>
      <c r="J46" s="4"/>
      <c r="K46" s="4"/>
      <c r="L46" s="4"/>
      <c r="M46" s="24"/>
      <c r="N46" s="24"/>
      <c r="O46" s="14"/>
      <c r="P46" s="14"/>
      <c r="Q46" s="14"/>
      <c r="R46" s="14"/>
      <c r="S46" s="14"/>
      <c r="T46" s="14"/>
      <c r="U46" s="14"/>
      <c r="V46" s="14"/>
      <c r="W46" s="24"/>
      <c r="X46" s="14"/>
      <c r="Y46" s="15"/>
      <c r="Z46" s="15"/>
      <c r="AA46" s="55">
        <f t="shared" si="1"/>
        <v>0</v>
      </c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55">
        <f t="shared" si="2"/>
        <v>0</v>
      </c>
      <c r="AN46" s="55">
        <f t="shared" si="3"/>
        <v>0</v>
      </c>
      <c r="AO46" s="55">
        <f t="shared" si="4"/>
        <v>0</v>
      </c>
      <c r="AP46" s="84" t="str">
        <f t="shared" si="5"/>
        <v/>
      </c>
      <c r="AQ46" s="59" t="b">
        <f t="shared" si="6"/>
        <v>0</v>
      </c>
      <c r="AR46" s="59" t="b">
        <f t="shared" si="7"/>
        <v>0</v>
      </c>
      <c r="AS46" s="34" t="str">
        <f t="shared" si="8"/>
        <v/>
      </c>
    </row>
    <row r="47" spans="2:45">
      <c r="B47" s="260"/>
      <c r="C47" s="35"/>
      <c r="D47" s="53"/>
      <c r="E47" s="5"/>
      <c r="F47" s="60"/>
      <c r="G47" s="54" t="e">
        <f>VLOOKUP(F47,Foglio1!$F$2:$G$1509,2,FALSE)</f>
        <v>#N/A</v>
      </c>
      <c r="H47" s="56"/>
      <c r="I47" s="4"/>
      <c r="J47" s="4"/>
      <c r="K47" s="4"/>
      <c r="L47" s="4"/>
      <c r="M47" s="24"/>
      <c r="N47" s="24"/>
      <c r="O47" s="14"/>
      <c r="P47" s="14"/>
      <c r="Q47" s="14"/>
      <c r="R47" s="14"/>
      <c r="S47" s="14"/>
      <c r="T47" s="14"/>
      <c r="U47" s="14"/>
      <c r="V47" s="14"/>
      <c r="W47" s="24"/>
      <c r="X47" s="14"/>
      <c r="Y47" s="15"/>
      <c r="Z47" s="15"/>
      <c r="AA47" s="55">
        <f t="shared" si="1"/>
        <v>0</v>
      </c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55">
        <f t="shared" si="2"/>
        <v>0</v>
      </c>
      <c r="AN47" s="55">
        <f t="shared" si="3"/>
        <v>0</v>
      </c>
      <c r="AO47" s="55">
        <f t="shared" si="4"/>
        <v>0</v>
      </c>
      <c r="AP47" s="84" t="str">
        <f t="shared" si="5"/>
        <v/>
      </c>
      <c r="AQ47" s="59" t="b">
        <f t="shared" si="6"/>
        <v>0</v>
      </c>
      <c r="AR47" s="59" t="b">
        <f t="shared" si="7"/>
        <v>0</v>
      </c>
      <c r="AS47" s="34" t="str">
        <f t="shared" si="8"/>
        <v/>
      </c>
    </row>
    <row r="48" spans="2:45">
      <c r="B48" s="260"/>
      <c r="C48" s="35"/>
      <c r="D48" s="53"/>
      <c r="E48" s="5"/>
      <c r="F48" s="60"/>
      <c r="G48" s="54" t="e">
        <f>VLOOKUP(F48,Foglio1!$F$2:$G$1509,2,FALSE)</f>
        <v>#N/A</v>
      </c>
      <c r="H48" s="56"/>
      <c r="I48" s="4"/>
      <c r="J48" s="4"/>
      <c r="K48" s="4"/>
      <c r="L48" s="4"/>
      <c r="M48" s="24"/>
      <c r="N48" s="24"/>
      <c r="O48" s="14"/>
      <c r="P48" s="14"/>
      <c r="Q48" s="14"/>
      <c r="R48" s="14"/>
      <c r="S48" s="14"/>
      <c r="T48" s="14"/>
      <c r="U48" s="14"/>
      <c r="V48" s="14"/>
      <c r="W48" s="24"/>
      <c r="X48" s="14"/>
      <c r="Y48" s="15"/>
      <c r="Z48" s="15"/>
      <c r="AA48" s="55">
        <f t="shared" si="1"/>
        <v>0</v>
      </c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55">
        <f t="shared" si="2"/>
        <v>0</v>
      </c>
      <c r="AN48" s="55">
        <f t="shared" si="3"/>
        <v>0</v>
      </c>
      <c r="AO48" s="55">
        <f t="shared" si="4"/>
        <v>0</v>
      </c>
      <c r="AP48" s="84" t="str">
        <f t="shared" si="5"/>
        <v/>
      </c>
      <c r="AQ48" s="59" t="b">
        <f t="shared" si="6"/>
        <v>0</v>
      </c>
      <c r="AR48" s="59" t="b">
        <f t="shared" si="7"/>
        <v>0</v>
      </c>
      <c r="AS48" s="34" t="str">
        <f t="shared" si="8"/>
        <v/>
      </c>
    </row>
    <row r="49" spans="2:45">
      <c r="B49" s="260"/>
      <c r="C49" s="35"/>
      <c r="D49" s="53"/>
      <c r="E49" s="5"/>
      <c r="F49" s="60"/>
      <c r="G49" s="54" t="e">
        <f>VLOOKUP(F49,Foglio1!$F$2:$G$1509,2,FALSE)</f>
        <v>#N/A</v>
      </c>
      <c r="H49" s="56"/>
      <c r="I49" s="4"/>
      <c r="J49" s="4"/>
      <c r="K49" s="4"/>
      <c r="L49" s="4"/>
      <c r="M49" s="24"/>
      <c r="N49" s="24"/>
      <c r="O49" s="14"/>
      <c r="P49" s="14"/>
      <c r="Q49" s="14"/>
      <c r="R49" s="14"/>
      <c r="S49" s="14"/>
      <c r="T49" s="14"/>
      <c r="U49" s="14"/>
      <c r="V49" s="14"/>
      <c r="W49" s="24"/>
      <c r="X49" s="14"/>
      <c r="Y49" s="15"/>
      <c r="Z49" s="15"/>
      <c r="AA49" s="55">
        <f t="shared" si="1"/>
        <v>0</v>
      </c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55">
        <f t="shared" si="2"/>
        <v>0</v>
      </c>
      <c r="AN49" s="55">
        <f t="shared" si="3"/>
        <v>0</v>
      </c>
      <c r="AO49" s="55">
        <f t="shared" si="4"/>
        <v>0</v>
      </c>
      <c r="AP49" s="84" t="str">
        <f t="shared" si="5"/>
        <v/>
      </c>
      <c r="AQ49" s="59" t="b">
        <f t="shared" si="6"/>
        <v>0</v>
      </c>
      <c r="AR49" s="59" t="b">
        <f t="shared" si="7"/>
        <v>0</v>
      </c>
      <c r="AS49" s="34" t="str">
        <f t="shared" si="8"/>
        <v/>
      </c>
    </row>
    <row r="50" spans="2:45">
      <c r="B50" s="260"/>
      <c r="C50" s="35"/>
      <c r="D50" s="53"/>
      <c r="E50" s="5"/>
      <c r="F50" s="60"/>
      <c r="G50" s="54" t="e">
        <f>VLOOKUP(F50,Foglio1!$F$2:$G$1509,2,FALSE)</f>
        <v>#N/A</v>
      </c>
      <c r="H50" s="56"/>
      <c r="I50" s="4"/>
      <c r="J50" s="4"/>
      <c r="K50" s="4"/>
      <c r="L50" s="4"/>
      <c r="M50" s="24"/>
      <c r="N50" s="24"/>
      <c r="O50" s="14"/>
      <c r="P50" s="14"/>
      <c r="Q50" s="14"/>
      <c r="R50" s="14"/>
      <c r="S50" s="14"/>
      <c r="T50" s="14"/>
      <c r="U50" s="14"/>
      <c r="V50" s="14"/>
      <c r="W50" s="24"/>
      <c r="X50" s="14"/>
      <c r="Y50" s="15"/>
      <c r="Z50" s="15"/>
      <c r="AA50" s="55">
        <f t="shared" si="1"/>
        <v>0</v>
      </c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55">
        <f t="shared" si="2"/>
        <v>0</v>
      </c>
      <c r="AN50" s="55">
        <f t="shared" si="3"/>
        <v>0</v>
      </c>
      <c r="AO50" s="55">
        <f t="shared" si="4"/>
        <v>0</v>
      </c>
      <c r="AP50" s="84" t="str">
        <f t="shared" si="5"/>
        <v/>
      </c>
      <c r="AQ50" s="59" t="b">
        <f t="shared" si="6"/>
        <v>0</v>
      </c>
      <c r="AR50" s="59" t="b">
        <f t="shared" si="7"/>
        <v>0</v>
      </c>
      <c r="AS50" s="34" t="str">
        <f t="shared" si="8"/>
        <v/>
      </c>
    </row>
    <row r="51" spans="2:45">
      <c r="B51" s="260"/>
      <c r="C51" s="35"/>
      <c r="D51" s="53"/>
      <c r="E51" s="5"/>
      <c r="F51" s="60"/>
      <c r="G51" s="54" t="e">
        <f>VLOOKUP(F51,Foglio1!$F$2:$G$1509,2,FALSE)</f>
        <v>#N/A</v>
      </c>
      <c r="H51" s="56"/>
      <c r="I51" s="4"/>
      <c r="J51" s="4"/>
      <c r="K51" s="4"/>
      <c r="L51" s="4"/>
      <c r="M51" s="24"/>
      <c r="N51" s="24"/>
      <c r="O51" s="14"/>
      <c r="P51" s="14"/>
      <c r="Q51" s="14"/>
      <c r="R51" s="14"/>
      <c r="S51" s="14"/>
      <c r="T51" s="14"/>
      <c r="U51" s="14"/>
      <c r="V51" s="14"/>
      <c r="W51" s="24"/>
      <c r="X51" s="14"/>
      <c r="Y51" s="15"/>
      <c r="Z51" s="15"/>
      <c r="AA51" s="55">
        <f t="shared" si="1"/>
        <v>0</v>
      </c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55">
        <f t="shared" si="2"/>
        <v>0</v>
      </c>
      <c r="AN51" s="55">
        <f t="shared" si="3"/>
        <v>0</v>
      </c>
      <c r="AO51" s="55">
        <f t="shared" si="4"/>
        <v>0</v>
      </c>
      <c r="AP51" s="84" t="str">
        <f t="shared" si="5"/>
        <v/>
      </c>
      <c r="AQ51" s="59" t="b">
        <f t="shared" si="6"/>
        <v>0</v>
      </c>
      <c r="AR51" s="59" t="b">
        <f t="shared" si="7"/>
        <v>0</v>
      </c>
      <c r="AS51" s="34" t="str">
        <f t="shared" si="8"/>
        <v/>
      </c>
    </row>
    <row r="52" spans="2:45">
      <c r="B52" s="260"/>
      <c r="C52" s="35"/>
      <c r="D52" s="53"/>
      <c r="E52" s="5"/>
      <c r="F52" s="60"/>
      <c r="G52" s="54" t="e">
        <f>VLOOKUP(F52,Foglio1!$F$2:$G$1509,2,FALSE)</f>
        <v>#N/A</v>
      </c>
      <c r="H52" s="56"/>
      <c r="I52" s="4"/>
      <c r="J52" s="4"/>
      <c r="K52" s="4"/>
      <c r="L52" s="4"/>
      <c r="M52" s="24"/>
      <c r="N52" s="24"/>
      <c r="O52" s="14"/>
      <c r="P52" s="14"/>
      <c r="Q52" s="14"/>
      <c r="R52" s="14"/>
      <c r="S52" s="14"/>
      <c r="T52" s="14"/>
      <c r="U52" s="14"/>
      <c r="V52" s="14"/>
      <c r="W52" s="24"/>
      <c r="X52" s="14"/>
      <c r="Y52" s="15"/>
      <c r="Z52" s="15"/>
      <c r="AA52" s="55">
        <f t="shared" si="1"/>
        <v>0</v>
      </c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55">
        <f t="shared" si="2"/>
        <v>0</v>
      </c>
      <c r="AN52" s="55">
        <f t="shared" si="3"/>
        <v>0</v>
      </c>
      <c r="AO52" s="55">
        <f t="shared" si="4"/>
        <v>0</v>
      </c>
      <c r="AP52" s="84" t="str">
        <f t="shared" si="5"/>
        <v/>
      </c>
      <c r="AQ52" s="59" t="b">
        <f t="shared" si="6"/>
        <v>0</v>
      </c>
      <c r="AR52" s="59" t="b">
        <f t="shared" si="7"/>
        <v>0</v>
      </c>
      <c r="AS52" s="34" t="str">
        <f t="shared" si="8"/>
        <v/>
      </c>
    </row>
    <row r="53" spans="2:45">
      <c r="B53" s="260"/>
      <c r="C53" s="35"/>
      <c r="D53" s="53"/>
      <c r="E53" s="5"/>
      <c r="F53" s="60"/>
      <c r="G53" s="54" t="e">
        <f>VLOOKUP(F53,Foglio1!$F$2:$G$1509,2,FALSE)</f>
        <v>#N/A</v>
      </c>
      <c r="H53" s="56"/>
      <c r="I53" s="4"/>
      <c r="J53" s="4"/>
      <c r="K53" s="4"/>
      <c r="L53" s="4"/>
      <c r="M53" s="24"/>
      <c r="N53" s="24"/>
      <c r="O53" s="14"/>
      <c r="P53" s="14"/>
      <c r="Q53" s="14"/>
      <c r="R53" s="14"/>
      <c r="S53" s="14"/>
      <c r="T53" s="14"/>
      <c r="U53" s="14"/>
      <c r="V53" s="14"/>
      <c r="W53" s="24"/>
      <c r="X53" s="14"/>
      <c r="Y53" s="15"/>
      <c r="Z53" s="15"/>
      <c r="AA53" s="55">
        <f t="shared" si="1"/>
        <v>0</v>
      </c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55">
        <f t="shared" si="2"/>
        <v>0</v>
      </c>
      <c r="AN53" s="55">
        <f t="shared" si="3"/>
        <v>0</v>
      </c>
      <c r="AO53" s="55">
        <f t="shared" si="4"/>
        <v>0</v>
      </c>
      <c r="AP53" s="84" t="str">
        <f t="shared" si="5"/>
        <v/>
      </c>
      <c r="AQ53" s="59" t="b">
        <f t="shared" si="6"/>
        <v>0</v>
      </c>
      <c r="AR53" s="59" t="b">
        <f t="shared" si="7"/>
        <v>0</v>
      </c>
      <c r="AS53" s="34" t="str">
        <f t="shared" si="8"/>
        <v/>
      </c>
    </row>
    <row r="54" spans="2:45">
      <c r="B54" s="260"/>
      <c r="C54" s="35"/>
      <c r="D54" s="53"/>
      <c r="E54" s="5"/>
      <c r="F54" s="60"/>
      <c r="G54" s="54" t="e">
        <f>VLOOKUP(F54,Foglio1!$F$2:$G$1509,2,FALSE)</f>
        <v>#N/A</v>
      </c>
      <c r="H54" s="56"/>
      <c r="I54" s="4"/>
      <c r="J54" s="4"/>
      <c r="K54" s="4"/>
      <c r="L54" s="4"/>
      <c r="M54" s="24"/>
      <c r="N54" s="24"/>
      <c r="O54" s="14"/>
      <c r="P54" s="14"/>
      <c r="Q54" s="14"/>
      <c r="R54" s="14"/>
      <c r="S54" s="14"/>
      <c r="T54" s="14"/>
      <c r="U54" s="14"/>
      <c r="V54" s="14"/>
      <c r="W54" s="24"/>
      <c r="X54" s="14"/>
      <c r="Y54" s="15"/>
      <c r="Z54" s="15"/>
      <c r="AA54" s="55">
        <f t="shared" si="1"/>
        <v>0</v>
      </c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55">
        <f t="shared" si="2"/>
        <v>0</v>
      </c>
      <c r="AN54" s="55">
        <f t="shared" si="3"/>
        <v>0</v>
      </c>
      <c r="AO54" s="55">
        <f t="shared" si="4"/>
        <v>0</v>
      </c>
      <c r="AP54" s="84" t="str">
        <f t="shared" si="5"/>
        <v/>
      </c>
      <c r="AQ54" s="59" t="b">
        <f t="shared" si="6"/>
        <v>0</v>
      </c>
      <c r="AR54" s="59" t="b">
        <f t="shared" si="7"/>
        <v>0</v>
      </c>
      <c r="AS54" s="34" t="str">
        <f t="shared" si="8"/>
        <v/>
      </c>
    </row>
    <row r="55" spans="2:45">
      <c r="B55" s="260"/>
      <c r="C55" s="35"/>
      <c r="D55" s="53"/>
      <c r="E55" s="5"/>
      <c r="F55" s="60"/>
      <c r="G55" s="54" t="e">
        <f>VLOOKUP(F55,Foglio1!$F$2:$G$1509,2,FALSE)</f>
        <v>#N/A</v>
      </c>
      <c r="H55" s="56"/>
      <c r="I55" s="4"/>
      <c r="J55" s="4"/>
      <c r="K55" s="4"/>
      <c r="L55" s="4"/>
      <c r="M55" s="24"/>
      <c r="N55" s="24"/>
      <c r="O55" s="14"/>
      <c r="P55" s="14"/>
      <c r="Q55" s="14"/>
      <c r="R55" s="14"/>
      <c r="S55" s="14"/>
      <c r="T55" s="14"/>
      <c r="U55" s="14"/>
      <c r="V55" s="14"/>
      <c r="W55" s="24"/>
      <c r="X55" s="14"/>
      <c r="Y55" s="15"/>
      <c r="Z55" s="15"/>
      <c r="AA55" s="55">
        <f t="shared" si="1"/>
        <v>0</v>
      </c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55">
        <f t="shared" si="2"/>
        <v>0</v>
      </c>
      <c r="AN55" s="55">
        <f t="shared" si="3"/>
        <v>0</v>
      </c>
      <c r="AO55" s="55">
        <f t="shared" si="4"/>
        <v>0</v>
      </c>
      <c r="AP55" s="84" t="str">
        <f t="shared" si="5"/>
        <v/>
      </c>
      <c r="AQ55" s="59" t="b">
        <f t="shared" si="6"/>
        <v>0</v>
      </c>
      <c r="AR55" s="59" t="b">
        <f t="shared" si="7"/>
        <v>0</v>
      </c>
      <c r="AS55" s="34" t="str">
        <f t="shared" si="8"/>
        <v/>
      </c>
    </row>
    <row r="56" spans="2:45">
      <c r="B56" s="260"/>
      <c r="C56" s="35"/>
      <c r="D56" s="53"/>
      <c r="E56" s="5"/>
      <c r="F56" s="60"/>
      <c r="G56" s="54" t="e">
        <f>VLOOKUP(F56,Foglio1!$F$2:$G$1509,2,FALSE)</f>
        <v>#N/A</v>
      </c>
      <c r="H56" s="56"/>
      <c r="I56" s="4"/>
      <c r="J56" s="4"/>
      <c r="K56" s="4"/>
      <c r="L56" s="4"/>
      <c r="M56" s="24"/>
      <c r="N56" s="24"/>
      <c r="O56" s="14"/>
      <c r="P56" s="14"/>
      <c r="Q56" s="14"/>
      <c r="R56" s="14"/>
      <c r="S56" s="14"/>
      <c r="T56" s="14"/>
      <c r="U56" s="14"/>
      <c r="V56" s="14"/>
      <c r="W56" s="24"/>
      <c r="X56" s="14"/>
      <c r="Y56" s="15"/>
      <c r="Z56" s="15"/>
      <c r="AA56" s="55">
        <f t="shared" si="1"/>
        <v>0</v>
      </c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55">
        <f t="shared" si="2"/>
        <v>0</v>
      </c>
      <c r="AN56" s="55">
        <f t="shared" si="3"/>
        <v>0</v>
      </c>
      <c r="AO56" s="55">
        <f t="shared" si="4"/>
        <v>0</v>
      </c>
      <c r="AP56" s="84" t="str">
        <f t="shared" si="5"/>
        <v/>
      </c>
      <c r="AQ56" s="59" t="b">
        <f t="shared" si="6"/>
        <v>0</v>
      </c>
      <c r="AR56" s="59" t="b">
        <f t="shared" si="7"/>
        <v>0</v>
      </c>
      <c r="AS56" s="34" t="str">
        <f t="shared" si="8"/>
        <v/>
      </c>
    </row>
    <row r="57" spans="2:45">
      <c r="B57" s="260"/>
      <c r="C57" s="35"/>
      <c r="D57" s="53"/>
      <c r="E57" s="5"/>
      <c r="F57" s="60"/>
      <c r="G57" s="54" t="e">
        <f>VLOOKUP(F57,Foglio1!$F$2:$G$1509,2,FALSE)</f>
        <v>#N/A</v>
      </c>
      <c r="H57" s="56"/>
      <c r="I57" s="4"/>
      <c r="J57" s="4"/>
      <c r="K57" s="4"/>
      <c r="L57" s="4"/>
      <c r="M57" s="24"/>
      <c r="N57" s="24"/>
      <c r="O57" s="14"/>
      <c r="P57" s="14"/>
      <c r="Q57" s="14"/>
      <c r="R57" s="14"/>
      <c r="S57" s="14"/>
      <c r="T57" s="14"/>
      <c r="U57" s="14"/>
      <c r="V57" s="14"/>
      <c r="W57" s="24"/>
      <c r="X57" s="14"/>
      <c r="Y57" s="15"/>
      <c r="Z57" s="15"/>
      <c r="AA57" s="55">
        <f t="shared" si="1"/>
        <v>0</v>
      </c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55">
        <f t="shared" si="2"/>
        <v>0</v>
      </c>
      <c r="AN57" s="55">
        <f t="shared" si="3"/>
        <v>0</v>
      </c>
      <c r="AO57" s="55">
        <f t="shared" si="4"/>
        <v>0</v>
      </c>
      <c r="AP57" s="84" t="str">
        <f t="shared" si="5"/>
        <v/>
      </c>
      <c r="AQ57" s="59" t="b">
        <f t="shared" si="6"/>
        <v>0</v>
      </c>
      <c r="AR57" s="59" t="b">
        <f t="shared" si="7"/>
        <v>0</v>
      </c>
      <c r="AS57" s="34" t="str">
        <f t="shared" si="8"/>
        <v/>
      </c>
    </row>
    <row r="58" spans="2:45">
      <c r="B58" s="260"/>
      <c r="C58" s="35"/>
      <c r="D58" s="53"/>
      <c r="E58" s="5"/>
      <c r="F58" s="60"/>
      <c r="G58" s="54" t="e">
        <f>VLOOKUP(F58,Foglio1!$F$2:$G$1509,2,FALSE)</f>
        <v>#N/A</v>
      </c>
      <c r="H58" s="56"/>
      <c r="I58" s="4"/>
      <c r="J58" s="4"/>
      <c r="K58" s="4"/>
      <c r="L58" s="4"/>
      <c r="M58" s="24"/>
      <c r="N58" s="24"/>
      <c r="O58" s="14"/>
      <c r="P58" s="14"/>
      <c r="Q58" s="14"/>
      <c r="R58" s="14"/>
      <c r="S58" s="14"/>
      <c r="T58" s="14"/>
      <c r="U58" s="14"/>
      <c r="V58" s="14"/>
      <c r="W58" s="24"/>
      <c r="X58" s="14"/>
      <c r="Y58" s="15"/>
      <c r="Z58" s="15"/>
      <c r="AA58" s="55">
        <f t="shared" si="1"/>
        <v>0</v>
      </c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55">
        <f t="shared" si="2"/>
        <v>0</v>
      </c>
      <c r="AN58" s="55">
        <f t="shared" si="3"/>
        <v>0</v>
      </c>
      <c r="AO58" s="55">
        <f t="shared" si="4"/>
        <v>0</v>
      </c>
      <c r="AP58" s="84" t="str">
        <f t="shared" si="5"/>
        <v/>
      </c>
      <c r="AQ58" s="59" t="b">
        <f t="shared" si="6"/>
        <v>0</v>
      </c>
      <c r="AR58" s="59" t="b">
        <f t="shared" si="7"/>
        <v>0</v>
      </c>
      <c r="AS58" s="34" t="str">
        <f t="shared" si="8"/>
        <v/>
      </c>
    </row>
    <row r="59" spans="2:45">
      <c r="B59" s="260"/>
      <c r="C59" s="35"/>
      <c r="D59" s="53"/>
      <c r="E59" s="5"/>
      <c r="F59" s="60"/>
      <c r="G59" s="54" t="e">
        <f>VLOOKUP(F59,Foglio1!$F$2:$G$1509,2,FALSE)</f>
        <v>#N/A</v>
      </c>
      <c r="H59" s="56"/>
      <c r="I59" s="4"/>
      <c r="J59" s="4"/>
      <c r="K59" s="4"/>
      <c r="L59" s="4"/>
      <c r="M59" s="24"/>
      <c r="N59" s="24"/>
      <c r="O59" s="14"/>
      <c r="P59" s="14"/>
      <c r="Q59" s="14"/>
      <c r="R59" s="14"/>
      <c r="S59" s="14"/>
      <c r="T59" s="14"/>
      <c r="U59" s="14"/>
      <c r="V59" s="14"/>
      <c r="W59" s="24"/>
      <c r="X59" s="14"/>
      <c r="Y59" s="15"/>
      <c r="Z59" s="15"/>
      <c r="AA59" s="55">
        <f t="shared" si="1"/>
        <v>0</v>
      </c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55">
        <f t="shared" si="2"/>
        <v>0</v>
      </c>
      <c r="AN59" s="55">
        <f t="shared" si="3"/>
        <v>0</v>
      </c>
      <c r="AO59" s="55">
        <f t="shared" si="4"/>
        <v>0</v>
      </c>
      <c r="AP59" s="84" t="str">
        <f t="shared" si="5"/>
        <v/>
      </c>
      <c r="AQ59" s="59" t="b">
        <f t="shared" si="6"/>
        <v>0</v>
      </c>
      <c r="AR59" s="59" t="b">
        <f t="shared" si="7"/>
        <v>0</v>
      </c>
      <c r="AS59" s="34" t="str">
        <f t="shared" si="8"/>
        <v/>
      </c>
    </row>
    <row r="60" spans="2:45">
      <c r="B60" s="260"/>
      <c r="C60" s="35"/>
      <c r="D60" s="53"/>
      <c r="E60" s="5"/>
      <c r="F60" s="60"/>
      <c r="G60" s="54" t="e">
        <f>VLOOKUP(F60,Foglio1!$F$2:$G$1509,2,FALSE)</f>
        <v>#N/A</v>
      </c>
      <c r="H60" s="56"/>
      <c r="I60" s="4"/>
      <c r="J60" s="4"/>
      <c r="K60" s="4"/>
      <c r="L60" s="4"/>
      <c r="M60" s="24"/>
      <c r="N60" s="24"/>
      <c r="O60" s="14"/>
      <c r="P60" s="14"/>
      <c r="Q60" s="14"/>
      <c r="R60" s="14"/>
      <c r="S60" s="14"/>
      <c r="T60" s="14"/>
      <c r="U60" s="14"/>
      <c r="V60" s="14"/>
      <c r="W60" s="24"/>
      <c r="X60" s="14"/>
      <c r="Y60" s="15"/>
      <c r="Z60" s="15"/>
      <c r="AA60" s="55">
        <f t="shared" si="1"/>
        <v>0</v>
      </c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55">
        <f t="shared" si="2"/>
        <v>0</v>
      </c>
      <c r="AN60" s="55">
        <f t="shared" si="3"/>
        <v>0</v>
      </c>
      <c r="AO60" s="55">
        <f t="shared" si="4"/>
        <v>0</v>
      </c>
      <c r="AP60" s="84" t="str">
        <f t="shared" si="5"/>
        <v/>
      </c>
      <c r="AQ60" s="59" t="b">
        <f t="shared" si="6"/>
        <v>0</v>
      </c>
      <c r="AR60" s="59" t="b">
        <f t="shared" si="7"/>
        <v>0</v>
      </c>
      <c r="AS60" s="34" t="str">
        <f t="shared" si="8"/>
        <v/>
      </c>
    </row>
    <row r="61" spans="2:45">
      <c r="B61" s="260"/>
      <c r="C61" s="35"/>
      <c r="D61" s="53"/>
      <c r="E61" s="5"/>
      <c r="F61" s="60"/>
      <c r="G61" s="54" t="e">
        <f>VLOOKUP(F61,Foglio1!$F$2:$G$1509,2,FALSE)</f>
        <v>#N/A</v>
      </c>
      <c r="H61" s="56"/>
      <c r="I61" s="4"/>
      <c r="J61" s="4"/>
      <c r="K61" s="4"/>
      <c r="L61" s="4"/>
      <c r="M61" s="24"/>
      <c r="N61" s="24"/>
      <c r="O61" s="14"/>
      <c r="P61" s="14"/>
      <c r="Q61" s="14"/>
      <c r="R61" s="14"/>
      <c r="S61" s="14"/>
      <c r="T61" s="14"/>
      <c r="U61" s="14"/>
      <c r="V61" s="14"/>
      <c r="W61" s="24"/>
      <c r="X61" s="14"/>
      <c r="Y61" s="15"/>
      <c r="Z61" s="15"/>
      <c r="AA61" s="55">
        <f t="shared" si="1"/>
        <v>0</v>
      </c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55">
        <f t="shared" si="2"/>
        <v>0</v>
      </c>
      <c r="AN61" s="55">
        <f t="shared" si="3"/>
        <v>0</v>
      </c>
      <c r="AO61" s="55">
        <f t="shared" si="4"/>
        <v>0</v>
      </c>
      <c r="AP61" s="84" t="str">
        <f t="shared" si="5"/>
        <v/>
      </c>
      <c r="AQ61" s="59" t="b">
        <f t="shared" si="6"/>
        <v>0</v>
      </c>
      <c r="AR61" s="59" t="b">
        <f t="shared" si="7"/>
        <v>0</v>
      </c>
      <c r="AS61" s="34" t="str">
        <f t="shared" si="8"/>
        <v/>
      </c>
    </row>
    <row r="62" spans="2:45">
      <c r="B62" s="260"/>
      <c r="C62" s="35"/>
      <c r="D62" s="53"/>
      <c r="E62" s="5"/>
      <c r="F62" s="60"/>
      <c r="G62" s="54" t="e">
        <f>VLOOKUP(F62,Foglio1!$F$2:$G$1509,2,FALSE)</f>
        <v>#N/A</v>
      </c>
      <c r="H62" s="56"/>
      <c r="I62" s="4"/>
      <c r="J62" s="4"/>
      <c r="K62" s="4"/>
      <c r="L62" s="4"/>
      <c r="M62" s="24"/>
      <c r="N62" s="24"/>
      <c r="O62" s="14"/>
      <c r="P62" s="14"/>
      <c r="Q62" s="14"/>
      <c r="R62" s="14"/>
      <c r="S62" s="14"/>
      <c r="T62" s="14"/>
      <c r="U62" s="14"/>
      <c r="V62" s="14"/>
      <c r="W62" s="24"/>
      <c r="X62" s="14"/>
      <c r="Y62" s="15"/>
      <c r="Z62" s="15"/>
      <c r="AA62" s="55">
        <f t="shared" si="1"/>
        <v>0</v>
      </c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55">
        <f t="shared" si="2"/>
        <v>0</v>
      </c>
      <c r="AN62" s="55">
        <f t="shared" si="3"/>
        <v>0</v>
      </c>
      <c r="AO62" s="55">
        <f t="shared" si="4"/>
        <v>0</v>
      </c>
      <c r="AP62" s="84" t="str">
        <f t="shared" si="5"/>
        <v/>
      </c>
      <c r="AQ62" s="59" t="b">
        <f t="shared" si="6"/>
        <v>0</v>
      </c>
      <c r="AR62" s="59" t="b">
        <f t="shared" si="7"/>
        <v>0</v>
      </c>
      <c r="AS62" s="34" t="str">
        <f t="shared" si="8"/>
        <v/>
      </c>
    </row>
    <row r="63" spans="2:45">
      <c r="B63" s="260"/>
      <c r="C63" s="35"/>
      <c r="D63" s="53"/>
      <c r="E63" s="5"/>
      <c r="F63" s="60"/>
      <c r="G63" s="54" t="e">
        <f>VLOOKUP(F63,Foglio1!$F$2:$G$1509,2,FALSE)</f>
        <v>#N/A</v>
      </c>
      <c r="H63" s="56"/>
      <c r="I63" s="4"/>
      <c r="J63" s="4"/>
      <c r="K63" s="4"/>
      <c r="L63" s="4"/>
      <c r="M63" s="24"/>
      <c r="N63" s="24"/>
      <c r="O63" s="14"/>
      <c r="P63" s="14"/>
      <c r="Q63" s="14"/>
      <c r="R63" s="14"/>
      <c r="S63" s="14"/>
      <c r="T63" s="14"/>
      <c r="U63" s="14"/>
      <c r="V63" s="14"/>
      <c r="W63" s="24"/>
      <c r="X63" s="14"/>
      <c r="Y63" s="15"/>
      <c r="Z63" s="15"/>
      <c r="AA63" s="55">
        <f t="shared" si="1"/>
        <v>0</v>
      </c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55">
        <f t="shared" si="2"/>
        <v>0</v>
      </c>
      <c r="AN63" s="55">
        <f t="shared" si="3"/>
        <v>0</v>
      </c>
      <c r="AO63" s="55">
        <f t="shared" si="4"/>
        <v>0</v>
      </c>
      <c r="AP63" s="84" t="str">
        <f t="shared" si="5"/>
        <v/>
      </c>
      <c r="AQ63" s="59" t="b">
        <f t="shared" si="6"/>
        <v>0</v>
      </c>
      <c r="AR63" s="59" t="b">
        <f t="shared" si="7"/>
        <v>0</v>
      </c>
      <c r="AS63" s="34" t="str">
        <f t="shared" si="8"/>
        <v/>
      </c>
    </row>
    <row r="64" spans="2:45">
      <c r="B64" s="260"/>
      <c r="C64" s="35"/>
      <c r="D64" s="53"/>
      <c r="E64" s="5"/>
      <c r="F64" s="60"/>
      <c r="G64" s="54" t="e">
        <f>VLOOKUP(F64,Foglio1!$F$2:$G$1509,2,FALSE)</f>
        <v>#N/A</v>
      </c>
      <c r="H64" s="56"/>
      <c r="I64" s="4"/>
      <c r="J64" s="4"/>
      <c r="K64" s="4"/>
      <c r="L64" s="4"/>
      <c r="M64" s="24"/>
      <c r="N64" s="24"/>
      <c r="O64" s="14"/>
      <c r="P64" s="14"/>
      <c r="Q64" s="14"/>
      <c r="R64" s="14"/>
      <c r="S64" s="14"/>
      <c r="T64" s="14"/>
      <c r="U64" s="14"/>
      <c r="V64" s="14"/>
      <c r="W64" s="24"/>
      <c r="X64" s="14"/>
      <c r="Y64" s="15"/>
      <c r="Z64" s="15"/>
      <c r="AA64" s="55">
        <f t="shared" si="1"/>
        <v>0</v>
      </c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55">
        <f t="shared" si="2"/>
        <v>0</v>
      </c>
      <c r="AN64" s="55">
        <f t="shared" si="3"/>
        <v>0</v>
      </c>
      <c r="AO64" s="55">
        <f t="shared" si="4"/>
        <v>0</v>
      </c>
      <c r="AP64" s="84" t="str">
        <f t="shared" si="5"/>
        <v/>
      </c>
      <c r="AQ64" s="59" t="b">
        <f t="shared" si="6"/>
        <v>0</v>
      </c>
      <c r="AR64" s="59" t="b">
        <f t="shared" si="7"/>
        <v>0</v>
      </c>
      <c r="AS64" s="34" t="str">
        <f t="shared" si="8"/>
        <v/>
      </c>
    </row>
    <row r="65" spans="2:45">
      <c r="B65" s="260"/>
      <c r="C65" s="35"/>
      <c r="D65" s="53"/>
      <c r="E65" s="5"/>
      <c r="F65" s="60"/>
      <c r="G65" s="54" t="e">
        <f>VLOOKUP(F65,Foglio1!$F$2:$G$1509,2,FALSE)</f>
        <v>#N/A</v>
      </c>
      <c r="H65" s="56"/>
      <c r="I65" s="4"/>
      <c r="J65" s="4"/>
      <c r="K65" s="4"/>
      <c r="L65" s="4"/>
      <c r="M65" s="24"/>
      <c r="N65" s="24"/>
      <c r="O65" s="14"/>
      <c r="P65" s="14"/>
      <c r="Q65" s="14"/>
      <c r="R65" s="14"/>
      <c r="S65" s="14"/>
      <c r="T65" s="14"/>
      <c r="U65" s="14"/>
      <c r="V65" s="14"/>
      <c r="W65" s="24"/>
      <c r="X65" s="14"/>
      <c r="Y65" s="15"/>
      <c r="Z65" s="15"/>
      <c r="AA65" s="55">
        <f t="shared" si="1"/>
        <v>0</v>
      </c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55">
        <f t="shared" si="2"/>
        <v>0</v>
      </c>
      <c r="AN65" s="55">
        <f t="shared" si="3"/>
        <v>0</v>
      </c>
      <c r="AO65" s="55">
        <f t="shared" si="4"/>
        <v>0</v>
      </c>
      <c r="AP65" s="84" t="str">
        <f t="shared" si="5"/>
        <v/>
      </c>
      <c r="AQ65" s="59" t="b">
        <f t="shared" si="6"/>
        <v>0</v>
      </c>
      <c r="AR65" s="59" t="b">
        <f t="shared" si="7"/>
        <v>0</v>
      </c>
      <c r="AS65" s="34" t="str">
        <f t="shared" si="8"/>
        <v/>
      </c>
    </row>
    <row r="66" spans="2:45">
      <c r="B66" s="260"/>
      <c r="C66" s="35"/>
      <c r="D66" s="53"/>
      <c r="E66" s="5"/>
      <c r="F66" s="60"/>
      <c r="G66" s="54" t="e">
        <f>VLOOKUP(F66,Foglio1!$F$2:$G$1509,2,FALSE)</f>
        <v>#N/A</v>
      </c>
      <c r="H66" s="56"/>
      <c r="I66" s="4"/>
      <c r="J66" s="4"/>
      <c r="K66" s="4"/>
      <c r="L66" s="4"/>
      <c r="M66" s="24"/>
      <c r="N66" s="24"/>
      <c r="O66" s="14"/>
      <c r="P66" s="14"/>
      <c r="Q66" s="14"/>
      <c r="R66" s="14"/>
      <c r="S66" s="14"/>
      <c r="T66" s="14"/>
      <c r="U66" s="14"/>
      <c r="V66" s="14"/>
      <c r="W66" s="24"/>
      <c r="X66" s="14"/>
      <c r="Y66" s="15"/>
      <c r="Z66" s="15"/>
      <c r="AA66" s="55">
        <f t="shared" si="1"/>
        <v>0</v>
      </c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55">
        <f t="shared" si="2"/>
        <v>0</v>
      </c>
      <c r="AN66" s="55">
        <f t="shared" si="3"/>
        <v>0</v>
      </c>
      <c r="AO66" s="55">
        <f t="shared" si="4"/>
        <v>0</v>
      </c>
      <c r="AP66" s="84" t="str">
        <f t="shared" si="5"/>
        <v/>
      </c>
      <c r="AQ66" s="59" t="b">
        <f t="shared" si="6"/>
        <v>0</v>
      </c>
      <c r="AR66" s="59" t="b">
        <f t="shared" si="7"/>
        <v>0</v>
      </c>
      <c r="AS66" s="34" t="str">
        <f t="shared" si="8"/>
        <v/>
      </c>
    </row>
    <row r="67" spans="2:45">
      <c r="B67" s="260"/>
      <c r="C67" s="35"/>
      <c r="D67" s="53"/>
      <c r="E67" s="5"/>
      <c r="F67" s="60"/>
      <c r="G67" s="54" t="e">
        <f>VLOOKUP(F67,Foglio1!$F$2:$G$1509,2,FALSE)</f>
        <v>#N/A</v>
      </c>
      <c r="H67" s="56"/>
      <c r="I67" s="4"/>
      <c r="J67" s="4"/>
      <c r="K67" s="4"/>
      <c r="L67" s="4"/>
      <c r="M67" s="24"/>
      <c r="N67" s="24"/>
      <c r="O67" s="14"/>
      <c r="P67" s="14"/>
      <c r="Q67" s="14"/>
      <c r="R67" s="14"/>
      <c r="S67" s="14"/>
      <c r="T67" s="14"/>
      <c r="U67" s="14"/>
      <c r="V67" s="14"/>
      <c r="W67" s="24"/>
      <c r="X67" s="14"/>
      <c r="Y67" s="15"/>
      <c r="Z67" s="15"/>
      <c r="AA67" s="55">
        <f t="shared" si="1"/>
        <v>0</v>
      </c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55">
        <f t="shared" si="2"/>
        <v>0</v>
      </c>
      <c r="AN67" s="55">
        <f t="shared" si="3"/>
        <v>0</v>
      </c>
      <c r="AO67" s="55">
        <f t="shared" si="4"/>
        <v>0</v>
      </c>
      <c r="AP67" s="84" t="str">
        <f t="shared" si="5"/>
        <v/>
      </c>
      <c r="AQ67" s="59" t="b">
        <f t="shared" si="6"/>
        <v>0</v>
      </c>
      <c r="AR67" s="59" t="b">
        <f t="shared" si="7"/>
        <v>0</v>
      </c>
      <c r="AS67" s="34" t="str">
        <f t="shared" si="8"/>
        <v/>
      </c>
    </row>
    <row r="68" spans="2:45">
      <c r="B68" s="260"/>
      <c r="C68" s="35"/>
      <c r="D68" s="53"/>
      <c r="E68" s="5"/>
      <c r="F68" s="60"/>
      <c r="G68" s="54" t="e">
        <f>VLOOKUP(F68,Foglio1!$F$2:$G$1509,2,FALSE)</f>
        <v>#N/A</v>
      </c>
      <c r="H68" s="56"/>
      <c r="I68" s="4"/>
      <c r="J68" s="4"/>
      <c r="K68" s="4"/>
      <c r="L68" s="4"/>
      <c r="M68" s="24"/>
      <c r="N68" s="24"/>
      <c r="O68" s="14"/>
      <c r="P68" s="14"/>
      <c r="Q68" s="14"/>
      <c r="R68" s="14"/>
      <c r="S68" s="14"/>
      <c r="T68" s="14"/>
      <c r="U68" s="14"/>
      <c r="V68" s="14"/>
      <c r="W68" s="24"/>
      <c r="X68" s="14"/>
      <c r="Y68" s="15"/>
      <c r="Z68" s="15"/>
      <c r="AA68" s="55">
        <f t="shared" si="1"/>
        <v>0</v>
      </c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55">
        <f t="shared" si="2"/>
        <v>0</v>
      </c>
      <c r="AN68" s="55">
        <f t="shared" si="3"/>
        <v>0</v>
      </c>
      <c r="AO68" s="55">
        <f t="shared" si="4"/>
        <v>0</v>
      </c>
      <c r="AP68" s="84" t="str">
        <f t="shared" si="5"/>
        <v/>
      </c>
      <c r="AQ68" s="59" t="b">
        <f t="shared" si="6"/>
        <v>0</v>
      </c>
      <c r="AR68" s="59" t="b">
        <f t="shared" si="7"/>
        <v>0</v>
      </c>
      <c r="AS68" s="34" t="str">
        <f t="shared" si="8"/>
        <v/>
      </c>
    </row>
    <row r="69" spans="2:45">
      <c r="B69" s="260"/>
      <c r="C69" s="35"/>
      <c r="D69" s="53"/>
      <c r="E69" s="5"/>
      <c r="F69" s="60"/>
      <c r="G69" s="54" t="e">
        <f>VLOOKUP(F69,Foglio1!$F$2:$G$1509,2,FALSE)</f>
        <v>#N/A</v>
      </c>
      <c r="H69" s="56"/>
      <c r="I69" s="4"/>
      <c r="J69" s="4"/>
      <c r="K69" s="4"/>
      <c r="L69" s="4"/>
      <c r="M69" s="24"/>
      <c r="N69" s="24"/>
      <c r="O69" s="14"/>
      <c r="P69" s="14"/>
      <c r="Q69" s="14"/>
      <c r="R69" s="14"/>
      <c r="S69" s="14"/>
      <c r="T69" s="14"/>
      <c r="U69" s="14"/>
      <c r="V69" s="14"/>
      <c r="W69" s="24"/>
      <c r="X69" s="14"/>
      <c r="Y69" s="15"/>
      <c r="Z69" s="15"/>
      <c r="AA69" s="55">
        <f t="shared" si="1"/>
        <v>0</v>
      </c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55">
        <f t="shared" si="2"/>
        <v>0</v>
      </c>
      <c r="AN69" s="55">
        <f t="shared" si="3"/>
        <v>0</v>
      </c>
      <c r="AO69" s="55">
        <f t="shared" si="4"/>
        <v>0</v>
      </c>
      <c r="AP69" s="84" t="str">
        <f t="shared" si="5"/>
        <v/>
      </c>
      <c r="AQ69" s="59" t="b">
        <f t="shared" si="6"/>
        <v>0</v>
      </c>
      <c r="AR69" s="59" t="b">
        <f t="shared" si="7"/>
        <v>0</v>
      </c>
      <c r="AS69" s="34" t="str">
        <f t="shared" si="8"/>
        <v/>
      </c>
    </row>
    <row r="70" spans="2:45">
      <c r="B70" s="260"/>
      <c r="C70" s="35"/>
      <c r="D70" s="53"/>
      <c r="E70" s="5"/>
      <c r="F70" s="60"/>
      <c r="G70" s="54" t="e">
        <f>VLOOKUP(F70,Foglio1!$F$2:$G$1509,2,FALSE)</f>
        <v>#N/A</v>
      </c>
      <c r="H70" s="56"/>
      <c r="I70" s="4"/>
      <c r="J70" s="4"/>
      <c r="K70" s="4"/>
      <c r="L70" s="4"/>
      <c r="M70" s="24"/>
      <c r="N70" s="24"/>
      <c r="O70" s="14"/>
      <c r="P70" s="14"/>
      <c r="Q70" s="14"/>
      <c r="R70" s="14"/>
      <c r="S70" s="14"/>
      <c r="T70" s="14"/>
      <c r="U70" s="14"/>
      <c r="V70" s="14"/>
      <c r="W70" s="24"/>
      <c r="X70" s="14"/>
      <c r="Y70" s="15"/>
      <c r="Z70" s="15"/>
      <c r="AA70" s="55">
        <f t="shared" si="1"/>
        <v>0</v>
      </c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55">
        <f t="shared" si="2"/>
        <v>0</v>
      </c>
      <c r="AN70" s="55">
        <f t="shared" si="3"/>
        <v>0</v>
      </c>
      <c r="AO70" s="55">
        <f t="shared" si="4"/>
        <v>0</v>
      </c>
      <c r="AP70" s="84" t="str">
        <f t="shared" si="5"/>
        <v/>
      </c>
      <c r="AQ70" s="59" t="b">
        <f t="shared" si="6"/>
        <v>0</v>
      </c>
      <c r="AR70" s="59" t="b">
        <f t="shared" si="7"/>
        <v>0</v>
      </c>
      <c r="AS70" s="34" t="str">
        <f t="shared" si="8"/>
        <v/>
      </c>
    </row>
    <row r="71" spans="2:45">
      <c r="B71" s="260"/>
      <c r="C71" s="35"/>
      <c r="D71" s="53"/>
      <c r="E71" s="5"/>
      <c r="F71" s="60"/>
      <c r="G71" s="54" t="e">
        <f>VLOOKUP(F71,Foglio1!$F$2:$G$1509,2,FALSE)</f>
        <v>#N/A</v>
      </c>
      <c r="H71" s="56"/>
      <c r="I71" s="4"/>
      <c r="J71" s="4"/>
      <c r="K71" s="4"/>
      <c r="L71" s="4"/>
      <c r="M71" s="24"/>
      <c r="N71" s="24"/>
      <c r="O71" s="14"/>
      <c r="P71" s="14"/>
      <c r="Q71" s="14"/>
      <c r="R71" s="14"/>
      <c r="S71" s="14"/>
      <c r="T71" s="14"/>
      <c r="U71" s="14"/>
      <c r="V71" s="14"/>
      <c r="W71" s="24"/>
      <c r="X71" s="14"/>
      <c r="Y71" s="15"/>
      <c r="Z71" s="15"/>
      <c r="AA71" s="55">
        <f t="shared" si="1"/>
        <v>0</v>
      </c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55">
        <f t="shared" si="2"/>
        <v>0</v>
      </c>
      <c r="AN71" s="55">
        <f t="shared" si="3"/>
        <v>0</v>
      </c>
      <c r="AO71" s="55">
        <f t="shared" si="4"/>
        <v>0</v>
      </c>
      <c r="AP71" s="84" t="str">
        <f t="shared" si="5"/>
        <v/>
      </c>
      <c r="AQ71" s="59" t="b">
        <f t="shared" si="6"/>
        <v>0</v>
      </c>
      <c r="AR71" s="59" t="b">
        <f t="shared" si="7"/>
        <v>0</v>
      </c>
      <c r="AS71" s="34" t="str">
        <f t="shared" si="8"/>
        <v/>
      </c>
    </row>
    <row r="72" spans="2:45">
      <c r="B72" s="260"/>
      <c r="C72" s="35"/>
      <c r="D72" s="53"/>
      <c r="E72" s="5"/>
      <c r="F72" s="60"/>
      <c r="G72" s="54" t="e">
        <f>VLOOKUP(F72,Foglio1!$F$2:$G$1509,2,FALSE)</f>
        <v>#N/A</v>
      </c>
      <c r="H72" s="56"/>
      <c r="I72" s="4"/>
      <c r="J72" s="4"/>
      <c r="K72" s="4"/>
      <c r="L72" s="4"/>
      <c r="M72" s="24"/>
      <c r="N72" s="24"/>
      <c r="O72" s="14"/>
      <c r="P72" s="14"/>
      <c r="Q72" s="14"/>
      <c r="R72" s="14"/>
      <c r="S72" s="14"/>
      <c r="T72" s="14"/>
      <c r="U72" s="14"/>
      <c r="V72" s="14"/>
      <c r="W72" s="24"/>
      <c r="X72" s="14"/>
      <c r="Y72" s="15"/>
      <c r="Z72" s="15"/>
      <c r="AA72" s="55">
        <f t="shared" ref="AA72:AA135" si="9">SUM(Y72:Z72)</f>
        <v>0</v>
      </c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55">
        <f t="shared" ref="AM72:AM135" si="10">SUM(AA72:AC72)</f>
        <v>0</v>
      </c>
      <c r="AN72" s="55">
        <f t="shared" ref="AN72:AN135" si="11">SUM(AD72:AF72)</f>
        <v>0</v>
      </c>
      <c r="AO72" s="55">
        <f t="shared" ref="AO72:AO135" si="12">SUM(AG72:AK72)</f>
        <v>0</v>
      </c>
      <c r="AP72" s="84" t="str">
        <f t="shared" ref="AP72:AP135" si="13">IF(AND(OR(AQ72=FALSE,AR72=FALSE),OR(COUNTBLANK(A72:F72)&lt;&gt;COLUMNS(A72:F72),COUNTBLANK(H72:Z72)&lt;&gt;COLUMNS(H72:Z72),COUNTBLANK(AB72:AL72)&lt;&gt;COLUMNS(AB72:AL72))),"KO","")</f>
        <v/>
      </c>
      <c r="AQ72" s="59" t="b">
        <f t="shared" ref="AQ72:AQ135" si="14">IF(OR(ISBLANK(B72),ISBLANK(H72),ISBLANK(I72),ISBLANK(M72),ISBLANK(N72),ISBLANK(O72),ISBLANK(R72),ISBLANK(V72),ISBLANK(W72),ISBLANK(Y72),ISBLANK(AB72),ISBLANK(AD72),ISBLANK(AL72)),FALSE,TRUE)</f>
        <v>0</v>
      </c>
      <c r="AR72" s="59" t="b">
        <f t="shared" ref="AR72:AR135" si="15">IF(ISBLANK(B72),IF(OR(ISBLANK(C72),ISBLANK(D72),ISBLANK(E72),ISBLANK(F72),ISBLANK(G72)),FALSE,TRUE),TRUE)</f>
        <v>0</v>
      </c>
      <c r="AS72" s="34" t="str">
        <f t="shared" ref="AS72:AS135" si="16">IF(AND(AP72="KO",OR(COUNTBLANK(A72:F72)&lt;&gt;COLUMNS(A72:F72),COUNTBLANK(H72:Z72)&lt;&gt;COLUMNS(H72:Z72),COUNTBLANK(AB72:AL72)&lt;&gt;COLUMNS(AB72:AL72))),"ATTENZIONE!!! NON TUTTI I CAMPI OBBLIGATORI SONO STATI COMPILATI","")</f>
        <v/>
      </c>
    </row>
    <row r="73" spans="2:45">
      <c r="B73" s="260"/>
      <c r="C73" s="35"/>
      <c r="D73" s="53"/>
      <c r="E73" s="5"/>
      <c r="F73" s="60"/>
      <c r="G73" s="54" t="e">
        <f>VLOOKUP(F73,Foglio1!$F$2:$G$1509,2,FALSE)</f>
        <v>#N/A</v>
      </c>
      <c r="H73" s="56"/>
      <c r="I73" s="4"/>
      <c r="J73" s="4"/>
      <c r="K73" s="4"/>
      <c r="L73" s="4"/>
      <c r="M73" s="24"/>
      <c r="N73" s="24"/>
      <c r="O73" s="14"/>
      <c r="P73" s="14"/>
      <c r="Q73" s="14"/>
      <c r="R73" s="14"/>
      <c r="S73" s="14"/>
      <c r="T73" s="14"/>
      <c r="U73" s="14"/>
      <c r="V73" s="14"/>
      <c r="W73" s="24"/>
      <c r="X73" s="14"/>
      <c r="Y73" s="15"/>
      <c r="Z73" s="15"/>
      <c r="AA73" s="55">
        <f t="shared" si="9"/>
        <v>0</v>
      </c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55">
        <f t="shared" si="10"/>
        <v>0</v>
      </c>
      <c r="AN73" s="55">
        <f t="shared" si="11"/>
        <v>0</v>
      </c>
      <c r="AO73" s="55">
        <f t="shared" si="12"/>
        <v>0</v>
      </c>
      <c r="AP73" s="84" t="str">
        <f t="shared" si="13"/>
        <v/>
      </c>
      <c r="AQ73" s="59" t="b">
        <f t="shared" si="14"/>
        <v>0</v>
      </c>
      <c r="AR73" s="59" t="b">
        <f t="shared" si="15"/>
        <v>0</v>
      </c>
      <c r="AS73" s="34" t="str">
        <f t="shared" si="16"/>
        <v/>
      </c>
    </row>
    <row r="74" spans="2:45">
      <c r="B74" s="260"/>
      <c r="C74" s="35"/>
      <c r="D74" s="53"/>
      <c r="E74" s="5"/>
      <c r="F74" s="60"/>
      <c r="G74" s="54" t="e">
        <f>VLOOKUP(F74,Foglio1!$F$2:$G$1509,2,FALSE)</f>
        <v>#N/A</v>
      </c>
      <c r="H74" s="56"/>
      <c r="I74" s="4"/>
      <c r="J74" s="4"/>
      <c r="K74" s="4"/>
      <c r="L74" s="4"/>
      <c r="M74" s="24"/>
      <c r="N74" s="24"/>
      <c r="O74" s="14"/>
      <c r="P74" s="14"/>
      <c r="Q74" s="14"/>
      <c r="R74" s="14"/>
      <c r="S74" s="14"/>
      <c r="T74" s="14"/>
      <c r="U74" s="14"/>
      <c r="V74" s="14"/>
      <c r="W74" s="24"/>
      <c r="X74" s="14"/>
      <c r="Y74" s="15"/>
      <c r="Z74" s="15"/>
      <c r="AA74" s="55">
        <f t="shared" si="9"/>
        <v>0</v>
      </c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55">
        <f t="shared" si="10"/>
        <v>0</v>
      </c>
      <c r="AN74" s="55">
        <f t="shared" si="11"/>
        <v>0</v>
      </c>
      <c r="AO74" s="55">
        <f t="shared" si="12"/>
        <v>0</v>
      </c>
      <c r="AP74" s="84" t="str">
        <f t="shared" si="13"/>
        <v/>
      </c>
      <c r="AQ74" s="59" t="b">
        <f t="shared" si="14"/>
        <v>0</v>
      </c>
      <c r="AR74" s="59" t="b">
        <f t="shared" si="15"/>
        <v>0</v>
      </c>
      <c r="AS74" s="34" t="str">
        <f t="shared" si="16"/>
        <v/>
      </c>
    </row>
    <row r="75" spans="2:45">
      <c r="B75" s="260"/>
      <c r="C75" s="35"/>
      <c r="D75" s="53"/>
      <c r="E75" s="5"/>
      <c r="F75" s="60"/>
      <c r="G75" s="54" t="e">
        <f>VLOOKUP(F75,Foglio1!$F$2:$G$1509,2,FALSE)</f>
        <v>#N/A</v>
      </c>
      <c r="H75" s="56"/>
      <c r="I75" s="4"/>
      <c r="J75" s="4"/>
      <c r="K75" s="4"/>
      <c r="L75" s="4"/>
      <c r="M75" s="24"/>
      <c r="N75" s="24"/>
      <c r="O75" s="14"/>
      <c r="P75" s="14"/>
      <c r="Q75" s="14"/>
      <c r="R75" s="14"/>
      <c r="S75" s="14"/>
      <c r="T75" s="14"/>
      <c r="U75" s="14"/>
      <c r="V75" s="14"/>
      <c r="W75" s="24"/>
      <c r="X75" s="14"/>
      <c r="Y75" s="15"/>
      <c r="Z75" s="15"/>
      <c r="AA75" s="55">
        <f t="shared" si="9"/>
        <v>0</v>
      </c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55">
        <f t="shared" si="10"/>
        <v>0</v>
      </c>
      <c r="AN75" s="55">
        <f t="shared" si="11"/>
        <v>0</v>
      </c>
      <c r="AO75" s="55">
        <f t="shared" si="12"/>
        <v>0</v>
      </c>
      <c r="AP75" s="84" t="str">
        <f t="shared" si="13"/>
        <v/>
      </c>
      <c r="AQ75" s="59" t="b">
        <f t="shared" si="14"/>
        <v>0</v>
      </c>
      <c r="AR75" s="59" t="b">
        <f t="shared" si="15"/>
        <v>0</v>
      </c>
      <c r="AS75" s="34" t="str">
        <f t="shared" si="16"/>
        <v/>
      </c>
    </row>
    <row r="76" spans="2:45">
      <c r="B76" s="260"/>
      <c r="C76" s="35"/>
      <c r="D76" s="53"/>
      <c r="E76" s="5"/>
      <c r="F76" s="60"/>
      <c r="G76" s="54" t="e">
        <f>VLOOKUP(F76,Foglio1!$F$2:$G$1509,2,FALSE)</f>
        <v>#N/A</v>
      </c>
      <c r="H76" s="56"/>
      <c r="I76" s="4"/>
      <c r="J76" s="4"/>
      <c r="K76" s="4"/>
      <c r="L76" s="4"/>
      <c r="M76" s="24"/>
      <c r="N76" s="24"/>
      <c r="O76" s="14"/>
      <c r="P76" s="14"/>
      <c r="Q76" s="14"/>
      <c r="R76" s="14"/>
      <c r="S76" s="14"/>
      <c r="T76" s="14"/>
      <c r="U76" s="14"/>
      <c r="V76" s="14"/>
      <c r="W76" s="24"/>
      <c r="X76" s="14"/>
      <c r="Y76" s="15"/>
      <c r="Z76" s="15"/>
      <c r="AA76" s="55">
        <f t="shared" si="9"/>
        <v>0</v>
      </c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55">
        <f t="shared" si="10"/>
        <v>0</v>
      </c>
      <c r="AN76" s="55">
        <f t="shared" si="11"/>
        <v>0</v>
      </c>
      <c r="AO76" s="55">
        <f t="shared" si="12"/>
        <v>0</v>
      </c>
      <c r="AP76" s="84" t="str">
        <f t="shared" si="13"/>
        <v/>
      </c>
      <c r="AQ76" s="59" t="b">
        <f t="shared" si="14"/>
        <v>0</v>
      </c>
      <c r="AR76" s="59" t="b">
        <f t="shared" si="15"/>
        <v>0</v>
      </c>
      <c r="AS76" s="34" t="str">
        <f t="shared" si="16"/>
        <v/>
      </c>
    </row>
    <row r="77" spans="2:45">
      <c r="B77" s="260"/>
      <c r="C77" s="35"/>
      <c r="D77" s="53"/>
      <c r="E77" s="5"/>
      <c r="F77" s="60"/>
      <c r="G77" s="54" t="e">
        <f>VLOOKUP(F77,Foglio1!$F$2:$G$1509,2,FALSE)</f>
        <v>#N/A</v>
      </c>
      <c r="H77" s="56"/>
      <c r="I77" s="4"/>
      <c r="J77" s="4"/>
      <c r="K77" s="4"/>
      <c r="L77" s="4"/>
      <c r="M77" s="24"/>
      <c r="N77" s="24"/>
      <c r="O77" s="14"/>
      <c r="P77" s="14"/>
      <c r="Q77" s="14"/>
      <c r="R77" s="14"/>
      <c r="S77" s="14"/>
      <c r="T77" s="14"/>
      <c r="U77" s="14"/>
      <c r="V77" s="14"/>
      <c r="W77" s="24"/>
      <c r="X77" s="14"/>
      <c r="Y77" s="15"/>
      <c r="Z77" s="15"/>
      <c r="AA77" s="55">
        <f t="shared" si="9"/>
        <v>0</v>
      </c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55">
        <f t="shared" si="10"/>
        <v>0</v>
      </c>
      <c r="AN77" s="55">
        <f t="shared" si="11"/>
        <v>0</v>
      </c>
      <c r="AO77" s="55">
        <f t="shared" si="12"/>
        <v>0</v>
      </c>
      <c r="AP77" s="84" t="str">
        <f t="shared" si="13"/>
        <v/>
      </c>
      <c r="AQ77" s="59" t="b">
        <f t="shared" si="14"/>
        <v>0</v>
      </c>
      <c r="AR77" s="59" t="b">
        <f t="shared" si="15"/>
        <v>0</v>
      </c>
      <c r="AS77" s="34" t="str">
        <f t="shared" si="16"/>
        <v/>
      </c>
    </row>
    <row r="78" spans="2:45">
      <c r="B78" s="260"/>
      <c r="C78" s="35"/>
      <c r="D78" s="53"/>
      <c r="E78" s="5"/>
      <c r="F78" s="60"/>
      <c r="G78" s="54" t="e">
        <f>VLOOKUP(F78,Foglio1!$F$2:$G$1509,2,FALSE)</f>
        <v>#N/A</v>
      </c>
      <c r="H78" s="56"/>
      <c r="I78" s="4"/>
      <c r="J78" s="4"/>
      <c r="K78" s="4"/>
      <c r="L78" s="4"/>
      <c r="M78" s="24"/>
      <c r="N78" s="24"/>
      <c r="O78" s="14"/>
      <c r="P78" s="14"/>
      <c r="Q78" s="14"/>
      <c r="R78" s="14"/>
      <c r="S78" s="14"/>
      <c r="T78" s="14"/>
      <c r="U78" s="14"/>
      <c r="V78" s="14"/>
      <c r="W78" s="24"/>
      <c r="X78" s="14"/>
      <c r="Y78" s="15"/>
      <c r="Z78" s="15"/>
      <c r="AA78" s="55">
        <f t="shared" si="9"/>
        <v>0</v>
      </c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55">
        <f t="shared" si="10"/>
        <v>0</v>
      </c>
      <c r="AN78" s="55">
        <f t="shared" si="11"/>
        <v>0</v>
      </c>
      <c r="AO78" s="55">
        <f t="shared" si="12"/>
        <v>0</v>
      </c>
      <c r="AP78" s="84" t="str">
        <f t="shared" si="13"/>
        <v/>
      </c>
      <c r="AQ78" s="59" t="b">
        <f t="shared" si="14"/>
        <v>0</v>
      </c>
      <c r="AR78" s="59" t="b">
        <f t="shared" si="15"/>
        <v>0</v>
      </c>
      <c r="AS78" s="34" t="str">
        <f t="shared" si="16"/>
        <v/>
      </c>
    </row>
    <row r="79" spans="2:45">
      <c r="B79" s="260"/>
      <c r="C79" s="35"/>
      <c r="D79" s="53"/>
      <c r="E79" s="5"/>
      <c r="F79" s="60"/>
      <c r="G79" s="54" t="e">
        <f>VLOOKUP(F79,Foglio1!$F$2:$G$1509,2,FALSE)</f>
        <v>#N/A</v>
      </c>
      <c r="H79" s="56"/>
      <c r="I79" s="4"/>
      <c r="J79" s="4"/>
      <c r="K79" s="4"/>
      <c r="L79" s="4"/>
      <c r="M79" s="24"/>
      <c r="N79" s="24"/>
      <c r="O79" s="14"/>
      <c r="P79" s="14"/>
      <c r="Q79" s="14"/>
      <c r="R79" s="14"/>
      <c r="S79" s="14"/>
      <c r="T79" s="14"/>
      <c r="U79" s="14"/>
      <c r="V79" s="14"/>
      <c r="W79" s="24"/>
      <c r="X79" s="14"/>
      <c r="Y79" s="15"/>
      <c r="Z79" s="15"/>
      <c r="AA79" s="55">
        <f t="shared" si="9"/>
        <v>0</v>
      </c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55">
        <f t="shared" si="10"/>
        <v>0</v>
      </c>
      <c r="AN79" s="55">
        <f t="shared" si="11"/>
        <v>0</v>
      </c>
      <c r="AO79" s="55">
        <f t="shared" si="12"/>
        <v>0</v>
      </c>
      <c r="AP79" s="84" t="str">
        <f t="shared" si="13"/>
        <v/>
      </c>
      <c r="AQ79" s="59" t="b">
        <f t="shared" si="14"/>
        <v>0</v>
      </c>
      <c r="AR79" s="59" t="b">
        <f t="shared" si="15"/>
        <v>0</v>
      </c>
      <c r="AS79" s="34" t="str">
        <f t="shared" si="16"/>
        <v/>
      </c>
    </row>
    <row r="80" spans="2:45">
      <c r="B80" s="260"/>
      <c r="C80" s="35"/>
      <c r="D80" s="53"/>
      <c r="E80" s="5"/>
      <c r="F80" s="60"/>
      <c r="G80" s="54" t="e">
        <f>VLOOKUP(F80,Foglio1!$F$2:$G$1509,2,FALSE)</f>
        <v>#N/A</v>
      </c>
      <c r="H80" s="56"/>
      <c r="I80" s="4"/>
      <c r="J80" s="4"/>
      <c r="K80" s="4"/>
      <c r="L80" s="4"/>
      <c r="M80" s="24"/>
      <c r="N80" s="24"/>
      <c r="O80" s="14"/>
      <c r="P80" s="14"/>
      <c r="Q80" s="14"/>
      <c r="R80" s="14"/>
      <c r="S80" s="14"/>
      <c r="T80" s="14"/>
      <c r="U80" s="14"/>
      <c r="V80" s="14"/>
      <c r="W80" s="24"/>
      <c r="X80" s="14"/>
      <c r="Y80" s="15"/>
      <c r="Z80" s="15"/>
      <c r="AA80" s="55">
        <f t="shared" si="9"/>
        <v>0</v>
      </c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55">
        <f t="shared" si="10"/>
        <v>0</v>
      </c>
      <c r="AN80" s="55">
        <f t="shared" si="11"/>
        <v>0</v>
      </c>
      <c r="AO80" s="55">
        <f t="shared" si="12"/>
        <v>0</v>
      </c>
      <c r="AP80" s="84" t="str">
        <f t="shared" si="13"/>
        <v/>
      </c>
      <c r="AQ80" s="59" t="b">
        <f t="shared" si="14"/>
        <v>0</v>
      </c>
      <c r="AR80" s="59" t="b">
        <f t="shared" si="15"/>
        <v>0</v>
      </c>
      <c r="AS80" s="34" t="str">
        <f t="shared" si="16"/>
        <v/>
      </c>
    </row>
    <row r="81" spans="2:45">
      <c r="B81" s="260"/>
      <c r="C81" s="35"/>
      <c r="D81" s="53"/>
      <c r="E81" s="5"/>
      <c r="F81" s="60"/>
      <c r="G81" s="54" t="e">
        <f>VLOOKUP(F81,Foglio1!$F$2:$G$1509,2,FALSE)</f>
        <v>#N/A</v>
      </c>
      <c r="H81" s="56"/>
      <c r="I81" s="4"/>
      <c r="J81" s="4"/>
      <c r="K81" s="4"/>
      <c r="L81" s="4"/>
      <c r="M81" s="24"/>
      <c r="N81" s="24"/>
      <c r="O81" s="14"/>
      <c r="P81" s="14"/>
      <c r="Q81" s="14"/>
      <c r="R81" s="14"/>
      <c r="S81" s="14"/>
      <c r="T81" s="14"/>
      <c r="U81" s="14"/>
      <c r="V81" s="14"/>
      <c r="W81" s="24"/>
      <c r="X81" s="14"/>
      <c r="Y81" s="15"/>
      <c r="Z81" s="15"/>
      <c r="AA81" s="55">
        <f t="shared" si="9"/>
        <v>0</v>
      </c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55">
        <f t="shared" si="10"/>
        <v>0</v>
      </c>
      <c r="AN81" s="55">
        <f t="shared" si="11"/>
        <v>0</v>
      </c>
      <c r="AO81" s="55">
        <f t="shared" si="12"/>
        <v>0</v>
      </c>
      <c r="AP81" s="84" t="str">
        <f t="shared" si="13"/>
        <v/>
      </c>
      <c r="AQ81" s="59" t="b">
        <f t="shared" si="14"/>
        <v>0</v>
      </c>
      <c r="AR81" s="59" t="b">
        <f t="shared" si="15"/>
        <v>0</v>
      </c>
      <c r="AS81" s="34" t="str">
        <f t="shared" si="16"/>
        <v/>
      </c>
    </row>
    <row r="82" spans="2:45">
      <c r="B82" s="260"/>
      <c r="C82" s="35"/>
      <c r="D82" s="53"/>
      <c r="E82" s="5"/>
      <c r="F82" s="60"/>
      <c r="G82" s="54" t="e">
        <f>VLOOKUP(F82,Foglio1!$F$2:$G$1509,2,FALSE)</f>
        <v>#N/A</v>
      </c>
      <c r="H82" s="56"/>
      <c r="I82" s="4"/>
      <c r="J82" s="4"/>
      <c r="K82" s="4"/>
      <c r="L82" s="4"/>
      <c r="M82" s="24"/>
      <c r="N82" s="24"/>
      <c r="O82" s="14"/>
      <c r="P82" s="14"/>
      <c r="Q82" s="14"/>
      <c r="R82" s="14"/>
      <c r="S82" s="14"/>
      <c r="T82" s="14"/>
      <c r="U82" s="14"/>
      <c r="V82" s="14"/>
      <c r="W82" s="24"/>
      <c r="X82" s="14"/>
      <c r="Y82" s="15"/>
      <c r="Z82" s="15"/>
      <c r="AA82" s="55">
        <f t="shared" si="9"/>
        <v>0</v>
      </c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55">
        <f t="shared" si="10"/>
        <v>0</v>
      </c>
      <c r="AN82" s="55">
        <f t="shared" si="11"/>
        <v>0</v>
      </c>
      <c r="AO82" s="55">
        <f t="shared" si="12"/>
        <v>0</v>
      </c>
      <c r="AP82" s="84" t="str">
        <f t="shared" si="13"/>
        <v/>
      </c>
      <c r="AQ82" s="59" t="b">
        <f t="shared" si="14"/>
        <v>0</v>
      </c>
      <c r="AR82" s="59" t="b">
        <f t="shared" si="15"/>
        <v>0</v>
      </c>
      <c r="AS82" s="34" t="str">
        <f t="shared" si="16"/>
        <v/>
      </c>
    </row>
    <row r="83" spans="2:45">
      <c r="B83" s="260"/>
      <c r="C83" s="35"/>
      <c r="D83" s="53"/>
      <c r="E83" s="5"/>
      <c r="F83" s="60"/>
      <c r="G83" s="54" t="e">
        <f>VLOOKUP(F83,Foglio1!$F$2:$G$1509,2,FALSE)</f>
        <v>#N/A</v>
      </c>
      <c r="H83" s="56"/>
      <c r="I83" s="4"/>
      <c r="J83" s="4"/>
      <c r="K83" s="4"/>
      <c r="L83" s="4"/>
      <c r="M83" s="24"/>
      <c r="N83" s="24"/>
      <c r="O83" s="14"/>
      <c r="P83" s="14"/>
      <c r="Q83" s="14"/>
      <c r="R83" s="14"/>
      <c r="S83" s="14"/>
      <c r="T83" s="14"/>
      <c r="U83" s="14"/>
      <c r="V83" s="14"/>
      <c r="W83" s="24"/>
      <c r="X83" s="14"/>
      <c r="Y83" s="15"/>
      <c r="Z83" s="15"/>
      <c r="AA83" s="55">
        <f t="shared" si="9"/>
        <v>0</v>
      </c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55">
        <f t="shared" si="10"/>
        <v>0</v>
      </c>
      <c r="AN83" s="55">
        <f t="shared" si="11"/>
        <v>0</v>
      </c>
      <c r="AO83" s="55">
        <f t="shared" si="12"/>
        <v>0</v>
      </c>
      <c r="AP83" s="84" t="str">
        <f t="shared" si="13"/>
        <v/>
      </c>
      <c r="AQ83" s="59" t="b">
        <f t="shared" si="14"/>
        <v>0</v>
      </c>
      <c r="AR83" s="59" t="b">
        <f t="shared" si="15"/>
        <v>0</v>
      </c>
      <c r="AS83" s="34" t="str">
        <f t="shared" si="16"/>
        <v/>
      </c>
    </row>
    <row r="84" spans="2:45">
      <c r="B84" s="260"/>
      <c r="C84" s="35"/>
      <c r="D84" s="53"/>
      <c r="E84" s="5"/>
      <c r="F84" s="60"/>
      <c r="G84" s="54" t="e">
        <f>VLOOKUP(F84,Foglio1!$F$2:$G$1509,2,FALSE)</f>
        <v>#N/A</v>
      </c>
      <c r="H84" s="56"/>
      <c r="I84" s="4"/>
      <c r="J84" s="4"/>
      <c r="K84" s="4"/>
      <c r="L84" s="4"/>
      <c r="M84" s="24"/>
      <c r="N84" s="24"/>
      <c r="O84" s="14"/>
      <c r="P84" s="14"/>
      <c r="Q84" s="14"/>
      <c r="R84" s="14"/>
      <c r="S84" s="14"/>
      <c r="T84" s="14"/>
      <c r="U84" s="14"/>
      <c r="V84" s="14"/>
      <c r="W84" s="24"/>
      <c r="X84" s="14"/>
      <c r="Y84" s="15"/>
      <c r="Z84" s="15"/>
      <c r="AA84" s="55">
        <f t="shared" si="9"/>
        <v>0</v>
      </c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55">
        <f t="shared" si="10"/>
        <v>0</v>
      </c>
      <c r="AN84" s="55">
        <f t="shared" si="11"/>
        <v>0</v>
      </c>
      <c r="AO84" s="55">
        <f t="shared" si="12"/>
        <v>0</v>
      </c>
      <c r="AP84" s="84" t="str">
        <f t="shared" si="13"/>
        <v/>
      </c>
      <c r="AQ84" s="59" t="b">
        <f t="shared" si="14"/>
        <v>0</v>
      </c>
      <c r="AR84" s="59" t="b">
        <f t="shared" si="15"/>
        <v>0</v>
      </c>
      <c r="AS84" s="34" t="str">
        <f t="shared" si="16"/>
        <v/>
      </c>
    </row>
    <row r="85" spans="2:45">
      <c r="B85" s="260"/>
      <c r="C85" s="35"/>
      <c r="D85" s="53"/>
      <c r="E85" s="5"/>
      <c r="F85" s="60"/>
      <c r="G85" s="54" t="e">
        <f>VLOOKUP(F85,Foglio1!$F$2:$G$1509,2,FALSE)</f>
        <v>#N/A</v>
      </c>
      <c r="H85" s="56"/>
      <c r="I85" s="4"/>
      <c r="J85" s="4"/>
      <c r="K85" s="4"/>
      <c r="L85" s="4"/>
      <c r="M85" s="24"/>
      <c r="N85" s="24"/>
      <c r="O85" s="14"/>
      <c r="P85" s="14"/>
      <c r="Q85" s="14"/>
      <c r="R85" s="14"/>
      <c r="S85" s="14"/>
      <c r="T85" s="14"/>
      <c r="U85" s="14"/>
      <c r="V85" s="14"/>
      <c r="W85" s="24"/>
      <c r="X85" s="14"/>
      <c r="Y85" s="15"/>
      <c r="Z85" s="15"/>
      <c r="AA85" s="55">
        <f t="shared" si="9"/>
        <v>0</v>
      </c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55">
        <f t="shared" si="10"/>
        <v>0</v>
      </c>
      <c r="AN85" s="55">
        <f t="shared" si="11"/>
        <v>0</v>
      </c>
      <c r="AO85" s="55">
        <f t="shared" si="12"/>
        <v>0</v>
      </c>
      <c r="AP85" s="84" t="str">
        <f t="shared" si="13"/>
        <v/>
      </c>
      <c r="AQ85" s="59" t="b">
        <f t="shared" si="14"/>
        <v>0</v>
      </c>
      <c r="AR85" s="59" t="b">
        <f t="shared" si="15"/>
        <v>0</v>
      </c>
      <c r="AS85" s="34" t="str">
        <f t="shared" si="16"/>
        <v/>
      </c>
    </row>
    <row r="86" spans="2:45">
      <c r="B86" s="260"/>
      <c r="C86" s="35"/>
      <c r="D86" s="53"/>
      <c r="E86" s="5"/>
      <c r="F86" s="60"/>
      <c r="G86" s="54" t="e">
        <f>VLOOKUP(F86,Foglio1!$F$2:$G$1509,2,FALSE)</f>
        <v>#N/A</v>
      </c>
      <c r="H86" s="56"/>
      <c r="I86" s="4"/>
      <c r="J86" s="4"/>
      <c r="K86" s="4"/>
      <c r="L86" s="4"/>
      <c r="M86" s="24"/>
      <c r="N86" s="24"/>
      <c r="O86" s="14"/>
      <c r="P86" s="14"/>
      <c r="Q86" s="14"/>
      <c r="R86" s="14"/>
      <c r="S86" s="14"/>
      <c r="T86" s="14"/>
      <c r="U86" s="14"/>
      <c r="V86" s="14"/>
      <c r="W86" s="24"/>
      <c r="X86" s="14"/>
      <c r="Y86" s="15"/>
      <c r="Z86" s="15"/>
      <c r="AA86" s="55">
        <f t="shared" si="9"/>
        <v>0</v>
      </c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55">
        <f t="shared" si="10"/>
        <v>0</v>
      </c>
      <c r="AN86" s="55">
        <f t="shared" si="11"/>
        <v>0</v>
      </c>
      <c r="AO86" s="55">
        <f t="shared" si="12"/>
        <v>0</v>
      </c>
      <c r="AP86" s="84" t="str">
        <f t="shared" si="13"/>
        <v/>
      </c>
      <c r="AQ86" s="59" t="b">
        <f t="shared" si="14"/>
        <v>0</v>
      </c>
      <c r="AR86" s="59" t="b">
        <f t="shared" si="15"/>
        <v>0</v>
      </c>
      <c r="AS86" s="34" t="str">
        <f t="shared" si="16"/>
        <v/>
      </c>
    </row>
    <row r="87" spans="2:45">
      <c r="B87" s="260"/>
      <c r="C87" s="35"/>
      <c r="D87" s="53"/>
      <c r="E87" s="5"/>
      <c r="F87" s="60"/>
      <c r="G87" s="54" t="e">
        <f>VLOOKUP(F87,Foglio1!$F$2:$G$1509,2,FALSE)</f>
        <v>#N/A</v>
      </c>
      <c r="H87" s="56"/>
      <c r="I87" s="4"/>
      <c r="J87" s="4"/>
      <c r="K87" s="4"/>
      <c r="L87" s="4"/>
      <c r="M87" s="24"/>
      <c r="N87" s="24"/>
      <c r="O87" s="14"/>
      <c r="P87" s="14"/>
      <c r="Q87" s="14"/>
      <c r="R87" s="14"/>
      <c r="S87" s="14"/>
      <c r="T87" s="14"/>
      <c r="U87" s="14"/>
      <c r="V87" s="14"/>
      <c r="W87" s="24"/>
      <c r="X87" s="14"/>
      <c r="Y87" s="15"/>
      <c r="Z87" s="15"/>
      <c r="AA87" s="55">
        <f t="shared" si="9"/>
        <v>0</v>
      </c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55">
        <f t="shared" si="10"/>
        <v>0</v>
      </c>
      <c r="AN87" s="55">
        <f t="shared" si="11"/>
        <v>0</v>
      </c>
      <c r="AO87" s="55">
        <f t="shared" si="12"/>
        <v>0</v>
      </c>
      <c r="AP87" s="84" t="str">
        <f t="shared" si="13"/>
        <v/>
      </c>
      <c r="AQ87" s="59" t="b">
        <f t="shared" si="14"/>
        <v>0</v>
      </c>
      <c r="AR87" s="59" t="b">
        <f t="shared" si="15"/>
        <v>0</v>
      </c>
      <c r="AS87" s="34" t="str">
        <f t="shared" si="16"/>
        <v/>
      </c>
    </row>
    <row r="88" spans="2:45">
      <c r="B88" s="260"/>
      <c r="C88" s="35"/>
      <c r="D88" s="53"/>
      <c r="E88" s="5"/>
      <c r="F88" s="60"/>
      <c r="G88" s="54" t="e">
        <f>VLOOKUP(F88,Foglio1!$F$2:$G$1509,2,FALSE)</f>
        <v>#N/A</v>
      </c>
      <c r="H88" s="56"/>
      <c r="I88" s="4"/>
      <c r="J88" s="4"/>
      <c r="K88" s="4"/>
      <c r="L88" s="4"/>
      <c r="M88" s="24"/>
      <c r="N88" s="24"/>
      <c r="O88" s="14"/>
      <c r="P88" s="14"/>
      <c r="Q88" s="14"/>
      <c r="R88" s="14"/>
      <c r="S88" s="14"/>
      <c r="T88" s="14"/>
      <c r="U88" s="14"/>
      <c r="V88" s="14"/>
      <c r="W88" s="24"/>
      <c r="X88" s="14"/>
      <c r="Y88" s="15"/>
      <c r="Z88" s="15"/>
      <c r="AA88" s="55">
        <f t="shared" si="9"/>
        <v>0</v>
      </c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55">
        <f t="shared" si="10"/>
        <v>0</v>
      </c>
      <c r="AN88" s="55">
        <f t="shared" si="11"/>
        <v>0</v>
      </c>
      <c r="AO88" s="55">
        <f t="shared" si="12"/>
        <v>0</v>
      </c>
      <c r="AP88" s="84" t="str">
        <f t="shared" si="13"/>
        <v/>
      </c>
      <c r="AQ88" s="59" t="b">
        <f t="shared" si="14"/>
        <v>0</v>
      </c>
      <c r="AR88" s="59" t="b">
        <f t="shared" si="15"/>
        <v>0</v>
      </c>
      <c r="AS88" s="34" t="str">
        <f t="shared" si="16"/>
        <v/>
      </c>
    </row>
    <row r="89" spans="2:45">
      <c r="B89" s="260"/>
      <c r="C89" s="35"/>
      <c r="D89" s="53"/>
      <c r="E89" s="5"/>
      <c r="F89" s="60"/>
      <c r="G89" s="54" t="e">
        <f>VLOOKUP(F89,Foglio1!$F$2:$G$1509,2,FALSE)</f>
        <v>#N/A</v>
      </c>
      <c r="H89" s="56"/>
      <c r="I89" s="4"/>
      <c r="J89" s="4"/>
      <c r="K89" s="4"/>
      <c r="L89" s="4"/>
      <c r="M89" s="24"/>
      <c r="N89" s="24"/>
      <c r="O89" s="14"/>
      <c r="P89" s="14"/>
      <c r="Q89" s="14"/>
      <c r="R89" s="14"/>
      <c r="S89" s="14"/>
      <c r="T89" s="14"/>
      <c r="U89" s="14"/>
      <c r="V89" s="14"/>
      <c r="W89" s="24"/>
      <c r="X89" s="14"/>
      <c r="Y89" s="15"/>
      <c r="Z89" s="15"/>
      <c r="AA89" s="55">
        <f t="shared" si="9"/>
        <v>0</v>
      </c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55">
        <f t="shared" si="10"/>
        <v>0</v>
      </c>
      <c r="AN89" s="55">
        <f t="shared" si="11"/>
        <v>0</v>
      </c>
      <c r="AO89" s="55">
        <f t="shared" si="12"/>
        <v>0</v>
      </c>
      <c r="AP89" s="84" t="str">
        <f t="shared" si="13"/>
        <v/>
      </c>
      <c r="AQ89" s="59" t="b">
        <f t="shared" si="14"/>
        <v>0</v>
      </c>
      <c r="AR89" s="59" t="b">
        <f t="shared" si="15"/>
        <v>0</v>
      </c>
      <c r="AS89" s="34" t="str">
        <f t="shared" si="16"/>
        <v/>
      </c>
    </row>
    <row r="90" spans="2:45">
      <c r="B90" s="260"/>
      <c r="C90" s="35"/>
      <c r="D90" s="53"/>
      <c r="E90" s="5"/>
      <c r="F90" s="60"/>
      <c r="G90" s="54" t="e">
        <f>VLOOKUP(F90,Foglio1!$F$2:$G$1509,2,FALSE)</f>
        <v>#N/A</v>
      </c>
      <c r="H90" s="56"/>
      <c r="I90" s="4"/>
      <c r="J90" s="4"/>
      <c r="K90" s="4"/>
      <c r="L90" s="4"/>
      <c r="M90" s="24"/>
      <c r="N90" s="24"/>
      <c r="O90" s="14"/>
      <c r="P90" s="14"/>
      <c r="Q90" s="14"/>
      <c r="R90" s="14"/>
      <c r="S90" s="14"/>
      <c r="T90" s="14"/>
      <c r="U90" s="14"/>
      <c r="V90" s="14"/>
      <c r="W90" s="24"/>
      <c r="X90" s="14"/>
      <c r="Y90" s="15"/>
      <c r="Z90" s="15"/>
      <c r="AA90" s="55">
        <f t="shared" si="9"/>
        <v>0</v>
      </c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55">
        <f t="shared" si="10"/>
        <v>0</v>
      </c>
      <c r="AN90" s="55">
        <f t="shared" si="11"/>
        <v>0</v>
      </c>
      <c r="AO90" s="55">
        <f t="shared" si="12"/>
        <v>0</v>
      </c>
      <c r="AP90" s="84" t="str">
        <f t="shared" si="13"/>
        <v/>
      </c>
      <c r="AQ90" s="59" t="b">
        <f t="shared" si="14"/>
        <v>0</v>
      </c>
      <c r="AR90" s="59" t="b">
        <f t="shared" si="15"/>
        <v>0</v>
      </c>
      <c r="AS90" s="34" t="str">
        <f t="shared" si="16"/>
        <v/>
      </c>
    </row>
    <row r="91" spans="2:45">
      <c r="B91" s="260"/>
      <c r="C91" s="35"/>
      <c r="D91" s="53"/>
      <c r="E91" s="5"/>
      <c r="F91" s="60"/>
      <c r="G91" s="54" t="e">
        <f>VLOOKUP(F91,Foglio1!$F$2:$G$1509,2,FALSE)</f>
        <v>#N/A</v>
      </c>
      <c r="H91" s="56"/>
      <c r="I91" s="4"/>
      <c r="J91" s="4"/>
      <c r="K91" s="4"/>
      <c r="L91" s="4"/>
      <c r="M91" s="24"/>
      <c r="N91" s="24"/>
      <c r="O91" s="14"/>
      <c r="P91" s="14"/>
      <c r="Q91" s="14"/>
      <c r="R91" s="14"/>
      <c r="S91" s="14"/>
      <c r="T91" s="14"/>
      <c r="U91" s="14"/>
      <c r="V91" s="14"/>
      <c r="W91" s="24"/>
      <c r="X91" s="14"/>
      <c r="Y91" s="15"/>
      <c r="Z91" s="15"/>
      <c r="AA91" s="55">
        <f t="shared" si="9"/>
        <v>0</v>
      </c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55">
        <f t="shared" si="10"/>
        <v>0</v>
      </c>
      <c r="AN91" s="55">
        <f t="shared" si="11"/>
        <v>0</v>
      </c>
      <c r="AO91" s="55">
        <f t="shared" si="12"/>
        <v>0</v>
      </c>
      <c r="AP91" s="84" t="str">
        <f t="shared" si="13"/>
        <v/>
      </c>
      <c r="AQ91" s="59" t="b">
        <f t="shared" si="14"/>
        <v>0</v>
      </c>
      <c r="AR91" s="59" t="b">
        <f t="shared" si="15"/>
        <v>0</v>
      </c>
      <c r="AS91" s="34" t="str">
        <f t="shared" si="16"/>
        <v/>
      </c>
    </row>
    <row r="92" spans="2:45">
      <c r="B92" s="260"/>
      <c r="C92" s="35"/>
      <c r="D92" s="53"/>
      <c r="E92" s="5"/>
      <c r="F92" s="60"/>
      <c r="G92" s="54" t="e">
        <f>VLOOKUP(F92,Foglio1!$F$2:$G$1509,2,FALSE)</f>
        <v>#N/A</v>
      </c>
      <c r="H92" s="56"/>
      <c r="I92" s="4"/>
      <c r="J92" s="4"/>
      <c r="K92" s="4"/>
      <c r="L92" s="4"/>
      <c r="M92" s="24"/>
      <c r="N92" s="24"/>
      <c r="O92" s="14"/>
      <c r="P92" s="14"/>
      <c r="Q92" s="14"/>
      <c r="R92" s="14"/>
      <c r="S92" s="14"/>
      <c r="T92" s="14"/>
      <c r="U92" s="14"/>
      <c r="V92" s="14"/>
      <c r="W92" s="24"/>
      <c r="X92" s="14"/>
      <c r="Y92" s="15"/>
      <c r="Z92" s="15"/>
      <c r="AA92" s="55">
        <f t="shared" si="9"/>
        <v>0</v>
      </c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55">
        <f t="shared" si="10"/>
        <v>0</v>
      </c>
      <c r="AN92" s="55">
        <f t="shared" si="11"/>
        <v>0</v>
      </c>
      <c r="AO92" s="55">
        <f t="shared" si="12"/>
        <v>0</v>
      </c>
      <c r="AP92" s="84" t="str">
        <f t="shared" si="13"/>
        <v/>
      </c>
      <c r="AQ92" s="59" t="b">
        <f t="shared" si="14"/>
        <v>0</v>
      </c>
      <c r="AR92" s="59" t="b">
        <f t="shared" si="15"/>
        <v>0</v>
      </c>
      <c r="AS92" s="34" t="str">
        <f t="shared" si="16"/>
        <v/>
      </c>
    </row>
    <row r="93" spans="2:45">
      <c r="B93" s="260"/>
      <c r="C93" s="35"/>
      <c r="D93" s="53"/>
      <c r="E93" s="5"/>
      <c r="F93" s="60"/>
      <c r="G93" s="54" t="e">
        <f>VLOOKUP(F93,Foglio1!$F$2:$G$1509,2,FALSE)</f>
        <v>#N/A</v>
      </c>
      <c r="H93" s="56"/>
      <c r="I93" s="4"/>
      <c r="J93" s="4"/>
      <c r="K93" s="4"/>
      <c r="L93" s="4"/>
      <c r="M93" s="24"/>
      <c r="N93" s="24"/>
      <c r="O93" s="14"/>
      <c r="P93" s="14"/>
      <c r="Q93" s="14"/>
      <c r="R93" s="14"/>
      <c r="S93" s="14"/>
      <c r="T93" s="14"/>
      <c r="U93" s="14"/>
      <c r="V93" s="14"/>
      <c r="W93" s="24"/>
      <c r="X93" s="14"/>
      <c r="Y93" s="15"/>
      <c r="Z93" s="15"/>
      <c r="AA93" s="55">
        <f t="shared" si="9"/>
        <v>0</v>
      </c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55">
        <f t="shared" si="10"/>
        <v>0</v>
      </c>
      <c r="AN93" s="55">
        <f t="shared" si="11"/>
        <v>0</v>
      </c>
      <c r="AO93" s="55">
        <f t="shared" si="12"/>
        <v>0</v>
      </c>
      <c r="AP93" s="84" t="str">
        <f t="shared" si="13"/>
        <v/>
      </c>
      <c r="AQ93" s="59" t="b">
        <f t="shared" si="14"/>
        <v>0</v>
      </c>
      <c r="AR93" s="59" t="b">
        <f t="shared" si="15"/>
        <v>0</v>
      </c>
      <c r="AS93" s="34" t="str">
        <f t="shared" si="16"/>
        <v/>
      </c>
    </row>
    <row r="94" spans="2:45">
      <c r="B94" s="260"/>
      <c r="C94" s="35"/>
      <c r="D94" s="53"/>
      <c r="E94" s="5"/>
      <c r="F94" s="60"/>
      <c r="G94" s="54" t="e">
        <f>VLOOKUP(F94,Foglio1!$F$2:$G$1509,2,FALSE)</f>
        <v>#N/A</v>
      </c>
      <c r="H94" s="56"/>
      <c r="I94" s="4"/>
      <c r="J94" s="4"/>
      <c r="K94" s="4"/>
      <c r="L94" s="4"/>
      <c r="M94" s="24"/>
      <c r="N94" s="24"/>
      <c r="O94" s="14"/>
      <c r="P94" s="14"/>
      <c r="Q94" s="14"/>
      <c r="R94" s="14"/>
      <c r="S94" s="14"/>
      <c r="T94" s="14"/>
      <c r="U94" s="14"/>
      <c r="V94" s="14"/>
      <c r="W94" s="24"/>
      <c r="X94" s="14"/>
      <c r="Y94" s="15"/>
      <c r="Z94" s="15"/>
      <c r="AA94" s="55">
        <f t="shared" si="9"/>
        <v>0</v>
      </c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55">
        <f t="shared" si="10"/>
        <v>0</v>
      </c>
      <c r="AN94" s="55">
        <f t="shared" si="11"/>
        <v>0</v>
      </c>
      <c r="AO94" s="55">
        <f t="shared" si="12"/>
        <v>0</v>
      </c>
      <c r="AP94" s="84" t="str">
        <f t="shared" si="13"/>
        <v/>
      </c>
      <c r="AQ94" s="59" t="b">
        <f t="shared" si="14"/>
        <v>0</v>
      </c>
      <c r="AR94" s="59" t="b">
        <f t="shared" si="15"/>
        <v>0</v>
      </c>
      <c r="AS94" s="34" t="str">
        <f t="shared" si="16"/>
        <v/>
      </c>
    </row>
    <row r="95" spans="2:45">
      <c r="B95" s="260"/>
      <c r="C95" s="35"/>
      <c r="D95" s="53"/>
      <c r="E95" s="5"/>
      <c r="F95" s="60"/>
      <c r="G95" s="54" t="e">
        <f>VLOOKUP(F95,Foglio1!$F$2:$G$1509,2,FALSE)</f>
        <v>#N/A</v>
      </c>
      <c r="H95" s="56"/>
      <c r="I95" s="4"/>
      <c r="J95" s="4"/>
      <c r="K95" s="4"/>
      <c r="L95" s="4"/>
      <c r="M95" s="24"/>
      <c r="N95" s="24"/>
      <c r="O95" s="14"/>
      <c r="P95" s="14"/>
      <c r="Q95" s="14"/>
      <c r="R95" s="14"/>
      <c r="S95" s="14"/>
      <c r="T95" s="14"/>
      <c r="U95" s="14"/>
      <c r="V95" s="14"/>
      <c r="W95" s="24"/>
      <c r="X95" s="14"/>
      <c r="Y95" s="15"/>
      <c r="Z95" s="15"/>
      <c r="AA95" s="55">
        <f t="shared" si="9"/>
        <v>0</v>
      </c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55">
        <f t="shared" si="10"/>
        <v>0</v>
      </c>
      <c r="AN95" s="55">
        <f t="shared" si="11"/>
        <v>0</v>
      </c>
      <c r="AO95" s="55">
        <f t="shared" si="12"/>
        <v>0</v>
      </c>
      <c r="AP95" s="84" t="str">
        <f t="shared" si="13"/>
        <v/>
      </c>
      <c r="AQ95" s="59" t="b">
        <f t="shared" si="14"/>
        <v>0</v>
      </c>
      <c r="AR95" s="59" t="b">
        <f t="shared" si="15"/>
        <v>0</v>
      </c>
      <c r="AS95" s="34" t="str">
        <f t="shared" si="16"/>
        <v/>
      </c>
    </row>
    <row r="96" spans="2:45">
      <c r="B96" s="260"/>
      <c r="C96" s="35"/>
      <c r="D96" s="53"/>
      <c r="E96" s="5"/>
      <c r="F96" s="60"/>
      <c r="G96" s="54" t="e">
        <f>VLOOKUP(F96,Foglio1!$F$2:$G$1509,2,FALSE)</f>
        <v>#N/A</v>
      </c>
      <c r="H96" s="56"/>
      <c r="I96" s="4"/>
      <c r="J96" s="4"/>
      <c r="K96" s="4"/>
      <c r="L96" s="4"/>
      <c r="M96" s="24"/>
      <c r="N96" s="24"/>
      <c r="O96" s="14"/>
      <c r="P96" s="14"/>
      <c r="Q96" s="14"/>
      <c r="R96" s="14"/>
      <c r="S96" s="14"/>
      <c r="T96" s="14"/>
      <c r="U96" s="14"/>
      <c r="V96" s="14"/>
      <c r="W96" s="24"/>
      <c r="X96" s="14"/>
      <c r="Y96" s="15"/>
      <c r="Z96" s="15"/>
      <c r="AA96" s="55">
        <f t="shared" si="9"/>
        <v>0</v>
      </c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55">
        <f t="shared" si="10"/>
        <v>0</v>
      </c>
      <c r="AN96" s="55">
        <f t="shared" si="11"/>
        <v>0</v>
      </c>
      <c r="AO96" s="55">
        <f t="shared" si="12"/>
        <v>0</v>
      </c>
      <c r="AP96" s="84" t="str">
        <f t="shared" si="13"/>
        <v/>
      </c>
      <c r="AQ96" s="59" t="b">
        <f t="shared" si="14"/>
        <v>0</v>
      </c>
      <c r="AR96" s="59" t="b">
        <f t="shared" si="15"/>
        <v>0</v>
      </c>
      <c r="AS96" s="34" t="str">
        <f t="shared" si="16"/>
        <v/>
      </c>
    </row>
    <row r="97" spans="2:45">
      <c r="B97" s="260"/>
      <c r="C97" s="35"/>
      <c r="D97" s="53"/>
      <c r="E97" s="5"/>
      <c r="F97" s="60"/>
      <c r="G97" s="54" t="e">
        <f>VLOOKUP(F97,Foglio1!$F$2:$G$1509,2,FALSE)</f>
        <v>#N/A</v>
      </c>
      <c r="H97" s="56"/>
      <c r="I97" s="4"/>
      <c r="J97" s="4"/>
      <c r="K97" s="4"/>
      <c r="L97" s="4"/>
      <c r="M97" s="24"/>
      <c r="N97" s="24"/>
      <c r="O97" s="14"/>
      <c r="P97" s="14"/>
      <c r="Q97" s="14"/>
      <c r="R97" s="14"/>
      <c r="S97" s="14"/>
      <c r="T97" s="14"/>
      <c r="U97" s="14"/>
      <c r="V97" s="14"/>
      <c r="W97" s="24"/>
      <c r="X97" s="14"/>
      <c r="Y97" s="15"/>
      <c r="Z97" s="15"/>
      <c r="AA97" s="55">
        <f t="shared" si="9"/>
        <v>0</v>
      </c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55">
        <f t="shared" si="10"/>
        <v>0</v>
      </c>
      <c r="AN97" s="55">
        <f t="shared" si="11"/>
        <v>0</v>
      </c>
      <c r="AO97" s="55">
        <f t="shared" si="12"/>
        <v>0</v>
      </c>
      <c r="AP97" s="84" t="str">
        <f t="shared" si="13"/>
        <v/>
      </c>
      <c r="AQ97" s="59" t="b">
        <f t="shared" si="14"/>
        <v>0</v>
      </c>
      <c r="AR97" s="59" t="b">
        <f t="shared" si="15"/>
        <v>0</v>
      </c>
      <c r="AS97" s="34" t="str">
        <f t="shared" si="16"/>
        <v/>
      </c>
    </row>
    <row r="98" spans="2:45">
      <c r="B98" s="260"/>
      <c r="C98" s="35"/>
      <c r="D98" s="53"/>
      <c r="E98" s="5"/>
      <c r="F98" s="60"/>
      <c r="G98" s="54" t="e">
        <f>VLOOKUP(F98,Foglio1!$F$2:$G$1509,2,FALSE)</f>
        <v>#N/A</v>
      </c>
      <c r="H98" s="56"/>
      <c r="I98" s="4"/>
      <c r="J98" s="4"/>
      <c r="K98" s="4"/>
      <c r="L98" s="4"/>
      <c r="M98" s="24"/>
      <c r="N98" s="24"/>
      <c r="O98" s="14"/>
      <c r="P98" s="14"/>
      <c r="Q98" s="14"/>
      <c r="R98" s="14"/>
      <c r="S98" s="14"/>
      <c r="T98" s="14"/>
      <c r="U98" s="14"/>
      <c r="V98" s="14"/>
      <c r="W98" s="24"/>
      <c r="X98" s="14"/>
      <c r="Y98" s="15"/>
      <c r="Z98" s="15"/>
      <c r="AA98" s="55">
        <f t="shared" si="9"/>
        <v>0</v>
      </c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55">
        <f t="shared" si="10"/>
        <v>0</v>
      </c>
      <c r="AN98" s="55">
        <f t="shared" si="11"/>
        <v>0</v>
      </c>
      <c r="AO98" s="55">
        <f t="shared" si="12"/>
        <v>0</v>
      </c>
      <c r="AP98" s="84" t="str">
        <f t="shared" si="13"/>
        <v/>
      </c>
      <c r="AQ98" s="59" t="b">
        <f t="shared" si="14"/>
        <v>0</v>
      </c>
      <c r="AR98" s="59" t="b">
        <f t="shared" si="15"/>
        <v>0</v>
      </c>
      <c r="AS98" s="34" t="str">
        <f t="shared" si="16"/>
        <v/>
      </c>
    </row>
    <row r="99" spans="2:45">
      <c r="B99" s="260"/>
      <c r="C99" s="35"/>
      <c r="D99" s="53"/>
      <c r="E99" s="5"/>
      <c r="F99" s="60"/>
      <c r="G99" s="54" t="e">
        <f>VLOOKUP(F99,Foglio1!$F$2:$G$1509,2,FALSE)</f>
        <v>#N/A</v>
      </c>
      <c r="H99" s="56"/>
      <c r="I99" s="4"/>
      <c r="J99" s="4"/>
      <c r="K99" s="4"/>
      <c r="L99" s="4"/>
      <c r="M99" s="24"/>
      <c r="N99" s="24"/>
      <c r="O99" s="14"/>
      <c r="P99" s="14"/>
      <c r="Q99" s="14"/>
      <c r="R99" s="14"/>
      <c r="S99" s="14"/>
      <c r="T99" s="14"/>
      <c r="U99" s="14"/>
      <c r="V99" s="14"/>
      <c r="W99" s="24"/>
      <c r="X99" s="14"/>
      <c r="Y99" s="15"/>
      <c r="Z99" s="15"/>
      <c r="AA99" s="55">
        <f t="shared" si="9"/>
        <v>0</v>
      </c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55">
        <f t="shared" si="10"/>
        <v>0</v>
      </c>
      <c r="AN99" s="55">
        <f t="shared" si="11"/>
        <v>0</v>
      </c>
      <c r="AO99" s="55">
        <f t="shared" si="12"/>
        <v>0</v>
      </c>
      <c r="AP99" s="84" t="str">
        <f t="shared" si="13"/>
        <v/>
      </c>
      <c r="AQ99" s="59" t="b">
        <f t="shared" si="14"/>
        <v>0</v>
      </c>
      <c r="AR99" s="59" t="b">
        <f t="shared" si="15"/>
        <v>0</v>
      </c>
      <c r="AS99" s="34" t="str">
        <f t="shared" si="16"/>
        <v/>
      </c>
    </row>
    <row r="100" spans="2:45">
      <c r="B100" s="260"/>
      <c r="C100" s="35"/>
      <c r="D100" s="53"/>
      <c r="E100" s="5"/>
      <c r="F100" s="60"/>
      <c r="G100" s="54" t="e">
        <f>VLOOKUP(F100,Foglio1!$F$2:$G$1509,2,FALSE)</f>
        <v>#N/A</v>
      </c>
      <c r="H100" s="56"/>
      <c r="I100" s="4"/>
      <c r="J100" s="4"/>
      <c r="K100" s="4"/>
      <c r="L100" s="4"/>
      <c r="M100" s="24"/>
      <c r="N100" s="24"/>
      <c r="O100" s="14"/>
      <c r="P100" s="14"/>
      <c r="Q100" s="14"/>
      <c r="R100" s="14"/>
      <c r="S100" s="14"/>
      <c r="T100" s="14"/>
      <c r="U100" s="14"/>
      <c r="V100" s="14"/>
      <c r="W100" s="24"/>
      <c r="X100" s="14"/>
      <c r="Y100" s="15"/>
      <c r="Z100" s="15"/>
      <c r="AA100" s="55">
        <f t="shared" si="9"/>
        <v>0</v>
      </c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55">
        <f t="shared" si="10"/>
        <v>0</v>
      </c>
      <c r="AN100" s="55">
        <f t="shared" si="11"/>
        <v>0</v>
      </c>
      <c r="AO100" s="55">
        <f t="shared" si="12"/>
        <v>0</v>
      </c>
      <c r="AP100" s="84" t="str">
        <f t="shared" si="13"/>
        <v/>
      </c>
      <c r="AQ100" s="59" t="b">
        <f t="shared" si="14"/>
        <v>0</v>
      </c>
      <c r="AR100" s="59" t="b">
        <f t="shared" si="15"/>
        <v>0</v>
      </c>
      <c r="AS100" s="34" t="str">
        <f t="shared" si="16"/>
        <v/>
      </c>
    </row>
    <row r="101" spans="2:45">
      <c r="B101" s="260"/>
      <c r="C101" s="35"/>
      <c r="D101" s="53"/>
      <c r="E101" s="5"/>
      <c r="F101" s="60"/>
      <c r="G101" s="54" t="e">
        <f>VLOOKUP(F101,Foglio1!$F$2:$G$1509,2,FALSE)</f>
        <v>#N/A</v>
      </c>
      <c r="H101" s="56"/>
      <c r="I101" s="4"/>
      <c r="J101" s="4"/>
      <c r="K101" s="4"/>
      <c r="L101" s="4"/>
      <c r="M101" s="24"/>
      <c r="N101" s="24"/>
      <c r="O101" s="14"/>
      <c r="P101" s="14"/>
      <c r="Q101" s="14"/>
      <c r="R101" s="14"/>
      <c r="S101" s="14"/>
      <c r="T101" s="14"/>
      <c r="U101" s="14"/>
      <c r="V101" s="14"/>
      <c r="W101" s="24"/>
      <c r="X101" s="14"/>
      <c r="Y101" s="15"/>
      <c r="Z101" s="15"/>
      <c r="AA101" s="55">
        <f t="shared" si="9"/>
        <v>0</v>
      </c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55">
        <f t="shared" si="10"/>
        <v>0</v>
      </c>
      <c r="AN101" s="55">
        <f t="shared" si="11"/>
        <v>0</v>
      </c>
      <c r="AO101" s="55">
        <f t="shared" si="12"/>
        <v>0</v>
      </c>
      <c r="AP101" s="84" t="str">
        <f t="shared" si="13"/>
        <v/>
      </c>
      <c r="AQ101" s="59" t="b">
        <f t="shared" si="14"/>
        <v>0</v>
      </c>
      <c r="AR101" s="59" t="b">
        <f t="shared" si="15"/>
        <v>0</v>
      </c>
      <c r="AS101" s="34" t="str">
        <f t="shared" si="16"/>
        <v/>
      </c>
    </row>
    <row r="102" spans="2:45">
      <c r="B102" s="260"/>
      <c r="C102" s="35"/>
      <c r="D102" s="53"/>
      <c r="E102" s="5"/>
      <c r="F102" s="60"/>
      <c r="G102" s="54" t="e">
        <f>VLOOKUP(F102,Foglio1!$F$2:$G$1509,2,FALSE)</f>
        <v>#N/A</v>
      </c>
      <c r="H102" s="56"/>
      <c r="I102" s="4"/>
      <c r="J102" s="4"/>
      <c r="K102" s="4"/>
      <c r="L102" s="4"/>
      <c r="M102" s="24"/>
      <c r="N102" s="24"/>
      <c r="O102" s="14"/>
      <c r="P102" s="14"/>
      <c r="Q102" s="14"/>
      <c r="R102" s="14"/>
      <c r="S102" s="14"/>
      <c r="T102" s="14"/>
      <c r="U102" s="14"/>
      <c r="V102" s="14"/>
      <c r="W102" s="24"/>
      <c r="X102" s="14"/>
      <c r="Y102" s="15"/>
      <c r="Z102" s="15"/>
      <c r="AA102" s="55">
        <f t="shared" si="9"/>
        <v>0</v>
      </c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55">
        <f t="shared" si="10"/>
        <v>0</v>
      </c>
      <c r="AN102" s="55">
        <f t="shared" si="11"/>
        <v>0</v>
      </c>
      <c r="AO102" s="55">
        <f t="shared" si="12"/>
        <v>0</v>
      </c>
      <c r="AP102" s="84" t="str">
        <f t="shared" si="13"/>
        <v/>
      </c>
      <c r="AQ102" s="59" t="b">
        <f t="shared" si="14"/>
        <v>0</v>
      </c>
      <c r="AR102" s="59" t="b">
        <f t="shared" si="15"/>
        <v>0</v>
      </c>
      <c r="AS102" s="34" t="str">
        <f t="shared" si="16"/>
        <v/>
      </c>
    </row>
    <row r="103" spans="2:45">
      <c r="B103" s="260"/>
      <c r="C103" s="35"/>
      <c r="D103" s="53"/>
      <c r="E103" s="5"/>
      <c r="F103" s="60"/>
      <c r="G103" s="54" t="e">
        <f>VLOOKUP(F103,Foglio1!$F$2:$G$1509,2,FALSE)</f>
        <v>#N/A</v>
      </c>
      <c r="H103" s="56"/>
      <c r="I103" s="4"/>
      <c r="J103" s="4"/>
      <c r="K103" s="4"/>
      <c r="L103" s="4"/>
      <c r="M103" s="24"/>
      <c r="N103" s="24"/>
      <c r="O103" s="14"/>
      <c r="P103" s="14"/>
      <c r="Q103" s="14"/>
      <c r="R103" s="14"/>
      <c r="S103" s="14"/>
      <c r="T103" s="14"/>
      <c r="U103" s="14"/>
      <c r="V103" s="14"/>
      <c r="W103" s="24"/>
      <c r="X103" s="14"/>
      <c r="Y103" s="15"/>
      <c r="Z103" s="15"/>
      <c r="AA103" s="55">
        <f t="shared" si="9"/>
        <v>0</v>
      </c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55">
        <f t="shared" si="10"/>
        <v>0</v>
      </c>
      <c r="AN103" s="55">
        <f t="shared" si="11"/>
        <v>0</v>
      </c>
      <c r="AO103" s="55">
        <f t="shared" si="12"/>
        <v>0</v>
      </c>
      <c r="AP103" s="84" t="str">
        <f t="shared" si="13"/>
        <v/>
      </c>
      <c r="AQ103" s="59" t="b">
        <f t="shared" si="14"/>
        <v>0</v>
      </c>
      <c r="AR103" s="59" t="b">
        <f t="shared" si="15"/>
        <v>0</v>
      </c>
      <c r="AS103" s="34" t="str">
        <f t="shared" si="16"/>
        <v/>
      </c>
    </row>
    <row r="104" spans="2:45">
      <c r="B104" s="260"/>
      <c r="C104" s="35"/>
      <c r="D104" s="53"/>
      <c r="E104" s="5"/>
      <c r="F104" s="60"/>
      <c r="G104" s="54" t="e">
        <f>VLOOKUP(F104,Foglio1!$F$2:$G$1509,2,FALSE)</f>
        <v>#N/A</v>
      </c>
      <c r="H104" s="56"/>
      <c r="I104" s="4"/>
      <c r="J104" s="4"/>
      <c r="K104" s="4"/>
      <c r="L104" s="4"/>
      <c r="M104" s="24"/>
      <c r="N104" s="24"/>
      <c r="O104" s="14"/>
      <c r="P104" s="14"/>
      <c r="Q104" s="14"/>
      <c r="R104" s="14"/>
      <c r="S104" s="14"/>
      <c r="T104" s="14"/>
      <c r="U104" s="14"/>
      <c r="V104" s="14"/>
      <c r="W104" s="24"/>
      <c r="X104" s="14"/>
      <c r="Y104" s="15"/>
      <c r="Z104" s="15"/>
      <c r="AA104" s="55">
        <f t="shared" si="9"/>
        <v>0</v>
      </c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55">
        <f t="shared" si="10"/>
        <v>0</v>
      </c>
      <c r="AN104" s="55">
        <f t="shared" si="11"/>
        <v>0</v>
      </c>
      <c r="AO104" s="55">
        <f t="shared" si="12"/>
        <v>0</v>
      </c>
      <c r="AP104" s="84" t="str">
        <f t="shared" si="13"/>
        <v/>
      </c>
      <c r="AQ104" s="59" t="b">
        <f t="shared" si="14"/>
        <v>0</v>
      </c>
      <c r="AR104" s="59" t="b">
        <f t="shared" si="15"/>
        <v>0</v>
      </c>
      <c r="AS104" s="34" t="str">
        <f t="shared" si="16"/>
        <v/>
      </c>
    </row>
    <row r="105" spans="2:45">
      <c r="B105" s="260"/>
      <c r="C105" s="35"/>
      <c r="D105" s="53"/>
      <c r="E105" s="5"/>
      <c r="F105" s="60"/>
      <c r="G105" s="54" t="e">
        <f>VLOOKUP(F105,Foglio1!$F$2:$G$1509,2,FALSE)</f>
        <v>#N/A</v>
      </c>
      <c r="H105" s="56"/>
      <c r="I105" s="4"/>
      <c r="J105" s="4"/>
      <c r="K105" s="4"/>
      <c r="L105" s="4"/>
      <c r="M105" s="24"/>
      <c r="N105" s="24"/>
      <c r="O105" s="14"/>
      <c r="P105" s="14"/>
      <c r="Q105" s="14"/>
      <c r="R105" s="14"/>
      <c r="S105" s="14"/>
      <c r="T105" s="14"/>
      <c r="U105" s="14"/>
      <c r="V105" s="14"/>
      <c r="W105" s="24"/>
      <c r="X105" s="14"/>
      <c r="Y105" s="15"/>
      <c r="Z105" s="15"/>
      <c r="AA105" s="55">
        <f t="shared" si="9"/>
        <v>0</v>
      </c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55">
        <f t="shared" si="10"/>
        <v>0</v>
      </c>
      <c r="AN105" s="55">
        <f t="shared" si="11"/>
        <v>0</v>
      </c>
      <c r="AO105" s="55">
        <f t="shared" si="12"/>
        <v>0</v>
      </c>
      <c r="AP105" s="84" t="str">
        <f t="shared" si="13"/>
        <v/>
      </c>
      <c r="AQ105" s="59" t="b">
        <f t="shared" si="14"/>
        <v>0</v>
      </c>
      <c r="AR105" s="59" t="b">
        <f t="shared" si="15"/>
        <v>0</v>
      </c>
      <c r="AS105" s="34" t="str">
        <f t="shared" si="16"/>
        <v/>
      </c>
    </row>
    <row r="106" spans="2:45">
      <c r="B106" s="260"/>
      <c r="C106" s="35"/>
      <c r="D106" s="53"/>
      <c r="E106" s="5"/>
      <c r="F106" s="60"/>
      <c r="G106" s="54" t="e">
        <f>VLOOKUP(F106,Foglio1!$F$2:$G$1509,2,FALSE)</f>
        <v>#N/A</v>
      </c>
      <c r="H106" s="56"/>
      <c r="I106" s="4"/>
      <c r="J106" s="4"/>
      <c r="K106" s="4"/>
      <c r="L106" s="4"/>
      <c r="M106" s="24"/>
      <c r="N106" s="24"/>
      <c r="O106" s="14"/>
      <c r="P106" s="14"/>
      <c r="Q106" s="14"/>
      <c r="R106" s="14"/>
      <c r="S106" s="14"/>
      <c r="T106" s="14"/>
      <c r="U106" s="14"/>
      <c r="V106" s="14"/>
      <c r="W106" s="24"/>
      <c r="X106" s="14"/>
      <c r="Y106" s="15"/>
      <c r="Z106" s="15"/>
      <c r="AA106" s="55">
        <f t="shared" si="9"/>
        <v>0</v>
      </c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55">
        <f t="shared" si="10"/>
        <v>0</v>
      </c>
      <c r="AN106" s="55">
        <f t="shared" si="11"/>
        <v>0</v>
      </c>
      <c r="AO106" s="55">
        <f t="shared" si="12"/>
        <v>0</v>
      </c>
      <c r="AP106" s="84" t="str">
        <f t="shared" si="13"/>
        <v/>
      </c>
      <c r="AQ106" s="59" t="b">
        <f t="shared" si="14"/>
        <v>0</v>
      </c>
      <c r="AR106" s="59" t="b">
        <f t="shared" si="15"/>
        <v>0</v>
      </c>
      <c r="AS106" s="34" t="str">
        <f t="shared" si="16"/>
        <v/>
      </c>
    </row>
    <row r="107" spans="2:45">
      <c r="B107" s="260"/>
      <c r="C107" s="35"/>
      <c r="D107" s="53"/>
      <c r="E107" s="5"/>
      <c r="F107" s="60"/>
      <c r="G107" s="54" t="e">
        <f>VLOOKUP(F107,Foglio1!$F$2:$G$1509,2,FALSE)</f>
        <v>#N/A</v>
      </c>
      <c r="H107" s="56"/>
      <c r="I107" s="4"/>
      <c r="J107" s="4"/>
      <c r="K107" s="4"/>
      <c r="L107" s="4"/>
      <c r="M107" s="24"/>
      <c r="N107" s="24"/>
      <c r="O107" s="14"/>
      <c r="P107" s="14"/>
      <c r="Q107" s="14"/>
      <c r="R107" s="14"/>
      <c r="S107" s="14"/>
      <c r="T107" s="14"/>
      <c r="U107" s="14"/>
      <c r="V107" s="14"/>
      <c r="W107" s="24"/>
      <c r="X107" s="14"/>
      <c r="Y107" s="15"/>
      <c r="Z107" s="15"/>
      <c r="AA107" s="55">
        <f t="shared" si="9"/>
        <v>0</v>
      </c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55">
        <f t="shared" si="10"/>
        <v>0</v>
      </c>
      <c r="AN107" s="55">
        <f t="shared" si="11"/>
        <v>0</v>
      </c>
      <c r="AO107" s="55">
        <f t="shared" si="12"/>
        <v>0</v>
      </c>
      <c r="AP107" s="84" t="str">
        <f t="shared" si="13"/>
        <v/>
      </c>
      <c r="AQ107" s="59" t="b">
        <f t="shared" si="14"/>
        <v>0</v>
      </c>
      <c r="AR107" s="59" t="b">
        <f t="shared" si="15"/>
        <v>0</v>
      </c>
      <c r="AS107" s="34" t="str">
        <f t="shared" si="16"/>
        <v/>
      </c>
    </row>
    <row r="108" spans="2:45">
      <c r="B108" s="260"/>
      <c r="C108" s="35"/>
      <c r="D108" s="53"/>
      <c r="E108" s="5"/>
      <c r="F108" s="60"/>
      <c r="G108" s="54" t="e">
        <f>VLOOKUP(F108,Foglio1!$F$2:$G$1509,2,FALSE)</f>
        <v>#N/A</v>
      </c>
      <c r="H108" s="56"/>
      <c r="I108" s="4"/>
      <c r="J108" s="4"/>
      <c r="K108" s="4"/>
      <c r="L108" s="4"/>
      <c r="M108" s="24"/>
      <c r="N108" s="24"/>
      <c r="O108" s="14"/>
      <c r="P108" s="14"/>
      <c r="Q108" s="14"/>
      <c r="R108" s="14"/>
      <c r="S108" s="14"/>
      <c r="T108" s="14"/>
      <c r="U108" s="14"/>
      <c r="V108" s="14"/>
      <c r="W108" s="24"/>
      <c r="X108" s="14"/>
      <c r="Y108" s="15"/>
      <c r="Z108" s="15"/>
      <c r="AA108" s="55">
        <f t="shared" si="9"/>
        <v>0</v>
      </c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55">
        <f t="shared" si="10"/>
        <v>0</v>
      </c>
      <c r="AN108" s="55">
        <f t="shared" si="11"/>
        <v>0</v>
      </c>
      <c r="AO108" s="55">
        <f t="shared" si="12"/>
        <v>0</v>
      </c>
      <c r="AP108" s="84" t="str">
        <f t="shared" si="13"/>
        <v/>
      </c>
      <c r="AQ108" s="59" t="b">
        <f t="shared" si="14"/>
        <v>0</v>
      </c>
      <c r="AR108" s="59" t="b">
        <f t="shared" si="15"/>
        <v>0</v>
      </c>
      <c r="AS108" s="34" t="str">
        <f t="shared" si="16"/>
        <v/>
      </c>
    </row>
    <row r="109" spans="2:45">
      <c r="B109" s="260"/>
      <c r="C109" s="35"/>
      <c r="D109" s="53"/>
      <c r="E109" s="5"/>
      <c r="F109" s="60"/>
      <c r="G109" s="54" t="e">
        <f>VLOOKUP(F109,Foglio1!$F$2:$G$1509,2,FALSE)</f>
        <v>#N/A</v>
      </c>
      <c r="H109" s="56"/>
      <c r="I109" s="4"/>
      <c r="J109" s="4"/>
      <c r="K109" s="4"/>
      <c r="L109" s="4"/>
      <c r="M109" s="24"/>
      <c r="N109" s="24"/>
      <c r="O109" s="14"/>
      <c r="P109" s="14"/>
      <c r="Q109" s="14"/>
      <c r="R109" s="14"/>
      <c r="S109" s="14"/>
      <c r="T109" s="14"/>
      <c r="U109" s="14"/>
      <c r="V109" s="14"/>
      <c r="W109" s="24"/>
      <c r="X109" s="14"/>
      <c r="Y109" s="15"/>
      <c r="Z109" s="15"/>
      <c r="AA109" s="55">
        <f t="shared" si="9"/>
        <v>0</v>
      </c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55">
        <f t="shared" si="10"/>
        <v>0</v>
      </c>
      <c r="AN109" s="55">
        <f t="shared" si="11"/>
        <v>0</v>
      </c>
      <c r="AO109" s="55">
        <f t="shared" si="12"/>
        <v>0</v>
      </c>
      <c r="AP109" s="84" t="str">
        <f t="shared" si="13"/>
        <v/>
      </c>
      <c r="AQ109" s="59" t="b">
        <f t="shared" si="14"/>
        <v>0</v>
      </c>
      <c r="AR109" s="59" t="b">
        <f t="shared" si="15"/>
        <v>0</v>
      </c>
      <c r="AS109" s="34" t="str">
        <f t="shared" si="16"/>
        <v/>
      </c>
    </row>
    <row r="110" spans="2:45">
      <c r="B110" s="260"/>
      <c r="C110" s="35"/>
      <c r="D110" s="53"/>
      <c r="E110" s="5"/>
      <c r="F110" s="60"/>
      <c r="G110" s="54" t="e">
        <f>VLOOKUP(F110,Foglio1!$F$2:$G$1509,2,FALSE)</f>
        <v>#N/A</v>
      </c>
      <c r="H110" s="56"/>
      <c r="I110" s="4"/>
      <c r="J110" s="4"/>
      <c r="K110" s="4"/>
      <c r="L110" s="4"/>
      <c r="M110" s="24"/>
      <c r="N110" s="24"/>
      <c r="O110" s="14"/>
      <c r="P110" s="14"/>
      <c r="Q110" s="14"/>
      <c r="R110" s="14"/>
      <c r="S110" s="14"/>
      <c r="T110" s="14"/>
      <c r="U110" s="14"/>
      <c r="V110" s="14"/>
      <c r="W110" s="24"/>
      <c r="X110" s="14"/>
      <c r="Y110" s="15"/>
      <c r="Z110" s="15"/>
      <c r="AA110" s="55">
        <f t="shared" si="9"/>
        <v>0</v>
      </c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55">
        <f t="shared" si="10"/>
        <v>0</v>
      </c>
      <c r="AN110" s="55">
        <f t="shared" si="11"/>
        <v>0</v>
      </c>
      <c r="AO110" s="55">
        <f t="shared" si="12"/>
        <v>0</v>
      </c>
      <c r="AP110" s="84" t="str">
        <f t="shared" si="13"/>
        <v/>
      </c>
      <c r="AQ110" s="59" t="b">
        <f t="shared" si="14"/>
        <v>0</v>
      </c>
      <c r="AR110" s="59" t="b">
        <f t="shared" si="15"/>
        <v>0</v>
      </c>
      <c r="AS110" s="34" t="str">
        <f t="shared" si="16"/>
        <v/>
      </c>
    </row>
    <row r="111" spans="2:45">
      <c r="B111" s="260"/>
      <c r="C111" s="35"/>
      <c r="D111" s="53"/>
      <c r="E111" s="5"/>
      <c r="F111" s="60"/>
      <c r="G111" s="54" t="e">
        <f>VLOOKUP(F111,Foglio1!$F$2:$G$1509,2,FALSE)</f>
        <v>#N/A</v>
      </c>
      <c r="H111" s="56"/>
      <c r="I111" s="4"/>
      <c r="J111" s="4"/>
      <c r="K111" s="4"/>
      <c r="L111" s="4"/>
      <c r="M111" s="24"/>
      <c r="N111" s="24"/>
      <c r="O111" s="14"/>
      <c r="P111" s="14"/>
      <c r="Q111" s="14"/>
      <c r="R111" s="14"/>
      <c r="S111" s="14"/>
      <c r="T111" s="14"/>
      <c r="U111" s="14"/>
      <c r="V111" s="14"/>
      <c r="W111" s="24"/>
      <c r="X111" s="14"/>
      <c r="Y111" s="15"/>
      <c r="Z111" s="15"/>
      <c r="AA111" s="55">
        <f t="shared" si="9"/>
        <v>0</v>
      </c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55">
        <f t="shared" si="10"/>
        <v>0</v>
      </c>
      <c r="AN111" s="55">
        <f t="shared" si="11"/>
        <v>0</v>
      </c>
      <c r="AO111" s="55">
        <f t="shared" si="12"/>
        <v>0</v>
      </c>
      <c r="AP111" s="84" t="str">
        <f t="shared" si="13"/>
        <v/>
      </c>
      <c r="AQ111" s="59" t="b">
        <f t="shared" si="14"/>
        <v>0</v>
      </c>
      <c r="AR111" s="59" t="b">
        <f t="shared" si="15"/>
        <v>0</v>
      </c>
      <c r="AS111" s="34" t="str">
        <f t="shared" si="16"/>
        <v/>
      </c>
    </row>
    <row r="112" spans="2:45">
      <c r="B112" s="260"/>
      <c r="C112" s="35"/>
      <c r="D112" s="53"/>
      <c r="E112" s="5"/>
      <c r="F112" s="60"/>
      <c r="G112" s="54" t="e">
        <f>VLOOKUP(F112,Foglio1!$F$2:$G$1509,2,FALSE)</f>
        <v>#N/A</v>
      </c>
      <c r="H112" s="56"/>
      <c r="I112" s="4"/>
      <c r="J112" s="4"/>
      <c r="K112" s="4"/>
      <c r="L112" s="4"/>
      <c r="M112" s="24"/>
      <c r="N112" s="24"/>
      <c r="O112" s="14"/>
      <c r="P112" s="14"/>
      <c r="Q112" s="14"/>
      <c r="R112" s="14"/>
      <c r="S112" s="14"/>
      <c r="T112" s="14"/>
      <c r="U112" s="14"/>
      <c r="V112" s="14"/>
      <c r="W112" s="24"/>
      <c r="X112" s="14"/>
      <c r="Y112" s="15"/>
      <c r="Z112" s="15"/>
      <c r="AA112" s="55">
        <f t="shared" si="9"/>
        <v>0</v>
      </c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55">
        <f t="shared" si="10"/>
        <v>0</v>
      </c>
      <c r="AN112" s="55">
        <f t="shared" si="11"/>
        <v>0</v>
      </c>
      <c r="AO112" s="55">
        <f t="shared" si="12"/>
        <v>0</v>
      </c>
      <c r="AP112" s="84" t="str">
        <f t="shared" si="13"/>
        <v/>
      </c>
      <c r="AQ112" s="59" t="b">
        <f t="shared" si="14"/>
        <v>0</v>
      </c>
      <c r="AR112" s="59" t="b">
        <f t="shared" si="15"/>
        <v>0</v>
      </c>
      <c r="AS112" s="34" t="str">
        <f t="shared" si="16"/>
        <v/>
      </c>
    </row>
    <row r="113" spans="2:45">
      <c r="B113" s="260"/>
      <c r="C113" s="35"/>
      <c r="D113" s="53"/>
      <c r="E113" s="5"/>
      <c r="F113" s="60"/>
      <c r="G113" s="54" t="e">
        <f>VLOOKUP(F113,Foglio1!$F$2:$G$1509,2,FALSE)</f>
        <v>#N/A</v>
      </c>
      <c r="H113" s="56"/>
      <c r="I113" s="4"/>
      <c r="J113" s="4"/>
      <c r="K113" s="4"/>
      <c r="L113" s="4"/>
      <c r="M113" s="24"/>
      <c r="N113" s="24"/>
      <c r="O113" s="14"/>
      <c r="P113" s="14"/>
      <c r="Q113" s="14"/>
      <c r="R113" s="14"/>
      <c r="S113" s="14"/>
      <c r="T113" s="14"/>
      <c r="U113" s="14"/>
      <c r="V113" s="14"/>
      <c r="W113" s="24"/>
      <c r="X113" s="14"/>
      <c r="Y113" s="15"/>
      <c r="Z113" s="15"/>
      <c r="AA113" s="55">
        <f t="shared" si="9"/>
        <v>0</v>
      </c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55">
        <f t="shared" si="10"/>
        <v>0</v>
      </c>
      <c r="AN113" s="55">
        <f t="shared" si="11"/>
        <v>0</v>
      </c>
      <c r="AO113" s="55">
        <f t="shared" si="12"/>
        <v>0</v>
      </c>
      <c r="AP113" s="84" t="str">
        <f t="shared" si="13"/>
        <v/>
      </c>
      <c r="AQ113" s="59" t="b">
        <f t="shared" si="14"/>
        <v>0</v>
      </c>
      <c r="AR113" s="59" t="b">
        <f t="shared" si="15"/>
        <v>0</v>
      </c>
      <c r="AS113" s="34" t="str">
        <f t="shared" si="16"/>
        <v/>
      </c>
    </row>
    <row r="114" spans="2:45">
      <c r="B114" s="260"/>
      <c r="C114" s="35"/>
      <c r="D114" s="53"/>
      <c r="E114" s="5"/>
      <c r="F114" s="60"/>
      <c r="G114" s="54" t="e">
        <f>VLOOKUP(F114,Foglio1!$F$2:$G$1509,2,FALSE)</f>
        <v>#N/A</v>
      </c>
      <c r="H114" s="56"/>
      <c r="I114" s="4"/>
      <c r="J114" s="4"/>
      <c r="K114" s="4"/>
      <c r="L114" s="4"/>
      <c r="M114" s="24"/>
      <c r="N114" s="24"/>
      <c r="O114" s="14"/>
      <c r="P114" s="14"/>
      <c r="Q114" s="14"/>
      <c r="R114" s="14"/>
      <c r="S114" s="14"/>
      <c r="T114" s="14"/>
      <c r="U114" s="14"/>
      <c r="V114" s="14"/>
      <c r="W114" s="24"/>
      <c r="X114" s="14"/>
      <c r="Y114" s="15"/>
      <c r="Z114" s="15"/>
      <c r="AA114" s="55">
        <f t="shared" si="9"/>
        <v>0</v>
      </c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55">
        <f t="shared" si="10"/>
        <v>0</v>
      </c>
      <c r="AN114" s="55">
        <f t="shared" si="11"/>
        <v>0</v>
      </c>
      <c r="AO114" s="55">
        <f t="shared" si="12"/>
        <v>0</v>
      </c>
      <c r="AP114" s="84" t="str">
        <f t="shared" si="13"/>
        <v/>
      </c>
      <c r="AQ114" s="59" t="b">
        <f t="shared" si="14"/>
        <v>0</v>
      </c>
      <c r="AR114" s="59" t="b">
        <f t="shared" si="15"/>
        <v>0</v>
      </c>
      <c r="AS114" s="34" t="str">
        <f t="shared" si="16"/>
        <v/>
      </c>
    </row>
    <row r="115" spans="2:45">
      <c r="B115" s="260"/>
      <c r="C115" s="35"/>
      <c r="D115" s="53"/>
      <c r="E115" s="5"/>
      <c r="F115" s="60"/>
      <c r="G115" s="54" t="e">
        <f>VLOOKUP(F115,Foglio1!$F$2:$G$1509,2,FALSE)</f>
        <v>#N/A</v>
      </c>
      <c r="H115" s="56"/>
      <c r="I115" s="4"/>
      <c r="J115" s="4"/>
      <c r="K115" s="4"/>
      <c r="L115" s="4"/>
      <c r="M115" s="24"/>
      <c r="N115" s="24"/>
      <c r="O115" s="14"/>
      <c r="P115" s="14"/>
      <c r="Q115" s="14"/>
      <c r="R115" s="14"/>
      <c r="S115" s="14"/>
      <c r="T115" s="14"/>
      <c r="U115" s="14"/>
      <c r="V115" s="14"/>
      <c r="W115" s="24"/>
      <c r="X115" s="14"/>
      <c r="Y115" s="15"/>
      <c r="Z115" s="15"/>
      <c r="AA115" s="55">
        <f t="shared" si="9"/>
        <v>0</v>
      </c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55">
        <f t="shared" si="10"/>
        <v>0</v>
      </c>
      <c r="AN115" s="55">
        <f t="shared" si="11"/>
        <v>0</v>
      </c>
      <c r="AO115" s="55">
        <f t="shared" si="12"/>
        <v>0</v>
      </c>
      <c r="AP115" s="84" t="str">
        <f t="shared" si="13"/>
        <v/>
      </c>
      <c r="AQ115" s="59" t="b">
        <f t="shared" si="14"/>
        <v>0</v>
      </c>
      <c r="AR115" s="59" t="b">
        <f t="shared" si="15"/>
        <v>0</v>
      </c>
      <c r="AS115" s="34" t="str">
        <f t="shared" si="16"/>
        <v/>
      </c>
    </row>
    <row r="116" spans="2:45">
      <c r="B116" s="260"/>
      <c r="C116" s="35"/>
      <c r="D116" s="53"/>
      <c r="E116" s="5"/>
      <c r="F116" s="60"/>
      <c r="G116" s="54" t="e">
        <f>VLOOKUP(F116,Foglio1!$F$2:$G$1509,2,FALSE)</f>
        <v>#N/A</v>
      </c>
      <c r="H116" s="56"/>
      <c r="I116" s="4"/>
      <c r="J116" s="4"/>
      <c r="K116" s="4"/>
      <c r="L116" s="4"/>
      <c r="M116" s="24"/>
      <c r="N116" s="24"/>
      <c r="O116" s="14"/>
      <c r="P116" s="14"/>
      <c r="Q116" s="14"/>
      <c r="R116" s="14"/>
      <c r="S116" s="14"/>
      <c r="T116" s="14"/>
      <c r="U116" s="14"/>
      <c r="V116" s="14"/>
      <c r="W116" s="24"/>
      <c r="X116" s="14"/>
      <c r="Y116" s="15"/>
      <c r="Z116" s="15"/>
      <c r="AA116" s="55">
        <f t="shared" si="9"/>
        <v>0</v>
      </c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55">
        <f t="shared" si="10"/>
        <v>0</v>
      </c>
      <c r="AN116" s="55">
        <f t="shared" si="11"/>
        <v>0</v>
      </c>
      <c r="AO116" s="55">
        <f t="shared" si="12"/>
        <v>0</v>
      </c>
      <c r="AP116" s="84" t="str">
        <f t="shared" si="13"/>
        <v/>
      </c>
      <c r="AQ116" s="59" t="b">
        <f t="shared" si="14"/>
        <v>0</v>
      </c>
      <c r="AR116" s="59" t="b">
        <f t="shared" si="15"/>
        <v>0</v>
      </c>
      <c r="AS116" s="34" t="str">
        <f t="shared" si="16"/>
        <v/>
      </c>
    </row>
    <row r="117" spans="2:45">
      <c r="B117" s="260"/>
      <c r="C117" s="35"/>
      <c r="D117" s="53"/>
      <c r="E117" s="5"/>
      <c r="F117" s="60"/>
      <c r="G117" s="54" t="e">
        <f>VLOOKUP(F117,Foglio1!$F$2:$G$1509,2,FALSE)</f>
        <v>#N/A</v>
      </c>
      <c r="H117" s="56"/>
      <c r="I117" s="4"/>
      <c r="J117" s="4"/>
      <c r="K117" s="4"/>
      <c r="L117" s="4"/>
      <c r="M117" s="24"/>
      <c r="N117" s="24"/>
      <c r="O117" s="14"/>
      <c r="P117" s="14"/>
      <c r="Q117" s="14"/>
      <c r="R117" s="14"/>
      <c r="S117" s="14"/>
      <c r="T117" s="14"/>
      <c r="U117" s="14"/>
      <c r="V117" s="14"/>
      <c r="W117" s="24"/>
      <c r="X117" s="14"/>
      <c r="Y117" s="15"/>
      <c r="Z117" s="15"/>
      <c r="AA117" s="55">
        <f t="shared" si="9"/>
        <v>0</v>
      </c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55">
        <f t="shared" si="10"/>
        <v>0</v>
      </c>
      <c r="AN117" s="55">
        <f t="shared" si="11"/>
        <v>0</v>
      </c>
      <c r="AO117" s="55">
        <f t="shared" si="12"/>
        <v>0</v>
      </c>
      <c r="AP117" s="84" t="str">
        <f t="shared" si="13"/>
        <v/>
      </c>
      <c r="AQ117" s="59" t="b">
        <f t="shared" si="14"/>
        <v>0</v>
      </c>
      <c r="AR117" s="59" t="b">
        <f t="shared" si="15"/>
        <v>0</v>
      </c>
      <c r="AS117" s="34" t="str">
        <f t="shared" si="16"/>
        <v/>
      </c>
    </row>
    <row r="118" spans="2:45">
      <c r="B118" s="260"/>
      <c r="C118" s="35"/>
      <c r="D118" s="53"/>
      <c r="E118" s="5"/>
      <c r="F118" s="60"/>
      <c r="G118" s="54" t="e">
        <f>VLOOKUP(F118,Foglio1!$F$2:$G$1509,2,FALSE)</f>
        <v>#N/A</v>
      </c>
      <c r="H118" s="56"/>
      <c r="I118" s="4"/>
      <c r="J118" s="4"/>
      <c r="K118" s="4"/>
      <c r="L118" s="4"/>
      <c r="M118" s="24"/>
      <c r="N118" s="24"/>
      <c r="O118" s="14"/>
      <c r="P118" s="14"/>
      <c r="Q118" s="14"/>
      <c r="R118" s="14"/>
      <c r="S118" s="14"/>
      <c r="T118" s="14"/>
      <c r="U118" s="14"/>
      <c r="V118" s="14"/>
      <c r="W118" s="24"/>
      <c r="X118" s="14"/>
      <c r="Y118" s="15"/>
      <c r="Z118" s="15"/>
      <c r="AA118" s="55">
        <f t="shared" si="9"/>
        <v>0</v>
      </c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55">
        <f t="shared" si="10"/>
        <v>0</v>
      </c>
      <c r="AN118" s="55">
        <f t="shared" si="11"/>
        <v>0</v>
      </c>
      <c r="AO118" s="55">
        <f t="shared" si="12"/>
        <v>0</v>
      </c>
      <c r="AP118" s="84" t="str">
        <f t="shared" si="13"/>
        <v/>
      </c>
      <c r="AQ118" s="59" t="b">
        <f t="shared" si="14"/>
        <v>0</v>
      </c>
      <c r="AR118" s="59" t="b">
        <f t="shared" si="15"/>
        <v>0</v>
      </c>
      <c r="AS118" s="34" t="str">
        <f t="shared" si="16"/>
        <v/>
      </c>
    </row>
    <row r="119" spans="2:45">
      <c r="B119" s="260"/>
      <c r="C119" s="35"/>
      <c r="D119" s="53"/>
      <c r="E119" s="5"/>
      <c r="F119" s="60"/>
      <c r="G119" s="54" t="e">
        <f>VLOOKUP(F119,Foglio1!$F$2:$G$1509,2,FALSE)</f>
        <v>#N/A</v>
      </c>
      <c r="H119" s="56"/>
      <c r="I119" s="4"/>
      <c r="J119" s="4"/>
      <c r="K119" s="4"/>
      <c r="L119" s="4"/>
      <c r="M119" s="24"/>
      <c r="N119" s="24"/>
      <c r="O119" s="14"/>
      <c r="P119" s="14"/>
      <c r="Q119" s="14"/>
      <c r="R119" s="14"/>
      <c r="S119" s="14"/>
      <c r="T119" s="14"/>
      <c r="U119" s="14"/>
      <c r="V119" s="14"/>
      <c r="W119" s="24"/>
      <c r="X119" s="14"/>
      <c r="Y119" s="15"/>
      <c r="Z119" s="15"/>
      <c r="AA119" s="55">
        <f t="shared" si="9"/>
        <v>0</v>
      </c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55">
        <f t="shared" si="10"/>
        <v>0</v>
      </c>
      <c r="AN119" s="55">
        <f t="shared" si="11"/>
        <v>0</v>
      </c>
      <c r="AO119" s="55">
        <f t="shared" si="12"/>
        <v>0</v>
      </c>
      <c r="AP119" s="84" t="str">
        <f t="shared" si="13"/>
        <v/>
      </c>
      <c r="AQ119" s="59" t="b">
        <f t="shared" si="14"/>
        <v>0</v>
      </c>
      <c r="AR119" s="59" t="b">
        <f t="shared" si="15"/>
        <v>0</v>
      </c>
      <c r="AS119" s="34" t="str">
        <f t="shared" si="16"/>
        <v/>
      </c>
    </row>
    <row r="120" spans="2:45">
      <c r="B120" s="260"/>
      <c r="C120" s="35"/>
      <c r="D120" s="53"/>
      <c r="E120" s="5"/>
      <c r="F120" s="60"/>
      <c r="G120" s="54" t="e">
        <f>VLOOKUP(F120,Foglio1!$F$2:$G$1509,2,FALSE)</f>
        <v>#N/A</v>
      </c>
      <c r="H120" s="56"/>
      <c r="I120" s="4"/>
      <c r="J120" s="4"/>
      <c r="K120" s="4"/>
      <c r="L120" s="4"/>
      <c r="M120" s="24"/>
      <c r="N120" s="24"/>
      <c r="O120" s="14"/>
      <c r="P120" s="14"/>
      <c r="Q120" s="14"/>
      <c r="R120" s="14"/>
      <c r="S120" s="14"/>
      <c r="T120" s="14"/>
      <c r="U120" s="14"/>
      <c r="V120" s="14"/>
      <c r="W120" s="24"/>
      <c r="X120" s="14"/>
      <c r="Y120" s="15"/>
      <c r="Z120" s="15"/>
      <c r="AA120" s="55">
        <f t="shared" si="9"/>
        <v>0</v>
      </c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55">
        <f t="shared" si="10"/>
        <v>0</v>
      </c>
      <c r="AN120" s="55">
        <f t="shared" si="11"/>
        <v>0</v>
      </c>
      <c r="AO120" s="55">
        <f t="shared" si="12"/>
        <v>0</v>
      </c>
      <c r="AP120" s="84" t="str">
        <f t="shared" si="13"/>
        <v/>
      </c>
      <c r="AQ120" s="59" t="b">
        <f t="shared" si="14"/>
        <v>0</v>
      </c>
      <c r="AR120" s="59" t="b">
        <f t="shared" si="15"/>
        <v>0</v>
      </c>
      <c r="AS120" s="34" t="str">
        <f t="shared" si="16"/>
        <v/>
      </c>
    </row>
    <row r="121" spans="2:45">
      <c r="B121" s="260"/>
      <c r="C121" s="35"/>
      <c r="D121" s="53"/>
      <c r="E121" s="5"/>
      <c r="F121" s="60"/>
      <c r="G121" s="54" t="e">
        <f>VLOOKUP(F121,Foglio1!$F$2:$G$1509,2,FALSE)</f>
        <v>#N/A</v>
      </c>
      <c r="H121" s="56"/>
      <c r="I121" s="4"/>
      <c r="J121" s="4"/>
      <c r="K121" s="4"/>
      <c r="L121" s="4"/>
      <c r="M121" s="24"/>
      <c r="N121" s="24"/>
      <c r="O121" s="14"/>
      <c r="P121" s="14"/>
      <c r="Q121" s="14"/>
      <c r="R121" s="14"/>
      <c r="S121" s="14"/>
      <c r="T121" s="14"/>
      <c r="U121" s="14"/>
      <c r="V121" s="14"/>
      <c r="W121" s="24"/>
      <c r="X121" s="14"/>
      <c r="Y121" s="15"/>
      <c r="Z121" s="15"/>
      <c r="AA121" s="55">
        <f t="shared" si="9"/>
        <v>0</v>
      </c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55">
        <f t="shared" si="10"/>
        <v>0</v>
      </c>
      <c r="AN121" s="55">
        <f t="shared" si="11"/>
        <v>0</v>
      </c>
      <c r="AO121" s="55">
        <f t="shared" si="12"/>
        <v>0</v>
      </c>
      <c r="AP121" s="84" t="str">
        <f t="shared" si="13"/>
        <v/>
      </c>
      <c r="AQ121" s="59" t="b">
        <f t="shared" si="14"/>
        <v>0</v>
      </c>
      <c r="AR121" s="59" t="b">
        <f t="shared" si="15"/>
        <v>0</v>
      </c>
      <c r="AS121" s="34" t="str">
        <f t="shared" si="16"/>
        <v/>
      </c>
    </row>
    <row r="122" spans="2:45">
      <c r="B122" s="260"/>
      <c r="C122" s="35"/>
      <c r="D122" s="53"/>
      <c r="E122" s="5"/>
      <c r="F122" s="60"/>
      <c r="G122" s="54" t="e">
        <f>VLOOKUP(F122,Foglio1!$F$2:$G$1509,2,FALSE)</f>
        <v>#N/A</v>
      </c>
      <c r="H122" s="56"/>
      <c r="I122" s="4"/>
      <c r="J122" s="4"/>
      <c r="K122" s="4"/>
      <c r="L122" s="4"/>
      <c r="M122" s="24"/>
      <c r="N122" s="24"/>
      <c r="O122" s="14"/>
      <c r="P122" s="14"/>
      <c r="Q122" s="14"/>
      <c r="R122" s="14"/>
      <c r="S122" s="14"/>
      <c r="T122" s="14"/>
      <c r="U122" s="14"/>
      <c r="V122" s="14"/>
      <c r="W122" s="24"/>
      <c r="X122" s="14"/>
      <c r="Y122" s="15"/>
      <c r="Z122" s="15"/>
      <c r="AA122" s="55">
        <f t="shared" si="9"/>
        <v>0</v>
      </c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55">
        <f t="shared" si="10"/>
        <v>0</v>
      </c>
      <c r="AN122" s="55">
        <f t="shared" si="11"/>
        <v>0</v>
      </c>
      <c r="AO122" s="55">
        <f t="shared" si="12"/>
        <v>0</v>
      </c>
      <c r="AP122" s="84" t="str">
        <f t="shared" si="13"/>
        <v/>
      </c>
      <c r="AQ122" s="59" t="b">
        <f t="shared" si="14"/>
        <v>0</v>
      </c>
      <c r="AR122" s="59" t="b">
        <f t="shared" si="15"/>
        <v>0</v>
      </c>
      <c r="AS122" s="34" t="str">
        <f t="shared" si="16"/>
        <v/>
      </c>
    </row>
    <row r="123" spans="2:45">
      <c r="B123" s="260"/>
      <c r="C123" s="35"/>
      <c r="D123" s="53"/>
      <c r="E123" s="5"/>
      <c r="F123" s="60"/>
      <c r="G123" s="54" t="e">
        <f>VLOOKUP(F123,Foglio1!$F$2:$G$1509,2,FALSE)</f>
        <v>#N/A</v>
      </c>
      <c r="H123" s="56"/>
      <c r="I123" s="4"/>
      <c r="J123" s="4"/>
      <c r="K123" s="4"/>
      <c r="L123" s="4"/>
      <c r="M123" s="24"/>
      <c r="N123" s="24"/>
      <c r="O123" s="14"/>
      <c r="P123" s="14"/>
      <c r="Q123" s="14"/>
      <c r="R123" s="14"/>
      <c r="S123" s="14"/>
      <c r="T123" s="14"/>
      <c r="U123" s="14"/>
      <c r="V123" s="14"/>
      <c r="W123" s="24"/>
      <c r="X123" s="14"/>
      <c r="Y123" s="15"/>
      <c r="Z123" s="15"/>
      <c r="AA123" s="55">
        <f t="shared" si="9"/>
        <v>0</v>
      </c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55">
        <f t="shared" si="10"/>
        <v>0</v>
      </c>
      <c r="AN123" s="55">
        <f t="shared" si="11"/>
        <v>0</v>
      </c>
      <c r="AO123" s="55">
        <f t="shared" si="12"/>
        <v>0</v>
      </c>
      <c r="AP123" s="84" t="str">
        <f t="shared" si="13"/>
        <v/>
      </c>
      <c r="AQ123" s="59" t="b">
        <f t="shared" si="14"/>
        <v>0</v>
      </c>
      <c r="AR123" s="59" t="b">
        <f t="shared" si="15"/>
        <v>0</v>
      </c>
      <c r="AS123" s="34" t="str">
        <f t="shared" si="16"/>
        <v/>
      </c>
    </row>
    <row r="124" spans="2:45">
      <c r="B124" s="260"/>
      <c r="C124" s="35"/>
      <c r="D124" s="53"/>
      <c r="E124" s="5"/>
      <c r="F124" s="60"/>
      <c r="G124" s="54" t="e">
        <f>VLOOKUP(F124,Foglio1!$F$2:$G$1509,2,FALSE)</f>
        <v>#N/A</v>
      </c>
      <c r="H124" s="56"/>
      <c r="I124" s="4"/>
      <c r="J124" s="4"/>
      <c r="K124" s="4"/>
      <c r="L124" s="4"/>
      <c r="M124" s="24"/>
      <c r="N124" s="24"/>
      <c r="O124" s="14"/>
      <c r="P124" s="14"/>
      <c r="Q124" s="14"/>
      <c r="R124" s="14"/>
      <c r="S124" s="14"/>
      <c r="T124" s="14"/>
      <c r="U124" s="14"/>
      <c r="V124" s="14"/>
      <c r="W124" s="24"/>
      <c r="X124" s="14"/>
      <c r="Y124" s="15"/>
      <c r="Z124" s="15"/>
      <c r="AA124" s="55">
        <f t="shared" si="9"/>
        <v>0</v>
      </c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55">
        <f t="shared" si="10"/>
        <v>0</v>
      </c>
      <c r="AN124" s="55">
        <f t="shared" si="11"/>
        <v>0</v>
      </c>
      <c r="AO124" s="55">
        <f t="shared" si="12"/>
        <v>0</v>
      </c>
      <c r="AP124" s="84" t="str">
        <f t="shared" si="13"/>
        <v/>
      </c>
      <c r="AQ124" s="59" t="b">
        <f t="shared" si="14"/>
        <v>0</v>
      </c>
      <c r="AR124" s="59" t="b">
        <f t="shared" si="15"/>
        <v>0</v>
      </c>
      <c r="AS124" s="34" t="str">
        <f t="shared" si="16"/>
        <v/>
      </c>
    </row>
    <row r="125" spans="2:45">
      <c r="B125" s="260"/>
      <c r="C125" s="35"/>
      <c r="D125" s="53"/>
      <c r="E125" s="5"/>
      <c r="F125" s="60"/>
      <c r="G125" s="54" t="e">
        <f>VLOOKUP(F125,Foglio1!$F$2:$G$1509,2,FALSE)</f>
        <v>#N/A</v>
      </c>
      <c r="H125" s="56"/>
      <c r="I125" s="4"/>
      <c r="J125" s="4"/>
      <c r="K125" s="4"/>
      <c r="L125" s="4"/>
      <c r="M125" s="24"/>
      <c r="N125" s="24"/>
      <c r="O125" s="14"/>
      <c r="P125" s="14"/>
      <c r="Q125" s="14"/>
      <c r="R125" s="14"/>
      <c r="S125" s="14"/>
      <c r="T125" s="14"/>
      <c r="U125" s="14"/>
      <c r="V125" s="14"/>
      <c r="W125" s="24"/>
      <c r="X125" s="14"/>
      <c r="Y125" s="15"/>
      <c r="Z125" s="15"/>
      <c r="AA125" s="55">
        <f t="shared" si="9"/>
        <v>0</v>
      </c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55">
        <f t="shared" si="10"/>
        <v>0</v>
      </c>
      <c r="AN125" s="55">
        <f t="shared" si="11"/>
        <v>0</v>
      </c>
      <c r="AO125" s="55">
        <f t="shared" si="12"/>
        <v>0</v>
      </c>
      <c r="AP125" s="84" t="str">
        <f t="shared" si="13"/>
        <v/>
      </c>
      <c r="AQ125" s="59" t="b">
        <f t="shared" si="14"/>
        <v>0</v>
      </c>
      <c r="AR125" s="59" t="b">
        <f t="shared" si="15"/>
        <v>0</v>
      </c>
      <c r="AS125" s="34" t="str">
        <f t="shared" si="16"/>
        <v/>
      </c>
    </row>
    <row r="126" spans="2:45">
      <c r="B126" s="260"/>
      <c r="C126" s="35"/>
      <c r="D126" s="53"/>
      <c r="E126" s="5"/>
      <c r="F126" s="60"/>
      <c r="G126" s="54" t="e">
        <f>VLOOKUP(F126,Foglio1!$F$2:$G$1509,2,FALSE)</f>
        <v>#N/A</v>
      </c>
      <c r="H126" s="56"/>
      <c r="I126" s="4"/>
      <c r="J126" s="4"/>
      <c r="K126" s="4"/>
      <c r="L126" s="4"/>
      <c r="M126" s="24"/>
      <c r="N126" s="24"/>
      <c r="O126" s="14"/>
      <c r="P126" s="14"/>
      <c r="Q126" s="14"/>
      <c r="R126" s="14"/>
      <c r="S126" s="14"/>
      <c r="T126" s="14"/>
      <c r="U126" s="14"/>
      <c r="V126" s="14"/>
      <c r="W126" s="24"/>
      <c r="X126" s="14"/>
      <c r="Y126" s="15"/>
      <c r="Z126" s="15"/>
      <c r="AA126" s="55">
        <f t="shared" si="9"/>
        <v>0</v>
      </c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55">
        <f t="shared" si="10"/>
        <v>0</v>
      </c>
      <c r="AN126" s="55">
        <f t="shared" si="11"/>
        <v>0</v>
      </c>
      <c r="AO126" s="55">
        <f t="shared" si="12"/>
        <v>0</v>
      </c>
      <c r="AP126" s="84" t="str">
        <f t="shared" si="13"/>
        <v/>
      </c>
      <c r="AQ126" s="59" t="b">
        <f t="shared" si="14"/>
        <v>0</v>
      </c>
      <c r="AR126" s="59" t="b">
        <f t="shared" si="15"/>
        <v>0</v>
      </c>
      <c r="AS126" s="34" t="str">
        <f t="shared" si="16"/>
        <v/>
      </c>
    </row>
    <row r="127" spans="2:45">
      <c r="B127" s="260"/>
      <c r="C127" s="35"/>
      <c r="D127" s="53"/>
      <c r="E127" s="5"/>
      <c r="F127" s="60"/>
      <c r="G127" s="54" t="e">
        <f>VLOOKUP(F127,Foglio1!$F$2:$G$1509,2,FALSE)</f>
        <v>#N/A</v>
      </c>
      <c r="H127" s="56"/>
      <c r="I127" s="4"/>
      <c r="J127" s="4"/>
      <c r="K127" s="4"/>
      <c r="L127" s="4"/>
      <c r="M127" s="24"/>
      <c r="N127" s="24"/>
      <c r="O127" s="14"/>
      <c r="P127" s="14"/>
      <c r="Q127" s="14"/>
      <c r="R127" s="14"/>
      <c r="S127" s="14"/>
      <c r="T127" s="14"/>
      <c r="U127" s="14"/>
      <c r="V127" s="14"/>
      <c r="W127" s="24"/>
      <c r="X127" s="14"/>
      <c r="Y127" s="15"/>
      <c r="Z127" s="15"/>
      <c r="AA127" s="55">
        <f t="shared" si="9"/>
        <v>0</v>
      </c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55">
        <f t="shared" si="10"/>
        <v>0</v>
      </c>
      <c r="AN127" s="55">
        <f t="shared" si="11"/>
        <v>0</v>
      </c>
      <c r="AO127" s="55">
        <f t="shared" si="12"/>
        <v>0</v>
      </c>
      <c r="AP127" s="84" t="str">
        <f t="shared" si="13"/>
        <v/>
      </c>
      <c r="AQ127" s="59" t="b">
        <f t="shared" si="14"/>
        <v>0</v>
      </c>
      <c r="AR127" s="59" t="b">
        <f t="shared" si="15"/>
        <v>0</v>
      </c>
      <c r="AS127" s="34" t="str">
        <f t="shared" si="16"/>
        <v/>
      </c>
    </row>
    <row r="128" spans="2:45">
      <c r="B128" s="260"/>
      <c r="C128" s="35"/>
      <c r="D128" s="53"/>
      <c r="E128" s="5"/>
      <c r="F128" s="60"/>
      <c r="G128" s="54" t="e">
        <f>VLOOKUP(F128,Foglio1!$F$2:$G$1509,2,FALSE)</f>
        <v>#N/A</v>
      </c>
      <c r="H128" s="56"/>
      <c r="I128" s="4"/>
      <c r="J128" s="4"/>
      <c r="K128" s="4"/>
      <c r="L128" s="4"/>
      <c r="M128" s="24"/>
      <c r="N128" s="24"/>
      <c r="O128" s="14"/>
      <c r="P128" s="14"/>
      <c r="Q128" s="14"/>
      <c r="R128" s="14"/>
      <c r="S128" s="14"/>
      <c r="T128" s="14"/>
      <c r="U128" s="14"/>
      <c r="V128" s="14"/>
      <c r="W128" s="24"/>
      <c r="X128" s="14"/>
      <c r="Y128" s="15"/>
      <c r="Z128" s="15"/>
      <c r="AA128" s="55">
        <f t="shared" si="9"/>
        <v>0</v>
      </c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55">
        <f t="shared" si="10"/>
        <v>0</v>
      </c>
      <c r="AN128" s="55">
        <f t="shared" si="11"/>
        <v>0</v>
      </c>
      <c r="AO128" s="55">
        <f t="shared" si="12"/>
        <v>0</v>
      </c>
      <c r="AP128" s="84" t="str">
        <f t="shared" si="13"/>
        <v/>
      </c>
      <c r="AQ128" s="59" t="b">
        <f t="shared" si="14"/>
        <v>0</v>
      </c>
      <c r="AR128" s="59" t="b">
        <f t="shared" si="15"/>
        <v>0</v>
      </c>
      <c r="AS128" s="34" t="str">
        <f t="shared" si="16"/>
        <v/>
      </c>
    </row>
    <row r="129" spans="2:45">
      <c r="B129" s="260"/>
      <c r="C129" s="35"/>
      <c r="D129" s="53"/>
      <c r="E129" s="5"/>
      <c r="F129" s="60"/>
      <c r="G129" s="54" t="e">
        <f>VLOOKUP(F129,Foglio1!$F$2:$G$1509,2,FALSE)</f>
        <v>#N/A</v>
      </c>
      <c r="H129" s="56"/>
      <c r="I129" s="4"/>
      <c r="J129" s="4"/>
      <c r="K129" s="4"/>
      <c r="L129" s="4"/>
      <c r="M129" s="24"/>
      <c r="N129" s="24"/>
      <c r="O129" s="14"/>
      <c r="P129" s="14"/>
      <c r="Q129" s="14"/>
      <c r="R129" s="14"/>
      <c r="S129" s="14"/>
      <c r="T129" s="14"/>
      <c r="U129" s="14"/>
      <c r="V129" s="14"/>
      <c r="W129" s="24"/>
      <c r="X129" s="14"/>
      <c r="Y129" s="15"/>
      <c r="Z129" s="15"/>
      <c r="AA129" s="55">
        <f t="shared" si="9"/>
        <v>0</v>
      </c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55">
        <f t="shared" si="10"/>
        <v>0</v>
      </c>
      <c r="AN129" s="55">
        <f t="shared" si="11"/>
        <v>0</v>
      </c>
      <c r="AO129" s="55">
        <f t="shared" si="12"/>
        <v>0</v>
      </c>
      <c r="AP129" s="84" t="str">
        <f t="shared" si="13"/>
        <v/>
      </c>
      <c r="AQ129" s="59" t="b">
        <f t="shared" si="14"/>
        <v>0</v>
      </c>
      <c r="AR129" s="59" t="b">
        <f t="shared" si="15"/>
        <v>0</v>
      </c>
      <c r="AS129" s="34" t="str">
        <f t="shared" si="16"/>
        <v/>
      </c>
    </row>
    <row r="130" spans="2:45">
      <c r="B130" s="260"/>
      <c r="C130" s="35"/>
      <c r="D130" s="53"/>
      <c r="E130" s="5"/>
      <c r="F130" s="60"/>
      <c r="G130" s="54" t="e">
        <f>VLOOKUP(F130,Foglio1!$F$2:$G$1509,2,FALSE)</f>
        <v>#N/A</v>
      </c>
      <c r="H130" s="56"/>
      <c r="I130" s="4"/>
      <c r="J130" s="4"/>
      <c r="K130" s="4"/>
      <c r="L130" s="4"/>
      <c r="M130" s="24"/>
      <c r="N130" s="24"/>
      <c r="O130" s="14"/>
      <c r="P130" s="14"/>
      <c r="Q130" s="14"/>
      <c r="R130" s="14"/>
      <c r="S130" s="14"/>
      <c r="T130" s="14"/>
      <c r="U130" s="14"/>
      <c r="V130" s="14"/>
      <c r="W130" s="24"/>
      <c r="X130" s="14"/>
      <c r="Y130" s="15"/>
      <c r="Z130" s="15"/>
      <c r="AA130" s="55">
        <f t="shared" si="9"/>
        <v>0</v>
      </c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55">
        <f t="shared" si="10"/>
        <v>0</v>
      </c>
      <c r="AN130" s="55">
        <f t="shared" si="11"/>
        <v>0</v>
      </c>
      <c r="AO130" s="55">
        <f t="shared" si="12"/>
        <v>0</v>
      </c>
      <c r="AP130" s="84" t="str">
        <f t="shared" si="13"/>
        <v/>
      </c>
      <c r="AQ130" s="59" t="b">
        <f t="shared" si="14"/>
        <v>0</v>
      </c>
      <c r="AR130" s="59" t="b">
        <f t="shared" si="15"/>
        <v>0</v>
      </c>
      <c r="AS130" s="34" t="str">
        <f t="shared" si="16"/>
        <v/>
      </c>
    </row>
    <row r="131" spans="2:45">
      <c r="B131" s="260"/>
      <c r="C131" s="35"/>
      <c r="D131" s="53"/>
      <c r="E131" s="5"/>
      <c r="F131" s="60"/>
      <c r="G131" s="54" t="e">
        <f>VLOOKUP(F131,Foglio1!$F$2:$G$1509,2,FALSE)</f>
        <v>#N/A</v>
      </c>
      <c r="H131" s="56"/>
      <c r="I131" s="4"/>
      <c r="J131" s="4"/>
      <c r="K131" s="4"/>
      <c r="L131" s="4"/>
      <c r="M131" s="24"/>
      <c r="N131" s="24"/>
      <c r="O131" s="14"/>
      <c r="P131" s="14"/>
      <c r="Q131" s="14"/>
      <c r="R131" s="14"/>
      <c r="S131" s="14"/>
      <c r="T131" s="14"/>
      <c r="U131" s="14"/>
      <c r="V131" s="14"/>
      <c r="W131" s="24"/>
      <c r="X131" s="14"/>
      <c r="Y131" s="15"/>
      <c r="Z131" s="15"/>
      <c r="AA131" s="55">
        <f t="shared" si="9"/>
        <v>0</v>
      </c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55">
        <f t="shared" si="10"/>
        <v>0</v>
      </c>
      <c r="AN131" s="55">
        <f t="shared" si="11"/>
        <v>0</v>
      </c>
      <c r="AO131" s="55">
        <f t="shared" si="12"/>
        <v>0</v>
      </c>
      <c r="AP131" s="84" t="str">
        <f t="shared" si="13"/>
        <v/>
      </c>
      <c r="AQ131" s="59" t="b">
        <f t="shared" si="14"/>
        <v>0</v>
      </c>
      <c r="AR131" s="59" t="b">
        <f t="shared" si="15"/>
        <v>0</v>
      </c>
      <c r="AS131" s="34" t="str">
        <f t="shared" si="16"/>
        <v/>
      </c>
    </row>
    <row r="132" spans="2:45">
      <c r="B132" s="260"/>
      <c r="C132" s="35"/>
      <c r="D132" s="53"/>
      <c r="E132" s="5"/>
      <c r="F132" s="60"/>
      <c r="G132" s="54" t="e">
        <f>VLOOKUP(F132,Foglio1!$F$2:$G$1509,2,FALSE)</f>
        <v>#N/A</v>
      </c>
      <c r="H132" s="56"/>
      <c r="I132" s="4"/>
      <c r="J132" s="4"/>
      <c r="K132" s="4"/>
      <c r="L132" s="4"/>
      <c r="M132" s="24"/>
      <c r="N132" s="24"/>
      <c r="O132" s="14"/>
      <c r="P132" s="14"/>
      <c r="Q132" s="14"/>
      <c r="R132" s="14"/>
      <c r="S132" s="14"/>
      <c r="T132" s="14"/>
      <c r="U132" s="14"/>
      <c r="V132" s="14"/>
      <c r="W132" s="24"/>
      <c r="X132" s="14"/>
      <c r="Y132" s="15"/>
      <c r="Z132" s="15"/>
      <c r="AA132" s="55">
        <f t="shared" si="9"/>
        <v>0</v>
      </c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55">
        <f t="shared" si="10"/>
        <v>0</v>
      </c>
      <c r="AN132" s="55">
        <f t="shared" si="11"/>
        <v>0</v>
      </c>
      <c r="AO132" s="55">
        <f t="shared" si="12"/>
        <v>0</v>
      </c>
      <c r="AP132" s="84" t="str">
        <f t="shared" si="13"/>
        <v/>
      </c>
      <c r="AQ132" s="59" t="b">
        <f t="shared" si="14"/>
        <v>0</v>
      </c>
      <c r="AR132" s="59" t="b">
        <f t="shared" si="15"/>
        <v>0</v>
      </c>
      <c r="AS132" s="34" t="str">
        <f t="shared" si="16"/>
        <v/>
      </c>
    </row>
    <row r="133" spans="2:45">
      <c r="B133" s="260"/>
      <c r="C133" s="35"/>
      <c r="D133" s="53"/>
      <c r="E133" s="5"/>
      <c r="F133" s="60"/>
      <c r="G133" s="54" t="e">
        <f>VLOOKUP(F133,Foglio1!$F$2:$G$1509,2,FALSE)</f>
        <v>#N/A</v>
      </c>
      <c r="H133" s="56"/>
      <c r="I133" s="4"/>
      <c r="J133" s="4"/>
      <c r="K133" s="4"/>
      <c r="L133" s="4"/>
      <c r="M133" s="24"/>
      <c r="N133" s="24"/>
      <c r="O133" s="14"/>
      <c r="P133" s="14"/>
      <c r="Q133" s="14"/>
      <c r="R133" s="14"/>
      <c r="S133" s="14"/>
      <c r="T133" s="14"/>
      <c r="U133" s="14"/>
      <c r="V133" s="14"/>
      <c r="W133" s="24"/>
      <c r="X133" s="14"/>
      <c r="Y133" s="15"/>
      <c r="Z133" s="15"/>
      <c r="AA133" s="55">
        <f t="shared" si="9"/>
        <v>0</v>
      </c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55">
        <f t="shared" si="10"/>
        <v>0</v>
      </c>
      <c r="AN133" s="55">
        <f t="shared" si="11"/>
        <v>0</v>
      </c>
      <c r="AO133" s="55">
        <f t="shared" si="12"/>
        <v>0</v>
      </c>
      <c r="AP133" s="84" t="str">
        <f t="shared" si="13"/>
        <v/>
      </c>
      <c r="AQ133" s="59" t="b">
        <f t="shared" si="14"/>
        <v>0</v>
      </c>
      <c r="AR133" s="59" t="b">
        <f t="shared" si="15"/>
        <v>0</v>
      </c>
      <c r="AS133" s="34" t="str">
        <f t="shared" si="16"/>
        <v/>
      </c>
    </row>
    <row r="134" spans="2:45">
      <c r="B134" s="260"/>
      <c r="C134" s="35"/>
      <c r="D134" s="53"/>
      <c r="E134" s="5"/>
      <c r="F134" s="60"/>
      <c r="G134" s="54" t="e">
        <f>VLOOKUP(F134,Foglio1!$F$2:$G$1509,2,FALSE)</f>
        <v>#N/A</v>
      </c>
      <c r="H134" s="56"/>
      <c r="I134" s="4"/>
      <c r="J134" s="4"/>
      <c r="K134" s="4"/>
      <c r="L134" s="4"/>
      <c r="M134" s="24"/>
      <c r="N134" s="24"/>
      <c r="O134" s="14"/>
      <c r="P134" s="14"/>
      <c r="Q134" s="14"/>
      <c r="R134" s="14"/>
      <c r="S134" s="14"/>
      <c r="T134" s="14"/>
      <c r="U134" s="14"/>
      <c r="V134" s="14"/>
      <c r="W134" s="24"/>
      <c r="X134" s="14"/>
      <c r="Y134" s="15"/>
      <c r="Z134" s="15"/>
      <c r="AA134" s="55">
        <f t="shared" si="9"/>
        <v>0</v>
      </c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55">
        <f t="shared" si="10"/>
        <v>0</v>
      </c>
      <c r="AN134" s="55">
        <f t="shared" si="11"/>
        <v>0</v>
      </c>
      <c r="AO134" s="55">
        <f t="shared" si="12"/>
        <v>0</v>
      </c>
      <c r="AP134" s="84" t="str">
        <f t="shared" si="13"/>
        <v/>
      </c>
      <c r="AQ134" s="59" t="b">
        <f t="shared" si="14"/>
        <v>0</v>
      </c>
      <c r="AR134" s="59" t="b">
        <f t="shared" si="15"/>
        <v>0</v>
      </c>
      <c r="AS134" s="34" t="str">
        <f t="shared" si="16"/>
        <v/>
      </c>
    </row>
    <row r="135" spans="2:45">
      <c r="B135" s="260"/>
      <c r="C135" s="35"/>
      <c r="D135" s="53"/>
      <c r="E135" s="5"/>
      <c r="F135" s="60"/>
      <c r="G135" s="54" t="e">
        <f>VLOOKUP(F135,Foglio1!$F$2:$G$1509,2,FALSE)</f>
        <v>#N/A</v>
      </c>
      <c r="H135" s="56"/>
      <c r="I135" s="4"/>
      <c r="J135" s="4"/>
      <c r="K135" s="4"/>
      <c r="L135" s="4"/>
      <c r="M135" s="24"/>
      <c r="N135" s="24"/>
      <c r="O135" s="14"/>
      <c r="P135" s="14"/>
      <c r="Q135" s="14"/>
      <c r="R135" s="14"/>
      <c r="S135" s="14"/>
      <c r="T135" s="14"/>
      <c r="U135" s="14"/>
      <c r="V135" s="14"/>
      <c r="W135" s="24"/>
      <c r="X135" s="14"/>
      <c r="Y135" s="15"/>
      <c r="Z135" s="15"/>
      <c r="AA135" s="55">
        <f t="shared" si="9"/>
        <v>0</v>
      </c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55">
        <f t="shared" si="10"/>
        <v>0</v>
      </c>
      <c r="AN135" s="55">
        <f t="shared" si="11"/>
        <v>0</v>
      </c>
      <c r="AO135" s="55">
        <f t="shared" si="12"/>
        <v>0</v>
      </c>
      <c r="AP135" s="84" t="str">
        <f t="shared" si="13"/>
        <v/>
      </c>
      <c r="AQ135" s="59" t="b">
        <f t="shared" si="14"/>
        <v>0</v>
      </c>
      <c r="AR135" s="59" t="b">
        <f t="shared" si="15"/>
        <v>0</v>
      </c>
      <c r="AS135" s="34" t="str">
        <f t="shared" si="16"/>
        <v/>
      </c>
    </row>
    <row r="136" spans="2:45">
      <c r="B136" s="260"/>
      <c r="C136" s="35"/>
      <c r="D136" s="53"/>
      <c r="E136" s="5"/>
      <c r="F136" s="60"/>
      <c r="G136" s="54" t="e">
        <f>VLOOKUP(F136,Foglio1!$F$2:$G$1509,2,FALSE)</f>
        <v>#N/A</v>
      </c>
      <c r="H136" s="56"/>
      <c r="I136" s="4"/>
      <c r="J136" s="4"/>
      <c r="K136" s="4"/>
      <c r="L136" s="4"/>
      <c r="M136" s="24"/>
      <c r="N136" s="24"/>
      <c r="O136" s="14"/>
      <c r="P136" s="14"/>
      <c r="Q136" s="14"/>
      <c r="R136" s="14"/>
      <c r="S136" s="14"/>
      <c r="T136" s="14"/>
      <c r="U136" s="14"/>
      <c r="V136" s="14"/>
      <c r="W136" s="24"/>
      <c r="X136" s="14"/>
      <c r="Y136" s="15"/>
      <c r="Z136" s="15"/>
      <c r="AA136" s="55">
        <f t="shared" ref="AA136:AA199" si="17">SUM(Y136:Z136)</f>
        <v>0</v>
      </c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55">
        <f t="shared" ref="AM136:AM199" si="18">SUM(AA136:AC136)</f>
        <v>0</v>
      </c>
      <c r="AN136" s="55">
        <f t="shared" ref="AN136:AN199" si="19">SUM(AD136:AF136)</f>
        <v>0</v>
      </c>
      <c r="AO136" s="55">
        <f t="shared" ref="AO136:AO199" si="20">SUM(AG136:AK136)</f>
        <v>0</v>
      </c>
      <c r="AP136" s="84" t="str">
        <f t="shared" ref="AP136:AP199" si="21">IF(AND(OR(AQ136=FALSE,AR136=FALSE),OR(COUNTBLANK(A136:F136)&lt;&gt;COLUMNS(A136:F136),COUNTBLANK(H136:Z136)&lt;&gt;COLUMNS(H136:Z136),COUNTBLANK(AB136:AL136)&lt;&gt;COLUMNS(AB136:AL136))),"KO","")</f>
        <v/>
      </c>
      <c r="AQ136" s="59" t="b">
        <f t="shared" ref="AQ136:AQ199" si="22">IF(OR(ISBLANK(B136),ISBLANK(H136),ISBLANK(I136),ISBLANK(M136),ISBLANK(N136),ISBLANK(O136),ISBLANK(R136),ISBLANK(V136),ISBLANK(W136),ISBLANK(Y136),ISBLANK(AB136),ISBLANK(AD136),ISBLANK(AL136)),FALSE,TRUE)</f>
        <v>0</v>
      </c>
      <c r="AR136" s="59" t="b">
        <f t="shared" ref="AR136:AR199" si="23">IF(ISBLANK(B136),IF(OR(ISBLANK(C136),ISBLANK(D136),ISBLANK(E136),ISBLANK(F136),ISBLANK(G136)),FALSE,TRUE),TRUE)</f>
        <v>0</v>
      </c>
      <c r="AS136" s="34" t="str">
        <f t="shared" ref="AS136:AS199" si="24">IF(AND(AP136="KO",OR(COUNTBLANK(A136:F136)&lt;&gt;COLUMNS(A136:F136),COUNTBLANK(H136:Z136)&lt;&gt;COLUMNS(H136:Z136),COUNTBLANK(AB136:AL136)&lt;&gt;COLUMNS(AB136:AL136))),"ATTENZIONE!!! NON TUTTI I CAMPI OBBLIGATORI SONO STATI COMPILATI","")</f>
        <v/>
      </c>
    </row>
    <row r="137" spans="2:45">
      <c r="B137" s="260"/>
      <c r="C137" s="35"/>
      <c r="D137" s="53"/>
      <c r="E137" s="5"/>
      <c r="F137" s="60"/>
      <c r="G137" s="54" t="e">
        <f>VLOOKUP(F137,Foglio1!$F$2:$G$1509,2,FALSE)</f>
        <v>#N/A</v>
      </c>
      <c r="H137" s="56"/>
      <c r="I137" s="4"/>
      <c r="J137" s="4"/>
      <c r="K137" s="4"/>
      <c r="L137" s="4"/>
      <c r="M137" s="24"/>
      <c r="N137" s="24"/>
      <c r="O137" s="14"/>
      <c r="P137" s="14"/>
      <c r="Q137" s="14"/>
      <c r="R137" s="14"/>
      <c r="S137" s="14"/>
      <c r="T137" s="14"/>
      <c r="U137" s="14"/>
      <c r="V137" s="14"/>
      <c r="W137" s="24"/>
      <c r="X137" s="14"/>
      <c r="Y137" s="15"/>
      <c r="Z137" s="15"/>
      <c r="AA137" s="55">
        <f t="shared" si="17"/>
        <v>0</v>
      </c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55">
        <f t="shared" si="18"/>
        <v>0</v>
      </c>
      <c r="AN137" s="55">
        <f t="shared" si="19"/>
        <v>0</v>
      </c>
      <c r="AO137" s="55">
        <f t="shared" si="20"/>
        <v>0</v>
      </c>
      <c r="AP137" s="84" t="str">
        <f t="shared" si="21"/>
        <v/>
      </c>
      <c r="AQ137" s="59" t="b">
        <f t="shared" si="22"/>
        <v>0</v>
      </c>
      <c r="AR137" s="59" t="b">
        <f t="shared" si="23"/>
        <v>0</v>
      </c>
      <c r="AS137" s="34" t="str">
        <f t="shared" si="24"/>
        <v/>
      </c>
    </row>
    <row r="138" spans="2:45">
      <c r="B138" s="260"/>
      <c r="C138" s="35"/>
      <c r="D138" s="53"/>
      <c r="E138" s="5"/>
      <c r="F138" s="60"/>
      <c r="G138" s="54" t="e">
        <f>VLOOKUP(F138,Foglio1!$F$2:$G$1509,2,FALSE)</f>
        <v>#N/A</v>
      </c>
      <c r="H138" s="56"/>
      <c r="I138" s="4"/>
      <c r="J138" s="4"/>
      <c r="K138" s="4"/>
      <c r="L138" s="4"/>
      <c r="M138" s="24"/>
      <c r="N138" s="24"/>
      <c r="O138" s="14"/>
      <c r="P138" s="14"/>
      <c r="Q138" s="14"/>
      <c r="R138" s="14"/>
      <c r="S138" s="14"/>
      <c r="T138" s="14"/>
      <c r="U138" s="14"/>
      <c r="V138" s="14"/>
      <c r="W138" s="24"/>
      <c r="X138" s="14"/>
      <c r="Y138" s="15"/>
      <c r="Z138" s="15"/>
      <c r="AA138" s="55">
        <f t="shared" si="17"/>
        <v>0</v>
      </c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55">
        <f t="shared" si="18"/>
        <v>0</v>
      </c>
      <c r="AN138" s="55">
        <f t="shared" si="19"/>
        <v>0</v>
      </c>
      <c r="AO138" s="55">
        <f t="shared" si="20"/>
        <v>0</v>
      </c>
      <c r="AP138" s="84" t="str">
        <f t="shared" si="21"/>
        <v/>
      </c>
      <c r="AQ138" s="59" t="b">
        <f t="shared" si="22"/>
        <v>0</v>
      </c>
      <c r="AR138" s="59" t="b">
        <f t="shared" si="23"/>
        <v>0</v>
      </c>
      <c r="AS138" s="34" t="str">
        <f t="shared" si="24"/>
        <v/>
      </c>
    </row>
    <row r="139" spans="2:45">
      <c r="B139" s="260"/>
      <c r="C139" s="35"/>
      <c r="D139" s="53"/>
      <c r="E139" s="5"/>
      <c r="F139" s="60"/>
      <c r="G139" s="54" t="e">
        <f>VLOOKUP(F139,Foglio1!$F$2:$G$1509,2,FALSE)</f>
        <v>#N/A</v>
      </c>
      <c r="H139" s="56"/>
      <c r="I139" s="4"/>
      <c r="J139" s="4"/>
      <c r="K139" s="4"/>
      <c r="L139" s="4"/>
      <c r="M139" s="24"/>
      <c r="N139" s="24"/>
      <c r="O139" s="14"/>
      <c r="P139" s="14"/>
      <c r="Q139" s="14"/>
      <c r="R139" s="14"/>
      <c r="S139" s="14"/>
      <c r="T139" s="14"/>
      <c r="U139" s="14"/>
      <c r="V139" s="14"/>
      <c r="W139" s="24"/>
      <c r="X139" s="14"/>
      <c r="Y139" s="15"/>
      <c r="Z139" s="15"/>
      <c r="AA139" s="55">
        <f t="shared" si="17"/>
        <v>0</v>
      </c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55">
        <f t="shared" si="18"/>
        <v>0</v>
      </c>
      <c r="AN139" s="55">
        <f t="shared" si="19"/>
        <v>0</v>
      </c>
      <c r="AO139" s="55">
        <f t="shared" si="20"/>
        <v>0</v>
      </c>
      <c r="AP139" s="84" t="str">
        <f t="shared" si="21"/>
        <v/>
      </c>
      <c r="AQ139" s="59" t="b">
        <f t="shared" si="22"/>
        <v>0</v>
      </c>
      <c r="AR139" s="59" t="b">
        <f t="shared" si="23"/>
        <v>0</v>
      </c>
      <c r="AS139" s="34" t="str">
        <f t="shared" si="24"/>
        <v/>
      </c>
    </row>
    <row r="140" spans="2:45">
      <c r="B140" s="260"/>
      <c r="C140" s="35"/>
      <c r="D140" s="53"/>
      <c r="E140" s="5"/>
      <c r="F140" s="60"/>
      <c r="G140" s="54" t="e">
        <f>VLOOKUP(F140,Foglio1!$F$2:$G$1509,2,FALSE)</f>
        <v>#N/A</v>
      </c>
      <c r="H140" s="56"/>
      <c r="I140" s="4"/>
      <c r="J140" s="4"/>
      <c r="K140" s="4"/>
      <c r="L140" s="4"/>
      <c r="M140" s="24"/>
      <c r="N140" s="24"/>
      <c r="O140" s="14"/>
      <c r="P140" s="14"/>
      <c r="Q140" s="14"/>
      <c r="R140" s="14"/>
      <c r="S140" s="14"/>
      <c r="T140" s="14"/>
      <c r="U140" s="14"/>
      <c r="V140" s="14"/>
      <c r="W140" s="24"/>
      <c r="X140" s="14"/>
      <c r="Y140" s="15"/>
      <c r="Z140" s="15"/>
      <c r="AA140" s="55">
        <f t="shared" si="17"/>
        <v>0</v>
      </c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55">
        <f t="shared" si="18"/>
        <v>0</v>
      </c>
      <c r="AN140" s="55">
        <f t="shared" si="19"/>
        <v>0</v>
      </c>
      <c r="AO140" s="55">
        <f t="shared" si="20"/>
        <v>0</v>
      </c>
      <c r="AP140" s="84" t="str">
        <f t="shared" si="21"/>
        <v/>
      </c>
      <c r="AQ140" s="59" t="b">
        <f t="shared" si="22"/>
        <v>0</v>
      </c>
      <c r="AR140" s="59" t="b">
        <f t="shared" si="23"/>
        <v>0</v>
      </c>
      <c r="AS140" s="34" t="str">
        <f t="shared" si="24"/>
        <v/>
      </c>
    </row>
    <row r="141" spans="2:45">
      <c r="B141" s="260"/>
      <c r="C141" s="35"/>
      <c r="D141" s="53"/>
      <c r="E141" s="5"/>
      <c r="F141" s="60"/>
      <c r="G141" s="54" t="e">
        <f>VLOOKUP(F141,Foglio1!$F$2:$G$1509,2,FALSE)</f>
        <v>#N/A</v>
      </c>
      <c r="H141" s="56"/>
      <c r="I141" s="4"/>
      <c r="J141" s="4"/>
      <c r="K141" s="4"/>
      <c r="L141" s="4"/>
      <c r="M141" s="24"/>
      <c r="N141" s="24"/>
      <c r="O141" s="14"/>
      <c r="P141" s="14"/>
      <c r="Q141" s="14"/>
      <c r="R141" s="14"/>
      <c r="S141" s="14"/>
      <c r="T141" s="14"/>
      <c r="U141" s="14"/>
      <c r="V141" s="14"/>
      <c r="W141" s="24"/>
      <c r="X141" s="14"/>
      <c r="Y141" s="15"/>
      <c r="Z141" s="15"/>
      <c r="AA141" s="55">
        <f t="shared" si="17"/>
        <v>0</v>
      </c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55">
        <f t="shared" si="18"/>
        <v>0</v>
      </c>
      <c r="AN141" s="55">
        <f t="shared" si="19"/>
        <v>0</v>
      </c>
      <c r="AO141" s="55">
        <f t="shared" si="20"/>
        <v>0</v>
      </c>
      <c r="AP141" s="84" t="str">
        <f t="shared" si="21"/>
        <v/>
      </c>
      <c r="AQ141" s="59" t="b">
        <f t="shared" si="22"/>
        <v>0</v>
      </c>
      <c r="AR141" s="59" t="b">
        <f t="shared" si="23"/>
        <v>0</v>
      </c>
      <c r="AS141" s="34" t="str">
        <f t="shared" si="24"/>
        <v/>
      </c>
    </row>
    <row r="142" spans="2:45">
      <c r="B142" s="260"/>
      <c r="C142" s="35"/>
      <c r="D142" s="53"/>
      <c r="E142" s="5"/>
      <c r="F142" s="60"/>
      <c r="G142" s="54" t="e">
        <f>VLOOKUP(F142,Foglio1!$F$2:$G$1509,2,FALSE)</f>
        <v>#N/A</v>
      </c>
      <c r="H142" s="56"/>
      <c r="I142" s="4"/>
      <c r="J142" s="4"/>
      <c r="K142" s="4"/>
      <c r="L142" s="4"/>
      <c r="M142" s="24"/>
      <c r="N142" s="24"/>
      <c r="O142" s="14"/>
      <c r="P142" s="14"/>
      <c r="Q142" s="14"/>
      <c r="R142" s="14"/>
      <c r="S142" s="14"/>
      <c r="T142" s="14"/>
      <c r="U142" s="14"/>
      <c r="V142" s="14"/>
      <c r="W142" s="24"/>
      <c r="X142" s="14"/>
      <c r="Y142" s="15"/>
      <c r="Z142" s="15"/>
      <c r="AA142" s="55">
        <f t="shared" si="17"/>
        <v>0</v>
      </c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55">
        <f t="shared" si="18"/>
        <v>0</v>
      </c>
      <c r="AN142" s="55">
        <f t="shared" si="19"/>
        <v>0</v>
      </c>
      <c r="AO142" s="55">
        <f t="shared" si="20"/>
        <v>0</v>
      </c>
      <c r="AP142" s="84" t="str">
        <f t="shared" si="21"/>
        <v/>
      </c>
      <c r="AQ142" s="59" t="b">
        <f t="shared" si="22"/>
        <v>0</v>
      </c>
      <c r="AR142" s="59" t="b">
        <f t="shared" si="23"/>
        <v>0</v>
      </c>
      <c r="AS142" s="34" t="str">
        <f t="shared" si="24"/>
        <v/>
      </c>
    </row>
    <row r="143" spans="2:45">
      <c r="B143" s="260"/>
      <c r="C143" s="35"/>
      <c r="D143" s="53"/>
      <c r="E143" s="5"/>
      <c r="F143" s="60"/>
      <c r="G143" s="54" t="e">
        <f>VLOOKUP(F143,Foglio1!$F$2:$G$1509,2,FALSE)</f>
        <v>#N/A</v>
      </c>
      <c r="H143" s="56"/>
      <c r="I143" s="4"/>
      <c r="J143" s="4"/>
      <c r="K143" s="4"/>
      <c r="L143" s="4"/>
      <c r="M143" s="24"/>
      <c r="N143" s="24"/>
      <c r="O143" s="14"/>
      <c r="P143" s="14"/>
      <c r="Q143" s="14"/>
      <c r="R143" s="14"/>
      <c r="S143" s="14"/>
      <c r="T143" s="14"/>
      <c r="U143" s="14"/>
      <c r="V143" s="14"/>
      <c r="W143" s="24"/>
      <c r="X143" s="14"/>
      <c r="Y143" s="15"/>
      <c r="Z143" s="15"/>
      <c r="AA143" s="55">
        <f t="shared" si="17"/>
        <v>0</v>
      </c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55">
        <f t="shared" si="18"/>
        <v>0</v>
      </c>
      <c r="AN143" s="55">
        <f t="shared" si="19"/>
        <v>0</v>
      </c>
      <c r="AO143" s="55">
        <f t="shared" si="20"/>
        <v>0</v>
      </c>
      <c r="AP143" s="84" t="str">
        <f t="shared" si="21"/>
        <v/>
      </c>
      <c r="AQ143" s="59" t="b">
        <f t="shared" si="22"/>
        <v>0</v>
      </c>
      <c r="AR143" s="59" t="b">
        <f t="shared" si="23"/>
        <v>0</v>
      </c>
      <c r="AS143" s="34" t="str">
        <f t="shared" si="24"/>
        <v/>
      </c>
    </row>
    <row r="144" spans="2:45">
      <c r="B144" s="260"/>
      <c r="C144" s="35"/>
      <c r="D144" s="53"/>
      <c r="E144" s="5"/>
      <c r="F144" s="60"/>
      <c r="G144" s="54" t="e">
        <f>VLOOKUP(F144,Foglio1!$F$2:$G$1509,2,FALSE)</f>
        <v>#N/A</v>
      </c>
      <c r="H144" s="56"/>
      <c r="I144" s="4"/>
      <c r="J144" s="4"/>
      <c r="K144" s="4"/>
      <c r="L144" s="4"/>
      <c r="M144" s="24"/>
      <c r="N144" s="24"/>
      <c r="O144" s="14"/>
      <c r="P144" s="14"/>
      <c r="Q144" s="14"/>
      <c r="R144" s="14"/>
      <c r="S144" s="14"/>
      <c r="T144" s="14"/>
      <c r="U144" s="14"/>
      <c r="V144" s="14"/>
      <c r="W144" s="24"/>
      <c r="X144" s="14"/>
      <c r="Y144" s="15"/>
      <c r="Z144" s="15"/>
      <c r="AA144" s="55">
        <f t="shared" si="17"/>
        <v>0</v>
      </c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55">
        <f t="shared" si="18"/>
        <v>0</v>
      </c>
      <c r="AN144" s="55">
        <f t="shared" si="19"/>
        <v>0</v>
      </c>
      <c r="AO144" s="55">
        <f t="shared" si="20"/>
        <v>0</v>
      </c>
      <c r="AP144" s="84" t="str">
        <f t="shared" si="21"/>
        <v/>
      </c>
      <c r="AQ144" s="59" t="b">
        <f t="shared" si="22"/>
        <v>0</v>
      </c>
      <c r="AR144" s="59" t="b">
        <f t="shared" si="23"/>
        <v>0</v>
      </c>
      <c r="AS144" s="34" t="str">
        <f t="shared" si="24"/>
        <v/>
      </c>
    </row>
    <row r="145" spans="2:45">
      <c r="B145" s="260"/>
      <c r="C145" s="35"/>
      <c r="D145" s="53"/>
      <c r="E145" s="5"/>
      <c r="F145" s="60"/>
      <c r="G145" s="54" t="e">
        <f>VLOOKUP(F145,Foglio1!$F$2:$G$1509,2,FALSE)</f>
        <v>#N/A</v>
      </c>
      <c r="H145" s="56"/>
      <c r="I145" s="4"/>
      <c r="J145" s="4"/>
      <c r="K145" s="4"/>
      <c r="L145" s="4"/>
      <c r="M145" s="24"/>
      <c r="N145" s="24"/>
      <c r="O145" s="14"/>
      <c r="P145" s="14"/>
      <c r="Q145" s="14"/>
      <c r="R145" s="14"/>
      <c r="S145" s="14"/>
      <c r="T145" s="14"/>
      <c r="U145" s="14"/>
      <c r="V145" s="14"/>
      <c r="W145" s="24"/>
      <c r="X145" s="14"/>
      <c r="Y145" s="15"/>
      <c r="Z145" s="15"/>
      <c r="AA145" s="55">
        <f t="shared" si="17"/>
        <v>0</v>
      </c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55">
        <f t="shared" si="18"/>
        <v>0</v>
      </c>
      <c r="AN145" s="55">
        <f t="shared" si="19"/>
        <v>0</v>
      </c>
      <c r="AO145" s="55">
        <f t="shared" si="20"/>
        <v>0</v>
      </c>
      <c r="AP145" s="84" t="str">
        <f t="shared" si="21"/>
        <v/>
      </c>
      <c r="AQ145" s="59" t="b">
        <f t="shared" si="22"/>
        <v>0</v>
      </c>
      <c r="AR145" s="59" t="b">
        <f t="shared" si="23"/>
        <v>0</v>
      </c>
      <c r="AS145" s="34" t="str">
        <f t="shared" si="24"/>
        <v/>
      </c>
    </row>
    <row r="146" spans="2:45">
      <c r="B146" s="260"/>
      <c r="C146" s="35"/>
      <c r="D146" s="53"/>
      <c r="E146" s="5"/>
      <c r="F146" s="60"/>
      <c r="G146" s="54" t="e">
        <f>VLOOKUP(F146,Foglio1!$F$2:$G$1509,2,FALSE)</f>
        <v>#N/A</v>
      </c>
      <c r="H146" s="56"/>
      <c r="I146" s="4"/>
      <c r="J146" s="4"/>
      <c r="K146" s="4"/>
      <c r="L146" s="4"/>
      <c r="M146" s="24"/>
      <c r="N146" s="24"/>
      <c r="O146" s="14"/>
      <c r="P146" s="14"/>
      <c r="Q146" s="14"/>
      <c r="R146" s="14"/>
      <c r="S146" s="14"/>
      <c r="T146" s="14"/>
      <c r="U146" s="14"/>
      <c r="V146" s="14"/>
      <c r="W146" s="24"/>
      <c r="X146" s="14"/>
      <c r="Y146" s="15"/>
      <c r="Z146" s="15"/>
      <c r="AA146" s="55">
        <f t="shared" si="17"/>
        <v>0</v>
      </c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55">
        <f t="shared" si="18"/>
        <v>0</v>
      </c>
      <c r="AN146" s="55">
        <f t="shared" si="19"/>
        <v>0</v>
      </c>
      <c r="AO146" s="55">
        <f t="shared" si="20"/>
        <v>0</v>
      </c>
      <c r="AP146" s="84" t="str">
        <f t="shared" si="21"/>
        <v/>
      </c>
      <c r="AQ146" s="59" t="b">
        <f t="shared" si="22"/>
        <v>0</v>
      </c>
      <c r="AR146" s="59" t="b">
        <f t="shared" si="23"/>
        <v>0</v>
      </c>
      <c r="AS146" s="34" t="str">
        <f t="shared" si="24"/>
        <v/>
      </c>
    </row>
    <row r="147" spans="2:45">
      <c r="B147" s="260"/>
      <c r="C147" s="35"/>
      <c r="D147" s="53"/>
      <c r="E147" s="5"/>
      <c r="F147" s="60"/>
      <c r="G147" s="54" t="e">
        <f>VLOOKUP(F147,Foglio1!$F$2:$G$1509,2,FALSE)</f>
        <v>#N/A</v>
      </c>
      <c r="H147" s="56"/>
      <c r="I147" s="4"/>
      <c r="J147" s="4"/>
      <c r="K147" s="4"/>
      <c r="L147" s="4"/>
      <c r="M147" s="24"/>
      <c r="N147" s="24"/>
      <c r="O147" s="14"/>
      <c r="P147" s="14"/>
      <c r="Q147" s="14"/>
      <c r="R147" s="14"/>
      <c r="S147" s="14"/>
      <c r="T147" s="14"/>
      <c r="U147" s="14"/>
      <c r="V147" s="14"/>
      <c r="W147" s="24"/>
      <c r="X147" s="14"/>
      <c r="Y147" s="15"/>
      <c r="Z147" s="15"/>
      <c r="AA147" s="55">
        <f t="shared" si="17"/>
        <v>0</v>
      </c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55">
        <f t="shared" si="18"/>
        <v>0</v>
      </c>
      <c r="AN147" s="55">
        <f t="shared" si="19"/>
        <v>0</v>
      </c>
      <c r="AO147" s="55">
        <f t="shared" si="20"/>
        <v>0</v>
      </c>
      <c r="AP147" s="84" t="str">
        <f t="shared" si="21"/>
        <v/>
      </c>
      <c r="AQ147" s="59" t="b">
        <f t="shared" si="22"/>
        <v>0</v>
      </c>
      <c r="AR147" s="59" t="b">
        <f t="shared" si="23"/>
        <v>0</v>
      </c>
      <c r="AS147" s="34" t="str">
        <f t="shared" si="24"/>
        <v/>
      </c>
    </row>
    <row r="148" spans="2:45">
      <c r="B148" s="260"/>
      <c r="C148" s="35"/>
      <c r="D148" s="53"/>
      <c r="E148" s="5"/>
      <c r="F148" s="60"/>
      <c r="G148" s="54" t="e">
        <f>VLOOKUP(F148,Foglio1!$F$2:$G$1509,2,FALSE)</f>
        <v>#N/A</v>
      </c>
      <c r="H148" s="56"/>
      <c r="I148" s="4"/>
      <c r="J148" s="4"/>
      <c r="K148" s="4"/>
      <c r="L148" s="4"/>
      <c r="M148" s="24"/>
      <c r="N148" s="24"/>
      <c r="O148" s="14"/>
      <c r="P148" s="14"/>
      <c r="Q148" s="14"/>
      <c r="R148" s="14"/>
      <c r="S148" s="14"/>
      <c r="T148" s="14"/>
      <c r="U148" s="14"/>
      <c r="V148" s="14"/>
      <c r="W148" s="24"/>
      <c r="X148" s="14"/>
      <c r="Y148" s="15"/>
      <c r="Z148" s="15"/>
      <c r="AA148" s="55">
        <f t="shared" si="17"/>
        <v>0</v>
      </c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55">
        <f t="shared" si="18"/>
        <v>0</v>
      </c>
      <c r="AN148" s="55">
        <f t="shared" si="19"/>
        <v>0</v>
      </c>
      <c r="AO148" s="55">
        <f t="shared" si="20"/>
        <v>0</v>
      </c>
      <c r="AP148" s="84" t="str">
        <f t="shared" si="21"/>
        <v/>
      </c>
      <c r="AQ148" s="59" t="b">
        <f t="shared" si="22"/>
        <v>0</v>
      </c>
      <c r="AR148" s="59" t="b">
        <f t="shared" si="23"/>
        <v>0</v>
      </c>
      <c r="AS148" s="34" t="str">
        <f t="shared" si="24"/>
        <v/>
      </c>
    </row>
    <row r="149" spans="2:45">
      <c r="B149" s="260"/>
      <c r="C149" s="35"/>
      <c r="D149" s="53"/>
      <c r="E149" s="5"/>
      <c r="F149" s="60"/>
      <c r="G149" s="54" t="e">
        <f>VLOOKUP(F149,Foglio1!$F$2:$G$1509,2,FALSE)</f>
        <v>#N/A</v>
      </c>
      <c r="H149" s="56"/>
      <c r="I149" s="4"/>
      <c r="J149" s="4"/>
      <c r="K149" s="4"/>
      <c r="L149" s="4"/>
      <c r="M149" s="24"/>
      <c r="N149" s="24"/>
      <c r="O149" s="14"/>
      <c r="P149" s="14"/>
      <c r="Q149" s="14"/>
      <c r="R149" s="14"/>
      <c r="S149" s="14"/>
      <c r="T149" s="14"/>
      <c r="U149" s="14"/>
      <c r="V149" s="14"/>
      <c r="W149" s="24"/>
      <c r="X149" s="14"/>
      <c r="Y149" s="15"/>
      <c r="Z149" s="15"/>
      <c r="AA149" s="55">
        <f t="shared" si="17"/>
        <v>0</v>
      </c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55">
        <f t="shared" si="18"/>
        <v>0</v>
      </c>
      <c r="AN149" s="55">
        <f t="shared" si="19"/>
        <v>0</v>
      </c>
      <c r="AO149" s="55">
        <f t="shared" si="20"/>
        <v>0</v>
      </c>
      <c r="AP149" s="84" t="str">
        <f t="shared" si="21"/>
        <v/>
      </c>
      <c r="AQ149" s="59" t="b">
        <f t="shared" si="22"/>
        <v>0</v>
      </c>
      <c r="AR149" s="59" t="b">
        <f t="shared" si="23"/>
        <v>0</v>
      </c>
      <c r="AS149" s="34" t="str">
        <f t="shared" si="24"/>
        <v/>
      </c>
    </row>
    <row r="150" spans="2:45">
      <c r="B150" s="260"/>
      <c r="C150" s="35"/>
      <c r="D150" s="53"/>
      <c r="E150" s="5"/>
      <c r="F150" s="60"/>
      <c r="G150" s="54" t="e">
        <f>VLOOKUP(F150,Foglio1!$F$2:$G$1509,2,FALSE)</f>
        <v>#N/A</v>
      </c>
      <c r="H150" s="56"/>
      <c r="I150" s="4"/>
      <c r="J150" s="4"/>
      <c r="K150" s="4"/>
      <c r="L150" s="4"/>
      <c r="M150" s="24"/>
      <c r="N150" s="24"/>
      <c r="O150" s="14"/>
      <c r="P150" s="14"/>
      <c r="Q150" s="14"/>
      <c r="R150" s="14"/>
      <c r="S150" s="14"/>
      <c r="T150" s="14"/>
      <c r="U150" s="14"/>
      <c r="V150" s="14"/>
      <c r="W150" s="24"/>
      <c r="X150" s="14"/>
      <c r="Y150" s="15"/>
      <c r="Z150" s="15"/>
      <c r="AA150" s="55">
        <f t="shared" si="17"/>
        <v>0</v>
      </c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55">
        <f t="shared" si="18"/>
        <v>0</v>
      </c>
      <c r="AN150" s="55">
        <f t="shared" si="19"/>
        <v>0</v>
      </c>
      <c r="AO150" s="55">
        <f t="shared" si="20"/>
        <v>0</v>
      </c>
      <c r="AP150" s="84" t="str">
        <f t="shared" si="21"/>
        <v/>
      </c>
      <c r="AQ150" s="59" t="b">
        <f t="shared" si="22"/>
        <v>0</v>
      </c>
      <c r="AR150" s="59" t="b">
        <f t="shared" si="23"/>
        <v>0</v>
      </c>
      <c r="AS150" s="34" t="str">
        <f t="shared" si="24"/>
        <v/>
      </c>
    </row>
    <row r="151" spans="2:45">
      <c r="B151" s="260"/>
      <c r="C151" s="35"/>
      <c r="D151" s="53"/>
      <c r="E151" s="5"/>
      <c r="F151" s="60"/>
      <c r="G151" s="54" t="e">
        <f>VLOOKUP(F151,Foglio1!$F$2:$G$1509,2,FALSE)</f>
        <v>#N/A</v>
      </c>
      <c r="H151" s="56"/>
      <c r="I151" s="4"/>
      <c r="J151" s="4"/>
      <c r="K151" s="4"/>
      <c r="L151" s="4"/>
      <c r="M151" s="24"/>
      <c r="N151" s="24"/>
      <c r="O151" s="14"/>
      <c r="P151" s="14"/>
      <c r="Q151" s="14"/>
      <c r="R151" s="14"/>
      <c r="S151" s="14"/>
      <c r="T151" s="14"/>
      <c r="U151" s="14"/>
      <c r="V151" s="14"/>
      <c r="W151" s="24"/>
      <c r="X151" s="14"/>
      <c r="Y151" s="15"/>
      <c r="Z151" s="15"/>
      <c r="AA151" s="55">
        <f t="shared" si="17"/>
        <v>0</v>
      </c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55">
        <f t="shared" si="18"/>
        <v>0</v>
      </c>
      <c r="AN151" s="55">
        <f t="shared" si="19"/>
        <v>0</v>
      </c>
      <c r="AO151" s="55">
        <f t="shared" si="20"/>
        <v>0</v>
      </c>
      <c r="AP151" s="84" t="str">
        <f t="shared" si="21"/>
        <v/>
      </c>
      <c r="AQ151" s="59" t="b">
        <f t="shared" si="22"/>
        <v>0</v>
      </c>
      <c r="AR151" s="59" t="b">
        <f t="shared" si="23"/>
        <v>0</v>
      </c>
      <c r="AS151" s="34" t="str">
        <f t="shared" si="24"/>
        <v/>
      </c>
    </row>
    <row r="152" spans="2:45">
      <c r="B152" s="260"/>
      <c r="C152" s="35"/>
      <c r="D152" s="53"/>
      <c r="E152" s="5"/>
      <c r="F152" s="60"/>
      <c r="G152" s="54" t="e">
        <f>VLOOKUP(F152,Foglio1!$F$2:$G$1509,2,FALSE)</f>
        <v>#N/A</v>
      </c>
      <c r="H152" s="56"/>
      <c r="I152" s="4"/>
      <c r="J152" s="4"/>
      <c r="K152" s="4"/>
      <c r="L152" s="4"/>
      <c r="M152" s="24"/>
      <c r="N152" s="24"/>
      <c r="O152" s="14"/>
      <c r="P152" s="14"/>
      <c r="Q152" s="14"/>
      <c r="R152" s="14"/>
      <c r="S152" s="14"/>
      <c r="T152" s="14"/>
      <c r="U152" s="14"/>
      <c r="V152" s="14"/>
      <c r="W152" s="24"/>
      <c r="X152" s="14"/>
      <c r="Y152" s="15"/>
      <c r="Z152" s="15"/>
      <c r="AA152" s="55">
        <f t="shared" si="17"/>
        <v>0</v>
      </c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55">
        <f t="shared" si="18"/>
        <v>0</v>
      </c>
      <c r="AN152" s="55">
        <f t="shared" si="19"/>
        <v>0</v>
      </c>
      <c r="AO152" s="55">
        <f t="shared" si="20"/>
        <v>0</v>
      </c>
      <c r="AP152" s="84" t="str">
        <f t="shared" si="21"/>
        <v/>
      </c>
      <c r="AQ152" s="59" t="b">
        <f t="shared" si="22"/>
        <v>0</v>
      </c>
      <c r="AR152" s="59" t="b">
        <f t="shared" si="23"/>
        <v>0</v>
      </c>
      <c r="AS152" s="34" t="str">
        <f t="shared" si="24"/>
        <v/>
      </c>
    </row>
    <row r="153" spans="2:45">
      <c r="B153" s="260"/>
      <c r="C153" s="35"/>
      <c r="D153" s="53"/>
      <c r="E153" s="5"/>
      <c r="F153" s="60"/>
      <c r="G153" s="54" t="e">
        <f>VLOOKUP(F153,Foglio1!$F$2:$G$1509,2,FALSE)</f>
        <v>#N/A</v>
      </c>
      <c r="H153" s="56"/>
      <c r="I153" s="4"/>
      <c r="J153" s="4"/>
      <c r="K153" s="4"/>
      <c r="L153" s="4"/>
      <c r="M153" s="24"/>
      <c r="N153" s="24"/>
      <c r="O153" s="14"/>
      <c r="P153" s="14"/>
      <c r="Q153" s="14"/>
      <c r="R153" s="14"/>
      <c r="S153" s="14"/>
      <c r="T153" s="14"/>
      <c r="U153" s="14"/>
      <c r="V153" s="14"/>
      <c r="W153" s="24"/>
      <c r="X153" s="14"/>
      <c r="Y153" s="15"/>
      <c r="Z153" s="15"/>
      <c r="AA153" s="55">
        <f t="shared" si="17"/>
        <v>0</v>
      </c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55">
        <f t="shared" si="18"/>
        <v>0</v>
      </c>
      <c r="AN153" s="55">
        <f t="shared" si="19"/>
        <v>0</v>
      </c>
      <c r="AO153" s="55">
        <f t="shared" si="20"/>
        <v>0</v>
      </c>
      <c r="AP153" s="84" t="str">
        <f t="shared" si="21"/>
        <v/>
      </c>
      <c r="AQ153" s="59" t="b">
        <f t="shared" si="22"/>
        <v>0</v>
      </c>
      <c r="AR153" s="59" t="b">
        <f t="shared" si="23"/>
        <v>0</v>
      </c>
      <c r="AS153" s="34" t="str">
        <f t="shared" si="24"/>
        <v/>
      </c>
    </row>
    <row r="154" spans="2:45">
      <c r="B154" s="260"/>
      <c r="C154" s="35"/>
      <c r="D154" s="53"/>
      <c r="E154" s="5"/>
      <c r="F154" s="60"/>
      <c r="G154" s="54" t="e">
        <f>VLOOKUP(F154,Foglio1!$F$2:$G$1509,2,FALSE)</f>
        <v>#N/A</v>
      </c>
      <c r="H154" s="56"/>
      <c r="I154" s="4"/>
      <c r="J154" s="4"/>
      <c r="K154" s="4"/>
      <c r="L154" s="4"/>
      <c r="M154" s="24"/>
      <c r="N154" s="24"/>
      <c r="O154" s="14"/>
      <c r="P154" s="14"/>
      <c r="Q154" s="14"/>
      <c r="R154" s="14"/>
      <c r="S154" s="14"/>
      <c r="T154" s="14"/>
      <c r="U154" s="14"/>
      <c r="V154" s="14"/>
      <c r="W154" s="24"/>
      <c r="X154" s="14"/>
      <c r="Y154" s="15"/>
      <c r="Z154" s="15"/>
      <c r="AA154" s="55">
        <f t="shared" si="17"/>
        <v>0</v>
      </c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55">
        <f t="shared" si="18"/>
        <v>0</v>
      </c>
      <c r="AN154" s="55">
        <f t="shared" si="19"/>
        <v>0</v>
      </c>
      <c r="AO154" s="55">
        <f t="shared" si="20"/>
        <v>0</v>
      </c>
      <c r="AP154" s="84" t="str">
        <f t="shared" si="21"/>
        <v/>
      </c>
      <c r="AQ154" s="59" t="b">
        <f t="shared" si="22"/>
        <v>0</v>
      </c>
      <c r="AR154" s="59" t="b">
        <f t="shared" si="23"/>
        <v>0</v>
      </c>
      <c r="AS154" s="34" t="str">
        <f t="shared" si="24"/>
        <v/>
      </c>
    </row>
    <row r="155" spans="2:45">
      <c r="B155" s="260"/>
      <c r="C155" s="35"/>
      <c r="D155" s="53"/>
      <c r="E155" s="5"/>
      <c r="F155" s="60"/>
      <c r="G155" s="54" t="e">
        <f>VLOOKUP(F155,Foglio1!$F$2:$G$1509,2,FALSE)</f>
        <v>#N/A</v>
      </c>
      <c r="H155" s="56"/>
      <c r="I155" s="4"/>
      <c r="J155" s="4"/>
      <c r="K155" s="4"/>
      <c r="L155" s="4"/>
      <c r="M155" s="24"/>
      <c r="N155" s="24"/>
      <c r="O155" s="14"/>
      <c r="P155" s="14"/>
      <c r="Q155" s="14"/>
      <c r="R155" s="14"/>
      <c r="S155" s="14"/>
      <c r="T155" s="14"/>
      <c r="U155" s="14"/>
      <c r="V155" s="14"/>
      <c r="W155" s="24"/>
      <c r="X155" s="14"/>
      <c r="Y155" s="15"/>
      <c r="Z155" s="15"/>
      <c r="AA155" s="55">
        <f t="shared" si="17"/>
        <v>0</v>
      </c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55">
        <f t="shared" si="18"/>
        <v>0</v>
      </c>
      <c r="AN155" s="55">
        <f t="shared" si="19"/>
        <v>0</v>
      </c>
      <c r="AO155" s="55">
        <f t="shared" si="20"/>
        <v>0</v>
      </c>
      <c r="AP155" s="84" t="str">
        <f t="shared" si="21"/>
        <v/>
      </c>
      <c r="AQ155" s="59" t="b">
        <f t="shared" si="22"/>
        <v>0</v>
      </c>
      <c r="AR155" s="59" t="b">
        <f t="shared" si="23"/>
        <v>0</v>
      </c>
      <c r="AS155" s="34" t="str">
        <f t="shared" si="24"/>
        <v/>
      </c>
    </row>
    <row r="156" spans="2:45">
      <c r="B156" s="260"/>
      <c r="C156" s="35"/>
      <c r="D156" s="53"/>
      <c r="E156" s="5"/>
      <c r="F156" s="60"/>
      <c r="G156" s="54" t="e">
        <f>VLOOKUP(F156,Foglio1!$F$2:$G$1509,2,FALSE)</f>
        <v>#N/A</v>
      </c>
      <c r="H156" s="56"/>
      <c r="I156" s="4"/>
      <c r="J156" s="4"/>
      <c r="K156" s="4"/>
      <c r="L156" s="4"/>
      <c r="M156" s="24"/>
      <c r="N156" s="24"/>
      <c r="O156" s="14"/>
      <c r="P156" s="14"/>
      <c r="Q156" s="14"/>
      <c r="R156" s="14"/>
      <c r="S156" s="14"/>
      <c r="T156" s="14"/>
      <c r="U156" s="14"/>
      <c r="V156" s="14"/>
      <c r="W156" s="24"/>
      <c r="X156" s="14"/>
      <c r="Y156" s="15"/>
      <c r="Z156" s="15"/>
      <c r="AA156" s="55">
        <f t="shared" si="17"/>
        <v>0</v>
      </c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55">
        <f t="shared" si="18"/>
        <v>0</v>
      </c>
      <c r="AN156" s="55">
        <f t="shared" si="19"/>
        <v>0</v>
      </c>
      <c r="AO156" s="55">
        <f t="shared" si="20"/>
        <v>0</v>
      </c>
      <c r="AP156" s="84" t="str">
        <f t="shared" si="21"/>
        <v/>
      </c>
      <c r="AQ156" s="59" t="b">
        <f t="shared" si="22"/>
        <v>0</v>
      </c>
      <c r="AR156" s="59" t="b">
        <f t="shared" si="23"/>
        <v>0</v>
      </c>
      <c r="AS156" s="34" t="str">
        <f t="shared" si="24"/>
        <v/>
      </c>
    </row>
    <row r="157" spans="2:45">
      <c r="B157" s="260"/>
      <c r="C157" s="35"/>
      <c r="D157" s="53"/>
      <c r="E157" s="5"/>
      <c r="F157" s="60"/>
      <c r="G157" s="54" t="e">
        <f>VLOOKUP(F157,Foglio1!$F$2:$G$1509,2,FALSE)</f>
        <v>#N/A</v>
      </c>
      <c r="H157" s="56"/>
      <c r="I157" s="4"/>
      <c r="J157" s="4"/>
      <c r="K157" s="4"/>
      <c r="L157" s="4"/>
      <c r="M157" s="24"/>
      <c r="N157" s="24"/>
      <c r="O157" s="14"/>
      <c r="P157" s="14"/>
      <c r="Q157" s="14"/>
      <c r="R157" s="14"/>
      <c r="S157" s="14"/>
      <c r="T157" s="14"/>
      <c r="U157" s="14"/>
      <c r="V157" s="14"/>
      <c r="W157" s="24"/>
      <c r="X157" s="14"/>
      <c r="Y157" s="15"/>
      <c r="Z157" s="15"/>
      <c r="AA157" s="55">
        <f t="shared" si="17"/>
        <v>0</v>
      </c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55">
        <f t="shared" si="18"/>
        <v>0</v>
      </c>
      <c r="AN157" s="55">
        <f t="shared" si="19"/>
        <v>0</v>
      </c>
      <c r="AO157" s="55">
        <f t="shared" si="20"/>
        <v>0</v>
      </c>
      <c r="AP157" s="84" t="str">
        <f t="shared" si="21"/>
        <v/>
      </c>
      <c r="AQ157" s="59" t="b">
        <f t="shared" si="22"/>
        <v>0</v>
      </c>
      <c r="AR157" s="59" t="b">
        <f t="shared" si="23"/>
        <v>0</v>
      </c>
      <c r="AS157" s="34" t="str">
        <f t="shared" si="24"/>
        <v/>
      </c>
    </row>
    <row r="158" spans="2:45">
      <c r="B158" s="260"/>
      <c r="C158" s="35"/>
      <c r="D158" s="53"/>
      <c r="E158" s="5"/>
      <c r="F158" s="60"/>
      <c r="G158" s="54" t="e">
        <f>VLOOKUP(F158,Foglio1!$F$2:$G$1509,2,FALSE)</f>
        <v>#N/A</v>
      </c>
      <c r="H158" s="56"/>
      <c r="I158" s="4"/>
      <c r="J158" s="4"/>
      <c r="K158" s="4"/>
      <c r="L158" s="4"/>
      <c r="M158" s="24"/>
      <c r="N158" s="24"/>
      <c r="O158" s="14"/>
      <c r="P158" s="14"/>
      <c r="Q158" s="14"/>
      <c r="R158" s="14"/>
      <c r="S158" s="14"/>
      <c r="T158" s="14"/>
      <c r="U158" s="14"/>
      <c r="V158" s="14"/>
      <c r="W158" s="24"/>
      <c r="X158" s="14"/>
      <c r="Y158" s="15"/>
      <c r="Z158" s="15"/>
      <c r="AA158" s="55">
        <f t="shared" si="17"/>
        <v>0</v>
      </c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55">
        <f t="shared" si="18"/>
        <v>0</v>
      </c>
      <c r="AN158" s="55">
        <f t="shared" si="19"/>
        <v>0</v>
      </c>
      <c r="AO158" s="55">
        <f t="shared" si="20"/>
        <v>0</v>
      </c>
      <c r="AP158" s="84" t="str">
        <f t="shared" si="21"/>
        <v/>
      </c>
      <c r="AQ158" s="59" t="b">
        <f t="shared" si="22"/>
        <v>0</v>
      </c>
      <c r="AR158" s="59" t="b">
        <f t="shared" si="23"/>
        <v>0</v>
      </c>
      <c r="AS158" s="34" t="str">
        <f t="shared" si="24"/>
        <v/>
      </c>
    </row>
    <row r="159" spans="2:45">
      <c r="B159" s="260"/>
      <c r="C159" s="35"/>
      <c r="D159" s="53"/>
      <c r="E159" s="5"/>
      <c r="F159" s="60"/>
      <c r="G159" s="54" t="e">
        <f>VLOOKUP(F159,Foglio1!$F$2:$G$1509,2,FALSE)</f>
        <v>#N/A</v>
      </c>
      <c r="H159" s="56"/>
      <c r="I159" s="4"/>
      <c r="J159" s="4"/>
      <c r="K159" s="4"/>
      <c r="L159" s="4"/>
      <c r="M159" s="24"/>
      <c r="N159" s="24"/>
      <c r="O159" s="14"/>
      <c r="P159" s="14"/>
      <c r="Q159" s="14"/>
      <c r="R159" s="14"/>
      <c r="S159" s="14"/>
      <c r="T159" s="14"/>
      <c r="U159" s="14"/>
      <c r="V159" s="14"/>
      <c r="W159" s="24"/>
      <c r="X159" s="14"/>
      <c r="Y159" s="15"/>
      <c r="Z159" s="15"/>
      <c r="AA159" s="55">
        <f t="shared" si="17"/>
        <v>0</v>
      </c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55">
        <f t="shared" si="18"/>
        <v>0</v>
      </c>
      <c r="AN159" s="55">
        <f t="shared" si="19"/>
        <v>0</v>
      </c>
      <c r="AO159" s="55">
        <f t="shared" si="20"/>
        <v>0</v>
      </c>
      <c r="AP159" s="84" t="str">
        <f t="shared" si="21"/>
        <v/>
      </c>
      <c r="AQ159" s="59" t="b">
        <f t="shared" si="22"/>
        <v>0</v>
      </c>
      <c r="AR159" s="59" t="b">
        <f t="shared" si="23"/>
        <v>0</v>
      </c>
      <c r="AS159" s="34" t="str">
        <f t="shared" si="24"/>
        <v/>
      </c>
    </row>
    <row r="160" spans="2:45">
      <c r="B160" s="260"/>
      <c r="C160" s="35"/>
      <c r="D160" s="53"/>
      <c r="E160" s="5"/>
      <c r="F160" s="60"/>
      <c r="G160" s="54" t="e">
        <f>VLOOKUP(F160,Foglio1!$F$2:$G$1509,2,FALSE)</f>
        <v>#N/A</v>
      </c>
      <c r="H160" s="56"/>
      <c r="I160" s="4"/>
      <c r="J160" s="4"/>
      <c r="K160" s="4"/>
      <c r="L160" s="4"/>
      <c r="M160" s="24"/>
      <c r="N160" s="24"/>
      <c r="O160" s="14"/>
      <c r="P160" s="14"/>
      <c r="Q160" s="14"/>
      <c r="R160" s="14"/>
      <c r="S160" s="14"/>
      <c r="T160" s="14"/>
      <c r="U160" s="14"/>
      <c r="V160" s="14"/>
      <c r="W160" s="24"/>
      <c r="X160" s="14"/>
      <c r="Y160" s="15"/>
      <c r="Z160" s="15"/>
      <c r="AA160" s="55">
        <f t="shared" si="17"/>
        <v>0</v>
      </c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55">
        <f t="shared" si="18"/>
        <v>0</v>
      </c>
      <c r="AN160" s="55">
        <f t="shared" si="19"/>
        <v>0</v>
      </c>
      <c r="AO160" s="55">
        <f t="shared" si="20"/>
        <v>0</v>
      </c>
      <c r="AP160" s="84" t="str">
        <f t="shared" si="21"/>
        <v/>
      </c>
      <c r="AQ160" s="59" t="b">
        <f t="shared" si="22"/>
        <v>0</v>
      </c>
      <c r="AR160" s="59" t="b">
        <f t="shared" si="23"/>
        <v>0</v>
      </c>
      <c r="AS160" s="34" t="str">
        <f t="shared" si="24"/>
        <v/>
      </c>
    </row>
    <row r="161" spans="2:45">
      <c r="B161" s="260"/>
      <c r="C161" s="35"/>
      <c r="D161" s="53"/>
      <c r="E161" s="5"/>
      <c r="F161" s="60"/>
      <c r="G161" s="54" t="e">
        <f>VLOOKUP(F161,Foglio1!$F$2:$G$1509,2,FALSE)</f>
        <v>#N/A</v>
      </c>
      <c r="H161" s="56"/>
      <c r="I161" s="4"/>
      <c r="J161" s="4"/>
      <c r="K161" s="4"/>
      <c r="L161" s="4"/>
      <c r="M161" s="24"/>
      <c r="N161" s="24"/>
      <c r="O161" s="14"/>
      <c r="P161" s="14"/>
      <c r="Q161" s="14"/>
      <c r="R161" s="14"/>
      <c r="S161" s="14"/>
      <c r="T161" s="14"/>
      <c r="U161" s="14"/>
      <c r="V161" s="14"/>
      <c r="W161" s="24"/>
      <c r="X161" s="14"/>
      <c r="Y161" s="15"/>
      <c r="Z161" s="15"/>
      <c r="AA161" s="55">
        <f t="shared" si="17"/>
        <v>0</v>
      </c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55">
        <f t="shared" si="18"/>
        <v>0</v>
      </c>
      <c r="AN161" s="55">
        <f t="shared" si="19"/>
        <v>0</v>
      </c>
      <c r="AO161" s="55">
        <f t="shared" si="20"/>
        <v>0</v>
      </c>
      <c r="AP161" s="84" t="str">
        <f t="shared" si="21"/>
        <v/>
      </c>
      <c r="AQ161" s="59" t="b">
        <f t="shared" si="22"/>
        <v>0</v>
      </c>
      <c r="AR161" s="59" t="b">
        <f t="shared" si="23"/>
        <v>0</v>
      </c>
      <c r="AS161" s="34" t="str">
        <f t="shared" si="24"/>
        <v/>
      </c>
    </row>
    <row r="162" spans="2:45">
      <c r="B162" s="260"/>
      <c r="C162" s="35"/>
      <c r="D162" s="53"/>
      <c r="E162" s="5"/>
      <c r="F162" s="60"/>
      <c r="G162" s="54" t="e">
        <f>VLOOKUP(F162,Foglio1!$F$2:$G$1509,2,FALSE)</f>
        <v>#N/A</v>
      </c>
      <c r="H162" s="56"/>
      <c r="I162" s="4"/>
      <c r="J162" s="4"/>
      <c r="K162" s="4"/>
      <c r="L162" s="4"/>
      <c r="M162" s="24"/>
      <c r="N162" s="24"/>
      <c r="O162" s="14"/>
      <c r="P162" s="14"/>
      <c r="Q162" s="14"/>
      <c r="R162" s="14"/>
      <c r="S162" s="14"/>
      <c r="T162" s="14"/>
      <c r="U162" s="14"/>
      <c r="V162" s="14"/>
      <c r="W162" s="24"/>
      <c r="X162" s="14"/>
      <c r="Y162" s="15"/>
      <c r="Z162" s="15"/>
      <c r="AA162" s="55">
        <f t="shared" si="17"/>
        <v>0</v>
      </c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55">
        <f t="shared" si="18"/>
        <v>0</v>
      </c>
      <c r="AN162" s="55">
        <f t="shared" si="19"/>
        <v>0</v>
      </c>
      <c r="AO162" s="55">
        <f t="shared" si="20"/>
        <v>0</v>
      </c>
      <c r="AP162" s="84" t="str">
        <f t="shared" si="21"/>
        <v/>
      </c>
      <c r="AQ162" s="59" t="b">
        <f t="shared" si="22"/>
        <v>0</v>
      </c>
      <c r="AR162" s="59" t="b">
        <f t="shared" si="23"/>
        <v>0</v>
      </c>
      <c r="AS162" s="34" t="str">
        <f t="shared" si="24"/>
        <v/>
      </c>
    </row>
    <row r="163" spans="2:45">
      <c r="B163" s="260"/>
      <c r="C163" s="35"/>
      <c r="D163" s="53"/>
      <c r="E163" s="5"/>
      <c r="F163" s="60"/>
      <c r="G163" s="54" t="e">
        <f>VLOOKUP(F163,Foglio1!$F$2:$G$1509,2,FALSE)</f>
        <v>#N/A</v>
      </c>
      <c r="H163" s="56"/>
      <c r="I163" s="4"/>
      <c r="J163" s="4"/>
      <c r="K163" s="4"/>
      <c r="L163" s="4"/>
      <c r="M163" s="24"/>
      <c r="N163" s="24"/>
      <c r="O163" s="14"/>
      <c r="P163" s="14"/>
      <c r="Q163" s="14"/>
      <c r="R163" s="14"/>
      <c r="S163" s="14"/>
      <c r="T163" s="14"/>
      <c r="U163" s="14"/>
      <c r="V163" s="14"/>
      <c r="W163" s="24"/>
      <c r="X163" s="14"/>
      <c r="Y163" s="15"/>
      <c r="Z163" s="15"/>
      <c r="AA163" s="55">
        <f t="shared" si="17"/>
        <v>0</v>
      </c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55">
        <f t="shared" si="18"/>
        <v>0</v>
      </c>
      <c r="AN163" s="55">
        <f t="shared" si="19"/>
        <v>0</v>
      </c>
      <c r="AO163" s="55">
        <f t="shared" si="20"/>
        <v>0</v>
      </c>
      <c r="AP163" s="84" t="str">
        <f t="shared" si="21"/>
        <v/>
      </c>
      <c r="AQ163" s="59" t="b">
        <f t="shared" si="22"/>
        <v>0</v>
      </c>
      <c r="AR163" s="59" t="b">
        <f t="shared" si="23"/>
        <v>0</v>
      </c>
      <c r="AS163" s="34" t="str">
        <f t="shared" si="24"/>
        <v/>
      </c>
    </row>
    <row r="164" spans="2:45">
      <c r="B164" s="260"/>
      <c r="C164" s="35"/>
      <c r="D164" s="53"/>
      <c r="E164" s="5"/>
      <c r="F164" s="60"/>
      <c r="G164" s="54" t="e">
        <f>VLOOKUP(F164,Foglio1!$F$2:$G$1509,2,FALSE)</f>
        <v>#N/A</v>
      </c>
      <c r="H164" s="56"/>
      <c r="I164" s="4"/>
      <c r="J164" s="4"/>
      <c r="K164" s="4"/>
      <c r="L164" s="4"/>
      <c r="M164" s="24"/>
      <c r="N164" s="24"/>
      <c r="O164" s="14"/>
      <c r="P164" s="14"/>
      <c r="Q164" s="14"/>
      <c r="R164" s="14"/>
      <c r="S164" s="14"/>
      <c r="T164" s="14"/>
      <c r="U164" s="14"/>
      <c r="V164" s="14"/>
      <c r="W164" s="24"/>
      <c r="X164" s="14"/>
      <c r="Y164" s="15"/>
      <c r="Z164" s="15"/>
      <c r="AA164" s="55">
        <f t="shared" si="17"/>
        <v>0</v>
      </c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55">
        <f t="shared" si="18"/>
        <v>0</v>
      </c>
      <c r="AN164" s="55">
        <f t="shared" si="19"/>
        <v>0</v>
      </c>
      <c r="AO164" s="55">
        <f t="shared" si="20"/>
        <v>0</v>
      </c>
      <c r="AP164" s="84" t="str">
        <f t="shared" si="21"/>
        <v/>
      </c>
      <c r="AQ164" s="59" t="b">
        <f t="shared" si="22"/>
        <v>0</v>
      </c>
      <c r="AR164" s="59" t="b">
        <f t="shared" si="23"/>
        <v>0</v>
      </c>
      <c r="AS164" s="34" t="str">
        <f t="shared" si="24"/>
        <v/>
      </c>
    </row>
    <row r="165" spans="2:45">
      <c r="B165" s="260"/>
      <c r="C165" s="35"/>
      <c r="D165" s="53"/>
      <c r="E165" s="5"/>
      <c r="F165" s="60"/>
      <c r="G165" s="54" t="e">
        <f>VLOOKUP(F165,Foglio1!$F$2:$G$1509,2,FALSE)</f>
        <v>#N/A</v>
      </c>
      <c r="H165" s="56"/>
      <c r="I165" s="4"/>
      <c r="J165" s="4"/>
      <c r="K165" s="4"/>
      <c r="L165" s="4"/>
      <c r="M165" s="24"/>
      <c r="N165" s="24"/>
      <c r="O165" s="14"/>
      <c r="P165" s="14"/>
      <c r="Q165" s="14"/>
      <c r="R165" s="14"/>
      <c r="S165" s="14"/>
      <c r="T165" s="14"/>
      <c r="U165" s="14"/>
      <c r="V165" s="14"/>
      <c r="W165" s="24"/>
      <c r="X165" s="14"/>
      <c r="Y165" s="15"/>
      <c r="Z165" s="15"/>
      <c r="AA165" s="55">
        <f t="shared" si="17"/>
        <v>0</v>
      </c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55">
        <f t="shared" si="18"/>
        <v>0</v>
      </c>
      <c r="AN165" s="55">
        <f t="shared" si="19"/>
        <v>0</v>
      </c>
      <c r="AO165" s="55">
        <f t="shared" si="20"/>
        <v>0</v>
      </c>
      <c r="AP165" s="84" t="str">
        <f t="shared" si="21"/>
        <v/>
      </c>
      <c r="AQ165" s="59" t="b">
        <f t="shared" si="22"/>
        <v>0</v>
      </c>
      <c r="AR165" s="59" t="b">
        <f t="shared" si="23"/>
        <v>0</v>
      </c>
      <c r="AS165" s="34" t="str">
        <f t="shared" si="24"/>
        <v/>
      </c>
    </row>
    <row r="166" spans="2:45">
      <c r="B166" s="260"/>
      <c r="C166" s="35"/>
      <c r="D166" s="53"/>
      <c r="E166" s="5"/>
      <c r="F166" s="60"/>
      <c r="G166" s="54" t="e">
        <f>VLOOKUP(F166,Foglio1!$F$2:$G$1509,2,FALSE)</f>
        <v>#N/A</v>
      </c>
      <c r="H166" s="56"/>
      <c r="I166" s="4"/>
      <c r="J166" s="4"/>
      <c r="K166" s="4"/>
      <c r="L166" s="4"/>
      <c r="M166" s="24"/>
      <c r="N166" s="24"/>
      <c r="O166" s="14"/>
      <c r="P166" s="14"/>
      <c r="Q166" s="14"/>
      <c r="R166" s="14"/>
      <c r="S166" s="14"/>
      <c r="T166" s="14"/>
      <c r="U166" s="14"/>
      <c r="V166" s="14"/>
      <c r="W166" s="24"/>
      <c r="X166" s="14"/>
      <c r="Y166" s="15"/>
      <c r="Z166" s="15"/>
      <c r="AA166" s="55">
        <f t="shared" si="17"/>
        <v>0</v>
      </c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55">
        <f t="shared" si="18"/>
        <v>0</v>
      </c>
      <c r="AN166" s="55">
        <f t="shared" si="19"/>
        <v>0</v>
      </c>
      <c r="AO166" s="55">
        <f t="shared" si="20"/>
        <v>0</v>
      </c>
      <c r="AP166" s="84" t="str">
        <f t="shared" si="21"/>
        <v/>
      </c>
      <c r="AQ166" s="59" t="b">
        <f t="shared" si="22"/>
        <v>0</v>
      </c>
      <c r="AR166" s="59" t="b">
        <f t="shared" si="23"/>
        <v>0</v>
      </c>
      <c r="AS166" s="34" t="str">
        <f t="shared" si="24"/>
        <v/>
      </c>
    </row>
    <row r="167" spans="2:45">
      <c r="B167" s="260"/>
      <c r="C167" s="35"/>
      <c r="D167" s="53"/>
      <c r="E167" s="5"/>
      <c r="F167" s="60"/>
      <c r="G167" s="54" t="e">
        <f>VLOOKUP(F167,Foglio1!$F$2:$G$1509,2,FALSE)</f>
        <v>#N/A</v>
      </c>
      <c r="H167" s="56"/>
      <c r="I167" s="4"/>
      <c r="J167" s="4"/>
      <c r="K167" s="4"/>
      <c r="L167" s="4"/>
      <c r="M167" s="24"/>
      <c r="N167" s="24"/>
      <c r="O167" s="14"/>
      <c r="P167" s="14"/>
      <c r="Q167" s="14"/>
      <c r="R167" s="14"/>
      <c r="S167" s="14"/>
      <c r="T167" s="14"/>
      <c r="U167" s="14"/>
      <c r="V167" s="14"/>
      <c r="W167" s="24"/>
      <c r="X167" s="14"/>
      <c r="Y167" s="15"/>
      <c r="Z167" s="15"/>
      <c r="AA167" s="55">
        <f t="shared" si="17"/>
        <v>0</v>
      </c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55">
        <f t="shared" si="18"/>
        <v>0</v>
      </c>
      <c r="AN167" s="55">
        <f t="shared" si="19"/>
        <v>0</v>
      </c>
      <c r="AO167" s="55">
        <f t="shared" si="20"/>
        <v>0</v>
      </c>
      <c r="AP167" s="84" t="str">
        <f t="shared" si="21"/>
        <v/>
      </c>
      <c r="AQ167" s="59" t="b">
        <f t="shared" si="22"/>
        <v>0</v>
      </c>
      <c r="AR167" s="59" t="b">
        <f t="shared" si="23"/>
        <v>0</v>
      </c>
      <c r="AS167" s="34" t="str">
        <f t="shared" si="24"/>
        <v/>
      </c>
    </row>
    <row r="168" spans="2:45">
      <c r="B168" s="260"/>
      <c r="C168" s="35"/>
      <c r="D168" s="53"/>
      <c r="E168" s="5"/>
      <c r="F168" s="60"/>
      <c r="G168" s="54" t="e">
        <f>VLOOKUP(F168,Foglio1!$F$2:$G$1509,2,FALSE)</f>
        <v>#N/A</v>
      </c>
      <c r="H168" s="56"/>
      <c r="I168" s="4"/>
      <c r="J168" s="4"/>
      <c r="K168" s="4"/>
      <c r="L168" s="4"/>
      <c r="M168" s="24"/>
      <c r="N168" s="24"/>
      <c r="O168" s="14"/>
      <c r="P168" s="14"/>
      <c r="Q168" s="14"/>
      <c r="R168" s="14"/>
      <c r="S168" s="14"/>
      <c r="T168" s="14"/>
      <c r="U168" s="14"/>
      <c r="V168" s="14"/>
      <c r="W168" s="24"/>
      <c r="X168" s="14"/>
      <c r="Y168" s="15"/>
      <c r="Z168" s="15"/>
      <c r="AA168" s="55">
        <f t="shared" si="17"/>
        <v>0</v>
      </c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55">
        <f t="shared" si="18"/>
        <v>0</v>
      </c>
      <c r="AN168" s="55">
        <f t="shared" si="19"/>
        <v>0</v>
      </c>
      <c r="AO168" s="55">
        <f t="shared" si="20"/>
        <v>0</v>
      </c>
      <c r="AP168" s="84" t="str">
        <f t="shared" si="21"/>
        <v/>
      </c>
      <c r="AQ168" s="59" t="b">
        <f t="shared" si="22"/>
        <v>0</v>
      </c>
      <c r="AR168" s="59" t="b">
        <f t="shared" si="23"/>
        <v>0</v>
      </c>
      <c r="AS168" s="34" t="str">
        <f t="shared" si="24"/>
        <v/>
      </c>
    </row>
    <row r="169" spans="2:45">
      <c r="B169" s="260"/>
      <c r="C169" s="35"/>
      <c r="D169" s="53"/>
      <c r="E169" s="5"/>
      <c r="F169" s="60"/>
      <c r="G169" s="54" t="e">
        <f>VLOOKUP(F169,Foglio1!$F$2:$G$1509,2,FALSE)</f>
        <v>#N/A</v>
      </c>
      <c r="H169" s="56"/>
      <c r="I169" s="4"/>
      <c r="J169" s="4"/>
      <c r="K169" s="4"/>
      <c r="L169" s="4"/>
      <c r="M169" s="24"/>
      <c r="N169" s="24"/>
      <c r="O169" s="14"/>
      <c r="P169" s="14"/>
      <c r="Q169" s="14"/>
      <c r="R169" s="14"/>
      <c r="S169" s="14"/>
      <c r="T169" s="14"/>
      <c r="U169" s="14"/>
      <c r="V169" s="14"/>
      <c r="W169" s="24"/>
      <c r="X169" s="14"/>
      <c r="Y169" s="15"/>
      <c r="Z169" s="15"/>
      <c r="AA169" s="55">
        <f t="shared" si="17"/>
        <v>0</v>
      </c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55">
        <f t="shared" si="18"/>
        <v>0</v>
      </c>
      <c r="AN169" s="55">
        <f t="shared" si="19"/>
        <v>0</v>
      </c>
      <c r="AO169" s="55">
        <f t="shared" si="20"/>
        <v>0</v>
      </c>
      <c r="AP169" s="84" t="str">
        <f t="shared" si="21"/>
        <v/>
      </c>
      <c r="AQ169" s="59" t="b">
        <f t="shared" si="22"/>
        <v>0</v>
      </c>
      <c r="AR169" s="59" t="b">
        <f t="shared" si="23"/>
        <v>0</v>
      </c>
      <c r="AS169" s="34" t="str">
        <f t="shared" si="24"/>
        <v/>
      </c>
    </row>
    <row r="170" spans="2:45">
      <c r="B170" s="260"/>
      <c r="C170" s="35"/>
      <c r="D170" s="53"/>
      <c r="E170" s="5"/>
      <c r="F170" s="60"/>
      <c r="G170" s="54" t="e">
        <f>VLOOKUP(F170,Foglio1!$F$2:$G$1509,2,FALSE)</f>
        <v>#N/A</v>
      </c>
      <c r="H170" s="56"/>
      <c r="I170" s="4"/>
      <c r="J170" s="4"/>
      <c r="K170" s="4"/>
      <c r="L170" s="4"/>
      <c r="M170" s="24"/>
      <c r="N170" s="24"/>
      <c r="O170" s="14"/>
      <c r="P170" s="14"/>
      <c r="Q170" s="14"/>
      <c r="R170" s="14"/>
      <c r="S170" s="14"/>
      <c r="T170" s="14"/>
      <c r="U170" s="14"/>
      <c r="V170" s="14"/>
      <c r="W170" s="24"/>
      <c r="X170" s="14"/>
      <c r="Y170" s="15"/>
      <c r="Z170" s="15"/>
      <c r="AA170" s="55">
        <f t="shared" si="17"/>
        <v>0</v>
      </c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55">
        <f t="shared" si="18"/>
        <v>0</v>
      </c>
      <c r="AN170" s="55">
        <f t="shared" si="19"/>
        <v>0</v>
      </c>
      <c r="AO170" s="55">
        <f t="shared" si="20"/>
        <v>0</v>
      </c>
      <c r="AP170" s="84" t="str">
        <f t="shared" si="21"/>
        <v/>
      </c>
      <c r="AQ170" s="59" t="b">
        <f t="shared" si="22"/>
        <v>0</v>
      </c>
      <c r="AR170" s="59" t="b">
        <f t="shared" si="23"/>
        <v>0</v>
      </c>
      <c r="AS170" s="34" t="str">
        <f t="shared" si="24"/>
        <v/>
      </c>
    </row>
    <row r="171" spans="2:45">
      <c r="B171" s="260"/>
      <c r="C171" s="35"/>
      <c r="D171" s="53"/>
      <c r="E171" s="5"/>
      <c r="F171" s="60"/>
      <c r="G171" s="54" t="e">
        <f>VLOOKUP(F171,Foglio1!$F$2:$G$1509,2,FALSE)</f>
        <v>#N/A</v>
      </c>
      <c r="H171" s="56"/>
      <c r="I171" s="4"/>
      <c r="J171" s="4"/>
      <c r="K171" s="4"/>
      <c r="L171" s="4"/>
      <c r="M171" s="24"/>
      <c r="N171" s="24"/>
      <c r="O171" s="14"/>
      <c r="P171" s="14"/>
      <c r="Q171" s="14"/>
      <c r="R171" s="14"/>
      <c r="S171" s="14"/>
      <c r="T171" s="14"/>
      <c r="U171" s="14"/>
      <c r="V171" s="14"/>
      <c r="W171" s="24"/>
      <c r="X171" s="14"/>
      <c r="Y171" s="15"/>
      <c r="Z171" s="15"/>
      <c r="AA171" s="55">
        <f t="shared" si="17"/>
        <v>0</v>
      </c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55">
        <f t="shared" si="18"/>
        <v>0</v>
      </c>
      <c r="AN171" s="55">
        <f t="shared" si="19"/>
        <v>0</v>
      </c>
      <c r="AO171" s="55">
        <f t="shared" si="20"/>
        <v>0</v>
      </c>
      <c r="AP171" s="84" t="str">
        <f t="shared" si="21"/>
        <v/>
      </c>
      <c r="AQ171" s="59" t="b">
        <f t="shared" si="22"/>
        <v>0</v>
      </c>
      <c r="AR171" s="59" t="b">
        <f t="shared" si="23"/>
        <v>0</v>
      </c>
      <c r="AS171" s="34" t="str">
        <f t="shared" si="24"/>
        <v/>
      </c>
    </row>
    <row r="172" spans="2:45">
      <c r="B172" s="260"/>
      <c r="C172" s="35"/>
      <c r="D172" s="53"/>
      <c r="E172" s="5"/>
      <c r="F172" s="60"/>
      <c r="G172" s="54" t="e">
        <f>VLOOKUP(F172,Foglio1!$F$2:$G$1509,2,FALSE)</f>
        <v>#N/A</v>
      </c>
      <c r="H172" s="56"/>
      <c r="I172" s="4"/>
      <c r="J172" s="4"/>
      <c r="K172" s="4"/>
      <c r="L172" s="4"/>
      <c r="M172" s="24"/>
      <c r="N172" s="24"/>
      <c r="O172" s="14"/>
      <c r="P172" s="14"/>
      <c r="Q172" s="14"/>
      <c r="R172" s="14"/>
      <c r="S172" s="14"/>
      <c r="T172" s="14"/>
      <c r="U172" s="14"/>
      <c r="V172" s="14"/>
      <c r="W172" s="24"/>
      <c r="X172" s="14"/>
      <c r="Y172" s="15"/>
      <c r="Z172" s="15"/>
      <c r="AA172" s="55">
        <f t="shared" si="17"/>
        <v>0</v>
      </c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55">
        <f t="shared" si="18"/>
        <v>0</v>
      </c>
      <c r="AN172" s="55">
        <f t="shared" si="19"/>
        <v>0</v>
      </c>
      <c r="AO172" s="55">
        <f t="shared" si="20"/>
        <v>0</v>
      </c>
      <c r="AP172" s="84" t="str">
        <f t="shared" si="21"/>
        <v/>
      </c>
      <c r="AQ172" s="59" t="b">
        <f t="shared" si="22"/>
        <v>0</v>
      </c>
      <c r="AR172" s="59" t="b">
        <f t="shared" si="23"/>
        <v>0</v>
      </c>
      <c r="AS172" s="34" t="str">
        <f t="shared" si="24"/>
        <v/>
      </c>
    </row>
    <row r="173" spans="2:45">
      <c r="B173" s="260"/>
      <c r="C173" s="35"/>
      <c r="D173" s="53"/>
      <c r="E173" s="5"/>
      <c r="F173" s="60"/>
      <c r="G173" s="54" t="e">
        <f>VLOOKUP(F173,Foglio1!$F$2:$G$1509,2,FALSE)</f>
        <v>#N/A</v>
      </c>
      <c r="H173" s="56"/>
      <c r="I173" s="4"/>
      <c r="J173" s="4"/>
      <c r="K173" s="4"/>
      <c r="L173" s="4"/>
      <c r="M173" s="24"/>
      <c r="N173" s="24"/>
      <c r="O173" s="14"/>
      <c r="P173" s="14"/>
      <c r="Q173" s="14"/>
      <c r="R173" s="14"/>
      <c r="S173" s="14"/>
      <c r="T173" s="14"/>
      <c r="U173" s="14"/>
      <c r="V173" s="14"/>
      <c r="W173" s="24"/>
      <c r="X173" s="14"/>
      <c r="Y173" s="15"/>
      <c r="Z173" s="15"/>
      <c r="AA173" s="55">
        <f t="shared" si="17"/>
        <v>0</v>
      </c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55">
        <f t="shared" si="18"/>
        <v>0</v>
      </c>
      <c r="AN173" s="55">
        <f t="shared" si="19"/>
        <v>0</v>
      </c>
      <c r="AO173" s="55">
        <f t="shared" si="20"/>
        <v>0</v>
      </c>
      <c r="AP173" s="84" t="str">
        <f t="shared" si="21"/>
        <v/>
      </c>
      <c r="AQ173" s="59" t="b">
        <f t="shared" si="22"/>
        <v>0</v>
      </c>
      <c r="AR173" s="59" t="b">
        <f t="shared" si="23"/>
        <v>0</v>
      </c>
      <c r="AS173" s="34" t="str">
        <f t="shared" si="24"/>
        <v/>
      </c>
    </row>
    <row r="174" spans="2:45">
      <c r="B174" s="260"/>
      <c r="C174" s="35"/>
      <c r="D174" s="53"/>
      <c r="E174" s="5"/>
      <c r="F174" s="60"/>
      <c r="G174" s="54" t="e">
        <f>VLOOKUP(F174,Foglio1!$F$2:$G$1509,2,FALSE)</f>
        <v>#N/A</v>
      </c>
      <c r="H174" s="56"/>
      <c r="I174" s="4"/>
      <c r="J174" s="4"/>
      <c r="K174" s="4"/>
      <c r="L174" s="4"/>
      <c r="M174" s="24"/>
      <c r="N174" s="24"/>
      <c r="O174" s="14"/>
      <c r="P174" s="14"/>
      <c r="Q174" s="14"/>
      <c r="R174" s="14"/>
      <c r="S174" s="14"/>
      <c r="T174" s="14"/>
      <c r="U174" s="14"/>
      <c r="V174" s="14"/>
      <c r="W174" s="24"/>
      <c r="X174" s="14"/>
      <c r="Y174" s="15"/>
      <c r="Z174" s="15"/>
      <c r="AA174" s="55">
        <f t="shared" si="17"/>
        <v>0</v>
      </c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55">
        <f t="shared" si="18"/>
        <v>0</v>
      </c>
      <c r="AN174" s="55">
        <f t="shared" si="19"/>
        <v>0</v>
      </c>
      <c r="AO174" s="55">
        <f t="shared" si="20"/>
        <v>0</v>
      </c>
      <c r="AP174" s="84" t="str">
        <f t="shared" si="21"/>
        <v/>
      </c>
      <c r="AQ174" s="59" t="b">
        <f t="shared" si="22"/>
        <v>0</v>
      </c>
      <c r="AR174" s="59" t="b">
        <f t="shared" si="23"/>
        <v>0</v>
      </c>
      <c r="AS174" s="34" t="str">
        <f t="shared" si="24"/>
        <v/>
      </c>
    </row>
    <row r="175" spans="2:45">
      <c r="B175" s="260"/>
      <c r="C175" s="35"/>
      <c r="D175" s="53"/>
      <c r="E175" s="5"/>
      <c r="F175" s="60"/>
      <c r="G175" s="54" t="e">
        <f>VLOOKUP(F175,Foglio1!$F$2:$G$1509,2,FALSE)</f>
        <v>#N/A</v>
      </c>
      <c r="H175" s="56"/>
      <c r="I175" s="4"/>
      <c r="J175" s="4"/>
      <c r="K175" s="4"/>
      <c r="L175" s="4"/>
      <c r="M175" s="24"/>
      <c r="N175" s="24"/>
      <c r="O175" s="14"/>
      <c r="P175" s="14"/>
      <c r="Q175" s="14"/>
      <c r="R175" s="14"/>
      <c r="S175" s="14"/>
      <c r="T175" s="14"/>
      <c r="U175" s="14"/>
      <c r="V175" s="14"/>
      <c r="W175" s="24"/>
      <c r="X175" s="14"/>
      <c r="Y175" s="15"/>
      <c r="Z175" s="15"/>
      <c r="AA175" s="55">
        <f t="shared" si="17"/>
        <v>0</v>
      </c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55">
        <f t="shared" si="18"/>
        <v>0</v>
      </c>
      <c r="AN175" s="55">
        <f t="shared" si="19"/>
        <v>0</v>
      </c>
      <c r="AO175" s="55">
        <f t="shared" si="20"/>
        <v>0</v>
      </c>
      <c r="AP175" s="84" t="str">
        <f t="shared" si="21"/>
        <v/>
      </c>
      <c r="AQ175" s="59" t="b">
        <f t="shared" si="22"/>
        <v>0</v>
      </c>
      <c r="AR175" s="59" t="b">
        <f t="shared" si="23"/>
        <v>0</v>
      </c>
      <c r="AS175" s="34" t="str">
        <f t="shared" si="24"/>
        <v/>
      </c>
    </row>
    <row r="176" spans="2:45">
      <c r="B176" s="260"/>
      <c r="C176" s="35"/>
      <c r="D176" s="53"/>
      <c r="E176" s="5"/>
      <c r="F176" s="60"/>
      <c r="G176" s="54" t="e">
        <f>VLOOKUP(F176,Foglio1!$F$2:$G$1509,2,FALSE)</f>
        <v>#N/A</v>
      </c>
      <c r="H176" s="56"/>
      <c r="I176" s="4"/>
      <c r="J176" s="4"/>
      <c r="K176" s="4"/>
      <c r="L176" s="4"/>
      <c r="M176" s="24"/>
      <c r="N176" s="24"/>
      <c r="O176" s="14"/>
      <c r="P176" s="14"/>
      <c r="Q176" s="14"/>
      <c r="R176" s="14"/>
      <c r="S176" s="14"/>
      <c r="T176" s="14"/>
      <c r="U176" s="14"/>
      <c r="V176" s="14"/>
      <c r="W176" s="24"/>
      <c r="X176" s="14"/>
      <c r="Y176" s="15"/>
      <c r="Z176" s="15"/>
      <c r="AA176" s="55">
        <f t="shared" si="17"/>
        <v>0</v>
      </c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55">
        <f t="shared" si="18"/>
        <v>0</v>
      </c>
      <c r="AN176" s="55">
        <f t="shared" si="19"/>
        <v>0</v>
      </c>
      <c r="AO176" s="55">
        <f t="shared" si="20"/>
        <v>0</v>
      </c>
      <c r="AP176" s="84" t="str">
        <f t="shared" si="21"/>
        <v/>
      </c>
      <c r="AQ176" s="59" t="b">
        <f t="shared" si="22"/>
        <v>0</v>
      </c>
      <c r="AR176" s="59" t="b">
        <f t="shared" si="23"/>
        <v>0</v>
      </c>
      <c r="AS176" s="34" t="str">
        <f t="shared" si="24"/>
        <v/>
      </c>
    </row>
    <row r="177" spans="2:45">
      <c r="B177" s="260"/>
      <c r="C177" s="35"/>
      <c r="D177" s="53"/>
      <c r="E177" s="5"/>
      <c r="F177" s="60"/>
      <c r="G177" s="54" t="e">
        <f>VLOOKUP(F177,Foglio1!$F$2:$G$1509,2,FALSE)</f>
        <v>#N/A</v>
      </c>
      <c r="H177" s="56"/>
      <c r="I177" s="4"/>
      <c r="J177" s="4"/>
      <c r="K177" s="4"/>
      <c r="L177" s="4"/>
      <c r="M177" s="24"/>
      <c r="N177" s="24"/>
      <c r="O177" s="14"/>
      <c r="P177" s="14"/>
      <c r="Q177" s="14"/>
      <c r="R177" s="14"/>
      <c r="S177" s="14"/>
      <c r="T177" s="14"/>
      <c r="U177" s="14"/>
      <c r="V177" s="14"/>
      <c r="W177" s="24"/>
      <c r="X177" s="14"/>
      <c r="Y177" s="15"/>
      <c r="Z177" s="15"/>
      <c r="AA177" s="55">
        <f t="shared" si="17"/>
        <v>0</v>
      </c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55">
        <f t="shared" si="18"/>
        <v>0</v>
      </c>
      <c r="AN177" s="55">
        <f t="shared" si="19"/>
        <v>0</v>
      </c>
      <c r="AO177" s="55">
        <f t="shared" si="20"/>
        <v>0</v>
      </c>
      <c r="AP177" s="84" t="str">
        <f t="shared" si="21"/>
        <v/>
      </c>
      <c r="AQ177" s="59" t="b">
        <f t="shared" si="22"/>
        <v>0</v>
      </c>
      <c r="AR177" s="59" t="b">
        <f t="shared" si="23"/>
        <v>0</v>
      </c>
      <c r="AS177" s="34" t="str">
        <f t="shared" si="24"/>
        <v/>
      </c>
    </row>
    <row r="178" spans="2:45">
      <c r="B178" s="260"/>
      <c r="C178" s="35"/>
      <c r="D178" s="53"/>
      <c r="E178" s="5"/>
      <c r="F178" s="60"/>
      <c r="G178" s="54" t="e">
        <f>VLOOKUP(F178,Foglio1!$F$2:$G$1509,2,FALSE)</f>
        <v>#N/A</v>
      </c>
      <c r="H178" s="56"/>
      <c r="I178" s="4"/>
      <c r="J178" s="4"/>
      <c r="K178" s="4"/>
      <c r="L178" s="4"/>
      <c r="M178" s="24"/>
      <c r="N178" s="24"/>
      <c r="O178" s="14"/>
      <c r="P178" s="14"/>
      <c r="Q178" s="14"/>
      <c r="R178" s="14"/>
      <c r="S178" s="14"/>
      <c r="T178" s="14"/>
      <c r="U178" s="14"/>
      <c r="V178" s="14"/>
      <c r="W178" s="24"/>
      <c r="X178" s="14"/>
      <c r="Y178" s="15"/>
      <c r="Z178" s="15"/>
      <c r="AA178" s="55">
        <f t="shared" si="17"/>
        <v>0</v>
      </c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55">
        <f t="shared" si="18"/>
        <v>0</v>
      </c>
      <c r="AN178" s="55">
        <f t="shared" si="19"/>
        <v>0</v>
      </c>
      <c r="AO178" s="55">
        <f t="shared" si="20"/>
        <v>0</v>
      </c>
      <c r="AP178" s="84" t="str">
        <f t="shared" si="21"/>
        <v/>
      </c>
      <c r="AQ178" s="59" t="b">
        <f t="shared" si="22"/>
        <v>0</v>
      </c>
      <c r="AR178" s="59" t="b">
        <f t="shared" si="23"/>
        <v>0</v>
      </c>
      <c r="AS178" s="34" t="str">
        <f t="shared" si="24"/>
        <v/>
      </c>
    </row>
    <row r="179" spans="2:45">
      <c r="B179" s="260"/>
      <c r="C179" s="35"/>
      <c r="D179" s="53"/>
      <c r="E179" s="5"/>
      <c r="F179" s="60"/>
      <c r="G179" s="54" t="e">
        <f>VLOOKUP(F179,Foglio1!$F$2:$G$1509,2,FALSE)</f>
        <v>#N/A</v>
      </c>
      <c r="H179" s="56"/>
      <c r="I179" s="4"/>
      <c r="J179" s="4"/>
      <c r="K179" s="4"/>
      <c r="L179" s="4"/>
      <c r="M179" s="24"/>
      <c r="N179" s="24"/>
      <c r="O179" s="14"/>
      <c r="P179" s="14"/>
      <c r="Q179" s="14"/>
      <c r="R179" s="14"/>
      <c r="S179" s="14"/>
      <c r="T179" s="14"/>
      <c r="U179" s="14"/>
      <c r="V179" s="14"/>
      <c r="W179" s="24"/>
      <c r="X179" s="14"/>
      <c r="Y179" s="15"/>
      <c r="Z179" s="15"/>
      <c r="AA179" s="55">
        <f t="shared" si="17"/>
        <v>0</v>
      </c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55">
        <f t="shared" si="18"/>
        <v>0</v>
      </c>
      <c r="AN179" s="55">
        <f t="shared" si="19"/>
        <v>0</v>
      </c>
      <c r="AO179" s="55">
        <f t="shared" si="20"/>
        <v>0</v>
      </c>
      <c r="AP179" s="84" t="str">
        <f t="shared" si="21"/>
        <v/>
      </c>
      <c r="AQ179" s="59" t="b">
        <f t="shared" si="22"/>
        <v>0</v>
      </c>
      <c r="AR179" s="59" t="b">
        <f t="shared" si="23"/>
        <v>0</v>
      </c>
      <c r="AS179" s="34" t="str">
        <f t="shared" si="24"/>
        <v/>
      </c>
    </row>
    <row r="180" spans="2:45">
      <c r="B180" s="260"/>
      <c r="C180" s="35"/>
      <c r="D180" s="53"/>
      <c r="E180" s="5"/>
      <c r="F180" s="60"/>
      <c r="G180" s="54" t="e">
        <f>VLOOKUP(F180,Foglio1!$F$2:$G$1509,2,FALSE)</f>
        <v>#N/A</v>
      </c>
      <c r="H180" s="56"/>
      <c r="I180" s="4"/>
      <c r="J180" s="4"/>
      <c r="K180" s="4"/>
      <c r="L180" s="4"/>
      <c r="M180" s="24"/>
      <c r="N180" s="24"/>
      <c r="O180" s="14"/>
      <c r="P180" s="14"/>
      <c r="Q180" s="14"/>
      <c r="R180" s="14"/>
      <c r="S180" s="14"/>
      <c r="T180" s="14"/>
      <c r="U180" s="14"/>
      <c r="V180" s="14"/>
      <c r="W180" s="24"/>
      <c r="X180" s="14"/>
      <c r="Y180" s="15"/>
      <c r="Z180" s="15"/>
      <c r="AA180" s="55">
        <f t="shared" si="17"/>
        <v>0</v>
      </c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55">
        <f t="shared" si="18"/>
        <v>0</v>
      </c>
      <c r="AN180" s="55">
        <f t="shared" si="19"/>
        <v>0</v>
      </c>
      <c r="AO180" s="55">
        <f t="shared" si="20"/>
        <v>0</v>
      </c>
      <c r="AP180" s="84" t="str">
        <f t="shared" si="21"/>
        <v/>
      </c>
      <c r="AQ180" s="59" t="b">
        <f t="shared" si="22"/>
        <v>0</v>
      </c>
      <c r="AR180" s="59" t="b">
        <f t="shared" si="23"/>
        <v>0</v>
      </c>
      <c r="AS180" s="34" t="str">
        <f t="shared" si="24"/>
        <v/>
      </c>
    </row>
    <row r="181" spans="2:45">
      <c r="B181" s="260"/>
      <c r="C181" s="35"/>
      <c r="D181" s="53"/>
      <c r="E181" s="5"/>
      <c r="F181" s="60"/>
      <c r="G181" s="54" t="e">
        <f>VLOOKUP(F181,Foglio1!$F$2:$G$1509,2,FALSE)</f>
        <v>#N/A</v>
      </c>
      <c r="H181" s="56"/>
      <c r="I181" s="4"/>
      <c r="J181" s="4"/>
      <c r="K181" s="4"/>
      <c r="L181" s="4"/>
      <c r="M181" s="24"/>
      <c r="N181" s="24"/>
      <c r="O181" s="14"/>
      <c r="P181" s="14"/>
      <c r="Q181" s="14"/>
      <c r="R181" s="14"/>
      <c r="S181" s="14"/>
      <c r="T181" s="14"/>
      <c r="U181" s="14"/>
      <c r="V181" s="14"/>
      <c r="W181" s="24"/>
      <c r="X181" s="14"/>
      <c r="Y181" s="15"/>
      <c r="Z181" s="15"/>
      <c r="AA181" s="55">
        <f t="shared" si="17"/>
        <v>0</v>
      </c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55">
        <f t="shared" si="18"/>
        <v>0</v>
      </c>
      <c r="AN181" s="55">
        <f t="shared" si="19"/>
        <v>0</v>
      </c>
      <c r="AO181" s="55">
        <f t="shared" si="20"/>
        <v>0</v>
      </c>
      <c r="AP181" s="84" t="str">
        <f t="shared" si="21"/>
        <v/>
      </c>
      <c r="AQ181" s="59" t="b">
        <f t="shared" si="22"/>
        <v>0</v>
      </c>
      <c r="AR181" s="59" t="b">
        <f t="shared" si="23"/>
        <v>0</v>
      </c>
      <c r="AS181" s="34" t="str">
        <f t="shared" si="24"/>
        <v/>
      </c>
    </row>
    <row r="182" spans="2:45">
      <c r="B182" s="260"/>
      <c r="C182" s="35"/>
      <c r="D182" s="53"/>
      <c r="E182" s="5"/>
      <c r="F182" s="60"/>
      <c r="G182" s="54" t="e">
        <f>VLOOKUP(F182,Foglio1!$F$2:$G$1509,2,FALSE)</f>
        <v>#N/A</v>
      </c>
      <c r="H182" s="56"/>
      <c r="I182" s="4"/>
      <c r="J182" s="4"/>
      <c r="K182" s="4"/>
      <c r="L182" s="4"/>
      <c r="M182" s="24"/>
      <c r="N182" s="24"/>
      <c r="O182" s="14"/>
      <c r="P182" s="14"/>
      <c r="Q182" s="14"/>
      <c r="R182" s="14"/>
      <c r="S182" s="14"/>
      <c r="T182" s="14"/>
      <c r="U182" s="14"/>
      <c r="V182" s="14"/>
      <c r="W182" s="24"/>
      <c r="X182" s="14"/>
      <c r="Y182" s="15"/>
      <c r="Z182" s="15"/>
      <c r="AA182" s="55">
        <f t="shared" si="17"/>
        <v>0</v>
      </c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55">
        <f t="shared" si="18"/>
        <v>0</v>
      </c>
      <c r="AN182" s="55">
        <f t="shared" si="19"/>
        <v>0</v>
      </c>
      <c r="AO182" s="55">
        <f t="shared" si="20"/>
        <v>0</v>
      </c>
      <c r="AP182" s="84" t="str">
        <f t="shared" si="21"/>
        <v/>
      </c>
      <c r="AQ182" s="59" t="b">
        <f t="shared" si="22"/>
        <v>0</v>
      </c>
      <c r="AR182" s="59" t="b">
        <f t="shared" si="23"/>
        <v>0</v>
      </c>
      <c r="AS182" s="34" t="str">
        <f t="shared" si="24"/>
        <v/>
      </c>
    </row>
    <row r="183" spans="2:45">
      <c r="B183" s="260"/>
      <c r="C183" s="35"/>
      <c r="D183" s="53"/>
      <c r="E183" s="5"/>
      <c r="F183" s="60"/>
      <c r="G183" s="54" t="e">
        <f>VLOOKUP(F183,Foglio1!$F$2:$G$1509,2,FALSE)</f>
        <v>#N/A</v>
      </c>
      <c r="H183" s="56"/>
      <c r="I183" s="4"/>
      <c r="J183" s="4"/>
      <c r="K183" s="4"/>
      <c r="L183" s="4"/>
      <c r="M183" s="24"/>
      <c r="N183" s="24"/>
      <c r="O183" s="14"/>
      <c r="P183" s="14"/>
      <c r="Q183" s="14"/>
      <c r="R183" s="14"/>
      <c r="S183" s="14"/>
      <c r="T183" s="14"/>
      <c r="U183" s="14"/>
      <c r="V183" s="14"/>
      <c r="W183" s="24"/>
      <c r="X183" s="14"/>
      <c r="Y183" s="15"/>
      <c r="Z183" s="15"/>
      <c r="AA183" s="55">
        <f t="shared" si="17"/>
        <v>0</v>
      </c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55">
        <f t="shared" si="18"/>
        <v>0</v>
      </c>
      <c r="AN183" s="55">
        <f t="shared" si="19"/>
        <v>0</v>
      </c>
      <c r="AO183" s="55">
        <f t="shared" si="20"/>
        <v>0</v>
      </c>
      <c r="AP183" s="84" t="str">
        <f t="shared" si="21"/>
        <v/>
      </c>
      <c r="AQ183" s="59" t="b">
        <f t="shared" si="22"/>
        <v>0</v>
      </c>
      <c r="AR183" s="59" t="b">
        <f t="shared" si="23"/>
        <v>0</v>
      </c>
      <c r="AS183" s="34" t="str">
        <f t="shared" si="24"/>
        <v/>
      </c>
    </row>
    <row r="184" spans="2:45">
      <c r="B184" s="260"/>
      <c r="C184" s="35"/>
      <c r="D184" s="53"/>
      <c r="E184" s="5"/>
      <c r="F184" s="60"/>
      <c r="G184" s="54" t="e">
        <f>VLOOKUP(F184,Foglio1!$F$2:$G$1509,2,FALSE)</f>
        <v>#N/A</v>
      </c>
      <c r="H184" s="56"/>
      <c r="I184" s="4"/>
      <c r="J184" s="4"/>
      <c r="K184" s="4"/>
      <c r="L184" s="4"/>
      <c r="M184" s="24"/>
      <c r="N184" s="24"/>
      <c r="O184" s="14"/>
      <c r="P184" s="14"/>
      <c r="Q184" s="14"/>
      <c r="R184" s="14"/>
      <c r="S184" s="14"/>
      <c r="T184" s="14"/>
      <c r="U184" s="14"/>
      <c r="V184" s="14"/>
      <c r="W184" s="24"/>
      <c r="X184" s="14"/>
      <c r="Y184" s="15"/>
      <c r="Z184" s="15"/>
      <c r="AA184" s="55">
        <f t="shared" si="17"/>
        <v>0</v>
      </c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55">
        <f t="shared" si="18"/>
        <v>0</v>
      </c>
      <c r="AN184" s="55">
        <f t="shared" si="19"/>
        <v>0</v>
      </c>
      <c r="AO184" s="55">
        <f t="shared" si="20"/>
        <v>0</v>
      </c>
      <c r="AP184" s="84" t="str">
        <f t="shared" si="21"/>
        <v/>
      </c>
      <c r="AQ184" s="59" t="b">
        <f t="shared" si="22"/>
        <v>0</v>
      </c>
      <c r="AR184" s="59" t="b">
        <f t="shared" si="23"/>
        <v>0</v>
      </c>
      <c r="AS184" s="34" t="str">
        <f t="shared" si="24"/>
        <v/>
      </c>
    </row>
    <row r="185" spans="2:45">
      <c r="B185" s="260"/>
      <c r="C185" s="35"/>
      <c r="D185" s="53"/>
      <c r="E185" s="5"/>
      <c r="F185" s="60"/>
      <c r="G185" s="54" t="e">
        <f>VLOOKUP(F185,Foglio1!$F$2:$G$1509,2,FALSE)</f>
        <v>#N/A</v>
      </c>
      <c r="H185" s="56"/>
      <c r="I185" s="4"/>
      <c r="J185" s="4"/>
      <c r="K185" s="4"/>
      <c r="L185" s="4"/>
      <c r="M185" s="24"/>
      <c r="N185" s="24"/>
      <c r="O185" s="14"/>
      <c r="P185" s="14"/>
      <c r="Q185" s="14"/>
      <c r="R185" s="14"/>
      <c r="S185" s="14"/>
      <c r="T185" s="14"/>
      <c r="U185" s="14"/>
      <c r="V185" s="14"/>
      <c r="W185" s="24"/>
      <c r="X185" s="14"/>
      <c r="Y185" s="15"/>
      <c r="Z185" s="15"/>
      <c r="AA185" s="55">
        <f t="shared" si="17"/>
        <v>0</v>
      </c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55">
        <f t="shared" si="18"/>
        <v>0</v>
      </c>
      <c r="AN185" s="55">
        <f t="shared" si="19"/>
        <v>0</v>
      </c>
      <c r="AO185" s="55">
        <f t="shared" si="20"/>
        <v>0</v>
      </c>
      <c r="AP185" s="84" t="str">
        <f t="shared" si="21"/>
        <v/>
      </c>
      <c r="AQ185" s="59" t="b">
        <f t="shared" si="22"/>
        <v>0</v>
      </c>
      <c r="AR185" s="59" t="b">
        <f t="shared" si="23"/>
        <v>0</v>
      </c>
      <c r="AS185" s="34" t="str">
        <f t="shared" si="24"/>
        <v/>
      </c>
    </row>
    <row r="186" spans="2:45">
      <c r="B186" s="260"/>
      <c r="C186" s="35"/>
      <c r="D186" s="53"/>
      <c r="E186" s="5"/>
      <c r="F186" s="60"/>
      <c r="G186" s="54" t="e">
        <f>VLOOKUP(F186,Foglio1!$F$2:$G$1509,2,FALSE)</f>
        <v>#N/A</v>
      </c>
      <c r="H186" s="56"/>
      <c r="I186" s="4"/>
      <c r="J186" s="4"/>
      <c r="K186" s="4"/>
      <c r="L186" s="4"/>
      <c r="M186" s="24"/>
      <c r="N186" s="24"/>
      <c r="O186" s="14"/>
      <c r="P186" s="14"/>
      <c r="Q186" s="14"/>
      <c r="R186" s="14"/>
      <c r="S186" s="14"/>
      <c r="T186" s="14"/>
      <c r="U186" s="14"/>
      <c r="V186" s="14"/>
      <c r="W186" s="24"/>
      <c r="X186" s="14"/>
      <c r="Y186" s="15"/>
      <c r="Z186" s="15"/>
      <c r="AA186" s="55">
        <f t="shared" si="17"/>
        <v>0</v>
      </c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55">
        <f t="shared" si="18"/>
        <v>0</v>
      </c>
      <c r="AN186" s="55">
        <f t="shared" si="19"/>
        <v>0</v>
      </c>
      <c r="AO186" s="55">
        <f t="shared" si="20"/>
        <v>0</v>
      </c>
      <c r="AP186" s="84" t="str">
        <f t="shared" si="21"/>
        <v/>
      </c>
      <c r="AQ186" s="59" t="b">
        <f t="shared" si="22"/>
        <v>0</v>
      </c>
      <c r="AR186" s="59" t="b">
        <f t="shared" si="23"/>
        <v>0</v>
      </c>
      <c r="AS186" s="34" t="str">
        <f t="shared" si="24"/>
        <v/>
      </c>
    </row>
    <row r="187" spans="2:45">
      <c r="B187" s="260"/>
      <c r="C187" s="35"/>
      <c r="D187" s="53"/>
      <c r="E187" s="5"/>
      <c r="F187" s="60"/>
      <c r="G187" s="54" t="e">
        <f>VLOOKUP(F187,Foglio1!$F$2:$G$1509,2,FALSE)</f>
        <v>#N/A</v>
      </c>
      <c r="H187" s="56"/>
      <c r="I187" s="4"/>
      <c r="J187" s="4"/>
      <c r="K187" s="4"/>
      <c r="L187" s="4"/>
      <c r="M187" s="24"/>
      <c r="N187" s="24"/>
      <c r="O187" s="14"/>
      <c r="P187" s="14"/>
      <c r="Q187" s="14"/>
      <c r="R187" s="14"/>
      <c r="S187" s="14"/>
      <c r="T187" s="14"/>
      <c r="U187" s="14"/>
      <c r="V187" s="14"/>
      <c r="W187" s="24"/>
      <c r="X187" s="14"/>
      <c r="Y187" s="15"/>
      <c r="Z187" s="15"/>
      <c r="AA187" s="55">
        <f t="shared" si="17"/>
        <v>0</v>
      </c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55">
        <f t="shared" si="18"/>
        <v>0</v>
      </c>
      <c r="AN187" s="55">
        <f t="shared" si="19"/>
        <v>0</v>
      </c>
      <c r="AO187" s="55">
        <f t="shared" si="20"/>
        <v>0</v>
      </c>
      <c r="AP187" s="84" t="str">
        <f t="shared" si="21"/>
        <v/>
      </c>
      <c r="AQ187" s="59" t="b">
        <f t="shared" si="22"/>
        <v>0</v>
      </c>
      <c r="AR187" s="59" t="b">
        <f t="shared" si="23"/>
        <v>0</v>
      </c>
      <c r="AS187" s="34" t="str">
        <f t="shared" si="24"/>
        <v/>
      </c>
    </row>
    <row r="188" spans="2:45">
      <c r="B188" s="260"/>
      <c r="C188" s="35"/>
      <c r="D188" s="53"/>
      <c r="E188" s="5"/>
      <c r="F188" s="60"/>
      <c r="G188" s="54" t="e">
        <f>VLOOKUP(F188,Foglio1!$F$2:$G$1509,2,FALSE)</f>
        <v>#N/A</v>
      </c>
      <c r="H188" s="56"/>
      <c r="I188" s="4"/>
      <c r="J188" s="4"/>
      <c r="K188" s="4"/>
      <c r="L188" s="4"/>
      <c r="M188" s="24"/>
      <c r="N188" s="24"/>
      <c r="O188" s="14"/>
      <c r="P188" s="14"/>
      <c r="Q188" s="14"/>
      <c r="R188" s="14"/>
      <c r="S188" s="14"/>
      <c r="T188" s="14"/>
      <c r="U188" s="14"/>
      <c r="V188" s="14"/>
      <c r="W188" s="24"/>
      <c r="X188" s="14"/>
      <c r="Y188" s="15"/>
      <c r="Z188" s="15"/>
      <c r="AA188" s="55">
        <f t="shared" si="17"/>
        <v>0</v>
      </c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55">
        <f t="shared" si="18"/>
        <v>0</v>
      </c>
      <c r="AN188" s="55">
        <f t="shared" si="19"/>
        <v>0</v>
      </c>
      <c r="AO188" s="55">
        <f t="shared" si="20"/>
        <v>0</v>
      </c>
      <c r="AP188" s="84" t="str">
        <f t="shared" si="21"/>
        <v/>
      </c>
      <c r="AQ188" s="59" t="b">
        <f t="shared" si="22"/>
        <v>0</v>
      </c>
      <c r="AR188" s="59" t="b">
        <f t="shared" si="23"/>
        <v>0</v>
      </c>
      <c r="AS188" s="34" t="str">
        <f t="shared" si="24"/>
        <v/>
      </c>
    </row>
    <row r="189" spans="2:45">
      <c r="B189" s="260"/>
      <c r="C189" s="35"/>
      <c r="D189" s="53"/>
      <c r="E189" s="5"/>
      <c r="F189" s="60"/>
      <c r="G189" s="54" t="e">
        <f>VLOOKUP(F189,Foglio1!$F$2:$G$1509,2,FALSE)</f>
        <v>#N/A</v>
      </c>
      <c r="H189" s="56"/>
      <c r="I189" s="4"/>
      <c r="J189" s="4"/>
      <c r="K189" s="4"/>
      <c r="L189" s="4"/>
      <c r="M189" s="24"/>
      <c r="N189" s="24"/>
      <c r="O189" s="14"/>
      <c r="P189" s="14"/>
      <c r="Q189" s="14"/>
      <c r="R189" s="14"/>
      <c r="S189" s="14"/>
      <c r="T189" s="14"/>
      <c r="U189" s="14"/>
      <c r="V189" s="14"/>
      <c r="W189" s="24"/>
      <c r="X189" s="14"/>
      <c r="Y189" s="15"/>
      <c r="Z189" s="15"/>
      <c r="AA189" s="55">
        <f t="shared" si="17"/>
        <v>0</v>
      </c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55">
        <f t="shared" si="18"/>
        <v>0</v>
      </c>
      <c r="AN189" s="55">
        <f t="shared" si="19"/>
        <v>0</v>
      </c>
      <c r="AO189" s="55">
        <f t="shared" si="20"/>
        <v>0</v>
      </c>
      <c r="AP189" s="84" t="str">
        <f t="shared" si="21"/>
        <v/>
      </c>
      <c r="AQ189" s="59" t="b">
        <f t="shared" si="22"/>
        <v>0</v>
      </c>
      <c r="AR189" s="59" t="b">
        <f t="shared" si="23"/>
        <v>0</v>
      </c>
      <c r="AS189" s="34" t="str">
        <f t="shared" si="24"/>
        <v/>
      </c>
    </row>
    <row r="190" spans="2:45">
      <c r="B190" s="260"/>
      <c r="C190" s="35"/>
      <c r="D190" s="53"/>
      <c r="E190" s="5"/>
      <c r="F190" s="60"/>
      <c r="G190" s="54" t="e">
        <f>VLOOKUP(F190,Foglio1!$F$2:$G$1509,2,FALSE)</f>
        <v>#N/A</v>
      </c>
      <c r="H190" s="56"/>
      <c r="I190" s="4"/>
      <c r="J190" s="4"/>
      <c r="K190" s="4"/>
      <c r="L190" s="4"/>
      <c r="M190" s="24"/>
      <c r="N190" s="24"/>
      <c r="O190" s="14"/>
      <c r="P190" s="14"/>
      <c r="Q190" s="14"/>
      <c r="R190" s="14"/>
      <c r="S190" s="14"/>
      <c r="T190" s="14"/>
      <c r="U190" s="14"/>
      <c r="V190" s="14"/>
      <c r="W190" s="24"/>
      <c r="X190" s="14"/>
      <c r="Y190" s="15"/>
      <c r="Z190" s="15"/>
      <c r="AA190" s="55">
        <f t="shared" si="17"/>
        <v>0</v>
      </c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55">
        <f t="shared" si="18"/>
        <v>0</v>
      </c>
      <c r="AN190" s="55">
        <f t="shared" si="19"/>
        <v>0</v>
      </c>
      <c r="AO190" s="55">
        <f t="shared" si="20"/>
        <v>0</v>
      </c>
      <c r="AP190" s="84" t="str">
        <f t="shared" si="21"/>
        <v/>
      </c>
      <c r="AQ190" s="59" t="b">
        <f t="shared" si="22"/>
        <v>0</v>
      </c>
      <c r="AR190" s="59" t="b">
        <f t="shared" si="23"/>
        <v>0</v>
      </c>
      <c r="AS190" s="34" t="str">
        <f t="shared" si="24"/>
        <v/>
      </c>
    </row>
    <row r="191" spans="2:45">
      <c r="B191" s="260"/>
      <c r="C191" s="35"/>
      <c r="D191" s="53"/>
      <c r="E191" s="5"/>
      <c r="F191" s="60"/>
      <c r="G191" s="54" t="e">
        <f>VLOOKUP(F191,Foglio1!$F$2:$G$1509,2,FALSE)</f>
        <v>#N/A</v>
      </c>
      <c r="H191" s="56"/>
      <c r="I191" s="4"/>
      <c r="J191" s="4"/>
      <c r="K191" s="4"/>
      <c r="L191" s="4"/>
      <c r="M191" s="24"/>
      <c r="N191" s="24"/>
      <c r="O191" s="14"/>
      <c r="P191" s="14"/>
      <c r="Q191" s="14"/>
      <c r="R191" s="14"/>
      <c r="S191" s="14"/>
      <c r="T191" s="14"/>
      <c r="U191" s="14"/>
      <c r="V191" s="14"/>
      <c r="W191" s="24"/>
      <c r="X191" s="14"/>
      <c r="Y191" s="15"/>
      <c r="Z191" s="15"/>
      <c r="AA191" s="55">
        <f t="shared" si="17"/>
        <v>0</v>
      </c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55">
        <f t="shared" si="18"/>
        <v>0</v>
      </c>
      <c r="AN191" s="55">
        <f t="shared" si="19"/>
        <v>0</v>
      </c>
      <c r="AO191" s="55">
        <f t="shared" si="20"/>
        <v>0</v>
      </c>
      <c r="AP191" s="84" t="str">
        <f t="shared" si="21"/>
        <v/>
      </c>
      <c r="AQ191" s="59" t="b">
        <f t="shared" si="22"/>
        <v>0</v>
      </c>
      <c r="AR191" s="59" t="b">
        <f t="shared" si="23"/>
        <v>0</v>
      </c>
      <c r="AS191" s="34" t="str">
        <f t="shared" si="24"/>
        <v/>
      </c>
    </row>
    <row r="192" spans="2:45">
      <c r="B192" s="260"/>
      <c r="C192" s="35"/>
      <c r="D192" s="53"/>
      <c r="E192" s="5"/>
      <c r="F192" s="60"/>
      <c r="G192" s="54" t="e">
        <f>VLOOKUP(F192,Foglio1!$F$2:$G$1509,2,FALSE)</f>
        <v>#N/A</v>
      </c>
      <c r="H192" s="56"/>
      <c r="I192" s="4"/>
      <c r="J192" s="4"/>
      <c r="K192" s="4"/>
      <c r="L192" s="4"/>
      <c r="M192" s="24"/>
      <c r="N192" s="24"/>
      <c r="O192" s="14"/>
      <c r="P192" s="14"/>
      <c r="Q192" s="14"/>
      <c r="R192" s="14"/>
      <c r="S192" s="14"/>
      <c r="T192" s="14"/>
      <c r="U192" s="14"/>
      <c r="V192" s="14"/>
      <c r="W192" s="24"/>
      <c r="X192" s="14"/>
      <c r="Y192" s="15"/>
      <c r="Z192" s="15"/>
      <c r="AA192" s="55">
        <f t="shared" si="17"/>
        <v>0</v>
      </c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55">
        <f t="shared" si="18"/>
        <v>0</v>
      </c>
      <c r="AN192" s="55">
        <f t="shared" si="19"/>
        <v>0</v>
      </c>
      <c r="AO192" s="55">
        <f t="shared" si="20"/>
        <v>0</v>
      </c>
      <c r="AP192" s="84" t="str">
        <f t="shared" si="21"/>
        <v/>
      </c>
      <c r="AQ192" s="59" t="b">
        <f t="shared" si="22"/>
        <v>0</v>
      </c>
      <c r="AR192" s="59" t="b">
        <f t="shared" si="23"/>
        <v>0</v>
      </c>
      <c r="AS192" s="34" t="str">
        <f t="shared" si="24"/>
        <v/>
      </c>
    </row>
    <row r="193" spans="2:45">
      <c r="B193" s="260"/>
      <c r="C193" s="35"/>
      <c r="D193" s="53"/>
      <c r="E193" s="5"/>
      <c r="F193" s="60"/>
      <c r="G193" s="54" t="e">
        <f>VLOOKUP(F193,Foglio1!$F$2:$G$1509,2,FALSE)</f>
        <v>#N/A</v>
      </c>
      <c r="H193" s="56"/>
      <c r="I193" s="4"/>
      <c r="J193" s="4"/>
      <c r="K193" s="4"/>
      <c r="L193" s="4"/>
      <c r="M193" s="24"/>
      <c r="N193" s="24"/>
      <c r="O193" s="14"/>
      <c r="P193" s="14"/>
      <c r="Q193" s="14"/>
      <c r="R193" s="14"/>
      <c r="S193" s="14"/>
      <c r="T193" s="14"/>
      <c r="U193" s="14"/>
      <c r="V193" s="14"/>
      <c r="W193" s="24"/>
      <c r="X193" s="14"/>
      <c r="Y193" s="15"/>
      <c r="Z193" s="15"/>
      <c r="AA193" s="55">
        <f t="shared" si="17"/>
        <v>0</v>
      </c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55">
        <f t="shared" si="18"/>
        <v>0</v>
      </c>
      <c r="AN193" s="55">
        <f t="shared" si="19"/>
        <v>0</v>
      </c>
      <c r="AO193" s="55">
        <f t="shared" si="20"/>
        <v>0</v>
      </c>
      <c r="AP193" s="84" t="str">
        <f t="shared" si="21"/>
        <v/>
      </c>
      <c r="AQ193" s="59" t="b">
        <f t="shared" si="22"/>
        <v>0</v>
      </c>
      <c r="AR193" s="59" t="b">
        <f t="shared" si="23"/>
        <v>0</v>
      </c>
      <c r="AS193" s="34" t="str">
        <f t="shared" si="24"/>
        <v/>
      </c>
    </row>
    <row r="194" spans="2:45">
      <c r="B194" s="260"/>
      <c r="C194" s="35"/>
      <c r="D194" s="53"/>
      <c r="E194" s="5"/>
      <c r="F194" s="60"/>
      <c r="G194" s="54" t="e">
        <f>VLOOKUP(F194,Foglio1!$F$2:$G$1509,2,FALSE)</f>
        <v>#N/A</v>
      </c>
      <c r="H194" s="56"/>
      <c r="I194" s="4"/>
      <c r="J194" s="4"/>
      <c r="K194" s="4"/>
      <c r="L194" s="4"/>
      <c r="M194" s="24"/>
      <c r="N194" s="24"/>
      <c r="O194" s="14"/>
      <c r="P194" s="14"/>
      <c r="Q194" s="14"/>
      <c r="R194" s="14"/>
      <c r="S194" s="14"/>
      <c r="T194" s="14"/>
      <c r="U194" s="14"/>
      <c r="V194" s="14"/>
      <c r="W194" s="24"/>
      <c r="X194" s="14"/>
      <c r="Y194" s="15"/>
      <c r="Z194" s="15"/>
      <c r="AA194" s="55">
        <f t="shared" si="17"/>
        <v>0</v>
      </c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55">
        <f t="shared" si="18"/>
        <v>0</v>
      </c>
      <c r="AN194" s="55">
        <f t="shared" si="19"/>
        <v>0</v>
      </c>
      <c r="AO194" s="55">
        <f t="shared" si="20"/>
        <v>0</v>
      </c>
      <c r="AP194" s="84" t="str">
        <f t="shared" si="21"/>
        <v/>
      </c>
      <c r="AQ194" s="59" t="b">
        <f t="shared" si="22"/>
        <v>0</v>
      </c>
      <c r="AR194" s="59" t="b">
        <f t="shared" si="23"/>
        <v>0</v>
      </c>
      <c r="AS194" s="34" t="str">
        <f t="shared" si="24"/>
        <v/>
      </c>
    </row>
    <row r="195" spans="2:45">
      <c r="B195" s="260"/>
      <c r="C195" s="35"/>
      <c r="D195" s="53"/>
      <c r="E195" s="5"/>
      <c r="F195" s="60"/>
      <c r="G195" s="54" t="e">
        <f>VLOOKUP(F195,Foglio1!$F$2:$G$1509,2,FALSE)</f>
        <v>#N/A</v>
      </c>
      <c r="H195" s="56"/>
      <c r="I195" s="4"/>
      <c r="J195" s="4"/>
      <c r="K195" s="4"/>
      <c r="L195" s="4"/>
      <c r="M195" s="24"/>
      <c r="N195" s="24"/>
      <c r="O195" s="14"/>
      <c r="P195" s="14"/>
      <c r="Q195" s="14"/>
      <c r="R195" s="14"/>
      <c r="S195" s="14"/>
      <c r="T195" s="14"/>
      <c r="U195" s="14"/>
      <c r="V195" s="14"/>
      <c r="W195" s="24"/>
      <c r="X195" s="14"/>
      <c r="Y195" s="15"/>
      <c r="Z195" s="15"/>
      <c r="AA195" s="55">
        <f t="shared" si="17"/>
        <v>0</v>
      </c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55">
        <f t="shared" si="18"/>
        <v>0</v>
      </c>
      <c r="AN195" s="55">
        <f t="shared" si="19"/>
        <v>0</v>
      </c>
      <c r="AO195" s="55">
        <f t="shared" si="20"/>
        <v>0</v>
      </c>
      <c r="AP195" s="84" t="str">
        <f t="shared" si="21"/>
        <v/>
      </c>
      <c r="AQ195" s="59" t="b">
        <f t="shared" si="22"/>
        <v>0</v>
      </c>
      <c r="AR195" s="59" t="b">
        <f t="shared" si="23"/>
        <v>0</v>
      </c>
      <c r="AS195" s="34" t="str">
        <f t="shared" si="24"/>
        <v/>
      </c>
    </row>
    <row r="196" spans="2:45">
      <c r="B196" s="260"/>
      <c r="C196" s="35"/>
      <c r="D196" s="53"/>
      <c r="E196" s="5"/>
      <c r="F196" s="60"/>
      <c r="G196" s="54" t="e">
        <f>VLOOKUP(F196,Foglio1!$F$2:$G$1509,2,FALSE)</f>
        <v>#N/A</v>
      </c>
      <c r="H196" s="56"/>
      <c r="I196" s="4"/>
      <c r="J196" s="4"/>
      <c r="K196" s="4"/>
      <c r="L196" s="4"/>
      <c r="M196" s="24"/>
      <c r="N196" s="24"/>
      <c r="O196" s="14"/>
      <c r="P196" s="14"/>
      <c r="Q196" s="14"/>
      <c r="R196" s="14"/>
      <c r="S196" s="14"/>
      <c r="T196" s="14"/>
      <c r="U196" s="14"/>
      <c r="V196" s="14"/>
      <c r="W196" s="24"/>
      <c r="X196" s="14"/>
      <c r="Y196" s="15"/>
      <c r="Z196" s="15"/>
      <c r="AA196" s="55">
        <f t="shared" si="17"/>
        <v>0</v>
      </c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55">
        <f t="shared" si="18"/>
        <v>0</v>
      </c>
      <c r="AN196" s="55">
        <f t="shared" si="19"/>
        <v>0</v>
      </c>
      <c r="AO196" s="55">
        <f t="shared" si="20"/>
        <v>0</v>
      </c>
      <c r="AP196" s="84" t="str">
        <f t="shared" si="21"/>
        <v/>
      </c>
      <c r="AQ196" s="59" t="b">
        <f t="shared" si="22"/>
        <v>0</v>
      </c>
      <c r="AR196" s="59" t="b">
        <f t="shared" si="23"/>
        <v>0</v>
      </c>
      <c r="AS196" s="34" t="str">
        <f t="shared" si="24"/>
        <v/>
      </c>
    </row>
    <row r="197" spans="2:45">
      <c r="B197" s="260"/>
      <c r="C197" s="35"/>
      <c r="D197" s="53"/>
      <c r="E197" s="5"/>
      <c r="F197" s="60"/>
      <c r="G197" s="54" t="e">
        <f>VLOOKUP(F197,Foglio1!$F$2:$G$1509,2,FALSE)</f>
        <v>#N/A</v>
      </c>
      <c r="H197" s="56"/>
      <c r="I197" s="4"/>
      <c r="J197" s="4"/>
      <c r="K197" s="4"/>
      <c r="L197" s="4"/>
      <c r="M197" s="24"/>
      <c r="N197" s="24"/>
      <c r="O197" s="14"/>
      <c r="P197" s="14"/>
      <c r="Q197" s="14"/>
      <c r="R197" s="14"/>
      <c r="S197" s="14"/>
      <c r="T197" s="14"/>
      <c r="U197" s="14"/>
      <c r="V197" s="14"/>
      <c r="W197" s="24"/>
      <c r="X197" s="14"/>
      <c r="Y197" s="15"/>
      <c r="Z197" s="15"/>
      <c r="AA197" s="55">
        <f t="shared" si="17"/>
        <v>0</v>
      </c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55">
        <f t="shared" si="18"/>
        <v>0</v>
      </c>
      <c r="AN197" s="55">
        <f t="shared" si="19"/>
        <v>0</v>
      </c>
      <c r="AO197" s="55">
        <f t="shared" si="20"/>
        <v>0</v>
      </c>
      <c r="AP197" s="84" t="str">
        <f t="shared" si="21"/>
        <v/>
      </c>
      <c r="AQ197" s="59" t="b">
        <f t="shared" si="22"/>
        <v>0</v>
      </c>
      <c r="AR197" s="59" t="b">
        <f t="shared" si="23"/>
        <v>0</v>
      </c>
      <c r="AS197" s="34" t="str">
        <f t="shared" si="24"/>
        <v/>
      </c>
    </row>
    <row r="198" spans="2:45">
      <c r="B198" s="260"/>
      <c r="C198" s="35"/>
      <c r="D198" s="53"/>
      <c r="E198" s="5"/>
      <c r="F198" s="60"/>
      <c r="G198" s="54" t="e">
        <f>VLOOKUP(F198,Foglio1!$F$2:$G$1509,2,FALSE)</f>
        <v>#N/A</v>
      </c>
      <c r="H198" s="56"/>
      <c r="I198" s="4"/>
      <c r="J198" s="4"/>
      <c r="K198" s="4"/>
      <c r="L198" s="4"/>
      <c r="M198" s="24"/>
      <c r="N198" s="24"/>
      <c r="O198" s="14"/>
      <c r="P198" s="14"/>
      <c r="Q198" s="14"/>
      <c r="R198" s="14"/>
      <c r="S198" s="14"/>
      <c r="T198" s="14"/>
      <c r="U198" s="14"/>
      <c r="V198" s="14"/>
      <c r="W198" s="24"/>
      <c r="X198" s="14"/>
      <c r="Y198" s="15"/>
      <c r="Z198" s="15"/>
      <c r="AA198" s="55">
        <f t="shared" si="17"/>
        <v>0</v>
      </c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55">
        <f t="shared" si="18"/>
        <v>0</v>
      </c>
      <c r="AN198" s="55">
        <f t="shared" si="19"/>
        <v>0</v>
      </c>
      <c r="AO198" s="55">
        <f t="shared" si="20"/>
        <v>0</v>
      </c>
      <c r="AP198" s="84" t="str">
        <f t="shared" si="21"/>
        <v/>
      </c>
      <c r="AQ198" s="59" t="b">
        <f t="shared" si="22"/>
        <v>0</v>
      </c>
      <c r="AR198" s="59" t="b">
        <f t="shared" si="23"/>
        <v>0</v>
      </c>
      <c r="AS198" s="34" t="str">
        <f t="shared" si="24"/>
        <v/>
      </c>
    </row>
    <row r="199" spans="2:45">
      <c r="B199" s="260"/>
      <c r="C199" s="35"/>
      <c r="D199" s="53"/>
      <c r="E199" s="5"/>
      <c r="F199" s="60"/>
      <c r="G199" s="54" t="e">
        <f>VLOOKUP(F199,Foglio1!$F$2:$G$1509,2,FALSE)</f>
        <v>#N/A</v>
      </c>
      <c r="H199" s="56"/>
      <c r="I199" s="4"/>
      <c r="J199" s="4"/>
      <c r="K199" s="4"/>
      <c r="L199" s="4"/>
      <c r="M199" s="24"/>
      <c r="N199" s="24"/>
      <c r="O199" s="14"/>
      <c r="P199" s="14"/>
      <c r="Q199" s="14"/>
      <c r="R199" s="14"/>
      <c r="S199" s="14"/>
      <c r="T199" s="14"/>
      <c r="U199" s="14"/>
      <c r="V199" s="14"/>
      <c r="W199" s="24"/>
      <c r="X199" s="14"/>
      <c r="Y199" s="15"/>
      <c r="Z199" s="15"/>
      <c r="AA199" s="55">
        <f t="shared" si="17"/>
        <v>0</v>
      </c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55">
        <f t="shared" si="18"/>
        <v>0</v>
      </c>
      <c r="AN199" s="55">
        <f t="shared" si="19"/>
        <v>0</v>
      </c>
      <c r="AO199" s="55">
        <f t="shared" si="20"/>
        <v>0</v>
      </c>
      <c r="AP199" s="84" t="str">
        <f t="shared" si="21"/>
        <v/>
      </c>
      <c r="AQ199" s="59" t="b">
        <f t="shared" si="22"/>
        <v>0</v>
      </c>
      <c r="AR199" s="59" t="b">
        <f t="shared" si="23"/>
        <v>0</v>
      </c>
      <c r="AS199" s="34" t="str">
        <f t="shared" si="24"/>
        <v/>
      </c>
    </row>
    <row r="200" spans="2:45">
      <c r="B200" s="260"/>
      <c r="C200" s="35"/>
      <c r="D200" s="53"/>
      <c r="E200" s="5"/>
      <c r="F200" s="60"/>
      <c r="G200" s="54" t="e">
        <f>VLOOKUP(F200,Foglio1!$F$2:$G$1509,2,FALSE)</f>
        <v>#N/A</v>
      </c>
      <c r="H200" s="56"/>
      <c r="I200" s="4"/>
      <c r="J200" s="4"/>
      <c r="K200" s="4"/>
      <c r="L200" s="4"/>
      <c r="M200" s="24"/>
      <c r="N200" s="24"/>
      <c r="O200" s="14"/>
      <c r="P200" s="14"/>
      <c r="Q200" s="14"/>
      <c r="R200" s="14"/>
      <c r="S200" s="14"/>
      <c r="T200" s="14"/>
      <c r="U200" s="14"/>
      <c r="V200" s="14"/>
      <c r="W200" s="24"/>
      <c r="X200" s="14"/>
      <c r="Y200" s="15"/>
      <c r="Z200" s="15"/>
      <c r="AA200" s="55">
        <f t="shared" ref="AA200:AA263" si="25">SUM(Y200:Z200)</f>
        <v>0</v>
      </c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55">
        <f t="shared" ref="AM200:AM263" si="26">SUM(AA200:AC200)</f>
        <v>0</v>
      </c>
      <c r="AN200" s="55">
        <f t="shared" ref="AN200:AN263" si="27">SUM(AD200:AF200)</f>
        <v>0</v>
      </c>
      <c r="AO200" s="55">
        <f t="shared" ref="AO200:AO263" si="28">SUM(AG200:AK200)</f>
        <v>0</v>
      </c>
      <c r="AP200" s="84" t="str">
        <f t="shared" ref="AP200:AP263" si="29">IF(AND(OR(AQ200=FALSE,AR200=FALSE),OR(COUNTBLANK(A200:F200)&lt;&gt;COLUMNS(A200:F200),COUNTBLANK(H200:Z200)&lt;&gt;COLUMNS(H200:Z200),COUNTBLANK(AB200:AL200)&lt;&gt;COLUMNS(AB200:AL200))),"KO","")</f>
        <v/>
      </c>
      <c r="AQ200" s="59" t="b">
        <f t="shared" ref="AQ200:AQ263" si="30">IF(OR(ISBLANK(B200),ISBLANK(H200),ISBLANK(I200),ISBLANK(M200),ISBLANK(N200),ISBLANK(O200),ISBLANK(R200),ISBLANK(V200),ISBLANK(W200),ISBLANK(Y200),ISBLANK(AB200),ISBLANK(AD200),ISBLANK(AL200)),FALSE,TRUE)</f>
        <v>0</v>
      </c>
      <c r="AR200" s="59" t="b">
        <f t="shared" ref="AR200:AR263" si="31">IF(ISBLANK(B200),IF(OR(ISBLANK(C200),ISBLANK(D200),ISBLANK(E200),ISBLANK(F200),ISBLANK(G200)),FALSE,TRUE),TRUE)</f>
        <v>0</v>
      </c>
      <c r="AS200" s="34" t="str">
        <f t="shared" ref="AS200:AS263" si="32">IF(AND(AP200="KO",OR(COUNTBLANK(A200:F200)&lt;&gt;COLUMNS(A200:F200),COUNTBLANK(H200:Z200)&lt;&gt;COLUMNS(H200:Z200),COUNTBLANK(AB200:AL200)&lt;&gt;COLUMNS(AB200:AL200))),"ATTENZIONE!!! NON TUTTI I CAMPI OBBLIGATORI SONO STATI COMPILATI","")</f>
        <v/>
      </c>
    </row>
    <row r="201" spans="2:45">
      <c r="B201" s="260"/>
      <c r="C201" s="35"/>
      <c r="D201" s="53"/>
      <c r="E201" s="5"/>
      <c r="F201" s="60"/>
      <c r="G201" s="54" t="e">
        <f>VLOOKUP(F201,Foglio1!$F$2:$G$1509,2,FALSE)</f>
        <v>#N/A</v>
      </c>
      <c r="H201" s="56"/>
      <c r="I201" s="4"/>
      <c r="J201" s="4"/>
      <c r="K201" s="4"/>
      <c r="L201" s="4"/>
      <c r="M201" s="24"/>
      <c r="N201" s="24"/>
      <c r="O201" s="14"/>
      <c r="P201" s="14"/>
      <c r="Q201" s="14"/>
      <c r="R201" s="14"/>
      <c r="S201" s="14"/>
      <c r="T201" s="14"/>
      <c r="U201" s="14"/>
      <c r="V201" s="14"/>
      <c r="W201" s="24"/>
      <c r="X201" s="14"/>
      <c r="Y201" s="15"/>
      <c r="Z201" s="15"/>
      <c r="AA201" s="55">
        <f t="shared" si="25"/>
        <v>0</v>
      </c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55">
        <f t="shared" si="26"/>
        <v>0</v>
      </c>
      <c r="AN201" s="55">
        <f t="shared" si="27"/>
        <v>0</v>
      </c>
      <c r="AO201" s="55">
        <f t="shared" si="28"/>
        <v>0</v>
      </c>
      <c r="AP201" s="84" t="str">
        <f t="shared" si="29"/>
        <v/>
      </c>
      <c r="AQ201" s="59" t="b">
        <f t="shared" si="30"/>
        <v>0</v>
      </c>
      <c r="AR201" s="59" t="b">
        <f t="shared" si="31"/>
        <v>0</v>
      </c>
      <c r="AS201" s="34" t="str">
        <f t="shared" si="32"/>
        <v/>
      </c>
    </row>
    <row r="202" spans="2:45">
      <c r="B202" s="260"/>
      <c r="C202" s="35"/>
      <c r="D202" s="53"/>
      <c r="E202" s="5"/>
      <c r="F202" s="60"/>
      <c r="G202" s="54" t="e">
        <f>VLOOKUP(F202,Foglio1!$F$2:$G$1509,2,FALSE)</f>
        <v>#N/A</v>
      </c>
      <c r="H202" s="56"/>
      <c r="I202" s="4"/>
      <c r="J202" s="4"/>
      <c r="K202" s="4"/>
      <c r="L202" s="4"/>
      <c r="M202" s="24"/>
      <c r="N202" s="24"/>
      <c r="O202" s="14"/>
      <c r="P202" s="14"/>
      <c r="Q202" s="14"/>
      <c r="R202" s="14"/>
      <c r="S202" s="14"/>
      <c r="T202" s="14"/>
      <c r="U202" s="14"/>
      <c r="V202" s="14"/>
      <c r="W202" s="24"/>
      <c r="X202" s="14"/>
      <c r="Y202" s="15"/>
      <c r="Z202" s="15"/>
      <c r="AA202" s="55">
        <f t="shared" si="25"/>
        <v>0</v>
      </c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55">
        <f t="shared" si="26"/>
        <v>0</v>
      </c>
      <c r="AN202" s="55">
        <f t="shared" si="27"/>
        <v>0</v>
      </c>
      <c r="AO202" s="55">
        <f t="shared" si="28"/>
        <v>0</v>
      </c>
      <c r="AP202" s="84" t="str">
        <f t="shared" si="29"/>
        <v/>
      </c>
      <c r="AQ202" s="59" t="b">
        <f t="shared" si="30"/>
        <v>0</v>
      </c>
      <c r="AR202" s="59" t="b">
        <f t="shared" si="31"/>
        <v>0</v>
      </c>
      <c r="AS202" s="34" t="str">
        <f t="shared" si="32"/>
        <v/>
      </c>
    </row>
    <row r="203" spans="2:45">
      <c r="B203" s="260"/>
      <c r="C203" s="35"/>
      <c r="D203" s="53"/>
      <c r="E203" s="5"/>
      <c r="F203" s="60"/>
      <c r="G203" s="54" t="e">
        <f>VLOOKUP(F203,Foglio1!$F$2:$G$1509,2,FALSE)</f>
        <v>#N/A</v>
      </c>
      <c r="H203" s="56"/>
      <c r="I203" s="4"/>
      <c r="J203" s="4"/>
      <c r="K203" s="4"/>
      <c r="L203" s="4"/>
      <c r="M203" s="24"/>
      <c r="N203" s="24"/>
      <c r="O203" s="14"/>
      <c r="P203" s="14"/>
      <c r="Q203" s="14"/>
      <c r="R203" s="14"/>
      <c r="S203" s="14"/>
      <c r="T203" s="14"/>
      <c r="U203" s="14"/>
      <c r="V203" s="14"/>
      <c r="W203" s="24"/>
      <c r="X203" s="14"/>
      <c r="Y203" s="15"/>
      <c r="Z203" s="15"/>
      <c r="AA203" s="55">
        <f t="shared" si="25"/>
        <v>0</v>
      </c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55">
        <f t="shared" si="26"/>
        <v>0</v>
      </c>
      <c r="AN203" s="55">
        <f t="shared" si="27"/>
        <v>0</v>
      </c>
      <c r="AO203" s="55">
        <f t="shared" si="28"/>
        <v>0</v>
      </c>
      <c r="AP203" s="84" t="str">
        <f t="shared" si="29"/>
        <v/>
      </c>
      <c r="AQ203" s="59" t="b">
        <f t="shared" si="30"/>
        <v>0</v>
      </c>
      <c r="AR203" s="59" t="b">
        <f t="shared" si="31"/>
        <v>0</v>
      </c>
      <c r="AS203" s="34" t="str">
        <f t="shared" si="32"/>
        <v/>
      </c>
    </row>
    <row r="204" spans="2:45">
      <c r="B204" s="260"/>
      <c r="C204" s="35"/>
      <c r="D204" s="53"/>
      <c r="E204" s="5"/>
      <c r="F204" s="60"/>
      <c r="G204" s="54" t="e">
        <f>VLOOKUP(F204,Foglio1!$F$2:$G$1509,2,FALSE)</f>
        <v>#N/A</v>
      </c>
      <c r="H204" s="56"/>
      <c r="I204" s="4"/>
      <c r="J204" s="4"/>
      <c r="K204" s="4"/>
      <c r="L204" s="4"/>
      <c r="M204" s="24"/>
      <c r="N204" s="24"/>
      <c r="O204" s="14"/>
      <c r="P204" s="14"/>
      <c r="Q204" s="14"/>
      <c r="R204" s="14"/>
      <c r="S204" s="14"/>
      <c r="T204" s="14"/>
      <c r="U204" s="14"/>
      <c r="V204" s="14"/>
      <c r="W204" s="24"/>
      <c r="X204" s="14"/>
      <c r="Y204" s="15"/>
      <c r="Z204" s="15"/>
      <c r="AA204" s="55">
        <f t="shared" si="25"/>
        <v>0</v>
      </c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55">
        <f t="shared" si="26"/>
        <v>0</v>
      </c>
      <c r="AN204" s="55">
        <f t="shared" si="27"/>
        <v>0</v>
      </c>
      <c r="AO204" s="55">
        <f t="shared" si="28"/>
        <v>0</v>
      </c>
      <c r="AP204" s="84" t="str">
        <f t="shared" si="29"/>
        <v/>
      </c>
      <c r="AQ204" s="59" t="b">
        <f t="shared" si="30"/>
        <v>0</v>
      </c>
      <c r="AR204" s="59" t="b">
        <f t="shared" si="31"/>
        <v>0</v>
      </c>
      <c r="AS204" s="34" t="str">
        <f t="shared" si="32"/>
        <v/>
      </c>
    </row>
    <row r="205" spans="2:45">
      <c r="B205" s="260"/>
      <c r="C205" s="35"/>
      <c r="D205" s="53"/>
      <c r="E205" s="5"/>
      <c r="F205" s="60"/>
      <c r="G205" s="54" t="e">
        <f>VLOOKUP(F205,Foglio1!$F$2:$G$1509,2,FALSE)</f>
        <v>#N/A</v>
      </c>
      <c r="H205" s="56"/>
      <c r="I205" s="4"/>
      <c r="J205" s="4"/>
      <c r="K205" s="4"/>
      <c r="L205" s="4"/>
      <c r="M205" s="24"/>
      <c r="N205" s="24"/>
      <c r="O205" s="14"/>
      <c r="P205" s="14"/>
      <c r="Q205" s="14"/>
      <c r="R205" s="14"/>
      <c r="S205" s="14"/>
      <c r="T205" s="14"/>
      <c r="U205" s="14"/>
      <c r="V205" s="14"/>
      <c r="W205" s="24"/>
      <c r="X205" s="14"/>
      <c r="Y205" s="15"/>
      <c r="Z205" s="15"/>
      <c r="AA205" s="55">
        <f t="shared" si="25"/>
        <v>0</v>
      </c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55">
        <f t="shared" si="26"/>
        <v>0</v>
      </c>
      <c r="AN205" s="55">
        <f t="shared" si="27"/>
        <v>0</v>
      </c>
      <c r="AO205" s="55">
        <f t="shared" si="28"/>
        <v>0</v>
      </c>
      <c r="AP205" s="84" t="str">
        <f t="shared" si="29"/>
        <v/>
      </c>
      <c r="AQ205" s="59" t="b">
        <f t="shared" si="30"/>
        <v>0</v>
      </c>
      <c r="AR205" s="59" t="b">
        <f t="shared" si="31"/>
        <v>0</v>
      </c>
      <c r="AS205" s="34" t="str">
        <f t="shared" si="32"/>
        <v/>
      </c>
    </row>
    <row r="206" spans="2:45">
      <c r="B206" s="260"/>
      <c r="C206" s="35"/>
      <c r="D206" s="53"/>
      <c r="E206" s="5"/>
      <c r="F206" s="60"/>
      <c r="G206" s="54" t="e">
        <f>VLOOKUP(F206,Foglio1!$F$2:$G$1509,2,FALSE)</f>
        <v>#N/A</v>
      </c>
      <c r="H206" s="56"/>
      <c r="I206" s="4"/>
      <c r="J206" s="4"/>
      <c r="K206" s="4"/>
      <c r="L206" s="4"/>
      <c r="M206" s="24"/>
      <c r="N206" s="24"/>
      <c r="O206" s="14"/>
      <c r="P206" s="14"/>
      <c r="Q206" s="14"/>
      <c r="R206" s="14"/>
      <c r="S206" s="14"/>
      <c r="T206" s="14"/>
      <c r="U206" s="14"/>
      <c r="V206" s="14"/>
      <c r="W206" s="24"/>
      <c r="X206" s="14"/>
      <c r="Y206" s="15"/>
      <c r="Z206" s="15"/>
      <c r="AA206" s="55">
        <f t="shared" si="25"/>
        <v>0</v>
      </c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55">
        <f t="shared" si="26"/>
        <v>0</v>
      </c>
      <c r="AN206" s="55">
        <f t="shared" si="27"/>
        <v>0</v>
      </c>
      <c r="AO206" s="55">
        <f t="shared" si="28"/>
        <v>0</v>
      </c>
      <c r="AP206" s="84" t="str">
        <f t="shared" si="29"/>
        <v/>
      </c>
      <c r="AQ206" s="59" t="b">
        <f t="shared" si="30"/>
        <v>0</v>
      </c>
      <c r="AR206" s="59" t="b">
        <f t="shared" si="31"/>
        <v>0</v>
      </c>
      <c r="AS206" s="34" t="str">
        <f t="shared" si="32"/>
        <v/>
      </c>
    </row>
    <row r="207" spans="2:45">
      <c r="B207" s="260"/>
      <c r="C207" s="35"/>
      <c r="D207" s="53"/>
      <c r="E207" s="5"/>
      <c r="F207" s="60"/>
      <c r="G207" s="54" t="e">
        <f>VLOOKUP(F207,Foglio1!$F$2:$G$1509,2,FALSE)</f>
        <v>#N/A</v>
      </c>
      <c r="H207" s="56"/>
      <c r="I207" s="4"/>
      <c r="J207" s="4"/>
      <c r="K207" s="4"/>
      <c r="L207" s="4"/>
      <c r="M207" s="24"/>
      <c r="N207" s="24"/>
      <c r="O207" s="14"/>
      <c r="P207" s="14"/>
      <c r="Q207" s="14"/>
      <c r="R207" s="14"/>
      <c r="S207" s="14"/>
      <c r="T207" s="14"/>
      <c r="U207" s="14"/>
      <c r="V207" s="14"/>
      <c r="W207" s="24"/>
      <c r="X207" s="14"/>
      <c r="Y207" s="15"/>
      <c r="Z207" s="15"/>
      <c r="AA207" s="55">
        <f t="shared" si="25"/>
        <v>0</v>
      </c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55">
        <f t="shared" si="26"/>
        <v>0</v>
      </c>
      <c r="AN207" s="55">
        <f t="shared" si="27"/>
        <v>0</v>
      </c>
      <c r="AO207" s="55">
        <f t="shared" si="28"/>
        <v>0</v>
      </c>
      <c r="AP207" s="84" t="str">
        <f t="shared" si="29"/>
        <v/>
      </c>
      <c r="AQ207" s="59" t="b">
        <f t="shared" si="30"/>
        <v>0</v>
      </c>
      <c r="AR207" s="59" t="b">
        <f t="shared" si="31"/>
        <v>0</v>
      </c>
      <c r="AS207" s="34" t="str">
        <f t="shared" si="32"/>
        <v/>
      </c>
    </row>
    <row r="208" spans="2:45">
      <c r="B208" s="260"/>
      <c r="C208" s="35"/>
      <c r="D208" s="53"/>
      <c r="E208" s="5"/>
      <c r="F208" s="60"/>
      <c r="G208" s="54" t="e">
        <f>VLOOKUP(F208,Foglio1!$F$2:$G$1509,2,FALSE)</f>
        <v>#N/A</v>
      </c>
      <c r="H208" s="56"/>
      <c r="I208" s="4"/>
      <c r="J208" s="4"/>
      <c r="K208" s="4"/>
      <c r="L208" s="4"/>
      <c r="M208" s="24"/>
      <c r="N208" s="24"/>
      <c r="O208" s="14"/>
      <c r="P208" s="14"/>
      <c r="Q208" s="14"/>
      <c r="R208" s="14"/>
      <c r="S208" s="14"/>
      <c r="T208" s="14"/>
      <c r="U208" s="14"/>
      <c r="V208" s="14"/>
      <c r="W208" s="24"/>
      <c r="X208" s="14"/>
      <c r="Y208" s="15"/>
      <c r="Z208" s="15"/>
      <c r="AA208" s="55">
        <f t="shared" si="25"/>
        <v>0</v>
      </c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55">
        <f t="shared" si="26"/>
        <v>0</v>
      </c>
      <c r="AN208" s="55">
        <f t="shared" si="27"/>
        <v>0</v>
      </c>
      <c r="AO208" s="55">
        <f t="shared" si="28"/>
        <v>0</v>
      </c>
      <c r="AP208" s="84" t="str">
        <f t="shared" si="29"/>
        <v/>
      </c>
      <c r="AQ208" s="59" t="b">
        <f t="shared" si="30"/>
        <v>0</v>
      </c>
      <c r="AR208" s="59" t="b">
        <f t="shared" si="31"/>
        <v>0</v>
      </c>
      <c r="AS208" s="34" t="str">
        <f t="shared" si="32"/>
        <v/>
      </c>
    </row>
    <row r="209" spans="2:45">
      <c r="B209" s="260"/>
      <c r="C209" s="35"/>
      <c r="D209" s="53"/>
      <c r="E209" s="5"/>
      <c r="F209" s="60"/>
      <c r="G209" s="54" t="e">
        <f>VLOOKUP(F209,Foglio1!$F$2:$G$1509,2,FALSE)</f>
        <v>#N/A</v>
      </c>
      <c r="H209" s="56"/>
      <c r="I209" s="4"/>
      <c r="J209" s="4"/>
      <c r="K209" s="4"/>
      <c r="L209" s="4"/>
      <c r="M209" s="24"/>
      <c r="N209" s="24"/>
      <c r="O209" s="14"/>
      <c r="P209" s="14"/>
      <c r="Q209" s="14"/>
      <c r="R209" s="14"/>
      <c r="S209" s="14"/>
      <c r="T209" s="14"/>
      <c r="U209" s="14"/>
      <c r="V209" s="14"/>
      <c r="W209" s="24"/>
      <c r="X209" s="14"/>
      <c r="Y209" s="15"/>
      <c r="Z209" s="15"/>
      <c r="AA209" s="55">
        <f t="shared" si="25"/>
        <v>0</v>
      </c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55">
        <f t="shared" si="26"/>
        <v>0</v>
      </c>
      <c r="AN209" s="55">
        <f t="shared" si="27"/>
        <v>0</v>
      </c>
      <c r="AO209" s="55">
        <f t="shared" si="28"/>
        <v>0</v>
      </c>
      <c r="AP209" s="84" t="str">
        <f t="shared" si="29"/>
        <v/>
      </c>
      <c r="AQ209" s="59" t="b">
        <f t="shared" si="30"/>
        <v>0</v>
      </c>
      <c r="AR209" s="59" t="b">
        <f t="shared" si="31"/>
        <v>0</v>
      </c>
      <c r="AS209" s="34" t="str">
        <f t="shared" si="32"/>
        <v/>
      </c>
    </row>
    <row r="210" spans="2:45">
      <c r="B210" s="260"/>
      <c r="C210" s="35"/>
      <c r="D210" s="53"/>
      <c r="E210" s="5"/>
      <c r="F210" s="60"/>
      <c r="G210" s="54" t="e">
        <f>VLOOKUP(F210,Foglio1!$F$2:$G$1509,2,FALSE)</f>
        <v>#N/A</v>
      </c>
      <c r="H210" s="56"/>
      <c r="I210" s="4"/>
      <c r="J210" s="4"/>
      <c r="K210" s="4"/>
      <c r="L210" s="4"/>
      <c r="M210" s="24"/>
      <c r="N210" s="24"/>
      <c r="O210" s="14"/>
      <c r="P210" s="14"/>
      <c r="Q210" s="14"/>
      <c r="R210" s="14"/>
      <c r="S210" s="14"/>
      <c r="T210" s="14"/>
      <c r="U210" s="14"/>
      <c r="V210" s="14"/>
      <c r="W210" s="24"/>
      <c r="X210" s="14"/>
      <c r="Y210" s="15"/>
      <c r="Z210" s="15"/>
      <c r="AA210" s="55">
        <f t="shared" si="25"/>
        <v>0</v>
      </c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55">
        <f t="shared" si="26"/>
        <v>0</v>
      </c>
      <c r="AN210" s="55">
        <f t="shared" si="27"/>
        <v>0</v>
      </c>
      <c r="AO210" s="55">
        <f t="shared" si="28"/>
        <v>0</v>
      </c>
      <c r="AP210" s="84" t="str">
        <f t="shared" si="29"/>
        <v/>
      </c>
      <c r="AQ210" s="59" t="b">
        <f t="shared" si="30"/>
        <v>0</v>
      </c>
      <c r="AR210" s="59" t="b">
        <f t="shared" si="31"/>
        <v>0</v>
      </c>
      <c r="AS210" s="34" t="str">
        <f t="shared" si="32"/>
        <v/>
      </c>
    </row>
    <row r="211" spans="2:45">
      <c r="B211" s="260"/>
      <c r="C211" s="35"/>
      <c r="D211" s="53"/>
      <c r="E211" s="5"/>
      <c r="F211" s="60"/>
      <c r="G211" s="54" t="e">
        <f>VLOOKUP(F211,Foglio1!$F$2:$G$1509,2,FALSE)</f>
        <v>#N/A</v>
      </c>
      <c r="H211" s="56"/>
      <c r="I211" s="4"/>
      <c r="J211" s="4"/>
      <c r="K211" s="4"/>
      <c r="L211" s="4"/>
      <c r="M211" s="24"/>
      <c r="N211" s="24"/>
      <c r="O211" s="14"/>
      <c r="P211" s="14"/>
      <c r="Q211" s="14"/>
      <c r="R211" s="14"/>
      <c r="S211" s="14"/>
      <c r="T211" s="14"/>
      <c r="U211" s="14"/>
      <c r="V211" s="14"/>
      <c r="W211" s="24"/>
      <c r="X211" s="14"/>
      <c r="Y211" s="15"/>
      <c r="Z211" s="15"/>
      <c r="AA211" s="55">
        <f t="shared" si="25"/>
        <v>0</v>
      </c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55">
        <f t="shared" si="26"/>
        <v>0</v>
      </c>
      <c r="AN211" s="55">
        <f t="shared" si="27"/>
        <v>0</v>
      </c>
      <c r="AO211" s="55">
        <f t="shared" si="28"/>
        <v>0</v>
      </c>
      <c r="AP211" s="84" t="str">
        <f t="shared" si="29"/>
        <v/>
      </c>
      <c r="AQ211" s="59" t="b">
        <f t="shared" si="30"/>
        <v>0</v>
      </c>
      <c r="AR211" s="59" t="b">
        <f t="shared" si="31"/>
        <v>0</v>
      </c>
      <c r="AS211" s="34" t="str">
        <f t="shared" si="32"/>
        <v/>
      </c>
    </row>
    <row r="212" spans="2:45">
      <c r="B212" s="260"/>
      <c r="C212" s="35"/>
      <c r="D212" s="53"/>
      <c r="E212" s="5"/>
      <c r="F212" s="60"/>
      <c r="G212" s="54" t="e">
        <f>VLOOKUP(F212,Foglio1!$F$2:$G$1509,2,FALSE)</f>
        <v>#N/A</v>
      </c>
      <c r="H212" s="56"/>
      <c r="I212" s="4"/>
      <c r="J212" s="4"/>
      <c r="K212" s="4"/>
      <c r="L212" s="4"/>
      <c r="M212" s="24"/>
      <c r="N212" s="24"/>
      <c r="O212" s="14"/>
      <c r="P212" s="14"/>
      <c r="Q212" s="14"/>
      <c r="R212" s="14"/>
      <c r="S212" s="14"/>
      <c r="T212" s="14"/>
      <c r="U212" s="14"/>
      <c r="V212" s="14"/>
      <c r="W212" s="24"/>
      <c r="X212" s="14"/>
      <c r="Y212" s="15"/>
      <c r="Z212" s="15"/>
      <c r="AA212" s="55">
        <f t="shared" si="25"/>
        <v>0</v>
      </c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55">
        <f t="shared" si="26"/>
        <v>0</v>
      </c>
      <c r="AN212" s="55">
        <f t="shared" si="27"/>
        <v>0</v>
      </c>
      <c r="AO212" s="55">
        <f t="shared" si="28"/>
        <v>0</v>
      </c>
      <c r="AP212" s="84" t="str">
        <f t="shared" si="29"/>
        <v/>
      </c>
      <c r="AQ212" s="59" t="b">
        <f t="shared" si="30"/>
        <v>0</v>
      </c>
      <c r="AR212" s="59" t="b">
        <f t="shared" si="31"/>
        <v>0</v>
      </c>
      <c r="AS212" s="34" t="str">
        <f t="shared" si="32"/>
        <v/>
      </c>
    </row>
    <row r="213" spans="2:45">
      <c r="B213" s="260"/>
      <c r="C213" s="35"/>
      <c r="D213" s="53"/>
      <c r="E213" s="5"/>
      <c r="F213" s="60"/>
      <c r="G213" s="54" t="e">
        <f>VLOOKUP(F213,Foglio1!$F$2:$G$1509,2,FALSE)</f>
        <v>#N/A</v>
      </c>
      <c r="H213" s="56"/>
      <c r="I213" s="4"/>
      <c r="J213" s="4"/>
      <c r="K213" s="4"/>
      <c r="L213" s="4"/>
      <c r="M213" s="24"/>
      <c r="N213" s="24"/>
      <c r="O213" s="14"/>
      <c r="P213" s="14"/>
      <c r="Q213" s="14"/>
      <c r="R213" s="14"/>
      <c r="S213" s="14"/>
      <c r="T213" s="14"/>
      <c r="U213" s="14"/>
      <c r="V213" s="14"/>
      <c r="W213" s="24"/>
      <c r="X213" s="14"/>
      <c r="Y213" s="15"/>
      <c r="Z213" s="15"/>
      <c r="AA213" s="55">
        <f t="shared" si="25"/>
        <v>0</v>
      </c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55">
        <f t="shared" si="26"/>
        <v>0</v>
      </c>
      <c r="AN213" s="55">
        <f t="shared" si="27"/>
        <v>0</v>
      </c>
      <c r="AO213" s="55">
        <f t="shared" si="28"/>
        <v>0</v>
      </c>
      <c r="AP213" s="84" t="str">
        <f t="shared" si="29"/>
        <v/>
      </c>
      <c r="AQ213" s="59" t="b">
        <f t="shared" si="30"/>
        <v>0</v>
      </c>
      <c r="AR213" s="59" t="b">
        <f t="shared" si="31"/>
        <v>0</v>
      </c>
      <c r="AS213" s="34" t="str">
        <f t="shared" si="32"/>
        <v/>
      </c>
    </row>
    <row r="214" spans="2:45">
      <c r="B214" s="260"/>
      <c r="C214" s="35"/>
      <c r="D214" s="53"/>
      <c r="E214" s="5"/>
      <c r="F214" s="60"/>
      <c r="G214" s="54" t="e">
        <f>VLOOKUP(F214,Foglio1!$F$2:$G$1509,2,FALSE)</f>
        <v>#N/A</v>
      </c>
      <c r="H214" s="56"/>
      <c r="I214" s="4"/>
      <c r="J214" s="4"/>
      <c r="K214" s="4"/>
      <c r="L214" s="4"/>
      <c r="M214" s="24"/>
      <c r="N214" s="24"/>
      <c r="O214" s="14"/>
      <c r="P214" s="14"/>
      <c r="Q214" s="14"/>
      <c r="R214" s="14"/>
      <c r="S214" s="14"/>
      <c r="T214" s="14"/>
      <c r="U214" s="14"/>
      <c r="V214" s="14"/>
      <c r="W214" s="24"/>
      <c r="X214" s="14"/>
      <c r="Y214" s="15"/>
      <c r="Z214" s="15"/>
      <c r="AA214" s="55">
        <f t="shared" si="25"/>
        <v>0</v>
      </c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55">
        <f t="shared" si="26"/>
        <v>0</v>
      </c>
      <c r="AN214" s="55">
        <f t="shared" si="27"/>
        <v>0</v>
      </c>
      <c r="AO214" s="55">
        <f t="shared" si="28"/>
        <v>0</v>
      </c>
      <c r="AP214" s="84" t="str">
        <f t="shared" si="29"/>
        <v/>
      </c>
      <c r="AQ214" s="59" t="b">
        <f t="shared" si="30"/>
        <v>0</v>
      </c>
      <c r="AR214" s="59" t="b">
        <f t="shared" si="31"/>
        <v>0</v>
      </c>
      <c r="AS214" s="34" t="str">
        <f t="shared" si="32"/>
        <v/>
      </c>
    </row>
    <row r="215" spans="2:45">
      <c r="B215" s="260"/>
      <c r="C215" s="35"/>
      <c r="D215" s="53"/>
      <c r="E215" s="5"/>
      <c r="F215" s="60"/>
      <c r="G215" s="54" t="e">
        <f>VLOOKUP(F215,Foglio1!$F$2:$G$1509,2,FALSE)</f>
        <v>#N/A</v>
      </c>
      <c r="H215" s="56"/>
      <c r="I215" s="4"/>
      <c r="J215" s="4"/>
      <c r="K215" s="4"/>
      <c r="L215" s="4"/>
      <c r="M215" s="24"/>
      <c r="N215" s="24"/>
      <c r="O215" s="14"/>
      <c r="P215" s="14"/>
      <c r="Q215" s="14"/>
      <c r="R215" s="14"/>
      <c r="S215" s="14"/>
      <c r="T215" s="14"/>
      <c r="U215" s="14"/>
      <c r="V215" s="14"/>
      <c r="W215" s="24"/>
      <c r="X215" s="14"/>
      <c r="Y215" s="15"/>
      <c r="Z215" s="15"/>
      <c r="AA215" s="55">
        <f t="shared" si="25"/>
        <v>0</v>
      </c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55">
        <f t="shared" si="26"/>
        <v>0</v>
      </c>
      <c r="AN215" s="55">
        <f t="shared" si="27"/>
        <v>0</v>
      </c>
      <c r="AO215" s="55">
        <f t="shared" si="28"/>
        <v>0</v>
      </c>
      <c r="AP215" s="84" t="str">
        <f t="shared" si="29"/>
        <v/>
      </c>
      <c r="AQ215" s="59" t="b">
        <f t="shared" si="30"/>
        <v>0</v>
      </c>
      <c r="AR215" s="59" t="b">
        <f t="shared" si="31"/>
        <v>0</v>
      </c>
      <c r="AS215" s="34" t="str">
        <f t="shared" si="32"/>
        <v/>
      </c>
    </row>
    <row r="216" spans="2:45">
      <c r="B216" s="260"/>
      <c r="C216" s="35"/>
      <c r="D216" s="53"/>
      <c r="E216" s="5"/>
      <c r="F216" s="60"/>
      <c r="G216" s="54" t="e">
        <f>VLOOKUP(F216,Foglio1!$F$2:$G$1509,2,FALSE)</f>
        <v>#N/A</v>
      </c>
      <c r="H216" s="56"/>
      <c r="I216" s="4"/>
      <c r="J216" s="4"/>
      <c r="K216" s="4"/>
      <c r="L216" s="4"/>
      <c r="M216" s="24"/>
      <c r="N216" s="24"/>
      <c r="O216" s="14"/>
      <c r="P216" s="14"/>
      <c r="Q216" s="14"/>
      <c r="R216" s="14"/>
      <c r="S216" s="14"/>
      <c r="T216" s="14"/>
      <c r="U216" s="14"/>
      <c r="V216" s="14"/>
      <c r="W216" s="24"/>
      <c r="X216" s="14"/>
      <c r="Y216" s="15"/>
      <c r="Z216" s="15"/>
      <c r="AA216" s="55">
        <f t="shared" si="25"/>
        <v>0</v>
      </c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55">
        <f t="shared" si="26"/>
        <v>0</v>
      </c>
      <c r="AN216" s="55">
        <f t="shared" si="27"/>
        <v>0</v>
      </c>
      <c r="AO216" s="55">
        <f t="shared" si="28"/>
        <v>0</v>
      </c>
      <c r="AP216" s="84" t="str">
        <f t="shared" si="29"/>
        <v/>
      </c>
      <c r="AQ216" s="59" t="b">
        <f t="shared" si="30"/>
        <v>0</v>
      </c>
      <c r="AR216" s="59" t="b">
        <f t="shared" si="31"/>
        <v>0</v>
      </c>
      <c r="AS216" s="34" t="str">
        <f t="shared" si="32"/>
        <v/>
      </c>
    </row>
    <row r="217" spans="2:45">
      <c r="B217" s="260"/>
      <c r="C217" s="35"/>
      <c r="D217" s="53"/>
      <c r="E217" s="5"/>
      <c r="F217" s="60"/>
      <c r="G217" s="54" t="e">
        <f>VLOOKUP(F217,Foglio1!$F$2:$G$1509,2,FALSE)</f>
        <v>#N/A</v>
      </c>
      <c r="H217" s="56"/>
      <c r="I217" s="4"/>
      <c r="J217" s="4"/>
      <c r="K217" s="4"/>
      <c r="L217" s="4"/>
      <c r="M217" s="24"/>
      <c r="N217" s="24"/>
      <c r="O217" s="14"/>
      <c r="P217" s="14"/>
      <c r="Q217" s="14"/>
      <c r="R217" s="14"/>
      <c r="S217" s="14"/>
      <c r="T217" s="14"/>
      <c r="U217" s="14"/>
      <c r="V217" s="14"/>
      <c r="W217" s="24"/>
      <c r="X217" s="14"/>
      <c r="Y217" s="15"/>
      <c r="Z217" s="15"/>
      <c r="AA217" s="55">
        <f t="shared" si="25"/>
        <v>0</v>
      </c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55">
        <f t="shared" si="26"/>
        <v>0</v>
      </c>
      <c r="AN217" s="55">
        <f t="shared" si="27"/>
        <v>0</v>
      </c>
      <c r="AO217" s="55">
        <f t="shared" si="28"/>
        <v>0</v>
      </c>
      <c r="AP217" s="84" t="str">
        <f t="shared" si="29"/>
        <v/>
      </c>
      <c r="AQ217" s="59" t="b">
        <f t="shared" si="30"/>
        <v>0</v>
      </c>
      <c r="AR217" s="59" t="b">
        <f t="shared" si="31"/>
        <v>0</v>
      </c>
      <c r="AS217" s="34" t="str">
        <f t="shared" si="32"/>
        <v/>
      </c>
    </row>
    <row r="218" spans="2:45">
      <c r="B218" s="260"/>
      <c r="C218" s="35"/>
      <c r="D218" s="53"/>
      <c r="E218" s="5"/>
      <c r="F218" s="60"/>
      <c r="G218" s="54" t="e">
        <f>VLOOKUP(F218,Foglio1!$F$2:$G$1509,2,FALSE)</f>
        <v>#N/A</v>
      </c>
      <c r="H218" s="56"/>
      <c r="I218" s="4"/>
      <c r="J218" s="4"/>
      <c r="K218" s="4"/>
      <c r="L218" s="4"/>
      <c r="M218" s="24"/>
      <c r="N218" s="24"/>
      <c r="O218" s="14"/>
      <c r="P218" s="14"/>
      <c r="Q218" s="14"/>
      <c r="R218" s="14"/>
      <c r="S218" s="14"/>
      <c r="T218" s="14"/>
      <c r="U218" s="14"/>
      <c r="V218" s="14"/>
      <c r="W218" s="24"/>
      <c r="X218" s="14"/>
      <c r="Y218" s="15"/>
      <c r="Z218" s="15"/>
      <c r="AA218" s="55">
        <f t="shared" si="25"/>
        <v>0</v>
      </c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55">
        <f t="shared" si="26"/>
        <v>0</v>
      </c>
      <c r="AN218" s="55">
        <f t="shared" si="27"/>
        <v>0</v>
      </c>
      <c r="AO218" s="55">
        <f t="shared" si="28"/>
        <v>0</v>
      </c>
      <c r="AP218" s="84" t="str">
        <f t="shared" si="29"/>
        <v/>
      </c>
      <c r="AQ218" s="59" t="b">
        <f t="shared" si="30"/>
        <v>0</v>
      </c>
      <c r="AR218" s="59" t="b">
        <f t="shared" si="31"/>
        <v>0</v>
      </c>
      <c r="AS218" s="34" t="str">
        <f t="shared" si="32"/>
        <v/>
      </c>
    </row>
    <row r="219" spans="2:45">
      <c r="B219" s="260"/>
      <c r="C219" s="35"/>
      <c r="D219" s="53"/>
      <c r="E219" s="5"/>
      <c r="F219" s="60"/>
      <c r="G219" s="54" t="e">
        <f>VLOOKUP(F219,Foglio1!$F$2:$G$1509,2,FALSE)</f>
        <v>#N/A</v>
      </c>
      <c r="H219" s="56"/>
      <c r="I219" s="4"/>
      <c r="J219" s="4"/>
      <c r="K219" s="4"/>
      <c r="L219" s="4"/>
      <c r="M219" s="24"/>
      <c r="N219" s="24"/>
      <c r="O219" s="14"/>
      <c r="P219" s="14"/>
      <c r="Q219" s="14"/>
      <c r="R219" s="14"/>
      <c r="S219" s="14"/>
      <c r="T219" s="14"/>
      <c r="U219" s="14"/>
      <c r="V219" s="14"/>
      <c r="W219" s="24"/>
      <c r="X219" s="14"/>
      <c r="Y219" s="15"/>
      <c r="Z219" s="15"/>
      <c r="AA219" s="55">
        <f t="shared" si="25"/>
        <v>0</v>
      </c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55">
        <f t="shared" si="26"/>
        <v>0</v>
      </c>
      <c r="AN219" s="55">
        <f t="shared" si="27"/>
        <v>0</v>
      </c>
      <c r="AO219" s="55">
        <f t="shared" si="28"/>
        <v>0</v>
      </c>
      <c r="AP219" s="84" t="str">
        <f t="shared" si="29"/>
        <v/>
      </c>
      <c r="AQ219" s="59" t="b">
        <f t="shared" si="30"/>
        <v>0</v>
      </c>
      <c r="AR219" s="59" t="b">
        <f t="shared" si="31"/>
        <v>0</v>
      </c>
      <c r="AS219" s="34" t="str">
        <f t="shared" si="32"/>
        <v/>
      </c>
    </row>
    <row r="220" spans="2:45">
      <c r="B220" s="260"/>
      <c r="C220" s="35"/>
      <c r="D220" s="53"/>
      <c r="E220" s="5"/>
      <c r="F220" s="60"/>
      <c r="G220" s="54" t="e">
        <f>VLOOKUP(F220,Foglio1!$F$2:$G$1509,2,FALSE)</f>
        <v>#N/A</v>
      </c>
      <c r="H220" s="56"/>
      <c r="I220" s="4"/>
      <c r="J220" s="4"/>
      <c r="K220" s="4"/>
      <c r="L220" s="4"/>
      <c r="M220" s="24"/>
      <c r="N220" s="24"/>
      <c r="O220" s="14"/>
      <c r="P220" s="14"/>
      <c r="Q220" s="14"/>
      <c r="R220" s="14"/>
      <c r="S220" s="14"/>
      <c r="T220" s="14"/>
      <c r="U220" s="14"/>
      <c r="V220" s="14"/>
      <c r="W220" s="24"/>
      <c r="X220" s="14"/>
      <c r="Y220" s="15"/>
      <c r="Z220" s="15"/>
      <c r="AA220" s="55">
        <f t="shared" si="25"/>
        <v>0</v>
      </c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55">
        <f t="shared" si="26"/>
        <v>0</v>
      </c>
      <c r="AN220" s="55">
        <f t="shared" si="27"/>
        <v>0</v>
      </c>
      <c r="AO220" s="55">
        <f t="shared" si="28"/>
        <v>0</v>
      </c>
      <c r="AP220" s="84" t="str">
        <f t="shared" si="29"/>
        <v/>
      </c>
      <c r="AQ220" s="59" t="b">
        <f t="shared" si="30"/>
        <v>0</v>
      </c>
      <c r="AR220" s="59" t="b">
        <f t="shared" si="31"/>
        <v>0</v>
      </c>
      <c r="AS220" s="34" t="str">
        <f t="shared" si="32"/>
        <v/>
      </c>
    </row>
    <row r="221" spans="2:45">
      <c r="B221" s="260"/>
      <c r="C221" s="35"/>
      <c r="D221" s="53"/>
      <c r="E221" s="5"/>
      <c r="F221" s="60"/>
      <c r="G221" s="54" t="e">
        <f>VLOOKUP(F221,Foglio1!$F$2:$G$1509,2,FALSE)</f>
        <v>#N/A</v>
      </c>
      <c r="H221" s="56"/>
      <c r="I221" s="4"/>
      <c r="J221" s="4"/>
      <c r="K221" s="4"/>
      <c r="L221" s="4"/>
      <c r="M221" s="24"/>
      <c r="N221" s="24"/>
      <c r="O221" s="14"/>
      <c r="P221" s="14"/>
      <c r="Q221" s="14"/>
      <c r="R221" s="14"/>
      <c r="S221" s="14"/>
      <c r="T221" s="14"/>
      <c r="U221" s="14"/>
      <c r="V221" s="14"/>
      <c r="W221" s="24"/>
      <c r="X221" s="14"/>
      <c r="Y221" s="15"/>
      <c r="Z221" s="15"/>
      <c r="AA221" s="55">
        <f t="shared" si="25"/>
        <v>0</v>
      </c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55">
        <f t="shared" si="26"/>
        <v>0</v>
      </c>
      <c r="AN221" s="55">
        <f t="shared" si="27"/>
        <v>0</v>
      </c>
      <c r="AO221" s="55">
        <f t="shared" si="28"/>
        <v>0</v>
      </c>
      <c r="AP221" s="84" t="str">
        <f t="shared" si="29"/>
        <v/>
      </c>
      <c r="AQ221" s="59" t="b">
        <f t="shared" si="30"/>
        <v>0</v>
      </c>
      <c r="AR221" s="59" t="b">
        <f t="shared" si="31"/>
        <v>0</v>
      </c>
      <c r="AS221" s="34" t="str">
        <f t="shared" si="32"/>
        <v/>
      </c>
    </row>
    <row r="222" spans="2:45">
      <c r="B222" s="260"/>
      <c r="C222" s="35"/>
      <c r="D222" s="53"/>
      <c r="E222" s="5"/>
      <c r="F222" s="60"/>
      <c r="G222" s="54" t="e">
        <f>VLOOKUP(F222,Foglio1!$F$2:$G$1509,2,FALSE)</f>
        <v>#N/A</v>
      </c>
      <c r="H222" s="56"/>
      <c r="I222" s="4"/>
      <c r="J222" s="4"/>
      <c r="K222" s="4"/>
      <c r="L222" s="4"/>
      <c r="M222" s="24"/>
      <c r="N222" s="24"/>
      <c r="O222" s="14"/>
      <c r="P222" s="14"/>
      <c r="Q222" s="14"/>
      <c r="R222" s="14"/>
      <c r="S222" s="14"/>
      <c r="T222" s="14"/>
      <c r="U222" s="14"/>
      <c r="V222" s="14"/>
      <c r="W222" s="24"/>
      <c r="X222" s="14"/>
      <c r="Y222" s="15"/>
      <c r="Z222" s="15"/>
      <c r="AA222" s="55">
        <f t="shared" si="25"/>
        <v>0</v>
      </c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55">
        <f t="shared" si="26"/>
        <v>0</v>
      </c>
      <c r="AN222" s="55">
        <f t="shared" si="27"/>
        <v>0</v>
      </c>
      <c r="AO222" s="55">
        <f t="shared" si="28"/>
        <v>0</v>
      </c>
      <c r="AP222" s="84" t="str">
        <f t="shared" si="29"/>
        <v/>
      </c>
      <c r="AQ222" s="59" t="b">
        <f t="shared" si="30"/>
        <v>0</v>
      </c>
      <c r="AR222" s="59" t="b">
        <f t="shared" si="31"/>
        <v>0</v>
      </c>
      <c r="AS222" s="34" t="str">
        <f t="shared" si="32"/>
        <v/>
      </c>
    </row>
    <row r="223" spans="2:45">
      <c r="B223" s="260"/>
      <c r="C223" s="35"/>
      <c r="D223" s="53"/>
      <c r="E223" s="5"/>
      <c r="F223" s="60"/>
      <c r="G223" s="54" t="e">
        <f>VLOOKUP(F223,Foglio1!$F$2:$G$1509,2,FALSE)</f>
        <v>#N/A</v>
      </c>
      <c r="H223" s="56"/>
      <c r="I223" s="4"/>
      <c r="J223" s="4"/>
      <c r="K223" s="4"/>
      <c r="L223" s="4"/>
      <c r="M223" s="24"/>
      <c r="N223" s="24"/>
      <c r="O223" s="14"/>
      <c r="P223" s="14"/>
      <c r="Q223" s="14"/>
      <c r="R223" s="14"/>
      <c r="S223" s="14"/>
      <c r="T223" s="14"/>
      <c r="U223" s="14"/>
      <c r="V223" s="14"/>
      <c r="W223" s="24"/>
      <c r="X223" s="14"/>
      <c r="Y223" s="15"/>
      <c r="Z223" s="15"/>
      <c r="AA223" s="55">
        <f t="shared" si="25"/>
        <v>0</v>
      </c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55">
        <f t="shared" si="26"/>
        <v>0</v>
      </c>
      <c r="AN223" s="55">
        <f t="shared" si="27"/>
        <v>0</v>
      </c>
      <c r="AO223" s="55">
        <f t="shared" si="28"/>
        <v>0</v>
      </c>
      <c r="AP223" s="84" t="str">
        <f t="shared" si="29"/>
        <v/>
      </c>
      <c r="AQ223" s="59" t="b">
        <f t="shared" si="30"/>
        <v>0</v>
      </c>
      <c r="AR223" s="59" t="b">
        <f t="shared" si="31"/>
        <v>0</v>
      </c>
      <c r="AS223" s="34" t="str">
        <f t="shared" si="32"/>
        <v/>
      </c>
    </row>
    <row r="224" spans="2:45">
      <c r="B224" s="260"/>
      <c r="C224" s="35"/>
      <c r="D224" s="53"/>
      <c r="E224" s="5"/>
      <c r="F224" s="60"/>
      <c r="G224" s="54" t="e">
        <f>VLOOKUP(F224,Foglio1!$F$2:$G$1509,2,FALSE)</f>
        <v>#N/A</v>
      </c>
      <c r="H224" s="56"/>
      <c r="I224" s="4"/>
      <c r="J224" s="4"/>
      <c r="K224" s="4"/>
      <c r="L224" s="4"/>
      <c r="M224" s="24"/>
      <c r="N224" s="24"/>
      <c r="O224" s="14"/>
      <c r="P224" s="14"/>
      <c r="Q224" s="14"/>
      <c r="R224" s="14"/>
      <c r="S224" s="14"/>
      <c r="T224" s="14"/>
      <c r="U224" s="14"/>
      <c r="V224" s="14"/>
      <c r="W224" s="24"/>
      <c r="X224" s="14"/>
      <c r="Y224" s="15"/>
      <c r="Z224" s="15"/>
      <c r="AA224" s="55">
        <f t="shared" si="25"/>
        <v>0</v>
      </c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55">
        <f t="shared" si="26"/>
        <v>0</v>
      </c>
      <c r="AN224" s="55">
        <f t="shared" si="27"/>
        <v>0</v>
      </c>
      <c r="AO224" s="55">
        <f t="shared" si="28"/>
        <v>0</v>
      </c>
      <c r="AP224" s="84" t="str">
        <f t="shared" si="29"/>
        <v/>
      </c>
      <c r="AQ224" s="59" t="b">
        <f t="shared" si="30"/>
        <v>0</v>
      </c>
      <c r="AR224" s="59" t="b">
        <f t="shared" si="31"/>
        <v>0</v>
      </c>
      <c r="AS224" s="34" t="str">
        <f t="shared" si="32"/>
        <v/>
      </c>
    </row>
    <row r="225" spans="2:45">
      <c r="B225" s="260"/>
      <c r="C225" s="35"/>
      <c r="D225" s="53"/>
      <c r="E225" s="5"/>
      <c r="F225" s="60"/>
      <c r="G225" s="54" t="e">
        <f>VLOOKUP(F225,Foglio1!$F$2:$G$1509,2,FALSE)</f>
        <v>#N/A</v>
      </c>
      <c r="H225" s="56"/>
      <c r="I225" s="4"/>
      <c r="J225" s="4"/>
      <c r="K225" s="4"/>
      <c r="L225" s="4"/>
      <c r="M225" s="24"/>
      <c r="N225" s="24"/>
      <c r="O225" s="14"/>
      <c r="P225" s="14"/>
      <c r="Q225" s="14"/>
      <c r="R225" s="14"/>
      <c r="S225" s="14"/>
      <c r="T225" s="14"/>
      <c r="U225" s="14"/>
      <c r="V225" s="14"/>
      <c r="W225" s="24"/>
      <c r="X225" s="14"/>
      <c r="Y225" s="15"/>
      <c r="Z225" s="15"/>
      <c r="AA225" s="55">
        <f t="shared" si="25"/>
        <v>0</v>
      </c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55">
        <f t="shared" si="26"/>
        <v>0</v>
      </c>
      <c r="AN225" s="55">
        <f t="shared" si="27"/>
        <v>0</v>
      </c>
      <c r="AO225" s="55">
        <f t="shared" si="28"/>
        <v>0</v>
      </c>
      <c r="AP225" s="84" t="str">
        <f t="shared" si="29"/>
        <v/>
      </c>
      <c r="AQ225" s="59" t="b">
        <f t="shared" si="30"/>
        <v>0</v>
      </c>
      <c r="AR225" s="59" t="b">
        <f t="shared" si="31"/>
        <v>0</v>
      </c>
      <c r="AS225" s="34" t="str">
        <f t="shared" si="32"/>
        <v/>
      </c>
    </row>
    <row r="226" spans="2:45">
      <c r="B226" s="260"/>
      <c r="C226" s="35"/>
      <c r="D226" s="53"/>
      <c r="E226" s="5"/>
      <c r="F226" s="60"/>
      <c r="G226" s="54" t="e">
        <f>VLOOKUP(F226,Foglio1!$F$2:$G$1509,2,FALSE)</f>
        <v>#N/A</v>
      </c>
      <c r="H226" s="56"/>
      <c r="I226" s="4"/>
      <c r="J226" s="4"/>
      <c r="K226" s="4"/>
      <c r="L226" s="4"/>
      <c r="M226" s="24"/>
      <c r="N226" s="24"/>
      <c r="O226" s="14"/>
      <c r="P226" s="14"/>
      <c r="Q226" s="14"/>
      <c r="R226" s="14"/>
      <c r="S226" s="14"/>
      <c r="T226" s="14"/>
      <c r="U226" s="14"/>
      <c r="V226" s="14"/>
      <c r="W226" s="24"/>
      <c r="X226" s="14"/>
      <c r="Y226" s="15"/>
      <c r="Z226" s="15"/>
      <c r="AA226" s="55">
        <f t="shared" si="25"/>
        <v>0</v>
      </c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55">
        <f t="shared" si="26"/>
        <v>0</v>
      </c>
      <c r="AN226" s="55">
        <f t="shared" si="27"/>
        <v>0</v>
      </c>
      <c r="AO226" s="55">
        <f t="shared" si="28"/>
        <v>0</v>
      </c>
      <c r="AP226" s="84" t="str">
        <f t="shared" si="29"/>
        <v/>
      </c>
      <c r="AQ226" s="59" t="b">
        <f t="shared" si="30"/>
        <v>0</v>
      </c>
      <c r="AR226" s="59" t="b">
        <f t="shared" si="31"/>
        <v>0</v>
      </c>
      <c r="AS226" s="34" t="str">
        <f t="shared" si="32"/>
        <v/>
      </c>
    </row>
    <row r="227" spans="2:45">
      <c r="B227" s="260"/>
      <c r="C227" s="35"/>
      <c r="D227" s="53"/>
      <c r="E227" s="5"/>
      <c r="F227" s="60"/>
      <c r="G227" s="54" t="e">
        <f>VLOOKUP(F227,Foglio1!$F$2:$G$1509,2,FALSE)</f>
        <v>#N/A</v>
      </c>
      <c r="H227" s="56"/>
      <c r="I227" s="4"/>
      <c r="J227" s="4"/>
      <c r="K227" s="4"/>
      <c r="L227" s="4"/>
      <c r="M227" s="24"/>
      <c r="N227" s="24"/>
      <c r="O227" s="14"/>
      <c r="P227" s="14"/>
      <c r="Q227" s="14"/>
      <c r="R227" s="14"/>
      <c r="S227" s="14"/>
      <c r="T227" s="14"/>
      <c r="U227" s="14"/>
      <c r="V227" s="14"/>
      <c r="W227" s="24"/>
      <c r="X227" s="14"/>
      <c r="Y227" s="15"/>
      <c r="Z227" s="15"/>
      <c r="AA227" s="55">
        <f t="shared" si="25"/>
        <v>0</v>
      </c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55">
        <f t="shared" si="26"/>
        <v>0</v>
      </c>
      <c r="AN227" s="55">
        <f t="shared" si="27"/>
        <v>0</v>
      </c>
      <c r="AO227" s="55">
        <f t="shared" si="28"/>
        <v>0</v>
      </c>
      <c r="AP227" s="84" t="str">
        <f t="shared" si="29"/>
        <v/>
      </c>
      <c r="AQ227" s="59" t="b">
        <f t="shared" si="30"/>
        <v>0</v>
      </c>
      <c r="AR227" s="59" t="b">
        <f t="shared" si="31"/>
        <v>0</v>
      </c>
      <c r="AS227" s="34" t="str">
        <f t="shared" si="32"/>
        <v/>
      </c>
    </row>
    <row r="228" spans="2:45">
      <c r="B228" s="260"/>
      <c r="C228" s="35"/>
      <c r="D228" s="53"/>
      <c r="E228" s="5"/>
      <c r="F228" s="60"/>
      <c r="G228" s="54" t="e">
        <f>VLOOKUP(F228,Foglio1!$F$2:$G$1509,2,FALSE)</f>
        <v>#N/A</v>
      </c>
      <c r="H228" s="56"/>
      <c r="I228" s="4"/>
      <c r="J228" s="4"/>
      <c r="K228" s="4"/>
      <c r="L228" s="4"/>
      <c r="M228" s="24"/>
      <c r="N228" s="24"/>
      <c r="O228" s="14"/>
      <c r="P228" s="14"/>
      <c r="Q228" s="14"/>
      <c r="R228" s="14"/>
      <c r="S228" s="14"/>
      <c r="T228" s="14"/>
      <c r="U228" s="14"/>
      <c r="V228" s="14"/>
      <c r="W228" s="24"/>
      <c r="X228" s="14"/>
      <c r="Y228" s="15"/>
      <c r="Z228" s="15"/>
      <c r="AA228" s="55">
        <f t="shared" si="25"/>
        <v>0</v>
      </c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55">
        <f t="shared" si="26"/>
        <v>0</v>
      </c>
      <c r="AN228" s="55">
        <f t="shared" si="27"/>
        <v>0</v>
      </c>
      <c r="AO228" s="55">
        <f t="shared" si="28"/>
        <v>0</v>
      </c>
      <c r="AP228" s="84" t="str">
        <f t="shared" si="29"/>
        <v/>
      </c>
      <c r="AQ228" s="59" t="b">
        <f t="shared" si="30"/>
        <v>0</v>
      </c>
      <c r="AR228" s="59" t="b">
        <f t="shared" si="31"/>
        <v>0</v>
      </c>
      <c r="AS228" s="34" t="str">
        <f t="shared" si="32"/>
        <v/>
      </c>
    </row>
    <row r="229" spans="2:45">
      <c r="B229" s="260"/>
      <c r="C229" s="35"/>
      <c r="D229" s="53"/>
      <c r="E229" s="5"/>
      <c r="F229" s="60"/>
      <c r="G229" s="54" t="e">
        <f>VLOOKUP(F229,Foglio1!$F$2:$G$1509,2,FALSE)</f>
        <v>#N/A</v>
      </c>
      <c r="H229" s="56"/>
      <c r="I229" s="4"/>
      <c r="J229" s="4"/>
      <c r="K229" s="4"/>
      <c r="L229" s="4"/>
      <c r="M229" s="24"/>
      <c r="N229" s="24"/>
      <c r="O229" s="14"/>
      <c r="P229" s="14"/>
      <c r="Q229" s="14"/>
      <c r="R229" s="14"/>
      <c r="S229" s="14"/>
      <c r="T229" s="14"/>
      <c r="U229" s="14"/>
      <c r="V229" s="14"/>
      <c r="W229" s="24"/>
      <c r="X229" s="14"/>
      <c r="Y229" s="15"/>
      <c r="Z229" s="15"/>
      <c r="AA229" s="55">
        <f t="shared" si="25"/>
        <v>0</v>
      </c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55">
        <f t="shared" si="26"/>
        <v>0</v>
      </c>
      <c r="AN229" s="55">
        <f t="shared" si="27"/>
        <v>0</v>
      </c>
      <c r="AO229" s="55">
        <f t="shared" si="28"/>
        <v>0</v>
      </c>
      <c r="AP229" s="84" t="str">
        <f t="shared" si="29"/>
        <v/>
      </c>
      <c r="AQ229" s="59" t="b">
        <f t="shared" si="30"/>
        <v>0</v>
      </c>
      <c r="AR229" s="59" t="b">
        <f t="shared" si="31"/>
        <v>0</v>
      </c>
      <c r="AS229" s="34" t="str">
        <f t="shared" si="32"/>
        <v/>
      </c>
    </row>
    <row r="230" spans="2:45">
      <c r="B230" s="260"/>
      <c r="C230" s="35"/>
      <c r="D230" s="53"/>
      <c r="E230" s="5"/>
      <c r="F230" s="60"/>
      <c r="G230" s="54" t="e">
        <f>VLOOKUP(F230,Foglio1!$F$2:$G$1509,2,FALSE)</f>
        <v>#N/A</v>
      </c>
      <c r="H230" s="56"/>
      <c r="I230" s="4"/>
      <c r="J230" s="4"/>
      <c r="K230" s="4"/>
      <c r="L230" s="4"/>
      <c r="M230" s="24"/>
      <c r="N230" s="24"/>
      <c r="O230" s="14"/>
      <c r="P230" s="14"/>
      <c r="Q230" s="14"/>
      <c r="R230" s="14"/>
      <c r="S230" s="14"/>
      <c r="T230" s="14"/>
      <c r="U230" s="14"/>
      <c r="V230" s="14"/>
      <c r="W230" s="24"/>
      <c r="X230" s="14"/>
      <c r="Y230" s="15"/>
      <c r="Z230" s="15"/>
      <c r="AA230" s="55">
        <f t="shared" si="25"/>
        <v>0</v>
      </c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55">
        <f t="shared" si="26"/>
        <v>0</v>
      </c>
      <c r="AN230" s="55">
        <f t="shared" si="27"/>
        <v>0</v>
      </c>
      <c r="AO230" s="55">
        <f t="shared" si="28"/>
        <v>0</v>
      </c>
      <c r="AP230" s="84" t="str">
        <f t="shared" si="29"/>
        <v/>
      </c>
      <c r="AQ230" s="59" t="b">
        <f t="shared" si="30"/>
        <v>0</v>
      </c>
      <c r="AR230" s="59" t="b">
        <f t="shared" si="31"/>
        <v>0</v>
      </c>
      <c r="AS230" s="34" t="str">
        <f t="shared" si="32"/>
        <v/>
      </c>
    </row>
    <row r="231" spans="2:45">
      <c r="B231" s="260"/>
      <c r="C231" s="35"/>
      <c r="D231" s="53"/>
      <c r="E231" s="5"/>
      <c r="F231" s="60"/>
      <c r="G231" s="54" t="e">
        <f>VLOOKUP(F231,Foglio1!$F$2:$G$1509,2,FALSE)</f>
        <v>#N/A</v>
      </c>
      <c r="H231" s="56"/>
      <c r="I231" s="4"/>
      <c r="J231" s="4"/>
      <c r="K231" s="4"/>
      <c r="L231" s="4"/>
      <c r="M231" s="24"/>
      <c r="N231" s="24"/>
      <c r="O231" s="14"/>
      <c r="P231" s="14"/>
      <c r="Q231" s="14"/>
      <c r="R231" s="14"/>
      <c r="S231" s="14"/>
      <c r="T231" s="14"/>
      <c r="U231" s="14"/>
      <c r="V231" s="14"/>
      <c r="W231" s="24"/>
      <c r="X231" s="14"/>
      <c r="Y231" s="15"/>
      <c r="Z231" s="15"/>
      <c r="AA231" s="55">
        <f t="shared" si="25"/>
        <v>0</v>
      </c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55">
        <f t="shared" si="26"/>
        <v>0</v>
      </c>
      <c r="AN231" s="55">
        <f t="shared" si="27"/>
        <v>0</v>
      </c>
      <c r="AO231" s="55">
        <f t="shared" si="28"/>
        <v>0</v>
      </c>
      <c r="AP231" s="84" t="str">
        <f t="shared" si="29"/>
        <v/>
      </c>
      <c r="AQ231" s="59" t="b">
        <f t="shared" si="30"/>
        <v>0</v>
      </c>
      <c r="AR231" s="59" t="b">
        <f t="shared" si="31"/>
        <v>0</v>
      </c>
      <c r="AS231" s="34" t="str">
        <f t="shared" si="32"/>
        <v/>
      </c>
    </row>
    <row r="232" spans="2:45">
      <c r="B232" s="260"/>
      <c r="C232" s="35"/>
      <c r="D232" s="53"/>
      <c r="E232" s="5"/>
      <c r="F232" s="60"/>
      <c r="G232" s="54" t="e">
        <f>VLOOKUP(F232,Foglio1!$F$2:$G$1509,2,FALSE)</f>
        <v>#N/A</v>
      </c>
      <c r="H232" s="56"/>
      <c r="I232" s="4"/>
      <c r="J232" s="4"/>
      <c r="K232" s="4"/>
      <c r="L232" s="4"/>
      <c r="M232" s="24"/>
      <c r="N232" s="24"/>
      <c r="O232" s="14"/>
      <c r="P232" s="14"/>
      <c r="Q232" s="14"/>
      <c r="R232" s="14"/>
      <c r="S232" s="14"/>
      <c r="T232" s="14"/>
      <c r="U232" s="14"/>
      <c r="V232" s="14"/>
      <c r="W232" s="24"/>
      <c r="X232" s="14"/>
      <c r="Y232" s="15"/>
      <c r="Z232" s="15"/>
      <c r="AA232" s="55">
        <f t="shared" si="25"/>
        <v>0</v>
      </c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55">
        <f t="shared" si="26"/>
        <v>0</v>
      </c>
      <c r="AN232" s="55">
        <f t="shared" si="27"/>
        <v>0</v>
      </c>
      <c r="AO232" s="55">
        <f t="shared" si="28"/>
        <v>0</v>
      </c>
      <c r="AP232" s="84" t="str">
        <f t="shared" si="29"/>
        <v/>
      </c>
      <c r="AQ232" s="59" t="b">
        <f t="shared" si="30"/>
        <v>0</v>
      </c>
      <c r="AR232" s="59" t="b">
        <f t="shared" si="31"/>
        <v>0</v>
      </c>
      <c r="AS232" s="34" t="str">
        <f t="shared" si="32"/>
        <v/>
      </c>
    </row>
    <row r="233" spans="2:45">
      <c r="B233" s="260"/>
      <c r="C233" s="35"/>
      <c r="D233" s="53"/>
      <c r="E233" s="5"/>
      <c r="F233" s="60"/>
      <c r="G233" s="54" t="e">
        <f>VLOOKUP(F233,Foglio1!$F$2:$G$1509,2,FALSE)</f>
        <v>#N/A</v>
      </c>
      <c r="H233" s="56"/>
      <c r="I233" s="4"/>
      <c r="J233" s="4"/>
      <c r="K233" s="4"/>
      <c r="L233" s="4"/>
      <c r="M233" s="24"/>
      <c r="N233" s="24"/>
      <c r="O233" s="14"/>
      <c r="P233" s="14"/>
      <c r="Q233" s="14"/>
      <c r="R233" s="14"/>
      <c r="S233" s="14"/>
      <c r="T233" s="14"/>
      <c r="U233" s="14"/>
      <c r="V233" s="14"/>
      <c r="W233" s="24"/>
      <c r="X233" s="14"/>
      <c r="Y233" s="15"/>
      <c r="Z233" s="15"/>
      <c r="AA233" s="55">
        <f t="shared" si="25"/>
        <v>0</v>
      </c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55">
        <f t="shared" si="26"/>
        <v>0</v>
      </c>
      <c r="AN233" s="55">
        <f t="shared" si="27"/>
        <v>0</v>
      </c>
      <c r="AO233" s="55">
        <f t="shared" si="28"/>
        <v>0</v>
      </c>
      <c r="AP233" s="84" t="str">
        <f t="shared" si="29"/>
        <v/>
      </c>
      <c r="AQ233" s="59" t="b">
        <f t="shared" si="30"/>
        <v>0</v>
      </c>
      <c r="AR233" s="59" t="b">
        <f t="shared" si="31"/>
        <v>0</v>
      </c>
      <c r="AS233" s="34" t="str">
        <f t="shared" si="32"/>
        <v/>
      </c>
    </row>
    <row r="234" spans="2:45">
      <c r="B234" s="260"/>
      <c r="C234" s="35"/>
      <c r="D234" s="53"/>
      <c r="E234" s="5"/>
      <c r="F234" s="60"/>
      <c r="G234" s="54" t="e">
        <f>VLOOKUP(F234,Foglio1!$F$2:$G$1509,2,FALSE)</f>
        <v>#N/A</v>
      </c>
      <c r="H234" s="56"/>
      <c r="I234" s="4"/>
      <c r="J234" s="4"/>
      <c r="K234" s="4"/>
      <c r="L234" s="4"/>
      <c r="M234" s="24"/>
      <c r="N234" s="24"/>
      <c r="O234" s="14"/>
      <c r="P234" s="14"/>
      <c r="Q234" s="14"/>
      <c r="R234" s="14"/>
      <c r="S234" s="14"/>
      <c r="T234" s="14"/>
      <c r="U234" s="14"/>
      <c r="V234" s="14"/>
      <c r="W234" s="24"/>
      <c r="X234" s="14"/>
      <c r="Y234" s="15"/>
      <c r="Z234" s="15"/>
      <c r="AA234" s="55">
        <f t="shared" si="25"/>
        <v>0</v>
      </c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55">
        <f t="shared" si="26"/>
        <v>0</v>
      </c>
      <c r="AN234" s="55">
        <f t="shared" si="27"/>
        <v>0</v>
      </c>
      <c r="AO234" s="55">
        <f t="shared" si="28"/>
        <v>0</v>
      </c>
      <c r="AP234" s="84" t="str">
        <f t="shared" si="29"/>
        <v/>
      </c>
      <c r="AQ234" s="59" t="b">
        <f t="shared" si="30"/>
        <v>0</v>
      </c>
      <c r="AR234" s="59" t="b">
        <f t="shared" si="31"/>
        <v>0</v>
      </c>
      <c r="AS234" s="34" t="str">
        <f t="shared" si="32"/>
        <v/>
      </c>
    </row>
    <row r="235" spans="2:45">
      <c r="B235" s="260"/>
      <c r="C235" s="35"/>
      <c r="D235" s="53"/>
      <c r="E235" s="5"/>
      <c r="F235" s="60"/>
      <c r="G235" s="54" t="e">
        <f>VLOOKUP(F235,Foglio1!$F$2:$G$1509,2,FALSE)</f>
        <v>#N/A</v>
      </c>
      <c r="H235" s="56"/>
      <c r="I235" s="4"/>
      <c r="J235" s="4"/>
      <c r="K235" s="4"/>
      <c r="L235" s="4"/>
      <c r="M235" s="24"/>
      <c r="N235" s="24"/>
      <c r="O235" s="14"/>
      <c r="P235" s="14"/>
      <c r="Q235" s="14"/>
      <c r="R235" s="14"/>
      <c r="S235" s="14"/>
      <c r="T235" s="14"/>
      <c r="U235" s="14"/>
      <c r="V235" s="14"/>
      <c r="W235" s="24"/>
      <c r="X235" s="14"/>
      <c r="Y235" s="15"/>
      <c r="Z235" s="15"/>
      <c r="AA235" s="55">
        <f t="shared" si="25"/>
        <v>0</v>
      </c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55">
        <f t="shared" si="26"/>
        <v>0</v>
      </c>
      <c r="AN235" s="55">
        <f t="shared" si="27"/>
        <v>0</v>
      </c>
      <c r="AO235" s="55">
        <f t="shared" si="28"/>
        <v>0</v>
      </c>
      <c r="AP235" s="84" t="str">
        <f t="shared" si="29"/>
        <v/>
      </c>
      <c r="AQ235" s="59" t="b">
        <f t="shared" si="30"/>
        <v>0</v>
      </c>
      <c r="AR235" s="59" t="b">
        <f t="shared" si="31"/>
        <v>0</v>
      </c>
      <c r="AS235" s="34" t="str">
        <f t="shared" si="32"/>
        <v/>
      </c>
    </row>
    <row r="236" spans="2:45">
      <c r="B236" s="260"/>
      <c r="C236" s="35"/>
      <c r="D236" s="53"/>
      <c r="E236" s="5"/>
      <c r="F236" s="60"/>
      <c r="G236" s="54" t="e">
        <f>VLOOKUP(F236,Foglio1!$F$2:$G$1509,2,FALSE)</f>
        <v>#N/A</v>
      </c>
      <c r="H236" s="56"/>
      <c r="I236" s="4"/>
      <c r="J236" s="4"/>
      <c r="K236" s="4"/>
      <c r="L236" s="4"/>
      <c r="M236" s="24"/>
      <c r="N236" s="24"/>
      <c r="O236" s="14"/>
      <c r="P236" s="14"/>
      <c r="Q236" s="14"/>
      <c r="R236" s="14"/>
      <c r="S236" s="14"/>
      <c r="T236" s="14"/>
      <c r="U236" s="14"/>
      <c r="V236" s="14"/>
      <c r="W236" s="24"/>
      <c r="X236" s="14"/>
      <c r="Y236" s="15"/>
      <c r="Z236" s="15"/>
      <c r="AA236" s="55">
        <f t="shared" si="25"/>
        <v>0</v>
      </c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55">
        <f t="shared" si="26"/>
        <v>0</v>
      </c>
      <c r="AN236" s="55">
        <f t="shared" si="27"/>
        <v>0</v>
      </c>
      <c r="AO236" s="55">
        <f t="shared" si="28"/>
        <v>0</v>
      </c>
      <c r="AP236" s="84" t="str">
        <f t="shared" si="29"/>
        <v/>
      </c>
      <c r="AQ236" s="59" t="b">
        <f t="shared" si="30"/>
        <v>0</v>
      </c>
      <c r="AR236" s="59" t="b">
        <f t="shared" si="31"/>
        <v>0</v>
      </c>
      <c r="AS236" s="34" t="str">
        <f t="shared" si="32"/>
        <v/>
      </c>
    </row>
    <row r="237" spans="2:45">
      <c r="B237" s="260"/>
      <c r="C237" s="35"/>
      <c r="D237" s="53"/>
      <c r="E237" s="5"/>
      <c r="F237" s="60"/>
      <c r="G237" s="54" t="e">
        <f>VLOOKUP(F237,Foglio1!$F$2:$G$1509,2,FALSE)</f>
        <v>#N/A</v>
      </c>
      <c r="H237" s="56"/>
      <c r="I237" s="4"/>
      <c r="J237" s="4"/>
      <c r="K237" s="4"/>
      <c r="L237" s="4"/>
      <c r="M237" s="24"/>
      <c r="N237" s="24"/>
      <c r="O237" s="14"/>
      <c r="P237" s="14"/>
      <c r="Q237" s="14"/>
      <c r="R237" s="14"/>
      <c r="S237" s="14"/>
      <c r="T237" s="14"/>
      <c r="U237" s="14"/>
      <c r="V237" s="14"/>
      <c r="W237" s="24"/>
      <c r="X237" s="14"/>
      <c r="Y237" s="15"/>
      <c r="Z237" s="15"/>
      <c r="AA237" s="55">
        <f t="shared" si="25"/>
        <v>0</v>
      </c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55">
        <f t="shared" si="26"/>
        <v>0</v>
      </c>
      <c r="AN237" s="55">
        <f t="shared" si="27"/>
        <v>0</v>
      </c>
      <c r="AO237" s="55">
        <f t="shared" si="28"/>
        <v>0</v>
      </c>
      <c r="AP237" s="84" t="str">
        <f t="shared" si="29"/>
        <v/>
      </c>
      <c r="AQ237" s="59" t="b">
        <f t="shared" si="30"/>
        <v>0</v>
      </c>
      <c r="AR237" s="59" t="b">
        <f t="shared" si="31"/>
        <v>0</v>
      </c>
      <c r="AS237" s="34" t="str">
        <f t="shared" si="32"/>
        <v/>
      </c>
    </row>
    <row r="238" spans="2:45">
      <c r="B238" s="260"/>
      <c r="C238" s="35"/>
      <c r="D238" s="53"/>
      <c r="E238" s="5"/>
      <c r="F238" s="60"/>
      <c r="G238" s="54" t="e">
        <f>VLOOKUP(F238,Foglio1!$F$2:$G$1509,2,FALSE)</f>
        <v>#N/A</v>
      </c>
      <c r="H238" s="56"/>
      <c r="I238" s="4"/>
      <c r="J238" s="4"/>
      <c r="K238" s="4"/>
      <c r="L238" s="4"/>
      <c r="M238" s="24"/>
      <c r="N238" s="24"/>
      <c r="O238" s="14"/>
      <c r="P238" s="14"/>
      <c r="Q238" s="14"/>
      <c r="R238" s="14"/>
      <c r="S238" s="14"/>
      <c r="T238" s="14"/>
      <c r="U238" s="14"/>
      <c r="V238" s="14"/>
      <c r="W238" s="24"/>
      <c r="X238" s="14"/>
      <c r="Y238" s="15"/>
      <c r="Z238" s="15"/>
      <c r="AA238" s="55">
        <f t="shared" si="25"/>
        <v>0</v>
      </c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55">
        <f t="shared" si="26"/>
        <v>0</v>
      </c>
      <c r="AN238" s="55">
        <f t="shared" si="27"/>
        <v>0</v>
      </c>
      <c r="AO238" s="55">
        <f t="shared" si="28"/>
        <v>0</v>
      </c>
      <c r="AP238" s="84" t="str">
        <f t="shared" si="29"/>
        <v/>
      </c>
      <c r="AQ238" s="59" t="b">
        <f t="shared" si="30"/>
        <v>0</v>
      </c>
      <c r="AR238" s="59" t="b">
        <f t="shared" si="31"/>
        <v>0</v>
      </c>
      <c r="AS238" s="34" t="str">
        <f t="shared" si="32"/>
        <v/>
      </c>
    </row>
    <row r="239" spans="2:45">
      <c r="B239" s="260"/>
      <c r="C239" s="35"/>
      <c r="D239" s="53"/>
      <c r="E239" s="5"/>
      <c r="F239" s="60"/>
      <c r="G239" s="54" t="e">
        <f>VLOOKUP(F239,Foglio1!$F$2:$G$1509,2,FALSE)</f>
        <v>#N/A</v>
      </c>
      <c r="H239" s="56"/>
      <c r="I239" s="4"/>
      <c r="J239" s="4"/>
      <c r="K239" s="4"/>
      <c r="L239" s="4"/>
      <c r="M239" s="24"/>
      <c r="N239" s="24"/>
      <c r="O239" s="14"/>
      <c r="P239" s="14"/>
      <c r="Q239" s="14"/>
      <c r="R239" s="14"/>
      <c r="S239" s="14"/>
      <c r="T239" s="14"/>
      <c r="U239" s="14"/>
      <c r="V239" s="14"/>
      <c r="W239" s="24"/>
      <c r="X239" s="14"/>
      <c r="Y239" s="15"/>
      <c r="Z239" s="15"/>
      <c r="AA239" s="55">
        <f t="shared" si="25"/>
        <v>0</v>
      </c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55">
        <f t="shared" si="26"/>
        <v>0</v>
      </c>
      <c r="AN239" s="55">
        <f t="shared" si="27"/>
        <v>0</v>
      </c>
      <c r="AO239" s="55">
        <f t="shared" si="28"/>
        <v>0</v>
      </c>
      <c r="AP239" s="84" t="str">
        <f t="shared" si="29"/>
        <v/>
      </c>
      <c r="AQ239" s="59" t="b">
        <f t="shared" si="30"/>
        <v>0</v>
      </c>
      <c r="AR239" s="59" t="b">
        <f t="shared" si="31"/>
        <v>0</v>
      </c>
      <c r="AS239" s="34" t="str">
        <f t="shared" si="32"/>
        <v/>
      </c>
    </row>
    <row r="240" spans="2:45">
      <c r="B240" s="260"/>
      <c r="C240" s="35"/>
      <c r="D240" s="53"/>
      <c r="E240" s="5"/>
      <c r="F240" s="60"/>
      <c r="G240" s="54" t="e">
        <f>VLOOKUP(F240,Foglio1!$F$2:$G$1509,2,FALSE)</f>
        <v>#N/A</v>
      </c>
      <c r="H240" s="56"/>
      <c r="I240" s="4"/>
      <c r="J240" s="4"/>
      <c r="K240" s="4"/>
      <c r="L240" s="4"/>
      <c r="M240" s="24"/>
      <c r="N240" s="24"/>
      <c r="O240" s="14"/>
      <c r="P240" s="14"/>
      <c r="Q240" s="14"/>
      <c r="R240" s="14"/>
      <c r="S240" s="14"/>
      <c r="T240" s="14"/>
      <c r="U240" s="14"/>
      <c r="V240" s="14"/>
      <c r="W240" s="24"/>
      <c r="X240" s="14"/>
      <c r="Y240" s="15"/>
      <c r="Z240" s="15"/>
      <c r="AA240" s="55">
        <f t="shared" si="25"/>
        <v>0</v>
      </c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55">
        <f t="shared" si="26"/>
        <v>0</v>
      </c>
      <c r="AN240" s="55">
        <f t="shared" si="27"/>
        <v>0</v>
      </c>
      <c r="AO240" s="55">
        <f t="shared" si="28"/>
        <v>0</v>
      </c>
      <c r="AP240" s="84" t="str">
        <f t="shared" si="29"/>
        <v/>
      </c>
      <c r="AQ240" s="59" t="b">
        <f t="shared" si="30"/>
        <v>0</v>
      </c>
      <c r="AR240" s="59" t="b">
        <f t="shared" si="31"/>
        <v>0</v>
      </c>
      <c r="AS240" s="34" t="str">
        <f t="shared" si="32"/>
        <v/>
      </c>
    </row>
    <row r="241" spans="2:45">
      <c r="B241" s="260"/>
      <c r="C241" s="35"/>
      <c r="D241" s="53"/>
      <c r="E241" s="5"/>
      <c r="F241" s="60"/>
      <c r="G241" s="54" t="e">
        <f>VLOOKUP(F241,Foglio1!$F$2:$G$1509,2,FALSE)</f>
        <v>#N/A</v>
      </c>
      <c r="H241" s="56"/>
      <c r="I241" s="4"/>
      <c r="J241" s="4"/>
      <c r="K241" s="4"/>
      <c r="L241" s="4"/>
      <c r="M241" s="24"/>
      <c r="N241" s="24"/>
      <c r="O241" s="14"/>
      <c r="P241" s="14"/>
      <c r="Q241" s="14"/>
      <c r="R241" s="14"/>
      <c r="S241" s="14"/>
      <c r="T241" s="14"/>
      <c r="U241" s="14"/>
      <c r="V241" s="14"/>
      <c r="W241" s="24"/>
      <c r="X241" s="14"/>
      <c r="Y241" s="15"/>
      <c r="Z241" s="15"/>
      <c r="AA241" s="55">
        <f t="shared" si="25"/>
        <v>0</v>
      </c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55">
        <f t="shared" si="26"/>
        <v>0</v>
      </c>
      <c r="AN241" s="55">
        <f t="shared" si="27"/>
        <v>0</v>
      </c>
      <c r="AO241" s="55">
        <f t="shared" si="28"/>
        <v>0</v>
      </c>
      <c r="AP241" s="84" t="str">
        <f t="shared" si="29"/>
        <v/>
      </c>
      <c r="AQ241" s="59" t="b">
        <f t="shared" si="30"/>
        <v>0</v>
      </c>
      <c r="AR241" s="59" t="b">
        <f t="shared" si="31"/>
        <v>0</v>
      </c>
      <c r="AS241" s="34" t="str">
        <f t="shared" si="32"/>
        <v/>
      </c>
    </row>
    <row r="242" spans="2:45">
      <c r="B242" s="260"/>
      <c r="C242" s="35"/>
      <c r="D242" s="53"/>
      <c r="E242" s="5"/>
      <c r="F242" s="60"/>
      <c r="G242" s="54" t="e">
        <f>VLOOKUP(F242,Foglio1!$F$2:$G$1509,2,FALSE)</f>
        <v>#N/A</v>
      </c>
      <c r="H242" s="56"/>
      <c r="I242" s="4"/>
      <c r="J242" s="4"/>
      <c r="K242" s="4"/>
      <c r="L242" s="4"/>
      <c r="M242" s="24"/>
      <c r="N242" s="24"/>
      <c r="O242" s="14"/>
      <c r="P242" s="14"/>
      <c r="Q242" s="14"/>
      <c r="R242" s="14"/>
      <c r="S242" s="14"/>
      <c r="T242" s="14"/>
      <c r="U242" s="14"/>
      <c r="V242" s="14"/>
      <c r="W242" s="24"/>
      <c r="X242" s="14"/>
      <c r="Y242" s="15"/>
      <c r="Z242" s="15"/>
      <c r="AA242" s="55">
        <f t="shared" si="25"/>
        <v>0</v>
      </c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55">
        <f t="shared" si="26"/>
        <v>0</v>
      </c>
      <c r="AN242" s="55">
        <f t="shared" si="27"/>
        <v>0</v>
      </c>
      <c r="AO242" s="55">
        <f t="shared" si="28"/>
        <v>0</v>
      </c>
      <c r="AP242" s="84" t="str">
        <f t="shared" si="29"/>
        <v/>
      </c>
      <c r="AQ242" s="59" t="b">
        <f t="shared" si="30"/>
        <v>0</v>
      </c>
      <c r="AR242" s="59" t="b">
        <f t="shared" si="31"/>
        <v>0</v>
      </c>
      <c r="AS242" s="34" t="str">
        <f t="shared" si="32"/>
        <v/>
      </c>
    </row>
    <row r="243" spans="2:45">
      <c r="B243" s="260"/>
      <c r="C243" s="35"/>
      <c r="D243" s="53"/>
      <c r="E243" s="5"/>
      <c r="F243" s="60"/>
      <c r="G243" s="54" t="e">
        <f>VLOOKUP(F243,Foglio1!$F$2:$G$1509,2,FALSE)</f>
        <v>#N/A</v>
      </c>
      <c r="H243" s="56"/>
      <c r="I243" s="4"/>
      <c r="J243" s="4"/>
      <c r="K243" s="4"/>
      <c r="L243" s="4"/>
      <c r="M243" s="24"/>
      <c r="N243" s="24"/>
      <c r="O243" s="14"/>
      <c r="P243" s="14"/>
      <c r="Q243" s="14"/>
      <c r="R243" s="14"/>
      <c r="S243" s="14"/>
      <c r="T243" s="14"/>
      <c r="U243" s="14"/>
      <c r="V243" s="14"/>
      <c r="W243" s="24"/>
      <c r="X243" s="14"/>
      <c r="Y243" s="15"/>
      <c r="Z243" s="15"/>
      <c r="AA243" s="55">
        <f t="shared" si="25"/>
        <v>0</v>
      </c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55">
        <f t="shared" si="26"/>
        <v>0</v>
      </c>
      <c r="AN243" s="55">
        <f t="shared" si="27"/>
        <v>0</v>
      </c>
      <c r="AO243" s="55">
        <f t="shared" si="28"/>
        <v>0</v>
      </c>
      <c r="AP243" s="84" t="str">
        <f t="shared" si="29"/>
        <v/>
      </c>
      <c r="AQ243" s="59" t="b">
        <f t="shared" si="30"/>
        <v>0</v>
      </c>
      <c r="AR243" s="59" t="b">
        <f t="shared" si="31"/>
        <v>0</v>
      </c>
      <c r="AS243" s="34" t="str">
        <f t="shared" si="32"/>
        <v/>
      </c>
    </row>
    <row r="244" spans="2:45">
      <c r="B244" s="260"/>
      <c r="C244" s="35"/>
      <c r="D244" s="53"/>
      <c r="E244" s="5"/>
      <c r="F244" s="60"/>
      <c r="G244" s="54" t="e">
        <f>VLOOKUP(F244,Foglio1!$F$2:$G$1509,2,FALSE)</f>
        <v>#N/A</v>
      </c>
      <c r="H244" s="56"/>
      <c r="I244" s="4"/>
      <c r="J244" s="4"/>
      <c r="K244" s="4"/>
      <c r="L244" s="4"/>
      <c r="M244" s="24"/>
      <c r="N244" s="24"/>
      <c r="O244" s="14"/>
      <c r="P244" s="14"/>
      <c r="Q244" s="14"/>
      <c r="R244" s="14"/>
      <c r="S244" s="14"/>
      <c r="T244" s="14"/>
      <c r="U244" s="14"/>
      <c r="V244" s="14"/>
      <c r="W244" s="24"/>
      <c r="X244" s="14"/>
      <c r="Y244" s="15"/>
      <c r="Z244" s="15"/>
      <c r="AA244" s="55">
        <f t="shared" si="25"/>
        <v>0</v>
      </c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55">
        <f t="shared" si="26"/>
        <v>0</v>
      </c>
      <c r="AN244" s="55">
        <f t="shared" si="27"/>
        <v>0</v>
      </c>
      <c r="AO244" s="55">
        <f t="shared" si="28"/>
        <v>0</v>
      </c>
      <c r="AP244" s="84" t="str">
        <f t="shared" si="29"/>
        <v/>
      </c>
      <c r="AQ244" s="59" t="b">
        <f t="shared" si="30"/>
        <v>0</v>
      </c>
      <c r="AR244" s="59" t="b">
        <f t="shared" si="31"/>
        <v>0</v>
      </c>
      <c r="AS244" s="34" t="str">
        <f t="shared" si="32"/>
        <v/>
      </c>
    </row>
    <row r="245" spans="2:45">
      <c r="B245" s="260"/>
      <c r="C245" s="35"/>
      <c r="D245" s="53"/>
      <c r="E245" s="5"/>
      <c r="F245" s="60"/>
      <c r="G245" s="54" t="e">
        <f>VLOOKUP(F245,Foglio1!$F$2:$G$1509,2,FALSE)</f>
        <v>#N/A</v>
      </c>
      <c r="H245" s="56"/>
      <c r="I245" s="4"/>
      <c r="J245" s="4"/>
      <c r="K245" s="4"/>
      <c r="L245" s="4"/>
      <c r="M245" s="24"/>
      <c r="N245" s="24"/>
      <c r="O245" s="14"/>
      <c r="P245" s="14"/>
      <c r="Q245" s="14"/>
      <c r="R245" s="14"/>
      <c r="S245" s="14"/>
      <c r="T245" s="14"/>
      <c r="U245" s="14"/>
      <c r="V245" s="14"/>
      <c r="W245" s="24"/>
      <c r="X245" s="14"/>
      <c r="Y245" s="15"/>
      <c r="Z245" s="15"/>
      <c r="AA245" s="55">
        <f t="shared" si="25"/>
        <v>0</v>
      </c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55">
        <f t="shared" si="26"/>
        <v>0</v>
      </c>
      <c r="AN245" s="55">
        <f t="shared" si="27"/>
        <v>0</v>
      </c>
      <c r="AO245" s="55">
        <f t="shared" si="28"/>
        <v>0</v>
      </c>
      <c r="AP245" s="84" t="str">
        <f t="shared" si="29"/>
        <v/>
      </c>
      <c r="AQ245" s="59" t="b">
        <f t="shared" si="30"/>
        <v>0</v>
      </c>
      <c r="AR245" s="59" t="b">
        <f t="shared" si="31"/>
        <v>0</v>
      </c>
      <c r="AS245" s="34" t="str">
        <f t="shared" si="32"/>
        <v/>
      </c>
    </row>
    <row r="246" spans="2:45">
      <c r="B246" s="260"/>
      <c r="C246" s="35"/>
      <c r="D246" s="53"/>
      <c r="E246" s="5"/>
      <c r="F246" s="60"/>
      <c r="G246" s="54" t="e">
        <f>VLOOKUP(F246,Foglio1!$F$2:$G$1509,2,FALSE)</f>
        <v>#N/A</v>
      </c>
      <c r="H246" s="56"/>
      <c r="I246" s="4"/>
      <c r="J246" s="4"/>
      <c r="K246" s="4"/>
      <c r="L246" s="4"/>
      <c r="M246" s="24"/>
      <c r="N246" s="24"/>
      <c r="O246" s="14"/>
      <c r="P246" s="14"/>
      <c r="Q246" s="14"/>
      <c r="R246" s="14"/>
      <c r="S246" s="14"/>
      <c r="T246" s="14"/>
      <c r="U246" s="14"/>
      <c r="V246" s="14"/>
      <c r="W246" s="24"/>
      <c r="X246" s="14"/>
      <c r="Y246" s="15"/>
      <c r="Z246" s="15"/>
      <c r="AA246" s="55">
        <f t="shared" si="25"/>
        <v>0</v>
      </c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55">
        <f t="shared" si="26"/>
        <v>0</v>
      </c>
      <c r="AN246" s="55">
        <f t="shared" si="27"/>
        <v>0</v>
      </c>
      <c r="AO246" s="55">
        <f t="shared" si="28"/>
        <v>0</v>
      </c>
      <c r="AP246" s="84" t="str">
        <f t="shared" si="29"/>
        <v/>
      </c>
      <c r="AQ246" s="59" t="b">
        <f t="shared" si="30"/>
        <v>0</v>
      </c>
      <c r="AR246" s="59" t="b">
        <f t="shared" si="31"/>
        <v>0</v>
      </c>
      <c r="AS246" s="34" t="str">
        <f t="shared" si="32"/>
        <v/>
      </c>
    </row>
    <row r="247" spans="2:45">
      <c r="B247" s="260"/>
      <c r="C247" s="35"/>
      <c r="D247" s="53"/>
      <c r="E247" s="5"/>
      <c r="F247" s="60"/>
      <c r="G247" s="54" t="e">
        <f>VLOOKUP(F247,Foglio1!$F$2:$G$1509,2,FALSE)</f>
        <v>#N/A</v>
      </c>
      <c r="H247" s="56"/>
      <c r="I247" s="4"/>
      <c r="J247" s="4"/>
      <c r="K247" s="4"/>
      <c r="L247" s="4"/>
      <c r="M247" s="24"/>
      <c r="N247" s="24"/>
      <c r="O247" s="14"/>
      <c r="P247" s="14"/>
      <c r="Q247" s="14"/>
      <c r="R247" s="14"/>
      <c r="S247" s="14"/>
      <c r="T247" s="14"/>
      <c r="U247" s="14"/>
      <c r="V247" s="14"/>
      <c r="W247" s="24"/>
      <c r="X247" s="14"/>
      <c r="Y247" s="15"/>
      <c r="Z247" s="15"/>
      <c r="AA247" s="55">
        <f t="shared" si="25"/>
        <v>0</v>
      </c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55">
        <f t="shared" si="26"/>
        <v>0</v>
      </c>
      <c r="AN247" s="55">
        <f t="shared" si="27"/>
        <v>0</v>
      </c>
      <c r="AO247" s="55">
        <f t="shared" si="28"/>
        <v>0</v>
      </c>
      <c r="AP247" s="84" t="str">
        <f t="shared" si="29"/>
        <v/>
      </c>
      <c r="AQ247" s="59" t="b">
        <f t="shared" si="30"/>
        <v>0</v>
      </c>
      <c r="AR247" s="59" t="b">
        <f t="shared" si="31"/>
        <v>0</v>
      </c>
      <c r="AS247" s="34" t="str">
        <f t="shared" si="32"/>
        <v/>
      </c>
    </row>
    <row r="248" spans="2:45">
      <c r="B248" s="260"/>
      <c r="C248" s="35"/>
      <c r="D248" s="53"/>
      <c r="E248" s="5"/>
      <c r="F248" s="60"/>
      <c r="G248" s="54" t="e">
        <f>VLOOKUP(F248,Foglio1!$F$2:$G$1509,2,FALSE)</f>
        <v>#N/A</v>
      </c>
      <c r="H248" s="56"/>
      <c r="I248" s="4"/>
      <c r="J248" s="4"/>
      <c r="K248" s="4"/>
      <c r="L248" s="4"/>
      <c r="M248" s="24"/>
      <c r="N248" s="24"/>
      <c r="O248" s="14"/>
      <c r="P248" s="14"/>
      <c r="Q248" s="14"/>
      <c r="R248" s="14"/>
      <c r="S248" s="14"/>
      <c r="T248" s="14"/>
      <c r="U248" s="14"/>
      <c r="V248" s="14"/>
      <c r="W248" s="24"/>
      <c r="X248" s="14"/>
      <c r="Y248" s="15"/>
      <c r="Z248" s="15"/>
      <c r="AA248" s="55">
        <f t="shared" si="25"/>
        <v>0</v>
      </c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55">
        <f t="shared" si="26"/>
        <v>0</v>
      </c>
      <c r="AN248" s="55">
        <f t="shared" si="27"/>
        <v>0</v>
      </c>
      <c r="AO248" s="55">
        <f t="shared" si="28"/>
        <v>0</v>
      </c>
      <c r="AP248" s="84" t="str">
        <f t="shared" si="29"/>
        <v/>
      </c>
      <c r="AQ248" s="59" t="b">
        <f t="shared" si="30"/>
        <v>0</v>
      </c>
      <c r="AR248" s="59" t="b">
        <f t="shared" si="31"/>
        <v>0</v>
      </c>
      <c r="AS248" s="34" t="str">
        <f t="shared" si="32"/>
        <v/>
      </c>
    </row>
    <row r="249" spans="2:45">
      <c r="B249" s="260"/>
      <c r="C249" s="35"/>
      <c r="D249" s="53"/>
      <c r="E249" s="5"/>
      <c r="F249" s="60"/>
      <c r="G249" s="54" t="e">
        <f>VLOOKUP(F249,Foglio1!$F$2:$G$1509,2,FALSE)</f>
        <v>#N/A</v>
      </c>
      <c r="H249" s="56"/>
      <c r="I249" s="4"/>
      <c r="J249" s="4"/>
      <c r="K249" s="4"/>
      <c r="L249" s="4"/>
      <c r="M249" s="24"/>
      <c r="N249" s="24"/>
      <c r="O249" s="14"/>
      <c r="P249" s="14"/>
      <c r="Q249" s="14"/>
      <c r="R249" s="14"/>
      <c r="S249" s="14"/>
      <c r="T249" s="14"/>
      <c r="U249" s="14"/>
      <c r="V249" s="14"/>
      <c r="W249" s="24"/>
      <c r="X249" s="14"/>
      <c r="Y249" s="15"/>
      <c r="Z249" s="15"/>
      <c r="AA249" s="55">
        <f t="shared" si="25"/>
        <v>0</v>
      </c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55">
        <f t="shared" si="26"/>
        <v>0</v>
      </c>
      <c r="AN249" s="55">
        <f t="shared" si="27"/>
        <v>0</v>
      </c>
      <c r="AO249" s="55">
        <f t="shared" si="28"/>
        <v>0</v>
      </c>
      <c r="AP249" s="84" t="str">
        <f t="shared" si="29"/>
        <v/>
      </c>
      <c r="AQ249" s="59" t="b">
        <f t="shared" si="30"/>
        <v>0</v>
      </c>
      <c r="AR249" s="59" t="b">
        <f t="shared" si="31"/>
        <v>0</v>
      </c>
      <c r="AS249" s="34" t="str">
        <f t="shared" si="32"/>
        <v/>
      </c>
    </row>
    <row r="250" spans="2:45">
      <c r="B250" s="260"/>
      <c r="C250" s="35"/>
      <c r="D250" s="53"/>
      <c r="E250" s="5"/>
      <c r="F250" s="60"/>
      <c r="G250" s="54" t="e">
        <f>VLOOKUP(F250,Foglio1!$F$2:$G$1509,2,FALSE)</f>
        <v>#N/A</v>
      </c>
      <c r="H250" s="56"/>
      <c r="I250" s="4"/>
      <c r="J250" s="4"/>
      <c r="K250" s="4"/>
      <c r="L250" s="4"/>
      <c r="M250" s="24"/>
      <c r="N250" s="24"/>
      <c r="O250" s="14"/>
      <c r="P250" s="14"/>
      <c r="Q250" s="14"/>
      <c r="R250" s="14"/>
      <c r="S250" s="14"/>
      <c r="T250" s="14"/>
      <c r="U250" s="14"/>
      <c r="V250" s="14"/>
      <c r="W250" s="24"/>
      <c r="X250" s="14"/>
      <c r="Y250" s="15"/>
      <c r="Z250" s="15"/>
      <c r="AA250" s="55">
        <f t="shared" si="25"/>
        <v>0</v>
      </c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55">
        <f t="shared" si="26"/>
        <v>0</v>
      </c>
      <c r="AN250" s="55">
        <f t="shared" si="27"/>
        <v>0</v>
      </c>
      <c r="AO250" s="55">
        <f t="shared" si="28"/>
        <v>0</v>
      </c>
      <c r="AP250" s="84" t="str">
        <f t="shared" si="29"/>
        <v/>
      </c>
      <c r="AQ250" s="59" t="b">
        <f t="shared" si="30"/>
        <v>0</v>
      </c>
      <c r="AR250" s="59" t="b">
        <f t="shared" si="31"/>
        <v>0</v>
      </c>
      <c r="AS250" s="34" t="str">
        <f t="shared" si="32"/>
        <v/>
      </c>
    </row>
    <row r="251" spans="2:45">
      <c r="B251" s="260"/>
      <c r="C251" s="35"/>
      <c r="D251" s="53"/>
      <c r="E251" s="5"/>
      <c r="F251" s="60"/>
      <c r="G251" s="54" t="e">
        <f>VLOOKUP(F251,Foglio1!$F$2:$G$1509,2,FALSE)</f>
        <v>#N/A</v>
      </c>
      <c r="H251" s="56"/>
      <c r="I251" s="4"/>
      <c r="J251" s="4"/>
      <c r="K251" s="4"/>
      <c r="L251" s="4"/>
      <c r="M251" s="24"/>
      <c r="N251" s="24"/>
      <c r="O251" s="14"/>
      <c r="P251" s="14"/>
      <c r="Q251" s="14"/>
      <c r="R251" s="14"/>
      <c r="S251" s="14"/>
      <c r="T251" s="14"/>
      <c r="U251" s="14"/>
      <c r="V251" s="14"/>
      <c r="W251" s="24"/>
      <c r="X251" s="14"/>
      <c r="Y251" s="15"/>
      <c r="Z251" s="15"/>
      <c r="AA251" s="55">
        <f t="shared" si="25"/>
        <v>0</v>
      </c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55">
        <f t="shared" si="26"/>
        <v>0</v>
      </c>
      <c r="AN251" s="55">
        <f t="shared" si="27"/>
        <v>0</v>
      </c>
      <c r="AO251" s="55">
        <f t="shared" si="28"/>
        <v>0</v>
      </c>
      <c r="AP251" s="84" t="str">
        <f t="shared" si="29"/>
        <v/>
      </c>
      <c r="AQ251" s="59" t="b">
        <f t="shared" si="30"/>
        <v>0</v>
      </c>
      <c r="AR251" s="59" t="b">
        <f t="shared" si="31"/>
        <v>0</v>
      </c>
      <c r="AS251" s="34" t="str">
        <f t="shared" si="32"/>
        <v/>
      </c>
    </row>
    <row r="252" spans="2:45">
      <c r="B252" s="260"/>
      <c r="C252" s="35"/>
      <c r="D252" s="53"/>
      <c r="E252" s="5"/>
      <c r="F252" s="60"/>
      <c r="G252" s="54" t="e">
        <f>VLOOKUP(F252,Foglio1!$F$2:$G$1509,2,FALSE)</f>
        <v>#N/A</v>
      </c>
      <c r="H252" s="56"/>
      <c r="I252" s="4"/>
      <c r="J252" s="4"/>
      <c r="K252" s="4"/>
      <c r="L252" s="4"/>
      <c r="M252" s="24"/>
      <c r="N252" s="24"/>
      <c r="O252" s="14"/>
      <c r="P252" s="14"/>
      <c r="Q252" s="14"/>
      <c r="R252" s="14"/>
      <c r="S252" s="14"/>
      <c r="T252" s="14"/>
      <c r="U252" s="14"/>
      <c r="V252" s="14"/>
      <c r="W252" s="24"/>
      <c r="X252" s="14"/>
      <c r="Y252" s="15"/>
      <c r="Z252" s="15"/>
      <c r="AA252" s="55">
        <f t="shared" si="25"/>
        <v>0</v>
      </c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55">
        <f t="shared" si="26"/>
        <v>0</v>
      </c>
      <c r="AN252" s="55">
        <f t="shared" si="27"/>
        <v>0</v>
      </c>
      <c r="AO252" s="55">
        <f t="shared" si="28"/>
        <v>0</v>
      </c>
      <c r="AP252" s="84" t="str">
        <f t="shared" si="29"/>
        <v/>
      </c>
      <c r="AQ252" s="59" t="b">
        <f t="shared" si="30"/>
        <v>0</v>
      </c>
      <c r="AR252" s="59" t="b">
        <f t="shared" si="31"/>
        <v>0</v>
      </c>
      <c r="AS252" s="34" t="str">
        <f t="shared" si="32"/>
        <v/>
      </c>
    </row>
    <row r="253" spans="2:45">
      <c r="B253" s="260"/>
      <c r="C253" s="35"/>
      <c r="D253" s="53"/>
      <c r="E253" s="5"/>
      <c r="F253" s="60"/>
      <c r="G253" s="54" t="e">
        <f>VLOOKUP(F253,Foglio1!$F$2:$G$1509,2,FALSE)</f>
        <v>#N/A</v>
      </c>
      <c r="H253" s="56"/>
      <c r="I253" s="4"/>
      <c r="J253" s="4"/>
      <c r="K253" s="4"/>
      <c r="L253" s="4"/>
      <c r="M253" s="24"/>
      <c r="N253" s="24"/>
      <c r="O253" s="14"/>
      <c r="P253" s="14"/>
      <c r="Q253" s="14"/>
      <c r="R253" s="14"/>
      <c r="S253" s="14"/>
      <c r="T253" s="14"/>
      <c r="U253" s="14"/>
      <c r="V253" s="14"/>
      <c r="W253" s="24"/>
      <c r="X253" s="14"/>
      <c r="Y253" s="15"/>
      <c r="Z253" s="15"/>
      <c r="AA253" s="55">
        <f t="shared" si="25"/>
        <v>0</v>
      </c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55">
        <f t="shared" si="26"/>
        <v>0</v>
      </c>
      <c r="AN253" s="55">
        <f t="shared" si="27"/>
        <v>0</v>
      </c>
      <c r="AO253" s="55">
        <f t="shared" si="28"/>
        <v>0</v>
      </c>
      <c r="AP253" s="84" t="str">
        <f t="shared" si="29"/>
        <v/>
      </c>
      <c r="AQ253" s="59" t="b">
        <f t="shared" si="30"/>
        <v>0</v>
      </c>
      <c r="AR253" s="59" t="b">
        <f t="shared" si="31"/>
        <v>0</v>
      </c>
      <c r="AS253" s="34" t="str">
        <f t="shared" si="32"/>
        <v/>
      </c>
    </row>
    <row r="254" spans="2:45">
      <c r="B254" s="260"/>
      <c r="C254" s="35"/>
      <c r="D254" s="53"/>
      <c r="E254" s="5"/>
      <c r="F254" s="60"/>
      <c r="G254" s="54" t="e">
        <f>VLOOKUP(F254,Foglio1!$F$2:$G$1509,2,FALSE)</f>
        <v>#N/A</v>
      </c>
      <c r="H254" s="56"/>
      <c r="I254" s="4"/>
      <c r="J254" s="4"/>
      <c r="K254" s="4"/>
      <c r="L254" s="4"/>
      <c r="M254" s="24"/>
      <c r="N254" s="24"/>
      <c r="O254" s="14"/>
      <c r="P254" s="14"/>
      <c r="Q254" s="14"/>
      <c r="R254" s="14"/>
      <c r="S254" s="14"/>
      <c r="T254" s="14"/>
      <c r="U254" s="14"/>
      <c r="V254" s="14"/>
      <c r="W254" s="24"/>
      <c r="X254" s="14"/>
      <c r="Y254" s="15"/>
      <c r="Z254" s="15"/>
      <c r="AA254" s="55">
        <f t="shared" si="25"/>
        <v>0</v>
      </c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55">
        <f t="shared" si="26"/>
        <v>0</v>
      </c>
      <c r="AN254" s="55">
        <f t="shared" si="27"/>
        <v>0</v>
      </c>
      <c r="AO254" s="55">
        <f t="shared" si="28"/>
        <v>0</v>
      </c>
      <c r="AP254" s="84" t="str">
        <f t="shared" si="29"/>
        <v/>
      </c>
      <c r="AQ254" s="59" t="b">
        <f t="shared" si="30"/>
        <v>0</v>
      </c>
      <c r="AR254" s="59" t="b">
        <f t="shared" si="31"/>
        <v>0</v>
      </c>
      <c r="AS254" s="34" t="str">
        <f t="shared" si="32"/>
        <v/>
      </c>
    </row>
    <row r="255" spans="2:45">
      <c r="B255" s="260"/>
      <c r="C255" s="35"/>
      <c r="D255" s="53"/>
      <c r="E255" s="5"/>
      <c r="F255" s="60"/>
      <c r="G255" s="54" t="e">
        <f>VLOOKUP(F255,Foglio1!$F$2:$G$1509,2,FALSE)</f>
        <v>#N/A</v>
      </c>
      <c r="H255" s="56"/>
      <c r="I255" s="4"/>
      <c r="J255" s="4"/>
      <c r="K255" s="4"/>
      <c r="L255" s="4"/>
      <c r="M255" s="24"/>
      <c r="N255" s="24"/>
      <c r="O255" s="14"/>
      <c r="P255" s="14"/>
      <c r="Q255" s="14"/>
      <c r="R255" s="14"/>
      <c r="S255" s="14"/>
      <c r="T255" s="14"/>
      <c r="U255" s="14"/>
      <c r="V255" s="14"/>
      <c r="W255" s="24"/>
      <c r="X255" s="14"/>
      <c r="Y255" s="15"/>
      <c r="Z255" s="15"/>
      <c r="AA255" s="55">
        <f t="shared" si="25"/>
        <v>0</v>
      </c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55">
        <f t="shared" si="26"/>
        <v>0</v>
      </c>
      <c r="AN255" s="55">
        <f t="shared" si="27"/>
        <v>0</v>
      </c>
      <c r="AO255" s="55">
        <f t="shared" si="28"/>
        <v>0</v>
      </c>
      <c r="AP255" s="84" t="str">
        <f t="shared" si="29"/>
        <v/>
      </c>
      <c r="AQ255" s="59" t="b">
        <f t="shared" si="30"/>
        <v>0</v>
      </c>
      <c r="AR255" s="59" t="b">
        <f t="shared" si="31"/>
        <v>0</v>
      </c>
      <c r="AS255" s="34" t="str">
        <f t="shared" si="32"/>
        <v/>
      </c>
    </row>
    <row r="256" spans="2:45">
      <c r="B256" s="260"/>
      <c r="C256" s="35"/>
      <c r="D256" s="53"/>
      <c r="E256" s="5"/>
      <c r="F256" s="60"/>
      <c r="G256" s="54" t="e">
        <f>VLOOKUP(F256,Foglio1!$F$2:$G$1509,2,FALSE)</f>
        <v>#N/A</v>
      </c>
      <c r="H256" s="56"/>
      <c r="I256" s="4"/>
      <c r="J256" s="4"/>
      <c r="K256" s="4"/>
      <c r="L256" s="4"/>
      <c r="M256" s="24"/>
      <c r="N256" s="24"/>
      <c r="O256" s="14"/>
      <c r="P256" s="14"/>
      <c r="Q256" s="14"/>
      <c r="R256" s="14"/>
      <c r="S256" s="14"/>
      <c r="T256" s="14"/>
      <c r="U256" s="14"/>
      <c r="V256" s="14"/>
      <c r="W256" s="24"/>
      <c r="X256" s="14"/>
      <c r="Y256" s="15"/>
      <c r="Z256" s="15"/>
      <c r="AA256" s="55">
        <f t="shared" si="25"/>
        <v>0</v>
      </c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55">
        <f t="shared" si="26"/>
        <v>0</v>
      </c>
      <c r="AN256" s="55">
        <f t="shared" si="27"/>
        <v>0</v>
      </c>
      <c r="AO256" s="55">
        <f t="shared" si="28"/>
        <v>0</v>
      </c>
      <c r="AP256" s="84" t="str">
        <f t="shared" si="29"/>
        <v/>
      </c>
      <c r="AQ256" s="59" t="b">
        <f t="shared" si="30"/>
        <v>0</v>
      </c>
      <c r="AR256" s="59" t="b">
        <f t="shared" si="31"/>
        <v>0</v>
      </c>
      <c r="AS256" s="34" t="str">
        <f t="shared" si="32"/>
        <v/>
      </c>
    </row>
    <row r="257" spans="2:45">
      <c r="B257" s="260"/>
      <c r="C257" s="35"/>
      <c r="D257" s="53"/>
      <c r="E257" s="5"/>
      <c r="F257" s="60"/>
      <c r="G257" s="54" t="e">
        <f>VLOOKUP(F257,Foglio1!$F$2:$G$1509,2,FALSE)</f>
        <v>#N/A</v>
      </c>
      <c r="H257" s="56"/>
      <c r="I257" s="4"/>
      <c r="J257" s="4"/>
      <c r="K257" s="4"/>
      <c r="L257" s="4"/>
      <c r="M257" s="24"/>
      <c r="N257" s="24"/>
      <c r="O257" s="14"/>
      <c r="P257" s="14"/>
      <c r="Q257" s="14"/>
      <c r="R257" s="14"/>
      <c r="S257" s="14"/>
      <c r="T257" s="14"/>
      <c r="U257" s="14"/>
      <c r="V257" s="14"/>
      <c r="W257" s="24"/>
      <c r="X257" s="14"/>
      <c r="Y257" s="15"/>
      <c r="Z257" s="15"/>
      <c r="AA257" s="55">
        <f t="shared" si="25"/>
        <v>0</v>
      </c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55">
        <f t="shared" si="26"/>
        <v>0</v>
      </c>
      <c r="AN257" s="55">
        <f t="shared" si="27"/>
        <v>0</v>
      </c>
      <c r="AO257" s="55">
        <f t="shared" si="28"/>
        <v>0</v>
      </c>
      <c r="AP257" s="84" t="str">
        <f t="shared" si="29"/>
        <v/>
      </c>
      <c r="AQ257" s="59" t="b">
        <f t="shared" si="30"/>
        <v>0</v>
      </c>
      <c r="AR257" s="59" t="b">
        <f t="shared" si="31"/>
        <v>0</v>
      </c>
      <c r="AS257" s="34" t="str">
        <f t="shared" si="32"/>
        <v/>
      </c>
    </row>
    <row r="258" spans="2:45">
      <c r="B258" s="260"/>
      <c r="C258" s="35"/>
      <c r="D258" s="53"/>
      <c r="E258" s="5"/>
      <c r="F258" s="60"/>
      <c r="G258" s="54" t="e">
        <f>VLOOKUP(F258,Foglio1!$F$2:$G$1509,2,FALSE)</f>
        <v>#N/A</v>
      </c>
      <c r="H258" s="56"/>
      <c r="I258" s="4"/>
      <c r="J258" s="4"/>
      <c r="K258" s="4"/>
      <c r="L258" s="4"/>
      <c r="M258" s="24"/>
      <c r="N258" s="24"/>
      <c r="O258" s="14"/>
      <c r="P258" s="14"/>
      <c r="Q258" s="14"/>
      <c r="R258" s="14"/>
      <c r="S258" s="14"/>
      <c r="T258" s="14"/>
      <c r="U258" s="14"/>
      <c r="V258" s="14"/>
      <c r="W258" s="24"/>
      <c r="X258" s="14"/>
      <c r="Y258" s="15"/>
      <c r="Z258" s="15"/>
      <c r="AA258" s="55">
        <f t="shared" si="25"/>
        <v>0</v>
      </c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55">
        <f t="shared" si="26"/>
        <v>0</v>
      </c>
      <c r="AN258" s="55">
        <f t="shared" si="27"/>
        <v>0</v>
      </c>
      <c r="AO258" s="55">
        <f t="shared" si="28"/>
        <v>0</v>
      </c>
      <c r="AP258" s="84" t="str">
        <f t="shared" si="29"/>
        <v/>
      </c>
      <c r="AQ258" s="59" t="b">
        <f t="shared" si="30"/>
        <v>0</v>
      </c>
      <c r="AR258" s="59" t="b">
        <f t="shared" si="31"/>
        <v>0</v>
      </c>
      <c r="AS258" s="34" t="str">
        <f t="shared" si="32"/>
        <v/>
      </c>
    </row>
    <row r="259" spans="2:45">
      <c r="B259" s="260"/>
      <c r="C259" s="35"/>
      <c r="D259" s="53"/>
      <c r="E259" s="5"/>
      <c r="F259" s="60"/>
      <c r="G259" s="54" t="e">
        <f>VLOOKUP(F259,Foglio1!$F$2:$G$1509,2,FALSE)</f>
        <v>#N/A</v>
      </c>
      <c r="H259" s="56"/>
      <c r="I259" s="4"/>
      <c r="J259" s="4"/>
      <c r="K259" s="4"/>
      <c r="L259" s="4"/>
      <c r="M259" s="24"/>
      <c r="N259" s="24"/>
      <c r="O259" s="14"/>
      <c r="P259" s="14"/>
      <c r="Q259" s="14"/>
      <c r="R259" s="14"/>
      <c r="S259" s="14"/>
      <c r="T259" s="14"/>
      <c r="U259" s="14"/>
      <c r="V259" s="14"/>
      <c r="W259" s="24"/>
      <c r="X259" s="14"/>
      <c r="Y259" s="15"/>
      <c r="Z259" s="15"/>
      <c r="AA259" s="55">
        <f t="shared" si="25"/>
        <v>0</v>
      </c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55">
        <f t="shared" si="26"/>
        <v>0</v>
      </c>
      <c r="AN259" s="55">
        <f t="shared" si="27"/>
        <v>0</v>
      </c>
      <c r="AO259" s="55">
        <f t="shared" si="28"/>
        <v>0</v>
      </c>
      <c r="AP259" s="84" t="str">
        <f t="shared" si="29"/>
        <v/>
      </c>
      <c r="AQ259" s="59" t="b">
        <f t="shared" si="30"/>
        <v>0</v>
      </c>
      <c r="AR259" s="59" t="b">
        <f t="shared" si="31"/>
        <v>0</v>
      </c>
      <c r="AS259" s="34" t="str">
        <f t="shared" si="32"/>
        <v/>
      </c>
    </row>
    <row r="260" spans="2:45">
      <c r="B260" s="260"/>
      <c r="C260" s="35"/>
      <c r="D260" s="53"/>
      <c r="E260" s="5"/>
      <c r="F260" s="60"/>
      <c r="G260" s="54" t="e">
        <f>VLOOKUP(F260,Foglio1!$F$2:$G$1509,2,FALSE)</f>
        <v>#N/A</v>
      </c>
      <c r="H260" s="56"/>
      <c r="I260" s="4"/>
      <c r="J260" s="4"/>
      <c r="K260" s="4"/>
      <c r="L260" s="4"/>
      <c r="M260" s="24"/>
      <c r="N260" s="24"/>
      <c r="O260" s="14"/>
      <c r="P260" s="14"/>
      <c r="Q260" s="14"/>
      <c r="R260" s="14"/>
      <c r="S260" s="14"/>
      <c r="T260" s="14"/>
      <c r="U260" s="14"/>
      <c r="V260" s="14"/>
      <c r="W260" s="24"/>
      <c r="X260" s="14"/>
      <c r="Y260" s="15"/>
      <c r="Z260" s="15"/>
      <c r="AA260" s="55">
        <f t="shared" si="25"/>
        <v>0</v>
      </c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55">
        <f t="shared" si="26"/>
        <v>0</v>
      </c>
      <c r="AN260" s="55">
        <f t="shared" si="27"/>
        <v>0</v>
      </c>
      <c r="AO260" s="55">
        <f t="shared" si="28"/>
        <v>0</v>
      </c>
      <c r="AP260" s="84" t="str">
        <f t="shared" si="29"/>
        <v/>
      </c>
      <c r="AQ260" s="59" t="b">
        <f t="shared" si="30"/>
        <v>0</v>
      </c>
      <c r="AR260" s="59" t="b">
        <f t="shared" si="31"/>
        <v>0</v>
      </c>
      <c r="AS260" s="34" t="str">
        <f t="shared" si="32"/>
        <v/>
      </c>
    </row>
    <row r="261" spans="2:45">
      <c r="B261" s="260"/>
      <c r="C261" s="35"/>
      <c r="D261" s="53"/>
      <c r="E261" s="5"/>
      <c r="F261" s="60"/>
      <c r="G261" s="54" t="e">
        <f>VLOOKUP(F261,Foglio1!$F$2:$G$1509,2,FALSE)</f>
        <v>#N/A</v>
      </c>
      <c r="H261" s="56"/>
      <c r="I261" s="4"/>
      <c r="J261" s="4"/>
      <c r="K261" s="4"/>
      <c r="L261" s="4"/>
      <c r="M261" s="24"/>
      <c r="N261" s="24"/>
      <c r="O261" s="14"/>
      <c r="P261" s="14"/>
      <c r="Q261" s="14"/>
      <c r="R261" s="14"/>
      <c r="S261" s="14"/>
      <c r="T261" s="14"/>
      <c r="U261" s="14"/>
      <c r="V261" s="14"/>
      <c r="W261" s="24"/>
      <c r="X261" s="14"/>
      <c r="Y261" s="15"/>
      <c r="Z261" s="15"/>
      <c r="AA261" s="55">
        <f t="shared" si="25"/>
        <v>0</v>
      </c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55">
        <f t="shared" si="26"/>
        <v>0</v>
      </c>
      <c r="AN261" s="55">
        <f t="shared" si="27"/>
        <v>0</v>
      </c>
      <c r="AO261" s="55">
        <f t="shared" si="28"/>
        <v>0</v>
      </c>
      <c r="AP261" s="84" t="str">
        <f t="shared" si="29"/>
        <v/>
      </c>
      <c r="AQ261" s="59" t="b">
        <f t="shared" si="30"/>
        <v>0</v>
      </c>
      <c r="AR261" s="59" t="b">
        <f t="shared" si="31"/>
        <v>0</v>
      </c>
      <c r="AS261" s="34" t="str">
        <f t="shared" si="32"/>
        <v/>
      </c>
    </row>
    <row r="262" spans="2:45">
      <c r="B262" s="260"/>
      <c r="C262" s="35"/>
      <c r="D262" s="53"/>
      <c r="E262" s="5"/>
      <c r="F262" s="60"/>
      <c r="G262" s="54" t="e">
        <f>VLOOKUP(F262,Foglio1!$F$2:$G$1509,2,FALSE)</f>
        <v>#N/A</v>
      </c>
      <c r="H262" s="56"/>
      <c r="I262" s="4"/>
      <c r="J262" s="4"/>
      <c r="K262" s="4"/>
      <c r="L262" s="4"/>
      <c r="M262" s="24"/>
      <c r="N262" s="24"/>
      <c r="O262" s="14"/>
      <c r="P262" s="14"/>
      <c r="Q262" s="14"/>
      <c r="R262" s="14"/>
      <c r="S262" s="14"/>
      <c r="T262" s="14"/>
      <c r="U262" s="14"/>
      <c r="V262" s="14"/>
      <c r="W262" s="24"/>
      <c r="X262" s="14"/>
      <c r="Y262" s="15"/>
      <c r="Z262" s="15"/>
      <c r="AA262" s="55">
        <f t="shared" si="25"/>
        <v>0</v>
      </c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55">
        <f t="shared" si="26"/>
        <v>0</v>
      </c>
      <c r="AN262" s="55">
        <f t="shared" si="27"/>
        <v>0</v>
      </c>
      <c r="AO262" s="55">
        <f t="shared" si="28"/>
        <v>0</v>
      </c>
      <c r="AP262" s="84" t="str">
        <f t="shared" si="29"/>
        <v/>
      </c>
      <c r="AQ262" s="59" t="b">
        <f t="shared" si="30"/>
        <v>0</v>
      </c>
      <c r="AR262" s="59" t="b">
        <f t="shared" si="31"/>
        <v>0</v>
      </c>
      <c r="AS262" s="34" t="str">
        <f t="shared" si="32"/>
        <v/>
      </c>
    </row>
    <row r="263" spans="2:45">
      <c r="B263" s="260"/>
      <c r="C263" s="35"/>
      <c r="D263" s="53"/>
      <c r="E263" s="5"/>
      <c r="F263" s="60"/>
      <c r="G263" s="54" t="e">
        <f>VLOOKUP(F263,Foglio1!$F$2:$G$1509,2,FALSE)</f>
        <v>#N/A</v>
      </c>
      <c r="H263" s="56"/>
      <c r="I263" s="4"/>
      <c r="J263" s="4"/>
      <c r="K263" s="4"/>
      <c r="L263" s="4"/>
      <c r="M263" s="24"/>
      <c r="N263" s="24"/>
      <c r="O263" s="14"/>
      <c r="P263" s="14"/>
      <c r="Q263" s="14"/>
      <c r="R263" s="14"/>
      <c r="S263" s="14"/>
      <c r="T263" s="14"/>
      <c r="U263" s="14"/>
      <c r="V263" s="14"/>
      <c r="W263" s="24"/>
      <c r="X263" s="14"/>
      <c r="Y263" s="15"/>
      <c r="Z263" s="15"/>
      <c r="AA263" s="55">
        <f t="shared" si="25"/>
        <v>0</v>
      </c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55">
        <f t="shared" si="26"/>
        <v>0</v>
      </c>
      <c r="AN263" s="55">
        <f t="shared" si="27"/>
        <v>0</v>
      </c>
      <c r="AO263" s="55">
        <f t="shared" si="28"/>
        <v>0</v>
      </c>
      <c r="AP263" s="84" t="str">
        <f t="shared" si="29"/>
        <v/>
      </c>
      <c r="AQ263" s="59" t="b">
        <f t="shared" si="30"/>
        <v>0</v>
      </c>
      <c r="AR263" s="59" t="b">
        <f t="shared" si="31"/>
        <v>0</v>
      </c>
      <c r="AS263" s="34" t="str">
        <f t="shared" si="32"/>
        <v/>
      </c>
    </row>
    <row r="264" spans="2:45">
      <c r="B264" s="260"/>
      <c r="C264" s="35"/>
      <c r="D264" s="53"/>
      <c r="E264" s="5"/>
      <c r="F264" s="60"/>
      <c r="G264" s="54" t="e">
        <f>VLOOKUP(F264,Foglio1!$F$2:$G$1509,2,FALSE)</f>
        <v>#N/A</v>
      </c>
      <c r="H264" s="56"/>
      <c r="I264" s="4"/>
      <c r="J264" s="4"/>
      <c r="K264" s="4"/>
      <c r="L264" s="4"/>
      <c r="M264" s="24"/>
      <c r="N264" s="24"/>
      <c r="O264" s="14"/>
      <c r="P264" s="14"/>
      <c r="Q264" s="14"/>
      <c r="R264" s="14"/>
      <c r="S264" s="14"/>
      <c r="T264" s="14"/>
      <c r="U264" s="14"/>
      <c r="V264" s="14"/>
      <c r="W264" s="24"/>
      <c r="X264" s="14"/>
      <c r="Y264" s="15"/>
      <c r="Z264" s="15"/>
      <c r="AA264" s="55">
        <f t="shared" ref="AA264:AA300" si="33">SUM(Y264:Z264)</f>
        <v>0</v>
      </c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55">
        <f t="shared" ref="AM264:AM300" si="34">SUM(AA264:AC264)</f>
        <v>0</v>
      </c>
      <c r="AN264" s="55">
        <f t="shared" ref="AN264:AN300" si="35">SUM(AD264:AF264)</f>
        <v>0</v>
      </c>
      <c r="AO264" s="55">
        <f t="shared" ref="AO264:AO300" si="36">SUM(AG264:AK264)</f>
        <v>0</v>
      </c>
      <c r="AP264" s="84" t="str">
        <f t="shared" ref="AP264:AP300" si="37">IF(AND(OR(AQ264=FALSE,AR264=FALSE),OR(COUNTBLANK(A264:F264)&lt;&gt;COLUMNS(A264:F264),COUNTBLANK(H264:Z264)&lt;&gt;COLUMNS(H264:Z264),COUNTBLANK(AB264:AL264)&lt;&gt;COLUMNS(AB264:AL264))),"KO","")</f>
        <v/>
      </c>
      <c r="AQ264" s="59" t="b">
        <f t="shared" ref="AQ264:AQ300" si="38">IF(OR(ISBLANK(B264),ISBLANK(H264),ISBLANK(I264),ISBLANK(M264),ISBLANK(N264),ISBLANK(O264),ISBLANK(R264),ISBLANK(V264),ISBLANK(W264),ISBLANK(Y264),ISBLANK(AB264),ISBLANK(AD264),ISBLANK(AL264)),FALSE,TRUE)</f>
        <v>0</v>
      </c>
      <c r="AR264" s="59" t="b">
        <f t="shared" ref="AR264:AR300" si="39">IF(ISBLANK(B264),IF(OR(ISBLANK(C264),ISBLANK(D264),ISBLANK(E264),ISBLANK(F264),ISBLANK(G264)),FALSE,TRUE),TRUE)</f>
        <v>0</v>
      </c>
      <c r="AS264" s="34" t="str">
        <f t="shared" ref="AS264:AS300" si="40">IF(AND(AP264="KO",OR(COUNTBLANK(A264:F264)&lt;&gt;COLUMNS(A264:F264),COUNTBLANK(H264:Z264)&lt;&gt;COLUMNS(H264:Z264),COUNTBLANK(AB264:AL264)&lt;&gt;COLUMNS(AB264:AL264))),"ATTENZIONE!!! NON TUTTI I CAMPI OBBLIGATORI SONO STATI COMPILATI","")</f>
        <v/>
      </c>
    </row>
    <row r="265" spans="2:45">
      <c r="B265" s="260"/>
      <c r="C265" s="35"/>
      <c r="D265" s="53"/>
      <c r="E265" s="5"/>
      <c r="F265" s="60"/>
      <c r="G265" s="54" t="e">
        <f>VLOOKUP(F265,Foglio1!$F$2:$G$1509,2,FALSE)</f>
        <v>#N/A</v>
      </c>
      <c r="H265" s="56"/>
      <c r="I265" s="4"/>
      <c r="J265" s="4"/>
      <c r="K265" s="4"/>
      <c r="L265" s="4"/>
      <c r="M265" s="24"/>
      <c r="N265" s="24"/>
      <c r="O265" s="14"/>
      <c r="P265" s="14"/>
      <c r="Q265" s="14"/>
      <c r="R265" s="14"/>
      <c r="S265" s="14"/>
      <c r="T265" s="14"/>
      <c r="U265" s="14"/>
      <c r="V265" s="14"/>
      <c r="W265" s="24"/>
      <c r="X265" s="14"/>
      <c r="Y265" s="15"/>
      <c r="Z265" s="15"/>
      <c r="AA265" s="55">
        <f t="shared" si="33"/>
        <v>0</v>
      </c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55">
        <f t="shared" si="34"/>
        <v>0</v>
      </c>
      <c r="AN265" s="55">
        <f t="shared" si="35"/>
        <v>0</v>
      </c>
      <c r="AO265" s="55">
        <f t="shared" si="36"/>
        <v>0</v>
      </c>
      <c r="AP265" s="84" t="str">
        <f t="shared" si="37"/>
        <v/>
      </c>
      <c r="AQ265" s="59" t="b">
        <f t="shared" si="38"/>
        <v>0</v>
      </c>
      <c r="AR265" s="59" t="b">
        <f t="shared" si="39"/>
        <v>0</v>
      </c>
      <c r="AS265" s="34" t="str">
        <f t="shared" si="40"/>
        <v/>
      </c>
    </row>
    <row r="266" spans="2:45">
      <c r="B266" s="260"/>
      <c r="C266" s="35"/>
      <c r="D266" s="53"/>
      <c r="E266" s="5"/>
      <c r="F266" s="60"/>
      <c r="G266" s="54" t="e">
        <f>VLOOKUP(F266,Foglio1!$F$2:$G$1509,2,FALSE)</f>
        <v>#N/A</v>
      </c>
      <c r="H266" s="56"/>
      <c r="I266" s="4"/>
      <c r="J266" s="4"/>
      <c r="K266" s="4"/>
      <c r="L266" s="4"/>
      <c r="M266" s="24"/>
      <c r="N266" s="24"/>
      <c r="O266" s="14"/>
      <c r="P266" s="14"/>
      <c r="Q266" s="14"/>
      <c r="R266" s="14"/>
      <c r="S266" s="14"/>
      <c r="T266" s="14"/>
      <c r="U266" s="14"/>
      <c r="V266" s="14"/>
      <c r="W266" s="24"/>
      <c r="X266" s="14"/>
      <c r="Y266" s="15"/>
      <c r="Z266" s="15"/>
      <c r="AA266" s="55">
        <f t="shared" si="33"/>
        <v>0</v>
      </c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55">
        <f t="shared" si="34"/>
        <v>0</v>
      </c>
      <c r="AN266" s="55">
        <f t="shared" si="35"/>
        <v>0</v>
      </c>
      <c r="AO266" s="55">
        <f t="shared" si="36"/>
        <v>0</v>
      </c>
      <c r="AP266" s="84" t="str">
        <f t="shared" si="37"/>
        <v/>
      </c>
      <c r="AQ266" s="59" t="b">
        <f t="shared" si="38"/>
        <v>0</v>
      </c>
      <c r="AR266" s="59" t="b">
        <f t="shared" si="39"/>
        <v>0</v>
      </c>
      <c r="AS266" s="34" t="str">
        <f t="shared" si="40"/>
        <v/>
      </c>
    </row>
    <row r="267" spans="2:45">
      <c r="B267" s="260"/>
      <c r="C267" s="35"/>
      <c r="D267" s="53"/>
      <c r="E267" s="5"/>
      <c r="F267" s="60"/>
      <c r="G267" s="54" t="e">
        <f>VLOOKUP(F267,Foglio1!$F$2:$G$1509,2,FALSE)</f>
        <v>#N/A</v>
      </c>
      <c r="H267" s="56"/>
      <c r="I267" s="4"/>
      <c r="J267" s="4"/>
      <c r="K267" s="4"/>
      <c r="L267" s="4"/>
      <c r="M267" s="24"/>
      <c r="N267" s="24"/>
      <c r="O267" s="14"/>
      <c r="P267" s="14"/>
      <c r="Q267" s="14"/>
      <c r="R267" s="14"/>
      <c r="S267" s="14"/>
      <c r="T267" s="14"/>
      <c r="U267" s="14"/>
      <c r="V267" s="14"/>
      <c r="W267" s="24"/>
      <c r="X267" s="14"/>
      <c r="Y267" s="15"/>
      <c r="Z267" s="15"/>
      <c r="AA267" s="55">
        <f t="shared" si="33"/>
        <v>0</v>
      </c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55">
        <f t="shared" si="34"/>
        <v>0</v>
      </c>
      <c r="AN267" s="55">
        <f t="shared" si="35"/>
        <v>0</v>
      </c>
      <c r="AO267" s="55">
        <f t="shared" si="36"/>
        <v>0</v>
      </c>
      <c r="AP267" s="84" t="str">
        <f t="shared" si="37"/>
        <v/>
      </c>
      <c r="AQ267" s="59" t="b">
        <f t="shared" si="38"/>
        <v>0</v>
      </c>
      <c r="AR267" s="59" t="b">
        <f t="shared" si="39"/>
        <v>0</v>
      </c>
      <c r="AS267" s="34" t="str">
        <f t="shared" si="40"/>
        <v/>
      </c>
    </row>
    <row r="268" spans="2:45">
      <c r="B268" s="260"/>
      <c r="C268" s="35"/>
      <c r="D268" s="53"/>
      <c r="E268" s="5"/>
      <c r="F268" s="60"/>
      <c r="G268" s="54" t="e">
        <f>VLOOKUP(F268,Foglio1!$F$2:$G$1509,2,FALSE)</f>
        <v>#N/A</v>
      </c>
      <c r="H268" s="56"/>
      <c r="I268" s="4"/>
      <c r="J268" s="4"/>
      <c r="K268" s="4"/>
      <c r="L268" s="4"/>
      <c r="M268" s="24"/>
      <c r="N268" s="24"/>
      <c r="O268" s="14"/>
      <c r="P268" s="14"/>
      <c r="Q268" s="14"/>
      <c r="R268" s="14"/>
      <c r="S268" s="14"/>
      <c r="T268" s="14"/>
      <c r="U268" s="14"/>
      <c r="V268" s="14"/>
      <c r="W268" s="24"/>
      <c r="X268" s="14"/>
      <c r="Y268" s="15"/>
      <c r="Z268" s="15"/>
      <c r="AA268" s="55">
        <f t="shared" si="33"/>
        <v>0</v>
      </c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55">
        <f t="shared" si="34"/>
        <v>0</v>
      </c>
      <c r="AN268" s="55">
        <f t="shared" si="35"/>
        <v>0</v>
      </c>
      <c r="AO268" s="55">
        <f t="shared" si="36"/>
        <v>0</v>
      </c>
      <c r="AP268" s="84" t="str">
        <f t="shared" si="37"/>
        <v/>
      </c>
      <c r="AQ268" s="59" t="b">
        <f t="shared" si="38"/>
        <v>0</v>
      </c>
      <c r="AR268" s="59" t="b">
        <f t="shared" si="39"/>
        <v>0</v>
      </c>
      <c r="AS268" s="34" t="str">
        <f t="shared" si="40"/>
        <v/>
      </c>
    </row>
    <row r="269" spans="2:45">
      <c r="B269" s="260"/>
      <c r="C269" s="35"/>
      <c r="D269" s="53"/>
      <c r="E269" s="5"/>
      <c r="F269" s="60"/>
      <c r="G269" s="54" t="e">
        <f>VLOOKUP(F269,Foglio1!$F$2:$G$1509,2,FALSE)</f>
        <v>#N/A</v>
      </c>
      <c r="H269" s="56"/>
      <c r="I269" s="4"/>
      <c r="J269" s="4"/>
      <c r="K269" s="4"/>
      <c r="L269" s="4"/>
      <c r="M269" s="24"/>
      <c r="N269" s="24"/>
      <c r="O269" s="14"/>
      <c r="P269" s="14"/>
      <c r="Q269" s="14"/>
      <c r="R269" s="14"/>
      <c r="S269" s="14"/>
      <c r="T269" s="14"/>
      <c r="U269" s="14"/>
      <c r="V269" s="14"/>
      <c r="W269" s="24"/>
      <c r="X269" s="14"/>
      <c r="Y269" s="15"/>
      <c r="Z269" s="15"/>
      <c r="AA269" s="55">
        <f t="shared" si="33"/>
        <v>0</v>
      </c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55">
        <f t="shared" si="34"/>
        <v>0</v>
      </c>
      <c r="AN269" s="55">
        <f t="shared" si="35"/>
        <v>0</v>
      </c>
      <c r="AO269" s="55">
        <f t="shared" si="36"/>
        <v>0</v>
      </c>
      <c r="AP269" s="84" t="str">
        <f t="shared" si="37"/>
        <v/>
      </c>
      <c r="AQ269" s="59" t="b">
        <f t="shared" si="38"/>
        <v>0</v>
      </c>
      <c r="AR269" s="59" t="b">
        <f t="shared" si="39"/>
        <v>0</v>
      </c>
      <c r="AS269" s="34" t="str">
        <f t="shared" si="40"/>
        <v/>
      </c>
    </row>
    <row r="270" spans="2:45">
      <c r="B270" s="260"/>
      <c r="C270" s="35"/>
      <c r="D270" s="53"/>
      <c r="E270" s="5"/>
      <c r="F270" s="60"/>
      <c r="G270" s="54" t="e">
        <f>VLOOKUP(F270,Foglio1!$F$2:$G$1509,2,FALSE)</f>
        <v>#N/A</v>
      </c>
      <c r="H270" s="56"/>
      <c r="I270" s="4"/>
      <c r="J270" s="4"/>
      <c r="K270" s="4"/>
      <c r="L270" s="4"/>
      <c r="M270" s="24"/>
      <c r="N270" s="24"/>
      <c r="O270" s="14"/>
      <c r="P270" s="14"/>
      <c r="Q270" s="14"/>
      <c r="R270" s="14"/>
      <c r="S270" s="14"/>
      <c r="T270" s="14"/>
      <c r="U270" s="14"/>
      <c r="V270" s="14"/>
      <c r="W270" s="24"/>
      <c r="X270" s="14"/>
      <c r="Y270" s="15"/>
      <c r="Z270" s="15"/>
      <c r="AA270" s="55">
        <f t="shared" si="33"/>
        <v>0</v>
      </c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55">
        <f t="shared" si="34"/>
        <v>0</v>
      </c>
      <c r="AN270" s="55">
        <f t="shared" si="35"/>
        <v>0</v>
      </c>
      <c r="AO270" s="55">
        <f t="shared" si="36"/>
        <v>0</v>
      </c>
      <c r="AP270" s="84" t="str">
        <f t="shared" si="37"/>
        <v/>
      </c>
      <c r="AQ270" s="59" t="b">
        <f t="shared" si="38"/>
        <v>0</v>
      </c>
      <c r="AR270" s="59" t="b">
        <f t="shared" si="39"/>
        <v>0</v>
      </c>
      <c r="AS270" s="34" t="str">
        <f t="shared" si="40"/>
        <v/>
      </c>
    </row>
    <row r="271" spans="2:45">
      <c r="B271" s="260"/>
      <c r="C271" s="35"/>
      <c r="D271" s="53"/>
      <c r="E271" s="5"/>
      <c r="F271" s="60"/>
      <c r="G271" s="54" t="e">
        <f>VLOOKUP(F271,Foglio1!$F$2:$G$1509,2,FALSE)</f>
        <v>#N/A</v>
      </c>
      <c r="H271" s="56"/>
      <c r="I271" s="4"/>
      <c r="J271" s="4"/>
      <c r="K271" s="4"/>
      <c r="L271" s="4"/>
      <c r="M271" s="24"/>
      <c r="N271" s="24"/>
      <c r="O271" s="14"/>
      <c r="P271" s="14"/>
      <c r="Q271" s="14"/>
      <c r="R271" s="14"/>
      <c r="S271" s="14"/>
      <c r="T271" s="14"/>
      <c r="U271" s="14"/>
      <c r="V271" s="14"/>
      <c r="W271" s="24"/>
      <c r="X271" s="14"/>
      <c r="Y271" s="15"/>
      <c r="Z271" s="15"/>
      <c r="AA271" s="55">
        <f t="shared" si="33"/>
        <v>0</v>
      </c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55">
        <f t="shared" si="34"/>
        <v>0</v>
      </c>
      <c r="AN271" s="55">
        <f t="shared" si="35"/>
        <v>0</v>
      </c>
      <c r="AO271" s="55">
        <f t="shared" si="36"/>
        <v>0</v>
      </c>
      <c r="AP271" s="84" t="str">
        <f t="shared" si="37"/>
        <v/>
      </c>
      <c r="AQ271" s="59" t="b">
        <f t="shared" si="38"/>
        <v>0</v>
      </c>
      <c r="AR271" s="59" t="b">
        <f t="shared" si="39"/>
        <v>0</v>
      </c>
      <c r="AS271" s="34" t="str">
        <f t="shared" si="40"/>
        <v/>
      </c>
    </row>
    <row r="272" spans="2:45">
      <c r="B272" s="260"/>
      <c r="C272" s="35"/>
      <c r="D272" s="53"/>
      <c r="E272" s="5"/>
      <c r="F272" s="60"/>
      <c r="G272" s="54" t="e">
        <f>VLOOKUP(F272,Foglio1!$F$2:$G$1509,2,FALSE)</f>
        <v>#N/A</v>
      </c>
      <c r="H272" s="56"/>
      <c r="I272" s="4"/>
      <c r="J272" s="4"/>
      <c r="K272" s="4"/>
      <c r="L272" s="4"/>
      <c r="M272" s="24"/>
      <c r="N272" s="24"/>
      <c r="O272" s="14"/>
      <c r="P272" s="14"/>
      <c r="Q272" s="14"/>
      <c r="R272" s="14"/>
      <c r="S272" s="14"/>
      <c r="T272" s="14"/>
      <c r="U272" s="14"/>
      <c r="V272" s="14"/>
      <c r="W272" s="24"/>
      <c r="X272" s="14"/>
      <c r="Y272" s="15"/>
      <c r="Z272" s="15"/>
      <c r="AA272" s="55">
        <f t="shared" si="33"/>
        <v>0</v>
      </c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55">
        <f t="shared" si="34"/>
        <v>0</v>
      </c>
      <c r="AN272" s="55">
        <f t="shared" si="35"/>
        <v>0</v>
      </c>
      <c r="AO272" s="55">
        <f t="shared" si="36"/>
        <v>0</v>
      </c>
      <c r="AP272" s="84" t="str">
        <f t="shared" si="37"/>
        <v/>
      </c>
      <c r="AQ272" s="59" t="b">
        <f t="shared" si="38"/>
        <v>0</v>
      </c>
      <c r="AR272" s="59" t="b">
        <f t="shared" si="39"/>
        <v>0</v>
      </c>
      <c r="AS272" s="34" t="str">
        <f t="shared" si="40"/>
        <v/>
      </c>
    </row>
    <row r="273" spans="2:45">
      <c r="B273" s="260"/>
      <c r="C273" s="35"/>
      <c r="D273" s="53"/>
      <c r="E273" s="5"/>
      <c r="F273" s="60"/>
      <c r="G273" s="54" t="e">
        <f>VLOOKUP(F273,Foglio1!$F$2:$G$1509,2,FALSE)</f>
        <v>#N/A</v>
      </c>
      <c r="H273" s="56"/>
      <c r="I273" s="4"/>
      <c r="J273" s="4"/>
      <c r="K273" s="4"/>
      <c r="L273" s="4"/>
      <c r="M273" s="24"/>
      <c r="N273" s="24"/>
      <c r="O273" s="14"/>
      <c r="P273" s="14"/>
      <c r="Q273" s="14"/>
      <c r="R273" s="14"/>
      <c r="S273" s="14"/>
      <c r="T273" s="14"/>
      <c r="U273" s="14"/>
      <c r="V273" s="14"/>
      <c r="W273" s="24"/>
      <c r="X273" s="14"/>
      <c r="Y273" s="15"/>
      <c r="Z273" s="15"/>
      <c r="AA273" s="55">
        <f t="shared" si="33"/>
        <v>0</v>
      </c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55">
        <f t="shared" si="34"/>
        <v>0</v>
      </c>
      <c r="AN273" s="55">
        <f t="shared" si="35"/>
        <v>0</v>
      </c>
      <c r="AO273" s="55">
        <f t="shared" si="36"/>
        <v>0</v>
      </c>
      <c r="AP273" s="84" t="str">
        <f t="shared" si="37"/>
        <v/>
      </c>
      <c r="AQ273" s="59" t="b">
        <f t="shared" si="38"/>
        <v>0</v>
      </c>
      <c r="AR273" s="59" t="b">
        <f t="shared" si="39"/>
        <v>0</v>
      </c>
      <c r="AS273" s="34" t="str">
        <f t="shared" si="40"/>
        <v/>
      </c>
    </row>
    <row r="274" spans="2:45">
      <c r="B274" s="260"/>
      <c r="C274" s="35"/>
      <c r="D274" s="53"/>
      <c r="E274" s="5"/>
      <c r="F274" s="60"/>
      <c r="G274" s="54" t="e">
        <f>VLOOKUP(F274,Foglio1!$F$2:$G$1509,2,FALSE)</f>
        <v>#N/A</v>
      </c>
      <c r="H274" s="56"/>
      <c r="I274" s="4"/>
      <c r="J274" s="4"/>
      <c r="K274" s="4"/>
      <c r="L274" s="4"/>
      <c r="M274" s="24"/>
      <c r="N274" s="24"/>
      <c r="O274" s="14"/>
      <c r="P274" s="14"/>
      <c r="Q274" s="14"/>
      <c r="R274" s="14"/>
      <c r="S274" s="14"/>
      <c r="T274" s="14"/>
      <c r="U274" s="14"/>
      <c r="V274" s="14"/>
      <c r="W274" s="24"/>
      <c r="X274" s="14"/>
      <c r="Y274" s="15"/>
      <c r="Z274" s="15"/>
      <c r="AA274" s="55">
        <f t="shared" si="33"/>
        <v>0</v>
      </c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55">
        <f t="shared" si="34"/>
        <v>0</v>
      </c>
      <c r="AN274" s="55">
        <f t="shared" si="35"/>
        <v>0</v>
      </c>
      <c r="AO274" s="55">
        <f t="shared" si="36"/>
        <v>0</v>
      </c>
      <c r="AP274" s="84" t="str">
        <f t="shared" si="37"/>
        <v/>
      </c>
      <c r="AQ274" s="59" t="b">
        <f t="shared" si="38"/>
        <v>0</v>
      </c>
      <c r="AR274" s="59" t="b">
        <f t="shared" si="39"/>
        <v>0</v>
      </c>
      <c r="AS274" s="34" t="str">
        <f t="shared" si="40"/>
        <v/>
      </c>
    </row>
    <row r="275" spans="2:45">
      <c r="B275" s="260"/>
      <c r="C275" s="35"/>
      <c r="D275" s="53"/>
      <c r="E275" s="5"/>
      <c r="F275" s="60"/>
      <c r="G275" s="54" t="e">
        <f>VLOOKUP(F275,Foglio1!$F$2:$G$1509,2,FALSE)</f>
        <v>#N/A</v>
      </c>
      <c r="H275" s="56"/>
      <c r="I275" s="4"/>
      <c r="J275" s="4"/>
      <c r="K275" s="4"/>
      <c r="L275" s="4"/>
      <c r="M275" s="24"/>
      <c r="N275" s="24"/>
      <c r="O275" s="14"/>
      <c r="P275" s="14"/>
      <c r="Q275" s="14"/>
      <c r="R275" s="14"/>
      <c r="S275" s="14"/>
      <c r="T275" s="14"/>
      <c r="U275" s="14"/>
      <c r="V275" s="14"/>
      <c r="W275" s="24"/>
      <c r="X275" s="14"/>
      <c r="Y275" s="15"/>
      <c r="Z275" s="15"/>
      <c r="AA275" s="55">
        <f t="shared" si="33"/>
        <v>0</v>
      </c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55">
        <f t="shared" si="34"/>
        <v>0</v>
      </c>
      <c r="AN275" s="55">
        <f t="shared" si="35"/>
        <v>0</v>
      </c>
      <c r="AO275" s="55">
        <f t="shared" si="36"/>
        <v>0</v>
      </c>
      <c r="AP275" s="84" t="str">
        <f t="shared" si="37"/>
        <v/>
      </c>
      <c r="AQ275" s="59" t="b">
        <f t="shared" si="38"/>
        <v>0</v>
      </c>
      <c r="AR275" s="59" t="b">
        <f t="shared" si="39"/>
        <v>0</v>
      </c>
      <c r="AS275" s="34" t="str">
        <f t="shared" si="40"/>
        <v/>
      </c>
    </row>
    <row r="276" spans="2:45">
      <c r="B276" s="260"/>
      <c r="C276" s="35"/>
      <c r="D276" s="53"/>
      <c r="E276" s="5"/>
      <c r="F276" s="60"/>
      <c r="G276" s="54" t="e">
        <f>VLOOKUP(F276,Foglio1!$F$2:$G$1509,2,FALSE)</f>
        <v>#N/A</v>
      </c>
      <c r="H276" s="56"/>
      <c r="I276" s="4"/>
      <c r="J276" s="4"/>
      <c r="K276" s="4"/>
      <c r="L276" s="4"/>
      <c r="M276" s="24"/>
      <c r="N276" s="24"/>
      <c r="O276" s="14"/>
      <c r="P276" s="14"/>
      <c r="Q276" s="14"/>
      <c r="R276" s="14"/>
      <c r="S276" s="14"/>
      <c r="T276" s="14"/>
      <c r="U276" s="14"/>
      <c r="V276" s="14"/>
      <c r="W276" s="24"/>
      <c r="X276" s="14"/>
      <c r="Y276" s="15"/>
      <c r="Z276" s="15"/>
      <c r="AA276" s="55">
        <f t="shared" si="33"/>
        <v>0</v>
      </c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55">
        <f t="shared" si="34"/>
        <v>0</v>
      </c>
      <c r="AN276" s="55">
        <f t="shared" si="35"/>
        <v>0</v>
      </c>
      <c r="AO276" s="55">
        <f t="shared" si="36"/>
        <v>0</v>
      </c>
      <c r="AP276" s="84" t="str">
        <f t="shared" si="37"/>
        <v/>
      </c>
      <c r="AQ276" s="59" t="b">
        <f t="shared" si="38"/>
        <v>0</v>
      </c>
      <c r="AR276" s="59" t="b">
        <f t="shared" si="39"/>
        <v>0</v>
      </c>
      <c r="AS276" s="34" t="str">
        <f t="shared" si="40"/>
        <v/>
      </c>
    </row>
    <row r="277" spans="2:45">
      <c r="B277" s="260"/>
      <c r="C277" s="35"/>
      <c r="D277" s="53"/>
      <c r="E277" s="5"/>
      <c r="F277" s="60"/>
      <c r="G277" s="54" t="e">
        <f>VLOOKUP(F277,Foglio1!$F$2:$G$1509,2,FALSE)</f>
        <v>#N/A</v>
      </c>
      <c r="H277" s="56"/>
      <c r="I277" s="4"/>
      <c r="J277" s="4"/>
      <c r="K277" s="4"/>
      <c r="L277" s="4"/>
      <c r="M277" s="24"/>
      <c r="N277" s="24"/>
      <c r="O277" s="14"/>
      <c r="P277" s="14"/>
      <c r="Q277" s="14"/>
      <c r="R277" s="14"/>
      <c r="S277" s="14"/>
      <c r="T277" s="14"/>
      <c r="U277" s="14"/>
      <c r="V277" s="14"/>
      <c r="W277" s="24"/>
      <c r="X277" s="14"/>
      <c r="Y277" s="15"/>
      <c r="Z277" s="15"/>
      <c r="AA277" s="55">
        <f t="shared" si="33"/>
        <v>0</v>
      </c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55">
        <f t="shared" si="34"/>
        <v>0</v>
      </c>
      <c r="AN277" s="55">
        <f t="shared" si="35"/>
        <v>0</v>
      </c>
      <c r="AO277" s="55">
        <f t="shared" si="36"/>
        <v>0</v>
      </c>
      <c r="AP277" s="84" t="str">
        <f t="shared" si="37"/>
        <v/>
      </c>
      <c r="AQ277" s="59" t="b">
        <f t="shared" si="38"/>
        <v>0</v>
      </c>
      <c r="AR277" s="59" t="b">
        <f t="shared" si="39"/>
        <v>0</v>
      </c>
      <c r="AS277" s="34" t="str">
        <f t="shared" si="40"/>
        <v/>
      </c>
    </row>
    <row r="278" spans="2:45">
      <c r="B278" s="260"/>
      <c r="C278" s="35"/>
      <c r="D278" s="53"/>
      <c r="E278" s="5"/>
      <c r="F278" s="60"/>
      <c r="G278" s="54" t="e">
        <f>VLOOKUP(F278,Foglio1!$F$2:$G$1509,2,FALSE)</f>
        <v>#N/A</v>
      </c>
      <c r="H278" s="56"/>
      <c r="I278" s="4"/>
      <c r="J278" s="4"/>
      <c r="K278" s="4"/>
      <c r="L278" s="4"/>
      <c r="M278" s="24"/>
      <c r="N278" s="24"/>
      <c r="O278" s="14"/>
      <c r="P278" s="14"/>
      <c r="Q278" s="14"/>
      <c r="R278" s="14"/>
      <c r="S278" s="14"/>
      <c r="T278" s="14"/>
      <c r="U278" s="14"/>
      <c r="V278" s="14"/>
      <c r="W278" s="24"/>
      <c r="X278" s="14"/>
      <c r="Y278" s="15"/>
      <c r="Z278" s="15"/>
      <c r="AA278" s="55">
        <f t="shared" si="33"/>
        <v>0</v>
      </c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55">
        <f t="shared" si="34"/>
        <v>0</v>
      </c>
      <c r="AN278" s="55">
        <f t="shared" si="35"/>
        <v>0</v>
      </c>
      <c r="AO278" s="55">
        <f t="shared" si="36"/>
        <v>0</v>
      </c>
      <c r="AP278" s="84" t="str">
        <f t="shared" si="37"/>
        <v/>
      </c>
      <c r="AQ278" s="59" t="b">
        <f t="shared" si="38"/>
        <v>0</v>
      </c>
      <c r="AR278" s="59" t="b">
        <f t="shared" si="39"/>
        <v>0</v>
      </c>
      <c r="AS278" s="34" t="str">
        <f t="shared" si="40"/>
        <v/>
      </c>
    </row>
    <row r="279" spans="2:45">
      <c r="B279" s="260"/>
      <c r="C279" s="35"/>
      <c r="D279" s="53"/>
      <c r="E279" s="5"/>
      <c r="F279" s="60"/>
      <c r="G279" s="54" t="e">
        <f>VLOOKUP(F279,Foglio1!$F$2:$G$1509,2,FALSE)</f>
        <v>#N/A</v>
      </c>
      <c r="H279" s="56"/>
      <c r="I279" s="4"/>
      <c r="J279" s="4"/>
      <c r="K279" s="4"/>
      <c r="L279" s="4"/>
      <c r="M279" s="24"/>
      <c r="N279" s="24"/>
      <c r="O279" s="14"/>
      <c r="P279" s="14"/>
      <c r="Q279" s="14"/>
      <c r="R279" s="14"/>
      <c r="S279" s="14"/>
      <c r="T279" s="14"/>
      <c r="U279" s="14"/>
      <c r="V279" s="14"/>
      <c r="W279" s="24"/>
      <c r="X279" s="14"/>
      <c r="Y279" s="15"/>
      <c r="Z279" s="15"/>
      <c r="AA279" s="55">
        <f t="shared" si="33"/>
        <v>0</v>
      </c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55">
        <f t="shared" si="34"/>
        <v>0</v>
      </c>
      <c r="AN279" s="55">
        <f t="shared" si="35"/>
        <v>0</v>
      </c>
      <c r="AO279" s="55">
        <f t="shared" si="36"/>
        <v>0</v>
      </c>
      <c r="AP279" s="84" t="str">
        <f t="shared" si="37"/>
        <v/>
      </c>
      <c r="AQ279" s="59" t="b">
        <f t="shared" si="38"/>
        <v>0</v>
      </c>
      <c r="AR279" s="59" t="b">
        <f t="shared" si="39"/>
        <v>0</v>
      </c>
      <c r="AS279" s="34" t="str">
        <f t="shared" si="40"/>
        <v/>
      </c>
    </row>
    <row r="280" spans="2:45">
      <c r="B280" s="260"/>
      <c r="C280" s="35"/>
      <c r="D280" s="53"/>
      <c r="E280" s="5"/>
      <c r="F280" s="60"/>
      <c r="G280" s="54" t="e">
        <f>VLOOKUP(F280,Foglio1!$F$2:$G$1509,2,FALSE)</f>
        <v>#N/A</v>
      </c>
      <c r="H280" s="56"/>
      <c r="I280" s="4"/>
      <c r="J280" s="4"/>
      <c r="K280" s="4"/>
      <c r="L280" s="4"/>
      <c r="M280" s="24"/>
      <c r="N280" s="24"/>
      <c r="O280" s="14"/>
      <c r="P280" s="14"/>
      <c r="Q280" s="14"/>
      <c r="R280" s="14"/>
      <c r="S280" s="14"/>
      <c r="T280" s="14"/>
      <c r="U280" s="14"/>
      <c r="V280" s="14"/>
      <c r="W280" s="24"/>
      <c r="X280" s="14"/>
      <c r="Y280" s="15"/>
      <c r="Z280" s="15"/>
      <c r="AA280" s="55">
        <f t="shared" si="33"/>
        <v>0</v>
      </c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55">
        <f t="shared" si="34"/>
        <v>0</v>
      </c>
      <c r="AN280" s="55">
        <f t="shared" si="35"/>
        <v>0</v>
      </c>
      <c r="AO280" s="55">
        <f t="shared" si="36"/>
        <v>0</v>
      </c>
      <c r="AP280" s="84" t="str">
        <f t="shared" si="37"/>
        <v/>
      </c>
      <c r="AQ280" s="59" t="b">
        <f t="shared" si="38"/>
        <v>0</v>
      </c>
      <c r="AR280" s="59" t="b">
        <f t="shared" si="39"/>
        <v>0</v>
      </c>
      <c r="AS280" s="34" t="str">
        <f t="shared" si="40"/>
        <v/>
      </c>
    </row>
    <row r="281" spans="2:45">
      <c r="B281" s="260"/>
      <c r="C281" s="35"/>
      <c r="D281" s="53"/>
      <c r="E281" s="5"/>
      <c r="F281" s="60"/>
      <c r="G281" s="54" t="e">
        <f>VLOOKUP(F281,Foglio1!$F$2:$G$1509,2,FALSE)</f>
        <v>#N/A</v>
      </c>
      <c r="H281" s="56"/>
      <c r="I281" s="4"/>
      <c r="J281" s="4"/>
      <c r="K281" s="4"/>
      <c r="L281" s="4"/>
      <c r="M281" s="24"/>
      <c r="N281" s="24"/>
      <c r="O281" s="14"/>
      <c r="P281" s="14"/>
      <c r="Q281" s="14"/>
      <c r="R281" s="14"/>
      <c r="S281" s="14"/>
      <c r="T281" s="14"/>
      <c r="U281" s="14"/>
      <c r="V281" s="14"/>
      <c r="W281" s="24"/>
      <c r="X281" s="14"/>
      <c r="Y281" s="15"/>
      <c r="Z281" s="15"/>
      <c r="AA281" s="55">
        <f t="shared" si="33"/>
        <v>0</v>
      </c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55">
        <f t="shared" si="34"/>
        <v>0</v>
      </c>
      <c r="AN281" s="55">
        <f t="shared" si="35"/>
        <v>0</v>
      </c>
      <c r="AO281" s="55">
        <f t="shared" si="36"/>
        <v>0</v>
      </c>
      <c r="AP281" s="84" t="str">
        <f t="shared" si="37"/>
        <v/>
      </c>
      <c r="AQ281" s="59" t="b">
        <f t="shared" si="38"/>
        <v>0</v>
      </c>
      <c r="AR281" s="59" t="b">
        <f t="shared" si="39"/>
        <v>0</v>
      </c>
      <c r="AS281" s="34" t="str">
        <f t="shared" si="40"/>
        <v/>
      </c>
    </row>
    <row r="282" spans="2:45">
      <c r="B282" s="260"/>
      <c r="C282" s="35"/>
      <c r="D282" s="53"/>
      <c r="E282" s="5"/>
      <c r="F282" s="60"/>
      <c r="G282" s="54" t="e">
        <f>VLOOKUP(F282,Foglio1!$F$2:$G$1509,2,FALSE)</f>
        <v>#N/A</v>
      </c>
      <c r="H282" s="56"/>
      <c r="I282" s="4"/>
      <c r="J282" s="4"/>
      <c r="K282" s="4"/>
      <c r="L282" s="4"/>
      <c r="M282" s="24"/>
      <c r="N282" s="24"/>
      <c r="O282" s="14"/>
      <c r="P282" s="14"/>
      <c r="Q282" s="14"/>
      <c r="R282" s="14"/>
      <c r="S282" s="14"/>
      <c r="T282" s="14"/>
      <c r="U282" s="14"/>
      <c r="V282" s="14"/>
      <c r="W282" s="24"/>
      <c r="X282" s="14"/>
      <c r="Y282" s="15"/>
      <c r="Z282" s="15"/>
      <c r="AA282" s="55">
        <f t="shared" si="33"/>
        <v>0</v>
      </c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55">
        <f t="shared" si="34"/>
        <v>0</v>
      </c>
      <c r="AN282" s="55">
        <f t="shared" si="35"/>
        <v>0</v>
      </c>
      <c r="AO282" s="55">
        <f t="shared" si="36"/>
        <v>0</v>
      </c>
      <c r="AP282" s="84" t="str">
        <f t="shared" si="37"/>
        <v/>
      </c>
      <c r="AQ282" s="59" t="b">
        <f t="shared" si="38"/>
        <v>0</v>
      </c>
      <c r="AR282" s="59" t="b">
        <f t="shared" si="39"/>
        <v>0</v>
      </c>
      <c r="AS282" s="34" t="str">
        <f t="shared" si="40"/>
        <v/>
      </c>
    </row>
    <row r="283" spans="2:45">
      <c r="B283" s="260"/>
      <c r="C283" s="35"/>
      <c r="D283" s="53"/>
      <c r="E283" s="5"/>
      <c r="F283" s="60"/>
      <c r="G283" s="54" t="e">
        <f>VLOOKUP(F283,Foglio1!$F$2:$G$1509,2,FALSE)</f>
        <v>#N/A</v>
      </c>
      <c r="H283" s="56"/>
      <c r="I283" s="4"/>
      <c r="J283" s="4"/>
      <c r="K283" s="4"/>
      <c r="L283" s="4"/>
      <c r="M283" s="24"/>
      <c r="N283" s="24"/>
      <c r="O283" s="14"/>
      <c r="P283" s="14"/>
      <c r="Q283" s="14"/>
      <c r="R283" s="14"/>
      <c r="S283" s="14"/>
      <c r="T283" s="14"/>
      <c r="U283" s="14"/>
      <c r="V283" s="14"/>
      <c r="W283" s="24"/>
      <c r="X283" s="14"/>
      <c r="Y283" s="15"/>
      <c r="Z283" s="15"/>
      <c r="AA283" s="55">
        <f t="shared" si="33"/>
        <v>0</v>
      </c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55">
        <f t="shared" si="34"/>
        <v>0</v>
      </c>
      <c r="AN283" s="55">
        <f t="shared" si="35"/>
        <v>0</v>
      </c>
      <c r="AO283" s="55">
        <f t="shared" si="36"/>
        <v>0</v>
      </c>
      <c r="AP283" s="84" t="str">
        <f t="shared" si="37"/>
        <v/>
      </c>
      <c r="AQ283" s="59" t="b">
        <f t="shared" si="38"/>
        <v>0</v>
      </c>
      <c r="AR283" s="59" t="b">
        <f t="shared" si="39"/>
        <v>0</v>
      </c>
      <c r="AS283" s="34" t="str">
        <f t="shared" si="40"/>
        <v/>
      </c>
    </row>
    <row r="284" spans="2:45">
      <c r="B284" s="260"/>
      <c r="C284" s="35"/>
      <c r="D284" s="53"/>
      <c r="E284" s="5"/>
      <c r="F284" s="60"/>
      <c r="G284" s="54" t="e">
        <f>VLOOKUP(F284,Foglio1!$F$2:$G$1509,2,FALSE)</f>
        <v>#N/A</v>
      </c>
      <c r="H284" s="56"/>
      <c r="I284" s="4"/>
      <c r="J284" s="4"/>
      <c r="K284" s="4"/>
      <c r="L284" s="4"/>
      <c r="M284" s="24"/>
      <c r="N284" s="24"/>
      <c r="O284" s="14"/>
      <c r="P284" s="14"/>
      <c r="Q284" s="14"/>
      <c r="R284" s="14"/>
      <c r="S284" s="14"/>
      <c r="T284" s="14"/>
      <c r="U284" s="14"/>
      <c r="V284" s="14"/>
      <c r="W284" s="24"/>
      <c r="X284" s="14"/>
      <c r="Y284" s="15"/>
      <c r="Z284" s="15"/>
      <c r="AA284" s="55">
        <f t="shared" si="33"/>
        <v>0</v>
      </c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55">
        <f t="shared" si="34"/>
        <v>0</v>
      </c>
      <c r="AN284" s="55">
        <f t="shared" si="35"/>
        <v>0</v>
      </c>
      <c r="AO284" s="55">
        <f t="shared" si="36"/>
        <v>0</v>
      </c>
      <c r="AP284" s="84" t="str">
        <f t="shared" si="37"/>
        <v/>
      </c>
      <c r="AQ284" s="59" t="b">
        <f t="shared" si="38"/>
        <v>0</v>
      </c>
      <c r="AR284" s="59" t="b">
        <f t="shared" si="39"/>
        <v>0</v>
      </c>
      <c r="AS284" s="34" t="str">
        <f t="shared" si="40"/>
        <v/>
      </c>
    </row>
    <row r="285" spans="2:45">
      <c r="B285" s="260"/>
      <c r="C285" s="35"/>
      <c r="D285" s="53"/>
      <c r="E285" s="5"/>
      <c r="F285" s="60"/>
      <c r="G285" s="54" t="e">
        <f>VLOOKUP(F285,Foglio1!$F$2:$G$1509,2,FALSE)</f>
        <v>#N/A</v>
      </c>
      <c r="H285" s="56"/>
      <c r="I285" s="4"/>
      <c r="J285" s="4"/>
      <c r="K285" s="4"/>
      <c r="L285" s="4"/>
      <c r="M285" s="24"/>
      <c r="N285" s="24"/>
      <c r="O285" s="14"/>
      <c r="P285" s="14"/>
      <c r="Q285" s="14"/>
      <c r="R285" s="14"/>
      <c r="S285" s="14"/>
      <c r="T285" s="14"/>
      <c r="U285" s="14"/>
      <c r="V285" s="14"/>
      <c r="W285" s="24"/>
      <c r="X285" s="14"/>
      <c r="Y285" s="15"/>
      <c r="Z285" s="15"/>
      <c r="AA285" s="55">
        <f t="shared" si="33"/>
        <v>0</v>
      </c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55">
        <f t="shared" si="34"/>
        <v>0</v>
      </c>
      <c r="AN285" s="55">
        <f t="shared" si="35"/>
        <v>0</v>
      </c>
      <c r="AO285" s="55">
        <f t="shared" si="36"/>
        <v>0</v>
      </c>
      <c r="AP285" s="84" t="str">
        <f t="shared" si="37"/>
        <v/>
      </c>
      <c r="AQ285" s="59" t="b">
        <f t="shared" si="38"/>
        <v>0</v>
      </c>
      <c r="AR285" s="59" t="b">
        <f t="shared" si="39"/>
        <v>0</v>
      </c>
      <c r="AS285" s="34" t="str">
        <f t="shared" si="40"/>
        <v/>
      </c>
    </row>
    <row r="286" spans="2:45">
      <c r="B286" s="260"/>
      <c r="C286" s="35"/>
      <c r="D286" s="53"/>
      <c r="E286" s="5"/>
      <c r="F286" s="60"/>
      <c r="G286" s="54" t="e">
        <f>VLOOKUP(F286,Foglio1!$F$2:$G$1509,2,FALSE)</f>
        <v>#N/A</v>
      </c>
      <c r="H286" s="56"/>
      <c r="I286" s="4"/>
      <c r="J286" s="4"/>
      <c r="K286" s="4"/>
      <c r="L286" s="4"/>
      <c r="M286" s="24"/>
      <c r="N286" s="24"/>
      <c r="O286" s="14"/>
      <c r="P286" s="14"/>
      <c r="Q286" s="14"/>
      <c r="R286" s="14"/>
      <c r="S286" s="14"/>
      <c r="T286" s="14"/>
      <c r="U286" s="14"/>
      <c r="V286" s="14"/>
      <c r="W286" s="24"/>
      <c r="X286" s="14"/>
      <c r="Y286" s="15"/>
      <c r="Z286" s="15"/>
      <c r="AA286" s="55">
        <f t="shared" si="33"/>
        <v>0</v>
      </c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55">
        <f t="shared" si="34"/>
        <v>0</v>
      </c>
      <c r="AN286" s="55">
        <f t="shared" si="35"/>
        <v>0</v>
      </c>
      <c r="AO286" s="55">
        <f t="shared" si="36"/>
        <v>0</v>
      </c>
      <c r="AP286" s="84" t="str">
        <f t="shared" si="37"/>
        <v/>
      </c>
      <c r="AQ286" s="59" t="b">
        <f t="shared" si="38"/>
        <v>0</v>
      </c>
      <c r="AR286" s="59" t="b">
        <f t="shared" si="39"/>
        <v>0</v>
      </c>
      <c r="AS286" s="34" t="str">
        <f t="shared" si="40"/>
        <v/>
      </c>
    </row>
    <row r="287" spans="2:45">
      <c r="B287" s="260"/>
      <c r="C287" s="35"/>
      <c r="D287" s="53"/>
      <c r="E287" s="5"/>
      <c r="F287" s="60"/>
      <c r="G287" s="54" t="e">
        <f>VLOOKUP(F287,Foglio1!$F$2:$G$1509,2,FALSE)</f>
        <v>#N/A</v>
      </c>
      <c r="H287" s="56"/>
      <c r="I287" s="4"/>
      <c r="J287" s="4"/>
      <c r="K287" s="4"/>
      <c r="L287" s="4"/>
      <c r="M287" s="24"/>
      <c r="N287" s="24"/>
      <c r="O287" s="14"/>
      <c r="P287" s="14"/>
      <c r="Q287" s="14"/>
      <c r="R287" s="14"/>
      <c r="S287" s="14"/>
      <c r="T287" s="14"/>
      <c r="U287" s="14"/>
      <c r="V287" s="14"/>
      <c r="W287" s="24"/>
      <c r="X287" s="14"/>
      <c r="Y287" s="15"/>
      <c r="Z287" s="15"/>
      <c r="AA287" s="55">
        <f t="shared" si="33"/>
        <v>0</v>
      </c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55">
        <f t="shared" si="34"/>
        <v>0</v>
      </c>
      <c r="AN287" s="55">
        <f t="shared" si="35"/>
        <v>0</v>
      </c>
      <c r="AO287" s="55">
        <f t="shared" si="36"/>
        <v>0</v>
      </c>
      <c r="AP287" s="84" t="str">
        <f t="shared" si="37"/>
        <v/>
      </c>
      <c r="AQ287" s="59" t="b">
        <f t="shared" si="38"/>
        <v>0</v>
      </c>
      <c r="AR287" s="59" t="b">
        <f t="shared" si="39"/>
        <v>0</v>
      </c>
      <c r="AS287" s="34" t="str">
        <f t="shared" si="40"/>
        <v/>
      </c>
    </row>
    <row r="288" spans="2:45">
      <c r="B288" s="260"/>
      <c r="C288" s="35"/>
      <c r="D288" s="53"/>
      <c r="E288" s="5"/>
      <c r="F288" s="60"/>
      <c r="G288" s="54" t="e">
        <f>VLOOKUP(F288,Foglio1!$F$2:$G$1509,2,FALSE)</f>
        <v>#N/A</v>
      </c>
      <c r="H288" s="56"/>
      <c r="I288" s="4"/>
      <c r="J288" s="4"/>
      <c r="K288" s="4"/>
      <c r="L288" s="4"/>
      <c r="M288" s="24"/>
      <c r="N288" s="24"/>
      <c r="O288" s="14"/>
      <c r="P288" s="14"/>
      <c r="Q288" s="14"/>
      <c r="R288" s="14"/>
      <c r="S288" s="14"/>
      <c r="T288" s="14"/>
      <c r="U288" s="14"/>
      <c r="V288" s="14"/>
      <c r="W288" s="24"/>
      <c r="X288" s="14"/>
      <c r="Y288" s="15"/>
      <c r="Z288" s="15"/>
      <c r="AA288" s="55">
        <f t="shared" si="33"/>
        <v>0</v>
      </c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55">
        <f t="shared" si="34"/>
        <v>0</v>
      </c>
      <c r="AN288" s="55">
        <f t="shared" si="35"/>
        <v>0</v>
      </c>
      <c r="AO288" s="55">
        <f t="shared" si="36"/>
        <v>0</v>
      </c>
      <c r="AP288" s="84" t="str">
        <f t="shared" si="37"/>
        <v/>
      </c>
      <c r="AQ288" s="59" t="b">
        <f t="shared" si="38"/>
        <v>0</v>
      </c>
      <c r="AR288" s="59" t="b">
        <f t="shared" si="39"/>
        <v>0</v>
      </c>
      <c r="AS288" s="34" t="str">
        <f t="shared" si="40"/>
        <v/>
      </c>
    </row>
    <row r="289" spans="2:45">
      <c r="B289" s="260"/>
      <c r="C289" s="35"/>
      <c r="D289" s="53"/>
      <c r="E289" s="5"/>
      <c r="F289" s="60"/>
      <c r="G289" s="54" t="e">
        <f>VLOOKUP(F289,Foglio1!$F$2:$G$1509,2,FALSE)</f>
        <v>#N/A</v>
      </c>
      <c r="H289" s="56"/>
      <c r="I289" s="4"/>
      <c r="J289" s="4"/>
      <c r="K289" s="4"/>
      <c r="L289" s="4"/>
      <c r="M289" s="24"/>
      <c r="N289" s="24"/>
      <c r="O289" s="14"/>
      <c r="P289" s="14"/>
      <c r="Q289" s="14"/>
      <c r="R289" s="14"/>
      <c r="S289" s="14"/>
      <c r="T289" s="14"/>
      <c r="U289" s="14"/>
      <c r="V289" s="14"/>
      <c r="W289" s="24"/>
      <c r="X289" s="14"/>
      <c r="Y289" s="15"/>
      <c r="Z289" s="15"/>
      <c r="AA289" s="55">
        <f t="shared" si="33"/>
        <v>0</v>
      </c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55">
        <f t="shared" si="34"/>
        <v>0</v>
      </c>
      <c r="AN289" s="55">
        <f t="shared" si="35"/>
        <v>0</v>
      </c>
      <c r="AO289" s="55">
        <f t="shared" si="36"/>
        <v>0</v>
      </c>
      <c r="AP289" s="84" t="str">
        <f t="shared" si="37"/>
        <v/>
      </c>
      <c r="AQ289" s="59" t="b">
        <f t="shared" si="38"/>
        <v>0</v>
      </c>
      <c r="AR289" s="59" t="b">
        <f t="shared" si="39"/>
        <v>0</v>
      </c>
      <c r="AS289" s="34" t="str">
        <f t="shared" si="40"/>
        <v/>
      </c>
    </row>
    <row r="290" spans="2:45">
      <c r="B290" s="260"/>
      <c r="C290" s="35"/>
      <c r="D290" s="53"/>
      <c r="E290" s="5"/>
      <c r="F290" s="60"/>
      <c r="G290" s="54" t="e">
        <f>VLOOKUP(F290,Foglio1!$F$2:$G$1509,2,FALSE)</f>
        <v>#N/A</v>
      </c>
      <c r="H290" s="56"/>
      <c r="I290" s="4"/>
      <c r="J290" s="4"/>
      <c r="K290" s="4"/>
      <c r="L290" s="4"/>
      <c r="M290" s="24"/>
      <c r="N290" s="24"/>
      <c r="O290" s="14"/>
      <c r="P290" s="14"/>
      <c r="Q290" s="14"/>
      <c r="R290" s="14"/>
      <c r="S290" s="14"/>
      <c r="T290" s="14"/>
      <c r="U290" s="14"/>
      <c r="V290" s="14"/>
      <c r="W290" s="24"/>
      <c r="X290" s="14"/>
      <c r="Y290" s="15"/>
      <c r="Z290" s="15"/>
      <c r="AA290" s="55">
        <f t="shared" si="33"/>
        <v>0</v>
      </c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55">
        <f t="shared" si="34"/>
        <v>0</v>
      </c>
      <c r="AN290" s="55">
        <f t="shared" si="35"/>
        <v>0</v>
      </c>
      <c r="AO290" s="55">
        <f t="shared" si="36"/>
        <v>0</v>
      </c>
      <c r="AP290" s="84" t="str">
        <f t="shared" si="37"/>
        <v/>
      </c>
      <c r="AQ290" s="59" t="b">
        <f t="shared" si="38"/>
        <v>0</v>
      </c>
      <c r="AR290" s="59" t="b">
        <f t="shared" si="39"/>
        <v>0</v>
      </c>
      <c r="AS290" s="34" t="str">
        <f t="shared" si="40"/>
        <v/>
      </c>
    </row>
    <row r="291" spans="2:45">
      <c r="B291" s="260"/>
      <c r="C291" s="35"/>
      <c r="D291" s="53"/>
      <c r="E291" s="5"/>
      <c r="F291" s="60"/>
      <c r="G291" s="54" t="e">
        <f>VLOOKUP(F291,Foglio1!$F$2:$G$1509,2,FALSE)</f>
        <v>#N/A</v>
      </c>
      <c r="H291" s="56"/>
      <c r="I291" s="4"/>
      <c r="J291" s="4"/>
      <c r="K291" s="4"/>
      <c r="L291" s="4"/>
      <c r="M291" s="24"/>
      <c r="N291" s="24"/>
      <c r="O291" s="14"/>
      <c r="P291" s="14"/>
      <c r="Q291" s="14"/>
      <c r="R291" s="14"/>
      <c r="S291" s="14"/>
      <c r="T291" s="14"/>
      <c r="U291" s="14"/>
      <c r="V291" s="14"/>
      <c r="W291" s="24"/>
      <c r="X291" s="14"/>
      <c r="Y291" s="15"/>
      <c r="Z291" s="15"/>
      <c r="AA291" s="55">
        <f t="shared" si="33"/>
        <v>0</v>
      </c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55">
        <f t="shared" si="34"/>
        <v>0</v>
      </c>
      <c r="AN291" s="55">
        <f t="shared" si="35"/>
        <v>0</v>
      </c>
      <c r="AO291" s="55">
        <f t="shared" si="36"/>
        <v>0</v>
      </c>
      <c r="AP291" s="84" t="str">
        <f t="shared" si="37"/>
        <v/>
      </c>
      <c r="AQ291" s="59" t="b">
        <f t="shared" si="38"/>
        <v>0</v>
      </c>
      <c r="AR291" s="59" t="b">
        <f t="shared" si="39"/>
        <v>0</v>
      </c>
      <c r="AS291" s="34" t="str">
        <f t="shared" si="40"/>
        <v/>
      </c>
    </row>
    <row r="292" spans="2:45">
      <c r="B292" s="260"/>
      <c r="C292" s="35"/>
      <c r="D292" s="53"/>
      <c r="E292" s="5"/>
      <c r="F292" s="60"/>
      <c r="G292" s="54" t="e">
        <f>VLOOKUP(F292,Foglio1!$F$2:$G$1509,2,FALSE)</f>
        <v>#N/A</v>
      </c>
      <c r="H292" s="56"/>
      <c r="I292" s="4"/>
      <c r="J292" s="4"/>
      <c r="K292" s="4"/>
      <c r="L292" s="4"/>
      <c r="M292" s="24"/>
      <c r="N292" s="24"/>
      <c r="O292" s="14"/>
      <c r="P292" s="14"/>
      <c r="Q292" s="14"/>
      <c r="R292" s="14"/>
      <c r="S292" s="14"/>
      <c r="T292" s="14"/>
      <c r="U292" s="14"/>
      <c r="V292" s="14"/>
      <c r="W292" s="24"/>
      <c r="X292" s="14"/>
      <c r="Y292" s="15"/>
      <c r="Z292" s="15"/>
      <c r="AA292" s="55">
        <f t="shared" si="33"/>
        <v>0</v>
      </c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55">
        <f t="shared" si="34"/>
        <v>0</v>
      </c>
      <c r="AN292" s="55">
        <f t="shared" si="35"/>
        <v>0</v>
      </c>
      <c r="AO292" s="55">
        <f t="shared" si="36"/>
        <v>0</v>
      </c>
      <c r="AP292" s="84" t="str">
        <f t="shared" si="37"/>
        <v/>
      </c>
      <c r="AQ292" s="59" t="b">
        <f t="shared" si="38"/>
        <v>0</v>
      </c>
      <c r="AR292" s="59" t="b">
        <f t="shared" si="39"/>
        <v>0</v>
      </c>
      <c r="AS292" s="34" t="str">
        <f t="shared" si="40"/>
        <v/>
      </c>
    </row>
    <row r="293" spans="2:45">
      <c r="B293" s="260"/>
      <c r="C293" s="35"/>
      <c r="D293" s="53"/>
      <c r="E293" s="5"/>
      <c r="F293" s="60"/>
      <c r="G293" s="54" t="e">
        <f>VLOOKUP(F293,Foglio1!$F$2:$G$1509,2,FALSE)</f>
        <v>#N/A</v>
      </c>
      <c r="H293" s="56"/>
      <c r="I293" s="4"/>
      <c r="J293" s="4"/>
      <c r="K293" s="4"/>
      <c r="L293" s="4"/>
      <c r="M293" s="24"/>
      <c r="N293" s="24"/>
      <c r="O293" s="14"/>
      <c r="P293" s="14"/>
      <c r="Q293" s="14"/>
      <c r="R293" s="14"/>
      <c r="S293" s="14"/>
      <c r="T293" s="14"/>
      <c r="U293" s="14"/>
      <c r="V293" s="14"/>
      <c r="W293" s="24"/>
      <c r="X293" s="14"/>
      <c r="Y293" s="15"/>
      <c r="Z293" s="15"/>
      <c r="AA293" s="55">
        <f t="shared" si="33"/>
        <v>0</v>
      </c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55">
        <f t="shared" si="34"/>
        <v>0</v>
      </c>
      <c r="AN293" s="55">
        <f t="shared" si="35"/>
        <v>0</v>
      </c>
      <c r="AO293" s="55">
        <f t="shared" si="36"/>
        <v>0</v>
      </c>
      <c r="AP293" s="84" t="str">
        <f t="shared" si="37"/>
        <v/>
      </c>
      <c r="AQ293" s="59" t="b">
        <f t="shared" si="38"/>
        <v>0</v>
      </c>
      <c r="AR293" s="59" t="b">
        <f t="shared" si="39"/>
        <v>0</v>
      </c>
      <c r="AS293" s="34" t="str">
        <f t="shared" si="40"/>
        <v/>
      </c>
    </row>
    <row r="294" spans="2:45">
      <c r="B294" s="260"/>
      <c r="C294" s="35"/>
      <c r="D294" s="53"/>
      <c r="E294" s="5"/>
      <c r="F294" s="60"/>
      <c r="G294" s="54" t="e">
        <f>VLOOKUP(F294,Foglio1!$F$2:$G$1509,2,FALSE)</f>
        <v>#N/A</v>
      </c>
      <c r="H294" s="56"/>
      <c r="I294" s="4"/>
      <c r="J294" s="4"/>
      <c r="K294" s="4"/>
      <c r="L294" s="4"/>
      <c r="M294" s="24"/>
      <c r="N294" s="24"/>
      <c r="O294" s="14"/>
      <c r="P294" s="14"/>
      <c r="Q294" s="14"/>
      <c r="R294" s="14"/>
      <c r="S294" s="14"/>
      <c r="T294" s="14"/>
      <c r="U294" s="14"/>
      <c r="V294" s="14"/>
      <c r="W294" s="24"/>
      <c r="X294" s="14"/>
      <c r="Y294" s="15"/>
      <c r="Z294" s="15"/>
      <c r="AA294" s="55">
        <f t="shared" si="33"/>
        <v>0</v>
      </c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55">
        <f t="shared" si="34"/>
        <v>0</v>
      </c>
      <c r="AN294" s="55">
        <f t="shared" si="35"/>
        <v>0</v>
      </c>
      <c r="AO294" s="55">
        <f t="shared" si="36"/>
        <v>0</v>
      </c>
      <c r="AP294" s="84" t="str">
        <f t="shared" si="37"/>
        <v/>
      </c>
      <c r="AQ294" s="59" t="b">
        <f t="shared" si="38"/>
        <v>0</v>
      </c>
      <c r="AR294" s="59" t="b">
        <f t="shared" si="39"/>
        <v>0</v>
      </c>
      <c r="AS294" s="34" t="str">
        <f t="shared" si="40"/>
        <v/>
      </c>
    </row>
    <row r="295" spans="2:45">
      <c r="B295" s="260"/>
      <c r="C295" s="35"/>
      <c r="D295" s="53"/>
      <c r="E295" s="5"/>
      <c r="F295" s="60"/>
      <c r="G295" s="54" t="e">
        <f>VLOOKUP(F295,Foglio1!$F$2:$G$1509,2,FALSE)</f>
        <v>#N/A</v>
      </c>
      <c r="H295" s="56"/>
      <c r="I295" s="4"/>
      <c r="J295" s="4"/>
      <c r="K295" s="4"/>
      <c r="L295" s="4"/>
      <c r="M295" s="24"/>
      <c r="N295" s="24"/>
      <c r="O295" s="14"/>
      <c r="P295" s="14"/>
      <c r="Q295" s="14"/>
      <c r="R295" s="14"/>
      <c r="S295" s="14"/>
      <c r="T295" s="14"/>
      <c r="U295" s="14"/>
      <c r="V295" s="14"/>
      <c r="W295" s="24"/>
      <c r="X295" s="14"/>
      <c r="Y295" s="15"/>
      <c r="Z295" s="15"/>
      <c r="AA295" s="55">
        <f t="shared" si="33"/>
        <v>0</v>
      </c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55">
        <f t="shared" si="34"/>
        <v>0</v>
      </c>
      <c r="AN295" s="55">
        <f t="shared" si="35"/>
        <v>0</v>
      </c>
      <c r="AO295" s="55">
        <f t="shared" si="36"/>
        <v>0</v>
      </c>
      <c r="AP295" s="84" t="str">
        <f t="shared" si="37"/>
        <v/>
      </c>
      <c r="AQ295" s="59" t="b">
        <f t="shared" si="38"/>
        <v>0</v>
      </c>
      <c r="AR295" s="59" t="b">
        <f t="shared" si="39"/>
        <v>0</v>
      </c>
      <c r="AS295" s="34" t="str">
        <f t="shared" si="40"/>
        <v/>
      </c>
    </row>
    <row r="296" spans="2:45">
      <c r="B296" s="260"/>
      <c r="C296" s="35"/>
      <c r="D296" s="53"/>
      <c r="E296" s="5"/>
      <c r="F296" s="60"/>
      <c r="G296" s="54" t="e">
        <f>VLOOKUP(F296,Foglio1!$F$2:$G$1509,2,FALSE)</f>
        <v>#N/A</v>
      </c>
      <c r="H296" s="56"/>
      <c r="I296" s="4"/>
      <c r="J296" s="4"/>
      <c r="K296" s="4"/>
      <c r="L296" s="4"/>
      <c r="M296" s="24"/>
      <c r="N296" s="24"/>
      <c r="O296" s="14"/>
      <c r="P296" s="14"/>
      <c r="Q296" s="14"/>
      <c r="R296" s="14"/>
      <c r="S296" s="14"/>
      <c r="T296" s="14"/>
      <c r="U296" s="14"/>
      <c r="V296" s="14"/>
      <c r="W296" s="24"/>
      <c r="X296" s="14"/>
      <c r="Y296" s="15"/>
      <c r="Z296" s="15"/>
      <c r="AA296" s="55">
        <f t="shared" si="33"/>
        <v>0</v>
      </c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55">
        <f t="shared" si="34"/>
        <v>0</v>
      </c>
      <c r="AN296" s="55">
        <f t="shared" si="35"/>
        <v>0</v>
      </c>
      <c r="AO296" s="55">
        <f t="shared" si="36"/>
        <v>0</v>
      </c>
      <c r="AP296" s="84" t="str">
        <f t="shared" si="37"/>
        <v/>
      </c>
      <c r="AQ296" s="59" t="b">
        <f t="shared" si="38"/>
        <v>0</v>
      </c>
      <c r="AR296" s="59" t="b">
        <f t="shared" si="39"/>
        <v>0</v>
      </c>
      <c r="AS296" s="34" t="str">
        <f t="shared" si="40"/>
        <v/>
      </c>
    </row>
    <row r="297" spans="2:45">
      <c r="B297" s="260"/>
      <c r="C297" s="35"/>
      <c r="D297" s="53"/>
      <c r="E297" s="5"/>
      <c r="F297" s="60"/>
      <c r="G297" s="54" t="e">
        <f>VLOOKUP(F297,Foglio1!$F$2:$G$1509,2,FALSE)</f>
        <v>#N/A</v>
      </c>
      <c r="H297" s="56"/>
      <c r="I297" s="4"/>
      <c r="J297" s="4"/>
      <c r="K297" s="4"/>
      <c r="L297" s="4"/>
      <c r="M297" s="24"/>
      <c r="N297" s="24"/>
      <c r="O297" s="14"/>
      <c r="P297" s="14"/>
      <c r="Q297" s="14"/>
      <c r="R297" s="14"/>
      <c r="S297" s="14"/>
      <c r="T297" s="14"/>
      <c r="U297" s="14"/>
      <c r="V297" s="14"/>
      <c r="W297" s="24"/>
      <c r="X297" s="14"/>
      <c r="Y297" s="15"/>
      <c r="Z297" s="15"/>
      <c r="AA297" s="55">
        <f t="shared" si="33"/>
        <v>0</v>
      </c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55">
        <f t="shared" si="34"/>
        <v>0</v>
      </c>
      <c r="AN297" s="55">
        <f t="shared" si="35"/>
        <v>0</v>
      </c>
      <c r="AO297" s="55">
        <f t="shared" si="36"/>
        <v>0</v>
      </c>
      <c r="AP297" s="84" t="str">
        <f t="shared" si="37"/>
        <v/>
      </c>
      <c r="AQ297" s="59" t="b">
        <f t="shared" si="38"/>
        <v>0</v>
      </c>
      <c r="AR297" s="59" t="b">
        <f t="shared" si="39"/>
        <v>0</v>
      </c>
      <c r="AS297" s="34" t="str">
        <f t="shared" si="40"/>
        <v/>
      </c>
    </row>
    <row r="298" spans="2:45" ht="12.75" customHeight="1">
      <c r="B298" s="260"/>
      <c r="C298" s="35"/>
      <c r="D298" s="53"/>
      <c r="E298" s="5"/>
      <c r="F298" s="60"/>
      <c r="G298" s="54" t="e">
        <f>VLOOKUP(F298,Foglio1!$F$2:$G$1509,2,FALSE)</f>
        <v>#N/A</v>
      </c>
      <c r="H298" s="56"/>
      <c r="I298" s="4"/>
      <c r="J298" s="4"/>
      <c r="K298" s="4"/>
      <c r="L298" s="4"/>
      <c r="M298" s="24"/>
      <c r="N298" s="24"/>
      <c r="O298" s="14"/>
      <c r="P298" s="14"/>
      <c r="Q298" s="14"/>
      <c r="R298" s="14"/>
      <c r="S298" s="14"/>
      <c r="T298" s="14"/>
      <c r="U298" s="14"/>
      <c r="V298" s="14"/>
      <c r="W298" s="24"/>
      <c r="X298" s="14"/>
      <c r="Y298" s="15"/>
      <c r="Z298" s="15"/>
      <c r="AA298" s="55">
        <f t="shared" si="33"/>
        <v>0</v>
      </c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55">
        <f t="shared" si="34"/>
        <v>0</v>
      </c>
      <c r="AN298" s="55">
        <f t="shared" si="35"/>
        <v>0</v>
      </c>
      <c r="AO298" s="55">
        <f t="shared" si="36"/>
        <v>0</v>
      </c>
      <c r="AP298" s="84" t="str">
        <f t="shared" si="37"/>
        <v/>
      </c>
      <c r="AQ298" s="59" t="b">
        <f t="shared" si="38"/>
        <v>0</v>
      </c>
      <c r="AR298" s="59" t="b">
        <f t="shared" si="39"/>
        <v>0</v>
      </c>
      <c r="AS298" s="34" t="str">
        <f t="shared" si="40"/>
        <v/>
      </c>
    </row>
    <row r="299" spans="2:45" ht="12.75" customHeight="1">
      <c r="B299" s="260"/>
      <c r="C299" s="35"/>
      <c r="D299" s="53"/>
      <c r="E299" s="5"/>
      <c r="F299" s="60"/>
      <c r="G299" s="54" t="e">
        <f>VLOOKUP(F299,Foglio1!$F$2:$G$1509,2,FALSE)</f>
        <v>#N/A</v>
      </c>
      <c r="H299" s="56"/>
      <c r="I299" s="4"/>
      <c r="J299" s="4"/>
      <c r="K299" s="4"/>
      <c r="L299" s="4"/>
      <c r="M299" s="24"/>
      <c r="N299" s="24"/>
      <c r="O299" s="14"/>
      <c r="P299" s="14"/>
      <c r="Q299" s="14"/>
      <c r="R299" s="14"/>
      <c r="S299" s="14"/>
      <c r="T299" s="14"/>
      <c r="U299" s="14"/>
      <c r="V299" s="14"/>
      <c r="W299" s="24"/>
      <c r="X299" s="14"/>
      <c r="Y299" s="15"/>
      <c r="Z299" s="15"/>
      <c r="AA299" s="55">
        <f t="shared" si="33"/>
        <v>0</v>
      </c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55">
        <f t="shared" si="34"/>
        <v>0</v>
      </c>
      <c r="AN299" s="55">
        <f t="shared" si="35"/>
        <v>0</v>
      </c>
      <c r="AO299" s="55">
        <f t="shared" si="36"/>
        <v>0</v>
      </c>
      <c r="AP299" s="84" t="str">
        <f t="shared" si="37"/>
        <v/>
      </c>
      <c r="AQ299" s="59" t="b">
        <f t="shared" si="38"/>
        <v>0</v>
      </c>
      <c r="AR299" s="59" t="b">
        <f t="shared" si="39"/>
        <v>0</v>
      </c>
      <c r="AS299" s="34" t="str">
        <f t="shared" si="40"/>
        <v/>
      </c>
    </row>
    <row r="300" spans="2:45" ht="12.75" customHeight="1" thickBot="1">
      <c r="B300" s="261"/>
      <c r="C300" s="62"/>
      <c r="D300" s="61"/>
      <c r="E300" s="63"/>
      <c r="F300" s="60"/>
      <c r="G300" s="54" t="e">
        <f>VLOOKUP(F300,Foglio1!$F$2:$G$1509,2,FALSE)</f>
        <v>#N/A</v>
      </c>
      <c r="H300" s="65"/>
      <c r="I300" s="63"/>
      <c r="J300" s="63"/>
      <c r="K300" s="63"/>
      <c r="L300" s="63"/>
      <c r="M300" s="66"/>
      <c r="N300" s="66"/>
      <c r="O300" s="67"/>
      <c r="P300" s="67"/>
      <c r="Q300" s="67"/>
      <c r="R300" s="67"/>
      <c r="S300" s="67"/>
      <c r="T300" s="67"/>
      <c r="U300" s="67"/>
      <c r="V300" s="67"/>
      <c r="W300" s="66"/>
      <c r="X300" s="67"/>
      <c r="Y300" s="68"/>
      <c r="Z300" s="68"/>
      <c r="AA300" s="64">
        <f t="shared" si="33"/>
        <v>0</v>
      </c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4">
        <f t="shared" si="34"/>
        <v>0</v>
      </c>
      <c r="AN300" s="64">
        <f t="shared" si="35"/>
        <v>0</v>
      </c>
      <c r="AO300" s="64">
        <f t="shared" si="36"/>
        <v>0</v>
      </c>
      <c r="AP300" s="84" t="str">
        <f t="shared" si="37"/>
        <v/>
      </c>
      <c r="AQ300" s="59" t="b">
        <f t="shared" si="38"/>
        <v>0</v>
      </c>
      <c r="AR300" s="59" t="b">
        <f t="shared" si="39"/>
        <v>0</v>
      </c>
      <c r="AS300" s="34" t="str">
        <f t="shared" si="40"/>
        <v/>
      </c>
    </row>
    <row r="301" spans="2:45" ht="12.75" customHeight="1">
      <c r="N301" s="57"/>
      <c r="O301" s="57"/>
      <c r="P301" s="57"/>
      <c r="Q301" s="57"/>
      <c r="R301" s="57"/>
      <c r="S301" s="57"/>
      <c r="T301" s="57"/>
      <c r="U301" s="57"/>
      <c r="V301" s="58"/>
      <c r="W301" s="58"/>
      <c r="X301" s="57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  <c r="AK301" s="58"/>
      <c r="AL301" s="58"/>
      <c r="AM301" s="55"/>
      <c r="AN301" s="55"/>
    </row>
    <row r="302" spans="2:45" ht="12.75" customHeight="1">
      <c r="N302" s="57"/>
      <c r="O302" s="57"/>
      <c r="P302" s="57"/>
      <c r="Q302" s="57"/>
      <c r="R302" s="57"/>
      <c r="S302" s="57"/>
      <c r="T302" s="57"/>
      <c r="U302" s="57"/>
      <c r="V302" s="58"/>
      <c r="W302" s="58"/>
      <c r="X302" s="57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  <c r="AK302" s="58"/>
      <c r="AL302" s="58"/>
      <c r="AM302" s="55"/>
      <c r="AN302" s="55"/>
    </row>
    <row r="303" spans="2:45" ht="12.75" customHeight="1">
      <c r="N303" s="57"/>
      <c r="O303" s="57"/>
      <c r="P303" s="57"/>
      <c r="Q303" s="57"/>
      <c r="R303" s="57"/>
      <c r="S303" s="57"/>
      <c r="T303" s="57"/>
      <c r="U303" s="57"/>
      <c r="V303" s="58"/>
      <c r="W303" s="58"/>
      <c r="X303" s="57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  <c r="AK303" s="58"/>
      <c r="AL303" s="58"/>
      <c r="AM303" s="55"/>
      <c r="AN303" s="55"/>
    </row>
    <row r="304" spans="2:45" ht="12.75" customHeight="1">
      <c r="N304" s="57"/>
      <c r="O304" s="57"/>
      <c r="P304" s="57"/>
      <c r="Q304" s="57"/>
      <c r="R304" s="57"/>
      <c r="S304" s="57"/>
      <c r="T304" s="57"/>
      <c r="U304" s="57"/>
      <c r="V304" s="58"/>
      <c r="W304" s="58"/>
      <c r="X304" s="57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  <c r="AK304" s="58"/>
      <c r="AL304" s="58"/>
      <c r="AM304" s="55"/>
      <c r="AN304" s="55"/>
    </row>
    <row r="305" spans="14:40" ht="12.75" customHeight="1">
      <c r="N305" s="57"/>
      <c r="O305" s="57"/>
      <c r="P305" s="57"/>
      <c r="Q305" s="57"/>
      <c r="R305" s="57"/>
      <c r="S305" s="57"/>
      <c r="T305" s="57"/>
      <c r="U305" s="57"/>
      <c r="V305" s="58"/>
      <c r="W305" s="58"/>
      <c r="X305" s="57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  <c r="AK305" s="58"/>
      <c r="AL305" s="58"/>
      <c r="AM305" s="55"/>
      <c r="AN305" s="55"/>
    </row>
    <row r="306" spans="14:40" ht="12.75" customHeight="1">
      <c r="N306" s="57"/>
      <c r="O306" s="57"/>
      <c r="P306" s="57"/>
      <c r="Q306" s="57"/>
      <c r="R306" s="57"/>
      <c r="S306" s="57"/>
      <c r="T306" s="57"/>
      <c r="U306" s="57"/>
      <c r="V306" s="58"/>
      <c r="W306" s="58"/>
      <c r="X306" s="57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  <c r="AK306" s="58"/>
      <c r="AL306" s="58"/>
      <c r="AM306" s="55"/>
      <c r="AN306" s="55"/>
    </row>
    <row r="307" spans="14:40" ht="12.75" customHeight="1">
      <c r="N307" s="57"/>
      <c r="O307" s="57"/>
      <c r="P307" s="57"/>
      <c r="Q307" s="57"/>
      <c r="R307" s="57"/>
      <c r="S307" s="57"/>
      <c r="T307" s="57"/>
      <c r="U307" s="57"/>
      <c r="V307" s="58"/>
      <c r="W307" s="58"/>
      <c r="X307" s="57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  <c r="AK307" s="58"/>
      <c r="AL307" s="58"/>
      <c r="AM307" s="55"/>
      <c r="AN307" s="55"/>
    </row>
    <row r="308" spans="14:40" ht="12.75" customHeight="1">
      <c r="N308" s="57"/>
      <c r="O308" s="57"/>
      <c r="P308" s="57"/>
      <c r="Q308" s="57"/>
      <c r="R308" s="57"/>
      <c r="S308" s="57"/>
      <c r="T308" s="57"/>
      <c r="U308" s="57"/>
      <c r="V308" s="58"/>
      <c r="W308" s="58"/>
      <c r="X308" s="57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  <c r="AK308" s="58"/>
      <c r="AL308" s="58"/>
      <c r="AM308" s="55"/>
      <c r="AN308" s="55"/>
    </row>
    <row r="309" spans="14:40" ht="12.75" customHeight="1">
      <c r="N309" s="57"/>
      <c r="O309" s="57"/>
      <c r="P309" s="57"/>
      <c r="Q309" s="57"/>
      <c r="R309" s="57"/>
      <c r="S309" s="57"/>
      <c r="T309" s="57"/>
      <c r="U309" s="57"/>
      <c r="V309" s="58"/>
      <c r="W309" s="58"/>
      <c r="X309" s="57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  <c r="AK309" s="58"/>
      <c r="AL309" s="58"/>
      <c r="AM309" s="55"/>
      <c r="AN309" s="55"/>
    </row>
    <row r="310" spans="14:40" ht="12.75" customHeight="1">
      <c r="N310" s="57"/>
      <c r="O310" s="57"/>
      <c r="P310" s="57"/>
      <c r="Q310" s="57"/>
      <c r="R310" s="57"/>
      <c r="S310" s="57"/>
      <c r="T310" s="57"/>
      <c r="U310" s="57"/>
      <c r="V310" s="58"/>
      <c r="W310" s="58"/>
      <c r="X310" s="57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  <c r="AK310" s="58"/>
      <c r="AL310" s="58"/>
      <c r="AM310" s="55"/>
      <c r="AN310" s="55"/>
    </row>
    <row r="311" spans="14:40" ht="12.75" customHeight="1">
      <c r="N311" s="57"/>
      <c r="O311" s="57"/>
      <c r="P311" s="57"/>
      <c r="Q311" s="57"/>
      <c r="R311" s="57"/>
      <c r="S311" s="57"/>
      <c r="T311" s="57"/>
      <c r="U311" s="57"/>
      <c r="V311" s="58"/>
      <c r="W311" s="58"/>
      <c r="X311" s="57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  <c r="AK311" s="58"/>
      <c r="AL311" s="58"/>
      <c r="AM311" s="55"/>
      <c r="AN311" s="55"/>
    </row>
    <row r="312" spans="14:40" ht="12.75" customHeight="1">
      <c r="N312" s="57"/>
      <c r="O312" s="57"/>
      <c r="P312" s="57"/>
      <c r="Q312" s="57"/>
      <c r="R312" s="57"/>
      <c r="S312" s="57"/>
      <c r="T312" s="57"/>
      <c r="U312" s="57"/>
      <c r="V312" s="58"/>
      <c r="W312" s="58"/>
      <c r="X312" s="57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  <c r="AK312" s="58"/>
      <c r="AL312" s="58"/>
      <c r="AM312" s="55"/>
      <c r="AN312" s="55"/>
    </row>
    <row r="313" spans="14:40" ht="12.75" customHeight="1">
      <c r="N313" s="57"/>
      <c r="O313" s="57"/>
      <c r="P313" s="57"/>
      <c r="Q313" s="57"/>
      <c r="R313" s="57"/>
      <c r="S313" s="57"/>
      <c r="T313" s="57"/>
      <c r="U313" s="57"/>
      <c r="V313" s="58"/>
      <c r="W313" s="58"/>
      <c r="X313" s="57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  <c r="AK313" s="58"/>
      <c r="AL313" s="58"/>
      <c r="AM313" s="55"/>
      <c r="AN313" s="55"/>
    </row>
    <row r="314" spans="14:40" ht="12.75" customHeight="1">
      <c r="N314" s="57"/>
      <c r="O314" s="57"/>
      <c r="P314" s="57"/>
      <c r="Q314" s="57"/>
      <c r="R314" s="57"/>
      <c r="S314" s="57"/>
      <c r="T314" s="57"/>
      <c r="U314" s="57"/>
      <c r="V314" s="58"/>
      <c r="W314" s="58"/>
      <c r="X314" s="57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  <c r="AK314" s="58"/>
      <c r="AL314" s="58"/>
      <c r="AM314" s="55"/>
      <c r="AN314" s="55"/>
    </row>
    <row r="315" spans="14:40" ht="12.75" customHeight="1">
      <c r="N315" s="57"/>
      <c r="O315" s="57"/>
      <c r="P315" s="57"/>
      <c r="Q315" s="57"/>
      <c r="R315" s="57"/>
      <c r="S315" s="57"/>
      <c r="T315" s="57"/>
      <c r="U315" s="57"/>
      <c r="V315" s="58"/>
      <c r="W315" s="58"/>
      <c r="X315" s="57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  <c r="AK315" s="58"/>
      <c r="AL315" s="58"/>
      <c r="AM315" s="55"/>
      <c r="AN315" s="55"/>
    </row>
    <row r="316" spans="14:40" ht="12.75" customHeight="1">
      <c r="N316" s="57"/>
      <c r="O316" s="57"/>
      <c r="P316" s="57"/>
      <c r="Q316" s="57"/>
      <c r="R316" s="57"/>
      <c r="S316" s="57"/>
      <c r="T316" s="57"/>
      <c r="U316" s="57"/>
      <c r="V316" s="58"/>
      <c r="W316" s="58"/>
      <c r="X316" s="57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  <c r="AK316" s="58"/>
      <c r="AL316" s="58"/>
      <c r="AM316" s="55"/>
      <c r="AN316" s="55"/>
    </row>
    <row r="317" spans="14:40" ht="12.75" customHeight="1">
      <c r="N317" s="57"/>
      <c r="O317" s="57"/>
      <c r="P317" s="57"/>
      <c r="Q317" s="57"/>
      <c r="R317" s="57"/>
      <c r="S317" s="57"/>
      <c r="T317" s="57"/>
      <c r="U317" s="57"/>
      <c r="V317" s="58"/>
      <c r="W317" s="58"/>
      <c r="X317" s="57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  <c r="AK317" s="58"/>
      <c r="AL317" s="58"/>
      <c r="AM317" s="55"/>
      <c r="AN317" s="55"/>
    </row>
    <row r="318" spans="14:40" ht="12.75" customHeight="1">
      <c r="N318" s="57"/>
      <c r="O318" s="57"/>
      <c r="P318" s="57"/>
      <c r="Q318" s="57"/>
      <c r="R318" s="57"/>
      <c r="S318" s="57"/>
      <c r="T318" s="57"/>
      <c r="U318" s="57"/>
      <c r="V318" s="58"/>
      <c r="W318" s="58"/>
      <c r="X318" s="57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  <c r="AK318" s="58"/>
      <c r="AL318" s="58"/>
      <c r="AM318" s="55"/>
      <c r="AN318" s="55"/>
    </row>
    <row r="319" spans="14:40" ht="12.75" customHeight="1">
      <c r="N319" s="57"/>
      <c r="O319" s="57"/>
      <c r="P319" s="57"/>
      <c r="Q319" s="57"/>
      <c r="R319" s="57"/>
      <c r="S319" s="57"/>
      <c r="T319" s="57"/>
      <c r="U319" s="57"/>
      <c r="V319" s="58"/>
      <c r="W319" s="58"/>
      <c r="X319" s="57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  <c r="AK319" s="58"/>
      <c r="AL319" s="58"/>
      <c r="AM319" s="55"/>
      <c r="AN319" s="55"/>
    </row>
    <row r="320" spans="14:40" ht="12.75" customHeight="1">
      <c r="N320" s="57"/>
      <c r="O320" s="57"/>
      <c r="P320" s="57"/>
      <c r="Q320" s="57"/>
      <c r="R320" s="57"/>
      <c r="S320" s="57"/>
      <c r="T320" s="57"/>
      <c r="U320" s="57"/>
      <c r="V320" s="58"/>
      <c r="W320" s="58"/>
      <c r="X320" s="57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  <c r="AK320" s="58"/>
      <c r="AL320" s="58"/>
      <c r="AM320" s="55"/>
      <c r="AN320" s="55"/>
    </row>
    <row r="321" spans="14:40" ht="12.75" customHeight="1">
      <c r="N321" s="57"/>
      <c r="O321" s="57"/>
      <c r="P321" s="57"/>
      <c r="Q321" s="57"/>
      <c r="R321" s="57"/>
      <c r="S321" s="57"/>
      <c r="T321" s="57"/>
      <c r="U321" s="57"/>
      <c r="V321" s="58"/>
      <c r="W321" s="58"/>
      <c r="X321" s="57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  <c r="AK321" s="58"/>
      <c r="AL321" s="58"/>
      <c r="AM321" s="55"/>
      <c r="AN321" s="55"/>
    </row>
    <row r="322" spans="14:40" ht="12.75" customHeight="1">
      <c r="N322" s="57"/>
      <c r="O322" s="57"/>
      <c r="P322" s="57"/>
      <c r="Q322" s="57"/>
      <c r="R322" s="57"/>
      <c r="S322" s="57"/>
      <c r="T322" s="57"/>
      <c r="U322" s="57"/>
      <c r="V322" s="58"/>
      <c r="W322" s="58"/>
      <c r="X322" s="57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  <c r="AK322" s="58"/>
      <c r="AL322" s="58"/>
      <c r="AM322" s="55"/>
      <c r="AN322" s="55"/>
    </row>
    <row r="323" spans="14:40" ht="12.75" customHeight="1">
      <c r="N323" s="57"/>
      <c r="O323" s="57"/>
      <c r="P323" s="57"/>
      <c r="Q323" s="57"/>
      <c r="R323" s="57"/>
      <c r="S323" s="57"/>
      <c r="T323" s="57"/>
      <c r="U323" s="57"/>
      <c r="V323" s="58"/>
      <c r="W323" s="58"/>
      <c r="X323" s="57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  <c r="AK323" s="58"/>
      <c r="AL323" s="58"/>
      <c r="AM323" s="55"/>
      <c r="AN323" s="55"/>
    </row>
    <row r="324" spans="14:40" ht="12.75" customHeight="1">
      <c r="N324" s="57"/>
      <c r="O324" s="57"/>
      <c r="P324" s="57"/>
      <c r="Q324" s="57"/>
      <c r="R324" s="57"/>
      <c r="S324" s="57"/>
      <c r="T324" s="57"/>
      <c r="U324" s="57"/>
      <c r="V324" s="58"/>
      <c r="W324" s="58"/>
      <c r="X324" s="57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  <c r="AK324" s="58"/>
      <c r="AL324" s="58"/>
      <c r="AM324" s="55"/>
      <c r="AN324" s="55"/>
    </row>
    <row r="325" spans="14:40" ht="12.75" customHeight="1">
      <c r="N325" s="57"/>
      <c r="O325" s="57"/>
      <c r="P325" s="57"/>
      <c r="Q325" s="57"/>
      <c r="R325" s="57"/>
      <c r="S325" s="57"/>
      <c r="T325" s="57"/>
      <c r="U325" s="57"/>
      <c r="V325" s="58"/>
      <c r="W325" s="58"/>
      <c r="X325" s="57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  <c r="AK325" s="58"/>
      <c r="AL325" s="58"/>
      <c r="AM325" s="55"/>
      <c r="AN325" s="55"/>
    </row>
    <row r="326" spans="14:40" ht="12.75" customHeight="1">
      <c r="N326" s="57"/>
      <c r="O326" s="57"/>
      <c r="P326" s="57"/>
      <c r="Q326" s="57"/>
      <c r="R326" s="57"/>
      <c r="S326" s="57"/>
      <c r="T326" s="57"/>
      <c r="U326" s="57"/>
      <c r="V326" s="58"/>
      <c r="W326" s="58"/>
      <c r="X326" s="57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  <c r="AK326" s="58"/>
      <c r="AL326" s="58"/>
      <c r="AM326" s="55"/>
      <c r="AN326" s="55"/>
    </row>
    <row r="327" spans="14:40" ht="12.75" customHeight="1">
      <c r="N327" s="57"/>
      <c r="O327" s="57"/>
      <c r="P327" s="57"/>
      <c r="Q327" s="57"/>
      <c r="R327" s="57"/>
      <c r="S327" s="57"/>
      <c r="T327" s="57"/>
      <c r="U327" s="57"/>
      <c r="V327" s="58"/>
      <c r="W327" s="58"/>
      <c r="X327" s="57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  <c r="AK327" s="58"/>
      <c r="AL327" s="58"/>
      <c r="AM327" s="55"/>
      <c r="AN327" s="55"/>
    </row>
    <row r="328" spans="14:40" ht="12.75" customHeight="1">
      <c r="N328" s="57"/>
      <c r="O328" s="57"/>
      <c r="P328" s="57"/>
      <c r="Q328" s="57"/>
      <c r="R328" s="57"/>
      <c r="S328" s="57"/>
      <c r="T328" s="57"/>
      <c r="U328" s="57"/>
      <c r="V328" s="58"/>
      <c r="W328" s="58"/>
      <c r="X328" s="57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  <c r="AL328" s="58"/>
      <c r="AM328" s="55"/>
      <c r="AN328" s="55"/>
    </row>
    <row r="329" spans="14:40" ht="12.75" customHeight="1">
      <c r="N329" s="57"/>
      <c r="O329" s="57"/>
      <c r="P329" s="57"/>
      <c r="Q329" s="57"/>
      <c r="R329" s="57"/>
      <c r="S329" s="57"/>
      <c r="T329" s="57"/>
      <c r="U329" s="57"/>
      <c r="V329" s="58"/>
      <c r="W329" s="58"/>
      <c r="X329" s="57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  <c r="AK329" s="58"/>
      <c r="AL329" s="58"/>
      <c r="AM329" s="55"/>
      <c r="AN329" s="55"/>
    </row>
    <row r="330" spans="14:40" ht="12.75" customHeight="1">
      <c r="N330" s="57"/>
      <c r="O330" s="57"/>
      <c r="P330" s="57"/>
      <c r="Q330" s="57"/>
      <c r="R330" s="57"/>
      <c r="S330" s="57"/>
      <c r="T330" s="57"/>
      <c r="U330" s="57"/>
      <c r="V330" s="58"/>
      <c r="W330" s="58"/>
      <c r="X330" s="57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  <c r="AK330" s="58"/>
      <c r="AL330" s="58"/>
      <c r="AM330" s="55"/>
      <c r="AN330" s="55"/>
    </row>
    <row r="331" spans="14:40" ht="12.75" customHeight="1">
      <c r="N331" s="57"/>
      <c r="O331" s="57"/>
      <c r="P331" s="57"/>
      <c r="Q331" s="57"/>
      <c r="R331" s="57"/>
      <c r="S331" s="57"/>
      <c r="T331" s="57"/>
      <c r="U331" s="57"/>
      <c r="V331" s="58"/>
      <c r="W331" s="58"/>
      <c r="X331" s="57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  <c r="AK331" s="58"/>
      <c r="AL331" s="58"/>
      <c r="AM331" s="55"/>
      <c r="AN331" s="55"/>
    </row>
    <row r="332" spans="14:40" ht="12.75" customHeight="1">
      <c r="N332" s="57"/>
      <c r="O332" s="57"/>
      <c r="P332" s="57"/>
      <c r="Q332" s="57"/>
      <c r="R332" s="57"/>
      <c r="S332" s="57"/>
      <c r="T332" s="57"/>
      <c r="U332" s="57"/>
      <c r="V332" s="58"/>
      <c r="W332" s="58"/>
      <c r="X332" s="57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  <c r="AK332" s="58"/>
      <c r="AL332" s="58"/>
      <c r="AM332" s="55"/>
      <c r="AN332" s="55"/>
    </row>
    <row r="333" spans="14:40" ht="12.75" customHeight="1">
      <c r="N333" s="57"/>
      <c r="O333" s="57"/>
      <c r="P333" s="57"/>
      <c r="Q333" s="57"/>
      <c r="R333" s="57"/>
      <c r="S333" s="57"/>
      <c r="T333" s="57"/>
      <c r="U333" s="57"/>
      <c r="V333" s="58"/>
      <c r="W333" s="58"/>
      <c r="X333" s="57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  <c r="AK333" s="58"/>
      <c r="AL333" s="58"/>
      <c r="AM333" s="55"/>
      <c r="AN333" s="55"/>
    </row>
    <row r="334" spans="14:40" ht="12.75" customHeight="1">
      <c r="N334" s="57"/>
      <c r="O334" s="57"/>
      <c r="P334" s="57"/>
      <c r="Q334" s="57"/>
      <c r="R334" s="57"/>
      <c r="S334" s="57"/>
      <c r="T334" s="57"/>
      <c r="U334" s="57"/>
      <c r="V334" s="58"/>
      <c r="W334" s="58"/>
      <c r="X334" s="57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  <c r="AK334" s="58"/>
      <c r="AL334" s="58"/>
      <c r="AM334" s="55"/>
      <c r="AN334" s="55"/>
    </row>
    <row r="335" spans="14:40" ht="12.75" customHeight="1">
      <c r="N335" s="57"/>
      <c r="O335" s="57"/>
      <c r="P335" s="57"/>
      <c r="Q335" s="57"/>
      <c r="R335" s="57"/>
      <c r="S335" s="57"/>
      <c r="T335" s="57"/>
      <c r="U335" s="57"/>
      <c r="V335" s="58"/>
      <c r="W335" s="58"/>
      <c r="X335" s="57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  <c r="AK335" s="58"/>
      <c r="AL335" s="58"/>
      <c r="AM335" s="55"/>
      <c r="AN335" s="55"/>
    </row>
    <row r="336" spans="14:40" ht="12.75" customHeight="1">
      <c r="N336" s="57"/>
      <c r="O336" s="57"/>
      <c r="P336" s="57"/>
      <c r="Q336" s="57"/>
      <c r="R336" s="57"/>
      <c r="S336" s="57"/>
      <c r="T336" s="57"/>
      <c r="U336" s="57"/>
      <c r="V336" s="58"/>
      <c r="W336" s="58"/>
      <c r="X336" s="57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  <c r="AK336" s="58"/>
      <c r="AL336" s="58"/>
      <c r="AM336" s="55"/>
      <c r="AN336" s="55"/>
    </row>
    <row r="337" spans="14:40" ht="12.75" customHeight="1">
      <c r="N337" s="57"/>
      <c r="O337" s="57"/>
      <c r="P337" s="57"/>
      <c r="Q337" s="57"/>
      <c r="R337" s="57"/>
      <c r="S337" s="57"/>
      <c r="T337" s="57"/>
      <c r="U337" s="57"/>
      <c r="V337" s="58"/>
      <c r="W337" s="58"/>
      <c r="X337" s="57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  <c r="AK337" s="58"/>
      <c r="AL337" s="58"/>
      <c r="AM337" s="55"/>
      <c r="AN337" s="55"/>
    </row>
    <row r="338" spans="14:40" ht="12.75" customHeight="1">
      <c r="N338" s="57"/>
      <c r="O338" s="57"/>
      <c r="P338" s="57"/>
      <c r="Q338" s="57"/>
      <c r="R338" s="57"/>
      <c r="S338" s="57"/>
      <c r="T338" s="57"/>
      <c r="U338" s="57"/>
      <c r="V338" s="58"/>
      <c r="W338" s="58"/>
      <c r="X338" s="57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  <c r="AK338" s="58"/>
      <c r="AL338" s="58"/>
      <c r="AM338" s="55"/>
      <c r="AN338" s="55"/>
    </row>
    <row r="339" spans="14:40" ht="12.75" customHeight="1">
      <c r="N339" s="57"/>
      <c r="O339" s="57"/>
      <c r="P339" s="57"/>
      <c r="Q339" s="57"/>
      <c r="R339" s="57"/>
      <c r="S339" s="57"/>
      <c r="T339" s="57"/>
      <c r="U339" s="57"/>
      <c r="V339" s="58"/>
      <c r="W339" s="58"/>
      <c r="X339" s="57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  <c r="AK339" s="58"/>
      <c r="AL339" s="58"/>
      <c r="AM339" s="55"/>
      <c r="AN339" s="55"/>
    </row>
    <row r="340" spans="14:40" ht="12.75" customHeight="1">
      <c r="N340" s="57"/>
      <c r="O340" s="57"/>
      <c r="P340" s="57"/>
      <c r="Q340" s="57"/>
      <c r="R340" s="57"/>
      <c r="S340" s="57"/>
      <c r="T340" s="57"/>
      <c r="U340" s="57"/>
      <c r="V340" s="58"/>
      <c r="W340" s="58"/>
      <c r="X340" s="57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  <c r="AK340" s="58"/>
      <c r="AL340" s="58"/>
      <c r="AM340" s="55"/>
      <c r="AN340" s="55"/>
    </row>
    <row r="341" spans="14:40" ht="12.75" customHeight="1">
      <c r="N341" s="57"/>
      <c r="O341" s="57"/>
      <c r="P341" s="57"/>
      <c r="Q341" s="57"/>
      <c r="R341" s="57"/>
      <c r="S341" s="57"/>
      <c r="T341" s="57"/>
      <c r="U341" s="57"/>
      <c r="V341" s="58"/>
      <c r="W341" s="58"/>
      <c r="X341" s="57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  <c r="AK341" s="58"/>
      <c r="AL341" s="58"/>
      <c r="AM341" s="55"/>
      <c r="AN341" s="55"/>
    </row>
    <row r="342" spans="14:40" ht="12.75" customHeight="1">
      <c r="N342" s="57"/>
      <c r="O342" s="57"/>
      <c r="P342" s="57"/>
      <c r="Q342" s="57"/>
      <c r="R342" s="57"/>
      <c r="S342" s="57"/>
      <c r="T342" s="57"/>
      <c r="U342" s="57"/>
      <c r="V342" s="58"/>
      <c r="W342" s="58"/>
      <c r="X342" s="57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  <c r="AK342" s="58"/>
      <c r="AL342" s="58"/>
      <c r="AM342" s="55"/>
      <c r="AN342" s="55"/>
    </row>
    <row r="343" spans="14:40" ht="12.75" customHeight="1">
      <c r="N343" s="57"/>
      <c r="O343" s="57"/>
      <c r="P343" s="57"/>
      <c r="Q343" s="57"/>
      <c r="R343" s="57"/>
      <c r="S343" s="57"/>
      <c r="T343" s="57"/>
      <c r="U343" s="57"/>
      <c r="V343" s="58"/>
      <c r="W343" s="58"/>
      <c r="X343" s="57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  <c r="AK343" s="58"/>
      <c r="AL343" s="58"/>
      <c r="AM343" s="55"/>
      <c r="AN343" s="55"/>
    </row>
    <row r="344" spans="14:40" ht="12.75" customHeight="1">
      <c r="N344" s="57"/>
      <c r="O344" s="57"/>
      <c r="P344" s="57"/>
      <c r="Q344" s="57"/>
      <c r="R344" s="57"/>
      <c r="S344" s="57"/>
      <c r="T344" s="57"/>
      <c r="U344" s="57"/>
      <c r="V344" s="58"/>
      <c r="W344" s="58"/>
      <c r="X344" s="57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  <c r="AK344" s="58"/>
      <c r="AL344" s="58"/>
      <c r="AM344" s="55"/>
      <c r="AN344" s="55"/>
    </row>
    <row r="345" spans="14:40" ht="12.75" customHeight="1">
      <c r="N345" s="57"/>
      <c r="O345" s="57"/>
      <c r="P345" s="57"/>
      <c r="Q345" s="57"/>
      <c r="R345" s="57"/>
      <c r="S345" s="57"/>
      <c r="T345" s="57"/>
      <c r="U345" s="57"/>
      <c r="V345" s="58"/>
      <c r="W345" s="58"/>
      <c r="X345" s="57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  <c r="AK345" s="58"/>
      <c r="AL345" s="58"/>
      <c r="AM345" s="55"/>
      <c r="AN345" s="55"/>
    </row>
    <row r="346" spans="14:40" ht="12.75" customHeight="1">
      <c r="N346" s="57"/>
      <c r="O346" s="57"/>
      <c r="P346" s="57"/>
      <c r="Q346" s="57"/>
      <c r="R346" s="57"/>
      <c r="S346" s="57"/>
      <c r="T346" s="57"/>
      <c r="U346" s="57"/>
      <c r="V346" s="58"/>
      <c r="W346" s="58"/>
      <c r="X346" s="57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  <c r="AK346" s="58"/>
      <c r="AL346" s="58"/>
      <c r="AM346" s="55"/>
      <c r="AN346" s="55"/>
    </row>
    <row r="347" spans="14:40" ht="12.75" customHeight="1">
      <c r="N347" s="57"/>
      <c r="O347" s="57"/>
      <c r="P347" s="57"/>
      <c r="Q347" s="57"/>
      <c r="R347" s="57"/>
      <c r="S347" s="57"/>
      <c r="T347" s="57"/>
      <c r="U347" s="57"/>
      <c r="V347" s="58"/>
      <c r="W347" s="58"/>
      <c r="X347" s="57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  <c r="AK347" s="58"/>
      <c r="AL347" s="58"/>
      <c r="AM347" s="55"/>
      <c r="AN347" s="55"/>
    </row>
    <row r="348" spans="14:40" ht="12.75" customHeight="1">
      <c r="N348" s="57"/>
      <c r="O348" s="57"/>
      <c r="P348" s="57"/>
      <c r="Q348" s="57"/>
      <c r="R348" s="57"/>
      <c r="S348" s="57"/>
      <c r="T348" s="57"/>
      <c r="U348" s="57"/>
      <c r="V348" s="58"/>
      <c r="W348" s="58"/>
      <c r="X348" s="57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  <c r="AK348" s="58"/>
      <c r="AL348" s="58"/>
      <c r="AM348" s="55"/>
      <c r="AN348" s="55"/>
    </row>
    <row r="349" spans="14:40" ht="12.75" customHeight="1">
      <c r="N349" s="57"/>
      <c r="O349" s="57"/>
      <c r="P349" s="57"/>
      <c r="Q349" s="57"/>
      <c r="R349" s="57"/>
      <c r="S349" s="57"/>
      <c r="T349" s="57"/>
      <c r="U349" s="57"/>
      <c r="V349" s="58"/>
      <c r="W349" s="58"/>
      <c r="X349" s="57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  <c r="AK349" s="58"/>
      <c r="AL349" s="58"/>
      <c r="AM349" s="55"/>
      <c r="AN349" s="55"/>
    </row>
    <row r="350" spans="14:40" ht="12.75" customHeight="1">
      <c r="N350" s="57"/>
      <c r="O350" s="57"/>
      <c r="P350" s="57"/>
      <c r="Q350" s="57"/>
      <c r="R350" s="57"/>
      <c r="S350" s="57"/>
      <c r="T350" s="57"/>
      <c r="U350" s="57"/>
      <c r="V350" s="58"/>
      <c r="W350" s="58"/>
      <c r="X350" s="57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  <c r="AK350" s="58"/>
      <c r="AL350" s="58"/>
      <c r="AM350" s="55"/>
      <c r="AN350" s="55"/>
    </row>
    <row r="351" spans="14:40" ht="12.75" customHeight="1">
      <c r="N351" s="57"/>
      <c r="O351" s="57"/>
      <c r="P351" s="57"/>
      <c r="Q351" s="57"/>
      <c r="R351" s="57"/>
      <c r="S351" s="57"/>
      <c r="T351" s="57"/>
      <c r="U351" s="57"/>
      <c r="V351" s="58"/>
      <c r="W351" s="58"/>
      <c r="X351" s="57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  <c r="AK351" s="58"/>
      <c r="AL351" s="58"/>
      <c r="AM351" s="55"/>
      <c r="AN351" s="55"/>
    </row>
    <row r="352" spans="14:40" ht="12.75" customHeight="1">
      <c r="N352" s="57"/>
      <c r="O352" s="57"/>
      <c r="P352" s="57"/>
      <c r="Q352" s="57"/>
      <c r="R352" s="57"/>
      <c r="S352" s="57"/>
      <c r="T352" s="57"/>
      <c r="U352" s="57"/>
      <c r="V352" s="58"/>
      <c r="W352" s="58"/>
      <c r="X352" s="57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  <c r="AK352" s="58"/>
      <c r="AL352" s="58"/>
      <c r="AM352" s="55"/>
      <c r="AN352" s="55"/>
    </row>
    <row r="353" spans="14:40" ht="12.75" customHeight="1">
      <c r="N353" s="57"/>
      <c r="O353" s="57"/>
      <c r="P353" s="57"/>
      <c r="Q353" s="57"/>
      <c r="R353" s="57"/>
      <c r="S353" s="57"/>
      <c r="T353" s="57"/>
      <c r="U353" s="57"/>
      <c r="V353" s="58"/>
      <c r="W353" s="58"/>
      <c r="X353" s="57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  <c r="AK353" s="58"/>
      <c r="AL353" s="58"/>
      <c r="AM353" s="55"/>
      <c r="AN353" s="55"/>
    </row>
    <row r="354" spans="14:40" ht="12.75" customHeight="1">
      <c r="N354" s="57"/>
      <c r="O354" s="57"/>
      <c r="P354" s="57"/>
      <c r="Q354" s="57"/>
      <c r="R354" s="57"/>
      <c r="S354" s="57"/>
      <c r="T354" s="57"/>
      <c r="U354" s="57"/>
      <c r="V354" s="58"/>
      <c r="W354" s="58"/>
      <c r="X354" s="57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  <c r="AK354" s="58"/>
      <c r="AL354" s="58"/>
      <c r="AM354" s="55"/>
      <c r="AN354" s="55"/>
    </row>
    <row r="355" spans="14:40" ht="12.75" customHeight="1">
      <c r="N355" s="57"/>
      <c r="O355" s="57"/>
      <c r="P355" s="57"/>
      <c r="Q355" s="57"/>
      <c r="R355" s="57"/>
      <c r="S355" s="57"/>
      <c r="T355" s="57"/>
      <c r="U355" s="57"/>
      <c r="V355" s="58"/>
      <c r="W355" s="58"/>
      <c r="X355" s="57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  <c r="AK355" s="58"/>
      <c r="AL355" s="58"/>
      <c r="AM355" s="55"/>
      <c r="AN355" s="55"/>
    </row>
    <row r="356" spans="14:40" ht="12.75" customHeight="1">
      <c r="N356" s="57"/>
      <c r="O356" s="57"/>
      <c r="P356" s="57"/>
      <c r="Q356" s="57"/>
      <c r="R356" s="57"/>
      <c r="S356" s="57"/>
      <c r="T356" s="57"/>
      <c r="U356" s="57"/>
      <c r="V356" s="58"/>
      <c r="W356" s="58"/>
      <c r="X356" s="57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  <c r="AK356" s="58"/>
      <c r="AL356" s="58"/>
      <c r="AM356" s="55"/>
      <c r="AN356" s="55"/>
    </row>
    <row r="357" spans="14:40" ht="12.75" customHeight="1">
      <c r="N357" s="57"/>
      <c r="O357" s="57"/>
      <c r="P357" s="57"/>
      <c r="Q357" s="57"/>
      <c r="R357" s="57"/>
      <c r="S357" s="57"/>
      <c r="T357" s="57"/>
      <c r="U357" s="57"/>
      <c r="V357" s="58"/>
      <c r="W357" s="58"/>
      <c r="X357" s="57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  <c r="AK357" s="58"/>
      <c r="AL357" s="58"/>
      <c r="AM357" s="55"/>
      <c r="AN357" s="55"/>
    </row>
    <row r="358" spans="14:40" ht="12.75" customHeight="1">
      <c r="N358" s="57"/>
      <c r="O358" s="57"/>
      <c r="P358" s="57"/>
      <c r="Q358" s="57"/>
      <c r="R358" s="57"/>
      <c r="S358" s="57"/>
      <c r="T358" s="57"/>
      <c r="U358" s="57"/>
      <c r="V358" s="58"/>
      <c r="W358" s="58"/>
      <c r="X358" s="57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  <c r="AK358" s="58"/>
      <c r="AL358" s="58"/>
      <c r="AM358" s="55"/>
      <c r="AN358" s="55"/>
    </row>
    <row r="359" spans="14:40" ht="12.75" customHeight="1">
      <c r="N359" s="57"/>
      <c r="O359" s="57"/>
      <c r="P359" s="57"/>
      <c r="Q359" s="57"/>
      <c r="R359" s="57"/>
      <c r="S359" s="57"/>
      <c r="T359" s="57"/>
      <c r="U359" s="57"/>
      <c r="V359" s="58"/>
      <c r="W359" s="58"/>
      <c r="X359" s="57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  <c r="AK359" s="58"/>
      <c r="AL359" s="58"/>
      <c r="AM359" s="55"/>
      <c r="AN359" s="55"/>
    </row>
    <row r="360" spans="14:40" ht="12.75" customHeight="1">
      <c r="N360" s="57"/>
      <c r="O360" s="57"/>
      <c r="P360" s="57"/>
      <c r="Q360" s="57"/>
      <c r="R360" s="57"/>
      <c r="S360" s="57"/>
      <c r="T360" s="57"/>
      <c r="U360" s="57"/>
      <c r="V360" s="58"/>
      <c r="W360" s="58"/>
      <c r="X360" s="57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  <c r="AK360" s="58"/>
      <c r="AL360" s="58"/>
      <c r="AM360" s="55"/>
      <c r="AN360" s="55"/>
    </row>
    <row r="361" spans="14:40" ht="12.75" customHeight="1">
      <c r="N361" s="57"/>
      <c r="O361" s="57"/>
      <c r="P361" s="57"/>
      <c r="Q361" s="57"/>
      <c r="R361" s="57"/>
      <c r="S361" s="57"/>
      <c r="T361" s="57"/>
      <c r="U361" s="57"/>
      <c r="V361" s="58"/>
      <c r="W361" s="58"/>
      <c r="X361" s="57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  <c r="AK361" s="58"/>
      <c r="AL361" s="58"/>
      <c r="AM361" s="55"/>
      <c r="AN361" s="55"/>
    </row>
    <row r="362" spans="14:40" ht="12.75" customHeight="1">
      <c r="N362" s="57"/>
      <c r="O362" s="57"/>
      <c r="P362" s="57"/>
      <c r="Q362" s="57"/>
      <c r="R362" s="57"/>
      <c r="S362" s="57"/>
      <c r="T362" s="57"/>
      <c r="U362" s="57"/>
      <c r="V362" s="58"/>
      <c r="W362" s="58"/>
      <c r="X362" s="57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58"/>
      <c r="AL362" s="58"/>
      <c r="AM362" s="55"/>
      <c r="AN362" s="55"/>
    </row>
    <row r="363" spans="14:40" ht="12.75" customHeight="1">
      <c r="N363" s="57"/>
      <c r="O363" s="57"/>
      <c r="P363" s="57"/>
      <c r="Q363" s="57"/>
      <c r="R363" s="57"/>
      <c r="S363" s="57"/>
      <c r="T363" s="57"/>
      <c r="U363" s="57"/>
      <c r="V363" s="58"/>
      <c r="W363" s="58"/>
      <c r="X363" s="57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  <c r="AK363" s="58"/>
      <c r="AL363" s="58"/>
      <c r="AM363" s="55"/>
      <c r="AN363" s="55"/>
    </row>
    <row r="364" spans="14:40" ht="12.75" customHeight="1">
      <c r="N364" s="57"/>
      <c r="O364" s="57"/>
      <c r="P364" s="57"/>
      <c r="Q364" s="57"/>
      <c r="R364" s="57"/>
      <c r="S364" s="57"/>
      <c r="T364" s="57"/>
      <c r="U364" s="57"/>
      <c r="V364" s="58"/>
      <c r="W364" s="58"/>
      <c r="X364" s="57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  <c r="AK364" s="58"/>
      <c r="AL364" s="58"/>
      <c r="AM364" s="55"/>
      <c r="AN364" s="55"/>
    </row>
    <row r="365" spans="14:40" ht="12.75" customHeight="1">
      <c r="N365" s="57"/>
      <c r="O365" s="57"/>
      <c r="P365" s="57"/>
      <c r="Q365" s="57"/>
      <c r="R365" s="57"/>
      <c r="S365" s="57"/>
      <c r="T365" s="57"/>
      <c r="U365" s="57"/>
      <c r="V365" s="58"/>
      <c r="W365" s="58"/>
      <c r="X365" s="57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  <c r="AK365" s="58"/>
      <c r="AL365" s="58"/>
      <c r="AM365" s="55"/>
      <c r="AN365" s="55"/>
    </row>
    <row r="366" spans="14:40" ht="12.75" customHeight="1">
      <c r="N366" s="57"/>
      <c r="O366" s="57"/>
      <c r="P366" s="57"/>
      <c r="Q366" s="57"/>
      <c r="R366" s="57"/>
      <c r="S366" s="57"/>
      <c r="T366" s="57"/>
      <c r="U366" s="57"/>
      <c r="V366" s="58"/>
      <c r="W366" s="58"/>
      <c r="X366" s="57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  <c r="AK366" s="58"/>
      <c r="AL366" s="58"/>
      <c r="AM366" s="55"/>
      <c r="AN366" s="55"/>
    </row>
    <row r="367" spans="14:40" ht="12.75" customHeight="1">
      <c r="N367" s="57"/>
      <c r="O367" s="57"/>
      <c r="P367" s="57"/>
      <c r="Q367" s="57"/>
      <c r="R367" s="57"/>
      <c r="S367" s="57"/>
      <c r="T367" s="57"/>
      <c r="U367" s="57"/>
      <c r="V367" s="58"/>
      <c r="W367" s="58"/>
      <c r="X367" s="57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  <c r="AK367" s="58"/>
      <c r="AL367" s="58"/>
      <c r="AM367" s="55"/>
      <c r="AN367" s="55"/>
    </row>
    <row r="368" spans="14:40" ht="12.75" customHeight="1">
      <c r="N368" s="57"/>
      <c r="O368" s="57"/>
      <c r="P368" s="57"/>
      <c r="Q368" s="57"/>
      <c r="R368" s="57"/>
      <c r="S368" s="57"/>
      <c r="T368" s="57"/>
      <c r="U368" s="57"/>
      <c r="V368" s="58"/>
      <c r="W368" s="58"/>
      <c r="X368" s="57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  <c r="AK368" s="58"/>
      <c r="AL368" s="58"/>
      <c r="AM368" s="55"/>
      <c r="AN368" s="55"/>
    </row>
    <row r="369" spans="14:40" ht="12.75" customHeight="1">
      <c r="N369" s="57"/>
      <c r="O369" s="57"/>
      <c r="P369" s="57"/>
      <c r="Q369" s="57"/>
      <c r="R369" s="57"/>
      <c r="S369" s="57"/>
      <c r="T369" s="57"/>
      <c r="U369" s="57"/>
      <c r="V369" s="58"/>
      <c r="W369" s="58"/>
      <c r="X369" s="57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  <c r="AK369" s="58"/>
      <c r="AL369" s="58"/>
      <c r="AM369" s="55"/>
      <c r="AN369" s="55"/>
    </row>
    <row r="370" spans="14:40" ht="12.75" customHeight="1">
      <c r="N370" s="57"/>
      <c r="O370" s="57"/>
      <c r="P370" s="57"/>
      <c r="Q370" s="57"/>
      <c r="R370" s="57"/>
      <c r="S370" s="57"/>
      <c r="T370" s="57"/>
      <c r="U370" s="57"/>
      <c r="V370" s="58"/>
      <c r="W370" s="58"/>
      <c r="X370" s="57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  <c r="AK370" s="58"/>
      <c r="AL370" s="58"/>
      <c r="AM370" s="55"/>
      <c r="AN370" s="55"/>
    </row>
    <row r="371" spans="14:40" ht="12.75" customHeight="1">
      <c r="N371" s="57"/>
      <c r="O371" s="57"/>
      <c r="P371" s="57"/>
      <c r="Q371" s="57"/>
      <c r="R371" s="57"/>
      <c r="S371" s="57"/>
      <c r="T371" s="57"/>
      <c r="U371" s="57"/>
      <c r="V371" s="58"/>
      <c r="W371" s="58"/>
      <c r="X371" s="57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  <c r="AK371" s="58"/>
      <c r="AL371" s="58"/>
      <c r="AM371" s="55"/>
      <c r="AN371" s="55"/>
    </row>
    <row r="372" spans="14:40" ht="12.75" customHeight="1">
      <c r="N372" s="57"/>
      <c r="O372" s="57"/>
      <c r="P372" s="57"/>
      <c r="Q372" s="57"/>
      <c r="R372" s="57"/>
      <c r="S372" s="57"/>
      <c r="T372" s="57"/>
      <c r="U372" s="57"/>
      <c r="V372" s="58"/>
      <c r="W372" s="58"/>
      <c r="X372" s="57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  <c r="AK372" s="58"/>
      <c r="AL372" s="58"/>
      <c r="AM372" s="55"/>
      <c r="AN372" s="55"/>
    </row>
    <row r="373" spans="14:40" ht="12.75" customHeight="1">
      <c r="N373" s="57"/>
      <c r="O373" s="57"/>
      <c r="P373" s="57"/>
      <c r="Q373" s="57"/>
      <c r="R373" s="57"/>
      <c r="S373" s="57"/>
      <c r="T373" s="57"/>
      <c r="U373" s="57"/>
      <c r="V373" s="58"/>
      <c r="W373" s="58"/>
      <c r="X373" s="57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  <c r="AK373" s="58"/>
      <c r="AL373" s="58"/>
      <c r="AM373" s="55"/>
      <c r="AN373" s="55"/>
    </row>
    <row r="374" spans="14:40" ht="12.75" customHeight="1">
      <c r="N374" s="57"/>
      <c r="O374" s="57"/>
      <c r="P374" s="57"/>
      <c r="Q374" s="57"/>
      <c r="R374" s="57"/>
      <c r="S374" s="57"/>
      <c r="T374" s="57"/>
      <c r="U374" s="57"/>
      <c r="V374" s="58"/>
      <c r="W374" s="58"/>
      <c r="X374" s="57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  <c r="AK374" s="58"/>
      <c r="AL374" s="58"/>
      <c r="AM374" s="55"/>
      <c r="AN374" s="55"/>
    </row>
    <row r="375" spans="14:40" ht="12.75" customHeight="1">
      <c r="N375" s="57"/>
      <c r="O375" s="57"/>
      <c r="P375" s="57"/>
      <c r="Q375" s="57"/>
      <c r="R375" s="57"/>
      <c r="S375" s="57"/>
      <c r="T375" s="57"/>
      <c r="U375" s="57"/>
      <c r="V375" s="58"/>
      <c r="W375" s="58"/>
      <c r="X375" s="57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  <c r="AK375" s="58"/>
      <c r="AL375" s="58"/>
      <c r="AM375" s="55"/>
      <c r="AN375" s="55"/>
    </row>
    <row r="376" spans="14:40" ht="12.75" customHeight="1">
      <c r="N376" s="57"/>
      <c r="O376" s="57"/>
      <c r="P376" s="57"/>
      <c r="Q376" s="57"/>
      <c r="R376" s="57"/>
      <c r="S376" s="57"/>
      <c r="T376" s="57"/>
      <c r="U376" s="57"/>
      <c r="V376" s="58"/>
      <c r="W376" s="58"/>
      <c r="X376" s="57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  <c r="AK376" s="58"/>
      <c r="AL376" s="58"/>
      <c r="AM376" s="55"/>
      <c r="AN376" s="55"/>
    </row>
    <row r="377" spans="14:40" ht="12.75" customHeight="1">
      <c r="N377" s="57"/>
      <c r="O377" s="57"/>
      <c r="P377" s="57"/>
      <c r="Q377" s="57"/>
      <c r="R377" s="57"/>
      <c r="S377" s="57"/>
      <c r="T377" s="57"/>
      <c r="U377" s="57"/>
      <c r="V377" s="58"/>
      <c r="W377" s="58"/>
      <c r="X377" s="57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  <c r="AK377" s="58"/>
      <c r="AL377" s="58"/>
      <c r="AM377" s="55"/>
      <c r="AN377" s="55"/>
    </row>
    <row r="378" spans="14:40" ht="12.75" customHeight="1">
      <c r="N378" s="57"/>
      <c r="O378" s="57"/>
      <c r="P378" s="57"/>
      <c r="Q378" s="57"/>
      <c r="R378" s="57"/>
      <c r="S378" s="57"/>
      <c r="T378" s="57"/>
      <c r="U378" s="57"/>
      <c r="V378" s="58"/>
      <c r="W378" s="58"/>
      <c r="X378" s="57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  <c r="AK378" s="58"/>
      <c r="AL378" s="58"/>
      <c r="AM378" s="55"/>
      <c r="AN378" s="55"/>
    </row>
    <row r="379" spans="14:40" ht="12.75" customHeight="1">
      <c r="N379" s="57"/>
      <c r="O379" s="57"/>
      <c r="P379" s="57"/>
      <c r="Q379" s="57"/>
      <c r="R379" s="57"/>
      <c r="S379" s="57"/>
      <c r="T379" s="57"/>
      <c r="U379" s="57"/>
      <c r="V379" s="58"/>
      <c r="W379" s="58"/>
      <c r="X379" s="57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  <c r="AK379" s="58"/>
      <c r="AL379" s="58"/>
      <c r="AM379" s="55"/>
      <c r="AN379" s="55"/>
    </row>
    <row r="380" spans="14:40" ht="12.75" customHeight="1">
      <c r="N380" s="57"/>
      <c r="O380" s="57"/>
      <c r="P380" s="57"/>
      <c r="Q380" s="57"/>
      <c r="R380" s="57"/>
      <c r="S380" s="57"/>
      <c r="T380" s="57"/>
      <c r="U380" s="57"/>
      <c r="V380" s="58"/>
      <c r="W380" s="58"/>
      <c r="X380" s="57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  <c r="AK380" s="58"/>
      <c r="AL380" s="58"/>
      <c r="AM380" s="55"/>
      <c r="AN380" s="55"/>
    </row>
    <row r="381" spans="14:40" ht="12.75" customHeight="1">
      <c r="N381" s="57"/>
      <c r="O381" s="57"/>
      <c r="P381" s="57"/>
      <c r="Q381" s="57"/>
      <c r="R381" s="57"/>
      <c r="S381" s="57"/>
      <c r="T381" s="57"/>
      <c r="U381" s="57"/>
      <c r="V381" s="58"/>
      <c r="W381" s="58"/>
      <c r="X381" s="57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  <c r="AK381" s="58"/>
      <c r="AL381" s="58"/>
      <c r="AM381" s="55"/>
      <c r="AN381" s="55"/>
    </row>
    <row r="382" spans="14:40" ht="12.75" customHeight="1">
      <c r="N382" s="57"/>
      <c r="O382" s="57"/>
      <c r="P382" s="57"/>
      <c r="Q382" s="57"/>
      <c r="R382" s="57"/>
      <c r="S382" s="57"/>
      <c r="T382" s="57"/>
      <c r="U382" s="57"/>
      <c r="V382" s="58"/>
      <c r="W382" s="58"/>
      <c r="X382" s="57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  <c r="AK382" s="58"/>
      <c r="AL382" s="58"/>
      <c r="AM382" s="55"/>
      <c r="AN382" s="55"/>
    </row>
    <row r="383" spans="14:40" ht="12.75" customHeight="1">
      <c r="N383" s="57"/>
      <c r="O383" s="57"/>
      <c r="P383" s="57"/>
      <c r="Q383" s="57"/>
      <c r="R383" s="57"/>
      <c r="S383" s="57"/>
      <c r="T383" s="57"/>
      <c r="U383" s="57"/>
      <c r="V383" s="58"/>
      <c r="W383" s="58"/>
      <c r="X383" s="57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  <c r="AK383" s="58"/>
      <c r="AL383" s="58"/>
      <c r="AM383" s="55"/>
      <c r="AN383" s="55"/>
    </row>
    <row r="384" spans="14:40" ht="12.75" customHeight="1">
      <c r="N384" s="57"/>
      <c r="O384" s="57"/>
      <c r="P384" s="57"/>
      <c r="Q384" s="57"/>
      <c r="R384" s="57"/>
      <c r="S384" s="57"/>
      <c r="T384" s="57"/>
      <c r="U384" s="57"/>
      <c r="V384" s="58"/>
      <c r="W384" s="58"/>
      <c r="X384" s="57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  <c r="AK384" s="58"/>
      <c r="AL384" s="58"/>
      <c r="AM384" s="55"/>
      <c r="AN384" s="55"/>
    </row>
    <row r="385" spans="14:40" ht="12.75" customHeight="1">
      <c r="N385" s="57"/>
      <c r="O385" s="57"/>
      <c r="P385" s="57"/>
      <c r="Q385" s="57"/>
      <c r="R385" s="57"/>
      <c r="S385" s="57"/>
      <c r="T385" s="57"/>
      <c r="U385" s="57"/>
      <c r="V385" s="58"/>
      <c r="W385" s="58"/>
      <c r="X385" s="57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  <c r="AK385" s="58"/>
      <c r="AL385" s="58"/>
      <c r="AM385" s="55"/>
      <c r="AN385" s="55"/>
    </row>
    <row r="386" spans="14:40" ht="12.75" customHeight="1">
      <c r="N386" s="57"/>
      <c r="O386" s="57"/>
      <c r="P386" s="57"/>
      <c r="Q386" s="57"/>
      <c r="R386" s="57"/>
      <c r="S386" s="57"/>
      <c r="T386" s="57"/>
      <c r="U386" s="57"/>
      <c r="V386" s="58"/>
      <c r="W386" s="58"/>
      <c r="X386" s="57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  <c r="AK386" s="58"/>
      <c r="AL386" s="58"/>
      <c r="AM386" s="55"/>
      <c r="AN386" s="55"/>
    </row>
    <row r="387" spans="14:40" ht="12.75" customHeight="1">
      <c r="N387" s="57"/>
      <c r="O387" s="57"/>
      <c r="P387" s="57"/>
      <c r="Q387" s="57"/>
      <c r="R387" s="57"/>
      <c r="S387" s="57"/>
      <c r="T387" s="57"/>
      <c r="U387" s="57"/>
      <c r="V387" s="58"/>
      <c r="W387" s="58"/>
      <c r="X387" s="57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  <c r="AK387" s="58"/>
      <c r="AL387" s="58"/>
      <c r="AM387" s="55"/>
      <c r="AN387" s="55"/>
    </row>
    <row r="388" spans="14:40" ht="12.75" customHeight="1">
      <c r="N388" s="57"/>
      <c r="O388" s="57"/>
      <c r="P388" s="57"/>
      <c r="Q388" s="57"/>
      <c r="R388" s="57"/>
      <c r="S388" s="57"/>
      <c r="T388" s="57"/>
      <c r="U388" s="57"/>
      <c r="V388" s="58"/>
      <c r="W388" s="58"/>
      <c r="X388" s="57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  <c r="AK388" s="58"/>
      <c r="AL388" s="58"/>
      <c r="AM388" s="55"/>
      <c r="AN388" s="55"/>
    </row>
    <row r="389" spans="14:40" ht="12.75" customHeight="1">
      <c r="N389" s="57"/>
      <c r="O389" s="57"/>
      <c r="P389" s="57"/>
      <c r="Q389" s="57"/>
      <c r="R389" s="57"/>
      <c r="S389" s="57"/>
      <c r="T389" s="57"/>
      <c r="U389" s="57"/>
      <c r="V389" s="58"/>
      <c r="W389" s="58"/>
      <c r="X389" s="57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  <c r="AK389" s="58"/>
      <c r="AL389" s="58"/>
      <c r="AM389" s="55"/>
      <c r="AN389" s="55"/>
    </row>
    <row r="390" spans="14:40" ht="12.75" customHeight="1">
      <c r="N390" s="57"/>
      <c r="O390" s="57"/>
      <c r="P390" s="57"/>
      <c r="Q390" s="57"/>
      <c r="R390" s="57"/>
      <c r="S390" s="57"/>
      <c r="T390" s="57"/>
      <c r="U390" s="57"/>
      <c r="V390" s="58"/>
      <c r="W390" s="58"/>
      <c r="X390" s="57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  <c r="AK390" s="58"/>
      <c r="AL390" s="58"/>
      <c r="AM390" s="55"/>
      <c r="AN390" s="55"/>
    </row>
    <row r="391" spans="14:40" ht="12.75" customHeight="1">
      <c r="N391" s="57"/>
      <c r="O391" s="57"/>
      <c r="P391" s="57"/>
      <c r="Q391" s="57"/>
      <c r="R391" s="57"/>
      <c r="S391" s="57"/>
      <c r="T391" s="57"/>
      <c r="U391" s="57"/>
      <c r="V391" s="58"/>
      <c r="W391" s="58"/>
      <c r="X391" s="57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  <c r="AK391" s="58"/>
      <c r="AL391" s="58"/>
      <c r="AM391" s="55"/>
      <c r="AN391" s="55"/>
    </row>
    <row r="392" spans="14:40" ht="12.75" customHeight="1">
      <c r="N392" s="57"/>
      <c r="O392" s="57"/>
      <c r="P392" s="57"/>
      <c r="Q392" s="57"/>
      <c r="R392" s="57"/>
      <c r="S392" s="57"/>
      <c r="T392" s="57"/>
      <c r="U392" s="57"/>
      <c r="V392" s="58"/>
      <c r="W392" s="58"/>
      <c r="X392" s="57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  <c r="AK392" s="58"/>
      <c r="AL392" s="58"/>
      <c r="AM392" s="55"/>
      <c r="AN392" s="55"/>
    </row>
    <row r="393" spans="14:40" ht="12.75" customHeight="1">
      <c r="N393" s="57"/>
      <c r="O393" s="57"/>
      <c r="P393" s="57"/>
      <c r="Q393" s="57"/>
      <c r="R393" s="57"/>
      <c r="S393" s="57"/>
      <c r="T393" s="57"/>
      <c r="U393" s="57"/>
      <c r="V393" s="58"/>
      <c r="W393" s="58"/>
      <c r="X393" s="57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  <c r="AK393" s="58"/>
      <c r="AL393" s="58"/>
      <c r="AM393" s="55"/>
      <c r="AN393" s="55"/>
    </row>
    <row r="394" spans="14:40" ht="12.75" customHeight="1">
      <c r="N394" s="57"/>
      <c r="O394" s="57"/>
      <c r="P394" s="57"/>
      <c r="Q394" s="57"/>
      <c r="R394" s="57"/>
      <c r="S394" s="57"/>
      <c r="T394" s="57"/>
      <c r="U394" s="57"/>
      <c r="V394" s="58"/>
      <c r="W394" s="58"/>
      <c r="X394" s="57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  <c r="AK394" s="58"/>
      <c r="AL394" s="58"/>
      <c r="AM394" s="55"/>
      <c r="AN394" s="55"/>
    </row>
    <row r="395" spans="14:40" ht="12.75" customHeight="1">
      <c r="N395" s="57"/>
      <c r="O395" s="57"/>
      <c r="P395" s="57"/>
      <c r="Q395" s="57"/>
      <c r="R395" s="57"/>
      <c r="S395" s="57"/>
      <c r="T395" s="57"/>
      <c r="U395" s="57"/>
      <c r="V395" s="58"/>
      <c r="W395" s="58"/>
      <c r="X395" s="57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  <c r="AK395" s="58"/>
      <c r="AL395" s="58"/>
      <c r="AM395" s="55"/>
      <c r="AN395" s="55"/>
    </row>
    <row r="396" spans="14:40" ht="12.75" customHeight="1">
      <c r="N396" s="57"/>
      <c r="O396" s="57"/>
      <c r="P396" s="57"/>
      <c r="Q396" s="57"/>
      <c r="R396" s="57"/>
      <c r="S396" s="57"/>
      <c r="T396" s="57"/>
      <c r="U396" s="57"/>
      <c r="V396" s="58"/>
      <c r="W396" s="58"/>
      <c r="X396" s="57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  <c r="AK396" s="58"/>
      <c r="AL396" s="58"/>
      <c r="AM396" s="55"/>
      <c r="AN396" s="55"/>
    </row>
    <row r="397" spans="14:40" ht="12.75" customHeight="1">
      <c r="N397" s="57"/>
      <c r="O397" s="57"/>
      <c r="P397" s="57"/>
      <c r="Q397" s="57"/>
      <c r="R397" s="57"/>
      <c r="S397" s="57"/>
      <c r="T397" s="57"/>
      <c r="U397" s="57"/>
      <c r="V397" s="58"/>
      <c r="W397" s="58"/>
      <c r="X397" s="57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  <c r="AK397" s="58"/>
      <c r="AL397" s="58"/>
      <c r="AM397" s="55"/>
      <c r="AN397" s="55"/>
    </row>
    <row r="398" spans="14:40" ht="12.75" customHeight="1">
      <c r="N398" s="57"/>
      <c r="O398" s="57"/>
      <c r="P398" s="57"/>
      <c r="Q398" s="57"/>
      <c r="R398" s="57"/>
      <c r="S398" s="57"/>
      <c r="T398" s="57"/>
      <c r="U398" s="57"/>
      <c r="V398" s="58"/>
      <c r="W398" s="58"/>
      <c r="X398" s="57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  <c r="AK398" s="58"/>
      <c r="AL398" s="58"/>
      <c r="AM398" s="55"/>
      <c r="AN398" s="55"/>
    </row>
    <row r="399" spans="14:40" ht="12.75" customHeight="1">
      <c r="N399" s="57"/>
      <c r="O399" s="57"/>
      <c r="P399" s="57"/>
      <c r="Q399" s="57"/>
      <c r="R399" s="57"/>
      <c r="S399" s="57"/>
      <c r="T399" s="57"/>
      <c r="U399" s="57"/>
      <c r="V399" s="58"/>
      <c r="W399" s="58"/>
      <c r="X399" s="57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  <c r="AK399" s="58"/>
      <c r="AL399" s="58"/>
      <c r="AM399" s="55"/>
      <c r="AN399" s="55"/>
    </row>
    <row r="400" spans="14:40" ht="12.75" customHeight="1">
      <c r="N400" s="57"/>
      <c r="O400" s="57"/>
      <c r="P400" s="57"/>
      <c r="Q400" s="57"/>
      <c r="R400" s="57"/>
      <c r="S400" s="57"/>
      <c r="T400" s="57"/>
      <c r="U400" s="57"/>
      <c r="V400" s="58"/>
      <c r="W400" s="58"/>
      <c r="X400" s="57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  <c r="AK400" s="58"/>
      <c r="AL400" s="58"/>
      <c r="AM400" s="55"/>
      <c r="AN400" s="55"/>
    </row>
    <row r="401" spans="14:40" ht="12.75" customHeight="1">
      <c r="N401" s="57"/>
      <c r="O401" s="57"/>
      <c r="P401" s="57"/>
      <c r="Q401" s="57"/>
      <c r="R401" s="57"/>
      <c r="S401" s="57"/>
      <c r="T401" s="57"/>
      <c r="U401" s="57"/>
      <c r="V401" s="58"/>
      <c r="W401" s="58"/>
      <c r="X401" s="57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  <c r="AK401" s="58"/>
      <c r="AL401" s="58"/>
      <c r="AM401" s="55"/>
      <c r="AN401" s="55"/>
    </row>
    <row r="402" spans="14:40" ht="12.75" customHeight="1">
      <c r="N402" s="57"/>
      <c r="O402" s="57"/>
      <c r="P402" s="57"/>
      <c r="Q402" s="57"/>
      <c r="R402" s="57"/>
      <c r="S402" s="57"/>
      <c r="T402" s="57"/>
      <c r="U402" s="57"/>
      <c r="V402" s="58"/>
      <c r="W402" s="58"/>
      <c r="X402" s="57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  <c r="AK402" s="58"/>
      <c r="AL402" s="58"/>
      <c r="AM402" s="55"/>
      <c r="AN402" s="55"/>
    </row>
    <row r="403" spans="14:40" ht="12.75" customHeight="1">
      <c r="N403" s="57"/>
      <c r="O403" s="57"/>
      <c r="P403" s="57"/>
      <c r="Q403" s="57"/>
      <c r="R403" s="57"/>
      <c r="S403" s="57"/>
      <c r="T403" s="57"/>
      <c r="U403" s="57"/>
      <c r="V403" s="58"/>
      <c r="W403" s="58"/>
      <c r="X403" s="57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  <c r="AK403" s="58"/>
      <c r="AL403" s="58"/>
      <c r="AM403" s="55"/>
      <c r="AN403" s="55"/>
    </row>
    <row r="404" spans="14:40" ht="12.75" customHeight="1">
      <c r="N404" s="57"/>
      <c r="O404" s="57"/>
      <c r="P404" s="57"/>
      <c r="Q404" s="57"/>
      <c r="R404" s="57"/>
      <c r="S404" s="57"/>
      <c r="T404" s="57"/>
      <c r="U404" s="57"/>
      <c r="V404" s="58"/>
      <c r="W404" s="58"/>
      <c r="X404" s="57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  <c r="AK404" s="58"/>
      <c r="AL404" s="58"/>
      <c r="AM404" s="55"/>
      <c r="AN404" s="55"/>
    </row>
    <row r="405" spans="14:40" ht="12.75" customHeight="1">
      <c r="N405" s="57"/>
      <c r="O405" s="57"/>
      <c r="P405" s="57"/>
      <c r="Q405" s="57"/>
      <c r="R405" s="57"/>
      <c r="S405" s="57"/>
      <c r="T405" s="57"/>
      <c r="U405" s="57"/>
      <c r="V405" s="58"/>
      <c r="W405" s="58"/>
      <c r="X405" s="57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  <c r="AK405" s="58"/>
      <c r="AL405" s="58"/>
      <c r="AM405" s="55"/>
      <c r="AN405" s="55"/>
    </row>
    <row r="406" spans="14:40" ht="12.75" customHeight="1">
      <c r="N406" s="57"/>
      <c r="O406" s="57"/>
      <c r="P406" s="57"/>
      <c r="Q406" s="57"/>
      <c r="R406" s="57"/>
      <c r="S406" s="57"/>
      <c r="T406" s="57"/>
      <c r="U406" s="57"/>
      <c r="V406" s="58"/>
      <c r="W406" s="58"/>
      <c r="X406" s="57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  <c r="AK406" s="58"/>
      <c r="AL406" s="58"/>
      <c r="AM406" s="55"/>
      <c r="AN406" s="55"/>
    </row>
    <row r="407" spans="14:40" ht="12.75" customHeight="1">
      <c r="N407" s="57"/>
      <c r="O407" s="57"/>
      <c r="P407" s="57"/>
      <c r="Q407" s="57"/>
      <c r="R407" s="57"/>
      <c r="S407" s="57"/>
      <c r="T407" s="57"/>
      <c r="U407" s="57"/>
      <c r="V407" s="58"/>
      <c r="W407" s="58"/>
      <c r="X407" s="57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  <c r="AK407" s="58"/>
      <c r="AL407" s="58"/>
      <c r="AM407" s="55"/>
      <c r="AN407" s="55"/>
    </row>
    <row r="408" spans="14:40" ht="12.75" customHeight="1">
      <c r="N408" s="57"/>
      <c r="O408" s="57"/>
      <c r="P408" s="57"/>
      <c r="Q408" s="57"/>
      <c r="R408" s="57"/>
      <c r="S408" s="57"/>
      <c r="T408" s="57"/>
      <c r="U408" s="57"/>
      <c r="V408" s="58"/>
      <c r="W408" s="58"/>
      <c r="X408" s="57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  <c r="AK408" s="58"/>
      <c r="AL408" s="58"/>
      <c r="AM408" s="55"/>
      <c r="AN408" s="55"/>
    </row>
    <row r="409" spans="14:40" ht="12.75" customHeight="1">
      <c r="N409" s="57"/>
      <c r="O409" s="57"/>
      <c r="P409" s="57"/>
      <c r="Q409" s="57"/>
      <c r="R409" s="57"/>
      <c r="S409" s="57"/>
      <c r="T409" s="57"/>
      <c r="U409" s="57"/>
      <c r="V409" s="58"/>
      <c r="W409" s="58"/>
      <c r="X409" s="57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  <c r="AK409" s="58"/>
      <c r="AL409" s="58"/>
      <c r="AM409" s="55"/>
      <c r="AN409" s="55"/>
    </row>
    <row r="410" spans="14:40" ht="12.75" customHeight="1">
      <c r="N410" s="57"/>
      <c r="O410" s="57"/>
      <c r="P410" s="57"/>
      <c r="Q410" s="57"/>
      <c r="R410" s="57"/>
      <c r="S410" s="57"/>
      <c r="T410" s="57"/>
      <c r="U410" s="57"/>
      <c r="V410" s="58"/>
      <c r="W410" s="58"/>
      <c r="X410" s="57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  <c r="AK410" s="58"/>
      <c r="AL410" s="58"/>
      <c r="AM410" s="55"/>
      <c r="AN410" s="55"/>
    </row>
    <row r="411" spans="14:40" ht="12.75" customHeight="1">
      <c r="N411" s="57"/>
      <c r="O411" s="57"/>
      <c r="P411" s="57"/>
      <c r="Q411" s="57"/>
      <c r="R411" s="57"/>
      <c r="S411" s="57"/>
      <c r="T411" s="57"/>
      <c r="U411" s="57"/>
      <c r="V411" s="58"/>
      <c r="W411" s="58"/>
      <c r="X411" s="57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  <c r="AK411" s="58"/>
      <c r="AL411" s="58"/>
      <c r="AM411" s="55"/>
      <c r="AN411" s="55"/>
    </row>
    <row r="412" spans="14:40" ht="12.75" customHeight="1">
      <c r="N412" s="57"/>
      <c r="O412" s="57"/>
      <c r="P412" s="57"/>
      <c r="Q412" s="57"/>
      <c r="R412" s="57"/>
      <c r="S412" s="57"/>
      <c r="T412" s="57"/>
      <c r="U412" s="57"/>
      <c r="V412" s="58"/>
      <c r="W412" s="58"/>
      <c r="X412" s="57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  <c r="AK412" s="58"/>
      <c r="AL412" s="58"/>
      <c r="AM412" s="55"/>
      <c r="AN412" s="55"/>
    </row>
    <row r="413" spans="14:40" ht="12.75" customHeight="1">
      <c r="N413" s="57"/>
      <c r="O413" s="57"/>
      <c r="P413" s="57"/>
      <c r="Q413" s="57"/>
      <c r="R413" s="57"/>
      <c r="S413" s="57"/>
      <c r="T413" s="57"/>
      <c r="U413" s="57"/>
      <c r="V413" s="58"/>
      <c r="W413" s="58"/>
      <c r="X413" s="57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  <c r="AK413" s="58"/>
      <c r="AL413" s="58"/>
      <c r="AM413" s="55"/>
      <c r="AN413" s="55"/>
    </row>
    <row r="414" spans="14:40" ht="12.75" customHeight="1">
      <c r="N414" s="57"/>
      <c r="O414" s="57"/>
      <c r="P414" s="57"/>
      <c r="Q414" s="57"/>
      <c r="R414" s="57"/>
      <c r="S414" s="57"/>
      <c r="T414" s="57"/>
      <c r="U414" s="57"/>
      <c r="V414" s="58"/>
      <c r="W414" s="58"/>
      <c r="X414" s="57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  <c r="AK414" s="58"/>
      <c r="AL414" s="58"/>
      <c r="AM414" s="55"/>
      <c r="AN414" s="55"/>
    </row>
    <row r="415" spans="14:40" ht="12.75" customHeight="1">
      <c r="N415" s="57"/>
      <c r="O415" s="57"/>
      <c r="P415" s="57"/>
      <c r="Q415" s="57"/>
      <c r="R415" s="57"/>
      <c r="S415" s="57"/>
      <c r="T415" s="57"/>
      <c r="U415" s="57"/>
      <c r="V415" s="58"/>
      <c r="W415" s="58"/>
      <c r="X415" s="57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  <c r="AK415" s="58"/>
      <c r="AL415" s="58"/>
      <c r="AM415" s="55"/>
      <c r="AN415" s="55"/>
    </row>
    <row r="416" spans="14:40" ht="12.75" customHeight="1">
      <c r="N416" s="57"/>
      <c r="O416" s="57"/>
      <c r="P416" s="57"/>
      <c r="Q416" s="57"/>
      <c r="R416" s="57"/>
      <c r="S416" s="57"/>
      <c r="T416" s="57"/>
      <c r="U416" s="57"/>
      <c r="V416" s="58"/>
      <c r="W416" s="58"/>
      <c r="X416" s="57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  <c r="AK416" s="58"/>
      <c r="AL416" s="58"/>
      <c r="AM416" s="55"/>
      <c r="AN416" s="55"/>
    </row>
    <row r="417" spans="14:40" ht="12.75" customHeight="1">
      <c r="N417" s="57"/>
      <c r="O417" s="57"/>
      <c r="P417" s="57"/>
      <c r="Q417" s="57"/>
      <c r="R417" s="57"/>
      <c r="S417" s="57"/>
      <c r="T417" s="57"/>
      <c r="U417" s="57"/>
      <c r="V417" s="58"/>
      <c r="W417" s="58"/>
      <c r="X417" s="57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  <c r="AK417" s="58"/>
      <c r="AL417" s="58"/>
      <c r="AM417" s="55"/>
      <c r="AN417" s="55"/>
    </row>
    <row r="418" spans="14:40" ht="12.75" customHeight="1">
      <c r="N418" s="57"/>
      <c r="O418" s="57"/>
      <c r="P418" s="57"/>
      <c r="Q418" s="57"/>
      <c r="R418" s="57"/>
      <c r="S418" s="57"/>
      <c r="T418" s="57"/>
      <c r="U418" s="57"/>
      <c r="V418" s="58"/>
      <c r="W418" s="58"/>
      <c r="X418" s="57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  <c r="AK418" s="58"/>
      <c r="AL418" s="58"/>
      <c r="AM418" s="55"/>
      <c r="AN418" s="55"/>
    </row>
    <row r="419" spans="14:40" ht="12.75" customHeight="1">
      <c r="N419" s="57"/>
      <c r="O419" s="57"/>
      <c r="P419" s="57"/>
      <c r="Q419" s="57"/>
      <c r="R419" s="57"/>
      <c r="S419" s="57"/>
      <c r="T419" s="57"/>
      <c r="U419" s="57"/>
      <c r="V419" s="58"/>
      <c r="W419" s="58"/>
      <c r="X419" s="57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  <c r="AK419" s="58"/>
      <c r="AL419" s="58"/>
      <c r="AM419" s="55"/>
      <c r="AN419" s="55"/>
    </row>
    <row r="420" spans="14:40" ht="12.75" customHeight="1">
      <c r="N420" s="57"/>
      <c r="O420" s="57"/>
      <c r="P420" s="57"/>
      <c r="Q420" s="57"/>
      <c r="R420" s="57"/>
      <c r="S420" s="57"/>
      <c r="T420" s="57"/>
      <c r="U420" s="57"/>
      <c r="V420" s="58"/>
      <c r="W420" s="58"/>
      <c r="X420" s="57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  <c r="AK420" s="58"/>
      <c r="AL420" s="58"/>
      <c r="AM420" s="55"/>
      <c r="AN420" s="55"/>
    </row>
    <row r="421" spans="14:40" ht="12.75" customHeight="1">
      <c r="N421" s="57"/>
      <c r="O421" s="57"/>
      <c r="P421" s="57"/>
      <c r="Q421" s="57"/>
      <c r="R421" s="57"/>
      <c r="S421" s="57"/>
      <c r="T421" s="57"/>
      <c r="U421" s="57"/>
      <c r="V421" s="58"/>
      <c r="W421" s="58"/>
      <c r="X421" s="57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  <c r="AK421" s="58"/>
      <c r="AL421" s="58"/>
      <c r="AM421" s="55"/>
      <c r="AN421" s="55"/>
    </row>
    <row r="422" spans="14:40" ht="12.75" customHeight="1">
      <c r="N422" s="57"/>
      <c r="O422" s="57"/>
      <c r="P422" s="57"/>
      <c r="Q422" s="57"/>
      <c r="R422" s="57"/>
      <c r="S422" s="57"/>
      <c r="T422" s="57"/>
      <c r="U422" s="57"/>
      <c r="V422" s="58"/>
      <c r="W422" s="58"/>
      <c r="X422" s="57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  <c r="AK422" s="58"/>
      <c r="AL422" s="58"/>
      <c r="AM422" s="55"/>
      <c r="AN422" s="55"/>
    </row>
    <row r="423" spans="14:40" ht="12.75" customHeight="1">
      <c r="N423" s="57"/>
      <c r="O423" s="57"/>
      <c r="P423" s="57"/>
      <c r="Q423" s="57"/>
      <c r="R423" s="57"/>
      <c r="S423" s="57"/>
      <c r="T423" s="57"/>
      <c r="U423" s="57"/>
      <c r="V423" s="58"/>
      <c r="W423" s="58"/>
      <c r="X423" s="57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  <c r="AK423" s="58"/>
      <c r="AL423" s="58"/>
      <c r="AM423" s="55"/>
      <c r="AN423" s="55"/>
    </row>
    <row r="424" spans="14:40" ht="12.75" customHeight="1">
      <c r="N424" s="57"/>
      <c r="O424" s="57"/>
      <c r="P424" s="57"/>
      <c r="Q424" s="57"/>
      <c r="R424" s="57"/>
      <c r="S424" s="57"/>
      <c r="T424" s="57"/>
      <c r="U424" s="57"/>
      <c r="V424" s="58"/>
      <c r="W424" s="58"/>
      <c r="X424" s="57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  <c r="AK424" s="58"/>
      <c r="AL424" s="58"/>
      <c r="AM424" s="55"/>
      <c r="AN424" s="55"/>
    </row>
    <row r="425" spans="14:40" ht="12.75" customHeight="1">
      <c r="N425" s="57"/>
      <c r="O425" s="57"/>
      <c r="P425" s="57"/>
      <c r="Q425" s="57"/>
      <c r="R425" s="57"/>
      <c r="S425" s="57"/>
      <c r="T425" s="57"/>
      <c r="U425" s="57"/>
      <c r="V425" s="58"/>
      <c r="W425" s="58"/>
      <c r="X425" s="57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  <c r="AK425" s="58"/>
      <c r="AL425" s="58"/>
      <c r="AM425" s="55"/>
      <c r="AN425" s="55"/>
    </row>
    <row r="426" spans="14:40" ht="12.75" customHeight="1">
      <c r="N426" s="57"/>
      <c r="O426" s="57"/>
      <c r="P426" s="57"/>
      <c r="Q426" s="57"/>
      <c r="R426" s="57"/>
      <c r="S426" s="57"/>
      <c r="T426" s="57"/>
      <c r="U426" s="57"/>
      <c r="V426" s="58"/>
      <c r="W426" s="58"/>
      <c r="X426" s="57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  <c r="AK426" s="58"/>
      <c r="AL426" s="58"/>
      <c r="AM426" s="55"/>
      <c r="AN426" s="55"/>
    </row>
    <row r="427" spans="14:40" ht="12.75" customHeight="1">
      <c r="N427" s="57"/>
      <c r="O427" s="57"/>
      <c r="P427" s="57"/>
      <c r="Q427" s="57"/>
      <c r="R427" s="57"/>
      <c r="S427" s="57"/>
      <c r="T427" s="57"/>
      <c r="U427" s="57"/>
      <c r="V427" s="58"/>
      <c r="W427" s="58"/>
      <c r="X427" s="57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  <c r="AK427" s="58"/>
      <c r="AL427" s="58"/>
      <c r="AM427" s="55"/>
      <c r="AN427" s="55"/>
    </row>
    <row r="428" spans="14:40" ht="12.75" customHeight="1">
      <c r="N428" s="57"/>
      <c r="O428" s="57"/>
      <c r="P428" s="57"/>
      <c r="Q428" s="57"/>
      <c r="R428" s="57"/>
      <c r="S428" s="57"/>
      <c r="T428" s="57"/>
      <c r="U428" s="57"/>
      <c r="V428" s="58"/>
      <c r="W428" s="58"/>
      <c r="X428" s="57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  <c r="AK428" s="58"/>
      <c r="AL428" s="58"/>
      <c r="AM428" s="55"/>
      <c r="AN428" s="55"/>
    </row>
    <row r="429" spans="14:40" ht="12.75" customHeight="1">
      <c r="N429" s="57"/>
      <c r="O429" s="57"/>
      <c r="P429" s="57"/>
      <c r="Q429" s="57"/>
      <c r="R429" s="57"/>
      <c r="S429" s="57"/>
      <c r="T429" s="57"/>
      <c r="U429" s="57"/>
      <c r="V429" s="58"/>
      <c r="W429" s="58"/>
      <c r="X429" s="57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  <c r="AK429" s="58"/>
      <c r="AL429" s="58"/>
      <c r="AM429" s="55"/>
      <c r="AN429" s="55"/>
    </row>
    <row r="430" spans="14:40" ht="12.75" customHeight="1">
      <c r="N430" s="57"/>
      <c r="O430" s="57"/>
      <c r="P430" s="57"/>
      <c r="Q430" s="57"/>
      <c r="R430" s="57"/>
      <c r="S430" s="57"/>
      <c r="T430" s="57"/>
      <c r="U430" s="57"/>
      <c r="V430" s="58"/>
      <c r="W430" s="58"/>
      <c r="X430" s="57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  <c r="AK430" s="58"/>
      <c r="AL430" s="58"/>
      <c r="AM430" s="55"/>
      <c r="AN430" s="55"/>
    </row>
    <row r="431" spans="14:40" ht="12.75" customHeight="1">
      <c r="N431" s="57"/>
      <c r="O431" s="57"/>
      <c r="P431" s="57"/>
      <c r="Q431" s="57"/>
      <c r="R431" s="57"/>
      <c r="S431" s="57"/>
      <c r="T431" s="57"/>
      <c r="U431" s="57"/>
      <c r="V431" s="58"/>
      <c r="W431" s="58"/>
      <c r="X431" s="57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  <c r="AK431" s="58"/>
      <c r="AL431" s="58"/>
      <c r="AM431" s="55"/>
      <c r="AN431" s="55"/>
    </row>
    <row r="432" spans="14:40" ht="12.75" customHeight="1">
      <c r="N432" s="57"/>
      <c r="O432" s="57"/>
      <c r="P432" s="57"/>
      <c r="Q432" s="57"/>
      <c r="R432" s="57"/>
      <c r="S432" s="57"/>
      <c r="T432" s="57"/>
      <c r="U432" s="57"/>
      <c r="V432" s="58"/>
      <c r="W432" s="58"/>
      <c r="X432" s="57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  <c r="AK432" s="58"/>
      <c r="AL432" s="58"/>
      <c r="AM432" s="55"/>
      <c r="AN432" s="55"/>
    </row>
    <row r="433" spans="14:40" ht="12.75" customHeight="1">
      <c r="N433" s="57"/>
      <c r="O433" s="57"/>
      <c r="P433" s="57"/>
      <c r="Q433" s="57"/>
      <c r="R433" s="57"/>
      <c r="S433" s="57"/>
      <c r="T433" s="57"/>
      <c r="U433" s="57"/>
      <c r="V433" s="58"/>
      <c r="W433" s="58"/>
      <c r="X433" s="57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  <c r="AK433" s="58"/>
      <c r="AL433" s="58"/>
      <c r="AM433" s="55"/>
      <c r="AN433" s="55"/>
    </row>
    <row r="434" spans="14:40" ht="12.75" customHeight="1">
      <c r="N434" s="57"/>
      <c r="O434" s="57"/>
      <c r="P434" s="57"/>
      <c r="Q434" s="57"/>
      <c r="R434" s="57"/>
      <c r="S434" s="57"/>
      <c r="T434" s="57"/>
      <c r="U434" s="57"/>
      <c r="V434" s="58"/>
      <c r="W434" s="58"/>
      <c r="X434" s="57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  <c r="AK434" s="58"/>
      <c r="AL434" s="58"/>
      <c r="AM434" s="55"/>
      <c r="AN434" s="55"/>
    </row>
    <row r="435" spans="14:40" ht="12.75" customHeight="1">
      <c r="N435" s="57"/>
      <c r="O435" s="57"/>
      <c r="P435" s="57"/>
      <c r="Q435" s="57"/>
      <c r="R435" s="57"/>
      <c r="S435" s="57"/>
      <c r="T435" s="57"/>
      <c r="U435" s="57"/>
      <c r="V435" s="58"/>
      <c r="W435" s="58"/>
      <c r="X435" s="57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  <c r="AK435" s="58"/>
      <c r="AL435" s="58"/>
      <c r="AM435" s="55"/>
      <c r="AN435" s="55"/>
    </row>
    <row r="436" spans="14:40" ht="12.75" customHeight="1">
      <c r="N436" s="57"/>
      <c r="O436" s="57"/>
      <c r="P436" s="57"/>
      <c r="Q436" s="57"/>
      <c r="R436" s="57"/>
      <c r="S436" s="57"/>
      <c r="T436" s="57"/>
      <c r="U436" s="57"/>
      <c r="V436" s="58"/>
      <c r="W436" s="58"/>
      <c r="X436" s="57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  <c r="AK436" s="58"/>
      <c r="AL436" s="58"/>
      <c r="AM436" s="55"/>
      <c r="AN436" s="55"/>
    </row>
    <row r="437" spans="14:40" ht="12.75" customHeight="1">
      <c r="N437" s="57"/>
      <c r="O437" s="57"/>
      <c r="P437" s="57"/>
      <c r="Q437" s="57"/>
      <c r="R437" s="57"/>
      <c r="S437" s="57"/>
      <c r="T437" s="57"/>
      <c r="U437" s="57"/>
      <c r="V437" s="58"/>
      <c r="W437" s="58"/>
      <c r="X437" s="57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  <c r="AK437" s="58"/>
      <c r="AL437" s="58"/>
      <c r="AM437" s="55"/>
      <c r="AN437" s="55"/>
    </row>
    <row r="438" spans="14:40" ht="12.75" customHeight="1">
      <c r="N438" s="57"/>
      <c r="O438" s="57"/>
      <c r="P438" s="57"/>
      <c r="Q438" s="57"/>
      <c r="R438" s="57"/>
      <c r="S438" s="57"/>
      <c r="T438" s="57"/>
      <c r="U438" s="57"/>
      <c r="V438" s="58"/>
      <c r="W438" s="58"/>
      <c r="X438" s="57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  <c r="AK438" s="58"/>
      <c r="AL438" s="58"/>
      <c r="AM438" s="55"/>
      <c r="AN438" s="55"/>
    </row>
    <row r="439" spans="14:40" ht="12.75" customHeight="1">
      <c r="N439" s="57"/>
      <c r="O439" s="57"/>
      <c r="P439" s="57"/>
      <c r="Q439" s="57"/>
      <c r="R439" s="57"/>
      <c r="S439" s="57"/>
      <c r="T439" s="57"/>
      <c r="U439" s="57"/>
      <c r="V439" s="58"/>
      <c r="W439" s="58"/>
      <c r="X439" s="57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  <c r="AK439" s="58"/>
      <c r="AL439" s="58"/>
      <c r="AM439" s="55"/>
      <c r="AN439" s="55"/>
    </row>
    <row r="440" spans="14:40" ht="12.75" customHeight="1">
      <c r="N440" s="57"/>
      <c r="O440" s="57"/>
      <c r="P440" s="57"/>
      <c r="Q440" s="57"/>
      <c r="R440" s="57"/>
      <c r="S440" s="57"/>
      <c r="T440" s="57"/>
      <c r="U440" s="57"/>
      <c r="V440" s="58"/>
      <c r="W440" s="58"/>
      <c r="X440" s="57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  <c r="AK440" s="58"/>
      <c r="AL440" s="58"/>
      <c r="AM440" s="55"/>
      <c r="AN440" s="55"/>
    </row>
    <row r="441" spans="14:40" ht="12.75" customHeight="1">
      <c r="N441" s="57"/>
      <c r="O441" s="57"/>
      <c r="P441" s="57"/>
      <c r="Q441" s="57"/>
      <c r="R441" s="57"/>
      <c r="S441" s="57"/>
      <c r="T441" s="57"/>
      <c r="U441" s="57"/>
      <c r="V441" s="58"/>
      <c r="W441" s="58"/>
      <c r="X441" s="57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  <c r="AK441" s="58"/>
      <c r="AL441" s="58"/>
      <c r="AM441" s="55"/>
      <c r="AN441" s="55"/>
    </row>
    <row r="442" spans="14:40" ht="12.75" customHeight="1">
      <c r="N442" s="57"/>
      <c r="O442" s="57"/>
      <c r="P442" s="57"/>
      <c r="Q442" s="57"/>
      <c r="R442" s="57"/>
      <c r="S442" s="57"/>
      <c r="T442" s="57"/>
      <c r="U442" s="57"/>
      <c r="V442" s="58"/>
      <c r="W442" s="58"/>
      <c r="X442" s="57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  <c r="AK442" s="58"/>
      <c r="AL442" s="58"/>
      <c r="AM442" s="55"/>
      <c r="AN442" s="55"/>
    </row>
    <row r="443" spans="14:40" ht="12.75" customHeight="1">
      <c r="N443" s="57"/>
      <c r="O443" s="57"/>
      <c r="P443" s="57"/>
      <c r="Q443" s="57"/>
      <c r="R443" s="57"/>
      <c r="S443" s="57"/>
      <c r="T443" s="57"/>
      <c r="U443" s="57"/>
      <c r="V443" s="58"/>
      <c r="W443" s="58"/>
      <c r="X443" s="57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  <c r="AK443" s="58"/>
      <c r="AL443" s="58"/>
      <c r="AM443" s="55"/>
      <c r="AN443" s="55"/>
    </row>
    <row r="444" spans="14:40" ht="12.75" customHeight="1">
      <c r="N444" s="57"/>
      <c r="O444" s="57"/>
      <c r="P444" s="57"/>
      <c r="Q444" s="57"/>
      <c r="R444" s="57"/>
      <c r="S444" s="57"/>
      <c r="T444" s="57"/>
      <c r="U444" s="57"/>
      <c r="V444" s="58"/>
      <c r="W444" s="58"/>
      <c r="X444" s="57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  <c r="AK444" s="58"/>
      <c r="AL444" s="58"/>
      <c r="AM444" s="55"/>
      <c r="AN444" s="55"/>
    </row>
    <row r="445" spans="14:40" ht="12.75" customHeight="1">
      <c r="N445" s="57"/>
      <c r="O445" s="57"/>
      <c r="P445" s="57"/>
      <c r="Q445" s="57"/>
      <c r="R445" s="57"/>
      <c r="S445" s="57"/>
      <c r="T445" s="57"/>
      <c r="U445" s="57"/>
      <c r="V445" s="58"/>
      <c r="W445" s="58"/>
      <c r="X445" s="57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  <c r="AK445" s="58"/>
      <c r="AL445" s="58"/>
      <c r="AM445" s="55"/>
      <c r="AN445" s="55"/>
    </row>
    <row r="446" spans="14:40" ht="12.75" customHeight="1">
      <c r="N446" s="57"/>
      <c r="O446" s="57"/>
      <c r="P446" s="57"/>
      <c r="Q446" s="57"/>
      <c r="R446" s="57"/>
      <c r="S446" s="57"/>
      <c r="T446" s="57"/>
      <c r="U446" s="57"/>
      <c r="V446" s="58"/>
      <c r="W446" s="58"/>
      <c r="X446" s="57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  <c r="AK446" s="58"/>
      <c r="AL446" s="58"/>
      <c r="AM446" s="55"/>
      <c r="AN446" s="55"/>
    </row>
    <row r="447" spans="14:40" ht="12.75" customHeight="1">
      <c r="N447" s="57"/>
      <c r="O447" s="57"/>
      <c r="P447" s="57"/>
      <c r="Q447" s="57"/>
      <c r="R447" s="57"/>
      <c r="S447" s="57"/>
      <c r="T447" s="57"/>
      <c r="U447" s="57"/>
      <c r="V447" s="58"/>
      <c r="W447" s="58"/>
      <c r="X447" s="57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  <c r="AK447" s="58"/>
      <c r="AL447" s="58"/>
      <c r="AM447" s="55"/>
      <c r="AN447" s="55"/>
    </row>
    <row r="448" spans="14:40" ht="12.75" customHeight="1">
      <c r="N448" s="57"/>
      <c r="O448" s="57"/>
      <c r="P448" s="57"/>
      <c r="Q448" s="57"/>
      <c r="R448" s="57"/>
      <c r="S448" s="57"/>
      <c r="T448" s="57"/>
      <c r="U448" s="57"/>
      <c r="V448" s="58"/>
      <c r="W448" s="58"/>
      <c r="X448" s="57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  <c r="AK448" s="58"/>
      <c r="AL448" s="58"/>
      <c r="AM448" s="55"/>
      <c r="AN448" s="55"/>
    </row>
    <row r="449" spans="14:40" ht="12.75" customHeight="1">
      <c r="N449" s="57"/>
      <c r="O449" s="57"/>
      <c r="P449" s="57"/>
      <c r="Q449" s="57"/>
      <c r="R449" s="57"/>
      <c r="S449" s="57"/>
      <c r="T449" s="57"/>
      <c r="U449" s="57"/>
      <c r="V449" s="58"/>
      <c r="W449" s="58"/>
      <c r="X449" s="57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  <c r="AK449" s="58"/>
      <c r="AL449" s="58"/>
      <c r="AM449" s="55"/>
      <c r="AN449" s="55"/>
    </row>
    <row r="450" spans="14:40" ht="12.75" customHeight="1">
      <c r="N450" s="57"/>
      <c r="O450" s="57"/>
      <c r="P450" s="57"/>
      <c r="Q450" s="57"/>
      <c r="R450" s="57"/>
      <c r="S450" s="57"/>
      <c r="T450" s="57"/>
      <c r="U450" s="57"/>
      <c r="V450" s="58"/>
      <c r="W450" s="58"/>
      <c r="X450" s="57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  <c r="AK450" s="58"/>
      <c r="AL450" s="58"/>
      <c r="AM450" s="55"/>
      <c r="AN450" s="55"/>
    </row>
    <row r="451" spans="14:40" ht="12.75" customHeight="1">
      <c r="N451" s="57"/>
      <c r="O451" s="57"/>
      <c r="P451" s="57"/>
      <c r="Q451" s="57"/>
      <c r="R451" s="57"/>
      <c r="S451" s="57"/>
      <c r="T451" s="57"/>
      <c r="U451" s="57"/>
      <c r="V451" s="58"/>
      <c r="W451" s="58"/>
      <c r="X451" s="57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  <c r="AK451" s="58"/>
      <c r="AL451" s="58"/>
      <c r="AM451" s="55"/>
      <c r="AN451" s="55"/>
    </row>
    <row r="452" spans="14:40" ht="12.75" customHeight="1">
      <c r="N452" s="57"/>
      <c r="O452" s="57"/>
      <c r="P452" s="57"/>
      <c r="Q452" s="57"/>
      <c r="R452" s="57"/>
      <c r="S452" s="57"/>
      <c r="T452" s="57"/>
      <c r="U452" s="57"/>
      <c r="V452" s="58"/>
      <c r="W452" s="58"/>
      <c r="X452" s="57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  <c r="AK452" s="58"/>
      <c r="AL452" s="58"/>
      <c r="AM452" s="55"/>
      <c r="AN452" s="55"/>
    </row>
    <row r="453" spans="14:40" ht="12.75" customHeight="1">
      <c r="N453" s="57"/>
      <c r="O453" s="57"/>
      <c r="P453" s="57"/>
      <c r="Q453" s="57"/>
      <c r="R453" s="57"/>
      <c r="S453" s="57"/>
      <c r="T453" s="57"/>
      <c r="U453" s="57"/>
      <c r="V453" s="58"/>
      <c r="W453" s="58"/>
      <c r="X453" s="57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  <c r="AK453" s="58"/>
      <c r="AL453" s="58"/>
      <c r="AM453" s="55"/>
      <c r="AN453" s="55"/>
    </row>
    <row r="454" spans="14:40" ht="12.75" customHeight="1">
      <c r="N454" s="57"/>
      <c r="O454" s="57"/>
      <c r="P454" s="57"/>
      <c r="Q454" s="57"/>
      <c r="R454" s="57"/>
      <c r="S454" s="57"/>
      <c r="T454" s="57"/>
      <c r="U454" s="57"/>
      <c r="V454" s="58"/>
      <c r="W454" s="58"/>
      <c r="X454" s="57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  <c r="AK454" s="58"/>
      <c r="AL454" s="58"/>
      <c r="AM454" s="55"/>
      <c r="AN454" s="55"/>
    </row>
    <row r="455" spans="14:40" ht="12.75" customHeight="1">
      <c r="N455" s="57"/>
      <c r="O455" s="57"/>
      <c r="P455" s="57"/>
      <c r="Q455" s="57"/>
      <c r="R455" s="57"/>
      <c r="S455" s="57"/>
      <c r="T455" s="57"/>
      <c r="U455" s="57"/>
      <c r="V455" s="58"/>
      <c r="W455" s="58"/>
      <c r="X455" s="57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  <c r="AK455" s="58"/>
      <c r="AL455" s="58"/>
      <c r="AM455" s="55"/>
      <c r="AN455" s="55"/>
    </row>
    <row r="456" spans="14:40" ht="12.75" customHeight="1">
      <c r="N456" s="57"/>
      <c r="O456" s="57"/>
      <c r="P456" s="57"/>
      <c r="Q456" s="57"/>
      <c r="R456" s="57"/>
      <c r="S456" s="57"/>
      <c r="T456" s="57"/>
      <c r="U456" s="57"/>
      <c r="V456" s="58"/>
      <c r="W456" s="58"/>
      <c r="X456" s="57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  <c r="AK456" s="58"/>
      <c r="AL456" s="58"/>
      <c r="AM456" s="55"/>
      <c r="AN456" s="55"/>
    </row>
    <row r="457" spans="14:40" ht="12.75" customHeight="1">
      <c r="N457" s="57"/>
      <c r="O457" s="57"/>
      <c r="P457" s="57"/>
      <c r="Q457" s="57"/>
      <c r="R457" s="57"/>
      <c r="S457" s="57"/>
      <c r="T457" s="57"/>
      <c r="U457" s="57"/>
      <c r="V457" s="58"/>
      <c r="W457" s="58"/>
      <c r="X457" s="57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  <c r="AK457" s="58"/>
      <c r="AL457" s="58"/>
      <c r="AM457" s="55"/>
      <c r="AN457" s="55"/>
    </row>
    <row r="458" spans="14:40" ht="12.75" customHeight="1">
      <c r="N458" s="57"/>
      <c r="O458" s="57"/>
      <c r="P458" s="57"/>
      <c r="Q458" s="57"/>
      <c r="R458" s="57"/>
      <c r="S458" s="57"/>
      <c r="T458" s="57"/>
      <c r="U458" s="57"/>
      <c r="V458" s="58"/>
      <c r="W458" s="58"/>
      <c r="X458" s="57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  <c r="AK458" s="58"/>
      <c r="AL458" s="58"/>
      <c r="AM458" s="55"/>
      <c r="AN458" s="55"/>
    </row>
    <row r="459" spans="14:40" ht="12.75" customHeight="1">
      <c r="N459" s="57"/>
      <c r="O459" s="57"/>
      <c r="P459" s="57"/>
      <c r="Q459" s="57"/>
      <c r="R459" s="57"/>
      <c r="S459" s="57"/>
      <c r="T459" s="57"/>
      <c r="U459" s="57"/>
      <c r="V459" s="58"/>
      <c r="W459" s="58"/>
      <c r="X459" s="57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  <c r="AK459" s="58"/>
      <c r="AL459" s="58"/>
      <c r="AM459" s="55"/>
      <c r="AN459" s="55"/>
    </row>
    <row r="460" spans="14:40" ht="12.75" customHeight="1">
      <c r="N460" s="57"/>
      <c r="O460" s="57"/>
      <c r="P460" s="57"/>
      <c r="Q460" s="57"/>
      <c r="R460" s="57"/>
      <c r="S460" s="57"/>
      <c r="T460" s="57"/>
      <c r="U460" s="57"/>
      <c r="V460" s="58"/>
      <c r="W460" s="58"/>
      <c r="X460" s="57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  <c r="AK460" s="58"/>
      <c r="AL460" s="58"/>
      <c r="AM460" s="55"/>
      <c r="AN460" s="55"/>
    </row>
    <row r="461" spans="14:40" ht="12.75" customHeight="1">
      <c r="N461" s="57"/>
      <c r="O461" s="57"/>
      <c r="P461" s="57"/>
      <c r="Q461" s="57"/>
      <c r="R461" s="57"/>
      <c r="S461" s="57"/>
      <c r="T461" s="57"/>
      <c r="U461" s="57"/>
      <c r="V461" s="58"/>
      <c r="W461" s="58"/>
      <c r="X461" s="57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  <c r="AK461" s="58"/>
      <c r="AL461" s="58"/>
      <c r="AM461" s="55"/>
      <c r="AN461" s="55"/>
    </row>
    <row r="462" spans="14:40" ht="12.75" customHeight="1">
      <c r="N462" s="57"/>
      <c r="O462" s="57"/>
      <c r="P462" s="57"/>
      <c r="Q462" s="57"/>
      <c r="R462" s="57"/>
      <c r="S462" s="57"/>
      <c r="T462" s="57"/>
      <c r="U462" s="57"/>
      <c r="V462" s="58"/>
      <c r="W462" s="58"/>
      <c r="X462" s="57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  <c r="AK462" s="58"/>
      <c r="AL462" s="58"/>
      <c r="AM462" s="55"/>
      <c r="AN462" s="55"/>
    </row>
    <row r="463" spans="14:40" ht="12.75" customHeight="1">
      <c r="N463" s="57"/>
      <c r="O463" s="57"/>
      <c r="P463" s="57"/>
      <c r="Q463" s="57"/>
      <c r="R463" s="57"/>
      <c r="S463" s="57"/>
      <c r="T463" s="57"/>
      <c r="U463" s="57"/>
      <c r="V463" s="58"/>
      <c r="W463" s="58"/>
      <c r="X463" s="57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  <c r="AK463" s="58"/>
      <c r="AL463" s="58"/>
      <c r="AM463" s="55"/>
      <c r="AN463" s="55"/>
    </row>
    <row r="464" spans="14:40" ht="12.75" customHeight="1">
      <c r="N464" s="57"/>
      <c r="O464" s="57"/>
      <c r="P464" s="57"/>
      <c r="Q464" s="57"/>
      <c r="R464" s="57"/>
      <c r="S464" s="57"/>
      <c r="T464" s="57"/>
      <c r="U464" s="57"/>
      <c r="V464" s="58"/>
      <c r="W464" s="58"/>
      <c r="X464" s="57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  <c r="AK464" s="58"/>
      <c r="AL464" s="58"/>
      <c r="AM464" s="55"/>
      <c r="AN464" s="55"/>
    </row>
    <row r="465" spans="14:40" ht="12.75" customHeight="1">
      <c r="N465" s="57"/>
      <c r="O465" s="57"/>
      <c r="P465" s="57"/>
      <c r="Q465" s="57"/>
      <c r="R465" s="57"/>
      <c r="S465" s="57"/>
      <c r="T465" s="57"/>
      <c r="U465" s="57"/>
      <c r="V465" s="58"/>
      <c r="W465" s="58"/>
      <c r="X465" s="57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  <c r="AK465" s="58"/>
      <c r="AL465" s="58"/>
      <c r="AM465" s="55"/>
      <c r="AN465" s="55"/>
    </row>
    <row r="466" spans="14:40" ht="12.75" customHeight="1">
      <c r="N466" s="57"/>
      <c r="O466" s="57"/>
      <c r="P466" s="57"/>
      <c r="Q466" s="57"/>
      <c r="R466" s="57"/>
      <c r="S466" s="57"/>
      <c r="T466" s="57"/>
      <c r="U466" s="57"/>
      <c r="V466" s="58"/>
      <c r="W466" s="58"/>
      <c r="X466" s="57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  <c r="AK466" s="58"/>
      <c r="AL466" s="58"/>
      <c r="AM466" s="55"/>
      <c r="AN466" s="55"/>
    </row>
    <row r="467" spans="14:40" ht="12.75" customHeight="1">
      <c r="N467" s="57"/>
      <c r="O467" s="57"/>
      <c r="P467" s="57"/>
      <c r="Q467" s="57"/>
      <c r="R467" s="57"/>
      <c r="S467" s="57"/>
      <c r="T467" s="57"/>
      <c r="U467" s="57"/>
      <c r="V467" s="58"/>
      <c r="W467" s="58"/>
      <c r="X467" s="57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  <c r="AK467" s="58"/>
      <c r="AL467" s="58"/>
      <c r="AM467" s="55"/>
      <c r="AN467" s="55"/>
    </row>
    <row r="468" spans="14:40" ht="12.75" customHeight="1">
      <c r="N468" s="57"/>
      <c r="O468" s="57"/>
      <c r="P468" s="57"/>
      <c r="Q468" s="57"/>
      <c r="R468" s="57"/>
      <c r="S468" s="57"/>
      <c r="T468" s="57"/>
      <c r="U468" s="57"/>
      <c r="V468" s="58"/>
      <c r="W468" s="58"/>
      <c r="X468" s="57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  <c r="AK468" s="58"/>
      <c r="AL468" s="58"/>
      <c r="AM468" s="55"/>
      <c r="AN468" s="55"/>
    </row>
    <row r="469" spans="14:40" ht="12.75" customHeight="1">
      <c r="N469" s="57"/>
      <c r="O469" s="57"/>
      <c r="P469" s="57"/>
      <c r="Q469" s="57"/>
      <c r="R469" s="57"/>
      <c r="S469" s="57"/>
      <c r="T469" s="57"/>
      <c r="U469" s="57"/>
      <c r="V469" s="58"/>
      <c r="W469" s="58"/>
      <c r="X469" s="57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  <c r="AK469" s="58"/>
      <c r="AL469" s="58"/>
      <c r="AM469" s="55"/>
      <c r="AN469" s="55"/>
    </row>
    <row r="470" spans="14:40" ht="12.75" customHeight="1">
      <c r="N470" s="57"/>
      <c r="O470" s="57"/>
      <c r="P470" s="57"/>
      <c r="Q470" s="57"/>
      <c r="R470" s="57"/>
      <c r="S470" s="57"/>
      <c r="T470" s="57"/>
      <c r="U470" s="57"/>
      <c r="V470" s="58"/>
      <c r="W470" s="58"/>
      <c r="X470" s="57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  <c r="AK470" s="58"/>
      <c r="AL470" s="58"/>
      <c r="AM470" s="55"/>
      <c r="AN470" s="55"/>
    </row>
    <row r="471" spans="14:40" ht="12.75" customHeight="1">
      <c r="N471" s="57"/>
      <c r="O471" s="57"/>
      <c r="P471" s="57"/>
      <c r="Q471" s="57"/>
      <c r="R471" s="57"/>
      <c r="S471" s="57"/>
      <c r="T471" s="57"/>
      <c r="U471" s="57"/>
      <c r="V471" s="58"/>
      <c r="W471" s="58"/>
      <c r="X471" s="57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  <c r="AK471" s="58"/>
      <c r="AL471" s="58"/>
      <c r="AM471" s="55"/>
      <c r="AN471" s="55"/>
    </row>
    <row r="472" spans="14:40" ht="12.75" customHeight="1">
      <c r="N472" s="57"/>
      <c r="O472" s="57"/>
      <c r="P472" s="57"/>
      <c r="Q472" s="57"/>
      <c r="R472" s="57"/>
      <c r="S472" s="57"/>
      <c r="T472" s="57"/>
      <c r="U472" s="57"/>
      <c r="V472" s="58"/>
      <c r="W472" s="58"/>
      <c r="X472" s="57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  <c r="AK472" s="58"/>
      <c r="AL472" s="58"/>
      <c r="AM472" s="55"/>
      <c r="AN472" s="55"/>
    </row>
    <row r="473" spans="14:40" ht="12.75" customHeight="1">
      <c r="N473" s="57"/>
      <c r="O473" s="57"/>
      <c r="P473" s="57"/>
      <c r="Q473" s="57"/>
      <c r="R473" s="57"/>
      <c r="S473" s="57"/>
      <c r="T473" s="57"/>
      <c r="U473" s="57"/>
      <c r="V473" s="58"/>
      <c r="W473" s="58"/>
      <c r="X473" s="57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  <c r="AK473" s="58"/>
      <c r="AL473" s="58"/>
      <c r="AM473" s="55"/>
      <c r="AN473" s="55"/>
    </row>
    <row r="474" spans="14:40" ht="12.75" customHeight="1">
      <c r="N474" s="57"/>
      <c r="O474" s="57"/>
      <c r="P474" s="57"/>
      <c r="Q474" s="57"/>
      <c r="R474" s="57"/>
      <c r="S474" s="57"/>
      <c r="T474" s="57"/>
      <c r="U474" s="57"/>
      <c r="V474" s="58"/>
      <c r="W474" s="58"/>
      <c r="X474" s="57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  <c r="AK474" s="58"/>
      <c r="AL474" s="58"/>
      <c r="AM474" s="55"/>
      <c r="AN474" s="55"/>
    </row>
    <row r="475" spans="14:40" ht="12.75" customHeight="1">
      <c r="N475" s="57"/>
      <c r="O475" s="57"/>
      <c r="P475" s="57"/>
      <c r="Q475" s="57"/>
      <c r="R475" s="57"/>
      <c r="S475" s="57"/>
      <c r="T475" s="57"/>
      <c r="U475" s="57"/>
      <c r="V475" s="58"/>
      <c r="W475" s="58"/>
      <c r="X475" s="57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  <c r="AK475" s="58"/>
      <c r="AL475" s="58"/>
      <c r="AM475" s="55"/>
      <c r="AN475" s="55"/>
    </row>
    <row r="476" spans="14:40" ht="12.75" customHeight="1">
      <c r="N476" s="57"/>
      <c r="O476" s="57"/>
      <c r="P476" s="57"/>
      <c r="Q476" s="57"/>
      <c r="R476" s="57"/>
      <c r="S476" s="57"/>
      <c r="T476" s="57"/>
      <c r="U476" s="57"/>
      <c r="V476" s="58"/>
      <c r="W476" s="58"/>
      <c r="X476" s="57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  <c r="AK476" s="58"/>
      <c r="AL476" s="58"/>
      <c r="AM476" s="55"/>
      <c r="AN476" s="55"/>
    </row>
    <row r="477" spans="14:40" ht="12.75" customHeight="1">
      <c r="N477" s="57"/>
      <c r="O477" s="57"/>
      <c r="P477" s="57"/>
      <c r="Q477" s="57"/>
      <c r="R477" s="57"/>
      <c r="S477" s="57"/>
      <c r="T477" s="57"/>
      <c r="U477" s="57"/>
      <c r="V477" s="58"/>
      <c r="W477" s="58"/>
      <c r="X477" s="57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  <c r="AK477" s="58"/>
      <c r="AL477" s="58"/>
      <c r="AM477" s="55"/>
      <c r="AN477" s="55"/>
    </row>
    <row r="478" spans="14:40" ht="12.75" customHeight="1">
      <c r="N478" s="57"/>
      <c r="O478" s="57"/>
      <c r="P478" s="57"/>
      <c r="Q478" s="57"/>
      <c r="R478" s="57"/>
      <c r="S478" s="57"/>
      <c r="T478" s="57"/>
      <c r="U478" s="57"/>
      <c r="V478" s="58"/>
      <c r="W478" s="58"/>
      <c r="X478" s="57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58"/>
      <c r="AL478" s="58"/>
      <c r="AM478" s="55"/>
      <c r="AN478" s="55"/>
    </row>
    <row r="479" spans="14:40" ht="12.75" customHeight="1">
      <c r="N479" s="57"/>
      <c r="O479" s="57"/>
      <c r="P479" s="57"/>
      <c r="Q479" s="57"/>
      <c r="R479" s="57"/>
      <c r="S479" s="57"/>
      <c r="T479" s="57"/>
      <c r="U479" s="57"/>
      <c r="V479" s="58"/>
      <c r="W479" s="58"/>
      <c r="X479" s="57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  <c r="AK479" s="58"/>
      <c r="AL479" s="58"/>
      <c r="AM479" s="55"/>
      <c r="AN479" s="55"/>
    </row>
    <row r="480" spans="14:40" ht="12.75" customHeight="1">
      <c r="N480" s="57"/>
      <c r="O480" s="57"/>
      <c r="P480" s="57"/>
      <c r="Q480" s="57"/>
      <c r="R480" s="57"/>
      <c r="S480" s="57"/>
      <c r="T480" s="57"/>
      <c r="U480" s="57"/>
      <c r="V480" s="58"/>
      <c r="W480" s="58"/>
      <c r="X480" s="57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  <c r="AK480" s="58"/>
      <c r="AL480" s="58"/>
      <c r="AM480" s="55"/>
      <c r="AN480" s="55"/>
    </row>
    <row r="481" spans="14:40" ht="12.75" customHeight="1">
      <c r="N481" s="57"/>
      <c r="O481" s="57"/>
      <c r="P481" s="57"/>
      <c r="Q481" s="57"/>
      <c r="R481" s="57"/>
      <c r="S481" s="57"/>
      <c r="T481" s="57"/>
      <c r="U481" s="57"/>
      <c r="V481" s="58"/>
      <c r="W481" s="58"/>
      <c r="X481" s="57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  <c r="AK481" s="58"/>
      <c r="AL481" s="58"/>
      <c r="AM481" s="55"/>
      <c r="AN481" s="55"/>
    </row>
    <row r="482" spans="14:40" ht="12.75" customHeight="1">
      <c r="N482" s="57"/>
      <c r="O482" s="57"/>
      <c r="P482" s="57"/>
      <c r="Q482" s="57"/>
      <c r="R482" s="57"/>
      <c r="S482" s="57"/>
      <c r="T482" s="57"/>
      <c r="U482" s="57"/>
      <c r="V482" s="58"/>
      <c r="W482" s="58"/>
      <c r="X482" s="57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  <c r="AK482" s="58"/>
      <c r="AL482" s="58"/>
      <c r="AM482" s="55"/>
      <c r="AN482" s="55"/>
    </row>
    <row r="483" spans="14:40" ht="12.75" customHeight="1">
      <c r="N483" s="57"/>
      <c r="O483" s="57"/>
      <c r="P483" s="57"/>
      <c r="Q483" s="57"/>
      <c r="R483" s="57"/>
      <c r="S483" s="57"/>
      <c r="T483" s="57"/>
      <c r="U483" s="57"/>
      <c r="V483" s="58"/>
      <c r="W483" s="58"/>
      <c r="X483" s="57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  <c r="AK483" s="58"/>
      <c r="AL483" s="58"/>
      <c r="AM483" s="55"/>
      <c r="AN483" s="55"/>
    </row>
    <row r="484" spans="14:40" ht="12.75" customHeight="1">
      <c r="N484" s="57"/>
      <c r="O484" s="57"/>
      <c r="P484" s="57"/>
      <c r="Q484" s="57"/>
      <c r="R484" s="57"/>
      <c r="S484" s="57"/>
      <c r="T484" s="57"/>
      <c r="U484" s="57"/>
      <c r="V484" s="58"/>
      <c r="W484" s="58"/>
      <c r="X484" s="57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  <c r="AK484" s="58"/>
      <c r="AL484" s="58"/>
      <c r="AM484" s="55"/>
      <c r="AN484" s="55"/>
    </row>
    <row r="485" spans="14:40" ht="12.75" customHeight="1">
      <c r="N485" s="57"/>
      <c r="O485" s="57"/>
      <c r="P485" s="57"/>
      <c r="Q485" s="57"/>
      <c r="R485" s="57"/>
      <c r="S485" s="57"/>
      <c r="T485" s="57"/>
      <c r="U485" s="57"/>
      <c r="V485" s="58"/>
      <c r="W485" s="58"/>
      <c r="X485" s="57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  <c r="AK485" s="58"/>
      <c r="AL485" s="58"/>
      <c r="AM485" s="55"/>
      <c r="AN485" s="55"/>
    </row>
    <row r="486" spans="14:40" ht="12.75" customHeight="1">
      <c r="N486" s="57"/>
      <c r="O486" s="57"/>
      <c r="P486" s="57"/>
      <c r="Q486" s="57"/>
      <c r="R486" s="57"/>
      <c r="S486" s="57"/>
      <c r="T486" s="57"/>
      <c r="U486" s="57"/>
      <c r="V486" s="58"/>
      <c r="W486" s="58"/>
      <c r="X486" s="57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  <c r="AK486" s="58"/>
      <c r="AL486" s="58"/>
      <c r="AM486" s="55"/>
      <c r="AN486" s="55"/>
    </row>
    <row r="487" spans="14:40" ht="12.75" customHeight="1">
      <c r="N487" s="57"/>
      <c r="O487" s="57"/>
      <c r="P487" s="57"/>
      <c r="Q487" s="57"/>
      <c r="R487" s="57"/>
      <c r="S487" s="57"/>
      <c r="T487" s="57"/>
      <c r="U487" s="57"/>
      <c r="V487" s="58"/>
      <c r="W487" s="58"/>
      <c r="X487" s="57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  <c r="AK487" s="58"/>
      <c r="AL487" s="58"/>
      <c r="AM487" s="55"/>
      <c r="AN487" s="55"/>
    </row>
    <row r="488" spans="14:40" ht="12.75" customHeight="1">
      <c r="N488" s="57"/>
      <c r="O488" s="57"/>
      <c r="P488" s="57"/>
      <c r="Q488" s="57"/>
      <c r="R488" s="57"/>
      <c r="S488" s="57"/>
      <c r="T488" s="57"/>
      <c r="U488" s="57"/>
      <c r="V488" s="58"/>
      <c r="W488" s="58"/>
      <c r="X488" s="57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  <c r="AK488" s="58"/>
      <c r="AL488" s="58"/>
      <c r="AM488" s="55"/>
      <c r="AN488" s="55"/>
    </row>
    <row r="489" spans="14:40" ht="12.75" customHeight="1">
      <c r="N489" s="57"/>
      <c r="O489" s="57"/>
      <c r="P489" s="57"/>
      <c r="Q489" s="57"/>
      <c r="R489" s="57"/>
      <c r="S489" s="57"/>
      <c r="T489" s="57"/>
      <c r="U489" s="57"/>
      <c r="V489" s="58"/>
      <c r="W489" s="58"/>
      <c r="X489" s="57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  <c r="AK489" s="58"/>
      <c r="AL489" s="58"/>
      <c r="AM489" s="55"/>
      <c r="AN489" s="55"/>
    </row>
    <row r="490" spans="14:40" ht="12.75" customHeight="1">
      <c r="N490" s="57"/>
      <c r="O490" s="57"/>
      <c r="P490" s="57"/>
      <c r="Q490" s="57"/>
      <c r="R490" s="57"/>
      <c r="S490" s="57"/>
      <c r="T490" s="57"/>
      <c r="U490" s="57"/>
      <c r="V490" s="58"/>
      <c r="W490" s="58"/>
      <c r="X490" s="57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  <c r="AK490" s="58"/>
      <c r="AL490" s="58"/>
      <c r="AM490" s="55"/>
      <c r="AN490" s="55"/>
    </row>
    <row r="491" spans="14:40" ht="12.75" customHeight="1">
      <c r="N491" s="57"/>
      <c r="O491" s="57"/>
      <c r="P491" s="57"/>
      <c r="Q491" s="57"/>
      <c r="R491" s="57"/>
      <c r="S491" s="57"/>
      <c r="T491" s="57"/>
      <c r="U491" s="57"/>
      <c r="V491" s="58"/>
      <c r="W491" s="58"/>
      <c r="X491" s="57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  <c r="AK491" s="58"/>
      <c r="AL491" s="58"/>
      <c r="AM491" s="55"/>
      <c r="AN491" s="55"/>
    </row>
    <row r="492" spans="14:40" ht="12.75" customHeight="1">
      <c r="N492" s="57"/>
      <c r="O492" s="57"/>
      <c r="P492" s="57"/>
      <c r="Q492" s="57"/>
      <c r="R492" s="57"/>
      <c r="S492" s="57"/>
      <c r="T492" s="57"/>
      <c r="U492" s="57"/>
      <c r="V492" s="58"/>
      <c r="W492" s="58"/>
      <c r="X492" s="57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  <c r="AK492" s="58"/>
      <c r="AL492" s="58"/>
      <c r="AM492" s="55"/>
      <c r="AN492" s="55"/>
    </row>
    <row r="493" spans="14:40" ht="12.75" customHeight="1">
      <c r="N493" s="57"/>
      <c r="O493" s="57"/>
      <c r="P493" s="57"/>
      <c r="Q493" s="57"/>
      <c r="R493" s="57"/>
      <c r="S493" s="57"/>
      <c r="T493" s="57"/>
      <c r="U493" s="57"/>
      <c r="V493" s="58"/>
      <c r="W493" s="58"/>
      <c r="X493" s="57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  <c r="AK493" s="58"/>
      <c r="AL493" s="58"/>
      <c r="AM493" s="55"/>
      <c r="AN493" s="55"/>
    </row>
    <row r="494" spans="14:40" ht="12.75" customHeight="1">
      <c r="N494" s="57"/>
      <c r="O494" s="57"/>
      <c r="P494" s="57"/>
      <c r="Q494" s="57"/>
      <c r="R494" s="57"/>
      <c r="S494" s="57"/>
      <c r="T494" s="57"/>
      <c r="U494" s="57"/>
      <c r="V494" s="58"/>
      <c r="W494" s="58"/>
      <c r="X494" s="57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  <c r="AK494" s="58"/>
      <c r="AL494" s="58"/>
      <c r="AM494" s="55"/>
      <c r="AN494" s="55"/>
    </row>
    <row r="495" spans="14:40" ht="12.75" customHeight="1">
      <c r="N495" s="57"/>
      <c r="O495" s="57"/>
      <c r="P495" s="57"/>
      <c r="Q495" s="57"/>
      <c r="R495" s="57"/>
      <c r="S495" s="57"/>
      <c r="T495" s="57"/>
      <c r="U495" s="57"/>
      <c r="V495" s="58"/>
      <c r="W495" s="58"/>
      <c r="X495" s="57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  <c r="AK495" s="58"/>
      <c r="AL495" s="58"/>
      <c r="AM495" s="55"/>
      <c r="AN495" s="55"/>
    </row>
    <row r="496" spans="14:40" ht="12.75" customHeight="1">
      <c r="N496" s="57"/>
      <c r="O496" s="57"/>
      <c r="P496" s="57"/>
      <c r="Q496" s="57"/>
      <c r="R496" s="57"/>
      <c r="S496" s="57"/>
      <c r="T496" s="57"/>
      <c r="U496" s="57"/>
      <c r="V496" s="58"/>
      <c r="W496" s="58"/>
      <c r="X496" s="57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  <c r="AK496" s="58"/>
      <c r="AL496" s="58"/>
      <c r="AM496" s="55"/>
      <c r="AN496" s="55"/>
    </row>
    <row r="497" spans="14:40" ht="12.75" customHeight="1">
      <c r="N497" s="57"/>
      <c r="O497" s="57"/>
      <c r="P497" s="57"/>
      <c r="Q497" s="57"/>
      <c r="R497" s="57"/>
      <c r="S497" s="57"/>
      <c r="T497" s="57"/>
      <c r="U497" s="57"/>
      <c r="V497" s="58"/>
      <c r="W497" s="58"/>
      <c r="X497" s="57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  <c r="AK497" s="58"/>
      <c r="AL497" s="58"/>
      <c r="AM497" s="55"/>
      <c r="AN497" s="55"/>
    </row>
    <row r="498" spans="14:40" ht="12.75" customHeight="1">
      <c r="N498" s="57"/>
      <c r="O498" s="57"/>
      <c r="P498" s="57"/>
      <c r="Q498" s="57"/>
      <c r="R498" s="57"/>
      <c r="S498" s="57"/>
      <c r="T498" s="57"/>
      <c r="U498" s="57"/>
      <c r="V498" s="58"/>
      <c r="W498" s="58"/>
      <c r="X498" s="57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  <c r="AK498" s="58"/>
      <c r="AL498" s="58"/>
      <c r="AM498" s="55"/>
      <c r="AN498" s="55"/>
    </row>
    <row r="499" spans="14:40" ht="12.75" customHeight="1">
      <c r="N499" s="57"/>
      <c r="O499" s="57"/>
      <c r="P499" s="57"/>
      <c r="Q499" s="57"/>
      <c r="R499" s="57"/>
      <c r="S499" s="57"/>
      <c r="T499" s="57"/>
      <c r="U499" s="57"/>
      <c r="V499" s="58"/>
      <c r="W499" s="58"/>
      <c r="X499" s="57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  <c r="AK499" s="58"/>
      <c r="AL499" s="58"/>
      <c r="AM499" s="55"/>
      <c r="AN499" s="55"/>
    </row>
    <row r="500" spans="14:40" ht="12.75" customHeight="1">
      <c r="N500" s="57"/>
      <c r="O500" s="57"/>
      <c r="P500" s="57"/>
      <c r="Q500" s="57"/>
      <c r="R500" s="57"/>
      <c r="S500" s="57"/>
      <c r="T500" s="57"/>
      <c r="U500" s="57"/>
      <c r="V500" s="58"/>
      <c r="W500" s="58"/>
      <c r="X500" s="57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  <c r="AK500" s="58"/>
      <c r="AL500" s="58"/>
      <c r="AM500" s="55"/>
      <c r="AN500" s="55"/>
    </row>
    <row r="501" spans="14:40" ht="12.75" customHeight="1">
      <c r="N501" s="57"/>
      <c r="O501" s="57"/>
      <c r="P501" s="57"/>
      <c r="Q501" s="57"/>
      <c r="R501" s="57"/>
      <c r="S501" s="57"/>
      <c r="T501" s="57"/>
      <c r="U501" s="57"/>
      <c r="V501" s="58"/>
      <c r="W501" s="58"/>
      <c r="X501" s="57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  <c r="AK501" s="58"/>
      <c r="AL501" s="58"/>
      <c r="AM501" s="55"/>
      <c r="AN501" s="55"/>
    </row>
    <row r="502" spans="14:40" ht="12.75" customHeight="1">
      <c r="N502" s="57"/>
      <c r="O502" s="57"/>
      <c r="P502" s="57"/>
      <c r="Q502" s="57"/>
      <c r="R502" s="57"/>
      <c r="S502" s="57"/>
      <c r="T502" s="57"/>
      <c r="U502" s="57"/>
      <c r="V502" s="58"/>
      <c r="W502" s="58"/>
      <c r="X502" s="57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  <c r="AK502" s="58"/>
      <c r="AL502" s="58"/>
      <c r="AM502" s="55"/>
      <c r="AN502" s="55"/>
    </row>
    <row r="503" spans="14:40" ht="12.75" customHeight="1">
      <c r="N503" s="57"/>
      <c r="O503" s="57"/>
      <c r="P503" s="57"/>
      <c r="Q503" s="57"/>
      <c r="R503" s="57"/>
      <c r="S503" s="57"/>
      <c r="T503" s="57"/>
      <c r="U503" s="57"/>
      <c r="V503" s="58"/>
      <c r="W503" s="58"/>
      <c r="X503" s="57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  <c r="AK503" s="58"/>
      <c r="AL503" s="58"/>
      <c r="AM503" s="55"/>
      <c r="AN503" s="55"/>
    </row>
    <row r="504" spans="14:40" ht="12.75" customHeight="1">
      <c r="N504" s="57"/>
      <c r="O504" s="57"/>
      <c r="P504" s="57"/>
      <c r="Q504" s="57"/>
      <c r="R504" s="57"/>
      <c r="S504" s="57"/>
      <c r="T504" s="57"/>
      <c r="U504" s="57"/>
      <c r="V504" s="58"/>
      <c r="W504" s="58"/>
      <c r="X504" s="57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  <c r="AK504" s="58"/>
      <c r="AL504" s="58"/>
      <c r="AM504" s="55"/>
      <c r="AN504" s="55"/>
    </row>
    <row r="505" spans="14:40" ht="12.75" customHeight="1">
      <c r="N505" s="57"/>
      <c r="O505" s="57"/>
      <c r="P505" s="57"/>
      <c r="Q505" s="57"/>
      <c r="R505" s="57"/>
      <c r="S505" s="57"/>
      <c r="T505" s="57"/>
      <c r="U505" s="57"/>
      <c r="V505" s="58"/>
      <c r="W505" s="58"/>
      <c r="X505" s="57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  <c r="AK505" s="58"/>
      <c r="AL505" s="58"/>
      <c r="AM505" s="55"/>
      <c r="AN505" s="55"/>
    </row>
    <row r="506" spans="14:40" ht="12.75" customHeight="1">
      <c r="N506" s="57"/>
      <c r="O506" s="57"/>
      <c r="P506" s="57"/>
      <c r="Q506" s="57"/>
      <c r="R506" s="57"/>
      <c r="S506" s="57"/>
      <c r="T506" s="57"/>
      <c r="U506" s="57"/>
      <c r="V506" s="58"/>
      <c r="W506" s="58"/>
      <c r="X506" s="57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  <c r="AK506" s="58"/>
      <c r="AL506" s="58"/>
      <c r="AM506" s="55"/>
      <c r="AN506" s="55"/>
    </row>
    <row r="507" spans="14:40" ht="12.75" customHeight="1">
      <c r="N507" s="57"/>
      <c r="O507" s="57"/>
      <c r="P507" s="57"/>
      <c r="Q507" s="57"/>
      <c r="R507" s="57"/>
      <c r="S507" s="57"/>
      <c r="T507" s="57"/>
      <c r="U507" s="57"/>
      <c r="V507" s="58"/>
      <c r="W507" s="58"/>
      <c r="X507" s="57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  <c r="AK507" s="58"/>
      <c r="AL507" s="58"/>
      <c r="AM507" s="55"/>
      <c r="AN507" s="55"/>
    </row>
    <row r="508" spans="14:40" ht="12.75" customHeight="1">
      <c r="N508" s="57"/>
      <c r="O508" s="57"/>
      <c r="P508" s="57"/>
      <c r="Q508" s="57"/>
      <c r="R508" s="57"/>
      <c r="S508" s="57"/>
      <c r="T508" s="57"/>
      <c r="U508" s="57"/>
      <c r="V508" s="58"/>
      <c r="W508" s="58"/>
      <c r="X508" s="57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  <c r="AK508" s="58"/>
      <c r="AL508" s="58"/>
      <c r="AM508" s="55"/>
      <c r="AN508" s="55"/>
    </row>
    <row r="509" spans="14:40" ht="12.75" customHeight="1">
      <c r="N509" s="57"/>
      <c r="O509" s="57"/>
      <c r="P509" s="57"/>
      <c r="Q509" s="57"/>
      <c r="R509" s="57"/>
      <c r="S509" s="57"/>
      <c r="T509" s="57"/>
      <c r="U509" s="57"/>
      <c r="V509" s="58"/>
      <c r="W509" s="58"/>
      <c r="X509" s="57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  <c r="AK509" s="58"/>
      <c r="AL509" s="58"/>
      <c r="AM509" s="55"/>
      <c r="AN509" s="55"/>
    </row>
    <row r="510" spans="14:40" ht="12.75" customHeight="1">
      <c r="N510" s="57"/>
      <c r="O510" s="57"/>
      <c r="P510" s="57"/>
      <c r="Q510" s="57"/>
      <c r="R510" s="57"/>
      <c r="S510" s="57"/>
      <c r="T510" s="57"/>
      <c r="U510" s="57"/>
      <c r="V510" s="58"/>
      <c r="W510" s="58"/>
      <c r="X510" s="57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  <c r="AK510" s="58"/>
      <c r="AL510" s="58"/>
      <c r="AM510" s="55"/>
      <c r="AN510" s="55"/>
    </row>
    <row r="511" spans="14:40" ht="12.75" customHeight="1">
      <c r="N511" s="57"/>
      <c r="O511" s="57"/>
      <c r="P511" s="57"/>
      <c r="Q511" s="57"/>
      <c r="R511" s="57"/>
      <c r="S511" s="57"/>
      <c r="T511" s="57"/>
      <c r="U511" s="57"/>
      <c r="V511" s="58"/>
      <c r="W511" s="58"/>
      <c r="X511" s="57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  <c r="AK511" s="58"/>
      <c r="AL511" s="58"/>
      <c r="AM511" s="55"/>
      <c r="AN511" s="55"/>
    </row>
    <row r="512" spans="14:40" ht="12.75" customHeight="1">
      <c r="N512" s="57"/>
      <c r="O512" s="57"/>
      <c r="P512" s="57"/>
      <c r="Q512" s="57"/>
      <c r="R512" s="57"/>
      <c r="S512" s="57"/>
      <c r="T512" s="57"/>
      <c r="U512" s="57"/>
      <c r="V512" s="58"/>
      <c r="W512" s="58"/>
      <c r="X512" s="57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  <c r="AK512" s="58"/>
      <c r="AL512" s="58"/>
      <c r="AM512" s="55"/>
      <c r="AN512" s="55"/>
    </row>
    <row r="513" spans="14:40" ht="12.75" customHeight="1">
      <c r="N513" s="57"/>
      <c r="O513" s="57"/>
      <c r="P513" s="57"/>
      <c r="Q513" s="57"/>
      <c r="R513" s="57"/>
      <c r="S513" s="57"/>
      <c r="T513" s="57"/>
      <c r="U513" s="57"/>
      <c r="V513" s="58"/>
      <c r="W513" s="58"/>
      <c r="X513" s="57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  <c r="AK513" s="58"/>
      <c r="AL513" s="58"/>
      <c r="AM513" s="55"/>
      <c r="AN513" s="55"/>
    </row>
    <row r="514" spans="14:40" ht="12.75" customHeight="1">
      <c r="N514" s="57"/>
      <c r="O514" s="57"/>
      <c r="P514" s="57"/>
      <c r="Q514" s="57"/>
      <c r="R514" s="57"/>
      <c r="S514" s="57"/>
      <c r="T514" s="57"/>
      <c r="U514" s="57"/>
      <c r="V514" s="58"/>
      <c r="W514" s="58"/>
      <c r="X514" s="57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  <c r="AK514" s="58"/>
      <c r="AL514" s="58"/>
      <c r="AM514" s="55"/>
      <c r="AN514" s="55"/>
    </row>
    <row r="515" spans="14:40" ht="12.75" customHeight="1">
      <c r="N515" s="57"/>
      <c r="O515" s="57"/>
      <c r="P515" s="57"/>
      <c r="Q515" s="57"/>
      <c r="R515" s="57"/>
      <c r="S515" s="57"/>
      <c r="T515" s="57"/>
      <c r="U515" s="57"/>
      <c r="V515" s="58"/>
      <c r="W515" s="58"/>
      <c r="X515" s="57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  <c r="AK515" s="58"/>
      <c r="AL515" s="58"/>
      <c r="AM515" s="55"/>
      <c r="AN515" s="55"/>
    </row>
    <row r="516" spans="14:40" ht="12.75" customHeight="1">
      <c r="N516" s="57"/>
      <c r="O516" s="57"/>
      <c r="P516" s="57"/>
      <c r="Q516" s="57"/>
      <c r="R516" s="57"/>
      <c r="S516" s="57"/>
      <c r="T516" s="57"/>
      <c r="U516" s="57"/>
      <c r="V516" s="58"/>
      <c r="W516" s="58"/>
      <c r="X516" s="57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  <c r="AK516" s="58"/>
      <c r="AL516" s="58"/>
      <c r="AM516" s="55"/>
      <c r="AN516" s="55"/>
    </row>
    <row r="517" spans="14:40" ht="12.75" customHeight="1">
      <c r="N517" s="57"/>
      <c r="O517" s="57"/>
      <c r="P517" s="57"/>
      <c r="Q517" s="57"/>
      <c r="R517" s="57"/>
      <c r="S517" s="57"/>
      <c r="T517" s="57"/>
      <c r="U517" s="57"/>
      <c r="V517" s="58"/>
      <c r="W517" s="58"/>
      <c r="X517" s="57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  <c r="AK517" s="58"/>
      <c r="AL517" s="58"/>
      <c r="AM517" s="55"/>
      <c r="AN517" s="55"/>
    </row>
    <row r="518" spans="14:40" ht="12.75" customHeight="1">
      <c r="N518" s="57"/>
      <c r="O518" s="57"/>
      <c r="P518" s="57"/>
      <c r="Q518" s="57"/>
      <c r="R518" s="57"/>
      <c r="S518" s="57"/>
      <c r="T518" s="57"/>
      <c r="U518" s="57"/>
      <c r="V518" s="58"/>
      <c r="W518" s="58"/>
      <c r="X518" s="57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  <c r="AK518" s="58"/>
      <c r="AL518" s="58"/>
      <c r="AM518" s="55"/>
      <c r="AN518" s="55"/>
    </row>
    <row r="519" spans="14:40" ht="12.75" customHeight="1">
      <c r="N519" s="57"/>
      <c r="O519" s="57"/>
      <c r="P519" s="57"/>
      <c r="Q519" s="57"/>
      <c r="R519" s="57"/>
      <c r="S519" s="57"/>
      <c r="T519" s="57"/>
      <c r="U519" s="57"/>
      <c r="V519" s="58"/>
      <c r="W519" s="58"/>
      <c r="X519" s="57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  <c r="AK519" s="58"/>
      <c r="AL519" s="58"/>
      <c r="AM519" s="55"/>
      <c r="AN519" s="55"/>
    </row>
    <row r="520" spans="14:40" ht="12.75" customHeight="1">
      <c r="N520" s="57"/>
      <c r="O520" s="57"/>
      <c r="P520" s="57"/>
      <c r="Q520" s="57"/>
      <c r="R520" s="57"/>
      <c r="S520" s="57"/>
      <c r="T520" s="57"/>
      <c r="U520" s="57"/>
      <c r="V520" s="58"/>
      <c r="W520" s="58"/>
      <c r="X520" s="57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  <c r="AK520" s="58"/>
      <c r="AL520" s="58"/>
      <c r="AM520" s="55"/>
      <c r="AN520" s="55"/>
    </row>
    <row r="521" spans="14:40" ht="12.75" customHeight="1">
      <c r="N521" s="57"/>
      <c r="O521" s="57"/>
      <c r="P521" s="57"/>
      <c r="Q521" s="57"/>
      <c r="R521" s="57"/>
      <c r="S521" s="57"/>
      <c r="T521" s="57"/>
      <c r="U521" s="57"/>
      <c r="V521" s="58"/>
      <c r="W521" s="58"/>
      <c r="X521" s="57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  <c r="AK521" s="58"/>
      <c r="AL521" s="58"/>
      <c r="AM521" s="55"/>
      <c r="AN521" s="55"/>
    </row>
    <row r="522" spans="14:40" ht="12.75" customHeight="1">
      <c r="N522" s="57"/>
      <c r="O522" s="57"/>
      <c r="P522" s="57"/>
      <c r="Q522" s="57"/>
      <c r="R522" s="57"/>
      <c r="S522" s="57"/>
      <c r="T522" s="57"/>
      <c r="U522" s="57"/>
      <c r="V522" s="58"/>
      <c r="W522" s="58"/>
      <c r="X522" s="57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  <c r="AK522" s="58"/>
      <c r="AL522" s="58"/>
      <c r="AM522" s="55"/>
      <c r="AN522" s="55"/>
    </row>
    <row r="523" spans="14:40" ht="12.75" customHeight="1">
      <c r="N523" s="57"/>
      <c r="O523" s="57"/>
      <c r="P523" s="57"/>
      <c r="Q523" s="57"/>
      <c r="R523" s="57"/>
      <c r="S523" s="57"/>
      <c r="T523" s="57"/>
      <c r="U523" s="57"/>
      <c r="V523" s="58"/>
      <c r="W523" s="58"/>
      <c r="X523" s="57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  <c r="AK523" s="58"/>
      <c r="AL523" s="58"/>
      <c r="AM523" s="55"/>
      <c r="AN523" s="55"/>
    </row>
    <row r="524" spans="14:40" ht="12.75" customHeight="1">
      <c r="N524" s="57"/>
      <c r="O524" s="57"/>
      <c r="P524" s="57"/>
      <c r="Q524" s="57"/>
      <c r="R524" s="57"/>
      <c r="S524" s="57"/>
      <c r="T524" s="57"/>
      <c r="U524" s="57"/>
      <c r="V524" s="58"/>
      <c r="W524" s="58"/>
      <c r="X524" s="57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  <c r="AK524" s="58"/>
      <c r="AL524" s="58"/>
      <c r="AM524" s="55"/>
      <c r="AN524" s="55"/>
    </row>
    <row r="525" spans="14:40" ht="12.75" customHeight="1">
      <c r="N525" s="57"/>
      <c r="O525" s="57"/>
      <c r="P525" s="57"/>
      <c r="Q525" s="57"/>
      <c r="R525" s="57"/>
      <c r="S525" s="57"/>
      <c r="T525" s="57"/>
      <c r="U525" s="57"/>
      <c r="V525" s="58"/>
      <c r="W525" s="58"/>
      <c r="X525" s="57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  <c r="AK525" s="58"/>
      <c r="AL525" s="58"/>
      <c r="AM525" s="55"/>
      <c r="AN525" s="55"/>
    </row>
    <row r="526" spans="14:40" ht="12.75" customHeight="1">
      <c r="N526" s="57"/>
      <c r="O526" s="57"/>
      <c r="P526" s="57"/>
      <c r="Q526" s="57"/>
      <c r="R526" s="57"/>
      <c r="S526" s="57"/>
      <c r="T526" s="57"/>
      <c r="U526" s="57"/>
      <c r="V526" s="58"/>
      <c r="W526" s="58"/>
      <c r="X526" s="57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  <c r="AK526" s="58"/>
      <c r="AL526" s="58"/>
      <c r="AM526" s="55"/>
      <c r="AN526" s="55"/>
    </row>
    <row r="527" spans="14:40" ht="12.75" customHeight="1">
      <c r="N527" s="57"/>
      <c r="O527" s="57"/>
      <c r="P527" s="57"/>
      <c r="Q527" s="57"/>
      <c r="R527" s="57"/>
      <c r="S527" s="57"/>
      <c r="T527" s="57"/>
      <c r="U527" s="57"/>
      <c r="V527" s="58"/>
      <c r="W527" s="58"/>
      <c r="X527" s="57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  <c r="AK527" s="58"/>
      <c r="AL527" s="58"/>
      <c r="AM527" s="55"/>
      <c r="AN527" s="55"/>
    </row>
    <row r="528" spans="14:40" ht="12.75" customHeight="1">
      <c r="N528" s="57"/>
      <c r="O528" s="57"/>
      <c r="P528" s="57"/>
      <c r="Q528" s="57"/>
      <c r="R528" s="57"/>
      <c r="S528" s="57"/>
      <c r="T528" s="57"/>
      <c r="U528" s="57"/>
      <c r="V528" s="58"/>
      <c r="W528" s="58"/>
      <c r="X528" s="57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  <c r="AK528" s="58"/>
      <c r="AL528" s="58"/>
      <c r="AM528" s="55"/>
      <c r="AN528" s="55"/>
    </row>
    <row r="529" spans="14:40" ht="12.75" customHeight="1">
      <c r="N529" s="57"/>
      <c r="O529" s="57"/>
      <c r="P529" s="57"/>
      <c r="Q529" s="57"/>
      <c r="R529" s="57"/>
      <c r="S529" s="57"/>
      <c r="T529" s="57"/>
      <c r="U529" s="57"/>
      <c r="V529" s="58"/>
      <c r="W529" s="58"/>
      <c r="X529" s="57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  <c r="AK529" s="58"/>
      <c r="AL529" s="58"/>
      <c r="AM529" s="55"/>
      <c r="AN529" s="55"/>
    </row>
    <row r="530" spans="14:40" ht="12.75" customHeight="1">
      <c r="N530" s="57"/>
      <c r="O530" s="57"/>
      <c r="P530" s="57"/>
      <c r="Q530" s="57"/>
      <c r="R530" s="57"/>
      <c r="S530" s="57"/>
      <c r="T530" s="57"/>
      <c r="U530" s="57"/>
      <c r="V530" s="58"/>
      <c r="W530" s="58"/>
      <c r="X530" s="57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  <c r="AK530" s="58"/>
      <c r="AL530" s="58"/>
      <c r="AM530" s="55"/>
      <c r="AN530" s="55"/>
    </row>
    <row r="531" spans="14:40" ht="12.75" customHeight="1">
      <c r="N531" s="57"/>
      <c r="O531" s="57"/>
      <c r="P531" s="57"/>
      <c r="Q531" s="57"/>
      <c r="R531" s="57"/>
      <c r="S531" s="57"/>
      <c r="T531" s="57"/>
      <c r="U531" s="57"/>
      <c r="V531" s="58"/>
      <c r="W531" s="58"/>
      <c r="X531" s="57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  <c r="AK531" s="58"/>
      <c r="AL531" s="58"/>
      <c r="AM531" s="55"/>
      <c r="AN531" s="55"/>
    </row>
    <row r="532" spans="14:40" ht="12.75" customHeight="1">
      <c r="N532" s="57"/>
      <c r="O532" s="57"/>
      <c r="P532" s="57"/>
      <c r="Q532" s="57"/>
      <c r="R532" s="57"/>
      <c r="S532" s="57"/>
      <c r="T532" s="57"/>
      <c r="U532" s="57"/>
      <c r="V532" s="58"/>
      <c r="W532" s="58"/>
      <c r="X532" s="57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  <c r="AK532" s="58"/>
      <c r="AL532" s="58"/>
      <c r="AM532" s="55"/>
      <c r="AN532" s="55"/>
    </row>
    <row r="533" spans="14:40" ht="12.75" customHeight="1">
      <c r="N533" s="57"/>
      <c r="O533" s="57"/>
      <c r="P533" s="57"/>
      <c r="Q533" s="57"/>
      <c r="R533" s="57"/>
      <c r="S533" s="57"/>
      <c r="T533" s="57"/>
      <c r="U533" s="57"/>
      <c r="V533" s="58"/>
      <c r="W533" s="58"/>
      <c r="X533" s="57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  <c r="AK533" s="58"/>
      <c r="AL533" s="58"/>
      <c r="AM533" s="55"/>
      <c r="AN533" s="55"/>
    </row>
    <row r="534" spans="14:40" ht="12.75" customHeight="1">
      <c r="N534" s="57"/>
      <c r="O534" s="57"/>
      <c r="P534" s="57"/>
      <c r="Q534" s="57"/>
      <c r="R534" s="57"/>
      <c r="S534" s="57"/>
      <c r="T534" s="57"/>
      <c r="U534" s="57"/>
      <c r="V534" s="58"/>
      <c r="W534" s="58"/>
      <c r="X534" s="57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  <c r="AK534" s="58"/>
      <c r="AL534" s="58"/>
      <c r="AM534" s="55"/>
      <c r="AN534" s="55"/>
    </row>
    <row r="535" spans="14:40" ht="12.75" customHeight="1">
      <c r="N535" s="57"/>
      <c r="O535" s="57"/>
      <c r="P535" s="57"/>
      <c r="Q535" s="57"/>
      <c r="R535" s="57"/>
      <c r="S535" s="57"/>
      <c r="T535" s="57"/>
      <c r="U535" s="57"/>
      <c r="V535" s="58"/>
      <c r="W535" s="58"/>
      <c r="X535" s="57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  <c r="AK535" s="58"/>
      <c r="AL535" s="58"/>
      <c r="AM535" s="55"/>
      <c r="AN535" s="55"/>
    </row>
    <row r="536" spans="14:40" ht="12.75" customHeight="1">
      <c r="N536" s="57"/>
      <c r="O536" s="57"/>
      <c r="P536" s="57"/>
      <c r="Q536" s="57"/>
      <c r="R536" s="57"/>
      <c r="S536" s="57"/>
      <c r="T536" s="57"/>
      <c r="U536" s="57"/>
      <c r="V536" s="58"/>
      <c r="W536" s="58"/>
      <c r="X536" s="57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  <c r="AK536" s="58"/>
      <c r="AL536" s="58"/>
      <c r="AM536" s="55"/>
      <c r="AN536" s="55"/>
    </row>
    <row r="537" spans="14:40" ht="12.75" customHeight="1">
      <c r="N537" s="57"/>
      <c r="O537" s="57"/>
      <c r="P537" s="57"/>
      <c r="Q537" s="57"/>
      <c r="R537" s="57"/>
      <c r="S537" s="57"/>
      <c r="T537" s="57"/>
      <c r="U537" s="57"/>
      <c r="V537" s="58"/>
      <c r="W537" s="58"/>
      <c r="X537" s="57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  <c r="AK537" s="58"/>
      <c r="AL537" s="58"/>
      <c r="AM537" s="55"/>
      <c r="AN537" s="55"/>
    </row>
    <row r="538" spans="14:40" ht="12.75" customHeight="1">
      <c r="N538" s="57"/>
      <c r="O538" s="57"/>
      <c r="P538" s="57"/>
      <c r="Q538" s="57"/>
      <c r="R538" s="57"/>
      <c r="S538" s="57"/>
      <c r="T538" s="57"/>
      <c r="U538" s="57"/>
      <c r="V538" s="58"/>
      <c r="W538" s="58"/>
      <c r="X538" s="57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  <c r="AK538" s="58"/>
      <c r="AL538" s="58"/>
      <c r="AM538" s="55"/>
      <c r="AN538" s="55"/>
    </row>
    <row r="539" spans="14:40" ht="12.75" customHeight="1">
      <c r="N539" s="57"/>
      <c r="O539" s="57"/>
      <c r="P539" s="57"/>
      <c r="Q539" s="57"/>
      <c r="R539" s="57"/>
      <c r="S539" s="57"/>
      <c r="T539" s="57"/>
      <c r="U539" s="57"/>
      <c r="V539" s="58"/>
      <c r="W539" s="58"/>
      <c r="X539" s="57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  <c r="AK539" s="58"/>
      <c r="AL539" s="58"/>
      <c r="AM539" s="55"/>
      <c r="AN539" s="55"/>
    </row>
    <row r="540" spans="14:40" ht="12.75" customHeight="1">
      <c r="N540" s="57"/>
      <c r="O540" s="57"/>
      <c r="P540" s="57"/>
      <c r="Q540" s="57"/>
      <c r="R540" s="57"/>
      <c r="S540" s="57"/>
      <c r="T540" s="57"/>
      <c r="U540" s="57"/>
      <c r="V540" s="58"/>
      <c r="W540" s="58"/>
      <c r="X540" s="57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  <c r="AK540" s="58"/>
      <c r="AL540" s="58"/>
      <c r="AM540" s="55"/>
      <c r="AN540" s="55"/>
    </row>
    <row r="541" spans="14:40" ht="12.75" customHeight="1">
      <c r="N541" s="57"/>
      <c r="O541" s="57"/>
      <c r="P541" s="57"/>
      <c r="Q541" s="57"/>
      <c r="R541" s="57"/>
      <c r="S541" s="57"/>
      <c r="T541" s="57"/>
      <c r="U541" s="57"/>
      <c r="V541" s="58"/>
      <c r="W541" s="58"/>
      <c r="X541" s="57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  <c r="AK541" s="58"/>
      <c r="AL541" s="58"/>
      <c r="AM541" s="55"/>
      <c r="AN541" s="55"/>
    </row>
    <row r="542" spans="14:40" ht="12.75" customHeight="1">
      <c r="N542" s="57"/>
      <c r="O542" s="57"/>
      <c r="P542" s="57"/>
      <c r="Q542" s="57"/>
      <c r="R542" s="57"/>
      <c r="S542" s="57"/>
      <c r="T542" s="57"/>
      <c r="U542" s="57"/>
      <c r="V542" s="58"/>
      <c r="W542" s="58"/>
      <c r="X542" s="57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  <c r="AK542" s="58"/>
      <c r="AL542" s="58"/>
      <c r="AM542" s="55"/>
      <c r="AN542" s="55"/>
    </row>
    <row r="543" spans="14:40" ht="12.75" customHeight="1">
      <c r="N543" s="57"/>
      <c r="O543" s="57"/>
      <c r="P543" s="57"/>
      <c r="Q543" s="57"/>
      <c r="R543" s="57"/>
      <c r="S543" s="57"/>
      <c r="T543" s="57"/>
      <c r="U543" s="57"/>
      <c r="V543" s="58"/>
      <c r="W543" s="58"/>
      <c r="X543" s="57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  <c r="AK543" s="58"/>
      <c r="AL543" s="58"/>
      <c r="AM543" s="55"/>
      <c r="AN543" s="55"/>
    </row>
    <row r="544" spans="14:40" ht="12.75" customHeight="1">
      <c r="N544" s="57"/>
      <c r="O544" s="57"/>
      <c r="P544" s="57"/>
      <c r="Q544" s="57"/>
      <c r="R544" s="57"/>
      <c r="S544" s="57"/>
      <c r="T544" s="57"/>
      <c r="U544" s="57"/>
      <c r="V544" s="58"/>
      <c r="W544" s="58"/>
      <c r="X544" s="57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  <c r="AK544" s="58"/>
      <c r="AL544" s="58"/>
      <c r="AM544" s="55"/>
      <c r="AN544" s="55"/>
    </row>
    <row r="545" spans="14:40" ht="12.75" customHeight="1">
      <c r="N545" s="57"/>
      <c r="O545" s="57"/>
      <c r="P545" s="57"/>
      <c r="Q545" s="57"/>
      <c r="R545" s="57"/>
      <c r="S545" s="57"/>
      <c r="T545" s="57"/>
      <c r="U545" s="57"/>
      <c r="V545" s="58"/>
      <c r="W545" s="58"/>
      <c r="X545" s="57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  <c r="AK545" s="58"/>
      <c r="AL545" s="58"/>
      <c r="AM545" s="55"/>
      <c r="AN545" s="55"/>
    </row>
    <row r="546" spans="14:40" ht="12.75" customHeight="1">
      <c r="N546" s="57"/>
      <c r="O546" s="57"/>
      <c r="P546" s="57"/>
      <c r="Q546" s="57"/>
      <c r="R546" s="57"/>
      <c r="S546" s="57"/>
      <c r="T546" s="57"/>
      <c r="U546" s="57"/>
      <c r="V546" s="58"/>
      <c r="W546" s="58"/>
      <c r="X546" s="57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  <c r="AK546" s="58"/>
      <c r="AL546" s="58"/>
      <c r="AM546" s="55"/>
      <c r="AN546" s="55"/>
    </row>
    <row r="547" spans="14:40" ht="12.75" customHeight="1">
      <c r="N547" s="57"/>
      <c r="O547" s="57"/>
      <c r="P547" s="57"/>
      <c r="Q547" s="57"/>
      <c r="R547" s="57"/>
      <c r="S547" s="57"/>
      <c r="T547" s="57"/>
      <c r="U547" s="57"/>
      <c r="V547" s="58"/>
      <c r="W547" s="58"/>
      <c r="X547" s="57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  <c r="AK547" s="58"/>
      <c r="AL547" s="58"/>
      <c r="AM547" s="55"/>
      <c r="AN547" s="55"/>
    </row>
    <row r="548" spans="14:40" ht="12.75" customHeight="1">
      <c r="N548" s="57"/>
      <c r="O548" s="57"/>
      <c r="P548" s="57"/>
      <c r="Q548" s="57"/>
      <c r="R548" s="57"/>
      <c r="S548" s="57"/>
      <c r="T548" s="57"/>
      <c r="U548" s="57"/>
      <c r="V548" s="58"/>
      <c r="W548" s="58"/>
      <c r="X548" s="57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  <c r="AK548" s="58"/>
      <c r="AL548" s="58"/>
      <c r="AM548" s="55"/>
      <c r="AN548" s="55"/>
    </row>
    <row r="549" spans="14:40" ht="12.75" customHeight="1">
      <c r="N549" s="57"/>
      <c r="O549" s="57"/>
      <c r="P549" s="57"/>
      <c r="Q549" s="57"/>
      <c r="R549" s="57"/>
      <c r="S549" s="57"/>
      <c r="T549" s="57"/>
      <c r="U549" s="57"/>
      <c r="V549" s="58"/>
      <c r="W549" s="58"/>
      <c r="X549" s="57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  <c r="AK549" s="58"/>
      <c r="AL549" s="58"/>
      <c r="AM549" s="55"/>
      <c r="AN549" s="55"/>
    </row>
    <row r="550" spans="14:40" ht="12.75" customHeight="1">
      <c r="N550" s="57"/>
      <c r="O550" s="57"/>
      <c r="P550" s="57"/>
      <c r="Q550" s="57"/>
      <c r="R550" s="57"/>
      <c r="S550" s="57"/>
      <c r="T550" s="57"/>
      <c r="U550" s="57"/>
      <c r="V550" s="58"/>
      <c r="W550" s="58"/>
      <c r="X550" s="57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  <c r="AK550" s="58"/>
      <c r="AL550" s="58"/>
      <c r="AM550" s="55"/>
      <c r="AN550" s="55"/>
    </row>
    <row r="551" spans="14:40" ht="12.75" customHeight="1">
      <c r="N551" s="57"/>
      <c r="O551" s="57"/>
      <c r="P551" s="57"/>
      <c r="Q551" s="57"/>
      <c r="R551" s="57"/>
      <c r="S551" s="57"/>
      <c r="T551" s="57"/>
      <c r="U551" s="57"/>
      <c r="V551" s="58"/>
      <c r="W551" s="58"/>
      <c r="X551" s="57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  <c r="AK551" s="58"/>
      <c r="AL551" s="58"/>
      <c r="AM551" s="55"/>
      <c r="AN551" s="55"/>
    </row>
    <row r="552" spans="14:40" ht="12.75" customHeight="1">
      <c r="N552" s="57"/>
      <c r="O552" s="57"/>
      <c r="P552" s="57"/>
      <c r="Q552" s="57"/>
      <c r="R552" s="57"/>
      <c r="S552" s="57"/>
      <c r="T552" s="57"/>
      <c r="U552" s="57"/>
      <c r="V552" s="58"/>
      <c r="W552" s="58"/>
      <c r="X552" s="57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  <c r="AK552" s="58"/>
      <c r="AL552" s="58"/>
      <c r="AM552" s="55"/>
      <c r="AN552" s="55"/>
    </row>
    <row r="553" spans="14:40" ht="12.75" customHeight="1">
      <c r="N553" s="57"/>
      <c r="O553" s="57"/>
      <c r="P553" s="57"/>
      <c r="Q553" s="57"/>
      <c r="R553" s="57"/>
      <c r="S553" s="57"/>
      <c r="T553" s="57"/>
      <c r="U553" s="57"/>
      <c r="V553" s="58"/>
      <c r="W553" s="58"/>
      <c r="X553" s="57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  <c r="AK553" s="58"/>
      <c r="AL553" s="58"/>
      <c r="AM553" s="55"/>
      <c r="AN553" s="55"/>
    </row>
    <row r="554" spans="14:40" ht="12.75" customHeight="1">
      <c r="N554" s="57"/>
      <c r="O554" s="57"/>
      <c r="P554" s="57"/>
      <c r="Q554" s="57"/>
      <c r="R554" s="57"/>
      <c r="S554" s="57"/>
      <c r="T554" s="57"/>
      <c r="U554" s="57"/>
      <c r="V554" s="58"/>
      <c r="W554" s="58"/>
      <c r="X554" s="57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  <c r="AK554" s="58"/>
      <c r="AL554" s="58"/>
      <c r="AM554" s="55"/>
      <c r="AN554" s="55"/>
    </row>
    <row r="555" spans="14:40" ht="12.75" customHeight="1">
      <c r="N555" s="57"/>
      <c r="O555" s="57"/>
      <c r="P555" s="57"/>
      <c r="Q555" s="57"/>
      <c r="R555" s="57"/>
      <c r="S555" s="57"/>
      <c r="T555" s="57"/>
      <c r="U555" s="57"/>
      <c r="V555" s="58"/>
      <c r="W555" s="58"/>
      <c r="X555" s="57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  <c r="AK555" s="58"/>
      <c r="AL555" s="58"/>
      <c r="AM555" s="55"/>
      <c r="AN555" s="55"/>
    </row>
    <row r="556" spans="14:40" ht="12.75" customHeight="1">
      <c r="N556" s="57"/>
      <c r="O556" s="57"/>
      <c r="P556" s="57"/>
      <c r="Q556" s="57"/>
      <c r="R556" s="57"/>
      <c r="S556" s="57"/>
      <c r="T556" s="57"/>
      <c r="U556" s="57"/>
      <c r="V556" s="58"/>
      <c r="W556" s="58"/>
      <c r="X556" s="57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  <c r="AK556" s="58"/>
      <c r="AL556" s="58"/>
      <c r="AM556" s="55"/>
      <c r="AN556" s="55"/>
    </row>
    <row r="557" spans="14:40" ht="12.75" customHeight="1">
      <c r="N557" s="57"/>
      <c r="O557" s="57"/>
      <c r="P557" s="57"/>
      <c r="Q557" s="57"/>
      <c r="R557" s="57"/>
      <c r="S557" s="57"/>
      <c r="T557" s="57"/>
      <c r="U557" s="57"/>
      <c r="V557" s="58"/>
      <c r="W557" s="58"/>
      <c r="X557" s="57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  <c r="AK557" s="58"/>
      <c r="AL557" s="58"/>
      <c r="AM557" s="55"/>
      <c r="AN557" s="55"/>
    </row>
    <row r="558" spans="14:40" ht="12.75" customHeight="1">
      <c r="N558" s="57"/>
      <c r="O558" s="57"/>
      <c r="P558" s="57"/>
      <c r="Q558" s="57"/>
      <c r="R558" s="57"/>
      <c r="S558" s="57"/>
      <c r="T558" s="57"/>
      <c r="U558" s="57"/>
      <c r="V558" s="58"/>
      <c r="W558" s="58"/>
      <c r="X558" s="57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  <c r="AK558" s="58"/>
      <c r="AL558" s="58"/>
      <c r="AM558" s="55"/>
      <c r="AN558" s="55"/>
    </row>
    <row r="559" spans="14:40" ht="12.75" customHeight="1">
      <c r="N559" s="57"/>
      <c r="O559" s="57"/>
      <c r="P559" s="57"/>
      <c r="Q559" s="57"/>
      <c r="R559" s="57"/>
      <c r="S559" s="57"/>
      <c r="T559" s="57"/>
      <c r="U559" s="57"/>
      <c r="V559" s="58"/>
      <c r="W559" s="58"/>
      <c r="X559" s="57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  <c r="AK559" s="58"/>
      <c r="AL559" s="58"/>
      <c r="AM559" s="55"/>
      <c r="AN559" s="55"/>
    </row>
    <row r="560" spans="14:40" ht="12.75" customHeight="1">
      <c r="N560" s="57"/>
      <c r="O560" s="57"/>
      <c r="P560" s="57"/>
      <c r="Q560" s="57"/>
      <c r="R560" s="57"/>
      <c r="S560" s="57"/>
      <c r="T560" s="57"/>
      <c r="U560" s="57"/>
      <c r="V560" s="58"/>
      <c r="W560" s="58"/>
      <c r="X560" s="57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  <c r="AK560" s="58"/>
      <c r="AL560" s="58"/>
      <c r="AM560" s="55"/>
      <c r="AN560" s="55"/>
    </row>
    <row r="561" spans="14:40" ht="12.75" customHeight="1">
      <c r="N561" s="57"/>
      <c r="O561" s="57"/>
      <c r="P561" s="57"/>
      <c r="Q561" s="57"/>
      <c r="R561" s="57"/>
      <c r="S561" s="57"/>
      <c r="T561" s="57"/>
      <c r="U561" s="57"/>
      <c r="V561" s="58"/>
      <c r="W561" s="58"/>
      <c r="X561" s="57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  <c r="AK561" s="58"/>
      <c r="AL561" s="58"/>
      <c r="AM561" s="55"/>
      <c r="AN561" s="55"/>
    </row>
    <row r="562" spans="14:40" ht="12.75" customHeight="1">
      <c r="N562" s="57"/>
      <c r="O562" s="57"/>
      <c r="P562" s="57"/>
      <c r="Q562" s="57"/>
      <c r="R562" s="57"/>
      <c r="S562" s="57"/>
      <c r="T562" s="57"/>
      <c r="U562" s="57"/>
      <c r="V562" s="58"/>
      <c r="W562" s="58"/>
      <c r="X562" s="57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  <c r="AK562" s="58"/>
      <c r="AL562" s="58"/>
      <c r="AM562" s="55"/>
      <c r="AN562" s="55"/>
    </row>
    <row r="563" spans="14:40" ht="12.75" customHeight="1">
      <c r="N563" s="57"/>
      <c r="O563" s="57"/>
      <c r="P563" s="57"/>
      <c r="Q563" s="57"/>
      <c r="R563" s="57"/>
      <c r="S563" s="57"/>
      <c r="T563" s="57"/>
      <c r="U563" s="57"/>
      <c r="V563" s="58"/>
      <c r="W563" s="58"/>
      <c r="X563" s="57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  <c r="AK563" s="58"/>
      <c r="AL563" s="58"/>
      <c r="AM563" s="55"/>
      <c r="AN563" s="55"/>
    </row>
    <row r="564" spans="14:40" ht="12.75" customHeight="1">
      <c r="N564" s="57"/>
      <c r="O564" s="57"/>
      <c r="P564" s="57"/>
      <c r="Q564" s="57"/>
      <c r="R564" s="57"/>
      <c r="S564" s="57"/>
      <c r="T564" s="57"/>
      <c r="U564" s="57"/>
      <c r="V564" s="58"/>
      <c r="W564" s="58"/>
      <c r="X564" s="57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  <c r="AK564" s="58"/>
      <c r="AL564" s="58"/>
      <c r="AM564" s="55"/>
      <c r="AN564" s="55"/>
    </row>
    <row r="565" spans="14:40" ht="12.75" customHeight="1">
      <c r="N565" s="57"/>
      <c r="O565" s="57"/>
      <c r="P565" s="57"/>
      <c r="Q565" s="57"/>
      <c r="R565" s="57"/>
      <c r="S565" s="57"/>
      <c r="T565" s="57"/>
      <c r="U565" s="57"/>
      <c r="V565" s="58"/>
      <c r="W565" s="58"/>
      <c r="X565" s="57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  <c r="AK565" s="58"/>
      <c r="AL565" s="58"/>
      <c r="AM565" s="55"/>
      <c r="AN565" s="55"/>
    </row>
    <row r="566" spans="14:40" ht="12.75" customHeight="1">
      <c r="N566" s="57"/>
      <c r="O566" s="57"/>
      <c r="P566" s="57"/>
      <c r="Q566" s="57"/>
      <c r="R566" s="57"/>
      <c r="S566" s="57"/>
      <c r="T566" s="57"/>
      <c r="U566" s="57"/>
      <c r="V566" s="58"/>
      <c r="W566" s="58"/>
      <c r="X566" s="57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  <c r="AK566" s="58"/>
      <c r="AL566" s="58"/>
      <c r="AM566" s="55"/>
      <c r="AN566" s="55"/>
    </row>
    <row r="567" spans="14:40" ht="12.75" customHeight="1">
      <c r="N567" s="57"/>
      <c r="O567" s="57"/>
      <c r="P567" s="57"/>
      <c r="Q567" s="57"/>
      <c r="R567" s="57"/>
      <c r="S567" s="57"/>
      <c r="T567" s="57"/>
      <c r="U567" s="57"/>
      <c r="V567" s="58"/>
      <c r="W567" s="58"/>
      <c r="X567" s="57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  <c r="AK567" s="58"/>
      <c r="AL567" s="58"/>
      <c r="AM567" s="55"/>
      <c r="AN567" s="55"/>
    </row>
    <row r="568" spans="14:40" ht="12.75" customHeight="1">
      <c r="N568" s="57"/>
      <c r="O568" s="57"/>
      <c r="P568" s="57"/>
      <c r="Q568" s="57"/>
      <c r="R568" s="57"/>
      <c r="S568" s="57"/>
      <c r="T568" s="57"/>
      <c r="U568" s="57"/>
      <c r="V568" s="58"/>
      <c r="W568" s="58"/>
      <c r="X568" s="57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  <c r="AK568" s="58"/>
      <c r="AL568" s="58"/>
      <c r="AM568" s="55"/>
      <c r="AN568" s="55"/>
    </row>
    <row r="569" spans="14:40" ht="12.75" customHeight="1">
      <c r="N569" s="57"/>
      <c r="O569" s="57"/>
      <c r="P569" s="57"/>
      <c r="Q569" s="57"/>
      <c r="R569" s="57"/>
      <c r="S569" s="57"/>
      <c r="T569" s="57"/>
      <c r="U569" s="57"/>
      <c r="V569" s="58"/>
      <c r="W569" s="58"/>
      <c r="X569" s="57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  <c r="AK569" s="58"/>
      <c r="AL569" s="58"/>
      <c r="AM569" s="55"/>
      <c r="AN569" s="55"/>
    </row>
    <row r="570" spans="14:40" ht="12.75" customHeight="1">
      <c r="N570" s="57"/>
      <c r="O570" s="57"/>
      <c r="P570" s="57"/>
      <c r="Q570" s="57"/>
      <c r="R570" s="57"/>
      <c r="S570" s="57"/>
      <c r="T570" s="57"/>
      <c r="U570" s="57"/>
      <c r="V570" s="58"/>
      <c r="W570" s="58"/>
      <c r="X570" s="57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  <c r="AK570" s="58"/>
      <c r="AL570" s="58"/>
      <c r="AM570" s="55"/>
      <c r="AN570" s="55"/>
    </row>
    <row r="571" spans="14:40" ht="12.75" customHeight="1">
      <c r="N571" s="57"/>
      <c r="O571" s="57"/>
      <c r="P571" s="57"/>
      <c r="Q571" s="57"/>
      <c r="R571" s="57"/>
      <c r="S571" s="57"/>
      <c r="T571" s="57"/>
      <c r="U571" s="57"/>
      <c r="V571" s="58"/>
      <c r="W571" s="58"/>
      <c r="X571" s="57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  <c r="AK571" s="58"/>
      <c r="AL571" s="58"/>
      <c r="AM571" s="55"/>
      <c r="AN571" s="55"/>
    </row>
    <row r="572" spans="14:40" ht="12.75" customHeight="1">
      <c r="N572" s="57"/>
      <c r="O572" s="57"/>
      <c r="P572" s="57"/>
      <c r="Q572" s="57"/>
      <c r="R572" s="57"/>
      <c r="S572" s="57"/>
      <c r="T572" s="57"/>
      <c r="U572" s="57"/>
      <c r="V572" s="58"/>
      <c r="W572" s="58"/>
      <c r="X572" s="57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  <c r="AK572" s="58"/>
      <c r="AL572" s="58"/>
      <c r="AM572" s="55"/>
      <c r="AN572" s="55"/>
    </row>
    <row r="573" spans="14:40" ht="12.75" customHeight="1">
      <c r="N573" s="57"/>
      <c r="O573" s="57"/>
      <c r="P573" s="57"/>
      <c r="Q573" s="57"/>
      <c r="R573" s="57"/>
      <c r="S573" s="57"/>
      <c r="T573" s="57"/>
      <c r="U573" s="57"/>
      <c r="V573" s="58"/>
      <c r="W573" s="58"/>
      <c r="X573" s="57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  <c r="AK573" s="58"/>
      <c r="AL573" s="58"/>
      <c r="AM573" s="55"/>
      <c r="AN573" s="55"/>
    </row>
    <row r="574" spans="14:40" ht="12.75" customHeight="1">
      <c r="N574" s="57"/>
      <c r="O574" s="57"/>
      <c r="P574" s="57"/>
      <c r="Q574" s="57"/>
      <c r="R574" s="57"/>
      <c r="S574" s="57"/>
      <c r="T574" s="57"/>
      <c r="U574" s="57"/>
      <c r="V574" s="58"/>
      <c r="W574" s="58"/>
      <c r="X574" s="57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  <c r="AK574" s="58"/>
      <c r="AL574" s="58"/>
      <c r="AM574" s="55"/>
      <c r="AN574" s="55"/>
    </row>
    <row r="575" spans="14:40" ht="12.75" customHeight="1">
      <c r="N575" s="57"/>
      <c r="O575" s="57"/>
      <c r="P575" s="57"/>
      <c r="Q575" s="57"/>
      <c r="R575" s="57"/>
      <c r="S575" s="57"/>
      <c r="T575" s="57"/>
      <c r="U575" s="57"/>
      <c r="V575" s="58"/>
      <c r="W575" s="58"/>
      <c r="X575" s="57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  <c r="AK575" s="58"/>
      <c r="AL575" s="58"/>
      <c r="AM575" s="55"/>
      <c r="AN575" s="55"/>
    </row>
    <row r="576" spans="14:40" ht="12.75" customHeight="1">
      <c r="N576" s="57"/>
      <c r="O576" s="57"/>
      <c r="P576" s="57"/>
      <c r="Q576" s="57"/>
      <c r="R576" s="57"/>
      <c r="S576" s="57"/>
      <c r="T576" s="57"/>
      <c r="U576" s="57"/>
      <c r="V576" s="58"/>
      <c r="W576" s="58"/>
      <c r="X576" s="57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  <c r="AK576" s="58"/>
      <c r="AL576" s="58"/>
      <c r="AM576" s="55"/>
      <c r="AN576" s="55"/>
    </row>
    <row r="577" spans="14:40">
      <c r="N577" s="57"/>
      <c r="O577" s="57"/>
      <c r="P577" s="57"/>
      <c r="Q577" s="57"/>
      <c r="R577" s="57"/>
      <c r="S577" s="57"/>
      <c r="T577" s="57"/>
      <c r="U577" s="57"/>
      <c r="V577" s="58"/>
      <c r="W577" s="58"/>
      <c r="X577" s="57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  <c r="AK577" s="58"/>
      <c r="AL577" s="58"/>
      <c r="AM577" s="55"/>
      <c r="AN577" s="55"/>
    </row>
    <row r="578" spans="14:40">
      <c r="N578" s="57"/>
      <c r="O578" s="57"/>
      <c r="P578" s="57"/>
      <c r="Q578" s="57"/>
      <c r="R578" s="57"/>
      <c r="S578" s="57"/>
      <c r="T578" s="57"/>
      <c r="U578" s="57"/>
      <c r="V578" s="58"/>
      <c r="W578" s="58"/>
      <c r="X578" s="57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  <c r="AK578" s="58"/>
      <c r="AL578" s="58"/>
      <c r="AM578" s="55"/>
      <c r="AN578" s="55"/>
    </row>
    <row r="579" spans="14:40">
      <c r="N579" s="57"/>
      <c r="O579" s="57"/>
      <c r="P579" s="57"/>
      <c r="Q579" s="57"/>
      <c r="R579" s="57"/>
      <c r="S579" s="57"/>
      <c r="T579" s="57"/>
      <c r="U579" s="57"/>
      <c r="V579" s="58"/>
      <c r="W579" s="58"/>
      <c r="X579" s="57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  <c r="AK579" s="58"/>
      <c r="AL579" s="58"/>
      <c r="AM579" s="55"/>
      <c r="AN579" s="55"/>
    </row>
    <row r="580" spans="14:40">
      <c r="N580" s="57"/>
      <c r="O580" s="57"/>
      <c r="P580" s="57"/>
      <c r="Q580" s="57"/>
      <c r="R580" s="57"/>
      <c r="S580" s="57"/>
      <c r="T580" s="57"/>
      <c r="U580" s="57"/>
      <c r="V580" s="58"/>
      <c r="W580" s="58"/>
      <c r="X580" s="57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  <c r="AK580" s="58"/>
      <c r="AL580" s="58"/>
      <c r="AM580" s="55"/>
      <c r="AN580" s="55"/>
    </row>
    <row r="581" spans="14:40">
      <c r="N581" s="57"/>
      <c r="O581" s="57"/>
      <c r="P581" s="57"/>
      <c r="Q581" s="57"/>
      <c r="R581" s="57"/>
      <c r="S581" s="57"/>
      <c r="T581" s="57"/>
      <c r="U581" s="57"/>
      <c r="V581" s="58"/>
      <c r="W581" s="58"/>
      <c r="X581" s="57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  <c r="AK581" s="58"/>
      <c r="AL581" s="58"/>
      <c r="AM581" s="55"/>
      <c r="AN581" s="55"/>
    </row>
    <row r="582" spans="14:40">
      <c r="N582" s="57"/>
      <c r="O582" s="57"/>
      <c r="P582" s="57"/>
      <c r="Q582" s="57"/>
      <c r="R582" s="57"/>
      <c r="S582" s="57"/>
      <c r="T582" s="57"/>
      <c r="U582" s="57"/>
      <c r="V582" s="58"/>
      <c r="W582" s="58"/>
      <c r="X582" s="57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  <c r="AK582" s="58"/>
      <c r="AL582" s="58"/>
      <c r="AM582" s="55"/>
      <c r="AN582" s="55"/>
    </row>
    <row r="583" spans="14:40">
      <c r="N583" s="57"/>
      <c r="O583" s="57"/>
      <c r="P583" s="57"/>
      <c r="Q583" s="57"/>
      <c r="R583" s="57"/>
      <c r="S583" s="57"/>
      <c r="T583" s="57"/>
      <c r="U583" s="57"/>
      <c r="V583" s="58"/>
      <c r="W583" s="58"/>
      <c r="X583" s="57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  <c r="AK583" s="58"/>
      <c r="AL583" s="58"/>
      <c r="AM583" s="55"/>
      <c r="AN583" s="55"/>
    </row>
    <row r="584" spans="14:40">
      <c r="N584" s="57"/>
      <c r="O584" s="57"/>
      <c r="P584" s="57"/>
      <c r="Q584" s="57"/>
      <c r="R584" s="57"/>
      <c r="S584" s="57"/>
      <c r="T584" s="57"/>
      <c r="U584" s="57"/>
      <c r="V584" s="58"/>
      <c r="W584" s="58"/>
      <c r="X584" s="57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  <c r="AK584" s="58"/>
      <c r="AL584" s="58"/>
      <c r="AM584" s="55"/>
      <c r="AN584" s="55"/>
    </row>
    <row r="585" spans="14:40">
      <c r="N585" s="57"/>
      <c r="O585" s="57"/>
      <c r="P585" s="57"/>
      <c r="Q585" s="57"/>
      <c r="R585" s="57"/>
      <c r="S585" s="57"/>
      <c r="T585" s="57"/>
      <c r="U585" s="57"/>
      <c r="V585" s="58"/>
      <c r="W585" s="58"/>
      <c r="X585" s="57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  <c r="AK585" s="58"/>
      <c r="AL585" s="58"/>
      <c r="AM585" s="55"/>
      <c r="AN585" s="55"/>
    </row>
    <row r="586" spans="14:40">
      <c r="N586" s="57"/>
      <c r="O586" s="57"/>
      <c r="P586" s="57"/>
      <c r="Q586" s="57"/>
      <c r="R586" s="57"/>
      <c r="S586" s="57"/>
      <c r="T586" s="57"/>
      <c r="U586" s="57"/>
      <c r="V586" s="58"/>
      <c r="W586" s="58"/>
      <c r="X586" s="57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  <c r="AK586" s="58"/>
      <c r="AL586" s="58"/>
      <c r="AM586" s="55"/>
      <c r="AN586" s="55"/>
    </row>
    <row r="587" spans="14:40">
      <c r="N587" s="57"/>
      <c r="O587" s="57"/>
      <c r="P587" s="57"/>
      <c r="Q587" s="57"/>
      <c r="R587" s="57"/>
      <c r="S587" s="57"/>
      <c r="T587" s="57"/>
      <c r="U587" s="57"/>
      <c r="V587" s="58"/>
      <c r="W587" s="58"/>
      <c r="X587" s="57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  <c r="AK587" s="58"/>
      <c r="AL587" s="58"/>
      <c r="AM587" s="55"/>
      <c r="AN587" s="55"/>
    </row>
    <row r="588" spans="14:40">
      <c r="N588" s="57"/>
      <c r="O588" s="57"/>
      <c r="P588" s="57"/>
      <c r="Q588" s="57"/>
      <c r="R588" s="57"/>
      <c r="S588" s="57"/>
      <c r="T588" s="57"/>
      <c r="U588" s="57"/>
      <c r="V588" s="58"/>
      <c r="W588" s="58"/>
      <c r="X588" s="57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  <c r="AK588" s="58"/>
      <c r="AL588" s="58"/>
      <c r="AM588" s="55"/>
      <c r="AN588" s="55"/>
    </row>
    <row r="589" spans="14:40">
      <c r="N589" s="57"/>
      <c r="O589" s="57"/>
      <c r="P589" s="57"/>
      <c r="Q589" s="57"/>
      <c r="R589" s="57"/>
      <c r="S589" s="57"/>
      <c r="T589" s="57"/>
      <c r="U589" s="57"/>
      <c r="V589" s="58"/>
      <c r="W589" s="58"/>
      <c r="X589" s="57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  <c r="AK589" s="58"/>
      <c r="AL589" s="58"/>
      <c r="AM589" s="55"/>
      <c r="AN589" s="55"/>
    </row>
    <row r="590" spans="14:40">
      <c r="N590" s="57"/>
      <c r="O590" s="57"/>
      <c r="P590" s="57"/>
      <c r="Q590" s="57"/>
      <c r="R590" s="57"/>
      <c r="S590" s="57"/>
      <c r="T590" s="57"/>
      <c r="U590" s="57"/>
      <c r="V590" s="58"/>
      <c r="W590" s="58"/>
      <c r="X590" s="57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  <c r="AK590" s="58"/>
      <c r="AL590" s="58"/>
      <c r="AM590" s="55"/>
      <c r="AN590" s="55"/>
    </row>
    <row r="591" spans="14:40">
      <c r="N591" s="57"/>
      <c r="O591" s="57"/>
      <c r="P591" s="57"/>
      <c r="Q591" s="57"/>
      <c r="R591" s="57"/>
      <c r="S591" s="57"/>
      <c r="T591" s="57"/>
      <c r="U591" s="57"/>
      <c r="V591" s="58"/>
      <c r="W591" s="58"/>
      <c r="X591" s="57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  <c r="AK591" s="58"/>
      <c r="AL591" s="58"/>
      <c r="AM591" s="55"/>
      <c r="AN591" s="55"/>
    </row>
    <row r="592" spans="14:40">
      <c r="N592" s="57"/>
      <c r="O592" s="57"/>
      <c r="P592" s="57"/>
      <c r="Q592" s="57"/>
      <c r="R592" s="57"/>
      <c r="S592" s="57"/>
      <c r="T592" s="57"/>
      <c r="U592" s="57"/>
      <c r="V592" s="58"/>
      <c r="W592" s="58"/>
      <c r="X592" s="57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  <c r="AK592" s="58"/>
      <c r="AL592" s="58"/>
      <c r="AM592" s="55"/>
      <c r="AN592" s="55"/>
    </row>
    <row r="593" spans="14:40">
      <c r="N593" s="57"/>
      <c r="O593" s="57"/>
      <c r="P593" s="57"/>
      <c r="Q593" s="57"/>
      <c r="R593" s="57"/>
      <c r="S593" s="57"/>
      <c r="T593" s="57"/>
      <c r="U593" s="57"/>
      <c r="V593" s="58"/>
      <c r="W593" s="58"/>
      <c r="X593" s="57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  <c r="AK593" s="58"/>
      <c r="AL593" s="58"/>
      <c r="AM593" s="55"/>
      <c r="AN593" s="55"/>
    </row>
    <row r="594" spans="14:40">
      <c r="N594" s="57"/>
      <c r="O594" s="57"/>
      <c r="P594" s="57"/>
      <c r="Q594" s="57"/>
      <c r="R594" s="57"/>
      <c r="S594" s="57"/>
      <c r="T594" s="57"/>
      <c r="U594" s="57"/>
      <c r="V594" s="58"/>
      <c r="W594" s="58"/>
      <c r="X594" s="57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  <c r="AK594" s="58"/>
      <c r="AL594" s="58"/>
      <c r="AM594" s="55"/>
      <c r="AN594" s="55"/>
    </row>
    <row r="595" spans="14:40">
      <c r="N595" s="57"/>
      <c r="O595" s="57"/>
      <c r="P595" s="57"/>
      <c r="Q595" s="57"/>
      <c r="R595" s="57"/>
      <c r="S595" s="57"/>
      <c r="T595" s="57"/>
      <c r="U595" s="57"/>
      <c r="V595" s="58"/>
      <c r="W595" s="58"/>
      <c r="X595" s="57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  <c r="AK595" s="58"/>
      <c r="AL595" s="58"/>
      <c r="AM595" s="55"/>
      <c r="AN595" s="55"/>
    </row>
    <row r="596" spans="14:40">
      <c r="N596" s="57"/>
      <c r="O596" s="57"/>
      <c r="P596" s="57"/>
      <c r="Q596" s="57"/>
      <c r="R596" s="57"/>
      <c r="S596" s="57"/>
      <c r="T596" s="57"/>
      <c r="U596" s="57"/>
      <c r="V596" s="58"/>
      <c r="W596" s="58"/>
      <c r="X596" s="57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  <c r="AK596" s="58"/>
      <c r="AL596" s="58"/>
      <c r="AM596" s="55"/>
      <c r="AN596" s="55"/>
    </row>
    <row r="597" spans="14:40">
      <c r="N597" s="57"/>
      <c r="O597" s="57"/>
      <c r="P597" s="57"/>
      <c r="Q597" s="57"/>
      <c r="R597" s="57"/>
      <c r="S597" s="57"/>
      <c r="T597" s="57"/>
      <c r="U597" s="57"/>
      <c r="V597" s="58"/>
      <c r="W597" s="58"/>
      <c r="X597" s="57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  <c r="AK597" s="58"/>
      <c r="AL597" s="58"/>
      <c r="AM597" s="55"/>
      <c r="AN597" s="55"/>
    </row>
    <row r="598" spans="14:40">
      <c r="N598" s="57"/>
      <c r="O598" s="57"/>
      <c r="P598" s="57"/>
      <c r="Q598" s="57"/>
      <c r="R598" s="57"/>
      <c r="S598" s="57"/>
      <c r="T598" s="57"/>
      <c r="U598" s="57"/>
      <c r="V598" s="58"/>
      <c r="W598" s="58"/>
      <c r="X598" s="57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  <c r="AK598" s="58"/>
      <c r="AL598" s="58"/>
      <c r="AM598" s="55"/>
      <c r="AN598" s="55"/>
    </row>
    <row r="599" spans="14:40">
      <c r="N599" s="57"/>
      <c r="O599" s="57"/>
      <c r="P599" s="57"/>
      <c r="Q599" s="57"/>
      <c r="R599" s="57"/>
      <c r="S599" s="57"/>
      <c r="T599" s="57"/>
      <c r="U599" s="57"/>
      <c r="V599" s="58"/>
      <c r="W599" s="58"/>
      <c r="X599" s="57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  <c r="AK599" s="58"/>
      <c r="AL599" s="58"/>
      <c r="AM599" s="55"/>
      <c r="AN599" s="55"/>
    </row>
    <row r="600" spans="14:40">
      <c r="N600" s="57"/>
      <c r="O600" s="57"/>
      <c r="P600" s="57"/>
      <c r="Q600" s="57"/>
      <c r="R600" s="57"/>
      <c r="S600" s="57"/>
      <c r="T600" s="57"/>
      <c r="U600" s="57"/>
      <c r="V600" s="58"/>
      <c r="W600" s="58"/>
      <c r="X600" s="57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  <c r="AK600" s="58"/>
      <c r="AL600" s="58"/>
      <c r="AM600" s="55"/>
      <c r="AN600" s="55"/>
    </row>
    <row r="601" spans="14:40">
      <c r="N601" s="57"/>
      <c r="O601" s="57"/>
      <c r="P601" s="57"/>
      <c r="Q601" s="57"/>
      <c r="R601" s="57"/>
      <c r="S601" s="57"/>
      <c r="T601" s="57"/>
      <c r="U601" s="57"/>
      <c r="V601" s="58"/>
      <c r="W601" s="58"/>
      <c r="X601" s="57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  <c r="AK601" s="58"/>
      <c r="AL601" s="58"/>
      <c r="AM601" s="55"/>
      <c r="AN601" s="55"/>
    </row>
    <row r="602" spans="14:40">
      <c r="N602" s="57"/>
      <c r="O602" s="57"/>
      <c r="P602" s="57"/>
      <c r="Q602" s="57"/>
      <c r="R602" s="57"/>
      <c r="S602" s="57"/>
      <c r="T602" s="57"/>
      <c r="U602" s="57"/>
      <c r="V602" s="58"/>
      <c r="W602" s="58"/>
      <c r="X602" s="57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  <c r="AK602" s="58"/>
      <c r="AL602" s="58"/>
      <c r="AM602" s="55"/>
      <c r="AN602" s="55"/>
    </row>
    <row r="603" spans="14:40">
      <c r="N603" s="57"/>
      <c r="O603" s="57"/>
      <c r="P603" s="57"/>
      <c r="Q603" s="57"/>
      <c r="R603" s="57"/>
      <c r="S603" s="57"/>
      <c r="T603" s="57"/>
      <c r="U603" s="57"/>
      <c r="V603" s="58"/>
      <c r="W603" s="58"/>
      <c r="X603" s="57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  <c r="AK603" s="58"/>
      <c r="AL603" s="58"/>
      <c r="AM603" s="55"/>
      <c r="AN603" s="55"/>
    </row>
    <row r="604" spans="14:40">
      <c r="N604" s="57"/>
      <c r="O604" s="57"/>
      <c r="P604" s="57"/>
      <c r="Q604" s="57"/>
      <c r="R604" s="57"/>
      <c r="S604" s="57"/>
      <c r="T604" s="57"/>
      <c r="U604" s="57"/>
      <c r="V604" s="58"/>
      <c r="W604" s="58"/>
      <c r="X604" s="57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  <c r="AK604" s="58"/>
      <c r="AL604" s="58"/>
      <c r="AM604" s="55"/>
      <c r="AN604" s="55"/>
    </row>
    <row r="605" spans="14:40">
      <c r="N605" s="57"/>
      <c r="O605" s="57"/>
      <c r="P605" s="57"/>
      <c r="Q605" s="57"/>
      <c r="R605" s="57"/>
      <c r="S605" s="57"/>
      <c r="T605" s="57"/>
      <c r="U605" s="57"/>
      <c r="V605" s="58"/>
      <c r="W605" s="58"/>
      <c r="X605" s="57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  <c r="AK605" s="58"/>
      <c r="AL605" s="58"/>
      <c r="AM605" s="55"/>
      <c r="AN605" s="55"/>
    </row>
    <row r="606" spans="14:40">
      <c r="N606" s="57"/>
      <c r="O606" s="57"/>
      <c r="P606" s="57"/>
      <c r="Q606" s="57"/>
      <c r="R606" s="57"/>
      <c r="S606" s="57"/>
      <c r="T606" s="57"/>
      <c r="U606" s="57"/>
      <c r="V606" s="58"/>
      <c r="W606" s="58"/>
      <c r="X606" s="57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  <c r="AK606" s="58"/>
      <c r="AL606" s="58"/>
      <c r="AM606" s="55"/>
      <c r="AN606" s="55"/>
    </row>
    <row r="607" spans="14:40">
      <c r="N607" s="57"/>
      <c r="O607" s="57"/>
      <c r="P607" s="57"/>
      <c r="Q607" s="57"/>
      <c r="R607" s="57"/>
      <c r="S607" s="57"/>
      <c r="T607" s="57"/>
      <c r="U607" s="57"/>
      <c r="V607" s="58"/>
      <c r="W607" s="58"/>
      <c r="X607" s="57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  <c r="AK607" s="58"/>
      <c r="AL607" s="58"/>
      <c r="AM607" s="55"/>
      <c r="AN607" s="55"/>
    </row>
    <row r="608" spans="14:40">
      <c r="N608" s="57"/>
      <c r="O608" s="57"/>
      <c r="P608" s="57"/>
      <c r="Q608" s="57"/>
      <c r="R608" s="57"/>
      <c r="S608" s="57"/>
      <c r="T608" s="57"/>
      <c r="U608" s="57"/>
      <c r="V608" s="58"/>
      <c r="W608" s="58"/>
      <c r="X608" s="57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  <c r="AK608" s="58"/>
      <c r="AL608" s="58"/>
      <c r="AM608" s="55"/>
      <c r="AN608" s="55"/>
    </row>
    <row r="609" spans="14:40">
      <c r="N609" s="57"/>
      <c r="O609" s="57"/>
      <c r="P609" s="57"/>
      <c r="Q609" s="57"/>
      <c r="R609" s="57"/>
      <c r="S609" s="57"/>
      <c r="T609" s="57"/>
      <c r="U609" s="57"/>
      <c r="V609" s="58"/>
      <c r="W609" s="58"/>
      <c r="X609" s="57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  <c r="AK609" s="58"/>
      <c r="AL609" s="58"/>
      <c r="AM609" s="55"/>
      <c r="AN609" s="55"/>
    </row>
    <row r="610" spans="14:40">
      <c r="N610" s="57"/>
      <c r="O610" s="57"/>
      <c r="P610" s="57"/>
      <c r="Q610" s="57"/>
      <c r="R610" s="57"/>
      <c r="S610" s="57"/>
      <c r="T610" s="57"/>
      <c r="U610" s="57"/>
      <c r="V610" s="58"/>
      <c r="W610" s="58"/>
      <c r="X610" s="57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  <c r="AK610" s="58"/>
      <c r="AL610" s="58"/>
      <c r="AM610" s="55"/>
      <c r="AN610" s="55"/>
    </row>
    <row r="611" spans="14:40">
      <c r="N611" s="57"/>
      <c r="O611" s="57"/>
      <c r="P611" s="57"/>
      <c r="Q611" s="57"/>
      <c r="R611" s="57"/>
      <c r="S611" s="57"/>
      <c r="T611" s="57"/>
      <c r="U611" s="57"/>
      <c r="V611" s="58"/>
      <c r="W611" s="58"/>
      <c r="X611" s="57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  <c r="AK611" s="58"/>
      <c r="AL611" s="58"/>
      <c r="AM611" s="55"/>
      <c r="AN611" s="55"/>
    </row>
    <row r="612" spans="14:40">
      <c r="N612" s="57"/>
      <c r="O612" s="57"/>
      <c r="P612" s="57"/>
      <c r="Q612" s="57"/>
      <c r="R612" s="57"/>
      <c r="S612" s="57"/>
      <c r="T612" s="57"/>
      <c r="U612" s="57"/>
      <c r="V612" s="58"/>
      <c r="W612" s="58"/>
      <c r="X612" s="57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  <c r="AK612" s="58"/>
      <c r="AL612" s="58"/>
      <c r="AM612" s="55"/>
      <c r="AN612" s="55"/>
    </row>
    <row r="613" spans="14:40">
      <c r="N613" s="57"/>
      <c r="O613" s="57"/>
      <c r="P613" s="57"/>
      <c r="Q613" s="57"/>
      <c r="R613" s="57"/>
      <c r="S613" s="57"/>
      <c r="T613" s="57"/>
      <c r="U613" s="57"/>
      <c r="V613" s="58"/>
      <c r="W613" s="58"/>
      <c r="X613" s="57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  <c r="AK613" s="58"/>
      <c r="AL613" s="58"/>
      <c r="AM613" s="55"/>
      <c r="AN613" s="55"/>
    </row>
    <row r="614" spans="14:40">
      <c r="N614" s="57"/>
      <c r="O614" s="57"/>
      <c r="P614" s="57"/>
      <c r="Q614" s="57"/>
      <c r="R614" s="57"/>
      <c r="S614" s="57"/>
      <c r="T614" s="57"/>
      <c r="U614" s="57"/>
      <c r="V614" s="58"/>
      <c r="W614" s="58"/>
      <c r="X614" s="57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  <c r="AK614" s="58"/>
      <c r="AL614" s="58"/>
      <c r="AM614" s="55"/>
      <c r="AN614" s="55"/>
    </row>
    <row r="615" spans="14:40">
      <c r="N615" s="57"/>
      <c r="O615" s="57"/>
      <c r="P615" s="57"/>
      <c r="Q615" s="57"/>
      <c r="R615" s="57"/>
      <c r="S615" s="57"/>
      <c r="T615" s="57"/>
      <c r="U615" s="57"/>
      <c r="V615" s="58"/>
      <c r="W615" s="58"/>
      <c r="X615" s="57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  <c r="AK615" s="58"/>
      <c r="AL615" s="58"/>
      <c r="AM615" s="55"/>
      <c r="AN615" s="55"/>
    </row>
    <row r="616" spans="14:40">
      <c r="N616" s="57"/>
      <c r="O616" s="57"/>
      <c r="P616" s="57"/>
      <c r="Q616" s="57"/>
      <c r="R616" s="57"/>
      <c r="S616" s="57"/>
      <c r="T616" s="57"/>
      <c r="U616" s="57"/>
      <c r="V616" s="58"/>
      <c r="W616" s="58"/>
      <c r="X616" s="57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  <c r="AK616" s="58"/>
      <c r="AL616" s="58"/>
      <c r="AM616" s="55"/>
      <c r="AN616" s="55"/>
    </row>
    <row r="617" spans="14:40">
      <c r="N617" s="57"/>
      <c r="O617" s="57"/>
      <c r="P617" s="57"/>
      <c r="Q617" s="57"/>
      <c r="R617" s="57"/>
      <c r="S617" s="57"/>
      <c r="T617" s="57"/>
      <c r="U617" s="57"/>
      <c r="V617" s="58"/>
      <c r="W617" s="58"/>
      <c r="X617" s="57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  <c r="AK617" s="58"/>
      <c r="AL617" s="58"/>
      <c r="AM617" s="55"/>
      <c r="AN617" s="55"/>
    </row>
    <row r="618" spans="14:40">
      <c r="N618" s="57"/>
      <c r="O618" s="57"/>
      <c r="P618" s="57"/>
      <c r="Q618" s="57"/>
      <c r="R618" s="57"/>
      <c r="S618" s="57"/>
      <c r="T618" s="57"/>
      <c r="U618" s="57"/>
      <c r="V618" s="58"/>
      <c r="W618" s="58"/>
      <c r="X618" s="57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  <c r="AK618" s="58"/>
      <c r="AL618" s="58"/>
      <c r="AM618" s="55"/>
      <c r="AN618" s="55"/>
    </row>
    <row r="619" spans="14:40">
      <c r="N619" s="57"/>
      <c r="O619" s="57"/>
      <c r="P619" s="57"/>
      <c r="Q619" s="57"/>
      <c r="R619" s="57"/>
      <c r="S619" s="57"/>
      <c r="T619" s="57"/>
      <c r="U619" s="57"/>
      <c r="V619" s="58"/>
      <c r="W619" s="58"/>
      <c r="X619" s="57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  <c r="AK619" s="58"/>
      <c r="AL619" s="58"/>
      <c r="AM619" s="55"/>
      <c r="AN619" s="55"/>
    </row>
    <row r="620" spans="14:40">
      <c r="N620" s="57"/>
      <c r="O620" s="57"/>
      <c r="P620" s="57"/>
      <c r="Q620" s="57"/>
      <c r="R620" s="57"/>
      <c r="S620" s="57"/>
      <c r="T620" s="57"/>
      <c r="U620" s="57"/>
      <c r="V620" s="58"/>
      <c r="W620" s="58"/>
      <c r="X620" s="57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  <c r="AK620" s="58"/>
      <c r="AL620" s="58"/>
      <c r="AM620" s="55"/>
      <c r="AN620" s="55"/>
    </row>
    <row r="621" spans="14:40">
      <c r="N621" s="57"/>
      <c r="O621" s="57"/>
      <c r="P621" s="57"/>
      <c r="Q621" s="57"/>
      <c r="R621" s="57"/>
      <c r="S621" s="57"/>
      <c r="T621" s="57"/>
      <c r="U621" s="57"/>
      <c r="V621" s="58"/>
      <c r="W621" s="58"/>
      <c r="X621" s="57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  <c r="AK621" s="58"/>
      <c r="AL621" s="58"/>
      <c r="AM621" s="55"/>
      <c r="AN621" s="55"/>
    </row>
    <row r="622" spans="14:40">
      <c r="N622" s="57"/>
      <c r="O622" s="57"/>
      <c r="P622" s="57"/>
      <c r="Q622" s="57"/>
      <c r="R622" s="57"/>
      <c r="S622" s="57"/>
      <c r="T622" s="57"/>
      <c r="U622" s="57"/>
      <c r="V622" s="58"/>
      <c r="W622" s="58"/>
      <c r="X622" s="57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  <c r="AK622" s="58"/>
      <c r="AL622" s="58"/>
      <c r="AM622" s="55"/>
      <c r="AN622" s="55"/>
    </row>
    <row r="623" spans="14:40">
      <c r="N623" s="57"/>
      <c r="O623" s="57"/>
      <c r="P623" s="57"/>
      <c r="Q623" s="57"/>
      <c r="R623" s="57"/>
      <c r="S623" s="57"/>
      <c r="T623" s="57"/>
      <c r="U623" s="57"/>
      <c r="V623" s="58"/>
      <c r="W623" s="58"/>
      <c r="X623" s="57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  <c r="AK623" s="58"/>
      <c r="AL623" s="58"/>
      <c r="AM623" s="55"/>
      <c r="AN623" s="55"/>
    </row>
    <row r="624" spans="14:40">
      <c r="N624" s="57"/>
      <c r="O624" s="57"/>
      <c r="P624" s="57"/>
      <c r="Q624" s="57"/>
      <c r="R624" s="57"/>
      <c r="S624" s="57"/>
      <c r="T624" s="57"/>
      <c r="U624" s="57"/>
      <c r="V624" s="58"/>
      <c r="W624" s="58"/>
      <c r="X624" s="57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  <c r="AK624" s="58"/>
      <c r="AL624" s="58"/>
      <c r="AM624" s="55"/>
      <c r="AN624" s="55"/>
    </row>
    <row r="625" spans="14:40">
      <c r="N625" s="57"/>
      <c r="O625" s="57"/>
      <c r="P625" s="57"/>
      <c r="Q625" s="57"/>
      <c r="R625" s="57"/>
      <c r="S625" s="57"/>
      <c r="T625" s="57"/>
      <c r="U625" s="57"/>
      <c r="V625" s="58"/>
      <c r="W625" s="58"/>
      <c r="X625" s="57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  <c r="AK625" s="58"/>
      <c r="AL625" s="58"/>
      <c r="AM625" s="55"/>
      <c r="AN625" s="55"/>
    </row>
    <row r="626" spans="14:40">
      <c r="N626" s="57"/>
      <c r="O626" s="57"/>
      <c r="P626" s="57"/>
      <c r="Q626" s="57"/>
      <c r="R626" s="57"/>
      <c r="S626" s="57"/>
      <c r="T626" s="57"/>
      <c r="U626" s="57"/>
      <c r="V626" s="58"/>
      <c r="W626" s="58"/>
      <c r="X626" s="57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  <c r="AK626" s="58"/>
      <c r="AL626" s="58"/>
      <c r="AM626" s="55"/>
      <c r="AN626" s="55"/>
    </row>
    <row r="627" spans="14:40">
      <c r="N627" s="57"/>
      <c r="O627" s="57"/>
      <c r="P627" s="57"/>
      <c r="Q627" s="57"/>
      <c r="R627" s="57"/>
      <c r="S627" s="57"/>
      <c r="T627" s="57"/>
      <c r="U627" s="57"/>
      <c r="V627" s="58"/>
      <c r="W627" s="58"/>
      <c r="X627" s="57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  <c r="AK627" s="58"/>
      <c r="AL627" s="58"/>
      <c r="AM627" s="55"/>
      <c r="AN627" s="55"/>
    </row>
    <row r="628" spans="14:40">
      <c r="N628" s="57"/>
      <c r="O628" s="57"/>
      <c r="P628" s="57"/>
      <c r="Q628" s="57"/>
      <c r="R628" s="57"/>
      <c r="S628" s="57"/>
      <c r="T628" s="57"/>
      <c r="U628" s="57"/>
      <c r="V628" s="58"/>
      <c r="W628" s="58"/>
      <c r="X628" s="57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  <c r="AK628" s="58"/>
      <c r="AL628" s="58"/>
      <c r="AM628" s="55"/>
      <c r="AN628" s="55"/>
    </row>
    <row r="629" spans="14:40">
      <c r="N629" s="57"/>
      <c r="O629" s="57"/>
      <c r="P629" s="57"/>
      <c r="Q629" s="57"/>
      <c r="R629" s="57"/>
      <c r="S629" s="57"/>
      <c r="T629" s="57"/>
      <c r="U629" s="57"/>
      <c r="V629" s="58"/>
      <c r="W629" s="58"/>
      <c r="X629" s="57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  <c r="AK629" s="58"/>
      <c r="AL629" s="58"/>
      <c r="AM629" s="55"/>
      <c r="AN629" s="55"/>
    </row>
    <row r="630" spans="14:40">
      <c r="N630" s="57"/>
      <c r="O630" s="57"/>
      <c r="P630" s="57"/>
      <c r="Q630" s="57"/>
      <c r="R630" s="57"/>
      <c r="S630" s="57"/>
      <c r="T630" s="57"/>
      <c r="U630" s="57"/>
      <c r="V630" s="58"/>
      <c r="W630" s="58"/>
      <c r="X630" s="57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  <c r="AK630" s="58"/>
      <c r="AL630" s="58"/>
      <c r="AM630" s="55"/>
      <c r="AN630" s="55"/>
    </row>
    <row r="631" spans="14:40">
      <c r="N631" s="57"/>
      <c r="O631" s="57"/>
      <c r="P631" s="57"/>
      <c r="Q631" s="57"/>
      <c r="R631" s="57"/>
      <c r="S631" s="57"/>
      <c r="T631" s="57"/>
      <c r="U631" s="57"/>
      <c r="V631" s="58"/>
      <c r="W631" s="58"/>
      <c r="X631" s="57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  <c r="AK631" s="58"/>
      <c r="AL631" s="58"/>
      <c r="AM631" s="55"/>
      <c r="AN631" s="55"/>
    </row>
    <row r="632" spans="14:40">
      <c r="N632" s="57"/>
      <c r="O632" s="57"/>
      <c r="P632" s="57"/>
      <c r="Q632" s="57"/>
      <c r="R632" s="57"/>
      <c r="S632" s="57"/>
      <c r="T632" s="57"/>
      <c r="U632" s="57"/>
      <c r="V632" s="58"/>
      <c r="W632" s="58"/>
      <c r="X632" s="57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  <c r="AK632" s="58"/>
      <c r="AL632" s="58"/>
      <c r="AM632" s="55"/>
      <c r="AN632" s="55"/>
    </row>
    <row r="633" spans="14:40">
      <c r="N633" s="57"/>
      <c r="O633" s="57"/>
      <c r="P633" s="57"/>
      <c r="Q633" s="57"/>
      <c r="R633" s="57"/>
      <c r="S633" s="57"/>
      <c r="T633" s="57"/>
      <c r="U633" s="57"/>
      <c r="V633" s="58"/>
      <c r="W633" s="58"/>
      <c r="X633" s="57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  <c r="AK633" s="58"/>
      <c r="AL633" s="58"/>
      <c r="AM633" s="55"/>
      <c r="AN633" s="55"/>
    </row>
    <row r="634" spans="14:40">
      <c r="N634" s="57"/>
      <c r="O634" s="57"/>
      <c r="P634" s="57"/>
      <c r="Q634" s="57"/>
      <c r="R634" s="57"/>
      <c r="S634" s="57"/>
      <c r="T634" s="57"/>
      <c r="U634" s="57"/>
      <c r="V634" s="58"/>
      <c r="W634" s="58"/>
      <c r="X634" s="57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  <c r="AK634" s="58"/>
      <c r="AL634" s="58"/>
      <c r="AM634" s="55"/>
      <c r="AN634" s="55"/>
    </row>
    <row r="635" spans="14:40">
      <c r="N635" s="57"/>
      <c r="O635" s="57"/>
      <c r="P635" s="57"/>
      <c r="Q635" s="57"/>
      <c r="R635" s="57"/>
      <c r="S635" s="57"/>
      <c r="T635" s="57"/>
      <c r="U635" s="57"/>
      <c r="V635" s="58"/>
      <c r="W635" s="58"/>
      <c r="X635" s="57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  <c r="AK635" s="58"/>
      <c r="AL635" s="58"/>
      <c r="AM635" s="55"/>
      <c r="AN635" s="55"/>
    </row>
    <row r="636" spans="14:40">
      <c r="N636" s="57"/>
      <c r="O636" s="57"/>
      <c r="P636" s="57"/>
      <c r="Q636" s="57"/>
      <c r="R636" s="57"/>
      <c r="S636" s="57"/>
      <c r="T636" s="57"/>
      <c r="U636" s="57"/>
      <c r="V636" s="58"/>
      <c r="W636" s="58"/>
      <c r="X636" s="57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  <c r="AK636" s="58"/>
      <c r="AL636" s="58"/>
      <c r="AM636" s="55"/>
      <c r="AN636" s="55"/>
    </row>
    <row r="637" spans="14:40">
      <c r="N637" s="57"/>
      <c r="O637" s="57"/>
      <c r="P637" s="57"/>
      <c r="Q637" s="57"/>
      <c r="R637" s="57"/>
      <c r="S637" s="57"/>
      <c r="T637" s="57"/>
      <c r="U637" s="57"/>
      <c r="V637" s="58"/>
      <c r="W637" s="58"/>
      <c r="X637" s="57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  <c r="AK637" s="58"/>
      <c r="AL637" s="58"/>
      <c r="AM637" s="55"/>
      <c r="AN637" s="55"/>
    </row>
    <row r="638" spans="14:40">
      <c r="N638" s="57"/>
      <c r="O638" s="57"/>
      <c r="P638" s="57"/>
      <c r="Q638" s="57"/>
      <c r="R638" s="57"/>
      <c r="S638" s="57"/>
      <c r="T638" s="57"/>
      <c r="U638" s="57"/>
      <c r="V638" s="58"/>
      <c r="W638" s="58"/>
      <c r="X638" s="57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  <c r="AK638" s="58"/>
      <c r="AL638" s="58"/>
      <c r="AM638" s="55"/>
      <c r="AN638" s="55"/>
    </row>
    <row r="639" spans="14:40">
      <c r="N639" s="57"/>
      <c r="O639" s="57"/>
      <c r="P639" s="57"/>
      <c r="Q639" s="57"/>
      <c r="R639" s="57"/>
      <c r="S639" s="57"/>
      <c r="T639" s="57"/>
      <c r="U639" s="57"/>
      <c r="V639" s="58"/>
      <c r="W639" s="58"/>
      <c r="X639" s="57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  <c r="AK639" s="58"/>
      <c r="AL639" s="58"/>
      <c r="AM639" s="55"/>
      <c r="AN639" s="55"/>
    </row>
    <row r="640" spans="14:40">
      <c r="N640" s="57"/>
      <c r="O640" s="57"/>
      <c r="P640" s="57"/>
      <c r="Q640" s="57"/>
      <c r="R640" s="57"/>
      <c r="S640" s="57"/>
      <c r="T640" s="57"/>
      <c r="U640" s="57"/>
      <c r="V640" s="58"/>
      <c r="W640" s="58"/>
      <c r="X640" s="57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  <c r="AK640" s="58"/>
      <c r="AL640" s="58"/>
      <c r="AM640" s="55"/>
      <c r="AN640" s="55"/>
    </row>
    <row r="641" spans="14:40">
      <c r="N641" s="57"/>
      <c r="O641" s="57"/>
      <c r="P641" s="57"/>
      <c r="Q641" s="57"/>
      <c r="R641" s="57"/>
      <c r="S641" s="57"/>
      <c r="T641" s="57"/>
      <c r="U641" s="57"/>
      <c r="V641" s="58"/>
      <c r="W641" s="58"/>
      <c r="X641" s="57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  <c r="AK641" s="58"/>
      <c r="AL641" s="58"/>
      <c r="AM641" s="55"/>
      <c r="AN641" s="55"/>
    </row>
    <row r="642" spans="14:40">
      <c r="N642" s="57"/>
      <c r="O642" s="57"/>
      <c r="P642" s="57"/>
      <c r="Q642" s="57"/>
      <c r="R642" s="57"/>
      <c r="S642" s="57"/>
      <c r="T642" s="57"/>
      <c r="U642" s="57"/>
      <c r="V642" s="58"/>
      <c r="W642" s="58"/>
      <c r="X642" s="57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  <c r="AK642" s="58"/>
      <c r="AL642" s="58"/>
      <c r="AM642" s="55"/>
      <c r="AN642" s="55"/>
    </row>
    <row r="643" spans="14:40">
      <c r="N643" s="57"/>
      <c r="O643" s="57"/>
      <c r="P643" s="57"/>
      <c r="Q643" s="57"/>
      <c r="R643" s="57"/>
      <c r="S643" s="57"/>
      <c r="T643" s="57"/>
      <c r="U643" s="57"/>
      <c r="V643" s="58"/>
      <c r="W643" s="58"/>
      <c r="X643" s="57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  <c r="AK643" s="58"/>
      <c r="AL643" s="58"/>
      <c r="AM643" s="55"/>
      <c r="AN643" s="55"/>
    </row>
    <row r="644" spans="14:40">
      <c r="N644" s="57"/>
      <c r="O644" s="57"/>
      <c r="P644" s="57"/>
      <c r="Q644" s="57"/>
      <c r="R644" s="57"/>
      <c r="S644" s="57"/>
      <c r="T644" s="57"/>
      <c r="U644" s="57"/>
      <c r="V644" s="58"/>
      <c r="W644" s="58"/>
      <c r="X644" s="57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  <c r="AK644" s="58"/>
      <c r="AL644" s="58"/>
      <c r="AM644" s="55"/>
      <c r="AN644" s="55"/>
    </row>
    <row r="645" spans="14:40">
      <c r="N645" s="57"/>
      <c r="O645" s="57"/>
      <c r="P645" s="57"/>
      <c r="Q645" s="57"/>
      <c r="R645" s="57"/>
      <c r="S645" s="57"/>
      <c r="T645" s="57"/>
      <c r="U645" s="57"/>
      <c r="V645" s="58"/>
      <c r="W645" s="58"/>
      <c r="X645" s="57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  <c r="AK645" s="58"/>
      <c r="AL645" s="58"/>
      <c r="AM645" s="55"/>
      <c r="AN645" s="55"/>
    </row>
    <row r="646" spans="14:40">
      <c r="N646" s="57"/>
      <c r="O646" s="57"/>
      <c r="P646" s="57"/>
      <c r="Q646" s="57"/>
      <c r="R646" s="57"/>
      <c r="S646" s="57"/>
      <c r="T646" s="57"/>
      <c r="U646" s="57"/>
      <c r="V646" s="58"/>
      <c r="W646" s="58"/>
      <c r="X646" s="57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  <c r="AK646" s="58"/>
      <c r="AL646" s="58"/>
      <c r="AM646" s="55"/>
      <c r="AN646" s="55"/>
    </row>
    <row r="647" spans="14:40">
      <c r="N647" s="57"/>
      <c r="O647" s="57"/>
      <c r="P647" s="57"/>
      <c r="Q647" s="57"/>
      <c r="R647" s="57"/>
      <c r="S647" s="57"/>
      <c r="T647" s="57"/>
      <c r="U647" s="57"/>
      <c r="V647" s="58"/>
      <c r="W647" s="58"/>
      <c r="X647" s="57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  <c r="AK647" s="58"/>
      <c r="AL647" s="58"/>
      <c r="AM647" s="55"/>
      <c r="AN647" s="55"/>
    </row>
    <row r="648" spans="14:40">
      <c r="N648" s="57"/>
      <c r="O648" s="57"/>
      <c r="P648" s="57"/>
      <c r="Q648" s="57"/>
      <c r="R648" s="57"/>
      <c r="S648" s="57"/>
      <c r="T648" s="57"/>
      <c r="U648" s="57"/>
      <c r="V648" s="58"/>
      <c r="W648" s="58"/>
      <c r="X648" s="57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  <c r="AK648" s="58"/>
      <c r="AL648" s="58"/>
      <c r="AM648" s="55"/>
      <c r="AN648" s="55"/>
    </row>
    <row r="649" spans="14:40">
      <c r="N649" s="57"/>
      <c r="O649" s="57"/>
      <c r="P649" s="57"/>
      <c r="Q649" s="57"/>
      <c r="R649" s="57"/>
      <c r="S649" s="57"/>
      <c r="T649" s="57"/>
      <c r="U649" s="57"/>
      <c r="V649" s="58"/>
      <c r="W649" s="58"/>
      <c r="X649" s="57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  <c r="AK649" s="58"/>
      <c r="AL649" s="58"/>
      <c r="AM649" s="55"/>
      <c r="AN649" s="55"/>
    </row>
    <row r="650" spans="14:40">
      <c r="N650" s="57"/>
      <c r="O650" s="57"/>
      <c r="P650" s="57"/>
      <c r="Q650" s="57"/>
      <c r="R650" s="57"/>
      <c r="S650" s="57"/>
      <c r="T650" s="57"/>
      <c r="U650" s="57"/>
      <c r="V650" s="58"/>
      <c r="W650" s="58"/>
      <c r="X650" s="57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  <c r="AK650" s="58"/>
      <c r="AL650" s="58"/>
      <c r="AM650" s="55"/>
      <c r="AN650" s="55"/>
    </row>
    <row r="651" spans="14:40">
      <c r="N651" s="57"/>
      <c r="O651" s="57"/>
      <c r="P651" s="57"/>
      <c r="Q651" s="57"/>
      <c r="R651" s="57"/>
      <c r="S651" s="57"/>
      <c r="T651" s="57"/>
      <c r="U651" s="57"/>
      <c r="V651" s="58"/>
      <c r="W651" s="58"/>
      <c r="X651" s="57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  <c r="AK651" s="58"/>
      <c r="AL651" s="58"/>
      <c r="AM651" s="55"/>
      <c r="AN651" s="55"/>
    </row>
    <row r="652" spans="14:40">
      <c r="N652" s="57"/>
      <c r="O652" s="57"/>
      <c r="P652" s="57"/>
      <c r="Q652" s="57"/>
      <c r="R652" s="57"/>
      <c r="S652" s="57"/>
      <c r="T652" s="57"/>
      <c r="U652" s="57"/>
      <c r="V652" s="58"/>
      <c r="W652" s="58"/>
      <c r="X652" s="57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  <c r="AK652" s="58"/>
      <c r="AL652" s="58"/>
      <c r="AM652" s="55"/>
      <c r="AN652" s="55"/>
    </row>
    <row r="653" spans="14:40">
      <c r="N653" s="57"/>
      <c r="O653" s="57"/>
      <c r="P653" s="57"/>
      <c r="Q653" s="57"/>
      <c r="R653" s="57"/>
      <c r="S653" s="57"/>
      <c r="T653" s="57"/>
      <c r="U653" s="57"/>
      <c r="V653" s="58"/>
      <c r="W653" s="58"/>
      <c r="X653" s="57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  <c r="AK653" s="58"/>
      <c r="AL653" s="58"/>
      <c r="AM653" s="55"/>
      <c r="AN653" s="55"/>
    </row>
    <row r="654" spans="14:40">
      <c r="N654" s="57"/>
      <c r="O654" s="57"/>
      <c r="P654" s="57"/>
      <c r="Q654" s="57"/>
      <c r="R654" s="57"/>
      <c r="S654" s="57"/>
      <c r="T654" s="57"/>
      <c r="U654" s="57"/>
      <c r="V654" s="58"/>
      <c r="W654" s="58"/>
      <c r="X654" s="57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  <c r="AK654" s="58"/>
      <c r="AL654" s="58"/>
      <c r="AM654" s="55"/>
      <c r="AN654" s="55"/>
    </row>
    <row r="655" spans="14:40">
      <c r="N655" s="57"/>
      <c r="O655" s="57"/>
      <c r="P655" s="57"/>
      <c r="Q655" s="57"/>
      <c r="R655" s="57"/>
      <c r="S655" s="57"/>
      <c r="T655" s="57"/>
      <c r="U655" s="57"/>
      <c r="V655" s="58"/>
      <c r="W655" s="58"/>
      <c r="X655" s="57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  <c r="AK655" s="58"/>
      <c r="AL655" s="58"/>
      <c r="AM655" s="55"/>
      <c r="AN655" s="55"/>
    </row>
    <row r="656" spans="14:40">
      <c r="N656" s="57"/>
      <c r="O656" s="57"/>
      <c r="P656" s="57"/>
      <c r="Q656" s="57"/>
      <c r="R656" s="57"/>
      <c r="S656" s="57"/>
      <c r="T656" s="57"/>
      <c r="U656" s="57"/>
      <c r="V656" s="58"/>
      <c r="W656" s="58"/>
      <c r="X656" s="57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  <c r="AK656" s="58"/>
      <c r="AL656" s="58"/>
      <c r="AM656" s="55"/>
      <c r="AN656" s="55"/>
    </row>
    <row r="657" spans="14:40">
      <c r="N657" s="57"/>
      <c r="O657" s="57"/>
      <c r="P657" s="57"/>
      <c r="Q657" s="57"/>
      <c r="R657" s="57"/>
      <c r="S657" s="57"/>
      <c r="T657" s="57"/>
      <c r="U657" s="57"/>
      <c r="V657" s="58"/>
      <c r="W657" s="58"/>
      <c r="X657" s="57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  <c r="AK657" s="58"/>
      <c r="AL657" s="58"/>
      <c r="AM657" s="55"/>
      <c r="AN657" s="55"/>
    </row>
    <row r="658" spans="14:40">
      <c r="N658" s="57"/>
      <c r="O658" s="57"/>
      <c r="P658" s="57"/>
      <c r="Q658" s="57"/>
      <c r="R658" s="57"/>
      <c r="S658" s="57"/>
      <c r="T658" s="57"/>
      <c r="U658" s="57"/>
      <c r="V658" s="58"/>
      <c r="W658" s="58"/>
      <c r="X658" s="57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  <c r="AK658" s="58"/>
      <c r="AL658" s="58"/>
      <c r="AM658" s="55"/>
      <c r="AN658" s="55"/>
    </row>
    <row r="659" spans="14:40">
      <c r="N659" s="57"/>
      <c r="O659" s="57"/>
      <c r="P659" s="57"/>
      <c r="Q659" s="57"/>
      <c r="R659" s="57"/>
      <c r="S659" s="57"/>
      <c r="T659" s="57"/>
      <c r="U659" s="57"/>
      <c r="V659" s="58"/>
      <c r="W659" s="58"/>
      <c r="X659" s="57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  <c r="AK659" s="58"/>
      <c r="AL659" s="58"/>
      <c r="AM659" s="55"/>
      <c r="AN659" s="55"/>
    </row>
    <row r="660" spans="14:40">
      <c r="N660" s="57"/>
      <c r="O660" s="57"/>
      <c r="P660" s="57"/>
      <c r="Q660" s="57"/>
      <c r="R660" s="57"/>
      <c r="S660" s="57"/>
      <c r="T660" s="57"/>
      <c r="U660" s="57"/>
      <c r="V660" s="58"/>
      <c r="W660" s="58"/>
      <c r="X660" s="57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  <c r="AK660" s="58"/>
      <c r="AL660" s="58"/>
      <c r="AM660" s="55"/>
      <c r="AN660" s="55"/>
    </row>
    <row r="661" spans="14:40">
      <c r="N661" s="57"/>
      <c r="O661" s="57"/>
      <c r="P661" s="57"/>
      <c r="Q661" s="57"/>
      <c r="R661" s="57"/>
      <c r="S661" s="57"/>
      <c r="T661" s="57"/>
      <c r="U661" s="57"/>
      <c r="V661" s="58"/>
      <c r="W661" s="58"/>
      <c r="X661" s="57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  <c r="AK661" s="58"/>
      <c r="AL661" s="58"/>
      <c r="AM661" s="55"/>
      <c r="AN661" s="55"/>
    </row>
    <row r="662" spans="14:40">
      <c r="N662" s="57"/>
      <c r="O662" s="57"/>
      <c r="P662" s="57"/>
      <c r="Q662" s="57"/>
      <c r="R662" s="57"/>
      <c r="S662" s="57"/>
      <c r="T662" s="57"/>
      <c r="U662" s="57"/>
      <c r="V662" s="58"/>
      <c r="W662" s="58"/>
      <c r="X662" s="57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  <c r="AK662" s="58"/>
      <c r="AL662" s="58"/>
      <c r="AM662" s="55"/>
      <c r="AN662" s="55"/>
    </row>
    <row r="663" spans="14:40">
      <c r="N663" s="57"/>
      <c r="O663" s="57"/>
      <c r="P663" s="57"/>
      <c r="Q663" s="57"/>
      <c r="R663" s="57"/>
      <c r="S663" s="57"/>
      <c r="T663" s="57"/>
      <c r="U663" s="57"/>
      <c r="V663" s="58"/>
      <c r="W663" s="58"/>
      <c r="X663" s="57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  <c r="AK663" s="58"/>
      <c r="AL663" s="58"/>
      <c r="AM663" s="55"/>
      <c r="AN663" s="55"/>
    </row>
    <row r="664" spans="14:40">
      <c r="N664" s="57"/>
      <c r="O664" s="57"/>
      <c r="P664" s="57"/>
      <c r="Q664" s="57"/>
      <c r="R664" s="57"/>
      <c r="S664" s="57"/>
      <c r="T664" s="57"/>
      <c r="U664" s="57"/>
      <c r="V664" s="58"/>
      <c r="W664" s="58"/>
      <c r="X664" s="57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  <c r="AK664" s="58"/>
      <c r="AL664" s="58"/>
      <c r="AM664" s="55"/>
      <c r="AN664" s="55"/>
    </row>
    <row r="665" spans="14:40">
      <c r="N665" s="57"/>
      <c r="O665" s="57"/>
      <c r="P665" s="57"/>
      <c r="Q665" s="57"/>
      <c r="R665" s="57"/>
      <c r="S665" s="57"/>
      <c r="T665" s="57"/>
      <c r="U665" s="57"/>
      <c r="V665" s="58"/>
      <c r="W665" s="58"/>
      <c r="X665" s="57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  <c r="AK665" s="58"/>
      <c r="AL665" s="58"/>
      <c r="AM665" s="55"/>
      <c r="AN665" s="55"/>
    </row>
    <row r="666" spans="14:40">
      <c r="N666" s="57"/>
      <c r="O666" s="57"/>
      <c r="P666" s="57"/>
      <c r="Q666" s="57"/>
      <c r="R666" s="57"/>
      <c r="S666" s="57"/>
      <c r="T666" s="57"/>
      <c r="U666" s="57"/>
      <c r="V666" s="58"/>
      <c r="W666" s="58"/>
      <c r="X666" s="57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  <c r="AK666" s="58"/>
      <c r="AL666" s="58"/>
      <c r="AM666" s="55"/>
      <c r="AN666" s="55"/>
    </row>
    <row r="667" spans="14:40">
      <c r="N667" s="57"/>
      <c r="O667" s="57"/>
      <c r="P667" s="57"/>
      <c r="Q667" s="57"/>
      <c r="R667" s="57"/>
      <c r="S667" s="57"/>
      <c r="T667" s="57"/>
      <c r="U667" s="57"/>
      <c r="V667" s="58"/>
      <c r="W667" s="58"/>
      <c r="X667" s="57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  <c r="AK667" s="58"/>
      <c r="AL667" s="58"/>
      <c r="AM667" s="55"/>
      <c r="AN667" s="55"/>
    </row>
    <row r="668" spans="14:40">
      <c r="N668" s="57"/>
      <c r="O668" s="57"/>
      <c r="P668" s="57"/>
      <c r="Q668" s="57"/>
      <c r="R668" s="57"/>
      <c r="S668" s="57"/>
      <c r="T668" s="57"/>
      <c r="U668" s="57"/>
      <c r="V668" s="58"/>
      <c r="W668" s="58"/>
      <c r="X668" s="57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  <c r="AK668" s="58"/>
      <c r="AL668" s="58"/>
      <c r="AM668" s="55"/>
      <c r="AN668" s="55"/>
    </row>
    <row r="669" spans="14:40">
      <c r="N669" s="57"/>
      <c r="O669" s="57"/>
      <c r="P669" s="57"/>
      <c r="Q669" s="57"/>
      <c r="R669" s="57"/>
      <c r="S669" s="57"/>
      <c r="T669" s="57"/>
      <c r="U669" s="57"/>
      <c r="V669" s="58"/>
      <c r="W669" s="58"/>
      <c r="X669" s="57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  <c r="AK669" s="58"/>
      <c r="AL669" s="58"/>
      <c r="AM669" s="55"/>
      <c r="AN669" s="55"/>
    </row>
    <row r="670" spans="14:40">
      <c r="N670" s="57"/>
      <c r="O670" s="57"/>
      <c r="P670" s="57"/>
      <c r="Q670" s="57"/>
      <c r="R670" s="57"/>
      <c r="S670" s="57"/>
      <c r="T670" s="57"/>
      <c r="U670" s="57"/>
      <c r="V670" s="58"/>
      <c r="W670" s="58"/>
      <c r="X670" s="57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  <c r="AK670" s="58"/>
      <c r="AL670" s="58"/>
      <c r="AM670" s="55"/>
      <c r="AN670" s="55"/>
    </row>
    <row r="671" spans="14:40">
      <c r="N671" s="57"/>
      <c r="O671" s="57"/>
      <c r="P671" s="57"/>
      <c r="Q671" s="57"/>
      <c r="R671" s="57"/>
      <c r="S671" s="57"/>
      <c r="T671" s="57"/>
      <c r="U671" s="57"/>
      <c r="V671" s="58"/>
      <c r="W671" s="58"/>
      <c r="X671" s="57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  <c r="AK671" s="58"/>
      <c r="AL671" s="58"/>
      <c r="AM671" s="55"/>
      <c r="AN671" s="55"/>
    </row>
    <row r="672" spans="14:40">
      <c r="N672" s="57"/>
      <c r="O672" s="57"/>
      <c r="P672" s="57"/>
      <c r="Q672" s="57"/>
      <c r="R672" s="57"/>
      <c r="S672" s="57"/>
      <c r="T672" s="57"/>
      <c r="U672" s="57"/>
      <c r="V672" s="58"/>
      <c r="W672" s="58"/>
      <c r="X672" s="57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  <c r="AK672" s="58"/>
      <c r="AL672" s="58"/>
      <c r="AM672" s="55"/>
      <c r="AN672" s="55"/>
    </row>
    <row r="673" spans="14:40">
      <c r="N673" s="57"/>
      <c r="O673" s="57"/>
      <c r="P673" s="57"/>
      <c r="Q673" s="57"/>
      <c r="R673" s="57"/>
      <c r="S673" s="57"/>
      <c r="T673" s="57"/>
      <c r="U673" s="57"/>
      <c r="V673" s="58"/>
      <c r="W673" s="58"/>
      <c r="X673" s="57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  <c r="AK673" s="58"/>
      <c r="AL673" s="58"/>
      <c r="AM673" s="55"/>
      <c r="AN673" s="55"/>
    </row>
    <row r="674" spans="14:40">
      <c r="N674" s="57"/>
      <c r="O674" s="57"/>
      <c r="P674" s="57"/>
      <c r="Q674" s="57"/>
      <c r="R674" s="57"/>
      <c r="S674" s="57"/>
      <c r="T674" s="57"/>
      <c r="U674" s="57"/>
      <c r="V674" s="58"/>
      <c r="W674" s="58"/>
      <c r="X674" s="57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  <c r="AK674" s="58"/>
      <c r="AL674" s="58"/>
      <c r="AM674" s="55"/>
      <c r="AN674" s="55"/>
    </row>
    <row r="675" spans="14:40">
      <c r="N675" s="57"/>
      <c r="O675" s="57"/>
      <c r="P675" s="57"/>
      <c r="Q675" s="57"/>
      <c r="R675" s="57"/>
      <c r="S675" s="57"/>
      <c r="T675" s="57"/>
      <c r="U675" s="57"/>
      <c r="V675" s="58"/>
      <c r="W675" s="58"/>
      <c r="X675" s="57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  <c r="AK675" s="58"/>
      <c r="AL675" s="58"/>
      <c r="AM675" s="55"/>
      <c r="AN675" s="55"/>
    </row>
    <row r="676" spans="14:40">
      <c r="N676" s="57"/>
      <c r="O676" s="57"/>
      <c r="P676" s="57"/>
      <c r="Q676" s="57"/>
      <c r="R676" s="57"/>
      <c r="S676" s="57"/>
      <c r="T676" s="57"/>
      <c r="U676" s="57"/>
      <c r="V676" s="58"/>
      <c r="W676" s="58"/>
      <c r="X676" s="57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  <c r="AK676" s="58"/>
      <c r="AL676" s="58"/>
      <c r="AM676" s="55"/>
      <c r="AN676" s="55"/>
    </row>
    <row r="677" spans="14:40">
      <c r="N677" s="57"/>
      <c r="O677" s="57"/>
      <c r="P677" s="57"/>
      <c r="Q677" s="57"/>
      <c r="R677" s="57"/>
      <c r="S677" s="57"/>
      <c r="T677" s="57"/>
      <c r="U677" s="57"/>
      <c r="V677" s="58"/>
      <c r="W677" s="58"/>
      <c r="X677" s="57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  <c r="AK677" s="58"/>
      <c r="AL677" s="58"/>
      <c r="AM677" s="55"/>
      <c r="AN677" s="55"/>
    </row>
    <row r="678" spans="14:40">
      <c r="N678" s="57"/>
      <c r="O678" s="57"/>
      <c r="P678" s="57"/>
      <c r="Q678" s="57"/>
      <c r="R678" s="57"/>
      <c r="S678" s="57"/>
      <c r="T678" s="57"/>
      <c r="U678" s="57"/>
      <c r="V678" s="58"/>
      <c r="W678" s="58"/>
      <c r="X678" s="57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  <c r="AK678" s="58"/>
      <c r="AL678" s="58"/>
      <c r="AM678" s="55"/>
      <c r="AN678" s="55"/>
    </row>
    <row r="679" spans="14:40">
      <c r="N679" s="57"/>
      <c r="O679" s="57"/>
      <c r="P679" s="57"/>
      <c r="Q679" s="57"/>
      <c r="R679" s="57"/>
      <c r="S679" s="57"/>
      <c r="T679" s="57"/>
      <c r="U679" s="57"/>
      <c r="V679" s="58"/>
      <c r="W679" s="58"/>
      <c r="X679" s="57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  <c r="AK679" s="58"/>
      <c r="AL679" s="58"/>
      <c r="AM679" s="55"/>
      <c r="AN679" s="55"/>
    </row>
    <row r="680" spans="14:40">
      <c r="N680" s="57"/>
      <c r="O680" s="57"/>
      <c r="P680" s="57"/>
      <c r="Q680" s="57"/>
      <c r="R680" s="57"/>
      <c r="S680" s="57"/>
      <c r="T680" s="57"/>
      <c r="U680" s="57"/>
      <c r="V680" s="58"/>
      <c r="W680" s="58"/>
      <c r="X680" s="57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  <c r="AK680" s="58"/>
      <c r="AL680" s="58"/>
      <c r="AM680" s="55"/>
      <c r="AN680" s="55"/>
    </row>
    <row r="681" spans="14:40">
      <c r="N681" s="57"/>
      <c r="O681" s="57"/>
      <c r="P681" s="57"/>
      <c r="Q681" s="57"/>
      <c r="R681" s="57"/>
      <c r="S681" s="57"/>
      <c r="T681" s="57"/>
      <c r="U681" s="57"/>
      <c r="V681" s="58"/>
      <c r="W681" s="58"/>
      <c r="X681" s="57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  <c r="AK681" s="58"/>
      <c r="AL681" s="58"/>
      <c r="AM681" s="55"/>
      <c r="AN681" s="55"/>
    </row>
    <row r="682" spans="14:40">
      <c r="N682" s="57"/>
      <c r="O682" s="57"/>
      <c r="P682" s="57"/>
      <c r="Q682" s="57"/>
      <c r="R682" s="57"/>
      <c r="S682" s="57"/>
      <c r="T682" s="57"/>
      <c r="U682" s="57"/>
      <c r="V682" s="58"/>
      <c r="W682" s="58"/>
      <c r="X682" s="57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  <c r="AK682" s="58"/>
      <c r="AL682" s="58"/>
      <c r="AM682" s="55"/>
      <c r="AN682" s="55"/>
    </row>
    <row r="683" spans="14:40">
      <c r="N683" s="57"/>
      <c r="O683" s="57"/>
      <c r="P683" s="57"/>
      <c r="Q683" s="57"/>
      <c r="R683" s="57"/>
      <c r="S683" s="57"/>
      <c r="T683" s="57"/>
      <c r="U683" s="57"/>
      <c r="V683" s="58"/>
      <c r="W683" s="58"/>
      <c r="X683" s="57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  <c r="AK683" s="58"/>
      <c r="AL683" s="58"/>
      <c r="AM683" s="55"/>
      <c r="AN683" s="55"/>
    </row>
    <row r="684" spans="14:40">
      <c r="N684" s="57"/>
      <c r="O684" s="57"/>
      <c r="P684" s="57"/>
      <c r="Q684" s="57"/>
      <c r="R684" s="57"/>
      <c r="S684" s="57"/>
      <c r="T684" s="57"/>
      <c r="U684" s="57"/>
      <c r="V684" s="58"/>
      <c r="W684" s="58"/>
      <c r="X684" s="57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  <c r="AK684" s="58"/>
      <c r="AL684" s="58"/>
      <c r="AM684" s="55"/>
      <c r="AN684" s="55"/>
    </row>
    <row r="685" spans="14:40">
      <c r="N685" s="57"/>
      <c r="O685" s="57"/>
      <c r="P685" s="57"/>
      <c r="Q685" s="57"/>
      <c r="R685" s="57"/>
      <c r="S685" s="57"/>
      <c r="T685" s="57"/>
      <c r="U685" s="57"/>
      <c r="V685" s="58"/>
      <c r="W685" s="58"/>
      <c r="X685" s="57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  <c r="AK685" s="58"/>
      <c r="AL685" s="58"/>
      <c r="AM685" s="55"/>
      <c r="AN685" s="55"/>
    </row>
    <row r="686" spans="14:40">
      <c r="N686" s="57"/>
      <c r="O686" s="57"/>
      <c r="P686" s="57"/>
      <c r="Q686" s="57"/>
      <c r="R686" s="57"/>
      <c r="S686" s="57"/>
      <c r="T686" s="57"/>
      <c r="U686" s="57"/>
      <c r="V686" s="58"/>
      <c r="W686" s="58"/>
      <c r="X686" s="57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  <c r="AK686" s="58"/>
      <c r="AL686" s="58"/>
      <c r="AM686" s="55"/>
      <c r="AN686" s="55"/>
    </row>
    <row r="687" spans="14:40">
      <c r="N687" s="57"/>
      <c r="O687" s="57"/>
      <c r="P687" s="57"/>
      <c r="Q687" s="57"/>
      <c r="R687" s="57"/>
      <c r="S687" s="57"/>
      <c r="T687" s="57"/>
      <c r="U687" s="57"/>
      <c r="V687" s="58"/>
      <c r="W687" s="58"/>
      <c r="X687" s="57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  <c r="AK687" s="58"/>
      <c r="AL687" s="58"/>
      <c r="AM687" s="55"/>
      <c r="AN687" s="55"/>
    </row>
    <row r="688" spans="14:40">
      <c r="N688" s="57"/>
      <c r="O688" s="57"/>
      <c r="P688" s="57"/>
      <c r="Q688" s="57"/>
      <c r="R688" s="57"/>
      <c r="S688" s="57"/>
      <c r="T688" s="57"/>
      <c r="U688" s="57"/>
      <c r="V688" s="58"/>
      <c r="W688" s="58"/>
      <c r="X688" s="57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  <c r="AK688" s="58"/>
      <c r="AL688" s="58"/>
      <c r="AM688" s="55"/>
      <c r="AN688" s="55"/>
    </row>
    <row r="689" spans="14:40">
      <c r="N689" s="57"/>
      <c r="O689" s="57"/>
      <c r="P689" s="57"/>
      <c r="Q689" s="57"/>
      <c r="R689" s="57"/>
      <c r="S689" s="57"/>
      <c r="T689" s="57"/>
      <c r="U689" s="57"/>
      <c r="V689" s="58"/>
      <c r="W689" s="58"/>
      <c r="X689" s="57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  <c r="AK689" s="58"/>
      <c r="AL689" s="58"/>
      <c r="AM689" s="55"/>
      <c r="AN689" s="55"/>
    </row>
    <row r="690" spans="14:40">
      <c r="N690" s="57"/>
      <c r="O690" s="57"/>
      <c r="P690" s="57"/>
      <c r="Q690" s="57"/>
      <c r="R690" s="57"/>
      <c r="S690" s="57"/>
      <c r="T690" s="57"/>
      <c r="U690" s="57"/>
      <c r="V690" s="58"/>
      <c r="W690" s="58"/>
      <c r="X690" s="57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  <c r="AK690" s="58"/>
      <c r="AL690" s="58"/>
      <c r="AM690" s="55"/>
      <c r="AN690" s="55"/>
    </row>
    <row r="691" spans="14:40">
      <c r="N691" s="57"/>
      <c r="O691" s="57"/>
      <c r="P691" s="57"/>
      <c r="Q691" s="57"/>
      <c r="R691" s="57"/>
      <c r="S691" s="57"/>
      <c r="T691" s="57"/>
      <c r="U691" s="57"/>
      <c r="V691" s="58"/>
      <c r="W691" s="58"/>
      <c r="X691" s="57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  <c r="AK691" s="58"/>
      <c r="AL691" s="58"/>
      <c r="AM691" s="55"/>
      <c r="AN691" s="55"/>
    </row>
    <row r="692" spans="14:40">
      <c r="N692" s="57"/>
      <c r="O692" s="57"/>
      <c r="P692" s="57"/>
      <c r="Q692" s="57"/>
      <c r="R692" s="57"/>
      <c r="S692" s="57"/>
      <c r="T692" s="57"/>
      <c r="U692" s="57"/>
      <c r="V692" s="58"/>
      <c r="W692" s="58"/>
      <c r="X692" s="57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  <c r="AK692" s="58"/>
      <c r="AL692" s="58"/>
      <c r="AM692" s="55"/>
      <c r="AN692" s="55"/>
    </row>
    <row r="693" spans="14:40">
      <c r="N693" s="57"/>
      <c r="O693" s="57"/>
      <c r="P693" s="57"/>
      <c r="Q693" s="57"/>
      <c r="R693" s="57"/>
      <c r="S693" s="57"/>
      <c r="T693" s="57"/>
      <c r="U693" s="57"/>
      <c r="V693" s="58"/>
      <c r="W693" s="58"/>
      <c r="X693" s="57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  <c r="AK693" s="58"/>
      <c r="AL693" s="58"/>
      <c r="AM693" s="55"/>
      <c r="AN693" s="55"/>
    </row>
    <row r="694" spans="14:40">
      <c r="N694" s="57"/>
      <c r="O694" s="57"/>
      <c r="P694" s="57"/>
      <c r="Q694" s="57"/>
      <c r="R694" s="57"/>
      <c r="S694" s="57"/>
      <c r="T694" s="57"/>
      <c r="U694" s="57"/>
      <c r="V694" s="58"/>
      <c r="W694" s="58"/>
      <c r="X694" s="57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  <c r="AK694" s="58"/>
      <c r="AL694" s="58"/>
      <c r="AM694" s="55"/>
      <c r="AN694" s="55"/>
    </row>
    <row r="695" spans="14:40">
      <c r="N695" s="57"/>
      <c r="O695" s="57"/>
      <c r="P695" s="57"/>
      <c r="Q695" s="57"/>
      <c r="R695" s="57"/>
      <c r="S695" s="57"/>
      <c r="T695" s="57"/>
      <c r="U695" s="57"/>
      <c r="V695" s="58"/>
      <c r="W695" s="58"/>
      <c r="X695" s="57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  <c r="AK695" s="58"/>
      <c r="AL695" s="58"/>
      <c r="AM695" s="55"/>
      <c r="AN695" s="55"/>
    </row>
    <row r="696" spans="14:40">
      <c r="N696" s="57"/>
      <c r="O696" s="57"/>
      <c r="P696" s="57"/>
      <c r="Q696" s="57"/>
      <c r="R696" s="57"/>
      <c r="S696" s="57"/>
      <c r="T696" s="57"/>
      <c r="U696" s="57"/>
      <c r="V696" s="58"/>
      <c r="W696" s="58"/>
      <c r="X696" s="57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  <c r="AK696" s="58"/>
      <c r="AL696" s="58"/>
      <c r="AM696" s="55"/>
      <c r="AN696" s="55"/>
    </row>
    <row r="697" spans="14:40">
      <c r="N697" s="57"/>
      <c r="O697" s="57"/>
      <c r="P697" s="57"/>
      <c r="Q697" s="57"/>
      <c r="R697" s="57"/>
      <c r="S697" s="57"/>
      <c r="T697" s="57"/>
      <c r="U697" s="57"/>
      <c r="V697" s="58"/>
      <c r="W697" s="58"/>
      <c r="X697" s="57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  <c r="AK697" s="58"/>
      <c r="AL697" s="58"/>
      <c r="AM697" s="55"/>
      <c r="AN697" s="55"/>
    </row>
    <row r="698" spans="14:40">
      <c r="N698" s="57"/>
      <c r="O698" s="57"/>
      <c r="P698" s="57"/>
      <c r="Q698" s="57"/>
      <c r="R698" s="57"/>
      <c r="S698" s="57"/>
      <c r="T698" s="57"/>
      <c r="U698" s="57"/>
      <c r="V698" s="58"/>
      <c r="W698" s="58"/>
      <c r="X698" s="57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  <c r="AK698" s="58"/>
      <c r="AL698" s="58"/>
      <c r="AM698" s="55"/>
      <c r="AN698" s="55"/>
    </row>
    <row r="699" spans="14:40">
      <c r="N699" s="57"/>
      <c r="O699" s="57"/>
      <c r="P699" s="57"/>
      <c r="Q699" s="57"/>
      <c r="R699" s="57"/>
      <c r="S699" s="57"/>
      <c r="T699" s="57"/>
      <c r="U699" s="57"/>
      <c r="V699" s="58"/>
      <c r="W699" s="58"/>
      <c r="X699" s="57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  <c r="AK699" s="58"/>
      <c r="AL699" s="58"/>
      <c r="AM699" s="55"/>
      <c r="AN699" s="55"/>
    </row>
    <row r="700" spans="14:40">
      <c r="N700" s="57"/>
      <c r="O700" s="57"/>
      <c r="P700" s="57"/>
      <c r="Q700" s="57"/>
      <c r="R700" s="57"/>
      <c r="S700" s="57"/>
      <c r="T700" s="57"/>
      <c r="U700" s="57"/>
      <c r="V700" s="58"/>
      <c r="W700" s="58"/>
      <c r="X700" s="57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  <c r="AK700" s="58"/>
      <c r="AL700" s="58"/>
      <c r="AM700" s="55"/>
      <c r="AN700" s="55"/>
    </row>
    <row r="701" spans="14:40">
      <c r="N701" s="57"/>
      <c r="O701" s="57"/>
      <c r="P701" s="57"/>
      <c r="Q701" s="57"/>
      <c r="R701" s="57"/>
      <c r="S701" s="57"/>
      <c r="T701" s="57"/>
      <c r="U701" s="57"/>
      <c r="V701" s="58"/>
      <c r="W701" s="58"/>
      <c r="X701" s="57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  <c r="AK701" s="58"/>
      <c r="AL701" s="58"/>
      <c r="AM701" s="55"/>
      <c r="AN701" s="55"/>
    </row>
    <row r="702" spans="14:40">
      <c r="N702" s="57"/>
      <c r="O702" s="57"/>
      <c r="P702" s="57"/>
      <c r="Q702" s="57"/>
      <c r="R702" s="57"/>
      <c r="S702" s="57"/>
      <c r="T702" s="57"/>
      <c r="U702" s="57"/>
      <c r="V702" s="58"/>
      <c r="W702" s="58"/>
      <c r="X702" s="57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  <c r="AK702" s="58"/>
      <c r="AL702" s="58"/>
      <c r="AM702" s="55"/>
      <c r="AN702" s="55"/>
    </row>
    <row r="703" spans="14:40">
      <c r="N703" s="57"/>
      <c r="O703" s="57"/>
      <c r="P703" s="57"/>
      <c r="Q703" s="57"/>
      <c r="R703" s="57"/>
      <c r="S703" s="57"/>
      <c r="T703" s="57"/>
      <c r="U703" s="57"/>
      <c r="V703" s="58"/>
      <c r="W703" s="58"/>
      <c r="X703" s="57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  <c r="AK703" s="58"/>
      <c r="AL703" s="58"/>
      <c r="AM703" s="55"/>
      <c r="AN703" s="55"/>
    </row>
    <row r="704" spans="14:40">
      <c r="N704" s="57"/>
      <c r="O704" s="57"/>
      <c r="P704" s="57"/>
      <c r="Q704" s="57"/>
      <c r="R704" s="57"/>
      <c r="S704" s="57"/>
      <c r="T704" s="57"/>
      <c r="U704" s="57"/>
      <c r="V704" s="58"/>
      <c r="W704" s="58"/>
      <c r="X704" s="57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  <c r="AK704" s="58"/>
      <c r="AL704" s="58"/>
      <c r="AM704" s="55"/>
      <c r="AN704" s="55"/>
    </row>
    <row r="705" spans="14:40">
      <c r="N705" s="57"/>
      <c r="O705" s="57"/>
      <c r="P705" s="57"/>
      <c r="Q705" s="57"/>
      <c r="R705" s="57"/>
      <c r="S705" s="57"/>
      <c r="T705" s="57"/>
      <c r="U705" s="57"/>
      <c r="V705" s="58"/>
      <c r="W705" s="58"/>
      <c r="X705" s="57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  <c r="AK705" s="58"/>
      <c r="AL705" s="58"/>
      <c r="AM705" s="55"/>
      <c r="AN705" s="55"/>
    </row>
    <row r="706" spans="14:40">
      <c r="N706" s="57"/>
      <c r="O706" s="57"/>
      <c r="P706" s="57"/>
      <c r="Q706" s="57"/>
      <c r="R706" s="57"/>
      <c r="S706" s="57"/>
      <c r="T706" s="57"/>
      <c r="U706" s="57"/>
      <c r="V706" s="58"/>
      <c r="W706" s="58"/>
      <c r="X706" s="57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  <c r="AK706" s="58"/>
      <c r="AL706" s="58"/>
      <c r="AM706" s="55"/>
      <c r="AN706" s="55"/>
    </row>
    <row r="707" spans="14:40">
      <c r="N707" s="57"/>
      <c r="O707" s="57"/>
      <c r="P707" s="57"/>
      <c r="Q707" s="57"/>
      <c r="R707" s="57"/>
      <c r="S707" s="57"/>
      <c r="T707" s="57"/>
      <c r="U707" s="57"/>
      <c r="V707" s="58"/>
      <c r="W707" s="58"/>
      <c r="X707" s="57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  <c r="AK707" s="58"/>
      <c r="AL707" s="58"/>
      <c r="AM707" s="55"/>
      <c r="AN707" s="55"/>
    </row>
    <row r="708" spans="14:40">
      <c r="N708" s="57"/>
      <c r="O708" s="57"/>
      <c r="P708" s="57"/>
      <c r="Q708" s="57"/>
      <c r="R708" s="57"/>
      <c r="S708" s="57"/>
      <c r="T708" s="57"/>
      <c r="U708" s="57"/>
      <c r="V708" s="58"/>
      <c r="W708" s="58"/>
      <c r="X708" s="57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  <c r="AK708" s="58"/>
      <c r="AL708" s="58"/>
      <c r="AM708" s="55"/>
      <c r="AN708" s="55"/>
    </row>
    <row r="709" spans="14:40">
      <c r="N709" s="57"/>
      <c r="O709" s="57"/>
      <c r="P709" s="57"/>
      <c r="Q709" s="57"/>
      <c r="R709" s="57"/>
      <c r="S709" s="57"/>
      <c r="T709" s="57"/>
      <c r="U709" s="57"/>
      <c r="V709" s="58"/>
      <c r="W709" s="58"/>
      <c r="X709" s="57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  <c r="AK709" s="58"/>
      <c r="AL709" s="58"/>
      <c r="AM709" s="55"/>
      <c r="AN709" s="55"/>
    </row>
    <row r="710" spans="14:40">
      <c r="N710" s="57"/>
      <c r="O710" s="57"/>
      <c r="P710" s="57"/>
      <c r="Q710" s="57"/>
      <c r="R710" s="57"/>
      <c r="S710" s="57"/>
      <c r="T710" s="57"/>
      <c r="U710" s="57"/>
      <c r="V710" s="58"/>
      <c r="W710" s="58"/>
      <c r="X710" s="57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  <c r="AK710" s="58"/>
      <c r="AL710" s="58"/>
      <c r="AM710" s="55"/>
      <c r="AN710" s="55"/>
    </row>
    <row r="711" spans="14:40">
      <c r="N711" s="57"/>
      <c r="O711" s="57"/>
      <c r="P711" s="57"/>
      <c r="Q711" s="57"/>
      <c r="R711" s="57"/>
      <c r="S711" s="57"/>
      <c r="T711" s="57"/>
      <c r="U711" s="57"/>
      <c r="V711" s="58"/>
      <c r="W711" s="58"/>
      <c r="X711" s="57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  <c r="AK711" s="58"/>
      <c r="AL711" s="58"/>
      <c r="AM711" s="55"/>
      <c r="AN711" s="55"/>
    </row>
    <row r="712" spans="14:40">
      <c r="N712" s="57"/>
      <c r="O712" s="57"/>
      <c r="P712" s="57"/>
      <c r="Q712" s="57"/>
      <c r="R712" s="57"/>
      <c r="S712" s="57"/>
      <c r="T712" s="57"/>
      <c r="U712" s="57"/>
      <c r="V712" s="58"/>
      <c r="W712" s="58"/>
      <c r="X712" s="57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  <c r="AK712" s="58"/>
      <c r="AL712" s="58"/>
      <c r="AM712" s="55"/>
      <c r="AN712" s="55"/>
    </row>
    <row r="713" spans="14:40">
      <c r="N713" s="57"/>
      <c r="O713" s="57"/>
      <c r="P713" s="57"/>
      <c r="Q713" s="57"/>
      <c r="R713" s="57"/>
      <c r="S713" s="57"/>
      <c r="T713" s="57"/>
      <c r="U713" s="57"/>
      <c r="V713" s="58"/>
      <c r="W713" s="58"/>
      <c r="X713" s="57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  <c r="AK713" s="58"/>
      <c r="AL713" s="58"/>
      <c r="AM713" s="55"/>
      <c r="AN713" s="55"/>
    </row>
    <row r="714" spans="14:40">
      <c r="N714" s="57"/>
      <c r="O714" s="57"/>
      <c r="P714" s="57"/>
      <c r="Q714" s="57"/>
      <c r="R714" s="57"/>
      <c r="S714" s="57"/>
      <c r="T714" s="57"/>
      <c r="U714" s="57"/>
      <c r="V714" s="58"/>
      <c r="W714" s="58"/>
      <c r="X714" s="57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  <c r="AK714" s="58"/>
      <c r="AL714" s="58"/>
      <c r="AM714" s="55"/>
      <c r="AN714" s="55"/>
    </row>
    <row r="715" spans="14:40">
      <c r="N715" s="57"/>
      <c r="O715" s="57"/>
      <c r="P715" s="57"/>
      <c r="Q715" s="57"/>
      <c r="R715" s="57"/>
      <c r="S715" s="57"/>
      <c r="T715" s="57"/>
      <c r="U715" s="57"/>
      <c r="V715" s="58"/>
      <c r="W715" s="58"/>
      <c r="X715" s="57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  <c r="AK715" s="58"/>
      <c r="AL715" s="58"/>
      <c r="AM715" s="55"/>
      <c r="AN715" s="55"/>
    </row>
    <row r="716" spans="14:40">
      <c r="N716" s="57"/>
      <c r="O716" s="57"/>
      <c r="P716" s="57"/>
      <c r="Q716" s="57"/>
      <c r="R716" s="57"/>
      <c r="S716" s="57"/>
      <c r="T716" s="57"/>
      <c r="U716" s="57"/>
      <c r="V716" s="58"/>
      <c r="W716" s="58"/>
      <c r="X716" s="57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  <c r="AK716" s="58"/>
      <c r="AL716" s="58"/>
      <c r="AM716" s="55"/>
      <c r="AN716" s="55"/>
    </row>
    <row r="717" spans="14:40">
      <c r="N717" s="57"/>
      <c r="O717" s="57"/>
      <c r="P717" s="57"/>
      <c r="Q717" s="57"/>
      <c r="R717" s="57"/>
      <c r="S717" s="57"/>
      <c r="T717" s="57"/>
      <c r="U717" s="57"/>
      <c r="V717" s="58"/>
      <c r="W717" s="58"/>
      <c r="X717" s="57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  <c r="AK717" s="58"/>
      <c r="AL717" s="58"/>
      <c r="AM717" s="55"/>
      <c r="AN717" s="55"/>
    </row>
    <row r="718" spans="14:40">
      <c r="N718" s="57"/>
      <c r="O718" s="57"/>
      <c r="P718" s="57"/>
      <c r="Q718" s="57"/>
      <c r="R718" s="57"/>
      <c r="S718" s="57"/>
      <c r="T718" s="57"/>
      <c r="U718" s="57"/>
      <c r="V718" s="58"/>
      <c r="W718" s="58"/>
      <c r="X718" s="57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  <c r="AK718" s="58"/>
      <c r="AL718" s="58"/>
      <c r="AM718" s="55"/>
      <c r="AN718" s="55"/>
    </row>
    <row r="719" spans="14:40">
      <c r="N719" s="57"/>
      <c r="O719" s="57"/>
      <c r="P719" s="57"/>
      <c r="Q719" s="57"/>
      <c r="R719" s="57"/>
      <c r="S719" s="57"/>
      <c r="T719" s="57"/>
      <c r="U719" s="57"/>
      <c r="V719" s="58"/>
      <c r="W719" s="58"/>
      <c r="X719" s="57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  <c r="AK719" s="58"/>
      <c r="AL719" s="58"/>
      <c r="AM719" s="55"/>
      <c r="AN719" s="55"/>
    </row>
    <row r="720" spans="14:40">
      <c r="N720" s="57"/>
      <c r="O720" s="57"/>
      <c r="P720" s="57"/>
      <c r="Q720" s="57"/>
      <c r="R720" s="57"/>
      <c r="S720" s="57"/>
      <c r="T720" s="57"/>
      <c r="U720" s="57"/>
      <c r="V720" s="58"/>
      <c r="W720" s="58"/>
      <c r="X720" s="57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  <c r="AK720" s="58"/>
      <c r="AL720" s="58"/>
      <c r="AM720" s="55"/>
      <c r="AN720" s="55"/>
    </row>
    <row r="721" spans="14:40">
      <c r="N721" s="57"/>
      <c r="O721" s="57"/>
      <c r="P721" s="57"/>
      <c r="Q721" s="57"/>
      <c r="R721" s="57"/>
      <c r="S721" s="57"/>
      <c r="T721" s="57"/>
      <c r="U721" s="57"/>
      <c r="V721" s="58"/>
      <c r="W721" s="58"/>
      <c r="X721" s="57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  <c r="AK721" s="58"/>
      <c r="AL721" s="58"/>
      <c r="AM721" s="55"/>
      <c r="AN721" s="55"/>
    </row>
    <row r="722" spans="14:40">
      <c r="N722" s="57"/>
      <c r="O722" s="57"/>
      <c r="P722" s="57"/>
      <c r="Q722" s="57"/>
      <c r="R722" s="57"/>
      <c r="S722" s="57"/>
      <c r="T722" s="57"/>
      <c r="U722" s="57"/>
      <c r="V722" s="58"/>
      <c r="W722" s="58"/>
      <c r="X722" s="57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  <c r="AK722" s="58"/>
      <c r="AL722" s="58"/>
      <c r="AM722" s="55"/>
      <c r="AN722" s="55"/>
    </row>
    <row r="723" spans="14:40">
      <c r="N723" s="57"/>
      <c r="O723" s="57"/>
      <c r="P723" s="57"/>
      <c r="Q723" s="57"/>
      <c r="R723" s="57"/>
      <c r="S723" s="57"/>
      <c r="T723" s="57"/>
      <c r="U723" s="57"/>
      <c r="V723" s="58"/>
      <c r="W723" s="58"/>
      <c r="X723" s="57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  <c r="AK723" s="58"/>
      <c r="AL723" s="58"/>
      <c r="AM723" s="55"/>
      <c r="AN723" s="55"/>
    </row>
    <row r="724" spans="14:40">
      <c r="N724" s="57"/>
      <c r="O724" s="57"/>
      <c r="P724" s="57"/>
      <c r="Q724" s="57"/>
      <c r="R724" s="57"/>
      <c r="S724" s="57"/>
      <c r="T724" s="57"/>
      <c r="U724" s="57"/>
      <c r="V724" s="58"/>
      <c r="W724" s="58"/>
      <c r="X724" s="57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  <c r="AK724" s="58"/>
      <c r="AL724" s="58"/>
      <c r="AM724" s="55"/>
      <c r="AN724" s="55"/>
    </row>
    <row r="725" spans="14:40">
      <c r="N725" s="57"/>
      <c r="O725" s="57"/>
      <c r="P725" s="57"/>
      <c r="Q725" s="57"/>
      <c r="R725" s="57"/>
      <c r="S725" s="57"/>
      <c r="T725" s="57"/>
      <c r="U725" s="57"/>
      <c r="V725" s="58"/>
      <c r="W725" s="58"/>
      <c r="X725" s="57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  <c r="AK725" s="58"/>
      <c r="AL725" s="58"/>
      <c r="AM725" s="55"/>
      <c r="AN725" s="55"/>
    </row>
    <row r="726" spans="14:40">
      <c r="N726" s="57"/>
      <c r="O726" s="57"/>
      <c r="P726" s="57"/>
      <c r="Q726" s="57"/>
      <c r="R726" s="57"/>
      <c r="S726" s="57"/>
      <c r="T726" s="57"/>
      <c r="U726" s="57"/>
      <c r="V726" s="58"/>
      <c r="W726" s="58"/>
      <c r="X726" s="57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  <c r="AK726" s="58"/>
      <c r="AL726" s="58"/>
      <c r="AM726" s="55"/>
      <c r="AN726" s="55"/>
    </row>
    <row r="727" spans="14:40">
      <c r="N727" s="57"/>
      <c r="O727" s="57"/>
      <c r="P727" s="57"/>
      <c r="Q727" s="57"/>
      <c r="R727" s="57"/>
      <c r="S727" s="57"/>
      <c r="T727" s="57"/>
      <c r="U727" s="57"/>
      <c r="V727" s="58"/>
      <c r="W727" s="58"/>
      <c r="X727" s="57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  <c r="AK727" s="58"/>
      <c r="AL727" s="58"/>
      <c r="AM727" s="55"/>
      <c r="AN727" s="55"/>
    </row>
    <row r="728" spans="14:40">
      <c r="N728" s="57"/>
      <c r="O728" s="57"/>
      <c r="P728" s="57"/>
      <c r="Q728" s="57"/>
      <c r="R728" s="57"/>
      <c r="S728" s="57"/>
      <c r="T728" s="57"/>
      <c r="U728" s="57"/>
      <c r="V728" s="58"/>
      <c r="W728" s="58"/>
      <c r="X728" s="57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  <c r="AK728" s="58"/>
      <c r="AL728" s="58"/>
      <c r="AM728" s="55"/>
      <c r="AN728" s="55"/>
    </row>
    <row r="729" spans="14:40">
      <c r="N729" s="57"/>
      <c r="O729" s="57"/>
      <c r="P729" s="57"/>
      <c r="Q729" s="57"/>
      <c r="R729" s="57"/>
      <c r="S729" s="57"/>
      <c r="T729" s="57"/>
      <c r="U729" s="57"/>
      <c r="V729" s="58"/>
      <c r="W729" s="58"/>
      <c r="X729" s="57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  <c r="AK729" s="58"/>
      <c r="AL729" s="58"/>
      <c r="AM729" s="55"/>
      <c r="AN729" s="55"/>
    </row>
    <row r="730" spans="14:40">
      <c r="N730" s="57"/>
      <c r="O730" s="57"/>
      <c r="P730" s="57"/>
      <c r="Q730" s="57"/>
      <c r="R730" s="57"/>
      <c r="S730" s="57"/>
      <c r="T730" s="57"/>
      <c r="U730" s="57"/>
      <c r="V730" s="58"/>
      <c r="W730" s="58"/>
      <c r="X730" s="57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  <c r="AK730" s="58"/>
      <c r="AL730" s="58"/>
      <c r="AM730" s="55"/>
      <c r="AN730" s="55"/>
    </row>
    <row r="731" spans="14:40">
      <c r="N731" s="57"/>
      <c r="O731" s="57"/>
      <c r="P731" s="57"/>
      <c r="Q731" s="57"/>
      <c r="R731" s="57"/>
      <c r="S731" s="57"/>
      <c r="T731" s="57"/>
      <c r="U731" s="57"/>
      <c r="V731" s="58"/>
      <c r="W731" s="58"/>
      <c r="X731" s="57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  <c r="AK731" s="58"/>
      <c r="AL731" s="58"/>
      <c r="AM731" s="55"/>
      <c r="AN731" s="55"/>
    </row>
    <row r="732" spans="14:40">
      <c r="N732" s="57"/>
      <c r="O732" s="57"/>
      <c r="P732" s="57"/>
      <c r="Q732" s="57"/>
      <c r="R732" s="57"/>
      <c r="S732" s="57"/>
      <c r="T732" s="57"/>
      <c r="U732" s="57"/>
      <c r="V732" s="58"/>
      <c r="W732" s="58"/>
      <c r="X732" s="57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  <c r="AK732" s="58"/>
      <c r="AL732" s="58"/>
      <c r="AM732" s="55"/>
      <c r="AN732" s="55"/>
    </row>
    <row r="733" spans="14:40">
      <c r="N733" s="57"/>
      <c r="O733" s="57"/>
      <c r="P733" s="57"/>
      <c r="Q733" s="57"/>
      <c r="R733" s="57"/>
      <c r="S733" s="57"/>
      <c r="T733" s="57"/>
      <c r="U733" s="57"/>
      <c r="V733" s="58"/>
      <c r="W733" s="58"/>
      <c r="X733" s="57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  <c r="AK733" s="58"/>
      <c r="AL733" s="58"/>
      <c r="AM733" s="55"/>
      <c r="AN733" s="55"/>
    </row>
    <row r="734" spans="14:40">
      <c r="N734" s="57"/>
      <c r="O734" s="57"/>
      <c r="P734" s="57"/>
      <c r="Q734" s="57"/>
      <c r="R734" s="57"/>
      <c r="S734" s="57"/>
      <c r="T734" s="57"/>
      <c r="U734" s="57"/>
      <c r="V734" s="58"/>
      <c r="W734" s="58"/>
      <c r="X734" s="57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  <c r="AK734" s="58"/>
      <c r="AL734" s="58"/>
      <c r="AM734" s="55"/>
      <c r="AN734" s="55"/>
    </row>
    <row r="735" spans="14:40">
      <c r="N735" s="57"/>
      <c r="O735" s="57"/>
      <c r="P735" s="57"/>
      <c r="Q735" s="57"/>
      <c r="R735" s="57"/>
      <c r="S735" s="57"/>
      <c r="T735" s="57"/>
      <c r="U735" s="57"/>
      <c r="V735" s="58"/>
      <c r="W735" s="58"/>
      <c r="X735" s="57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  <c r="AK735" s="58"/>
      <c r="AL735" s="58"/>
      <c r="AM735" s="55"/>
      <c r="AN735" s="55"/>
    </row>
    <row r="736" spans="14:40">
      <c r="N736" s="57"/>
      <c r="O736" s="57"/>
      <c r="P736" s="57"/>
      <c r="Q736" s="57"/>
      <c r="R736" s="57"/>
      <c r="S736" s="57"/>
      <c r="T736" s="57"/>
      <c r="U736" s="57"/>
      <c r="V736" s="58"/>
      <c r="W736" s="58"/>
      <c r="X736" s="57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  <c r="AK736" s="58"/>
      <c r="AL736" s="58"/>
      <c r="AM736" s="55"/>
      <c r="AN736" s="55"/>
    </row>
    <row r="737" spans="14:40">
      <c r="N737" s="57"/>
      <c r="O737" s="57"/>
      <c r="P737" s="57"/>
      <c r="Q737" s="57"/>
      <c r="R737" s="57"/>
      <c r="S737" s="57"/>
      <c r="T737" s="57"/>
      <c r="U737" s="57"/>
      <c r="V737" s="58"/>
      <c r="W737" s="58"/>
      <c r="X737" s="57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  <c r="AK737" s="58"/>
      <c r="AL737" s="58"/>
      <c r="AM737" s="55"/>
      <c r="AN737" s="55"/>
    </row>
    <row r="738" spans="14:40">
      <c r="N738" s="57"/>
      <c r="O738" s="57"/>
      <c r="P738" s="57"/>
      <c r="Q738" s="57"/>
      <c r="R738" s="57"/>
      <c r="S738" s="57"/>
      <c r="T738" s="57"/>
      <c r="U738" s="57"/>
      <c r="V738" s="58"/>
      <c r="W738" s="58"/>
      <c r="X738" s="57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  <c r="AK738" s="58"/>
      <c r="AL738" s="58"/>
      <c r="AM738" s="55"/>
      <c r="AN738" s="55"/>
    </row>
    <row r="739" spans="14:40">
      <c r="N739" s="57"/>
      <c r="O739" s="57"/>
      <c r="P739" s="57"/>
      <c r="Q739" s="57"/>
      <c r="R739" s="57"/>
      <c r="S739" s="57"/>
      <c r="T739" s="57"/>
      <c r="U739" s="57"/>
      <c r="V739" s="58"/>
      <c r="W739" s="58"/>
      <c r="X739" s="57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  <c r="AK739" s="58"/>
      <c r="AL739" s="58"/>
      <c r="AM739" s="55"/>
      <c r="AN739" s="55"/>
    </row>
    <row r="740" spans="14:40">
      <c r="N740" s="57"/>
      <c r="O740" s="57"/>
      <c r="P740" s="57"/>
      <c r="Q740" s="57"/>
      <c r="R740" s="57"/>
      <c r="S740" s="57"/>
      <c r="T740" s="57"/>
      <c r="U740" s="57"/>
      <c r="V740" s="58"/>
      <c r="W740" s="58"/>
      <c r="X740" s="57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  <c r="AK740" s="58"/>
      <c r="AL740" s="58"/>
      <c r="AM740" s="55"/>
      <c r="AN740" s="55"/>
    </row>
    <row r="741" spans="14:40">
      <c r="N741" s="57"/>
      <c r="O741" s="57"/>
      <c r="P741" s="57"/>
      <c r="Q741" s="57"/>
      <c r="R741" s="57"/>
      <c r="S741" s="57"/>
      <c r="T741" s="57"/>
      <c r="U741" s="57"/>
      <c r="V741" s="58"/>
      <c r="W741" s="58"/>
      <c r="X741" s="57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  <c r="AK741" s="58"/>
      <c r="AL741" s="58"/>
      <c r="AM741" s="55"/>
      <c r="AN741" s="55"/>
    </row>
    <row r="742" spans="14:40">
      <c r="N742" s="57"/>
      <c r="O742" s="57"/>
      <c r="P742" s="57"/>
      <c r="Q742" s="57"/>
      <c r="R742" s="57"/>
      <c r="S742" s="57"/>
      <c r="T742" s="57"/>
      <c r="U742" s="57"/>
      <c r="V742" s="58"/>
      <c r="W742" s="58"/>
      <c r="X742" s="57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  <c r="AK742" s="58"/>
      <c r="AL742" s="58"/>
      <c r="AM742" s="55"/>
      <c r="AN742" s="55"/>
    </row>
    <row r="743" spans="14:40">
      <c r="N743" s="57"/>
      <c r="O743" s="57"/>
      <c r="P743" s="57"/>
      <c r="Q743" s="57"/>
      <c r="R743" s="57"/>
      <c r="S743" s="57"/>
      <c r="T743" s="57"/>
      <c r="U743" s="57"/>
      <c r="V743" s="58"/>
      <c r="W743" s="58"/>
      <c r="X743" s="57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  <c r="AK743" s="58"/>
      <c r="AL743" s="58"/>
      <c r="AM743" s="55"/>
      <c r="AN743" s="55"/>
    </row>
    <row r="744" spans="14:40">
      <c r="N744" s="57"/>
      <c r="O744" s="57"/>
      <c r="P744" s="57"/>
      <c r="Q744" s="57"/>
      <c r="R744" s="57"/>
      <c r="S744" s="57"/>
      <c r="T744" s="57"/>
      <c r="U744" s="57"/>
      <c r="V744" s="58"/>
      <c r="W744" s="58"/>
      <c r="X744" s="57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  <c r="AK744" s="58"/>
      <c r="AL744" s="58"/>
      <c r="AM744" s="55"/>
      <c r="AN744" s="55"/>
    </row>
    <row r="745" spans="14:40">
      <c r="N745" s="57"/>
      <c r="O745" s="57"/>
      <c r="P745" s="57"/>
      <c r="Q745" s="57"/>
      <c r="R745" s="57"/>
      <c r="S745" s="57"/>
      <c r="T745" s="57"/>
      <c r="U745" s="57"/>
      <c r="V745" s="58"/>
      <c r="W745" s="58"/>
      <c r="X745" s="57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  <c r="AK745" s="58"/>
      <c r="AL745" s="58"/>
      <c r="AM745" s="55"/>
      <c r="AN745" s="55"/>
    </row>
    <row r="746" spans="14:40">
      <c r="N746" s="57"/>
      <c r="O746" s="57"/>
      <c r="P746" s="57"/>
      <c r="Q746" s="57"/>
      <c r="R746" s="57"/>
      <c r="S746" s="57"/>
      <c r="T746" s="57"/>
      <c r="U746" s="57"/>
      <c r="V746" s="58"/>
      <c r="W746" s="58"/>
      <c r="X746" s="57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  <c r="AK746" s="58"/>
      <c r="AL746" s="58"/>
      <c r="AM746" s="55"/>
      <c r="AN746" s="55"/>
    </row>
    <row r="747" spans="14:40">
      <c r="N747" s="57"/>
      <c r="O747" s="57"/>
      <c r="P747" s="57"/>
      <c r="Q747" s="57"/>
      <c r="R747" s="57"/>
      <c r="S747" s="57"/>
      <c r="T747" s="57"/>
      <c r="U747" s="57"/>
      <c r="V747" s="58"/>
      <c r="W747" s="58"/>
      <c r="X747" s="57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  <c r="AK747" s="58"/>
      <c r="AL747" s="58"/>
      <c r="AM747" s="55"/>
      <c r="AN747" s="55"/>
    </row>
    <row r="748" spans="14:40">
      <c r="N748" s="57"/>
      <c r="O748" s="57"/>
      <c r="P748" s="57"/>
      <c r="Q748" s="57"/>
      <c r="R748" s="57"/>
      <c r="S748" s="57"/>
      <c r="T748" s="57"/>
      <c r="U748" s="57"/>
      <c r="V748" s="58"/>
      <c r="W748" s="58"/>
      <c r="X748" s="57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  <c r="AK748" s="58"/>
      <c r="AL748" s="58"/>
      <c r="AM748" s="55"/>
      <c r="AN748" s="55"/>
    </row>
    <row r="749" spans="14:40">
      <c r="N749" s="57"/>
      <c r="O749" s="57"/>
      <c r="P749" s="57"/>
      <c r="Q749" s="57"/>
      <c r="R749" s="57"/>
      <c r="S749" s="57"/>
      <c r="T749" s="57"/>
      <c r="U749" s="57"/>
      <c r="V749" s="58"/>
      <c r="W749" s="58"/>
      <c r="X749" s="57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  <c r="AK749" s="58"/>
      <c r="AL749" s="58"/>
      <c r="AM749" s="55"/>
      <c r="AN749" s="55"/>
    </row>
    <row r="750" spans="14:40">
      <c r="N750" s="57"/>
      <c r="O750" s="57"/>
      <c r="P750" s="57"/>
      <c r="Q750" s="57"/>
      <c r="R750" s="57"/>
      <c r="S750" s="57"/>
      <c r="T750" s="57"/>
      <c r="U750" s="57"/>
      <c r="V750" s="58"/>
      <c r="W750" s="58"/>
      <c r="X750" s="57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  <c r="AK750" s="58"/>
      <c r="AL750" s="58"/>
      <c r="AM750" s="55"/>
      <c r="AN750" s="55"/>
    </row>
    <row r="751" spans="14:40">
      <c r="N751" s="57"/>
      <c r="O751" s="57"/>
      <c r="P751" s="57"/>
      <c r="Q751" s="57"/>
      <c r="R751" s="57"/>
      <c r="S751" s="57"/>
      <c r="T751" s="57"/>
      <c r="U751" s="57"/>
      <c r="V751" s="58"/>
      <c r="W751" s="58"/>
      <c r="X751" s="57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  <c r="AK751" s="58"/>
      <c r="AL751" s="58"/>
      <c r="AM751" s="55"/>
      <c r="AN751" s="55"/>
    </row>
    <row r="752" spans="14:40">
      <c r="N752" s="57"/>
      <c r="O752" s="57"/>
      <c r="P752" s="57"/>
      <c r="Q752" s="57"/>
      <c r="R752" s="57"/>
      <c r="S752" s="57"/>
      <c r="T752" s="57"/>
      <c r="U752" s="57"/>
      <c r="V752" s="58"/>
      <c r="W752" s="58"/>
      <c r="X752" s="57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  <c r="AK752" s="58"/>
      <c r="AL752" s="58"/>
      <c r="AM752" s="55"/>
      <c r="AN752" s="55"/>
    </row>
    <row r="753" spans="14:40">
      <c r="N753" s="57"/>
      <c r="O753" s="57"/>
      <c r="P753" s="57"/>
      <c r="Q753" s="57"/>
      <c r="R753" s="57"/>
      <c r="S753" s="57"/>
      <c r="T753" s="57"/>
      <c r="U753" s="57"/>
      <c r="V753" s="58"/>
      <c r="W753" s="58"/>
      <c r="X753" s="57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  <c r="AK753" s="58"/>
      <c r="AL753" s="58"/>
      <c r="AM753" s="55"/>
      <c r="AN753" s="55"/>
    </row>
    <row r="754" spans="14:40">
      <c r="N754" s="57"/>
      <c r="O754" s="57"/>
      <c r="P754" s="57"/>
      <c r="Q754" s="57"/>
      <c r="R754" s="57"/>
      <c r="S754" s="57"/>
      <c r="T754" s="57"/>
      <c r="U754" s="57"/>
      <c r="V754" s="58"/>
      <c r="W754" s="58"/>
      <c r="X754" s="57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  <c r="AK754" s="58"/>
      <c r="AL754" s="58"/>
      <c r="AM754" s="55"/>
      <c r="AN754" s="55"/>
    </row>
    <row r="755" spans="14:40">
      <c r="N755" s="57"/>
      <c r="O755" s="57"/>
      <c r="P755" s="57"/>
      <c r="Q755" s="57"/>
      <c r="R755" s="57"/>
      <c r="S755" s="57"/>
      <c r="T755" s="57"/>
      <c r="U755" s="57"/>
      <c r="V755" s="58"/>
      <c r="W755" s="58"/>
      <c r="X755" s="57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  <c r="AK755" s="58"/>
      <c r="AL755" s="58"/>
      <c r="AM755" s="55"/>
      <c r="AN755" s="55"/>
    </row>
    <row r="756" spans="14:40">
      <c r="N756" s="57"/>
      <c r="O756" s="57"/>
      <c r="P756" s="57"/>
      <c r="Q756" s="57"/>
      <c r="R756" s="57"/>
      <c r="S756" s="57"/>
      <c r="T756" s="57"/>
      <c r="U756" s="57"/>
      <c r="V756" s="58"/>
      <c r="W756" s="58"/>
      <c r="X756" s="57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  <c r="AK756" s="58"/>
      <c r="AL756" s="58"/>
      <c r="AM756" s="55"/>
      <c r="AN756" s="55"/>
    </row>
    <row r="757" spans="14:40">
      <c r="N757" s="57"/>
      <c r="O757" s="57"/>
      <c r="P757" s="57"/>
      <c r="Q757" s="57"/>
      <c r="R757" s="57"/>
      <c r="S757" s="57"/>
      <c r="T757" s="57"/>
      <c r="U757" s="57"/>
      <c r="V757" s="58"/>
      <c r="W757" s="58"/>
      <c r="X757" s="57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  <c r="AK757" s="58"/>
      <c r="AL757" s="58"/>
      <c r="AM757" s="55"/>
      <c r="AN757" s="55"/>
    </row>
    <row r="758" spans="14:40">
      <c r="N758" s="57"/>
      <c r="O758" s="57"/>
      <c r="P758" s="57"/>
      <c r="Q758" s="57"/>
      <c r="R758" s="57"/>
      <c r="S758" s="57"/>
      <c r="T758" s="57"/>
      <c r="U758" s="57"/>
      <c r="V758" s="58"/>
      <c r="W758" s="58"/>
      <c r="X758" s="57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  <c r="AK758" s="58"/>
      <c r="AL758" s="58"/>
      <c r="AM758" s="55"/>
      <c r="AN758" s="55"/>
    </row>
    <row r="759" spans="14:40">
      <c r="N759" s="57"/>
      <c r="O759" s="57"/>
      <c r="P759" s="57"/>
      <c r="Q759" s="57"/>
      <c r="R759" s="57"/>
      <c r="S759" s="57"/>
      <c r="T759" s="57"/>
      <c r="U759" s="57"/>
      <c r="V759" s="58"/>
      <c r="W759" s="58"/>
      <c r="X759" s="57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  <c r="AK759" s="58"/>
      <c r="AL759" s="58"/>
      <c r="AM759" s="55"/>
      <c r="AN759" s="55"/>
    </row>
    <row r="760" spans="14:40">
      <c r="N760" s="57"/>
      <c r="O760" s="57"/>
      <c r="P760" s="57"/>
      <c r="Q760" s="57"/>
      <c r="R760" s="57"/>
      <c r="S760" s="57"/>
      <c r="T760" s="57"/>
      <c r="U760" s="57"/>
      <c r="V760" s="58"/>
      <c r="W760" s="58"/>
      <c r="X760" s="57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  <c r="AK760" s="58"/>
      <c r="AL760" s="58"/>
      <c r="AM760" s="55"/>
      <c r="AN760" s="55"/>
    </row>
    <row r="761" spans="14:40">
      <c r="N761" s="57"/>
      <c r="O761" s="57"/>
      <c r="P761" s="57"/>
      <c r="Q761" s="57"/>
      <c r="R761" s="57"/>
      <c r="S761" s="57"/>
      <c r="T761" s="57"/>
      <c r="U761" s="57"/>
      <c r="V761" s="58"/>
      <c r="W761" s="58"/>
      <c r="X761" s="57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  <c r="AK761" s="58"/>
      <c r="AL761" s="58"/>
      <c r="AM761" s="55"/>
      <c r="AN761" s="55"/>
    </row>
    <row r="762" spans="14:40">
      <c r="N762" s="57"/>
      <c r="O762" s="57"/>
      <c r="P762" s="57"/>
      <c r="Q762" s="57"/>
      <c r="R762" s="57"/>
      <c r="S762" s="57"/>
      <c r="T762" s="57"/>
      <c r="U762" s="57"/>
      <c r="V762" s="58"/>
      <c r="W762" s="58"/>
      <c r="X762" s="57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  <c r="AK762" s="58"/>
      <c r="AL762" s="58"/>
      <c r="AM762" s="55"/>
      <c r="AN762" s="55"/>
    </row>
    <row r="763" spans="14:40">
      <c r="N763" s="57"/>
      <c r="O763" s="57"/>
      <c r="P763" s="57"/>
      <c r="Q763" s="57"/>
      <c r="R763" s="57"/>
      <c r="S763" s="57"/>
      <c r="T763" s="57"/>
      <c r="U763" s="57"/>
      <c r="V763" s="58"/>
      <c r="W763" s="58"/>
      <c r="X763" s="57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  <c r="AK763" s="58"/>
      <c r="AL763" s="58"/>
      <c r="AM763" s="55"/>
      <c r="AN763" s="55"/>
    </row>
    <row r="764" spans="14:40">
      <c r="N764" s="57"/>
      <c r="O764" s="57"/>
      <c r="P764" s="57"/>
      <c r="Q764" s="57"/>
      <c r="R764" s="57"/>
      <c r="S764" s="57"/>
      <c r="T764" s="57"/>
      <c r="U764" s="57"/>
      <c r="V764" s="58"/>
      <c r="W764" s="58"/>
      <c r="X764" s="57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  <c r="AK764" s="58"/>
      <c r="AL764" s="58"/>
      <c r="AM764" s="55"/>
      <c r="AN764" s="55"/>
    </row>
    <row r="765" spans="14:40">
      <c r="N765" s="57"/>
      <c r="O765" s="57"/>
      <c r="P765" s="57"/>
      <c r="Q765" s="57"/>
      <c r="R765" s="57"/>
      <c r="S765" s="57"/>
      <c r="T765" s="57"/>
      <c r="U765" s="57"/>
      <c r="V765" s="58"/>
      <c r="W765" s="58"/>
      <c r="X765" s="57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  <c r="AK765" s="58"/>
      <c r="AL765" s="58"/>
      <c r="AM765" s="55"/>
      <c r="AN765" s="55"/>
    </row>
    <row r="766" spans="14:40">
      <c r="N766" s="57"/>
      <c r="O766" s="57"/>
      <c r="P766" s="57"/>
      <c r="Q766" s="57"/>
      <c r="R766" s="57"/>
      <c r="S766" s="57"/>
      <c r="T766" s="57"/>
      <c r="U766" s="57"/>
      <c r="V766" s="58"/>
      <c r="W766" s="58"/>
      <c r="X766" s="57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  <c r="AK766" s="58"/>
      <c r="AL766" s="58"/>
      <c r="AM766" s="55"/>
      <c r="AN766" s="55"/>
    </row>
    <row r="767" spans="14:40">
      <c r="N767" s="57"/>
      <c r="O767" s="57"/>
      <c r="P767" s="57"/>
      <c r="Q767" s="57"/>
      <c r="R767" s="57"/>
      <c r="S767" s="57"/>
      <c r="T767" s="57"/>
      <c r="U767" s="57"/>
      <c r="V767" s="58"/>
      <c r="W767" s="58"/>
      <c r="X767" s="57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  <c r="AK767" s="58"/>
      <c r="AL767" s="58"/>
      <c r="AM767" s="55"/>
      <c r="AN767" s="55"/>
    </row>
    <row r="768" spans="14:40">
      <c r="N768" s="57"/>
      <c r="O768" s="57"/>
      <c r="P768" s="57"/>
      <c r="Q768" s="57"/>
      <c r="R768" s="57"/>
      <c r="S768" s="57"/>
      <c r="T768" s="57"/>
      <c r="U768" s="57"/>
      <c r="V768" s="58"/>
      <c r="W768" s="58"/>
      <c r="X768" s="57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  <c r="AK768" s="58"/>
      <c r="AL768" s="58"/>
      <c r="AM768" s="55"/>
      <c r="AN768" s="55"/>
    </row>
    <row r="769" spans="14:40">
      <c r="N769" s="57"/>
      <c r="O769" s="57"/>
      <c r="P769" s="57"/>
      <c r="Q769" s="57"/>
      <c r="R769" s="57"/>
      <c r="S769" s="57"/>
      <c r="T769" s="57"/>
      <c r="U769" s="57"/>
      <c r="V769" s="58"/>
      <c r="W769" s="58"/>
      <c r="X769" s="57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  <c r="AK769" s="58"/>
      <c r="AL769" s="58"/>
      <c r="AM769" s="55"/>
      <c r="AN769" s="55"/>
    </row>
    <row r="770" spans="14:40">
      <c r="N770" s="57"/>
      <c r="O770" s="57"/>
      <c r="P770" s="57"/>
      <c r="Q770" s="57"/>
      <c r="R770" s="57"/>
      <c r="S770" s="57"/>
      <c r="T770" s="57"/>
      <c r="U770" s="57"/>
      <c r="V770" s="58"/>
      <c r="W770" s="58"/>
      <c r="X770" s="57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  <c r="AK770" s="58"/>
      <c r="AL770" s="58"/>
      <c r="AM770" s="55"/>
      <c r="AN770" s="55"/>
    </row>
    <row r="771" spans="14:40">
      <c r="N771" s="57"/>
      <c r="O771" s="57"/>
      <c r="P771" s="57"/>
      <c r="Q771" s="57"/>
      <c r="R771" s="57"/>
      <c r="S771" s="57"/>
      <c r="T771" s="57"/>
      <c r="U771" s="57"/>
      <c r="V771" s="58"/>
      <c r="W771" s="58"/>
      <c r="X771" s="57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  <c r="AK771" s="58"/>
      <c r="AL771" s="58"/>
      <c r="AM771" s="55"/>
      <c r="AN771" s="55"/>
    </row>
    <row r="772" spans="14:40">
      <c r="N772" s="57"/>
      <c r="O772" s="57"/>
      <c r="P772" s="57"/>
      <c r="Q772" s="57"/>
      <c r="R772" s="57"/>
      <c r="S772" s="57"/>
      <c r="T772" s="57"/>
      <c r="U772" s="57"/>
      <c r="V772" s="58"/>
      <c r="W772" s="58"/>
      <c r="X772" s="57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  <c r="AK772" s="58"/>
      <c r="AL772" s="58"/>
      <c r="AM772" s="55"/>
      <c r="AN772" s="55"/>
    </row>
    <row r="773" spans="14:40">
      <c r="N773" s="57"/>
      <c r="O773" s="57"/>
      <c r="P773" s="57"/>
      <c r="Q773" s="57"/>
      <c r="R773" s="57"/>
      <c r="S773" s="57"/>
      <c r="T773" s="57"/>
      <c r="U773" s="57"/>
      <c r="V773" s="58"/>
      <c r="W773" s="58"/>
      <c r="X773" s="57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  <c r="AK773" s="58"/>
      <c r="AL773" s="58"/>
      <c r="AM773" s="55"/>
      <c r="AN773" s="55"/>
    </row>
    <row r="774" spans="14:40">
      <c r="N774" s="57"/>
      <c r="O774" s="57"/>
      <c r="P774" s="57"/>
      <c r="Q774" s="57"/>
      <c r="R774" s="57"/>
      <c r="S774" s="57"/>
      <c r="T774" s="57"/>
      <c r="U774" s="57"/>
      <c r="V774" s="58"/>
      <c r="W774" s="58"/>
      <c r="X774" s="57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  <c r="AK774" s="58"/>
      <c r="AL774" s="58"/>
      <c r="AM774" s="55"/>
      <c r="AN774" s="55"/>
    </row>
    <row r="775" spans="14:40">
      <c r="N775" s="57"/>
      <c r="O775" s="57"/>
      <c r="P775" s="57"/>
      <c r="Q775" s="57"/>
      <c r="R775" s="57"/>
      <c r="S775" s="57"/>
      <c r="T775" s="57"/>
      <c r="U775" s="57"/>
      <c r="V775" s="58"/>
      <c r="W775" s="58"/>
      <c r="X775" s="57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  <c r="AK775" s="58"/>
      <c r="AL775" s="58"/>
      <c r="AM775" s="55"/>
      <c r="AN775" s="55"/>
    </row>
    <row r="776" spans="14:40">
      <c r="N776" s="57"/>
      <c r="O776" s="57"/>
      <c r="P776" s="57"/>
      <c r="Q776" s="57"/>
      <c r="R776" s="57"/>
      <c r="S776" s="57"/>
      <c r="T776" s="57"/>
      <c r="U776" s="57"/>
      <c r="V776" s="58"/>
      <c r="W776" s="58"/>
      <c r="X776" s="57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  <c r="AK776" s="58"/>
      <c r="AL776" s="58"/>
      <c r="AM776" s="55"/>
      <c r="AN776" s="55"/>
    </row>
    <row r="777" spans="14:40">
      <c r="N777" s="57"/>
      <c r="O777" s="57"/>
      <c r="P777" s="57"/>
      <c r="Q777" s="57"/>
      <c r="R777" s="57"/>
      <c r="S777" s="57"/>
      <c r="T777" s="57"/>
      <c r="U777" s="57"/>
      <c r="V777" s="58"/>
      <c r="W777" s="58"/>
      <c r="X777" s="57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  <c r="AK777" s="58"/>
      <c r="AL777" s="58"/>
      <c r="AM777" s="55"/>
      <c r="AN777" s="55"/>
    </row>
    <row r="778" spans="14:40">
      <c r="N778" s="57"/>
      <c r="O778" s="57"/>
      <c r="P778" s="57"/>
      <c r="Q778" s="57"/>
      <c r="R778" s="57"/>
      <c r="S778" s="57"/>
      <c r="T778" s="57"/>
      <c r="U778" s="57"/>
      <c r="V778" s="58"/>
      <c r="W778" s="58"/>
      <c r="X778" s="57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  <c r="AK778" s="58"/>
      <c r="AL778" s="58"/>
      <c r="AM778" s="55"/>
      <c r="AN778" s="55"/>
    </row>
    <row r="779" spans="14:40">
      <c r="N779" s="57"/>
      <c r="O779" s="57"/>
      <c r="P779" s="57"/>
      <c r="Q779" s="57"/>
      <c r="R779" s="57"/>
      <c r="S779" s="57"/>
      <c r="T779" s="57"/>
      <c r="U779" s="57"/>
      <c r="V779" s="58"/>
      <c r="W779" s="58"/>
      <c r="X779" s="57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  <c r="AK779" s="58"/>
      <c r="AL779" s="58"/>
      <c r="AM779" s="55"/>
      <c r="AN779" s="55"/>
    </row>
    <row r="780" spans="14:40">
      <c r="N780" s="57"/>
      <c r="O780" s="57"/>
      <c r="P780" s="57"/>
      <c r="Q780" s="57"/>
      <c r="R780" s="57"/>
      <c r="S780" s="57"/>
      <c r="T780" s="57"/>
      <c r="U780" s="57"/>
      <c r="V780" s="58"/>
      <c r="W780" s="58"/>
      <c r="X780" s="57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  <c r="AK780" s="58"/>
      <c r="AL780" s="58"/>
      <c r="AM780" s="55"/>
      <c r="AN780" s="55"/>
    </row>
    <row r="781" spans="14:40">
      <c r="N781" s="57"/>
      <c r="O781" s="57"/>
      <c r="P781" s="57"/>
      <c r="Q781" s="57"/>
      <c r="R781" s="57"/>
      <c r="S781" s="57"/>
      <c r="T781" s="57"/>
      <c r="U781" s="57"/>
      <c r="V781" s="58"/>
      <c r="W781" s="58"/>
      <c r="X781" s="57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  <c r="AK781" s="58"/>
      <c r="AL781" s="58"/>
      <c r="AM781" s="55"/>
      <c r="AN781" s="55"/>
    </row>
    <row r="782" spans="14:40">
      <c r="N782" s="57"/>
      <c r="O782" s="57"/>
      <c r="P782" s="57"/>
      <c r="Q782" s="57"/>
      <c r="R782" s="57"/>
      <c r="S782" s="57"/>
      <c r="T782" s="57"/>
      <c r="U782" s="57"/>
      <c r="V782" s="58"/>
      <c r="W782" s="58"/>
      <c r="X782" s="57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  <c r="AK782" s="58"/>
      <c r="AL782" s="58"/>
      <c r="AM782" s="55"/>
      <c r="AN782" s="55"/>
    </row>
    <row r="783" spans="14:40">
      <c r="N783" s="57"/>
      <c r="O783" s="57"/>
      <c r="P783" s="57"/>
      <c r="Q783" s="57"/>
      <c r="R783" s="57"/>
      <c r="S783" s="57"/>
      <c r="T783" s="57"/>
      <c r="U783" s="57"/>
      <c r="V783" s="58"/>
      <c r="W783" s="58"/>
      <c r="X783" s="57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  <c r="AK783" s="58"/>
      <c r="AL783" s="58"/>
      <c r="AM783" s="55"/>
      <c r="AN783" s="55"/>
    </row>
    <row r="784" spans="14:40">
      <c r="N784" s="57"/>
      <c r="O784" s="57"/>
      <c r="P784" s="57"/>
      <c r="Q784" s="57"/>
      <c r="R784" s="57"/>
      <c r="S784" s="57"/>
      <c r="T784" s="57"/>
      <c r="U784" s="57"/>
      <c r="V784" s="58"/>
      <c r="W784" s="58"/>
      <c r="X784" s="57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  <c r="AK784" s="58"/>
      <c r="AL784" s="58"/>
      <c r="AM784" s="55"/>
      <c r="AN784" s="55"/>
    </row>
    <row r="785" spans="14:40">
      <c r="N785" s="57"/>
      <c r="O785" s="57"/>
      <c r="P785" s="57"/>
      <c r="Q785" s="57"/>
      <c r="R785" s="57"/>
      <c r="S785" s="57"/>
      <c r="T785" s="57"/>
      <c r="U785" s="57"/>
      <c r="V785" s="58"/>
      <c r="W785" s="58"/>
      <c r="X785" s="57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  <c r="AK785" s="58"/>
      <c r="AL785" s="58"/>
      <c r="AM785" s="55"/>
      <c r="AN785" s="55"/>
    </row>
    <row r="786" spans="14:40">
      <c r="N786" s="57"/>
      <c r="O786" s="57"/>
      <c r="P786" s="57"/>
      <c r="Q786" s="57"/>
      <c r="R786" s="57"/>
      <c r="S786" s="57"/>
      <c r="T786" s="57"/>
      <c r="U786" s="57"/>
      <c r="V786" s="58"/>
      <c r="W786" s="58"/>
      <c r="X786" s="57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  <c r="AK786" s="58"/>
      <c r="AL786" s="58"/>
      <c r="AM786" s="55"/>
      <c r="AN786" s="55"/>
    </row>
    <row r="787" spans="14:40">
      <c r="N787" s="57"/>
      <c r="O787" s="57"/>
      <c r="P787" s="57"/>
      <c r="Q787" s="57"/>
      <c r="R787" s="57"/>
      <c r="S787" s="57"/>
      <c r="T787" s="57"/>
      <c r="U787" s="57"/>
      <c r="V787" s="58"/>
      <c r="W787" s="58"/>
      <c r="X787" s="57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  <c r="AK787" s="58"/>
      <c r="AL787" s="58"/>
      <c r="AM787" s="55"/>
      <c r="AN787" s="55"/>
    </row>
    <row r="788" spans="14:40">
      <c r="N788" s="57"/>
      <c r="O788" s="57"/>
      <c r="P788" s="57"/>
      <c r="Q788" s="57"/>
      <c r="R788" s="57"/>
      <c r="S788" s="57"/>
      <c r="T788" s="57"/>
      <c r="U788" s="57"/>
      <c r="V788" s="58"/>
      <c r="W788" s="58"/>
      <c r="X788" s="57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  <c r="AK788" s="58"/>
      <c r="AL788" s="58"/>
      <c r="AM788" s="55"/>
      <c r="AN788" s="55"/>
    </row>
    <row r="789" spans="14:40">
      <c r="N789" s="57"/>
      <c r="O789" s="57"/>
      <c r="P789" s="57"/>
      <c r="Q789" s="57"/>
      <c r="R789" s="57"/>
      <c r="S789" s="57"/>
      <c r="T789" s="57"/>
      <c r="U789" s="57"/>
      <c r="V789" s="58"/>
      <c r="W789" s="58"/>
      <c r="X789" s="57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  <c r="AK789" s="58"/>
      <c r="AL789" s="58"/>
      <c r="AM789" s="55"/>
      <c r="AN789" s="55"/>
    </row>
    <row r="790" spans="14:40">
      <c r="N790" s="57"/>
      <c r="O790" s="57"/>
      <c r="P790" s="57"/>
      <c r="Q790" s="57"/>
      <c r="R790" s="57"/>
      <c r="S790" s="57"/>
      <c r="T790" s="57"/>
      <c r="U790" s="57"/>
      <c r="V790" s="58"/>
      <c r="W790" s="58"/>
      <c r="X790" s="57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  <c r="AK790" s="58"/>
      <c r="AL790" s="58"/>
      <c r="AM790" s="55"/>
      <c r="AN790" s="55"/>
    </row>
    <row r="791" spans="14:40">
      <c r="N791" s="57"/>
      <c r="O791" s="57"/>
      <c r="P791" s="57"/>
      <c r="Q791" s="57"/>
      <c r="R791" s="57"/>
      <c r="S791" s="57"/>
      <c r="T791" s="57"/>
      <c r="U791" s="57"/>
      <c r="V791" s="58"/>
      <c r="W791" s="58"/>
      <c r="X791" s="57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  <c r="AK791" s="58"/>
      <c r="AL791" s="58"/>
      <c r="AM791" s="55"/>
      <c r="AN791" s="55"/>
    </row>
    <row r="792" spans="14:40">
      <c r="N792" s="57"/>
      <c r="O792" s="57"/>
      <c r="P792" s="57"/>
      <c r="Q792" s="57"/>
      <c r="R792" s="57"/>
      <c r="S792" s="57"/>
      <c r="T792" s="57"/>
      <c r="U792" s="57"/>
      <c r="V792" s="58"/>
      <c r="W792" s="58"/>
      <c r="X792" s="57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  <c r="AK792" s="58"/>
      <c r="AL792" s="58"/>
      <c r="AM792" s="55"/>
      <c r="AN792" s="55"/>
    </row>
    <row r="793" spans="14:40">
      <c r="N793" s="57"/>
      <c r="O793" s="57"/>
      <c r="P793" s="57"/>
      <c r="Q793" s="57"/>
      <c r="R793" s="57"/>
      <c r="S793" s="57"/>
      <c r="T793" s="57"/>
      <c r="U793" s="57"/>
      <c r="V793" s="58"/>
      <c r="W793" s="58"/>
      <c r="X793" s="57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  <c r="AK793" s="58"/>
      <c r="AL793" s="58"/>
      <c r="AM793" s="55"/>
      <c r="AN793" s="55"/>
    </row>
    <row r="794" spans="14:40">
      <c r="N794" s="57"/>
      <c r="O794" s="57"/>
      <c r="P794" s="57"/>
      <c r="Q794" s="57"/>
      <c r="R794" s="57"/>
      <c r="S794" s="57"/>
      <c r="T794" s="57"/>
      <c r="U794" s="57"/>
      <c r="V794" s="58"/>
      <c r="W794" s="58"/>
      <c r="X794" s="57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  <c r="AK794" s="58"/>
      <c r="AL794" s="58"/>
      <c r="AM794" s="55"/>
      <c r="AN794" s="55"/>
    </row>
    <row r="795" spans="14:40">
      <c r="N795" s="57"/>
      <c r="O795" s="57"/>
      <c r="P795" s="57"/>
      <c r="Q795" s="57"/>
      <c r="R795" s="57"/>
      <c r="S795" s="57"/>
      <c r="T795" s="57"/>
      <c r="U795" s="57"/>
      <c r="V795" s="58"/>
      <c r="W795" s="58"/>
      <c r="X795" s="57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  <c r="AK795" s="58"/>
      <c r="AL795" s="58"/>
      <c r="AM795" s="55"/>
      <c r="AN795" s="55"/>
    </row>
    <row r="796" spans="14:40">
      <c r="N796" s="57"/>
      <c r="O796" s="57"/>
      <c r="P796" s="57"/>
      <c r="Q796" s="57"/>
      <c r="R796" s="57"/>
      <c r="S796" s="57"/>
      <c r="T796" s="57"/>
      <c r="U796" s="57"/>
      <c r="V796" s="58"/>
      <c r="W796" s="58"/>
      <c r="X796" s="57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  <c r="AK796" s="58"/>
      <c r="AL796" s="58"/>
      <c r="AM796" s="55"/>
      <c r="AN796" s="55"/>
    </row>
    <row r="797" spans="14:40">
      <c r="N797" s="57"/>
      <c r="O797" s="57"/>
      <c r="P797" s="57"/>
      <c r="Q797" s="57"/>
      <c r="R797" s="57"/>
      <c r="S797" s="57"/>
      <c r="T797" s="57"/>
      <c r="U797" s="57"/>
      <c r="V797" s="58"/>
      <c r="W797" s="58"/>
      <c r="X797" s="57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  <c r="AK797" s="58"/>
      <c r="AL797" s="58"/>
      <c r="AM797" s="55"/>
      <c r="AN797" s="55"/>
    </row>
    <row r="798" spans="14:40">
      <c r="N798" s="57"/>
      <c r="O798" s="57"/>
      <c r="P798" s="57"/>
      <c r="Q798" s="57"/>
      <c r="R798" s="57"/>
      <c r="S798" s="57"/>
      <c r="T798" s="57"/>
      <c r="U798" s="57"/>
      <c r="V798" s="58"/>
      <c r="W798" s="58"/>
      <c r="X798" s="57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  <c r="AK798" s="58"/>
      <c r="AL798" s="58"/>
      <c r="AM798" s="55"/>
      <c r="AN798" s="55"/>
    </row>
    <row r="799" spans="14:40">
      <c r="N799" s="57"/>
      <c r="O799" s="57"/>
      <c r="P799" s="57"/>
      <c r="Q799" s="57"/>
      <c r="R799" s="57"/>
      <c r="S799" s="57"/>
      <c r="T799" s="57"/>
      <c r="U799" s="57"/>
      <c r="V799" s="58"/>
      <c r="W799" s="58"/>
      <c r="X799" s="57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  <c r="AK799" s="58"/>
      <c r="AL799" s="58"/>
      <c r="AM799" s="55"/>
      <c r="AN799" s="55"/>
    </row>
    <row r="800" spans="14:40">
      <c r="N800" s="57"/>
      <c r="O800" s="57"/>
      <c r="P800" s="57"/>
      <c r="Q800" s="57"/>
      <c r="R800" s="57"/>
      <c r="S800" s="57"/>
      <c r="T800" s="57"/>
      <c r="U800" s="57"/>
      <c r="V800" s="58"/>
      <c r="W800" s="58"/>
      <c r="X800" s="57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  <c r="AK800" s="58"/>
      <c r="AL800" s="58"/>
      <c r="AM800" s="55"/>
      <c r="AN800" s="55"/>
    </row>
    <row r="801" spans="14:40">
      <c r="N801" s="57"/>
      <c r="O801" s="57"/>
      <c r="P801" s="57"/>
      <c r="Q801" s="57"/>
      <c r="R801" s="57"/>
      <c r="S801" s="57"/>
      <c r="T801" s="57"/>
      <c r="U801" s="57"/>
      <c r="V801" s="58"/>
      <c r="W801" s="58"/>
      <c r="X801" s="57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  <c r="AK801" s="58"/>
      <c r="AL801" s="58"/>
      <c r="AM801" s="55"/>
      <c r="AN801" s="55"/>
    </row>
    <row r="802" spans="14:40">
      <c r="N802" s="57"/>
      <c r="O802" s="57"/>
      <c r="P802" s="57"/>
      <c r="Q802" s="57"/>
      <c r="R802" s="57"/>
      <c r="S802" s="57"/>
      <c r="T802" s="57"/>
      <c r="U802" s="57"/>
      <c r="V802" s="58"/>
      <c r="W802" s="58"/>
      <c r="X802" s="57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  <c r="AK802" s="58"/>
      <c r="AL802" s="58"/>
      <c r="AM802" s="55"/>
      <c r="AN802" s="55"/>
    </row>
    <row r="803" spans="14:40">
      <c r="N803" s="57"/>
      <c r="O803" s="57"/>
      <c r="P803" s="57"/>
      <c r="Q803" s="57"/>
      <c r="R803" s="57"/>
      <c r="S803" s="57"/>
      <c r="T803" s="57"/>
      <c r="U803" s="57"/>
      <c r="V803" s="58"/>
      <c r="W803" s="58"/>
      <c r="X803" s="57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  <c r="AK803" s="58"/>
      <c r="AL803" s="58"/>
      <c r="AM803" s="55"/>
      <c r="AN803" s="55"/>
    </row>
    <row r="804" spans="14:40">
      <c r="N804" s="57"/>
      <c r="O804" s="57"/>
      <c r="P804" s="57"/>
      <c r="Q804" s="57"/>
      <c r="R804" s="57"/>
      <c r="S804" s="57"/>
      <c r="T804" s="57"/>
      <c r="U804" s="57"/>
      <c r="V804" s="58"/>
      <c r="W804" s="58"/>
      <c r="X804" s="57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  <c r="AK804" s="58"/>
      <c r="AL804" s="58"/>
      <c r="AM804" s="55"/>
      <c r="AN804" s="55"/>
    </row>
    <row r="805" spans="14:40">
      <c r="N805" s="57"/>
      <c r="O805" s="57"/>
      <c r="P805" s="57"/>
      <c r="Q805" s="57"/>
      <c r="R805" s="57"/>
      <c r="S805" s="57"/>
      <c r="T805" s="57"/>
      <c r="U805" s="57"/>
      <c r="V805" s="58"/>
      <c r="W805" s="58"/>
      <c r="X805" s="57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  <c r="AK805" s="58"/>
      <c r="AL805" s="58"/>
      <c r="AM805" s="55"/>
      <c r="AN805" s="55"/>
    </row>
    <row r="806" spans="14:40">
      <c r="N806" s="57"/>
      <c r="O806" s="57"/>
      <c r="P806" s="57"/>
      <c r="Q806" s="57"/>
      <c r="R806" s="57"/>
      <c r="S806" s="57"/>
      <c r="T806" s="57"/>
      <c r="U806" s="57"/>
      <c r="V806" s="58"/>
      <c r="W806" s="58"/>
      <c r="X806" s="57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  <c r="AK806" s="58"/>
      <c r="AL806" s="58"/>
      <c r="AM806" s="55"/>
      <c r="AN806" s="55"/>
    </row>
    <row r="807" spans="14:40">
      <c r="N807" s="57"/>
      <c r="O807" s="57"/>
      <c r="P807" s="57"/>
      <c r="Q807" s="57"/>
      <c r="R807" s="57"/>
      <c r="S807" s="57"/>
      <c r="T807" s="57"/>
      <c r="U807" s="57"/>
      <c r="V807" s="58"/>
      <c r="W807" s="58"/>
      <c r="X807" s="57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  <c r="AK807" s="58"/>
      <c r="AL807" s="58"/>
      <c r="AM807" s="55"/>
      <c r="AN807" s="55"/>
    </row>
    <row r="808" spans="14:40">
      <c r="N808" s="57"/>
      <c r="O808" s="57"/>
      <c r="P808" s="57"/>
      <c r="Q808" s="57"/>
      <c r="R808" s="57"/>
      <c r="S808" s="57"/>
      <c r="T808" s="57"/>
      <c r="U808" s="57"/>
      <c r="V808" s="58"/>
      <c r="W808" s="58"/>
      <c r="X808" s="57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  <c r="AK808" s="58"/>
      <c r="AL808" s="58"/>
      <c r="AM808" s="55"/>
      <c r="AN808" s="55"/>
    </row>
    <row r="809" spans="14:40">
      <c r="N809" s="57"/>
      <c r="O809" s="57"/>
      <c r="P809" s="57"/>
      <c r="Q809" s="57"/>
      <c r="R809" s="57"/>
      <c r="S809" s="57"/>
      <c r="T809" s="57"/>
      <c r="U809" s="57"/>
      <c r="V809" s="58"/>
      <c r="W809" s="58"/>
      <c r="X809" s="57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  <c r="AK809" s="58"/>
      <c r="AL809" s="58"/>
      <c r="AM809" s="55"/>
      <c r="AN809" s="55"/>
    </row>
    <row r="810" spans="14:40">
      <c r="N810" s="57"/>
      <c r="O810" s="57"/>
      <c r="P810" s="57"/>
      <c r="Q810" s="57"/>
      <c r="R810" s="57"/>
      <c r="S810" s="57"/>
      <c r="T810" s="57"/>
      <c r="U810" s="57"/>
      <c r="V810" s="58"/>
      <c r="W810" s="58"/>
      <c r="X810" s="57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  <c r="AK810" s="58"/>
      <c r="AL810" s="58"/>
      <c r="AM810" s="55"/>
      <c r="AN810" s="55"/>
    </row>
    <row r="811" spans="14:40">
      <c r="N811" s="57"/>
      <c r="O811" s="57"/>
      <c r="P811" s="57"/>
      <c r="Q811" s="57"/>
      <c r="R811" s="57"/>
      <c r="S811" s="57"/>
      <c r="T811" s="57"/>
      <c r="U811" s="57"/>
      <c r="V811" s="58"/>
      <c r="W811" s="58"/>
      <c r="X811" s="57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  <c r="AK811" s="58"/>
      <c r="AL811" s="58"/>
      <c r="AM811" s="55"/>
      <c r="AN811" s="55"/>
    </row>
    <row r="812" spans="14:40">
      <c r="N812" s="57"/>
      <c r="O812" s="57"/>
      <c r="P812" s="57"/>
      <c r="Q812" s="57"/>
      <c r="R812" s="57"/>
      <c r="S812" s="57"/>
      <c r="T812" s="57"/>
      <c r="U812" s="57"/>
      <c r="V812" s="58"/>
      <c r="W812" s="58"/>
      <c r="X812" s="57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  <c r="AK812" s="58"/>
      <c r="AL812" s="58"/>
      <c r="AM812" s="55"/>
      <c r="AN812" s="55"/>
    </row>
    <row r="813" spans="14:40">
      <c r="N813" s="57"/>
      <c r="O813" s="57"/>
      <c r="P813" s="57"/>
      <c r="Q813" s="57"/>
      <c r="R813" s="57"/>
      <c r="S813" s="57"/>
      <c r="T813" s="57"/>
      <c r="U813" s="57"/>
      <c r="V813" s="58"/>
      <c r="W813" s="58"/>
      <c r="X813" s="57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  <c r="AK813" s="58"/>
      <c r="AL813" s="58"/>
      <c r="AM813" s="55"/>
      <c r="AN813" s="55"/>
    </row>
    <row r="814" spans="14:40">
      <c r="N814" s="57"/>
      <c r="O814" s="57"/>
      <c r="P814" s="57"/>
      <c r="Q814" s="57"/>
      <c r="R814" s="57"/>
      <c r="S814" s="57"/>
      <c r="T814" s="57"/>
      <c r="U814" s="57"/>
      <c r="V814" s="58"/>
      <c r="W814" s="58"/>
      <c r="X814" s="57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  <c r="AK814" s="58"/>
      <c r="AL814" s="58"/>
      <c r="AM814" s="55"/>
      <c r="AN814" s="55"/>
    </row>
    <row r="815" spans="14:40">
      <c r="N815" s="57"/>
      <c r="O815" s="57"/>
      <c r="P815" s="57"/>
      <c r="Q815" s="57"/>
      <c r="R815" s="57"/>
      <c r="S815" s="57"/>
      <c r="T815" s="57"/>
      <c r="U815" s="57"/>
      <c r="V815" s="58"/>
      <c r="W815" s="58"/>
      <c r="X815" s="57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  <c r="AK815" s="58"/>
      <c r="AL815" s="58"/>
      <c r="AM815" s="55"/>
      <c r="AN815" s="55"/>
    </row>
    <row r="816" spans="14:40">
      <c r="N816" s="57"/>
      <c r="O816" s="57"/>
      <c r="P816" s="57"/>
      <c r="Q816" s="57"/>
      <c r="R816" s="57"/>
      <c r="S816" s="57"/>
      <c r="T816" s="57"/>
      <c r="U816" s="57"/>
      <c r="V816" s="58"/>
      <c r="W816" s="58"/>
      <c r="X816" s="57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  <c r="AK816" s="58"/>
      <c r="AL816" s="58"/>
      <c r="AM816" s="55"/>
      <c r="AN816" s="55"/>
    </row>
    <row r="817" spans="14:40">
      <c r="N817" s="57"/>
      <c r="O817" s="57"/>
      <c r="P817" s="57"/>
      <c r="Q817" s="57"/>
      <c r="R817" s="57"/>
      <c r="S817" s="57"/>
      <c r="T817" s="57"/>
      <c r="U817" s="57"/>
      <c r="V817" s="58"/>
      <c r="W817" s="58"/>
      <c r="X817" s="57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  <c r="AK817" s="58"/>
      <c r="AL817" s="58"/>
      <c r="AM817" s="55"/>
      <c r="AN817" s="55"/>
    </row>
    <row r="818" spans="14:40">
      <c r="N818" s="57"/>
      <c r="O818" s="57"/>
      <c r="P818" s="57"/>
      <c r="Q818" s="57"/>
      <c r="R818" s="57"/>
      <c r="S818" s="57"/>
      <c r="T818" s="57"/>
      <c r="U818" s="57"/>
      <c r="V818" s="58"/>
      <c r="W818" s="58"/>
      <c r="X818" s="57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  <c r="AK818" s="58"/>
      <c r="AL818" s="58"/>
      <c r="AM818" s="55"/>
      <c r="AN818" s="55"/>
    </row>
    <row r="819" spans="14:40">
      <c r="N819" s="57"/>
      <c r="O819" s="57"/>
      <c r="P819" s="57"/>
      <c r="Q819" s="57"/>
      <c r="R819" s="57"/>
      <c r="S819" s="57"/>
      <c r="T819" s="57"/>
      <c r="U819" s="57"/>
      <c r="V819" s="58"/>
      <c r="W819" s="58"/>
      <c r="X819" s="57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  <c r="AK819" s="58"/>
      <c r="AL819" s="58"/>
      <c r="AM819" s="55"/>
      <c r="AN819" s="55"/>
    </row>
    <row r="820" spans="14:40">
      <c r="N820" s="57"/>
      <c r="O820" s="57"/>
      <c r="P820" s="57"/>
      <c r="Q820" s="57"/>
      <c r="R820" s="57"/>
      <c r="S820" s="57"/>
      <c r="T820" s="57"/>
      <c r="U820" s="57"/>
      <c r="V820" s="58"/>
      <c r="W820" s="58"/>
      <c r="X820" s="57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  <c r="AK820" s="58"/>
      <c r="AL820" s="58"/>
      <c r="AM820" s="55"/>
      <c r="AN820" s="55"/>
    </row>
    <row r="821" spans="14:40">
      <c r="N821" s="57"/>
      <c r="O821" s="57"/>
      <c r="P821" s="57"/>
      <c r="Q821" s="57"/>
      <c r="R821" s="57"/>
      <c r="S821" s="57"/>
      <c r="T821" s="57"/>
      <c r="U821" s="57"/>
      <c r="V821" s="58"/>
      <c r="W821" s="58"/>
      <c r="X821" s="57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  <c r="AK821" s="58"/>
      <c r="AL821" s="58"/>
      <c r="AM821" s="55"/>
      <c r="AN821" s="55"/>
    </row>
    <row r="822" spans="14:40">
      <c r="N822" s="57"/>
      <c r="O822" s="57"/>
      <c r="P822" s="57"/>
      <c r="Q822" s="57"/>
      <c r="R822" s="57"/>
      <c r="S822" s="57"/>
      <c r="T822" s="57"/>
      <c r="U822" s="57"/>
      <c r="V822" s="58"/>
      <c r="W822" s="58"/>
      <c r="X822" s="57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  <c r="AK822" s="58"/>
      <c r="AL822" s="58"/>
      <c r="AM822" s="55"/>
      <c r="AN822" s="55"/>
    </row>
    <row r="823" spans="14:40">
      <c r="N823" s="57"/>
      <c r="O823" s="57"/>
      <c r="P823" s="57"/>
      <c r="Q823" s="57"/>
      <c r="R823" s="57"/>
      <c r="S823" s="57"/>
      <c r="T823" s="57"/>
      <c r="U823" s="57"/>
      <c r="V823" s="58"/>
      <c r="W823" s="58"/>
      <c r="X823" s="57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  <c r="AK823" s="58"/>
      <c r="AL823" s="58"/>
      <c r="AM823" s="55"/>
      <c r="AN823" s="55"/>
    </row>
    <row r="824" spans="14:40">
      <c r="N824" s="57"/>
      <c r="O824" s="57"/>
      <c r="P824" s="57"/>
      <c r="Q824" s="57"/>
      <c r="R824" s="57"/>
      <c r="S824" s="57"/>
      <c r="T824" s="57"/>
      <c r="U824" s="57"/>
      <c r="V824" s="58"/>
      <c r="W824" s="58"/>
      <c r="X824" s="57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  <c r="AK824" s="58"/>
      <c r="AL824" s="58"/>
      <c r="AM824" s="55"/>
      <c r="AN824" s="55"/>
    </row>
    <row r="825" spans="14:40">
      <c r="N825" s="57"/>
      <c r="O825" s="57"/>
      <c r="P825" s="57"/>
      <c r="Q825" s="57"/>
      <c r="R825" s="57"/>
      <c r="S825" s="57"/>
      <c r="T825" s="57"/>
      <c r="U825" s="57"/>
      <c r="V825" s="58"/>
      <c r="W825" s="58"/>
      <c r="X825" s="57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  <c r="AK825" s="58"/>
      <c r="AL825" s="58"/>
      <c r="AM825" s="55"/>
      <c r="AN825" s="55"/>
    </row>
    <row r="826" spans="14:40">
      <c r="N826" s="57"/>
      <c r="O826" s="57"/>
      <c r="P826" s="57"/>
      <c r="Q826" s="57"/>
      <c r="R826" s="57"/>
      <c r="S826" s="57"/>
      <c r="T826" s="57"/>
      <c r="U826" s="57"/>
      <c r="V826" s="58"/>
      <c r="W826" s="58"/>
      <c r="X826" s="57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  <c r="AK826" s="58"/>
      <c r="AL826" s="58"/>
      <c r="AM826" s="55"/>
      <c r="AN826" s="55"/>
    </row>
    <row r="827" spans="14:40">
      <c r="N827" s="57"/>
      <c r="O827" s="57"/>
      <c r="P827" s="57"/>
      <c r="Q827" s="57"/>
      <c r="R827" s="57"/>
      <c r="S827" s="57"/>
      <c r="T827" s="57"/>
      <c r="U827" s="57"/>
      <c r="V827" s="58"/>
      <c r="W827" s="58"/>
      <c r="X827" s="57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  <c r="AK827" s="58"/>
      <c r="AL827" s="58"/>
      <c r="AM827" s="55"/>
      <c r="AN827" s="55"/>
    </row>
    <row r="828" spans="14:40">
      <c r="N828" s="57"/>
      <c r="O828" s="57"/>
      <c r="P828" s="57"/>
      <c r="Q828" s="57"/>
      <c r="R828" s="57"/>
      <c r="S828" s="57"/>
      <c r="T828" s="57"/>
      <c r="U828" s="57"/>
      <c r="V828" s="58"/>
      <c r="W828" s="58"/>
      <c r="X828" s="57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  <c r="AK828" s="58"/>
      <c r="AL828" s="58"/>
      <c r="AM828" s="55"/>
      <c r="AN828" s="55"/>
    </row>
    <row r="829" spans="14:40">
      <c r="N829" s="57"/>
      <c r="O829" s="57"/>
      <c r="P829" s="57"/>
      <c r="Q829" s="57"/>
      <c r="R829" s="57"/>
      <c r="S829" s="57"/>
      <c r="T829" s="57"/>
      <c r="U829" s="57"/>
      <c r="V829" s="58"/>
      <c r="W829" s="58"/>
      <c r="X829" s="57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  <c r="AK829" s="58"/>
      <c r="AL829" s="58"/>
      <c r="AM829" s="55"/>
      <c r="AN829" s="55"/>
    </row>
    <row r="830" spans="14:40">
      <c r="N830" s="57"/>
      <c r="O830" s="57"/>
      <c r="P830" s="57"/>
      <c r="Q830" s="57"/>
      <c r="R830" s="57"/>
      <c r="S830" s="57"/>
      <c r="T830" s="57"/>
      <c r="U830" s="57"/>
      <c r="V830" s="58"/>
      <c r="W830" s="58"/>
      <c r="X830" s="57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  <c r="AK830" s="58"/>
      <c r="AL830" s="58"/>
      <c r="AM830" s="55"/>
      <c r="AN830" s="55"/>
    </row>
    <row r="831" spans="14:40">
      <c r="N831" s="57"/>
      <c r="O831" s="57"/>
      <c r="P831" s="57"/>
      <c r="Q831" s="57"/>
      <c r="R831" s="57"/>
      <c r="S831" s="57"/>
      <c r="T831" s="57"/>
      <c r="U831" s="57"/>
      <c r="V831" s="58"/>
      <c r="W831" s="58"/>
      <c r="X831" s="57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  <c r="AK831" s="58"/>
      <c r="AL831" s="58"/>
      <c r="AM831" s="55"/>
      <c r="AN831" s="55"/>
    </row>
    <row r="832" spans="14:40">
      <c r="N832" s="57"/>
      <c r="O832" s="57"/>
      <c r="P832" s="57"/>
      <c r="Q832" s="57"/>
      <c r="R832" s="57"/>
      <c r="S832" s="57"/>
      <c r="T832" s="57"/>
      <c r="U832" s="57"/>
      <c r="V832" s="58"/>
      <c r="W832" s="58"/>
      <c r="X832" s="57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  <c r="AK832" s="58"/>
      <c r="AL832" s="58"/>
      <c r="AM832" s="55"/>
      <c r="AN832" s="55"/>
    </row>
    <row r="833" spans="14:40">
      <c r="N833" s="57"/>
      <c r="O833" s="57"/>
      <c r="P833" s="57"/>
      <c r="Q833" s="57"/>
      <c r="R833" s="57"/>
      <c r="S833" s="57"/>
      <c r="T833" s="57"/>
      <c r="U833" s="57"/>
      <c r="V833" s="58"/>
      <c r="W833" s="58"/>
      <c r="X833" s="57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  <c r="AK833" s="58"/>
      <c r="AL833" s="58"/>
      <c r="AM833" s="55"/>
      <c r="AN833" s="55"/>
    </row>
    <row r="834" spans="14:40">
      <c r="N834" s="57"/>
      <c r="O834" s="57"/>
      <c r="P834" s="57"/>
      <c r="Q834" s="57"/>
      <c r="R834" s="57"/>
      <c r="S834" s="57"/>
      <c r="T834" s="57"/>
      <c r="U834" s="57"/>
      <c r="V834" s="58"/>
      <c r="W834" s="58"/>
      <c r="X834" s="57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  <c r="AK834" s="58"/>
      <c r="AL834" s="58"/>
      <c r="AM834" s="55"/>
      <c r="AN834" s="55"/>
    </row>
    <row r="835" spans="14:40">
      <c r="N835" s="57"/>
      <c r="O835" s="57"/>
      <c r="P835" s="57"/>
      <c r="Q835" s="57"/>
      <c r="R835" s="57"/>
      <c r="S835" s="57"/>
      <c r="T835" s="57"/>
      <c r="U835" s="57"/>
      <c r="V835" s="58"/>
      <c r="W835" s="58"/>
      <c r="X835" s="57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  <c r="AK835" s="58"/>
      <c r="AL835" s="58"/>
      <c r="AM835" s="55"/>
      <c r="AN835" s="55"/>
    </row>
    <row r="836" spans="14:40">
      <c r="N836" s="57"/>
      <c r="O836" s="57"/>
      <c r="P836" s="57"/>
      <c r="Q836" s="57"/>
      <c r="R836" s="57"/>
      <c r="S836" s="57"/>
      <c r="T836" s="57"/>
      <c r="U836" s="57"/>
      <c r="V836" s="58"/>
      <c r="W836" s="58"/>
      <c r="X836" s="57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  <c r="AK836" s="58"/>
      <c r="AL836" s="58"/>
      <c r="AM836" s="55"/>
      <c r="AN836" s="55"/>
    </row>
    <row r="837" spans="14:40">
      <c r="N837" s="57"/>
      <c r="O837" s="57"/>
      <c r="P837" s="57"/>
      <c r="Q837" s="57"/>
      <c r="R837" s="57"/>
      <c r="S837" s="57"/>
      <c r="T837" s="57"/>
      <c r="U837" s="57"/>
      <c r="V837" s="58"/>
      <c r="W837" s="58"/>
      <c r="X837" s="57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  <c r="AK837" s="58"/>
      <c r="AL837" s="58"/>
      <c r="AM837" s="55"/>
      <c r="AN837" s="55"/>
    </row>
    <row r="838" spans="14:40">
      <c r="N838" s="57"/>
      <c r="O838" s="57"/>
      <c r="P838" s="57"/>
      <c r="Q838" s="57"/>
      <c r="R838" s="57"/>
      <c r="S838" s="57"/>
      <c r="T838" s="57"/>
      <c r="U838" s="57"/>
      <c r="V838" s="58"/>
      <c r="W838" s="58"/>
      <c r="X838" s="57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  <c r="AK838" s="58"/>
      <c r="AL838" s="58"/>
      <c r="AM838" s="55"/>
      <c r="AN838" s="55"/>
    </row>
    <row r="839" spans="14:40">
      <c r="N839" s="57"/>
      <c r="O839" s="57"/>
      <c r="P839" s="57"/>
      <c r="Q839" s="57"/>
      <c r="R839" s="57"/>
      <c r="S839" s="57"/>
      <c r="T839" s="57"/>
      <c r="U839" s="57"/>
      <c r="V839" s="58"/>
      <c r="W839" s="58"/>
      <c r="X839" s="57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  <c r="AK839" s="58"/>
      <c r="AL839" s="58"/>
      <c r="AM839" s="55"/>
      <c r="AN839" s="55"/>
    </row>
    <row r="840" spans="14:40">
      <c r="N840" s="57"/>
      <c r="O840" s="57"/>
      <c r="P840" s="57"/>
      <c r="Q840" s="57"/>
      <c r="R840" s="57"/>
      <c r="S840" s="57"/>
      <c r="T840" s="57"/>
      <c r="U840" s="57"/>
      <c r="V840" s="58"/>
      <c r="W840" s="58"/>
      <c r="X840" s="57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  <c r="AK840" s="58"/>
      <c r="AL840" s="58"/>
      <c r="AM840" s="55"/>
      <c r="AN840" s="55"/>
    </row>
    <row r="841" spans="14:40">
      <c r="N841" s="57"/>
      <c r="O841" s="57"/>
      <c r="P841" s="57"/>
      <c r="Q841" s="57"/>
      <c r="R841" s="57"/>
      <c r="S841" s="57"/>
      <c r="T841" s="57"/>
      <c r="U841" s="57"/>
      <c r="V841" s="58"/>
      <c r="W841" s="58"/>
      <c r="X841" s="57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  <c r="AK841" s="58"/>
      <c r="AL841" s="58"/>
      <c r="AM841" s="55"/>
      <c r="AN841" s="55"/>
    </row>
    <row r="842" spans="14:40">
      <c r="N842" s="57"/>
      <c r="O842" s="57"/>
      <c r="P842" s="57"/>
      <c r="Q842" s="57"/>
      <c r="R842" s="57"/>
      <c r="S842" s="57"/>
      <c r="T842" s="57"/>
      <c r="U842" s="57"/>
      <c r="V842" s="58"/>
      <c r="W842" s="58"/>
      <c r="X842" s="57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  <c r="AK842" s="58"/>
      <c r="AL842" s="58"/>
      <c r="AM842" s="55"/>
      <c r="AN842" s="55"/>
    </row>
    <row r="843" spans="14:40">
      <c r="N843" s="57"/>
      <c r="O843" s="57"/>
      <c r="P843" s="57"/>
      <c r="Q843" s="57"/>
      <c r="R843" s="57"/>
      <c r="S843" s="57"/>
      <c r="T843" s="57"/>
      <c r="U843" s="57"/>
      <c r="V843" s="58"/>
      <c r="W843" s="58"/>
      <c r="X843" s="57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  <c r="AK843" s="58"/>
      <c r="AL843" s="58"/>
      <c r="AM843" s="55"/>
      <c r="AN843" s="55"/>
    </row>
    <row r="844" spans="14:40">
      <c r="N844" s="57"/>
      <c r="O844" s="57"/>
      <c r="P844" s="57"/>
      <c r="Q844" s="57"/>
      <c r="R844" s="57"/>
      <c r="S844" s="57"/>
      <c r="T844" s="57"/>
      <c r="U844" s="57"/>
      <c r="V844" s="58"/>
      <c r="W844" s="58"/>
      <c r="X844" s="57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  <c r="AK844" s="58"/>
      <c r="AL844" s="58"/>
      <c r="AM844" s="55"/>
      <c r="AN844" s="55"/>
    </row>
    <row r="845" spans="14:40">
      <c r="N845" s="57"/>
      <c r="O845" s="57"/>
      <c r="P845" s="57"/>
      <c r="Q845" s="57"/>
      <c r="R845" s="57"/>
      <c r="S845" s="57"/>
      <c r="T845" s="57"/>
      <c r="U845" s="57"/>
      <c r="V845" s="58"/>
      <c r="W845" s="58"/>
      <c r="X845" s="57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  <c r="AK845" s="58"/>
      <c r="AL845" s="58"/>
      <c r="AM845" s="55"/>
      <c r="AN845" s="55"/>
    </row>
    <row r="846" spans="14:40">
      <c r="N846" s="57"/>
      <c r="O846" s="57"/>
      <c r="P846" s="57"/>
      <c r="Q846" s="57"/>
      <c r="R846" s="57"/>
      <c r="S846" s="57"/>
      <c r="T846" s="57"/>
      <c r="U846" s="57"/>
      <c r="V846" s="58"/>
      <c r="W846" s="58"/>
      <c r="X846" s="57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  <c r="AK846" s="58"/>
      <c r="AL846" s="58"/>
      <c r="AM846" s="55"/>
      <c r="AN846" s="55"/>
    </row>
    <row r="847" spans="14:40">
      <c r="N847" s="57"/>
      <c r="O847" s="57"/>
      <c r="P847" s="57"/>
      <c r="Q847" s="57"/>
      <c r="R847" s="57"/>
      <c r="S847" s="57"/>
      <c r="T847" s="57"/>
      <c r="U847" s="57"/>
      <c r="V847" s="58"/>
      <c r="W847" s="58"/>
      <c r="X847" s="57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  <c r="AK847" s="58"/>
      <c r="AL847" s="58"/>
      <c r="AM847" s="55"/>
      <c r="AN847" s="55"/>
    </row>
    <row r="848" spans="14:40">
      <c r="N848" s="57"/>
      <c r="O848" s="57"/>
      <c r="P848" s="57"/>
      <c r="Q848" s="57"/>
      <c r="R848" s="57"/>
      <c r="S848" s="57"/>
      <c r="T848" s="57"/>
      <c r="U848" s="57"/>
      <c r="V848" s="58"/>
      <c r="W848" s="58"/>
      <c r="X848" s="57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  <c r="AK848" s="58"/>
      <c r="AL848" s="58"/>
      <c r="AM848" s="55"/>
      <c r="AN848" s="55"/>
    </row>
    <row r="849" spans="14:40">
      <c r="N849" s="57"/>
      <c r="O849" s="57"/>
      <c r="P849" s="57"/>
      <c r="Q849" s="57"/>
      <c r="R849" s="57"/>
      <c r="S849" s="57"/>
      <c r="T849" s="57"/>
      <c r="U849" s="57"/>
      <c r="V849" s="58"/>
      <c r="W849" s="58"/>
      <c r="X849" s="57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  <c r="AK849" s="58"/>
      <c r="AL849" s="58"/>
      <c r="AM849" s="55"/>
      <c r="AN849" s="55"/>
    </row>
    <row r="850" spans="14:40">
      <c r="N850" s="57"/>
      <c r="O850" s="57"/>
      <c r="P850" s="57"/>
      <c r="Q850" s="57"/>
      <c r="R850" s="57"/>
      <c r="S850" s="57"/>
      <c r="T850" s="57"/>
      <c r="U850" s="57"/>
      <c r="V850" s="58"/>
      <c r="W850" s="58"/>
      <c r="X850" s="57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  <c r="AK850" s="58"/>
      <c r="AL850" s="58"/>
      <c r="AM850" s="55"/>
      <c r="AN850" s="55"/>
    </row>
    <row r="851" spans="14:40">
      <c r="N851" s="57"/>
      <c r="O851" s="57"/>
      <c r="P851" s="57"/>
      <c r="Q851" s="57"/>
      <c r="R851" s="57"/>
      <c r="S851" s="57"/>
      <c r="T851" s="57"/>
      <c r="U851" s="57"/>
      <c r="V851" s="58"/>
      <c r="W851" s="58"/>
      <c r="X851" s="57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  <c r="AK851" s="58"/>
      <c r="AL851" s="58"/>
      <c r="AM851" s="55"/>
      <c r="AN851" s="55"/>
    </row>
    <row r="852" spans="14:40">
      <c r="N852" s="57"/>
      <c r="O852" s="57"/>
      <c r="P852" s="57"/>
      <c r="Q852" s="57"/>
      <c r="R852" s="57"/>
      <c r="S852" s="57"/>
      <c r="T852" s="57"/>
      <c r="U852" s="57"/>
      <c r="V852" s="58"/>
      <c r="W852" s="58"/>
      <c r="X852" s="57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  <c r="AK852" s="58"/>
      <c r="AL852" s="58"/>
      <c r="AM852" s="55"/>
      <c r="AN852" s="55"/>
    </row>
    <row r="853" spans="14:40">
      <c r="N853" s="57"/>
      <c r="O853" s="57"/>
      <c r="P853" s="57"/>
      <c r="Q853" s="57"/>
      <c r="R853" s="57"/>
      <c r="S853" s="57"/>
      <c r="T853" s="57"/>
      <c r="U853" s="57"/>
      <c r="V853" s="58"/>
      <c r="W853" s="58"/>
      <c r="X853" s="57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  <c r="AK853" s="58"/>
      <c r="AL853" s="58"/>
      <c r="AM853" s="55"/>
      <c r="AN853" s="55"/>
    </row>
    <row r="854" spans="14:40">
      <c r="N854" s="57"/>
      <c r="O854" s="57"/>
      <c r="P854" s="57"/>
      <c r="Q854" s="57"/>
      <c r="R854" s="57"/>
      <c r="S854" s="57"/>
      <c r="T854" s="57"/>
      <c r="U854" s="57"/>
      <c r="V854" s="58"/>
      <c r="W854" s="58"/>
      <c r="X854" s="57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  <c r="AK854" s="58"/>
      <c r="AL854" s="58"/>
      <c r="AM854" s="55"/>
      <c r="AN854" s="55"/>
    </row>
    <row r="855" spans="14:40">
      <c r="N855" s="57"/>
      <c r="O855" s="57"/>
      <c r="P855" s="57"/>
      <c r="Q855" s="57"/>
      <c r="R855" s="57"/>
      <c r="S855" s="57"/>
      <c r="T855" s="57"/>
      <c r="U855" s="57"/>
      <c r="V855" s="58"/>
      <c r="W855" s="58"/>
      <c r="X855" s="57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  <c r="AK855" s="58"/>
      <c r="AL855" s="58"/>
      <c r="AM855" s="55"/>
      <c r="AN855" s="55"/>
    </row>
    <row r="856" spans="14:40">
      <c r="N856" s="57"/>
      <c r="O856" s="57"/>
      <c r="P856" s="57"/>
      <c r="Q856" s="57"/>
      <c r="R856" s="57"/>
      <c r="S856" s="57"/>
      <c r="T856" s="57"/>
      <c r="U856" s="57"/>
      <c r="V856" s="58"/>
      <c r="W856" s="58"/>
      <c r="X856" s="57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  <c r="AK856" s="58"/>
      <c r="AL856" s="58"/>
      <c r="AM856" s="55"/>
      <c r="AN856" s="55"/>
    </row>
    <row r="857" spans="14:40">
      <c r="N857" s="57"/>
      <c r="O857" s="57"/>
      <c r="P857" s="57"/>
      <c r="Q857" s="57"/>
      <c r="R857" s="57"/>
      <c r="S857" s="57"/>
      <c r="T857" s="57"/>
      <c r="U857" s="57"/>
      <c r="V857" s="58"/>
      <c r="W857" s="58"/>
      <c r="X857" s="57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  <c r="AK857" s="58"/>
      <c r="AL857" s="58"/>
      <c r="AM857" s="55"/>
      <c r="AN857" s="55"/>
    </row>
    <row r="858" spans="14:40">
      <c r="N858" s="57"/>
      <c r="O858" s="57"/>
      <c r="P858" s="57"/>
      <c r="Q858" s="57"/>
      <c r="R858" s="57"/>
      <c r="S858" s="57"/>
      <c r="T858" s="57"/>
      <c r="U858" s="57"/>
      <c r="V858" s="58"/>
      <c r="W858" s="58"/>
      <c r="X858" s="57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  <c r="AK858" s="58"/>
      <c r="AL858" s="58"/>
      <c r="AM858" s="55"/>
      <c r="AN858" s="55"/>
    </row>
    <row r="859" spans="14:40">
      <c r="N859" s="57"/>
      <c r="O859" s="57"/>
      <c r="P859" s="57"/>
      <c r="Q859" s="57"/>
      <c r="R859" s="57"/>
      <c r="S859" s="57"/>
      <c r="T859" s="57"/>
      <c r="U859" s="57"/>
      <c r="V859" s="58"/>
      <c r="W859" s="58"/>
      <c r="X859" s="57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  <c r="AK859" s="58"/>
      <c r="AL859" s="58"/>
      <c r="AM859" s="55"/>
      <c r="AN859" s="55"/>
    </row>
    <row r="860" spans="14:40">
      <c r="N860" s="57"/>
      <c r="O860" s="57"/>
      <c r="P860" s="57"/>
      <c r="Q860" s="57"/>
      <c r="R860" s="57"/>
      <c r="S860" s="57"/>
      <c r="T860" s="57"/>
      <c r="U860" s="57"/>
      <c r="V860" s="58"/>
      <c r="W860" s="58"/>
      <c r="X860" s="57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  <c r="AK860" s="58"/>
      <c r="AL860" s="58"/>
      <c r="AM860" s="55"/>
      <c r="AN860" s="55"/>
    </row>
    <row r="861" spans="14:40">
      <c r="N861" s="57"/>
      <c r="O861" s="57"/>
      <c r="P861" s="57"/>
      <c r="Q861" s="57"/>
      <c r="R861" s="57"/>
      <c r="S861" s="57"/>
      <c r="T861" s="57"/>
      <c r="U861" s="57"/>
      <c r="V861" s="58"/>
      <c r="W861" s="58"/>
      <c r="X861" s="57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  <c r="AK861" s="58"/>
      <c r="AL861" s="58"/>
      <c r="AM861" s="55"/>
      <c r="AN861" s="55"/>
    </row>
    <row r="862" spans="14:40">
      <c r="N862" s="57"/>
      <c r="O862" s="57"/>
      <c r="P862" s="57"/>
      <c r="Q862" s="57"/>
      <c r="R862" s="57"/>
      <c r="S862" s="57"/>
      <c r="T862" s="57"/>
      <c r="U862" s="57"/>
      <c r="V862" s="58"/>
      <c r="W862" s="58"/>
      <c r="X862" s="57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  <c r="AK862" s="58"/>
      <c r="AL862" s="58"/>
      <c r="AM862" s="55"/>
      <c r="AN862" s="55"/>
    </row>
    <row r="863" spans="14:40">
      <c r="N863" s="57"/>
      <c r="O863" s="57"/>
      <c r="P863" s="57"/>
      <c r="Q863" s="57"/>
      <c r="R863" s="57"/>
      <c r="S863" s="57"/>
      <c r="T863" s="57"/>
      <c r="U863" s="57"/>
      <c r="V863" s="58"/>
      <c r="W863" s="58"/>
      <c r="X863" s="57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  <c r="AK863" s="58"/>
      <c r="AL863" s="58"/>
      <c r="AM863" s="55"/>
      <c r="AN863" s="55"/>
    </row>
    <row r="864" spans="14:40">
      <c r="N864" s="57"/>
      <c r="O864" s="57"/>
      <c r="P864" s="57"/>
      <c r="Q864" s="57"/>
      <c r="R864" s="57"/>
      <c r="S864" s="57"/>
      <c r="T864" s="57"/>
      <c r="U864" s="57"/>
      <c r="V864" s="58"/>
      <c r="W864" s="58"/>
      <c r="X864" s="57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  <c r="AK864" s="58"/>
      <c r="AL864" s="58"/>
      <c r="AM864" s="55"/>
      <c r="AN864" s="55"/>
    </row>
    <row r="865" spans="14:40">
      <c r="N865" s="57"/>
      <c r="O865" s="57"/>
      <c r="P865" s="57"/>
      <c r="Q865" s="57"/>
      <c r="R865" s="57"/>
      <c r="S865" s="57"/>
      <c r="T865" s="57"/>
      <c r="U865" s="57"/>
      <c r="V865" s="58"/>
      <c r="W865" s="58"/>
      <c r="X865" s="57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  <c r="AK865" s="58"/>
      <c r="AL865" s="58"/>
      <c r="AM865" s="55"/>
      <c r="AN865" s="55"/>
    </row>
    <row r="866" spans="14:40">
      <c r="N866" s="57"/>
      <c r="O866" s="57"/>
      <c r="P866" s="57"/>
      <c r="Q866" s="57"/>
      <c r="R866" s="57"/>
      <c r="S866" s="57"/>
      <c r="T866" s="57"/>
      <c r="U866" s="57"/>
      <c r="V866" s="58"/>
      <c r="W866" s="58"/>
      <c r="X866" s="57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  <c r="AK866" s="58"/>
      <c r="AL866" s="58"/>
      <c r="AM866" s="55"/>
      <c r="AN866" s="55"/>
    </row>
    <row r="867" spans="14:40">
      <c r="N867" s="57"/>
      <c r="O867" s="57"/>
      <c r="P867" s="57"/>
      <c r="Q867" s="57"/>
      <c r="R867" s="57"/>
      <c r="S867" s="57"/>
      <c r="T867" s="57"/>
      <c r="U867" s="57"/>
      <c r="V867" s="58"/>
      <c r="W867" s="58"/>
      <c r="X867" s="57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  <c r="AK867" s="58"/>
      <c r="AL867" s="58"/>
      <c r="AM867" s="55"/>
      <c r="AN867" s="55"/>
    </row>
    <row r="868" spans="14:40">
      <c r="N868" s="57"/>
      <c r="O868" s="57"/>
      <c r="P868" s="57"/>
      <c r="Q868" s="57"/>
      <c r="R868" s="57"/>
      <c r="S868" s="57"/>
      <c r="T868" s="57"/>
      <c r="U868" s="57"/>
      <c r="V868" s="58"/>
      <c r="W868" s="58"/>
      <c r="X868" s="57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  <c r="AK868" s="58"/>
      <c r="AL868" s="58"/>
      <c r="AM868" s="55"/>
      <c r="AN868" s="55"/>
    </row>
    <row r="869" spans="14:40">
      <c r="N869" s="57"/>
      <c r="O869" s="57"/>
      <c r="P869" s="57"/>
      <c r="Q869" s="57"/>
      <c r="R869" s="57"/>
      <c r="S869" s="57"/>
      <c r="T869" s="57"/>
      <c r="U869" s="57"/>
      <c r="V869" s="58"/>
      <c r="W869" s="58"/>
      <c r="X869" s="57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  <c r="AK869" s="58"/>
      <c r="AL869" s="58"/>
      <c r="AM869" s="55"/>
      <c r="AN869" s="55"/>
    </row>
    <row r="870" spans="14:40">
      <c r="N870" s="57"/>
      <c r="O870" s="57"/>
      <c r="P870" s="57"/>
      <c r="Q870" s="57"/>
      <c r="R870" s="57"/>
      <c r="S870" s="57"/>
      <c r="T870" s="57"/>
      <c r="U870" s="57"/>
      <c r="V870" s="58"/>
      <c r="W870" s="58"/>
      <c r="X870" s="57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  <c r="AK870" s="58"/>
      <c r="AL870" s="58"/>
      <c r="AM870" s="55"/>
      <c r="AN870" s="55"/>
    </row>
    <row r="871" spans="14:40">
      <c r="N871" s="57"/>
      <c r="O871" s="57"/>
      <c r="P871" s="57"/>
      <c r="Q871" s="57"/>
      <c r="R871" s="57"/>
      <c r="S871" s="57"/>
      <c r="T871" s="57"/>
      <c r="U871" s="57"/>
      <c r="V871" s="58"/>
      <c r="W871" s="58"/>
      <c r="X871" s="57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  <c r="AK871" s="58"/>
      <c r="AL871" s="58"/>
      <c r="AM871" s="55"/>
      <c r="AN871" s="55"/>
    </row>
    <row r="872" spans="14:40">
      <c r="N872" s="57"/>
      <c r="O872" s="57"/>
      <c r="P872" s="57"/>
      <c r="Q872" s="57"/>
      <c r="R872" s="57"/>
      <c r="S872" s="57"/>
      <c r="T872" s="57"/>
      <c r="U872" s="57"/>
      <c r="V872" s="58"/>
      <c r="W872" s="58"/>
      <c r="X872" s="57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  <c r="AK872" s="58"/>
      <c r="AL872" s="58"/>
      <c r="AM872" s="55"/>
      <c r="AN872" s="55"/>
    </row>
    <row r="873" spans="14:40">
      <c r="N873" s="57"/>
      <c r="O873" s="57"/>
      <c r="P873" s="57"/>
      <c r="Q873" s="57"/>
      <c r="R873" s="57"/>
      <c r="S873" s="57"/>
      <c r="T873" s="57"/>
      <c r="U873" s="57"/>
      <c r="V873" s="58"/>
      <c r="W873" s="58"/>
      <c r="X873" s="57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  <c r="AK873" s="58"/>
      <c r="AL873" s="58"/>
      <c r="AM873" s="55"/>
      <c r="AN873" s="55"/>
    </row>
    <row r="874" spans="14:40">
      <c r="N874" s="57"/>
      <c r="O874" s="57"/>
      <c r="P874" s="57"/>
      <c r="Q874" s="57"/>
      <c r="R874" s="57"/>
      <c r="S874" s="57"/>
      <c r="T874" s="57"/>
      <c r="U874" s="57"/>
      <c r="V874" s="58"/>
      <c r="W874" s="58"/>
      <c r="X874" s="57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  <c r="AK874" s="58"/>
      <c r="AL874" s="58"/>
      <c r="AM874" s="55"/>
      <c r="AN874" s="55"/>
    </row>
    <row r="875" spans="14:40">
      <c r="N875" s="57"/>
      <c r="O875" s="57"/>
      <c r="P875" s="57"/>
      <c r="Q875" s="57"/>
      <c r="R875" s="57"/>
      <c r="S875" s="57"/>
      <c r="T875" s="57"/>
      <c r="U875" s="57"/>
      <c r="V875" s="58"/>
      <c r="W875" s="58"/>
      <c r="X875" s="57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  <c r="AK875" s="58"/>
      <c r="AL875" s="58"/>
      <c r="AM875" s="55"/>
      <c r="AN875" s="55"/>
    </row>
    <row r="876" spans="14:40">
      <c r="N876" s="57"/>
      <c r="O876" s="57"/>
      <c r="P876" s="57"/>
      <c r="Q876" s="57"/>
      <c r="R876" s="57"/>
      <c r="S876" s="57"/>
      <c r="T876" s="57"/>
      <c r="U876" s="57"/>
      <c r="V876" s="58"/>
      <c r="W876" s="58"/>
      <c r="X876" s="57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  <c r="AK876" s="58"/>
      <c r="AL876" s="58"/>
      <c r="AM876" s="55"/>
      <c r="AN876" s="55"/>
    </row>
    <row r="877" spans="14:40">
      <c r="N877" s="57"/>
      <c r="O877" s="57"/>
      <c r="P877" s="57"/>
      <c r="Q877" s="57"/>
      <c r="R877" s="57"/>
      <c r="S877" s="57"/>
      <c r="T877" s="57"/>
      <c r="U877" s="57"/>
      <c r="V877" s="58"/>
      <c r="W877" s="58"/>
      <c r="X877" s="57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  <c r="AK877" s="58"/>
      <c r="AL877" s="58"/>
      <c r="AM877" s="55"/>
      <c r="AN877" s="55"/>
    </row>
    <row r="878" spans="14:40">
      <c r="N878" s="57"/>
      <c r="O878" s="57"/>
      <c r="P878" s="57"/>
      <c r="Q878" s="57"/>
      <c r="R878" s="57"/>
      <c r="S878" s="57"/>
      <c r="T878" s="57"/>
      <c r="U878" s="57"/>
      <c r="V878" s="58"/>
      <c r="W878" s="58"/>
      <c r="X878" s="57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  <c r="AK878" s="58"/>
      <c r="AL878" s="58"/>
      <c r="AM878" s="55"/>
      <c r="AN878" s="55"/>
    </row>
    <row r="879" spans="14:40">
      <c r="N879" s="57"/>
      <c r="O879" s="57"/>
      <c r="P879" s="57"/>
      <c r="Q879" s="57"/>
      <c r="R879" s="57"/>
      <c r="S879" s="57"/>
      <c r="T879" s="57"/>
      <c r="U879" s="57"/>
      <c r="V879" s="58"/>
      <c r="W879" s="58"/>
      <c r="X879" s="57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  <c r="AK879" s="58"/>
      <c r="AL879" s="58"/>
      <c r="AM879" s="55"/>
      <c r="AN879" s="55"/>
    </row>
    <row r="880" spans="14:40">
      <c r="N880" s="57"/>
      <c r="O880" s="57"/>
      <c r="P880" s="57"/>
      <c r="Q880" s="57"/>
      <c r="R880" s="57"/>
      <c r="S880" s="57"/>
      <c r="T880" s="57"/>
      <c r="U880" s="57"/>
      <c r="V880" s="58"/>
      <c r="W880" s="58"/>
      <c r="X880" s="57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  <c r="AK880" s="58"/>
      <c r="AL880" s="58"/>
      <c r="AM880" s="55"/>
      <c r="AN880" s="55"/>
    </row>
    <row r="881" spans="14:40">
      <c r="N881" s="57"/>
      <c r="O881" s="57"/>
      <c r="P881" s="57"/>
      <c r="Q881" s="57"/>
      <c r="R881" s="57"/>
      <c r="S881" s="57"/>
      <c r="T881" s="57"/>
      <c r="U881" s="57"/>
      <c r="V881" s="58"/>
      <c r="W881" s="58"/>
      <c r="X881" s="57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  <c r="AK881" s="58"/>
      <c r="AL881" s="58"/>
      <c r="AM881" s="55"/>
      <c r="AN881" s="55"/>
    </row>
    <row r="882" spans="14:40">
      <c r="N882" s="57"/>
      <c r="O882" s="57"/>
      <c r="P882" s="57"/>
      <c r="Q882" s="57"/>
      <c r="R882" s="57"/>
      <c r="S882" s="57"/>
      <c r="T882" s="57"/>
      <c r="U882" s="57"/>
      <c r="V882" s="58"/>
      <c r="W882" s="58"/>
      <c r="X882" s="57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  <c r="AK882" s="58"/>
      <c r="AL882" s="58"/>
      <c r="AM882" s="55"/>
      <c r="AN882" s="55"/>
    </row>
    <row r="883" spans="14:40">
      <c r="N883" s="57"/>
      <c r="O883" s="57"/>
      <c r="P883" s="57"/>
      <c r="Q883" s="57"/>
      <c r="R883" s="57"/>
      <c r="S883" s="57"/>
      <c r="T883" s="57"/>
      <c r="U883" s="57"/>
      <c r="V883" s="58"/>
      <c r="W883" s="58"/>
      <c r="X883" s="57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  <c r="AK883" s="58"/>
      <c r="AL883" s="58"/>
      <c r="AM883" s="55"/>
      <c r="AN883" s="55"/>
    </row>
    <row r="884" spans="14:40">
      <c r="N884" s="57"/>
      <c r="O884" s="57"/>
      <c r="P884" s="57"/>
      <c r="Q884" s="57"/>
      <c r="R884" s="57"/>
      <c r="S884" s="57"/>
      <c r="T884" s="57"/>
      <c r="U884" s="57"/>
      <c r="V884" s="58"/>
      <c r="W884" s="58"/>
      <c r="X884" s="57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  <c r="AK884" s="58"/>
      <c r="AL884" s="58"/>
      <c r="AM884" s="55"/>
      <c r="AN884" s="55"/>
    </row>
    <row r="885" spans="14:40">
      <c r="N885" s="57"/>
      <c r="O885" s="57"/>
      <c r="P885" s="57"/>
      <c r="Q885" s="57"/>
      <c r="R885" s="57"/>
      <c r="S885" s="57"/>
      <c r="T885" s="57"/>
      <c r="U885" s="57"/>
      <c r="V885" s="58"/>
      <c r="W885" s="58"/>
      <c r="X885" s="57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  <c r="AK885" s="58"/>
      <c r="AL885" s="58"/>
      <c r="AM885" s="55"/>
      <c r="AN885" s="55"/>
    </row>
    <row r="886" spans="14:40">
      <c r="N886" s="57"/>
      <c r="O886" s="57"/>
      <c r="P886" s="57"/>
      <c r="Q886" s="57"/>
      <c r="R886" s="57"/>
      <c r="S886" s="57"/>
      <c r="T886" s="57"/>
      <c r="U886" s="57"/>
      <c r="V886" s="58"/>
      <c r="W886" s="58"/>
      <c r="X886" s="57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  <c r="AK886" s="58"/>
      <c r="AL886" s="58"/>
      <c r="AM886" s="55"/>
      <c r="AN886" s="55"/>
    </row>
    <row r="887" spans="14:40">
      <c r="N887" s="57"/>
      <c r="O887" s="57"/>
      <c r="P887" s="57"/>
      <c r="Q887" s="57"/>
      <c r="R887" s="57"/>
      <c r="S887" s="57"/>
      <c r="T887" s="57"/>
      <c r="U887" s="57"/>
      <c r="V887" s="58"/>
      <c r="W887" s="58"/>
      <c r="X887" s="57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  <c r="AK887" s="58"/>
      <c r="AL887" s="58"/>
      <c r="AM887" s="55"/>
      <c r="AN887" s="55"/>
    </row>
    <row r="888" spans="14:40">
      <c r="N888" s="57"/>
      <c r="O888" s="57"/>
      <c r="P888" s="57"/>
      <c r="Q888" s="57"/>
      <c r="R888" s="57"/>
      <c r="S888" s="57"/>
      <c r="T888" s="57"/>
      <c r="U888" s="57"/>
      <c r="V888" s="58"/>
      <c r="W888" s="58"/>
      <c r="X888" s="57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  <c r="AK888" s="58"/>
      <c r="AL888" s="58"/>
      <c r="AM888" s="55"/>
      <c r="AN888" s="55"/>
    </row>
    <row r="889" spans="14:40">
      <c r="N889" s="57"/>
      <c r="O889" s="57"/>
      <c r="P889" s="57"/>
      <c r="Q889" s="57"/>
      <c r="R889" s="57"/>
      <c r="S889" s="57"/>
      <c r="T889" s="57"/>
      <c r="U889" s="57"/>
      <c r="V889" s="58"/>
      <c r="W889" s="58"/>
      <c r="X889" s="57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  <c r="AK889" s="58"/>
      <c r="AL889" s="58"/>
      <c r="AM889" s="55"/>
      <c r="AN889" s="55"/>
    </row>
    <row r="890" spans="14:40">
      <c r="N890" s="57"/>
      <c r="O890" s="57"/>
      <c r="P890" s="57"/>
      <c r="Q890" s="57"/>
      <c r="R890" s="57"/>
      <c r="S890" s="57"/>
      <c r="T890" s="57"/>
      <c r="U890" s="57"/>
      <c r="V890" s="58"/>
      <c r="W890" s="58"/>
      <c r="X890" s="57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  <c r="AK890" s="58"/>
      <c r="AL890" s="58"/>
      <c r="AM890" s="55"/>
      <c r="AN890" s="55"/>
    </row>
    <row r="891" spans="14:40">
      <c r="N891" s="57"/>
      <c r="O891" s="57"/>
      <c r="P891" s="57"/>
      <c r="Q891" s="57"/>
      <c r="R891" s="57"/>
      <c r="S891" s="57"/>
      <c r="T891" s="57"/>
      <c r="U891" s="57"/>
      <c r="V891" s="58"/>
      <c r="W891" s="58"/>
      <c r="X891" s="57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  <c r="AK891" s="58"/>
      <c r="AL891" s="58"/>
      <c r="AM891" s="55"/>
      <c r="AN891" s="55"/>
    </row>
    <row r="892" spans="14:40">
      <c r="N892" s="57"/>
      <c r="O892" s="57"/>
      <c r="P892" s="57"/>
      <c r="Q892" s="57"/>
      <c r="R892" s="57"/>
      <c r="S892" s="57"/>
      <c r="T892" s="57"/>
      <c r="U892" s="57"/>
      <c r="V892" s="58"/>
      <c r="W892" s="58"/>
      <c r="X892" s="57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  <c r="AK892" s="58"/>
      <c r="AL892" s="58"/>
      <c r="AM892" s="55"/>
      <c r="AN892" s="55"/>
    </row>
    <row r="893" spans="14:40">
      <c r="N893" s="57"/>
      <c r="O893" s="57"/>
      <c r="P893" s="57"/>
      <c r="Q893" s="57"/>
      <c r="R893" s="57"/>
      <c r="S893" s="57"/>
      <c r="T893" s="57"/>
      <c r="U893" s="57"/>
      <c r="V893" s="58"/>
      <c r="W893" s="58"/>
      <c r="X893" s="57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  <c r="AK893" s="58"/>
      <c r="AL893" s="58"/>
      <c r="AM893" s="55"/>
      <c r="AN893" s="55"/>
    </row>
    <row r="894" spans="14:40">
      <c r="N894" s="57"/>
      <c r="O894" s="57"/>
      <c r="P894" s="57"/>
      <c r="Q894" s="57"/>
      <c r="R894" s="57"/>
      <c r="S894" s="57"/>
      <c r="T894" s="57"/>
      <c r="U894" s="57"/>
      <c r="V894" s="58"/>
      <c r="W894" s="58"/>
      <c r="X894" s="57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  <c r="AK894" s="58"/>
      <c r="AL894" s="58"/>
      <c r="AM894" s="55"/>
      <c r="AN894" s="55"/>
    </row>
    <row r="895" spans="14:40">
      <c r="N895" s="57"/>
      <c r="O895" s="57"/>
      <c r="P895" s="57"/>
      <c r="Q895" s="57"/>
      <c r="R895" s="57"/>
      <c r="S895" s="57"/>
      <c r="T895" s="57"/>
      <c r="U895" s="57"/>
      <c r="V895" s="58"/>
      <c r="W895" s="58"/>
      <c r="X895" s="57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  <c r="AK895" s="58"/>
      <c r="AL895" s="58"/>
      <c r="AM895" s="55"/>
      <c r="AN895" s="55"/>
    </row>
    <row r="896" spans="14:40">
      <c r="N896" s="57"/>
      <c r="O896" s="57"/>
      <c r="P896" s="57"/>
      <c r="Q896" s="57"/>
      <c r="R896" s="57"/>
      <c r="S896" s="57"/>
      <c r="T896" s="57"/>
      <c r="U896" s="57"/>
      <c r="V896" s="58"/>
      <c r="W896" s="58"/>
      <c r="X896" s="57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  <c r="AK896" s="58"/>
      <c r="AL896" s="58"/>
      <c r="AM896" s="55"/>
      <c r="AN896" s="55"/>
    </row>
    <row r="897" spans="14:40">
      <c r="N897" s="57"/>
      <c r="O897" s="57"/>
      <c r="P897" s="57"/>
      <c r="Q897" s="57"/>
      <c r="R897" s="57"/>
      <c r="S897" s="57"/>
      <c r="T897" s="57"/>
      <c r="U897" s="57"/>
      <c r="V897" s="58"/>
      <c r="W897" s="58"/>
      <c r="X897" s="57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  <c r="AK897" s="58"/>
      <c r="AL897" s="58"/>
      <c r="AM897" s="55"/>
      <c r="AN897" s="55"/>
    </row>
    <row r="898" spans="14:40">
      <c r="N898" s="57"/>
      <c r="O898" s="57"/>
      <c r="P898" s="57"/>
      <c r="Q898" s="57"/>
      <c r="R898" s="57"/>
      <c r="S898" s="57"/>
      <c r="T898" s="57"/>
      <c r="U898" s="57"/>
      <c r="V898" s="58"/>
      <c r="W898" s="58"/>
      <c r="X898" s="57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  <c r="AK898" s="58"/>
      <c r="AL898" s="58"/>
      <c r="AM898" s="55"/>
      <c r="AN898" s="55"/>
    </row>
    <row r="899" spans="14:40">
      <c r="N899" s="57"/>
      <c r="O899" s="57"/>
      <c r="P899" s="57"/>
      <c r="Q899" s="57"/>
      <c r="R899" s="57"/>
      <c r="S899" s="57"/>
      <c r="T899" s="57"/>
      <c r="U899" s="57"/>
      <c r="V899" s="58"/>
      <c r="W899" s="58"/>
      <c r="X899" s="57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  <c r="AK899" s="58"/>
      <c r="AL899" s="58"/>
      <c r="AM899" s="55"/>
      <c r="AN899" s="55"/>
    </row>
    <row r="900" spans="14:40">
      <c r="N900" s="57"/>
      <c r="O900" s="57"/>
      <c r="P900" s="57"/>
      <c r="Q900" s="57"/>
      <c r="R900" s="57"/>
      <c r="S900" s="57"/>
      <c r="T900" s="57"/>
      <c r="U900" s="57"/>
      <c r="V900" s="58"/>
      <c r="W900" s="58"/>
      <c r="X900" s="57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  <c r="AK900" s="58"/>
      <c r="AL900" s="58"/>
      <c r="AM900" s="55"/>
      <c r="AN900" s="55"/>
    </row>
    <row r="901" spans="14:40">
      <c r="N901" s="57"/>
      <c r="O901" s="57"/>
      <c r="P901" s="57"/>
      <c r="Q901" s="57"/>
      <c r="R901" s="57"/>
      <c r="S901" s="57"/>
      <c r="T901" s="57"/>
      <c r="U901" s="57"/>
      <c r="V901" s="58"/>
      <c r="W901" s="58"/>
      <c r="X901" s="57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  <c r="AK901" s="58"/>
      <c r="AL901" s="58"/>
      <c r="AM901" s="55"/>
      <c r="AN901" s="55"/>
    </row>
    <row r="902" spans="14:40">
      <c r="N902" s="57"/>
      <c r="O902" s="57"/>
      <c r="P902" s="57"/>
      <c r="Q902" s="57"/>
      <c r="R902" s="57"/>
      <c r="S902" s="57"/>
      <c r="T902" s="57"/>
      <c r="U902" s="57"/>
      <c r="V902" s="58"/>
      <c r="W902" s="58"/>
      <c r="X902" s="57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  <c r="AK902" s="58"/>
      <c r="AL902" s="58"/>
      <c r="AM902" s="55"/>
      <c r="AN902" s="55"/>
    </row>
    <row r="903" spans="14:40">
      <c r="N903" s="57"/>
      <c r="O903" s="57"/>
      <c r="P903" s="57"/>
      <c r="Q903" s="57"/>
      <c r="R903" s="57"/>
      <c r="S903" s="57"/>
      <c r="T903" s="57"/>
      <c r="U903" s="57"/>
      <c r="V903" s="58"/>
      <c r="W903" s="58"/>
      <c r="X903" s="57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  <c r="AK903" s="58"/>
      <c r="AL903" s="58"/>
      <c r="AM903" s="55"/>
      <c r="AN903" s="55"/>
    </row>
    <row r="904" spans="14:40">
      <c r="N904" s="57"/>
      <c r="O904" s="57"/>
      <c r="P904" s="57"/>
      <c r="Q904" s="57"/>
      <c r="R904" s="57"/>
      <c r="S904" s="57"/>
      <c r="T904" s="57"/>
      <c r="U904" s="57"/>
      <c r="V904" s="58"/>
      <c r="W904" s="58"/>
      <c r="X904" s="57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  <c r="AK904" s="58"/>
      <c r="AL904" s="58"/>
      <c r="AM904" s="55"/>
      <c r="AN904" s="55"/>
    </row>
    <row r="905" spans="14:40">
      <c r="N905" s="57"/>
      <c r="O905" s="57"/>
      <c r="P905" s="57"/>
      <c r="Q905" s="57"/>
      <c r="R905" s="57"/>
      <c r="S905" s="57"/>
      <c r="T905" s="57"/>
      <c r="U905" s="57"/>
      <c r="V905" s="58"/>
      <c r="W905" s="58"/>
      <c r="X905" s="57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  <c r="AK905" s="58"/>
      <c r="AL905" s="58"/>
      <c r="AM905" s="55"/>
      <c r="AN905" s="55"/>
    </row>
    <row r="906" spans="14:40">
      <c r="N906" s="57"/>
      <c r="O906" s="57"/>
      <c r="P906" s="57"/>
      <c r="Q906" s="57"/>
      <c r="R906" s="57"/>
      <c r="S906" s="57"/>
      <c r="T906" s="57"/>
      <c r="U906" s="57"/>
      <c r="V906" s="58"/>
      <c r="W906" s="58"/>
      <c r="X906" s="57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  <c r="AK906" s="58"/>
      <c r="AL906" s="58"/>
      <c r="AM906" s="55"/>
      <c r="AN906" s="55"/>
    </row>
    <row r="907" spans="14:40">
      <c r="N907" s="57"/>
      <c r="O907" s="57"/>
      <c r="P907" s="57"/>
      <c r="Q907" s="57"/>
      <c r="R907" s="57"/>
      <c r="S907" s="57"/>
      <c r="T907" s="57"/>
      <c r="U907" s="57"/>
      <c r="V907" s="58"/>
      <c r="W907" s="58"/>
      <c r="X907" s="57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  <c r="AK907" s="58"/>
      <c r="AL907" s="58"/>
      <c r="AM907" s="55"/>
      <c r="AN907" s="55"/>
    </row>
    <row r="908" spans="14:40">
      <c r="N908" s="57"/>
      <c r="O908" s="57"/>
      <c r="P908" s="57"/>
      <c r="Q908" s="57"/>
      <c r="R908" s="57"/>
      <c r="S908" s="57"/>
      <c r="T908" s="57"/>
      <c r="U908" s="57"/>
      <c r="V908" s="58"/>
      <c r="W908" s="58"/>
      <c r="X908" s="57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  <c r="AK908" s="58"/>
      <c r="AL908" s="58"/>
      <c r="AM908" s="55"/>
      <c r="AN908" s="55"/>
    </row>
    <row r="909" spans="14:40">
      <c r="N909" s="57"/>
      <c r="O909" s="57"/>
      <c r="P909" s="57"/>
      <c r="Q909" s="57"/>
      <c r="R909" s="57"/>
      <c r="S909" s="57"/>
      <c r="T909" s="57"/>
      <c r="U909" s="57"/>
      <c r="V909" s="58"/>
      <c r="W909" s="58"/>
      <c r="X909" s="57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  <c r="AK909" s="58"/>
      <c r="AL909" s="58"/>
      <c r="AM909" s="55"/>
      <c r="AN909" s="55"/>
    </row>
    <row r="910" spans="14:40">
      <c r="N910" s="57"/>
      <c r="O910" s="57"/>
      <c r="P910" s="57"/>
      <c r="Q910" s="57"/>
      <c r="R910" s="57"/>
      <c r="S910" s="57"/>
      <c r="T910" s="57"/>
      <c r="U910" s="57"/>
      <c r="V910" s="58"/>
      <c r="W910" s="58"/>
      <c r="X910" s="57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  <c r="AK910" s="58"/>
      <c r="AL910" s="58"/>
      <c r="AM910" s="55"/>
      <c r="AN910" s="55"/>
    </row>
    <row r="911" spans="14:40">
      <c r="N911" s="57"/>
      <c r="O911" s="57"/>
      <c r="P911" s="57"/>
      <c r="Q911" s="57"/>
      <c r="R911" s="57"/>
      <c r="S911" s="57"/>
      <c r="T911" s="57"/>
      <c r="U911" s="57"/>
      <c r="V911" s="58"/>
      <c r="W911" s="58"/>
      <c r="X911" s="57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  <c r="AK911" s="58"/>
      <c r="AL911" s="58"/>
      <c r="AM911" s="55"/>
      <c r="AN911" s="55"/>
    </row>
    <row r="912" spans="14:40">
      <c r="N912" s="57"/>
      <c r="O912" s="57"/>
      <c r="P912" s="57"/>
      <c r="Q912" s="57"/>
      <c r="R912" s="57"/>
      <c r="S912" s="57"/>
      <c r="T912" s="57"/>
      <c r="U912" s="57"/>
      <c r="V912" s="58"/>
      <c r="W912" s="58"/>
      <c r="X912" s="57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  <c r="AK912" s="58"/>
      <c r="AL912" s="58"/>
      <c r="AM912" s="55"/>
      <c r="AN912" s="55"/>
    </row>
    <row r="913" spans="14:40">
      <c r="N913" s="57"/>
      <c r="O913" s="57"/>
      <c r="P913" s="57"/>
      <c r="Q913" s="57"/>
      <c r="R913" s="57"/>
      <c r="S913" s="57"/>
      <c r="T913" s="57"/>
      <c r="U913" s="57"/>
      <c r="V913" s="58"/>
      <c r="W913" s="58"/>
      <c r="X913" s="57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  <c r="AK913" s="58"/>
      <c r="AL913" s="58"/>
      <c r="AM913" s="55"/>
      <c r="AN913" s="55"/>
    </row>
    <row r="914" spans="14:40">
      <c r="N914" s="57"/>
      <c r="O914" s="57"/>
      <c r="P914" s="57"/>
      <c r="Q914" s="57"/>
      <c r="R914" s="57"/>
      <c r="S914" s="57"/>
      <c r="T914" s="57"/>
      <c r="U914" s="57"/>
      <c r="V914" s="58"/>
      <c r="W914" s="58"/>
      <c r="X914" s="57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  <c r="AK914" s="58"/>
      <c r="AL914" s="58"/>
      <c r="AM914" s="55"/>
      <c r="AN914" s="55"/>
    </row>
    <row r="915" spans="14:40">
      <c r="N915" s="57"/>
      <c r="O915" s="57"/>
      <c r="P915" s="57"/>
      <c r="Q915" s="57"/>
      <c r="R915" s="57"/>
      <c r="S915" s="57"/>
      <c r="T915" s="57"/>
      <c r="U915" s="57"/>
      <c r="V915" s="58"/>
      <c r="W915" s="58"/>
      <c r="X915" s="57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  <c r="AK915" s="58"/>
      <c r="AL915" s="58"/>
      <c r="AM915" s="55"/>
      <c r="AN915" s="55"/>
    </row>
    <row r="916" spans="14:40">
      <c r="N916" s="57"/>
      <c r="O916" s="57"/>
      <c r="P916" s="57"/>
      <c r="Q916" s="57"/>
      <c r="R916" s="57"/>
      <c r="S916" s="57"/>
      <c r="T916" s="57"/>
      <c r="U916" s="57"/>
      <c r="V916" s="58"/>
      <c r="W916" s="58"/>
      <c r="X916" s="57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  <c r="AK916" s="58"/>
      <c r="AL916" s="58"/>
      <c r="AM916" s="55"/>
      <c r="AN916" s="55"/>
    </row>
    <row r="917" spans="14:40">
      <c r="N917" s="57"/>
      <c r="O917" s="57"/>
      <c r="P917" s="57"/>
      <c r="Q917" s="57"/>
      <c r="R917" s="57"/>
      <c r="S917" s="57"/>
      <c r="T917" s="57"/>
      <c r="U917" s="57"/>
      <c r="V917" s="58"/>
      <c r="W917" s="58"/>
      <c r="X917" s="57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  <c r="AK917" s="58"/>
      <c r="AL917" s="58"/>
      <c r="AM917" s="55"/>
      <c r="AN917" s="55"/>
    </row>
    <row r="918" spans="14:40">
      <c r="N918" s="57"/>
      <c r="O918" s="57"/>
      <c r="P918" s="57"/>
      <c r="Q918" s="57"/>
      <c r="R918" s="57"/>
      <c r="S918" s="57"/>
      <c r="T918" s="57"/>
      <c r="U918" s="57"/>
      <c r="V918" s="58"/>
      <c r="W918" s="58"/>
      <c r="X918" s="57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  <c r="AK918" s="58"/>
      <c r="AL918" s="58"/>
      <c r="AM918" s="55"/>
      <c r="AN918" s="55"/>
    </row>
    <row r="919" spans="14:40">
      <c r="N919" s="57"/>
      <c r="O919" s="57"/>
      <c r="P919" s="57"/>
      <c r="Q919" s="57"/>
      <c r="R919" s="57"/>
      <c r="S919" s="57"/>
      <c r="T919" s="57"/>
      <c r="U919" s="57"/>
      <c r="V919" s="58"/>
      <c r="W919" s="58"/>
      <c r="X919" s="57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  <c r="AK919" s="58"/>
      <c r="AL919" s="58"/>
      <c r="AM919" s="55"/>
      <c r="AN919" s="55"/>
    </row>
    <row r="920" spans="14:40">
      <c r="N920" s="57"/>
      <c r="O920" s="57"/>
      <c r="P920" s="57"/>
      <c r="Q920" s="57"/>
      <c r="R920" s="57"/>
      <c r="S920" s="57"/>
      <c r="T920" s="57"/>
      <c r="U920" s="57"/>
      <c r="V920" s="58"/>
      <c r="W920" s="58"/>
      <c r="X920" s="57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  <c r="AK920" s="58"/>
      <c r="AL920" s="58"/>
      <c r="AM920" s="55"/>
      <c r="AN920" s="55"/>
    </row>
    <row r="921" spans="14:40">
      <c r="N921" s="57"/>
      <c r="O921" s="57"/>
      <c r="P921" s="57"/>
      <c r="Q921" s="57"/>
      <c r="R921" s="57"/>
      <c r="S921" s="57"/>
      <c r="T921" s="57"/>
      <c r="U921" s="57"/>
      <c r="V921" s="58"/>
      <c r="W921" s="58"/>
      <c r="X921" s="57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  <c r="AK921" s="58"/>
      <c r="AL921" s="58"/>
      <c r="AM921" s="55"/>
      <c r="AN921" s="55"/>
    </row>
    <row r="922" spans="14:40">
      <c r="N922" s="57"/>
      <c r="O922" s="57"/>
      <c r="P922" s="57"/>
      <c r="Q922" s="57"/>
      <c r="R922" s="57"/>
      <c r="S922" s="57"/>
      <c r="T922" s="57"/>
      <c r="U922" s="57"/>
      <c r="V922" s="58"/>
      <c r="W922" s="58"/>
      <c r="X922" s="57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  <c r="AK922" s="58"/>
      <c r="AL922" s="58"/>
      <c r="AM922" s="55"/>
      <c r="AN922" s="55"/>
    </row>
    <row r="923" spans="14:40">
      <c r="N923" s="57"/>
      <c r="O923" s="57"/>
      <c r="P923" s="57"/>
      <c r="Q923" s="57"/>
      <c r="R923" s="57"/>
      <c r="S923" s="57"/>
      <c r="T923" s="57"/>
      <c r="U923" s="57"/>
      <c r="V923" s="58"/>
      <c r="W923" s="58"/>
      <c r="X923" s="57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  <c r="AK923" s="58"/>
      <c r="AL923" s="58"/>
      <c r="AM923" s="55"/>
      <c r="AN923" s="55"/>
    </row>
    <row r="924" spans="14:40">
      <c r="N924" s="57"/>
      <c r="O924" s="57"/>
      <c r="P924" s="57"/>
      <c r="Q924" s="57"/>
      <c r="R924" s="57"/>
      <c r="S924" s="57"/>
      <c r="T924" s="57"/>
      <c r="U924" s="57"/>
      <c r="V924" s="58"/>
      <c r="W924" s="58"/>
      <c r="X924" s="57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  <c r="AK924" s="58"/>
      <c r="AL924" s="58"/>
      <c r="AM924" s="55"/>
      <c r="AN924" s="55"/>
    </row>
    <row r="925" spans="14:40">
      <c r="N925" s="57"/>
      <c r="O925" s="57"/>
      <c r="P925" s="57"/>
      <c r="Q925" s="57"/>
      <c r="R925" s="57"/>
      <c r="S925" s="57"/>
      <c r="T925" s="57"/>
      <c r="U925" s="57"/>
      <c r="V925" s="58"/>
      <c r="W925" s="58"/>
      <c r="X925" s="57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  <c r="AK925" s="58"/>
      <c r="AL925" s="58"/>
      <c r="AM925" s="55"/>
      <c r="AN925" s="55"/>
    </row>
    <row r="926" spans="14:40">
      <c r="N926" s="57"/>
      <c r="O926" s="57"/>
      <c r="P926" s="57"/>
      <c r="Q926" s="57"/>
      <c r="R926" s="57"/>
      <c r="S926" s="57"/>
      <c r="T926" s="57"/>
      <c r="U926" s="57"/>
      <c r="V926" s="58"/>
      <c r="W926" s="58"/>
      <c r="X926" s="57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  <c r="AK926" s="58"/>
      <c r="AL926" s="58"/>
      <c r="AM926" s="55"/>
      <c r="AN926" s="55"/>
    </row>
    <row r="927" spans="14:40">
      <c r="N927" s="57"/>
      <c r="O927" s="57"/>
      <c r="P927" s="57"/>
      <c r="Q927" s="57"/>
      <c r="R927" s="57"/>
      <c r="S927" s="57"/>
      <c r="T927" s="57"/>
      <c r="U927" s="57"/>
      <c r="V927" s="58"/>
      <c r="W927" s="58"/>
      <c r="X927" s="57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  <c r="AK927" s="58"/>
      <c r="AL927" s="58"/>
      <c r="AM927" s="55"/>
      <c r="AN927" s="55"/>
    </row>
    <row r="928" spans="14:40">
      <c r="N928" s="57"/>
      <c r="O928" s="57"/>
      <c r="P928" s="57"/>
      <c r="Q928" s="57"/>
      <c r="R928" s="57"/>
      <c r="S928" s="57"/>
      <c r="T928" s="57"/>
      <c r="U928" s="57"/>
      <c r="V928" s="58"/>
      <c r="W928" s="58"/>
      <c r="X928" s="57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  <c r="AK928" s="58"/>
      <c r="AL928" s="58"/>
      <c r="AM928" s="55"/>
      <c r="AN928" s="55"/>
    </row>
    <row r="929" spans="14:40">
      <c r="N929" s="57"/>
      <c r="O929" s="57"/>
      <c r="P929" s="57"/>
      <c r="Q929" s="57"/>
      <c r="R929" s="57"/>
      <c r="S929" s="57"/>
      <c r="T929" s="57"/>
      <c r="U929" s="57"/>
      <c r="V929" s="58"/>
      <c r="W929" s="58"/>
      <c r="X929" s="57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  <c r="AK929" s="58"/>
      <c r="AL929" s="58"/>
      <c r="AM929" s="55"/>
      <c r="AN929" s="55"/>
    </row>
    <row r="930" spans="14:40">
      <c r="N930" s="57"/>
      <c r="O930" s="57"/>
      <c r="P930" s="57"/>
      <c r="Q930" s="57"/>
      <c r="R930" s="57"/>
      <c r="S930" s="57"/>
      <c r="T930" s="57"/>
      <c r="U930" s="57"/>
      <c r="V930" s="58"/>
      <c r="W930" s="58"/>
      <c r="X930" s="57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  <c r="AK930" s="58"/>
      <c r="AL930" s="58"/>
      <c r="AM930" s="55"/>
      <c r="AN930" s="55"/>
    </row>
    <row r="931" spans="14:40">
      <c r="N931" s="57"/>
      <c r="O931" s="57"/>
      <c r="P931" s="57"/>
      <c r="Q931" s="57"/>
      <c r="R931" s="57"/>
      <c r="S931" s="57"/>
      <c r="T931" s="57"/>
      <c r="U931" s="57"/>
      <c r="V931" s="58"/>
      <c r="W931" s="58"/>
      <c r="X931" s="57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  <c r="AK931" s="58"/>
      <c r="AL931" s="58"/>
      <c r="AM931" s="55"/>
      <c r="AN931" s="55"/>
    </row>
    <row r="932" spans="14:40">
      <c r="N932" s="57"/>
      <c r="O932" s="57"/>
      <c r="P932" s="57"/>
      <c r="Q932" s="57"/>
      <c r="R932" s="57"/>
      <c r="S932" s="57"/>
      <c r="T932" s="57"/>
      <c r="U932" s="57"/>
      <c r="V932" s="58"/>
      <c r="W932" s="58"/>
      <c r="X932" s="57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  <c r="AK932" s="58"/>
      <c r="AL932" s="58"/>
      <c r="AM932" s="55"/>
      <c r="AN932" s="55"/>
    </row>
    <row r="933" spans="14:40">
      <c r="N933" s="57"/>
      <c r="O933" s="57"/>
      <c r="P933" s="57"/>
      <c r="Q933" s="57"/>
      <c r="R933" s="57"/>
      <c r="S933" s="57"/>
      <c r="T933" s="57"/>
      <c r="U933" s="57"/>
      <c r="V933" s="58"/>
      <c r="W933" s="58"/>
      <c r="X933" s="57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  <c r="AK933" s="58"/>
      <c r="AL933" s="58"/>
      <c r="AM933" s="55"/>
      <c r="AN933" s="55"/>
    </row>
    <row r="934" spans="14:40">
      <c r="N934" s="57"/>
      <c r="O934" s="57"/>
      <c r="P934" s="57"/>
      <c r="Q934" s="57"/>
      <c r="R934" s="57"/>
      <c r="S934" s="57"/>
      <c r="T934" s="57"/>
      <c r="U934" s="57"/>
      <c r="V934" s="58"/>
      <c r="W934" s="58"/>
      <c r="X934" s="57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  <c r="AK934" s="58"/>
      <c r="AL934" s="58"/>
      <c r="AM934" s="55"/>
      <c r="AN934" s="55"/>
    </row>
    <row r="935" spans="14:40">
      <c r="N935" s="57"/>
      <c r="O935" s="57"/>
      <c r="P935" s="57"/>
      <c r="Q935" s="57"/>
      <c r="R935" s="57"/>
      <c r="S935" s="57"/>
      <c r="T935" s="57"/>
      <c r="U935" s="57"/>
      <c r="V935" s="58"/>
      <c r="W935" s="58"/>
      <c r="X935" s="57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  <c r="AK935" s="58"/>
      <c r="AL935" s="58"/>
      <c r="AM935" s="55"/>
      <c r="AN935" s="55"/>
    </row>
    <row r="936" spans="14:40">
      <c r="N936" s="57"/>
      <c r="O936" s="57"/>
      <c r="P936" s="57"/>
      <c r="Q936" s="57"/>
      <c r="R936" s="57"/>
      <c r="S936" s="57"/>
      <c r="T936" s="57"/>
      <c r="U936" s="57"/>
      <c r="V936" s="58"/>
      <c r="W936" s="58"/>
      <c r="X936" s="57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  <c r="AK936" s="58"/>
      <c r="AL936" s="58"/>
      <c r="AM936" s="55"/>
      <c r="AN936" s="55"/>
    </row>
    <row r="937" spans="14:40">
      <c r="N937" s="57"/>
      <c r="O937" s="57"/>
      <c r="P937" s="57"/>
      <c r="Q937" s="57"/>
      <c r="R937" s="57"/>
      <c r="S937" s="57"/>
      <c r="T937" s="57"/>
      <c r="U937" s="57"/>
      <c r="V937" s="58"/>
      <c r="W937" s="58"/>
      <c r="X937" s="57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  <c r="AK937" s="58"/>
      <c r="AL937" s="58"/>
      <c r="AM937" s="55"/>
      <c r="AN937" s="55"/>
    </row>
    <row r="938" spans="14:40">
      <c r="N938" s="57"/>
      <c r="O938" s="57"/>
      <c r="P938" s="57"/>
      <c r="Q938" s="57"/>
      <c r="R938" s="57"/>
      <c r="S938" s="57"/>
      <c r="T938" s="57"/>
      <c r="U938" s="57"/>
      <c r="V938" s="58"/>
      <c r="W938" s="58"/>
      <c r="X938" s="57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  <c r="AK938" s="58"/>
      <c r="AL938" s="58"/>
      <c r="AM938" s="55"/>
      <c r="AN938" s="55"/>
    </row>
    <row r="939" spans="14:40">
      <c r="N939" s="57"/>
      <c r="O939" s="57"/>
      <c r="P939" s="57"/>
      <c r="Q939" s="57"/>
      <c r="R939" s="57"/>
      <c r="S939" s="57"/>
      <c r="T939" s="57"/>
      <c r="U939" s="57"/>
      <c r="V939" s="58"/>
      <c r="W939" s="58"/>
      <c r="X939" s="57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  <c r="AK939" s="58"/>
      <c r="AL939" s="58"/>
      <c r="AM939" s="55"/>
      <c r="AN939" s="55"/>
    </row>
    <row r="940" spans="14:40">
      <c r="N940" s="57"/>
      <c r="O940" s="57"/>
      <c r="P940" s="57"/>
      <c r="Q940" s="57"/>
      <c r="R940" s="57"/>
      <c r="S940" s="57"/>
      <c r="T940" s="57"/>
      <c r="U940" s="57"/>
      <c r="V940" s="58"/>
      <c r="W940" s="58"/>
      <c r="X940" s="57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  <c r="AK940" s="58"/>
      <c r="AL940" s="58"/>
      <c r="AM940" s="55"/>
      <c r="AN940" s="55"/>
    </row>
    <row r="941" spans="14:40">
      <c r="N941" s="57"/>
      <c r="O941" s="57"/>
      <c r="P941" s="57"/>
      <c r="Q941" s="57"/>
      <c r="R941" s="57"/>
      <c r="S941" s="57"/>
      <c r="T941" s="57"/>
      <c r="U941" s="57"/>
      <c r="V941" s="58"/>
      <c r="W941" s="58"/>
      <c r="X941" s="57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  <c r="AK941" s="58"/>
      <c r="AL941" s="58"/>
      <c r="AM941" s="55"/>
      <c r="AN941" s="55"/>
    </row>
    <row r="942" spans="14:40">
      <c r="N942" s="57"/>
      <c r="O942" s="57"/>
      <c r="P942" s="57"/>
      <c r="Q942" s="57"/>
      <c r="R942" s="57"/>
      <c r="S942" s="57"/>
      <c r="T942" s="57"/>
      <c r="U942" s="57"/>
      <c r="V942" s="58"/>
      <c r="W942" s="58"/>
      <c r="X942" s="57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  <c r="AK942" s="58"/>
      <c r="AL942" s="58"/>
      <c r="AM942" s="55"/>
      <c r="AN942" s="55"/>
    </row>
    <row r="943" spans="14:40">
      <c r="N943" s="57"/>
      <c r="O943" s="57"/>
      <c r="P943" s="57"/>
      <c r="Q943" s="57"/>
      <c r="R943" s="57"/>
      <c r="S943" s="57"/>
      <c r="T943" s="57"/>
      <c r="U943" s="57"/>
      <c r="V943" s="58"/>
      <c r="W943" s="58"/>
      <c r="X943" s="57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  <c r="AK943" s="58"/>
      <c r="AL943" s="58"/>
      <c r="AM943" s="55"/>
      <c r="AN943" s="55"/>
    </row>
    <row r="944" spans="14:40">
      <c r="N944" s="57"/>
      <c r="O944" s="57"/>
      <c r="P944" s="57"/>
      <c r="Q944" s="57"/>
      <c r="R944" s="57"/>
      <c r="S944" s="57"/>
      <c r="T944" s="57"/>
      <c r="U944" s="57"/>
      <c r="V944" s="58"/>
      <c r="W944" s="58"/>
      <c r="X944" s="57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  <c r="AK944" s="58"/>
      <c r="AL944" s="58"/>
      <c r="AM944" s="55"/>
      <c r="AN944" s="55"/>
    </row>
    <row r="945" spans="14:40">
      <c r="N945" s="57"/>
      <c r="O945" s="57"/>
      <c r="P945" s="57"/>
      <c r="Q945" s="57"/>
      <c r="R945" s="57"/>
      <c r="S945" s="57"/>
      <c r="T945" s="57"/>
      <c r="U945" s="57"/>
      <c r="V945" s="58"/>
      <c r="W945" s="58"/>
      <c r="X945" s="57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  <c r="AK945" s="58"/>
      <c r="AL945" s="58"/>
      <c r="AM945" s="55"/>
      <c r="AN945" s="55"/>
    </row>
    <row r="946" spans="14:40">
      <c r="N946" s="57"/>
      <c r="O946" s="57"/>
      <c r="P946" s="57"/>
      <c r="Q946" s="57"/>
      <c r="R946" s="57"/>
      <c r="S946" s="57"/>
      <c r="T946" s="57"/>
      <c r="U946" s="57"/>
      <c r="V946" s="58"/>
      <c r="W946" s="58"/>
      <c r="X946" s="57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  <c r="AK946" s="58"/>
      <c r="AL946" s="58"/>
      <c r="AM946" s="55"/>
      <c r="AN946" s="55"/>
    </row>
    <row r="947" spans="14:40">
      <c r="N947" s="57"/>
      <c r="O947" s="57"/>
      <c r="P947" s="57"/>
      <c r="Q947" s="57"/>
      <c r="R947" s="57"/>
      <c r="S947" s="57"/>
      <c r="T947" s="57"/>
      <c r="U947" s="57"/>
      <c r="V947" s="58"/>
      <c r="W947" s="58"/>
      <c r="X947" s="57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  <c r="AK947" s="58"/>
      <c r="AL947" s="58"/>
      <c r="AM947" s="55"/>
      <c r="AN947" s="55"/>
    </row>
    <row r="948" spans="14:40">
      <c r="N948" s="57"/>
      <c r="O948" s="57"/>
      <c r="P948" s="57"/>
      <c r="Q948" s="57"/>
      <c r="R948" s="57"/>
      <c r="S948" s="57"/>
      <c r="T948" s="57"/>
      <c r="U948" s="57"/>
      <c r="V948" s="58"/>
      <c r="W948" s="58"/>
      <c r="X948" s="57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  <c r="AK948" s="58"/>
      <c r="AL948" s="58"/>
      <c r="AM948" s="55"/>
      <c r="AN948" s="55"/>
    </row>
    <row r="949" spans="14:40">
      <c r="N949" s="57"/>
      <c r="O949" s="57"/>
      <c r="P949" s="57"/>
      <c r="Q949" s="57"/>
      <c r="R949" s="57"/>
      <c r="S949" s="57"/>
      <c r="T949" s="57"/>
      <c r="U949" s="57"/>
      <c r="V949" s="58"/>
      <c r="W949" s="58"/>
      <c r="X949" s="57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  <c r="AK949" s="58"/>
      <c r="AL949" s="58"/>
      <c r="AM949" s="55"/>
      <c r="AN949" s="55"/>
    </row>
    <row r="950" spans="14:40">
      <c r="N950" s="57"/>
      <c r="O950" s="57"/>
      <c r="P950" s="57"/>
      <c r="Q950" s="57"/>
      <c r="R950" s="57"/>
      <c r="S950" s="57"/>
      <c r="T950" s="57"/>
      <c r="U950" s="57"/>
      <c r="V950" s="58"/>
      <c r="W950" s="58"/>
      <c r="X950" s="57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  <c r="AK950" s="58"/>
      <c r="AL950" s="58"/>
      <c r="AM950" s="55"/>
      <c r="AN950" s="55"/>
    </row>
    <row r="951" spans="14:40">
      <c r="N951" s="57"/>
      <c r="O951" s="57"/>
      <c r="P951" s="57"/>
      <c r="Q951" s="57"/>
      <c r="R951" s="57"/>
      <c r="S951" s="57"/>
      <c r="T951" s="57"/>
      <c r="U951" s="57"/>
      <c r="V951" s="58"/>
      <c r="W951" s="58"/>
      <c r="X951" s="57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  <c r="AK951" s="58"/>
      <c r="AL951" s="58"/>
      <c r="AM951" s="55"/>
      <c r="AN951" s="55"/>
    </row>
    <row r="952" spans="14:40">
      <c r="N952" s="57"/>
      <c r="O952" s="57"/>
      <c r="P952" s="57"/>
      <c r="Q952" s="57"/>
      <c r="R952" s="57"/>
      <c r="S952" s="57"/>
      <c r="T952" s="57"/>
      <c r="U952" s="57"/>
      <c r="V952" s="58"/>
      <c r="W952" s="58"/>
      <c r="X952" s="57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  <c r="AK952" s="58"/>
      <c r="AL952" s="58"/>
      <c r="AM952" s="55"/>
      <c r="AN952" s="55"/>
    </row>
    <row r="953" spans="14:40">
      <c r="N953" s="57"/>
      <c r="O953" s="57"/>
      <c r="P953" s="57"/>
      <c r="Q953" s="57"/>
      <c r="R953" s="57"/>
      <c r="S953" s="57"/>
      <c r="T953" s="57"/>
      <c r="U953" s="57"/>
      <c r="V953" s="58"/>
      <c r="W953" s="58"/>
      <c r="X953" s="57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  <c r="AK953" s="58"/>
      <c r="AL953" s="58"/>
      <c r="AM953" s="55"/>
      <c r="AN953" s="55"/>
    </row>
    <row r="954" spans="14:40">
      <c r="N954" s="57"/>
      <c r="O954" s="57"/>
      <c r="P954" s="57"/>
      <c r="Q954" s="57"/>
      <c r="R954" s="57"/>
      <c r="S954" s="57"/>
      <c r="T954" s="57"/>
      <c r="U954" s="57"/>
      <c r="V954" s="58"/>
      <c r="W954" s="58"/>
      <c r="X954" s="57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  <c r="AK954" s="58"/>
      <c r="AL954" s="58"/>
      <c r="AM954" s="55"/>
      <c r="AN954" s="55"/>
    </row>
    <row r="955" spans="14:40">
      <c r="N955" s="57"/>
      <c r="O955" s="57"/>
      <c r="P955" s="57"/>
      <c r="Q955" s="57"/>
      <c r="R955" s="57"/>
      <c r="S955" s="57"/>
      <c r="T955" s="57"/>
      <c r="U955" s="57"/>
      <c r="V955" s="58"/>
      <c r="W955" s="58"/>
      <c r="X955" s="57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  <c r="AK955" s="58"/>
      <c r="AL955" s="58"/>
      <c r="AM955" s="55"/>
      <c r="AN955" s="55"/>
    </row>
    <row r="956" spans="14:40">
      <c r="N956" s="57"/>
      <c r="O956" s="57"/>
      <c r="P956" s="57"/>
      <c r="Q956" s="57"/>
      <c r="R956" s="57"/>
      <c r="S956" s="57"/>
      <c r="T956" s="57"/>
      <c r="U956" s="57"/>
      <c r="V956" s="58"/>
      <c r="W956" s="58"/>
      <c r="X956" s="57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  <c r="AK956" s="58"/>
      <c r="AL956" s="58"/>
      <c r="AM956" s="55"/>
      <c r="AN956" s="55"/>
    </row>
    <row r="957" spans="14:40">
      <c r="N957" s="57"/>
      <c r="O957" s="57"/>
      <c r="P957" s="57"/>
      <c r="Q957" s="57"/>
      <c r="R957" s="57"/>
      <c r="S957" s="57"/>
      <c r="T957" s="57"/>
      <c r="U957" s="57"/>
      <c r="V957" s="58"/>
      <c r="W957" s="58"/>
      <c r="X957" s="57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  <c r="AK957" s="58"/>
      <c r="AL957" s="58"/>
      <c r="AM957" s="55"/>
      <c r="AN957" s="55"/>
    </row>
    <row r="958" spans="14:40">
      <c r="N958" s="57"/>
      <c r="O958" s="57"/>
      <c r="P958" s="57"/>
      <c r="Q958" s="57"/>
      <c r="R958" s="57"/>
      <c r="S958" s="57"/>
      <c r="T958" s="57"/>
      <c r="U958" s="57"/>
      <c r="V958" s="58"/>
      <c r="W958" s="58"/>
      <c r="X958" s="57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  <c r="AK958" s="58"/>
      <c r="AL958" s="58"/>
      <c r="AM958" s="55"/>
      <c r="AN958" s="55"/>
    </row>
    <row r="959" spans="14:40">
      <c r="N959" s="57"/>
      <c r="O959" s="57"/>
      <c r="P959" s="57"/>
      <c r="Q959" s="57"/>
      <c r="R959" s="57"/>
      <c r="S959" s="57"/>
      <c r="T959" s="57"/>
      <c r="U959" s="57"/>
      <c r="V959" s="58"/>
      <c r="W959" s="58"/>
      <c r="X959" s="57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  <c r="AK959" s="58"/>
      <c r="AL959" s="58"/>
      <c r="AM959" s="55"/>
      <c r="AN959" s="55"/>
    </row>
    <row r="960" spans="14:40">
      <c r="N960" s="57"/>
      <c r="O960" s="57"/>
      <c r="P960" s="57"/>
      <c r="Q960" s="57"/>
      <c r="R960" s="57"/>
      <c r="S960" s="57"/>
      <c r="T960" s="57"/>
      <c r="U960" s="57"/>
      <c r="V960" s="58"/>
      <c r="W960" s="58"/>
      <c r="X960" s="57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  <c r="AK960" s="58"/>
      <c r="AL960" s="58"/>
      <c r="AM960" s="55"/>
      <c r="AN960" s="55"/>
    </row>
    <row r="961" spans="14:40">
      <c r="N961" s="57"/>
      <c r="O961" s="57"/>
      <c r="P961" s="57"/>
      <c r="Q961" s="57"/>
      <c r="R961" s="57"/>
      <c r="S961" s="57"/>
      <c r="T961" s="57"/>
      <c r="U961" s="57"/>
      <c r="V961" s="58"/>
      <c r="W961" s="58"/>
      <c r="X961" s="57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  <c r="AK961" s="58"/>
      <c r="AL961" s="58"/>
      <c r="AM961" s="55"/>
      <c r="AN961" s="55"/>
    </row>
    <row r="962" spans="14:40">
      <c r="N962" s="57"/>
      <c r="O962" s="57"/>
      <c r="P962" s="57"/>
      <c r="Q962" s="57"/>
      <c r="R962" s="57"/>
      <c r="S962" s="57"/>
      <c r="T962" s="57"/>
      <c r="U962" s="57"/>
      <c r="V962" s="58"/>
      <c r="W962" s="58"/>
      <c r="X962" s="57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  <c r="AK962" s="58"/>
      <c r="AL962" s="58"/>
      <c r="AM962" s="55"/>
      <c r="AN962" s="55"/>
    </row>
    <row r="963" spans="14:40">
      <c r="N963" s="57"/>
      <c r="O963" s="57"/>
      <c r="P963" s="57"/>
      <c r="Q963" s="57"/>
      <c r="R963" s="57"/>
      <c r="S963" s="57"/>
      <c r="T963" s="57"/>
      <c r="U963" s="57"/>
      <c r="V963" s="58"/>
      <c r="W963" s="58"/>
      <c r="X963" s="57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  <c r="AK963" s="58"/>
      <c r="AL963" s="58"/>
      <c r="AM963" s="55"/>
      <c r="AN963" s="55"/>
    </row>
    <row r="964" spans="14:40">
      <c r="N964" s="57"/>
      <c r="O964" s="57"/>
      <c r="P964" s="57"/>
      <c r="Q964" s="57"/>
      <c r="R964" s="57"/>
      <c r="S964" s="57"/>
      <c r="T964" s="57"/>
      <c r="U964" s="57"/>
      <c r="V964" s="58"/>
      <c r="W964" s="58"/>
      <c r="X964" s="57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  <c r="AK964" s="58"/>
      <c r="AL964" s="58"/>
      <c r="AM964" s="55"/>
      <c r="AN964" s="55"/>
    </row>
    <row r="965" spans="14:40">
      <c r="N965" s="57"/>
      <c r="O965" s="57"/>
      <c r="P965" s="57"/>
      <c r="Q965" s="57"/>
      <c r="R965" s="57"/>
      <c r="S965" s="57"/>
      <c r="T965" s="57"/>
      <c r="U965" s="57"/>
      <c r="V965" s="58"/>
      <c r="W965" s="58"/>
      <c r="X965" s="57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  <c r="AK965" s="58"/>
      <c r="AL965" s="58"/>
      <c r="AM965" s="55"/>
      <c r="AN965" s="55"/>
    </row>
    <row r="966" spans="14:40">
      <c r="N966" s="57"/>
      <c r="O966" s="57"/>
      <c r="P966" s="57"/>
      <c r="Q966" s="57"/>
      <c r="R966" s="57"/>
      <c r="S966" s="57"/>
      <c r="T966" s="57"/>
      <c r="U966" s="57"/>
      <c r="V966" s="58"/>
      <c r="W966" s="58"/>
      <c r="X966" s="57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  <c r="AK966" s="58"/>
      <c r="AL966" s="58"/>
      <c r="AM966" s="55"/>
      <c r="AN966" s="55"/>
    </row>
    <row r="967" spans="14:40">
      <c r="N967" s="57"/>
      <c r="O967" s="57"/>
      <c r="P967" s="57"/>
      <c r="Q967" s="57"/>
      <c r="R967" s="57"/>
      <c r="S967" s="57"/>
      <c r="T967" s="57"/>
      <c r="U967" s="57"/>
      <c r="V967" s="58"/>
      <c r="W967" s="58"/>
      <c r="X967" s="57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  <c r="AK967" s="58"/>
      <c r="AL967" s="58"/>
      <c r="AM967" s="55"/>
      <c r="AN967" s="55"/>
    </row>
    <row r="968" spans="14:40">
      <c r="N968" s="57"/>
      <c r="O968" s="57"/>
      <c r="P968" s="57"/>
      <c r="Q968" s="57"/>
      <c r="R968" s="57"/>
      <c r="S968" s="57"/>
      <c r="T968" s="57"/>
      <c r="U968" s="57"/>
      <c r="V968" s="58"/>
      <c r="W968" s="58"/>
      <c r="X968" s="57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  <c r="AK968" s="58"/>
      <c r="AL968" s="58"/>
      <c r="AM968" s="55"/>
      <c r="AN968" s="55"/>
    </row>
    <row r="969" spans="14:40">
      <c r="N969" s="57"/>
      <c r="O969" s="57"/>
      <c r="P969" s="57"/>
      <c r="Q969" s="57"/>
      <c r="R969" s="57"/>
      <c r="S969" s="57"/>
      <c r="T969" s="57"/>
      <c r="U969" s="57"/>
      <c r="V969" s="58"/>
      <c r="W969" s="58"/>
      <c r="X969" s="57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  <c r="AK969" s="58"/>
      <c r="AL969" s="58"/>
      <c r="AM969" s="55"/>
      <c r="AN969" s="55"/>
    </row>
    <row r="970" spans="14:40">
      <c r="N970" s="57"/>
      <c r="O970" s="57"/>
      <c r="P970" s="57"/>
      <c r="Q970" s="57"/>
      <c r="R970" s="57"/>
      <c r="S970" s="57"/>
      <c r="T970" s="57"/>
      <c r="U970" s="57"/>
      <c r="V970" s="58"/>
      <c r="W970" s="58"/>
      <c r="X970" s="57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  <c r="AK970" s="58"/>
      <c r="AL970" s="58"/>
      <c r="AM970" s="55"/>
      <c r="AN970" s="55"/>
    </row>
    <row r="971" spans="14:40">
      <c r="N971" s="57"/>
      <c r="O971" s="57"/>
      <c r="P971" s="57"/>
      <c r="Q971" s="57"/>
      <c r="R971" s="57"/>
      <c r="S971" s="57"/>
      <c r="T971" s="57"/>
      <c r="U971" s="57"/>
      <c r="V971" s="58"/>
      <c r="W971" s="58"/>
      <c r="X971" s="57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  <c r="AK971" s="58"/>
      <c r="AL971" s="58"/>
      <c r="AM971" s="55"/>
      <c r="AN971" s="55"/>
    </row>
    <row r="972" spans="14:40">
      <c r="N972" s="57"/>
      <c r="O972" s="57"/>
      <c r="P972" s="57"/>
      <c r="Q972" s="57"/>
      <c r="R972" s="57"/>
      <c r="S972" s="57"/>
      <c r="T972" s="57"/>
      <c r="U972" s="57"/>
      <c r="V972" s="58"/>
      <c r="W972" s="58"/>
      <c r="X972" s="57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  <c r="AK972" s="58"/>
      <c r="AL972" s="58"/>
      <c r="AM972" s="55"/>
      <c r="AN972" s="55"/>
    </row>
    <row r="973" spans="14:40">
      <c r="N973" s="57"/>
      <c r="O973" s="57"/>
      <c r="P973" s="57"/>
      <c r="Q973" s="57"/>
      <c r="R973" s="57"/>
      <c r="S973" s="57"/>
      <c r="T973" s="57"/>
      <c r="U973" s="57"/>
      <c r="V973" s="58"/>
      <c r="W973" s="58"/>
      <c r="X973" s="57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  <c r="AK973" s="58"/>
      <c r="AL973" s="58"/>
      <c r="AM973" s="55"/>
      <c r="AN973" s="55"/>
    </row>
    <row r="974" spans="14:40">
      <c r="N974" s="57"/>
      <c r="O974" s="57"/>
      <c r="P974" s="57"/>
      <c r="Q974" s="57"/>
      <c r="R974" s="57"/>
      <c r="S974" s="57"/>
      <c r="T974" s="57"/>
      <c r="U974" s="57"/>
      <c r="V974" s="58"/>
      <c r="W974" s="58"/>
      <c r="X974" s="57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  <c r="AK974" s="58"/>
      <c r="AL974" s="58"/>
      <c r="AM974" s="55"/>
      <c r="AN974" s="55"/>
    </row>
    <row r="975" spans="14:40">
      <c r="N975" s="57"/>
      <c r="O975" s="57"/>
      <c r="P975" s="57"/>
      <c r="Q975" s="57"/>
      <c r="R975" s="57"/>
      <c r="S975" s="57"/>
      <c r="T975" s="57"/>
      <c r="U975" s="57"/>
      <c r="V975" s="58"/>
      <c r="W975" s="58"/>
      <c r="X975" s="57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  <c r="AK975" s="58"/>
      <c r="AL975" s="58"/>
      <c r="AM975" s="55"/>
      <c r="AN975" s="55"/>
    </row>
    <row r="976" spans="14:40">
      <c r="N976" s="57"/>
      <c r="O976" s="57"/>
      <c r="P976" s="57"/>
      <c r="Q976" s="57"/>
      <c r="R976" s="57"/>
      <c r="S976" s="57"/>
      <c r="T976" s="57"/>
      <c r="U976" s="57"/>
      <c r="V976" s="58"/>
      <c r="W976" s="58"/>
      <c r="X976" s="57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  <c r="AK976" s="58"/>
      <c r="AL976" s="58"/>
      <c r="AM976" s="55"/>
      <c r="AN976" s="55"/>
    </row>
    <row r="977" spans="14:40">
      <c r="N977" s="57"/>
      <c r="O977" s="57"/>
      <c r="P977" s="57"/>
      <c r="Q977" s="57"/>
      <c r="R977" s="57"/>
      <c r="S977" s="57"/>
      <c r="T977" s="57"/>
      <c r="U977" s="57"/>
      <c r="V977" s="58"/>
      <c r="W977" s="58"/>
      <c r="X977" s="57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  <c r="AK977" s="58"/>
      <c r="AL977" s="58"/>
      <c r="AM977" s="55"/>
      <c r="AN977" s="55"/>
    </row>
    <row r="978" spans="14:40">
      <c r="N978" s="57"/>
      <c r="O978" s="57"/>
      <c r="P978" s="57"/>
      <c r="Q978" s="57"/>
      <c r="R978" s="57"/>
      <c r="S978" s="57"/>
      <c r="T978" s="57"/>
      <c r="U978" s="57"/>
      <c r="V978" s="58"/>
      <c r="W978" s="58"/>
      <c r="X978" s="57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  <c r="AK978" s="58"/>
      <c r="AL978" s="58"/>
      <c r="AM978" s="55"/>
      <c r="AN978" s="55"/>
    </row>
    <row r="979" spans="14:40">
      <c r="N979" s="57"/>
      <c r="O979" s="57"/>
      <c r="P979" s="57"/>
      <c r="Q979" s="57"/>
      <c r="R979" s="57"/>
      <c r="S979" s="57"/>
      <c r="T979" s="57"/>
      <c r="U979" s="57"/>
      <c r="V979" s="58"/>
      <c r="W979" s="58"/>
      <c r="X979" s="57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  <c r="AK979" s="58"/>
      <c r="AL979" s="58"/>
      <c r="AM979" s="55"/>
      <c r="AN979" s="55"/>
    </row>
    <row r="980" spans="14:40">
      <c r="N980" s="57"/>
      <c r="O980" s="57"/>
      <c r="P980" s="57"/>
      <c r="Q980" s="57"/>
      <c r="R980" s="57"/>
      <c r="S980" s="57"/>
      <c r="T980" s="57"/>
      <c r="U980" s="57"/>
      <c r="V980" s="58"/>
      <c r="W980" s="58"/>
      <c r="X980" s="57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  <c r="AK980" s="58"/>
      <c r="AL980" s="58"/>
      <c r="AM980" s="55"/>
      <c r="AN980" s="55"/>
    </row>
    <row r="981" spans="14:40">
      <c r="N981" s="57"/>
      <c r="O981" s="57"/>
      <c r="P981" s="57"/>
      <c r="Q981" s="57"/>
      <c r="R981" s="57"/>
      <c r="S981" s="57"/>
      <c r="T981" s="57"/>
      <c r="U981" s="57"/>
      <c r="V981" s="58"/>
      <c r="W981" s="58"/>
      <c r="X981" s="57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  <c r="AK981" s="58"/>
      <c r="AL981" s="58"/>
      <c r="AM981" s="55"/>
      <c r="AN981" s="55"/>
    </row>
    <row r="982" spans="14:40">
      <c r="N982" s="57"/>
      <c r="O982" s="57"/>
      <c r="P982" s="57"/>
      <c r="Q982" s="57"/>
      <c r="R982" s="57"/>
      <c r="S982" s="57"/>
      <c r="T982" s="57"/>
      <c r="U982" s="57"/>
      <c r="V982" s="58"/>
      <c r="W982" s="58"/>
      <c r="X982" s="57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  <c r="AK982" s="58"/>
      <c r="AL982" s="58"/>
      <c r="AM982" s="55"/>
      <c r="AN982" s="55"/>
    </row>
    <row r="983" spans="14:40">
      <c r="N983" s="57"/>
      <c r="O983" s="57"/>
      <c r="P983" s="57"/>
      <c r="Q983" s="57"/>
      <c r="R983" s="57"/>
      <c r="S983" s="57"/>
      <c r="T983" s="57"/>
      <c r="U983" s="57"/>
      <c r="V983" s="58"/>
      <c r="W983" s="58"/>
      <c r="X983" s="57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  <c r="AK983" s="58"/>
      <c r="AL983" s="58"/>
      <c r="AM983" s="55"/>
      <c r="AN983" s="55"/>
    </row>
    <row r="984" spans="14:40">
      <c r="N984" s="57"/>
      <c r="O984" s="57"/>
      <c r="P984" s="57"/>
      <c r="Q984" s="57"/>
      <c r="R984" s="57"/>
      <c r="S984" s="57"/>
      <c r="T984" s="57"/>
      <c r="U984" s="57"/>
      <c r="V984" s="58"/>
      <c r="W984" s="58"/>
      <c r="X984" s="57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  <c r="AK984" s="58"/>
      <c r="AL984" s="58"/>
      <c r="AM984" s="55"/>
      <c r="AN984" s="55"/>
    </row>
    <row r="985" spans="14:40">
      <c r="N985" s="57"/>
      <c r="O985" s="57"/>
      <c r="P985" s="57"/>
      <c r="Q985" s="57"/>
      <c r="R985" s="57"/>
      <c r="S985" s="57"/>
      <c r="T985" s="57"/>
      <c r="U985" s="57"/>
      <c r="V985" s="58"/>
      <c r="W985" s="58"/>
      <c r="X985" s="57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  <c r="AK985" s="58"/>
      <c r="AL985" s="58"/>
      <c r="AM985" s="55"/>
      <c r="AN985" s="55"/>
    </row>
    <row r="986" spans="14:40">
      <c r="N986" s="57"/>
      <c r="O986" s="57"/>
      <c r="P986" s="57"/>
      <c r="Q986" s="57"/>
      <c r="R986" s="57"/>
      <c r="S986" s="57"/>
      <c r="T986" s="57"/>
      <c r="U986" s="57"/>
      <c r="V986" s="58"/>
      <c r="W986" s="58"/>
      <c r="X986" s="57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  <c r="AK986" s="58"/>
      <c r="AL986" s="58"/>
      <c r="AM986" s="55"/>
      <c r="AN986" s="55"/>
    </row>
    <row r="987" spans="14:40">
      <c r="N987" s="57"/>
      <c r="O987" s="57"/>
      <c r="P987" s="57"/>
      <c r="Q987" s="57"/>
      <c r="R987" s="57"/>
      <c r="S987" s="57"/>
      <c r="T987" s="57"/>
      <c r="U987" s="57"/>
      <c r="V987" s="58"/>
      <c r="W987" s="58"/>
      <c r="X987" s="57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  <c r="AK987" s="58"/>
      <c r="AL987" s="58"/>
      <c r="AM987" s="55"/>
      <c r="AN987" s="55"/>
    </row>
    <row r="988" spans="14:40">
      <c r="N988" s="57"/>
      <c r="O988" s="57"/>
      <c r="P988" s="57"/>
      <c r="Q988" s="57"/>
      <c r="R988" s="57"/>
      <c r="S988" s="57"/>
      <c r="T988" s="57"/>
      <c r="U988" s="57"/>
      <c r="V988" s="58"/>
      <c r="W988" s="58"/>
      <c r="X988" s="57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  <c r="AK988" s="58"/>
      <c r="AL988" s="58"/>
      <c r="AM988" s="55"/>
      <c r="AN988" s="55"/>
    </row>
    <row r="989" spans="14:40">
      <c r="N989" s="57"/>
      <c r="O989" s="57"/>
      <c r="P989" s="57"/>
      <c r="Q989" s="57"/>
      <c r="R989" s="57"/>
      <c r="S989" s="57"/>
      <c r="T989" s="57"/>
      <c r="U989" s="57"/>
      <c r="V989" s="58"/>
      <c r="W989" s="58"/>
      <c r="X989" s="57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  <c r="AK989" s="58"/>
      <c r="AL989" s="58"/>
      <c r="AM989" s="55"/>
      <c r="AN989" s="55"/>
    </row>
    <row r="990" spans="14:40">
      <c r="N990" s="57"/>
      <c r="O990" s="57"/>
      <c r="P990" s="57"/>
      <c r="Q990" s="57"/>
      <c r="R990" s="57"/>
      <c r="S990" s="57"/>
      <c r="T990" s="57"/>
      <c r="U990" s="57"/>
      <c r="V990" s="58"/>
      <c r="W990" s="58"/>
      <c r="X990" s="57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  <c r="AK990" s="58"/>
      <c r="AL990" s="58"/>
      <c r="AM990" s="55"/>
      <c r="AN990" s="55"/>
    </row>
    <row r="991" spans="14:40">
      <c r="N991" s="57"/>
      <c r="O991" s="57"/>
      <c r="P991" s="57"/>
      <c r="Q991" s="57"/>
      <c r="R991" s="57"/>
      <c r="S991" s="57"/>
      <c r="T991" s="57"/>
      <c r="U991" s="57"/>
      <c r="V991" s="58"/>
      <c r="W991" s="58"/>
      <c r="X991" s="57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  <c r="AK991" s="58"/>
      <c r="AL991" s="58"/>
      <c r="AM991" s="55"/>
      <c r="AN991" s="55"/>
    </row>
    <row r="992" spans="14:40">
      <c r="N992" s="57"/>
      <c r="O992" s="57"/>
      <c r="P992" s="57"/>
      <c r="Q992" s="57"/>
      <c r="R992" s="57"/>
      <c r="S992" s="57"/>
      <c r="T992" s="57"/>
      <c r="U992" s="57"/>
      <c r="V992" s="58"/>
      <c r="W992" s="58"/>
      <c r="X992" s="57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  <c r="AK992" s="58"/>
      <c r="AL992" s="58"/>
      <c r="AM992" s="55"/>
      <c r="AN992" s="55"/>
    </row>
    <row r="993" spans="14:40">
      <c r="N993" s="57"/>
      <c r="O993" s="57"/>
      <c r="P993" s="57"/>
      <c r="Q993" s="57"/>
      <c r="R993" s="57"/>
      <c r="S993" s="57"/>
      <c r="T993" s="57"/>
      <c r="U993" s="57"/>
      <c r="V993" s="58"/>
      <c r="W993" s="58"/>
      <c r="X993" s="57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  <c r="AK993" s="58"/>
      <c r="AL993" s="58"/>
      <c r="AM993" s="55"/>
      <c r="AN993" s="55"/>
    </row>
    <row r="994" spans="14:40">
      <c r="N994" s="57"/>
      <c r="O994" s="57"/>
      <c r="P994" s="57"/>
      <c r="Q994" s="57"/>
      <c r="R994" s="57"/>
      <c r="S994" s="57"/>
      <c r="T994" s="57"/>
      <c r="U994" s="57"/>
      <c r="V994" s="58"/>
      <c r="W994" s="58"/>
      <c r="X994" s="57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  <c r="AK994" s="58"/>
      <c r="AL994" s="58"/>
      <c r="AM994" s="55"/>
      <c r="AN994" s="55"/>
    </row>
    <row r="995" spans="14:40">
      <c r="N995" s="57"/>
      <c r="O995" s="57"/>
      <c r="P995" s="57"/>
      <c r="Q995" s="57"/>
      <c r="R995" s="57"/>
      <c r="S995" s="57"/>
      <c r="T995" s="57"/>
      <c r="U995" s="57"/>
      <c r="V995" s="58"/>
      <c r="W995" s="58"/>
      <c r="X995" s="57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58"/>
      <c r="AJ995" s="58"/>
      <c r="AK995" s="58"/>
      <c r="AL995" s="58"/>
      <c r="AM995" s="55"/>
      <c r="AN995" s="55"/>
    </row>
    <row r="996" spans="14:40">
      <c r="N996" s="57"/>
      <c r="O996" s="57"/>
      <c r="P996" s="57"/>
      <c r="Q996" s="57"/>
      <c r="R996" s="57"/>
      <c r="S996" s="57"/>
      <c r="T996" s="57"/>
      <c r="U996" s="57"/>
      <c r="V996" s="58"/>
      <c r="W996" s="58"/>
      <c r="X996" s="57"/>
      <c r="Y996" s="58"/>
      <c r="Z996" s="58"/>
      <c r="AA996" s="58"/>
      <c r="AB996" s="58"/>
      <c r="AC996" s="58"/>
      <c r="AD996" s="58"/>
      <c r="AE996" s="58"/>
      <c r="AF996" s="58"/>
      <c r="AG996" s="58"/>
      <c r="AH996" s="58"/>
      <c r="AI996" s="58"/>
      <c r="AJ996" s="58"/>
      <c r="AK996" s="58"/>
      <c r="AL996" s="58"/>
      <c r="AM996" s="55"/>
      <c r="AN996" s="55"/>
    </row>
    <row r="997" spans="14:40">
      <c r="N997" s="57"/>
      <c r="O997" s="57"/>
      <c r="P997" s="57"/>
      <c r="Q997" s="57"/>
      <c r="R997" s="57"/>
      <c r="S997" s="57"/>
      <c r="T997" s="57"/>
      <c r="U997" s="57"/>
      <c r="V997" s="58"/>
      <c r="W997" s="58"/>
      <c r="X997" s="57"/>
      <c r="Y997" s="58"/>
      <c r="Z997" s="58"/>
      <c r="AA997" s="58"/>
      <c r="AB997" s="58"/>
      <c r="AC997" s="58"/>
      <c r="AD997" s="58"/>
      <c r="AE997" s="58"/>
      <c r="AF997" s="58"/>
      <c r="AG997" s="58"/>
      <c r="AH997" s="58"/>
      <c r="AI997" s="58"/>
      <c r="AJ997" s="58"/>
      <c r="AK997" s="58"/>
      <c r="AL997" s="58"/>
      <c r="AM997" s="55"/>
      <c r="AN997" s="55"/>
    </row>
    <row r="998" spans="14:40">
      <c r="N998" s="57"/>
      <c r="O998" s="57"/>
      <c r="P998" s="57"/>
      <c r="Q998" s="57"/>
      <c r="R998" s="57"/>
      <c r="S998" s="57"/>
      <c r="T998" s="57"/>
      <c r="U998" s="57"/>
      <c r="V998" s="58"/>
      <c r="W998" s="58"/>
      <c r="X998" s="57"/>
      <c r="Y998" s="58"/>
      <c r="Z998" s="58"/>
      <c r="AA998" s="58"/>
      <c r="AB998" s="58"/>
      <c r="AC998" s="58"/>
      <c r="AD998" s="58"/>
      <c r="AE998" s="58"/>
      <c r="AF998" s="58"/>
      <c r="AG998" s="58"/>
      <c r="AH998" s="58"/>
      <c r="AI998" s="58"/>
      <c r="AJ998" s="58"/>
      <c r="AK998" s="58"/>
      <c r="AL998" s="58"/>
      <c r="AM998" s="55"/>
      <c r="AN998" s="55"/>
    </row>
    <row r="999" spans="14:40">
      <c r="N999" s="57"/>
      <c r="O999" s="57"/>
      <c r="P999" s="57"/>
      <c r="Q999" s="57"/>
      <c r="R999" s="57"/>
      <c r="S999" s="57"/>
      <c r="T999" s="57"/>
      <c r="U999" s="57"/>
      <c r="V999" s="58"/>
      <c r="W999" s="58"/>
      <c r="X999" s="57"/>
      <c r="Y999" s="58"/>
      <c r="Z999" s="58"/>
      <c r="AA999" s="58"/>
      <c r="AB999" s="58"/>
      <c r="AC999" s="58"/>
      <c r="AD999" s="58"/>
      <c r="AE999" s="58"/>
      <c r="AF999" s="58"/>
      <c r="AG999" s="58"/>
      <c r="AH999" s="58"/>
      <c r="AI999" s="58"/>
      <c r="AJ999" s="58"/>
      <c r="AK999" s="58"/>
      <c r="AL999" s="58"/>
      <c r="AM999" s="55"/>
      <c r="AN999" s="55"/>
    </row>
  </sheetData>
  <sheetProtection password="CB5F" sheet="1" objects="1" scenarios="1" formatCells="0" formatColumns="0" formatRows="0" sort="0" autoFilter="0"/>
  <mergeCells count="10">
    <mergeCell ref="AM5:AO5"/>
    <mergeCell ref="AL1:AL3"/>
    <mergeCell ref="B5:I5"/>
    <mergeCell ref="M5:N5"/>
    <mergeCell ref="O5:S5"/>
    <mergeCell ref="T5:U5"/>
    <mergeCell ref="V5:X5"/>
    <mergeCell ref="Y5:AC5"/>
    <mergeCell ref="AD5:AJ5"/>
    <mergeCell ref="AL5:AL6"/>
  </mergeCells>
  <conditionalFormatting sqref="D2">
    <cfRule type="containsErrors" dxfId="85" priority="19">
      <formula>ISERROR(D2)</formula>
    </cfRule>
  </conditionalFormatting>
  <conditionalFormatting sqref="AA7:AA300 AM7:AO300">
    <cfRule type="cellIs" dxfId="84" priority="15" stopIfTrue="1" operator="equal">
      <formula>0</formula>
    </cfRule>
    <cfRule type="notContainsBlanks" dxfId="83" priority="16" stopIfTrue="1">
      <formula>LEN(TRIM(AA7))&gt;0</formula>
    </cfRule>
  </conditionalFormatting>
  <conditionalFormatting sqref="C2">
    <cfRule type="cellIs" dxfId="82" priority="11" stopIfTrue="1" operator="equal">
      <formula>0</formula>
    </cfRule>
  </conditionalFormatting>
  <conditionalFormatting sqref="G7:G300">
    <cfRule type="containsErrors" dxfId="81" priority="1" stopIfTrue="1">
      <formula>ISERROR(G7)</formula>
    </cfRule>
    <cfRule type="notContainsBlanks" dxfId="80" priority="2" stopIfTrue="1">
      <formula>LEN(TRIM(G7))&gt;0</formula>
    </cfRule>
  </conditionalFormatting>
  <dataValidations count="38">
    <dataValidation type="decimal" operator="greaterThanOrEqual" allowBlank="1" showInputMessage="1" showErrorMessage="1" errorTitle="Formato non valido" error="Inserire un formato numerico" promptTitle="CAMPO AUTOMATICO" prompt="Non valorizzare il campo" sqref="AA7:AA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riparto del Fondo sociale regionale dell'anno di riferimento" sqref="AL7:AL300">
      <formula1>1</formula1>
    </dataValidation>
    <dataValidation type="decimal" operator="greaterThanOrEqual" allowBlank="1" showInputMessage="1" showErrorMessage="1" errorTitle="Formato non valido" error="Inserire un formato numerico" prompt="Inserire evenutali altri fondi di finanziamento da fondi specifici destinati alla Struttura sede della UdO" sqref="AJ7:AJ300">
      <formula1>0</formula1>
    </dataValidation>
    <dataValidation type="decimal" operator="greaterThanOrEqual" allowBlank="1" showInputMessage="1" showErrorMessage="1" errorTitle="Formato non valido" error="Inserire un formato numerico" prompt="Inserire l'eventuale contributo ex L.R. 23/99 destinata alla Struttura sede della UdO" sqref="AI7:AI300">
      <formula1>0</formula1>
    </dataValidation>
    <dataValidation type="decimal" operator="greaterThanOrEqual" allowBlank="1" showInputMessage="1" showErrorMessage="1" errorTitle="Formato non valido" error="Inserire un formato numerico" prompt="Inserire la eventuale quota del Fondo Sociale Regionale destinata alla Struttura sede della UdO nell'anno di rendicontazione" sqref="AG7:AG300">
      <formula1>0</formula1>
    </dataValidation>
    <dataValidation type="decimal" operator="greaterThanOrEqual" allowBlank="1" showInputMessage="1" showErrorMessage="1" errorTitle="Formato non valido" error="Inserire un formato numerico" prompt="Inserire la eventuale quota del FNPS destinata alla Struttura sede della UdO" sqref="AH7:AH300">
      <formula1>0</formula1>
    </dataValidation>
    <dataValidation allowBlank="1" showInputMessage="1" showErrorMessage="1" prompt="Inserire l'Ente Gestore titolare della struttura sede della UdO" sqref="E7:E300"/>
    <dataValidation allowBlank="1" showInputMessage="1" showErrorMessage="1" prompt="Inserire la denominazione della struttura sede del servizio" sqref="C7:C300"/>
    <dataValidation type="textLength" operator="equal" allowBlank="1" showInputMessage="1" showErrorMessage="1" errorTitle="Formato non valido" error="Il Codice CUDES è di 6 caratteri numerici" promptTitle="CAMPO OBBLIGATORIO" prompt="Inserire il Codice CUDES dalla Anagrafica della Rete dei Servizi Sociali - AFAM" sqref="B7:B300">
      <formula1>6</formula1>
    </dataValidation>
    <dataValidation type="list" allowBlank="1" showInputMessage="1" showErrorMessage="1" errorTitle="Formato non valido" error="Inserire dal menù a tendina" promptTitle="CAMPO OBBLIGATORIO" prompt="Selezionare la tipologia dal menù a tendina" sqref="H7:H300">
      <formula1>PubblicoPrivato</formula1>
    </dataValidation>
    <dataValidation type="list" allowBlank="1" showInputMessage="1" showErrorMessage="1" errorTitle="Formato non valido" error="Selezionare la tipologia dal menù a tendina" promptTitle="CAMPO OBBLIGATORIO" prompt="Selezionare la tipologia dal menù a tendina" sqref="I7:I300">
      <formula1>Gestione</formula1>
    </dataValidation>
    <dataValidation allowBlank="1" showInputMessage="1" showErrorMessage="1" promptTitle="CAMPO AUTOMATICO" prompt="Non valorizzare il campo" sqref="AM7:AO300 G7:G300"/>
    <dataValidation allowBlank="1" showInputMessage="1" showErrorMessage="1" prompt="Inserire l'indirizzo (via, numero civico, Comune) della sede della struttura" sqref="D7:D300"/>
    <dataValidation type="decimal" operator="greaterThanOrEqual" allowBlank="1" showInputMessage="1" showErrorMessage="1" errorTitle="Formato non valido" error="Inserire un formato numerico" prompt="Inserire il totale di eventuali contributi provenienti da enti pubblici (Comuni, Comunità Montane, Unione Comuni, Provincie, Aziende Speciali, Aziende Consortili, ecc..) nel periodo di rendicontazione" sqref="AE7:AE300">
      <formula1>0</formula1>
    </dataValidation>
    <dataValidation type="decimal" allowBlank="1" showInputMessage="1" showErrorMessage="1" errorTitle="Formato non valido" error="Inserire un formato numerico compreso tra 1 e 52" promptTitle="CAMPO OBBLIGATORIO" prompt="Indicare il numero di settimane di apertura nell'anno di rendicontazione" sqref="N7:N300">
      <formula1>1</formula1>
      <formula2>52</formula2>
    </dataValidation>
    <dataValidation type="decimal" allowBlank="1" showInputMessage="1" showErrorMessage="1" errorTitle="Formato non valido" error="Inserire un formato numerico compreso tra 1 e 24" promptTitle="CAMPO OBBLIGATORIO" prompt="Indicare il numero ore di apertura giornaliera. E' possibile indicare la media delle ore di apertura giornaliera " sqref="M7:M300">
      <formula1>1</formula1>
      <formula2>24</formula2>
    </dataValidation>
    <dataValidation type="whole" operator="greaterThanOrEqual" allowBlank="1" showInputMessage="1" showErrorMessage="1" errorTitle="Formato non valido" error="Inserire un formato numerico intero uguale o superiore a 1" promptTitle="CAMPO OBBLIGATORIO" prompt="Inserire il numero di posti in esercizio" sqref="O7:O300">
      <formula1>1</formula1>
    </dataValidation>
    <dataValidation type="decimal" operator="greaterThanOrEqual" allowBlank="1" showInputMessage="1" showErrorMessage="1" errorTitle="Formato non valido" error="Inserire un formato numerico" prompt="Indicare altre eventuali tipologie di entrata. NON indicare entrate da altri fondi specifici" sqref="AF7:AF300">
      <formula1>0</formula1>
    </dataValidation>
    <dataValidation type="decimal" operator="greaterThanOrEqual" allowBlank="1" showInputMessage="1" showErrorMessage="1" errorTitle="Formato non valido" error="Inserire un formato numerico" promptTitle="CAMPO OBBLIGATORIO" prompt="Nel caso NON ci siano introiti dalle rette provenienti dall'utenza valorizzare con 0.&#10;Inserire il totale introitato dalle rette provenienti dalla utenza nel periodo di rendicontazione" sqref="AD7:AD300">
      <formula1>0</formula1>
    </dataValidation>
    <dataValidation type="decimal" operator="greaterThanOrEqual" allowBlank="1" showInputMessage="1" showErrorMessage="1" errorTitle="Formato non valido" error="Inserire un formato numerico" prompt="Inserire eventuali altre tipologie di costo non riassumibili con le precedenti nel periodo di rendicontazione" sqref="AC7:AC300">
      <formula1>0</formula1>
    </dataValidation>
    <dataValidation type="decimal" operator="greaterThanOrEqual" allowBlank="1" showInputMessage="1" showErrorMessage="1" errorTitle="Formato non valido" error="Inserire un formato numerico uguale o superiore a 0" promptTitle="CAMPO OBBLIGATORIO" prompt="Se non ci sono costi valorizzare con 0.&#10;Inserire i costi sostenuti per le spese generali come ad esempio utenze, canoni, manut. ordinaria, ecc. nel periodo di rendicontazione ATTENZIONE: NON inserire nel computo i costi per la manutenzione straordinaria" sqref="AB9:AB300">
      <formula1>0</formula1>
    </dataValidation>
    <dataValidation type="decimal" operator="greaterThanOrEqual" allowBlank="1" showInputMessage="1" showErrorMessage="1" errorTitle="Formato non valido" error="Inserire un formato numerico" prompt="Inserire il costo complessivo di altro personale con contratto di lavoro dipendente, con contratto di lavoro autonomo (CoCoPro, CoCoCo, Liberi professionisti) e con contratti con società interinali, cooperative, etc. che forniscono personale" sqref="Z7:Z300">
      <formula1>0</formula1>
    </dataValidation>
    <dataValidation type="whole" operator="greaterThanOrEqual" allowBlank="1" showInputMessage="1" showErrorMessage="1" errorTitle="Formato non valido" error="Inserire un formato numerico intero" prompt="Indicare il numero eventuale di volontari operanti nella UdO nel periodo di rendicontazione" sqref="X7:X300">
      <formula1>0</formula1>
    </dataValidation>
    <dataValidation type="decimal" operator="greaterThanOrEqual" allowBlank="1" showInputMessage="1" showErrorMessage="1" errorTitle="Formato non valido" error="Inserire un formato numerico intero uguale o superiore a 1" promptTitle="CAMPO OBBLIGATORIO" prompt="Indicare il numero ore annue erogate dal personale socioeducativo nel periodo di rendicontazione" sqref="W7:W300">
      <formula1>1</formula1>
    </dataValidation>
    <dataValidation type="whole" operator="greaterThanOrEqual" allowBlank="1" showInputMessage="1" showErrorMessage="1" errorTitle="Formato non valido" error="Inserire un formato numerico intero uguale o superiore a 1" promptTitle="CAMPO OBBLIGATORIO" prompt="Indicare il numero del personale socioeducativo operante nel periodo di rendicontazione previsto dalla DGR n.20588 del febbraio 2005 e dalle ulteriori specifiche della circ. n.45 dell'ottobre 2005 " sqref="V7:V300">
      <formula1>1</formula1>
    </dataValidation>
    <dataValidation type="whole" operator="greaterThanOrEqual" allowBlank="1" showInputMessage="1" showErrorMessage="1" errorTitle="Formato non valido" error="Inserire un formato numerico intero uguale o superiore a 1" promptTitle="CAMPO OBBLIGATORIO" prompt="Indicare il numero di utenti a cui è stata accettata la domanda d'iscrizione al 31/12 dell'anno di rendicontazione" sqref="R7:R300">
      <formula1>1</formula1>
    </dataValidation>
    <dataValidation type="whole" operator="greaterThanOrEqual" allowBlank="1" showInputMessage="1" showErrorMessage="1" errorTitle="Formato non valido" error="Inserire un formato numerico intero uguale o superiore a 1" prompt="Indicare il numero degli iscritti in lista di attesa nel periodo di rendicontazione" sqref="Q7:Q300">
      <formula1>0</formula1>
    </dataValidation>
    <dataValidation allowBlank="1" showErrorMessage="1" sqref="H6"/>
    <dataValidation type="list" allowBlank="1" showInputMessage="1" showErrorMessage="1" errorTitle="Formato non valido" error="Selezionare la tipologia dal menù a tendina" promptTitle="Tipologia di gestione" prompt="Selezionare la tipologia dal menù a tendina" sqref="K7:L300">
      <formula1>#REF!</formula1>
    </dataValidation>
    <dataValidation allowBlank="1" showInputMessage="1" showErrorMessage="1" promptTitle="Sede" prompt="Inserire l'indirizzo (via, numero civico, Comune) della sede della struttura" sqref="J7:J300"/>
    <dataValidation type="whole" allowBlank="1" showInputMessage="1" showErrorMessage="1" errorTitle="Formato non valido" error="Inserire un numero intero compreso tra 1 e 60" promptTitle="Capienza strutturale" prompt="Il numero dei posti autorizzati deve essere compreso tra 1 e 60" sqref="P7:P300">
      <formula1>1</formula1>
      <formula2>60</formula2>
    </dataValidation>
    <dataValidation type="decimal" operator="greaterThanOrEqual" allowBlank="1" showInputMessage="1" showErrorMessage="1" errorTitle="Formato non valido" error="Inserire un formato numerico" prompt="Indicare eventuali entrate provenienti da altre fonti di finanziamento da fondi specifici" sqref="AK7:AK300">
      <formula1>0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. Indicare il numero di bambini i cui genitori/tutori NON sono dipendenti dell'azienda" sqref="U7:U300">
      <formula1>R7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" sqref="T7:T300">
      <formula1>R7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" sqref="S7:S300">
      <formula1>R7</formula1>
    </dataValidation>
    <dataValidation type="decimal" operator="greaterThanOrEqual" allowBlank="1" showInputMessage="1" showErrorMessage="1" errorTitle="Formato non valido" error="Inserire un formato numerico uguale o superiore a 0" promptTitle="CAMPO OBBLIGATORIO" prompt="Nel caso NON ci siano costi valorizzare con 0.&#10;Inserire il costo complessivo del personale socioedu con contratto di lavoro dipendente, autonomo (CoCoPro,CoCoCo, Liberi professionisti) e con società interinali, cooperative, etc. che forniscono personale" sqref="Y7:Y300">
      <formula1>0</formula1>
    </dataValidation>
    <dataValidation type="decimal" operator="greaterThanOrEqual" allowBlank="1" showInputMessage="1" showErrorMessage="1" errorTitle="Formato non valido" error="Inserire un formato numerico uguale o superiore a 0" promptTitle="CAMPO OBBLIGATORIO" prompt="Se non ci sono costi valorizzare con 0.&#10;Inserire i costi sostenuti per le spese generali come ad esempio utenze, canoni, manut. ordinaria, ecc. nel periodo di rendicontazione ATTENZIONE: NON inserire nel computo i costi per la manutenzione straordinaria" sqref="AB7:AB8">
      <formula1>0</formula1>
    </dataValidation>
    <dataValidation type="list" allowBlank="1" showInputMessage="1" showErrorMessage="1" errorTitle="Formato non valido" error="Selezionare dal menù a tendina" prompt="Inserire la denominazione del Comune dal menù a tendina" sqref="F7:F300">
      <formula1>Comune_sede_ente_gestore</formula1>
    </dataValidation>
  </dataValidations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Foglio8"/>
  <dimension ref="A1:AS1150"/>
  <sheetViews>
    <sheetView showGridLines="0" zoomScale="90" zoomScaleNormal="90" workbookViewId="0">
      <pane ySplit="6" topLeftCell="A7" activePane="bottomLeft" state="frozen"/>
      <selection pane="bottomLeft" activeCell="B7" sqref="B7"/>
    </sheetView>
  </sheetViews>
  <sheetFormatPr defaultColWidth="9.1328125" defaultRowHeight="13.2"/>
  <cols>
    <col min="1" max="1" width="28.86328125" style="52" hidden="1" customWidth="1"/>
    <col min="2" max="4" width="31.796875" style="52" customWidth="1"/>
    <col min="5" max="5" width="25.796875" style="52" customWidth="1"/>
    <col min="6" max="6" width="16.796875" style="51" customWidth="1"/>
    <col min="7" max="7" width="16.53125" style="52" customWidth="1"/>
    <col min="8" max="8" width="20.796875" style="52" customWidth="1"/>
    <col min="9" max="9" width="17.53125" style="52" customWidth="1"/>
    <col min="10" max="11" width="17.53125" style="52" hidden="1" customWidth="1"/>
    <col min="12" max="13" width="17.53125" style="52" customWidth="1"/>
    <col min="14" max="14" width="16.19921875" style="52" customWidth="1"/>
    <col min="15" max="15" width="16.86328125" style="52" customWidth="1"/>
    <col min="16" max="16" width="16.86328125" style="52" hidden="1" customWidth="1"/>
    <col min="17" max="17" width="12.53125" style="52" hidden="1" customWidth="1"/>
    <col min="18" max="18" width="12.53125" style="52" customWidth="1"/>
    <col min="19" max="19" width="12.19921875" style="52" customWidth="1"/>
    <col min="20" max="21" width="18.19921875" style="52" hidden="1" customWidth="1"/>
    <col min="22" max="24" width="14.53125" style="52" customWidth="1"/>
    <col min="25" max="30" width="18.796875" style="52" customWidth="1"/>
    <col min="31" max="31" width="24.86328125" style="52" bestFit="1" customWidth="1"/>
    <col min="32" max="33" width="18.796875" style="52" customWidth="1"/>
    <col min="34" max="34" width="16.19921875" style="52" customWidth="1"/>
    <col min="35" max="35" width="17.796875" style="52" hidden="1" customWidth="1"/>
    <col min="36" max="36" width="17.796875" style="52" customWidth="1"/>
    <col min="37" max="37" width="17.796875" style="52" hidden="1" customWidth="1"/>
    <col min="38" max="38" width="21.19921875" style="52" customWidth="1"/>
    <col min="39" max="40" width="17.53125" style="52" customWidth="1"/>
    <col min="41" max="41" width="18.1328125" style="52" customWidth="1"/>
    <col min="42" max="42" width="10.1328125" style="72" hidden="1" customWidth="1"/>
    <col min="43" max="44" width="9.1328125" style="59" hidden="1" customWidth="1"/>
    <col min="45" max="48" width="9.1328125" style="52"/>
    <col min="49" max="49" width="9.53125" style="52" bestFit="1" customWidth="1"/>
    <col min="50" max="16384" width="9.1328125" style="52"/>
  </cols>
  <sheetData>
    <row r="1" spans="2:45" s="10" customFormat="1" ht="14.45" customHeight="1">
      <c r="B1" s="3" t="s">
        <v>1647</v>
      </c>
      <c r="C1" s="47">
        <f>Ambito!B1</f>
        <v>2020</v>
      </c>
      <c r="F1" s="37"/>
      <c r="AL1" s="279"/>
      <c r="AP1" s="71"/>
      <c r="AQ1" s="11"/>
      <c r="AR1" s="11"/>
    </row>
    <row r="2" spans="2:45" s="8" customFormat="1" ht="14.35">
      <c r="B2" s="3" t="s">
        <v>115</v>
      </c>
      <c r="C2" s="47">
        <f>Ambito!B3</f>
        <v>0</v>
      </c>
      <c r="D2" s="32" t="str">
        <f>IF(C2,"null","ATTENZIONE!!! MANCA LA DENOMINAZIONE DELL'AMBITO - Selezionarlo dal menù a tendina nel foglio Ambito")</f>
        <v>ATTENZIONE!!! MANCA LA DENOMINAZIONE DELL'AMBITO - Selezionarlo dal menù a tendina nel foglio Ambito</v>
      </c>
      <c r="F2" s="38"/>
      <c r="AL2" s="279"/>
      <c r="AP2" s="71"/>
      <c r="AQ2" s="41"/>
      <c r="AR2" s="41"/>
    </row>
    <row r="3" spans="2:45" s="16" customFormat="1" ht="14.7" thickBot="1">
      <c r="B3" s="3" t="s">
        <v>116</v>
      </c>
      <c r="C3" s="47" t="str">
        <f>Ambito!B4</f>
        <v xml:space="preserve"> </v>
      </c>
      <c r="E3" s="3"/>
      <c r="F3" s="38"/>
      <c r="G3" s="8"/>
      <c r="H3" s="8"/>
      <c r="I3" s="8"/>
      <c r="J3" s="8"/>
      <c r="K3" s="8"/>
      <c r="L3" s="8"/>
      <c r="M3" s="8"/>
      <c r="N3" s="8"/>
      <c r="O3" s="8"/>
      <c r="P3" s="8"/>
      <c r="R3" s="8"/>
      <c r="AL3" s="280"/>
      <c r="AP3" s="71"/>
      <c r="AQ3" s="42"/>
      <c r="AR3" s="42"/>
    </row>
    <row r="4" spans="2:45" s="16" customFormat="1" ht="15" customHeight="1" thickBot="1">
      <c r="B4" s="3" t="s">
        <v>1616</v>
      </c>
      <c r="C4" s="9" t="s">
        <v>7</v>
      </c>
      <c r="D4" s="47" t="s">
        <v>18</v>
      </c>
      <c r="F4" s="39"/>
      <c r="G4" s="6"/>
      <c r="H4" s="6"/>
      <c r="I4" s="6"/>
      <c r="J4" s="30"/>
      <c r="K4" s="6"/>
      <c r="L4" s="6"/>
      <c r="M4" s="23">
        <f>SUM(M7:M451)</f>
        <v>0</v>
      </c>
      <c r="N4" s="23">
        <f>SUM(N7:N451)</f>
        <v>0</v>
      </c>
      <c r="O4" s="7">
        <f>SUM(O7:O451)</f>
        <v>0</v>
      </c>
      <c r="P4" s="7"/>
      <c r="Q4" s="7">
        <f t="shared" ref="Q4:AJ4" si="0">SUM(Q7:Q451)</f>
        <v>0</v>
      </c>
      <c r="R4" s="7">
        <f t="shared" si="0"/>
        <v>0</v>
      </c>
      <c r="S4" s="7">
        <f t="shared" si="0"/>
        <v>0</v>
      </c>
      <c r="T4" s="7">
        <f t="shared" si="0"/>
        <v>0</v>
      </c>
      <c r="U4" s="7">
        <f t="shared" si="0"/>
        <v>0</v>
      </c>
      <c r="V4" s="7">
        <f t="shared" si="0"/>
        <v>0</v>
      </c>
      <c r="W4" s="23">
        <f t="shared" si="0"/>
        <v>0</v>
      </c>
      <c r="X4" s="7">
        <f t="shared" si="0"/>
        <v>0</v>
      </c>
      <c r="Y4" s="12">
        <f t="shared" si="0"/>
        <v>0</v>
      </c>
      <c r="Z4" s="12">
        <f t="shared" si="0"/>
        <v>0</v>
      </c>
      <c r="AA4" s="12">
        <f t="shared" si="0"/>
        <v>0</v>
      </c>
      <c r="AB4" s="12">
        <f t="shared" si="0"/>
        <v>0</v>
      </c>
      <c r="AC4" s="12">
        <f t="shared" si="0"/>
        <v>0</v>
      </c>
      <c r="AD4" s="12">
        <f t="shared" si="0"/>
        <v>0</v>
      </c>
      <c r="AE4" s="12">
        <f t="shared" si="0"/>
        <v>0</v>
      </c>
      <c r="AF4" s="12">
        <f t="shared" si="0"/>
        <v>0</v>
      </c>
      <c r="AG4" s="12">
        <f t="shared" si="0"/>
        <v>0</v>
      </c>
      <c r="AH4" s="12">
        <f t="shared" si="0"/>
        <v>0</v>
      </c>
      <c r="AI4" s="12">
        <f t="shared" si="0"/>
        <v>0</v>
      </c>
      <c r="AJ4" s="12">
        <f t="shared" si="0"/>
        <v>0</v>
      </c>
      <c r="AK4" s="12">
        <f>SUM(AK7:AK450)</f>
        <v>0</v>
      </c>
      <c r="AL4" s="33">
        <f>SUM(AL7:AL451)</f>
        <v>0</v>
      </c>
      <c r="AM4" s="12">
        <f>SUM(AM7:AM451)</f>
        <v>0</v>
      </c>
      <c r="AN4" s="12">
        <f>SUM(AN7:AN451)</f>
        <v>0</v>
      </c>
      <c r="AO4" s="12">
        <f>SUM(AO7:AO451)</f>
        <v>0</v>
      </c>
      <c r="AP4" s="71"/>
      <c r="AQ4" s="42"/>
      <c r="AR4" s="42"/>
    </row>
    <row r="5" spans="2:45" s="13" customFormat="1" ht="21.8" customHeight="1" thickBot="1">
      <c r="B5" s="276" t="s">
        <v>1627</v>
      </c>
      <c r="C5" s="274"/>
      <c r="D5" s="274"/>
      <c r="E5" s="274"/>
      <c r="F5" s="274"/>
      <c r="G5" s="274"/>
      <c r="H5" s="274"/>
      <c r="I5" s="274"/>
      <c r="J5" s="274"/>
      <c r="K5" s="274"/>
      <c r="L5" s="275"/>
      <c r="M5" s="276" t="s">
        <v>1636</v>
      </c>
      <c r="N5" s="275"/>
      <c r="O5" s="276" t="s">
        <v>1637</v>
      </c>
      <c r="P5" s="274"/>
      <c r="Q5" s="274"/>
      <c r="R5" s="274"/>
      <c r="S5" s="274"/>
      <c r="T5" s="276" t="s">
        <v>1635</v>
      </c>
      <c r="U5" s="275"/>
      <c r="V5" s="276" t="s">
        <v>1638</v>
      </c>
      <c r="W5" s="274"/>
      <c r="X5" s="275"/>
      <c r="Y5" s="274" t="s">
        <v>1639</v>
      </c>
      <c r="Z5" s="274"/>
      <c r="AA5" s="274"/>
      <c r="AB5" s="274"/>
      <c r="AC5" s="274"/>
      <c r="AD5" s="276" t="s">
        <v>1640</v>
      </c>
      <c r="AE5" s="274"/>
      <c r="AF5" s="274"/>
      <c r="AG5" s="274"/>
      <c r="AH5" s="274"/>
      <c r="AI5" s="274"/>
      <c r="AJ5" s="274"/>
      <c r="AK5" s="45"/>
      <c r="AL5" s="278" t="str">
        <f>CONCATENATE("Fondo Sociale Regionale riparto ",Ambito!B2)</f>
        <v>Fondo Sociale Regionale riparto 2021</v>
      </c>
      <c r="AM5" s="276" t="s">
        <v>1644</v>
      </c>
      <c r="AN5" s="274"/>
      <c r="AO5" s="274"/>
      <c r="AP5" s="71"/>
      <c r="AQ5" s="43"/>
      <c r="AR5" s="43"/>
    </row>
    <row r="6" spans="2:45" s="13" customFormat="1" ht="69" customHeight="1">
      <c r="B6" s="22" t="s">
        <v>4938</v>
      </c>
      <c r="C6" s="22" t="s">
        <v>1628</v>
      </c>
      <c r="D6" s="22" t="s">
        <v>1629</v>
      </c>
      <c r="E6" s="22" t="s">
        <v>3207</v>
      </c>
      <c r="F6" s="40" t="s">
        <v>3210</v>
      </c>
      <c r="G6" s="25" t="s">
        <v>3232</v>
      </c>
      <c r="H6" s="22" t="s">
        <v>3214</v>
      </c>
      <c r="I6" s="31" t="s">
        <v>13</v>
      </c>
      <c r="J6" s="20" t="s">
        <v>24</v>
      </c>
      <c r="K6" s="20" t="s">
        <v>109</v>
      </c>
      <c r="L6" s="26" t="s">
        <v>19</v>
      </c>
      <c r="M6" s="21" t="s">
        <v>1617</v>
      </c>
      <c r="N6" s="27" t="s">
        <v>1618</v>
      </c>
      <c r="O6" s="29" t="s">
        <v>108</v>
      </c>
      <c r="P6" s="29" t="s">
        <v>1648</v>
      </c>
      <c r="Q6" s="20" t="s">
        <v>1619</v>
      </c>
      <c r="R6" s="20" t="s">
        <v>14</v>
      </c>
      <c r="S6" s="27" t="s">
        <v>15</v>
      </c>
      <c r="T6" s="73" t="s">
        <v>1621</v>
      </c>
      <c r="U6" s="73" t="s">
        <v>1620</v>
      </c>
      <c r="V6" s="29" t="s">
        <v>1622</v>
      </c>
      <c r="W6" s="21" t="s">
        <v>1623</v>
      </c>
      <c r="X6" s="27" t="s">
        <v>1624</v>
      </c>
      <c r="Y6" s="21" t="s">
        <v>1656</v>
      </c>
      <c r="Z6" s="21" t="s">
        <v>1657</v>
      </c>
      <c r="AA6" s="21" t="s">
        <v>1658</v>
      </c>
      <c r="AB6" s="21" t="s">
        <v>4</v>
      </c>
      <c r="AC6" s="27" t="s">
        <v>1625</v>
      </c>
      <c r="AD6" s="21" t="s">
        <v>26</v>
      </c>
      <c r="AE6" s="21" t="s">
        <v>4732</v>
      </c>
      <c r="AF6" s="21" t="s">
        <v>1641</v>
      </c>
      <c r="AG6" s="21" t="s">
        <v>3209</v>
      </c>
      <c r="AH6" s="21" t="s">
        <v>3208</v>
      </c>
      <c r="AI6" s="21" t="s">
        <v>1642</v>
      </c>
      <c r="AJ6" s="27" t="s">
        <v>1643</v>
      </c>
      <c r="AL6" s="277"/>
      <c r="AM6" s="28" t="s">
        <v>1645</v>
      </c>
      <c r="AN6" s="21" t="s">
        <v>3231</v>
      </c>
      <c r="AO6" s="20" t="s">
        <v>1646</v>
      </c>
      <c r="AP6" s="71"/>
      <c r="AQ6" s="43"/>
      <c r="AR6" s="43"/>
    </row>
    <row r="7" spans="2:45" s="10" customFormat="1">
      <c r="B7" s="260"/>
      <c r="C7" s="35"/>
      <c r="D7" s="53"/>
      <c r="E7" s="5"/>
      <c r="F7" s="60"/>
      <c r="G7" s="54" t="e">
        <f>VLOOKUP(F7,Foglio1!$F$2:$G$1509,2,FALSE)</f>
        <v>#N/A</v>
      </c>
      <c r="H7" s="56"/>
      <c r="I7" s="4"/>
      <c r="J7" s="4"/>
      <c r="K7" s="4"/>
      <c r="L7" s="4"/>
      <c r="M7" s="24"/>
      <c r="N7" s="24"/>
      <c r="O7" s="14"/>
      <c r="P7" s="14"/>
      <c r="Q7" s="14"/>
      <c r="R7" s="14"/>
      <c r="S7" s="14"/>
      <c r="T7" s="14"/>
      <c r="U7" s="14"/>
      <c r="V7" s="14"/>
      <c r="W7" s="24"/>
      <c r="X7" s="14"/>
      <c r="Y7" s="15"/>
      <c r="Z7" s="15"/>
      <c r="AA7" s="55">
        <f>SUM(Y7:Z7)</f>
        <v>0</v>
      </c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55">
        <f>SUM(AA7:AC7)</f>
        <v>0</v>
      </c>
      <c r="AN7" s="55">
        <f>SUM(AD7:AF7)</f>
        <v>0</v>
      </c>
      <c r="AO7" s="55">
        <f>SUM(AG7:AK7)</f>
        <v>0</v>
      </c>
      <c r="AP7" s="84" t="str">
        <f>IF(AND(OR(AQ7=FALSE,AR7=FALSE),OR(COUNTBLANK(A7:F7)&lt;&gt;COLUMNS(A7:F7),COUNTBLANK(H7:Z7)&lt;&gt;COLUMNS(H7:Z7),COUNTBLANK(AB7:AL7)&lt;&gt;COLUMNS(AB7:AL7))),"KO","")</f>
        <v/>
      </c>
      <c r="AQ7" s="11" t="b">
        <f>IF(OR(ISBLANK(B7),ISBLANK(H7),ISBLANK(I7),ISBLANK(L7),ISBLANK(M7),ISBLANK(N7),ISBLANK(O7),ISBLANK(R7),ISBLANK(V7),ISBLANK(W7),ISBLANK(Y7),ISBLANK(AB7),ISBLANK(AD7),ISBLANK(AL7)),FALSE,TRUE)</f>
        <v>0</v>
      </c>
      <c r="AR7" s="59" t="b">
        <f>IF(ISBLANK(B7),IF(OR(ISBLANK(C7),ISBLANK(D7),ISBLANK(E7),ISBLANK(F7),ISBLANK(G7)),FALSE,TRUE),TRUE)</f>
        <v>0</v>
      </c>
      <c r="AS7" s="34" t="str">
        <f>IF(AND(AP7="KO",OR(COUNTBLANK(A7:F7)&lt;&gt;COLUMNS(A7:F7),COUNTBLANK(H7:Z7)&lt;&gt;COLUMNS(H7:Z7),COUNTBLANK(AB7:AL7)&lt;&gt;COLUMNS(AB7:AL7))),"ATTENZIONE!!! NON TUTTI I CAMPI OBBLIGATORI SONO STATI COMPILATI","")</f>
        <v/>
      </c>
    </row>
    <row r="8" spans="2:45">
      <c r="B8" s="260"/>
      <c r="C8" s="35"/>
      <c r="D8" s="53"/>
      <c r="E8" s="5"/>
      <c r="F8" s="60"/>
      <c r="G8" s="54" t="e">
        <f>VLOOKUP(F8,Foglio1!$F$2:$G$1509,2,FALSE)</f>
        <v>#N/A</v>
      </c>
      <c r="H8" s="56"/>
      <c r="I8" s="4"/>
      <c r="J8" s="4"/>
      <c r="K8" s="4"/>
      <c r="L8" s="4"/>
      <c r="M8" s="24"/>
      <c r="N8" s="24"/>
      <c r="O8" s="14"/>
      <c r="P8" s="14"/>
      <c r="Q8" s="14"/>
      <c r="R8" s="14"/>
      <c r="S8" s="14"/>
      <c r="T8" s="14"/>
      <c r="U8" s="14"/>
      <c r="V8" s="14"/>
      <c r="W8" s="24"/>
      <c r="X8" s="14"/>
      <c r="Y8" s="15"/>
      <c r="Z8" s="15"/>
      <c r="AA8" s="55">
        <f t="shared" ref="AA8:AA71" si="1">SUM(Y8:Z8)</f>
        <v>0</v>
      </c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55">
        <f t="shared" ref="AM8:AM71" si="2">SUM(AA8:AC8)</f>
        <v>0</v>
      </c>
      <c r="AN8" s="55">
        <f t="shared" ref="AN8:AN71" si="3">SUM(AD8:AF8)</f>
        <v>0</v>
      </c>
      <c r="AO8" s="55">
        <f t="shared" ref="AO8:AO71" si="4">SUM(AG8:AK8)</f>
        <v>0</v>
      </c>
      <c r="AP8" s="84" t="str">
        <f t="shared" ref="AP8:AP71" si="5">IF(AND(OR(AQ8=FALSE,AR8=FALSE),OR(COUNTBLANK(A8:F8)&lt;&gt;COLUMNS(A8:F8),COUNTBLANK(H8:Z8)&lt;&gt;COLUMNS(H8:Z8),COUNTBLANK(AB8:AL8)&lt;&gt;COLUMNS(AB8:AL8))),"KO","")</f>
        <v/>
      </c>
      <c r="AQ8" s="11" t="b">
        <f t="shared" ref="AQ8:AQ71" si="6">IF(OR(ISBLANK(B8),ISBLANK(H8),ISBLANK(I8),ISBLANK(L8),ISBLANK(M8),ISBLANK(N8),ISBLANK(O8),ISBLANK(R8),ISBLANK(V8),ISBLANK(W8),ISBLANK(Y8),ISBLANK(AB8),ISBLANK(AD8),ISBLANK(AL8)),FALSE,TRUE)</f>
        <v>0</v>
      </c>
      <c r="AR8" s="59" t="b">
        <f t="shared" ref="AR8:AR71" si="7">IF(ISBLANK(B8),IF(OR(ISBLANK(C8),ISBLANK(D8),ISBLANK(E8),ISBLANK(F8),ISBLANK(G8)),FALSE,TRUE),TRUE)</f>
        <v>0</v>
      </c>
      <c r="AS8" s="34" t="str">
        <f t="shared" ref="AS8:AS71" si="8">IF(AND(AP8="KO",OR(COUNTBLANK(A8:F8)&lt;&gt;COLUMNS(A8:F8),COUNTBLANK(H8:Z8)&lt;&gt;COLUMNS(H8:Z8),COUNTBLANK(AB8:AL8)&lt;&gt;COLUMNS(AB8:AL8))),"ATTENZIONE!!! NON TUTTI I CAMPI OBBLIGATORI SONO STATI COMPILATI","")</f>
        <v/>
      </c>
    </row>
    <row r="9" spans="2:45">
      <c r="B9" s="260"/>
      <c r="C9" s="35"/>
      <c r="D9" s="53"/>
      <c r="E9" s="5"/>
      <c r="F9" s="60"/>
      <c r="G9" s="54" t="e">
        <f>VLOOKUP(F9,Foglio1!$F$2:$G$1509,2,FALSE)</f>
        <v>#N/A</v>
      </c>
      <c r="H9" s="56"/>
      <c r="I9" s="4"/>
      <c r="J9" s="4"/>
      <c r="K9" s="4"/>
      <c r="L9" s="4"/>
      <c r="M9" s="24"/>
      <c r="N9" s="24"/>
      <c r="O9" s="14"/>
      <c r="P9" s="14"/>
      <c r="Q9" s="14"/>
      <c r="R9" s="14"/>
      <c r="S9" s="14"/>
      <c r="T9" s="14"/>
      <c r="U9" s="14"/>
      <c r="V9" s="14"/>
      <c r="W9" s="24"/>
      <c r="X9" s="14"/>
      <c r="Y9" s="15"/>
      <c r="Z9" s="15"/>
      <c r="AA9" s="55">
        <f t="shared" si="1"/>
        <v>0</v>
      </c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55">
        <f t="shared" si="2"/>
        <v>0</v>
      </c>
      <c r="AN9" s="55">
        <f t="shared" si="3"/>
        <v>0</v>
      </c>
      <c r="AO9" s="55">
        <f t="shared" si="4"/>
        <v>0</v>
      </c>
      <c r="AP9" s="84" t="str">
        <f t="shared" si="5"/>
        <v/>
      </c>
      <c r="AQ9" s="11" t="b">
        <f t="shared" si="6"/>
        <v>0</v>
      </c>
      <c r="AR9" s="59" t="b">
        <f t="shared" si="7"/>
        <v>0</v>
      </c>
      <c r="AS9" s="34" t="str">
        <f t="shared" si="8"/>
        <v/>
      </c>
    </row>
    <row r="10" spans="2:45">
      <c r="B10" s="260"/>
      <c r="C10" s="35"/>
      <c r="D10" s="53"/>
      <c r="E10" s="5"/>
      <c r="F10" s="60"/>
      <c r="G10" s="54" t="e">
        <f>VLOOKUP(F10,Foglio1!$F$2:$G$1509,2,FALSE)</f>
        <v>#N/A</v>
      </c>
      <c r="H10" s="56"/>
      <c r="I10" s="4"/>
      <c r="J10" s="4"/>
      <c r="K10" s="4"/>
      <c r="L10" s="4"/>
      <c r="M10" s="24"/>
      <c r="N10" s="24"/>
      <c r="O10" s="14"/>
      <c r="P10" s="14"/>
      <c r="Q10" s="14"/>
      <c r="R10" s="14"/>
      <c r="S10" s="14"/>
      <c r="T10" s="14"/>
      <c r="U10" s="14"/>
      <c r="V10" s="14"/>
      <c r="W10" s="24"/>
      <c r="X10" s="14"/>
      <c r="Y10" s="15"/>
      <c r="Z10" s="15"/>
      <c r="AA10" s="55">
        <f t="shared" si="1"/>
        <v>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55">
        <f t="shared" si="2"/>
        <v>0</v>
      </c>
      <c r="AN10" s="55">
        <f t="shared" si="3"/>
        <v>0</v>
      </c>
      <c r="AO10" s="55">
        <f t="shared" si="4"/>
        <v>0</v>
      </c>
      <c r="AP10" s="84" t="str">
        <f t="shared" si="5"/>
        <v/>
      </c>
      <c r="AQ10" s="11" t="b">
        <f t="shared" si="6"/>
        <v>0</v>
      </c>
      <c r="AR10" s="59" t="b">
        <f t="shared" si="7"/>
        <v>0</v>
      </c>
      <c r="AS10" s="34" t="str">
        <f t="shared" si="8"/>
        <v/>
      </c>
    </row>
    <row r="11" spans="2:45">
      <c r="B11" s="260"/>
      <c r="C11" s="35"/>
      <c r="D11" s="53"/>
      <c r="E11" s="5"/>
      <c r="F11" s="60"/>
      <c r="G11" s="54" t="e">
        <f>VLOOKUP(F11,Foglio1!$F$2:$G$1509,2,FALSE)</f>
        <v>#N/A</v>
      </c>
      <c r="H11" s="56"/>
      <c r="I11" s="4"/>
      <c r="J11" s="4"/>
      <c r="K11" s="4"/>
      <c r="L11" s="4"/>
      <c r="M11" s="24"/>
      <c r="N11" s="24"/>
      <c r="O11" s="14"/>
      <c r="P11" s="14"/>
      <c r="Q11" s="14"/>
      <c r="R11" s="14"/>
      <c r="S11" s="14"/>
      <c r="T11" s="14"/>
      <c r="U11" s="14"/>
      <c r="V11" s="14"/>
      <c r="W11" s="24"/>
      <c r="X11" s="14"/>
      <c r="Y11" s="15"/>
      <c r="Z11" s="15"/>
      <c r="AA11" s="55">
        <f t="shared" si="1"/>
        <v>0</v>
      </c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55">
        <f t="shared" si="2"/>
        <v>0</v>
      </c>
      <c r="AN11" s="55">
        <f t="shared" si="3"/>
        <v>0</v>
      </c>
      <c r="AO11" s="55">
        <f t="shared" si="4"/>
        <v>0</v>
      </c>
      <c r="AP11" s="84" t="str">
        <f t="shared" si="5"/>
        <v/>
      </c>
      <c r="AQ11" s="11" t="b">
        <f t="shared" si="6"/>
        <v>0</v>
      </c>
      <c r="AR11" s="59" t="b">
        <f t="shared" si="7"/>
        <v>0</v>
      </c>
      <c r="AS11" s="34" t="str">
        <f t="shared" si="8"/>
        <v/>
      </c>
    </row>
    <row r="12" spans="2:45">
      <c r="B12" s="260"/>
      <c r="C12" s="35"/>
      <c r="D12" s="53"/>
      <c r="E12" s="5"/>
      <c r="F12" s="60"/>
      <c r="G12" s="54" t="e">
        <f>VLOOKUP(F12,Foglio1!$F$2:$G$1509,2,FALSE)</f>
        <v>#N/A</v>
      </c>
      <c r="H12" s="56"/>
      <c r="I12" s="4"/>
      <c r="J12" s="4"/>
      <c r="K12" s="4"/>
      <c r="L12" s="4"/>
      <c r="M12" s="24"/>
      <c r="N12" s="24"/>
      <c r="O12" s="14"/>
      <c r="P12" s="14"/>
      <c r="Q12" s="14"/>
      <c r="R12" s="14"/>
      <c r="S12" s="14"/>
      <c r="T12" s="14"/>
      <c r="U12" s="14"/>
      <c r="V12" s="14"/>
      <c r="W12" s="24"/>
      <c r="X12" s="14"/>
      <c r="Y12" s="15"/>
      <c r="Z12" s="15"/>
      <c r="AA12" s="55">
        <f t="shared" si="1"/>
        <v>0</v>
      </c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55">
        <f t="shared" si="2"/>
        <v>0</v>
      </c>
      <c r="AN12" s="55">
        <f t="shared" si="3"/>
        <v>0</v>
      </c>
      <c r="AO12" s="55">
        <f t="shared" si="4"/>
        <v>0</v>
      </c>
      <c r="AP12" s="84" t="str">
        <f t="shared" si="5"/>
        <v/>
      </c>
      <c r="AQ12" s="11" t="b">
        <f t="shared" si="6"/>
        <v>0</v>
      </c>
      <c r="AR12" s="59" t="b">
        <f t="shared" si="7"/>
        <v>0</v>
      </c>
      <c r="AS12" s="34" t="str">
        <f t="shared" si="8"/>
        <v/>
      </c>
    </row>
    <row r="13" spans="2:45">
      <c r="B13" s="260"/>
      <c r="C13" s="35"/>
      <c r="D13" s="53"/>
      <c r="E13" s="5"/>
      <c r="F13" s="60"/>
      <c r="G13" s="54" t="e">
        <f>VLOOKUP(F13,Foglio1!$F$2:$G$1509,2,FALSE)</f>
        <v>#N/A</v>
      </c>
      <c r="H13" s="56"/>
      <c r="I13" s="4"/>
      <c r="J13" s="4"/>
      <c r="K13" s="4"/>
      <c r="L13" s="4"/>
      <c r="M13" s="24"/>
      <c r="N13" s="24"/>
      <c r="O13" s="14"/>
      <c r="P13" s="14"/>
      <c r="Q13" s="14"/>
      <c r="R13" s="14"/>
      <c r="S13" s="14"/>
      <c r="T13" s="14"/>
      <c r="U13" s="14"/>
      <c r="V13" s="14"/>
      <c r="W13" s="24"/>
      <c r="X13" s="14"/>
      <c r="Y13" s="15"/>
      <c r="Z13" s="15"/>
      <c r="AA13" s="55">
        <f t="shared" si="1"/>
        <v>0</v>
      </c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55">
        <f t="shared" si="2"/>
        <v>0</v>
      </c>
      <c r="AN13" s="55">
        <f t="shared" si="3"/>
        <v>0</v>
      </c>
      <c r="AO13" s="55">
        <f t="shared" si="4"/>
        <v>0</v>
      </c>
      <c r="AP13" s="84" t="str">
        <f t="shared" si="5"/>
        <v/>
      </c>
      <c r="AQ13" s="11" t="b">
        <f t="shared" si="6"/>
        <v>0</v>
      </c>
      <c r="AR13" s="59" t="b">
        <f t="shared" si="7"/>
        <v>0</v>
      </c>
      <c r="AS13" s="34" t="str">
        <f t="shared" si="8"/>
        <v/>
      </c>
    </row>
    <row r="14" spans="2:45">
      <c r="B14" s="260"/>
      <c r="C14" s="35"/>
      <c r="D14" s="53"/>
      <c r="E14" s="5"/>
      <c r="F14" s="60"/>
      <c r="G14" s="54" t="e">
        <f>VLOOKUP(F14,Foglio1!$F$2:$G$1509,2,FALSE)</f>
        <v>#N/A</v>
      </c>
      <c r="H14" s="56"/>
      <c r="I14" s="4"/>
      <c r="J14" s="4"/>
      <c r="K14" s="4"/>
      <c r="L14" s="4"/>
      <c r="M14" s="24"/>
      <c r="N14" s="24"/>
      <c r="O14" s="14"/>
      <c r="P14" s="14"/>
      <c r="Q14" s="14"/>
      <c r="R14" s="14"/>
      <c r="S14" s="14"/>
      <c r="T14" s="14"/>
      <c r="U14" s="14"/>
      <c r="V14" s="14"/>
      <c r="W14" s="24"/>
      <c r="X14" s="14"/>
      <c r="Y14" s="15"/>
      <c r="Z14" s="15"/>
      <c r="AA14" s="55">
        <f t="shared" si="1"/>
        <v>0</v>
      </c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55">
        <f t="shared" si="2"/>
        <v>0</v>
      </c>
      <c r="AN14" s="55">
        <f t="shared" si="3"/>
        <v>0</v>
      </c>
      <c r="AO14" s="55">
        <f t="shared" si="4"/>
        <v>0</v>
      </c>
      <c r="AP14" s="84" t="str">
        <f t="shared" si="5"/>
        <v/>
      </c>
      <c r="AQ14" s="11" t="b">
        <f t="shared" si="6"/>
        <v>0</v>
      </c>
      <c r="AR14" s="59" t="b">
        <f t="shared" si="7"/>
        <v>0</v>
      </c>
      <c r="AS14" s="34" t="str">
        <f t="shared" si="8"/>
        <v/>
      </c>
    </row>
    <row r="15" spans="2:45">
      <c r="B15" s="260"/>
      <c r="C15" s="35"/>
      <c r="D15" s="53"/>
      <c r="E15" s="5"/>
      <c r="F15" s="60"/>
      <c r="G15" s="54" t="e">
        <f>VLOOKUP(F15,Foglio1!$F$2:$G$1509,2,FALSE)</f>
        <v>#N/A</v>
      </c>
      <c r="H15" s="56"/>
      <c r="I15" s="4"/>
      <c r="J15" s="4"/>
      <c r="K15" s="4"/>
      <c r="L15" s="4"/>
      <c r="M15" s="24"/>
      <c r="N15" s="24"/>
      <c r="O15" s="14"/>
      <c r="P15" s="14"/>
      <c r="Q15" s="14"/>
      <c r="R15" s="14"/>
      <c r="S15" s="14"/>
      <c r="T15" s="14"/>
      <c r="U15" s="14"/>
      <c r="V15" s="14"/>
      <c r="W15" s="24"/>
      <c r="X15" s="14"/>
      <c r="Y15" s="15"/>
      <c r="Z15" s="15"/>
      <c r="AA15" s="55">
        <f t="shared" si="1"/>
        <v>0</v>
      </c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55">
        <f t="shared" si="2"/>
        <v>0</v>
      </c>
      <c r="AN15" s="55">
        <f t="shared" si="3"/>
        <v>0</v>
      </c>
      <c r="AO15" s="55">
        <f t="shared" si="4"/>
        <v>0</v>
      </c>
      <c r="AP15" s="84" t="str">
        <f t="shared" si="5"/>
        <v/>
      </c>
      <c r="AQ15" s="11" t="b">
        <f t="shared" si="6"/>
        <v>0</v>
      </c>
      <c r="AR15" s="59" t="b">
        <f t="shared" si="7"/>
        <v>0</v>
      </c>
      <c r="AS15" s="34" t="str">
        <f t="shared" si="8"/>
        <v/>
      </c>
    </row>
    <row r="16" spans="2:45">
      <c r="B16" s="260"/>
      <c r="C16" s="35"/>
      <c r="D16" s="53"/>
      <c r="E16" s="5"/>
      <c r="F16" s="60"/>
      <c r="G16" s="54" t="e">
        <f>VLOOKUP(F16,Foglio1!$F$2:$G$1509,2,FALSE)</f>
        <v>#N/A</v>
      </c>
      <c r="H16" s="56"/>
      <c r="I16" s="4"/>
      <c r="J16" s="4"/>
      <c r="K16" s="4"/>
      <c r="L16" s="4"/>
      <c r="M16" s="24"/>
      <c r="N16" s="24"/>
      <c r="O16" s="14"/>
      <c r="P16" s="14"/>
      <c r="Q16" s="14"/>
      <c r="R16" s="14"/>
      <c r="S16" s="14"/>
      <c r="T16" s="14"/>
      <c r="U16" s="14"/>
      <c r="V16" s="14"/>
      <c r="W16" s="24"/>
      <c r="X16" s="14"/>
      <c r="Y16" s="15"/>
      <c r="Z16" s="15"/>
      <c r="AA16" s="55">
        <f t="shared" si="1"/>
        <v>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55">
        <f t="shared" si="2"/>
        <v>0</v>
      </c>
      <c r="AN16" s="55">
        <f t="shared" si="3"/>
        <v>0</v>
      </c>
      <c r="AO16" s="55">
        <f t="shared" si="4"/>
        <v>0</v>
      </c>
      <c r="AP16" s="84" t="str">
        <f t="shared" si="5"/>
        <v/>
      </c>
      <c r="AQ16" s="11" t="b">
        <f t="shared" si="6"/>
        <v>0</v>
      </c>
      <c r="AR16" s="59" t="b">
        <f t="shared" si="7"/>
        <v>0</v>
      </c>
      <c r="AS16" s="34" t="str">
        <f t="shared" si="8"/>
        <v/>
      </c>
    </row>
    <row r="17" spans="2:45">
      <c r="B17" s="260"/>
      <c r="C17" s="35"/>
      <c r="D17" s="53"/>
      <c r="E17" s="5"/>
      <c r="F17" s="60"/>
      <c r="G17" s="54" t="e">
        <f>VLOOKUP(F17,Foglio1!$F$2:$G$1509,2,FALSE)</f>
        <v>#N/A</v>
      </c>
      <c r="H17" s="56"/>
      <c r="I17" s="4"/>
      <c r="J17" s="4"/>
      <c r="K17" s="4"/>
      <c r="L17" s="4"/>
      <c r="M17" s="24"/>
      <c r="N17" s="24"/>
      <c r="O17" s="14"/>
      <c r="P17" s="14"/>
      <c r="Q17" s="14"/>
      <c r="R17" s="14"/>
      <c r="S17" s="14"/>
      <c r="T17" s="14"/>
      <c r="U17" s="14"/>
      <c r="V17" s="14"/>
      <c r="W17" s="24"/>
      <c r="X17" s="14"/>
      <c r="Y17" s="15"/>
      <c r="Z17" s="15"/>
      <c r="AA17" s="55">
        <f t="shared" si="1"/>
        <v>0</v>
      </c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55">
        <f t="shared" si="2"/>
        <v>0</v>
      </c>
      <c r="AN17" s="55">
        <f t="shared" si="3"/>
        <v>0</v>
      </c>
      <c r="AO17" s="55">
        <f t="shared" si="4"/>
        <v>0</v>
      </c>
      <c r="AP17" s="84" t="str">
        <f t="shared" si="5"/>
        <v/>
      </c>
      <c r="AQ17" s="11" t="b">
        <f t="shared" si="6"/>
        <v>0</v>
      </c>
      <c r="AR17" s="59" t="b">
        <f t="shared" si="7"/>
        <v>0</v>
      </c>
      <c r="AS17" s="34" t="str">
        <f t="shared" si="8"/>
        <v/>
      </c>
    </row>
    <row r="18" spans="2:45">
      <c r="B18" s="260"/>
      <c r="C18" s="35"/>
      <c r="D18" s="53"/>
      <c r="E18" s="5"/>
      <c r="F18" s="60"/>
      <c r="G18" s="54" t="e">
        <f>VLOOKUP(F18,Foglio1!$F$2:$G$1509,2,FALSE)</f>
        <v>#N/A</v>
      </c>
      <c r="H18" s="56"/>
      <c r="I18" s="4"/>
      <c r="J18" s="4"/>
      <c r="K18" s="4"/>
      <c r="L18" s="4"/>
      <c r="M18" s="24"/>
      <c r="N18" s="24"/>
      <c r="O18" s="14"/>
      <c r="P18" s="14"/>
      <c r="Q18" s="14"/>
      <c r="R18" s="14"/>
      <c r="S18" s="14"/>
      <c r="T18" s="14"/>
      <c r="U18" s="14"/>
      <c r="V18" s="14"/>
      <c r="W18" s="24"/>
      <c r="X18" s="14"/>
      <c r="Y18" s="15"/>
      <c r="Z18" s="15"/>
      <c r="AA18" s="55">
        <f t="shared" si="1"/>
        <v>0</v>
      </c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55">
        <f t="shared" si="2"/>
        <v>0</v>
      </c>
      <c r="AN18" s="55">
        <f t="shared" si="3"/>
        <v>0</v>
      </c>
      <c r="AO18" s="55">
        <f t="shared" si="4"/>
        <v>0</v>
      </c>
      <c r="AP18" s="84" t="str">
        <f t="shared" si="5"/>
        <v/>
      </c>
      <c r="AQ18" s="11" t="b">
        <f t="shared" si="6"/>
        <v>0</v>
      </c>
      <c r="AR18" s="59" t="b">
        <f t="shared" si="7"/>
        <v>0</v>
      </c>
      <c r="AS18" s="34" t="str">
        <f t="shared" si="8"/>
        <v/>
      </c>
    </row>
    <row r="19" spans="2:45">
      <c r="B19" s="260"/>
      <c r="C19" s="35"/>
      <c r="D19" s="53"/>
      <c r="E19" s="5"/>
      <c r="F19" s="60"/>
      <c r="G19" s="54" t="e">
        <f>VLOOKUP(F19,Foglio1!$F$2:$G$1509,2,FALSE)</f>
        <v>#N/A</v>
      </c>
      <c r="H19" s="56"/>
      <c r="I19" s="4"/>
      <c r="J19" s="4"/>
      <c r="K19" s="4"/>
      <c r="L19" s="4"/>
      <c r="M19" s="24"/>
      <c r="N19" s="24"/>
      <c r="O19" s="14"/>
      <c r="P19" s="14"/>
      <c r="Q19" s="14"/>
      <c r="R19" s="14"/>
      <c r="S19" s="14"/>
      <c r="T19" s="14"/>
      <c r="U19" s="14"/>
      <c r="V19" s="14"/>
      <c r="W19" s="24"/>
      <c r="X19" s="14"/>
      <c r="Y19" s="15"/>
      <c r="Z19" s="15"/>
      <c r="AA19" s="55">
        <f t="shared" si="1"/>
        <v>0</v>
      </c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55">
        <f t="shared" si="2"/>
        <v>0</v>
      </c>
      <c r="AN19" s="55">
        <f t="shared" si="3"/>
        <v>0</v>
      </c>
      <c r="AO19" s="55">
        <f t="shared" si="4"/>
        <v>0</v>
      </c>
      <c r="AP19" s="84" t="str">
        <f t="shared" si="5"/>
        <v/>
      </c>
      <c r="AQ19" s="11" t="b">
        <f t="shared" si="6"/>
        <v>0</v>
      </c>
      <c r="AR19" s="59" t="b">
        <f t="shared" si="7"/>
        <v>0</v>
      </c>
      <c r="AS19" s="34" t="str">
        <f t="shared" si="8"/>
        <v/>
      </c>
    </row>
    <row r="20" spans="2:45">
      <c r="B20" s="260"/>
      <c r="C20" s="35"/>
      <c r="D20" s="53"/>
      <c r="E20" s="5"/>
      <c r="F20" s="60"/>
      <c r="G20" s="54" t="e">
        <f>VLOOKUP(F20,Foglio1!$F$2:$G$1509,2,FALSE)</f>
        <v>#N/A</v>
      </c>
      <c r="H20" s="56"/>
      <c r="I20" s="4"/>
      <c r="J20" s="4"/>
      <c r="K20" s="4"/>
      <c r="L20" s="4"/>
      <c r="M20" s="24"/>
      <c r="N20" s="24"/>
      <c r="O20" s="14"/>
      <c r="P20" s="14"/>
      <c r="Q20" s="14"/>
      <c r="R20" s="14"/>
      <c r="S20" s="14"/>
      <c r="T20" s="14"/>
      <c r="U20" s="14"/>
      <c r="V20" s="14"/>
      <c r="W20" s="24"/>
      <c r="X20" s="14"/>
      <c r="Y20" s="15"/>
      <c r="Z20" s="15"/>
      <c r="AA20" s="55">
        <f t="shared" si="1"/>
        <v>0</v>
      </c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55">
        <f t="shared" si="2"/>
        <v>0</v>
      </c>
      <c r="AN20" s="55">
        <f t="shared" si="3"/>
        <v>0</v>
      </c>
      <c r="AO20" s="55">
        <f t="shared" si="4"/>
        <v>0</v>
      </c>
      <c r="AP20" s="84" t="str">
        <f t="shared" si="5"/>
        <v/>
      </c>
      <c r="AQ20" s="11" t="b">
        <f t="shared" si="6"/>
        <v>0</v>
      </c>
      <c r="AR20" s="59" t="b">
        <f t="shared" si="7"/>
        <v>0</v>
      </c>
      <c r="AS20" s="34" t="str">
        <f t="shared" si="8"/>
        <v/>
      </c>
    </row>
    <row r="21" spans="2:45">
      <c r="B21" s="260"/>
      <c r="C21" s="35"/>
      <c r="D21" s="53"/>
      <c r="E21" s="5"/>
      <c r="F21" s="60"/>
      <c r="G21" s="54" t="e">
        <f>VLOOKUP(F21,Foglio1!$F$2:$G$1509,2,FALSE)</f>
        <v>#N/A</v>
      </c>
      <c r="H21" s="56"/>
      <c r="I21" s="4"/>
      <c r="J21" s="4"/>
      <c r="K21" s="4"/>
      <c r="L21" s="4"/>
      <c r="M21" s="24"/>
      <c r="N21" s="24"/>
      <c r="O21" s="14"/>
      <c r="P21" s="14"/>
      <c r="Q21" s="14"/>
      <c r="R21" s="14"/>
      <c r="S21" s="14"/>
      <c r="T21" s="14"/>
      <c r="U21" s="14"/>
      <c r="V21" s="14"/>
      <c r="W21" s="24"/>
      <c r="X21" s="14"/>
      <c r="Y21" s="15"/>
      <c r="Z21" s="15"/>
      <c r="AA21" s="55">
        <f t="shared" si="1"/>
        <v>0</v>
      </c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55">
        <f t="shared" si="2"/>
        <v>0</v>
      </c>
      <c r="AN21" s="55">
        <f t="shared" si="3"/>
        <v>0</v>
      </c>
      <c r="AO21" s="55">
        <f t="shared" si="4"/>
        <v>0</v>
      </c>
      <c r="AP21" s="84" t="str">
        <f t="shared" si="5"/>
        <v/>
      </c>
      <c r="AQ21" s="11" t="b">
        <f t="shared" si="6"/>
        <v>0</v>
      </c>
      <c r="AR21" s="59" t="b">
        <f t="shared" si="7"/>
        <v>0</v>
      </c>
      <c r="AS21" s="34" t="str">
        <f t="shared" si="8"/>
        <v/>
      </c>
    </row>
    <row r="22" spans="2:45">
      <c r="B22" s="260"/>
      <c r="C22" s="35"/>
      <c r="D22" s="53"/>
      <c r="E22" s="5"/>
      <c r="F22" s="60"/>
      <c r="G22" s="54" t="e">
        <f>VLOOKUP(F22,Foglio1!$F$2:$G$1509,2,FALSE)</f>
        <v>#N/A</v>
      </c>
      <c r="H22" s="56"/>
      <c r="I22" s="4"/>
      <c r="J22" s="4"/>
      <c r="K22" s="4"/>
      <c r="L22" s="4"/>
      <c r="M22" s="24"/>
      <c r="N22" s="24"/>
      <c r="O22" s="14"/>
      <c r="P22" s="14"/>
      <c r="Q22" s="14"/>
      <c r="R22" s="14"/>
      <c r="S22" s="14"/>
      <c r="T22" s="14"/>
      <c r="U22" s="14"/>
      <c r="V22" s="14"/>
      <c r="W22" s="24"/>
      <c r="X22" s="14"/>
      <c r="Y22" s="15"/>
      <c r="Z22" s="15"/>
      <c r="AA22" s="55">
        <f t="shared" si="1"/>
        <v>0</v>
      </c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55">
        <f t="shared" si="2"/>
        <v>0</v>
      </c>
      <c r="AN22" s="55">
        <f t="shared" si="3"/>
        <v>0</v>
      </c>
      <c r="AO22" s="55">
        <f t="shared" si="4"/>
        <v>0</v>
      </c>
      <c r="AP22" s="84" t="str">
        <f t="shared" si="5"/>
        <v/>
      </c>
      <c r="AQ22" s="11" t="b">
        <f t="shared" si="6"/>
        <v>0</v>
      </c>
      <c r="AR22" s="59" t="b">
        <f t="shared" si="7"/>
        <v>0</v>
      </c>
      <c r="AS22" s="34" t="str">
        <f t="shared" si="8"/>
        <v/>
      </c>
    </row>
    <row r="23" spans="2:45">
      <c r="B23" s="260"/>
      <c r="C23" s="35"/>
      <c r="D23" s="53"/>
      <c r="E23" s="5"/>
      <c r="F23" s="60"/>
      <c r="G23" s="54" t="e">
        <f>VLOOKUP(F23,Foglio1!$F$2:$G$1509,2,FALSE)</f>
        <v>#N/A</v>
      </c>
      <c r="H23" s="56"/>
      <c r="I23" s="4"/>
      <c r="J23" s="4"/>
      <c r="K23" s="4"/>
      <c r="L23" s="4"/>
      <c r="M23" s="24"/>
      <c r="N23" s="24"/>
      <c r="O23" s="14"/>
      <c r="P23" s="14"/>
      <c r="Q23" s="14"/>
      <c r="R23" s="14"/>
      <c r="S23" s="14"/>
      <c r="T23" s="14"/>
      <c r="U23" s="14"/>
      <c r="V23" s="14"/>
      <c r="W23" s="24"/>
      <c r="X23" s="14"/>
      <c r="Y23" s="15"/>
      <c r="Z23" s="15"/>
      <c r="AA23" s="55">
        <f t="shared" si="1"/>
        <v>0</v>
      </c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55">
        <f t="shared" si="2"/>
        <v>0</v>
      </c>
      <c r="AN23" s="55">
        <f t="shared" si="3"/>
        <v>0</v>
      </c>
      <c r="AO23" s="55">
        <f t="shared" si="4"/>
        <v>0</v>
      </c>
      <c r="AP23" s="84" t="str">
        <f t="shared" si="5"/>
        <v/>
      </c>
      <c r="AQ23" s="11" t="b">
        <f t="shared" si="6"/>
        <v>0</v>
      </c>
      <c r="AR23" s="59" t="b">
        <f t="shared" si="7"/>
        <v>0</v>
      </c>
      <c r="AS23" s="34" t="str">
        <f t="shared" si="8"/>
        <v/>
      </c>
    </row>
    <row r="24" spans="2:45">
      <c r="B24" s="260"/>
      <c r="C24" s="35"/>
      <c r="D24" s="53"/>
      <c r="E24" s="5"/>
      <c r="F24" s="60"/>
      <c r="G24" s="54" t="e">
        <f>VLOOKUP(F24,Foglio1!$F$2:$G$1509,2,FALSE)</f>
        <v>#N/A</v>
      </c>
      <c r="H24" s="56"/>
      <c r="I24" s="4"/>
      <c r="J24" s="4"/>
      <c r="K24" s="4"/>
      <c r="L24" s="4"/>
      <c r="M24" s="24"/>
      <c r="N24" s="24"/>
      <c r="O24" s="14"/>
      <c r="P24" s="14"/>
      <c r="Q24" s="14"/>
      <c r="R24" s="14"/>
      <c r="S24" s="14"/>
      <c r="T24" s="14"/>
      <c r="U24" s="14"/>
      <c r="V24" s="14"/>
      <c r="W24" s="24"/>
      <c r="X24" s="14"/>
      <c r="Y24" s="15"/>
      <c r="Z24" s="15"/>
      <c r="AA24" s="55">
        <f t="shared" si="1"/>
        <v>0</v>
      </c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55">
        <f t="shared" si="2"/>
        <v>0</v>
      </c>
      <c r="AN24" s="55">
        <f t="shared" si="3"/>
        <v>0</v>
      </c>
      <c r="AO24" s="55">
        <f t="shared" si="4"/>
        <v>0</v>
      </c>
      <c r="AP24" s="84" t="str">
        <f t="shared" si="5"/>
        <v/>
      </c>
      <c r="AQ24" s="11" t="b">
        <f t="shared" si="6"/>
        <v>0</v>
      </c>
      <c r="AR24" s="59" t="b">
        <f t="shared" si="7"/>
        <v>0</v>
      </c>
      <c r="AS24" s="34" t="str">
        <f t="shared" si="8"/>
        <v/>
      </c>
    </row>
    <row r="25" spans="2:45">
      <c r="B25" s="260"/>
      <c r="C25" s="35"/>
      <c r="D25" s="53"/>
      <c r="E25" s="5"/>
      <c r="F25" s="60"/>
      <c r="G25" s="54" t="e">
        <f>VLOOKUP(F25,Foglio1!$F$2:$G$1509,2,FALSE)</f>
        <v>#N/A</v>
      </c>
      <c r="H25" s="56"/>
      <c r="I25" s="4"/>
      <c r="J25" s="4"/>
      <c r="K25" s="4"/>
      <c r="L25" s="4"/>
      <c r="M25" s="24"/>
      <c r="N25" s="24"/>
      <c r="O25" s="14"/>
      <c r="P25" s="14"/>
      <c r="Q25" s="14"/>
      <c r="R25" s="14"/>
      <c r="S25" s="14"/>
      <c r="T25" s="14"/>
      <c r="U25" s="14"/>
      <c r="V25" s="14"/>
      <c r="W25" s="24"/>
      <c r="X25" s="14"/>
      <c r="Y25" s="15"/>
      <c r="Z25" s="15"/>
      <c r="AA25" s="55">
        <f t="shared" si="1"/>
        <v>0</v>
      </c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55">
        <f t="shared" si="2"/>
        <v>0</v>
      </c>
      <c r="AN25" s="55">
        <f t="shared" si="3"/>
        <v>0</v>
      </c>
      <c r="AO25" s="55">
        <f t="shared" si="4"/>
        <v>0</v>
      </c>
      <c r="AP25" s="84" t="str">
        <f t="shared" si="5"/>
        <v/>
      </c>
      <c r="AQ25" s="11" t="b">
        <f t="shared" si="6"/>
        <v>0</v>
      </c>
      <c r="AR25" s="59" t="b">
        <f t="shared" si="7"/>
        <v>0</v>
      </c>
      <c r="AS25" s="34" t="str">
        <f t="shared" si="8"/>
        <v/>
      </c>
    </row>
    <row r="26" spans="2:45">
      <c r="B26" s="260"/>
      <c r="C26" s="35"/>
      <c r="D26" s="53"/>
      <c r="E26" s="5"/>
      <c r="F26" s="60"/>
      <c r="G26" s="54" t="e">
        <f>VLOOKUP(F26,Foglio1!$F$2:$G$1509,2,FALSE)</f>
        <v>#N/A</v>
      </c>
      <c r="H26" s="56"/>
      <c r="I26" s="4"/>
      <c r="J26" s="4"/>
      <c r="K26" s="4"/>
      <c r="L26" s="4"/>
      <c r="M26" s="24"/>
      <c r="N26" s="24"/>
      <c r="O26" s="14"/>
      <c r="P26" s="14"/>
      <c r="Q26" s="14"/>
      <c r="R26" s="14"/>
      <c r="S26" s="14"/>
      <c r="T26" s="14"/>
      <c r="U26" s="14"/>
      <c r="V26" s="14"/>
      <c r="W26" s="24"/>
      <c r="X26" s="14"/>
      <c r="Y26" s="15"/>
      <c r="Z26" s="15"/>
      <c r="AA26" s="55">
        <f t="shared" si="1"/>
        <v>0</v>
      </c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55">
        <f t="shared" si="2"/>
        <v>0</v>
      </c>
      <c r="AN26" s="55">
        <f t="shared" si="3"/>
        <v>0</v>
      </c>
      <c r="AO26" s="55">
        <f t="shared" si="4"/>
        <v>0</v>
      </c>
      <c r="AP26" s="84" t="str">
        <f t="shared" si="5"/>
        <v/>
      </c>
      <c r="AQ26" s="11" t="b">
        <f t="shared" si="6"/>
        <v>0</v>
      </c>
      <c r="AR26" s="59" t="b">
        <f t="shared" si="7"/>
        <v>0</v>
      </c>
      <c r="AS26" s="34" t="str">
        <f t="shared" si="8"/>
        <v/>
      </c>
    </row>
    <row r="27" spans="2:45">
      <c r="B27" s="260"/>
      <c r="C27" s="35"/>
      <c r="D27" s="53"/>
      <c r="E27" s="5"/>
      <c r="F27" s="60"/>
      <c r="G27" s="54" t="e">
        <f>VLOOKUP(F27,Foglio1!$F$2:$G$1509,2,FALSE)</f>
        <v>#N/A</v>
      </c>
      <c r="H27" s="56"/>
      <c r="I27" s="4"/>
      <c r="J27" s="4"/>
      <c r="K27" s="4"/>
      <c r="L27" s="4"/>
      <c r="M27" s="24"/>
      <c r="N27" s="24"/>
      <c r="O27" s="14"/>
      <c r="P27" s="14"/>
      <c r="Q27" s="14"/>
      <c r="R27" s="14"/>
      <c r="S27" s="14"/>
      <c r="T27" s="14"/>
      <c r="U27" s="14"/>
      <c r="V27" s="14"/>
      <c r="W27" s="24"/>
      <c r="X27" s="14"/>
      <c r="Y27" s="15"/>
      <c r="Z27" s="15"/>
      <c r="AA27" s="55">
        <f t="shared" si="1"/>
        <v>0</v>
      </c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55">
        <f t="shared" si="2"/>
        <v>0</v>
      </c>
      <c r="AN27" s="55">
        <f t="shared" si="3"/>
        <v>0</v>
      </c>
      <c r="AO27" s="55">
        <f t="shared" si="4"/>
        <v>0</v>
      </c>
      <c r="AP27" s="84" t="str">
        <f t="shared" si="5"/>
        <v/>
      </c>
      <c r="AQ27" s="11" t="b">
        <f t="shared" si="6"/>
        <v>0</v>
      </c>
      <c r="AR27" s="59" t="b">
        <f t="shared" si="7"/>
        <v>0</v>
      </c>
      <c r="AS27" s="34" t="str">
        <f t="shared" si="8"/>
        <v/>
      </c>
    </row>
    <row r="28" spans="2:45">
      <c r="B28" s="260"/>
      <c r="C28" s="35"/>
      <c r="D28" s="53"/>
      <c r="E28" s="5"/>
      <c r="F28" s="60"/>
      <c r="G28" s="54" t="e">
        <f>VLOOKUP(F28,Foglio1!$F$2:$G$1509,2,FALSE)</f>
        <v>#N/A</v>
      </c>
      <c r="H28" s="56"/>
      <c r="I28" s="4"/>
      <c r="J28" s="4"/>
      <c r="K28" s="4"/>
      <c r="L28" s="4"/>
      <c r="M28" s="24"/>
      <c r="N28" s="24"/>
      <c r="O28" s="14"/>
      <c r="P28" s="14"/>
      <c r="Q28" s="14"/>
      <c r="R28" s="14"/>
      <c r="S28" s="14"/>
      <c r="T28" s="14"/>
      <c r="U28" s="14"/>
      <c r="V28" s="14"/>
      <c r="W28" s="24"/>
      <c r="X28" s="14"/>
      <c r="Y28" s="15"/>
      <c r="Z28" s="15"/>
      <c r="AA28" s="55">
        <f t="shared" si="1"/>
        <v>0</v>
      </c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55">
        <f t="shared" si="2"/>
        <v>0</v>
      </c>
      <c r="AN28" s="55">
        <f t="shared" si="3"/>
        <v>0</v>
      </c>
      <c r="AO28" s="55">
        <f t="shared" si="4"/>
        <v>0</v>
      </c>
      <c r="AP28" s="84" t="str">
        <f t="shared" si="5"/>
        <v/>
      </c>
      <c r="AQ28" s="11" t="b">
        <f t="shared" si="6"/>
        <v>0</v>
      </c>
      <c r="AR28" s="59" t="b">
        <f t="shared" si="7"/>
        <v>0</v>
      </c>
      <c r="AS28" s="34" t="str">
        <f t="shared" si="8"/>
        <v/>
      </c>
    </row>
    <row r="29" spans="2:45">
      <c r="B29" s="260"/>
      <c r="C29" s="35"/>
      <c r="D29" s="53"/>
      <c r="E29" s="5"/>
      <c r="F29" s="60"/>
      <c r="G29" s="54" t="e">
        <f>VLOOKUP(F29,Foglio1!$F$2:$G$1509,2,FALSE)</f>
        <v>#N/A</v>
      </c>
      <c r="H29" s="56"/>
      <c r="I29" s="4"/>
      <c r="J29" s="4"/>
      <c r="K29" s="4"/>
      <c r="L29" s="4"/>
      <c r="M29" s="24"/>
      <c r="N29" s="24"/>
      <c r="O29" s="14"/>
      <c r="P29" s="14"/>
      <c r="Q29" s="14"/>
      <c r="R29" s="14"/>
      <c r="S29" s="14"/>
      <c r="T29" s="14"/>
      <c r="U29" s="14"/>
      <c r="V29" s="14"/>
      <c r="W29" s="24"/>
      <c r="X29" s="14"/>
      <c r="Y29" s="15"/>
      <c r="Z29" s="15"/>
      <c r="AA29" s="55">
        <f t="shared" si="1"/>
        <v>0</v>
      </c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55">
        <f t="shared" si="2"/>
        <v>0</v>
      </c>
      <c r="AN29" s="55">
        <f t="shared" si="3"/>
        <v>0</v>
      </c>
      <c r="AO29" s="55">
        <f t="shared" si="4"/>
        <v>0</v>
      </c>
      <c r="AP29" s="84" t="str">
        <f t="shared" si="5"/>
        <v/>
      </c>
      <c r="AQ29" s="11" t="b">
        <f t="shared" si="6"/>
        <v>0</v>
      </c>
      <c r="AR29" s="59" t="b">
        <f t="shared" si="7"/>
        <v>0</v>
      </c>
      <c r="AS29" s="34" t="str">
        <f t="shared" si="8"/>
        <v/>
      </c>
    </row>
    <row r="30" spans="2:45">
      <c r="B30" s="260"/>
      <c r="C30" s="35"/>
      <c r="D30" s="53"/>
      <c r="E30" s="5"/>
      <c r="F30" s="60"/>
      <c r="G30" s="54" t="e">
        <f>VLOOKUP(F30,Foglio1!$F$2:$G$1509,2,FALSE)</f>
        <v>#N/A</v>
      </c>
      <c r="H30" s="56"/>
      <c r="I30" s="4"/>
      <c r="J30" s="4"/>
      <c r="K30" s="4"/>
      <c r="L30" s="4"/>
      <c r="M30" s="24"/>
      <c r="N30" s="24"/>
      <c r="O30" s="14"/>
      <c r="P30" s="14"/>
      <c r="Q30" s="14"/>
      <c r="R30" s="14"/>
      <c r="S30" s="14"/>
      <c r="T30" s="14"/>
      <c r="U30" s="14"/>
      <c r="V30" s="14"/>
      <c r="W30" s="24"/>
      <c r="X30" s="14"/>
      <c r="Y30" s="15"/>
      <c r="Z30" s="15"/>
      <c r="AA30" s="55">
        <f t="shared" si="1"/>
        <v>0</v>
      </c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55">
        <f t="shared" si="2"/>
        <v>0</v>
      </c>
      <c r="AN30" s="55">
        <f t="shared" si="3"/>
        <v>0</v>
      </c>
      <c r="AO30" s="55">
        <f t="shared" si="4"/>
        <v>0</v>
      </c>
      <c r="AP30" s="84" t="str">
        <f t="shared" si="5"/>
        <v/>
      </c>
      <c r="AQ30" s="11" t="b">
        <f t="shared" si="6"/>
        <v>0</v>
      </c>
      <c r="AR30" s="59" t="b">
        <f t="shared" si="7"/>
        <v>0</v>
      </c>
      <c r="AS30" s="34" t="str">
        <f t="shared" si="8"/>
        <v/>
      </c>
    </row>
    <row r="31" spans="2:45">
      <c r="B31" s="260"/>
      <c r="C31" s="35"/>
      <c r="D31" s="53"/>
      <c r="E31" s="5"/>
      <c r="F31" s="60"/>
      <c r="G31" s="54" t="e">
        <f>VLOOKUP(F31,Foglio1!$F$2:$G$1509,2,FALSE)</f>
        <v>#N/A</v>
      </c>
      <c r="H31" s="56"/>
      <c r="I31" s="4"/>
      <c r="J31" s="4"/>
      <c r="K31" s="4"/>
      <c r="L31" s="4"/>
      <c r="M31" s="24"/>
      <c r="N31" s="24"/>
      <c r="O31" s="14"/>
      <c r="P31" s="14"/>
      <c r="Q31" s="14"/>
      <c r="R31" s="14"/>
      <c r="S31" s="14"/>
      <c r="T31" s="14"/>
      <c r="U31" s="14"/>
      <c r="V31" s="14"/>
      <c r="W31" s="24"/>
      <c r="X31" s="14"/>
      <c r="Y31" s="15"/>
      <c r="Z31" s="15"/>
      <c r="AA31" s="55">
        <f t="shared" si="1"/>
        <v>0</v>
      </c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55">
        <f t="shared" si="2"/>
        <v>0</v>
      </c>
      <c r="AN31" s="55">
        <f t="shared" si="3"/>
        <v>0</v>
      </c>
      <c r="AO31" s="55">
        <f t="shared" si="4"/>
        <v>0</v>
      </c>
      <c r="AP31" s="84" t="str">
        <f t="shared" si="5"/>
        <v/>
      </c>
      <c r="AQ31" s="11" t="b">
        <f t="shared" si="6"/>
        <v>0</v>
      </c>
      <c r="AR31" s="59" t="b">
        <f t="shared" si="7"/>
        <v>0</v>
      </c>
      <c r="AS31" s="34" t="str">
        <f t="shared" si="8"/>
        <v/>
      </c>
    </row>
    <row r="32" spans="2:45">
      <c r="B32" s="260"/>
      <c r="C32" s="35"/>
      <c r="D32" s="53"/>
      <c r="E32" s="5"/>
      <c r="F32" s="60"/>
      <c r="G32" s="54" t="e">
        <f>VLOOKUP(F32,Foglio1!$F$2:$G$1509,2,FALSE)</f>
        <v>#N/A</v>
      </c>
      <c r="H32" s="56"/>
      <c r="I32" s="4"/>
      <c r="J32" s="4"/>
      <c r="K32" s="4"/>
      <c r="L32" s="4"/>
      <c r="M32" s="24"/>
      <c r="N32" s="24"/>
      <c r="O32" s="14"/>
      <c r="P32" s="14"/>
      <c r="Q32" s="14"/>
      <c r="R32" s="14"/>
      <c r="S32" s="14"/>
      <c r="T32" s="14"/>
      <c r="U32" s="14"/>
      <c r="V32" s="14"/>
      <c r="W32" s="24"/>
      <c r="X32" s="14"/>
      <c r="Y32" s="15"/>
      <c r="Z32" s="15"/>
      <c r="AA32" s="55">
        <f t="shared" si="1"/>
        <v>0</v>
      </c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55">
        <f t="shared" si="2"/>
        <v>0</v>
      </c>
      <c r="AN32" s="55">
        <f t="shared" si="3"/>
        <v>0</v>
      </c>
      <c r="AO32" s="55">
        <f t="shared" si="4"/>
        <v>0</v>
      </c>
      <c r="AP32" s="84" t="str">
        <f t="shared" si="5"/>
        <v/>
      </c>
      <c r="AQ32" s="11" t="b">
        <f t="shared" si="6"/>
        <v>0</v>
      </c>
      <c r="AR32" s="59" t="b">
        <f t="shared" si="7"/>
        <v>0</v>
      </c>
      <c r="AS32" s="34" t="str">
        <f t="shared" si="8"/>
        <v/>
      </c>
    </row>
    <row r="33" spans="2:45">
      <c r="B33" s="260"/>
      <c r="C33" s="35"/>
      <c r="D33" s="53"/>
      <c r="E33" s="5"/>
      <c r="F33" s="60"/>
      <c r="G33" s="54" t="e">
        <f>VLOOKUP(F33,Foglio1!$F$2:$G$1509,2,FALSE)</f>
        <v>#N/A</v>
      </c>
      <c r="H33" s="56"/>
      <c r="I33" s="4"/>
      <c r="J33" s="4"/>
      <c r="K33" s="4"/>
      <c r="L33" s="4"/>
      <c r="M33" s="24"/>
      <c r="N33" s="24"/>
      <c r="O33" s="14"/>
      <c r="P33" s="14"/>
      <c r="Q33" s="14"/>
      <c r="R33" s="14"/>
      <c r="S33" s="14"/>
      <c r="T33" s="14"/>
      <c r="U33" s="14"/>
      <c r="V33" s="14"/>
      <c r="W33" s="24"/>
      <c r="X33" s="14"/>
      <c r="Y33" s="15"/>
      <c r="Z33" s="15"/>
      <c r="AA33" s="55">
        <f t="shared" si="1"/>
        <v>0</v>
      </c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55">
        <f t="shared" si="2"/>
        <v>0</v>
      </c>
      <c r="AN33" s="55">
        <f t="shared" si="3"/>
        <v>0</v>
      </c>
      <c r="AO33" s="55">
        <f t="shared" si="4"/>
        <v>0</v>
      </c>
      <c r="AP33" s="84" t="str">
        <f t="shared" si="5"/>
        <v/>
      </c>
      <c r="AQ33" s="11" t="b">
        <f t="shared" si="6"/>
        <v>0</v>
      </c>
      <c r="AR33" s="59" t="b">
        <f t="shared" si="7"/>
        <v>0</v>
      </c>
      <c r="AS33" s="34" t="str">
        <f t="shared" si="8"/>
        <v/>
      </c>
    </row>
    <row r="34" spans="2:45">
      <c r="B34" s="260"/>
      <c r="C34" s="35"/>
      <c r="D34" s="53"/>
      <c r="E34" s="5"/>
      <c r="F34" s="60"/>
      <c r="G34" s="54" t="e">
        <f>VLOOKUP(F34,Foglio1!$F$2:$G$1509,2,FALSE)</f>
        <v>#N/A</v>
      </c>
      <c r="H34" s="56"/>
      <c r="I34" s="4"/>
      <c r="J34" s="4"/>
      <c r="K34" s="4"/>
      <c r="L34" s="4"/>
      <c r="M34" s="24"/>
      <c r="N34" s="24"/>
      <c r="O34" s="14"/>
      <c r="P34" s="14"/>
      <c r="Q34" s="14"/>
      <c r="R34" s="14"/>
      <c r="S34" s="14"/>
      <c r="T34" s="14"/>
      <c r="U34" s="14"/>
      <c r="V34" s="14"/>
      <c r="W34" s="24"/>
      <c r="X34" s="14"/>
      <c r="Y34" s="15"/>
      <c r="Z34" s="15"/>
      <c r="AA34" s="55">
        <f t="shared" si="1"/>
        <v>0</v>
      </c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55">
        <f t="shared" si="2"/>
        <v>0</v>
      </c>
      <c r="AN34" s="55">
        <f t="shared" si="3"/>
        <v>0</v>
      </c>
      <c r="AO34" s="55">
        <f t="shared" si="4"/>
        <v>0</v>
      </c>
      <c r="AP34" s="84" t="str">
        <f t="shared" si="5"/>
        <v/>
      </c>
      <c r="AQ34" s="11" t="b">
        <f t="shared" si="6"/>
        <v>0</v>
      </c>
      <c r="AR34" s="59" t="b">
        <f t="shared" si="7"/>
        <v>0</v>
      </c>
      <c r="AS34" s="34" t="str">
        <f t="shared" si="8"/>
        <v/>
      </c>
    </row>
    <row r="35" spans="2:45">
      <c r="B35" s="260"/>
      <c r="C35" s="35"/>
      <c r="D35" s="53"/>
      <c r="E35" s="5"/>
      <c r="F35" s="60"/>
      <c r="G35" s="54" t="e">
        <f>VLOOKUP(F35,Foglio1!$F$2:$G$1509,2,FALSE)</f>
        <v>#N/A</v>
      </c>
      <c r="H35" s="56"/>
      <c r="I35" s="4"/>
      <c r="J35" s="4"/>
      <c r="K35" s="4"/>
      <c r="L35" s="4"/>
      <c r="M35" s="24"/>
      <c r="N35" s="24"/>
      <c r="O35" s="14"/>
      <c r="P35" s="14"/>
      <c r="Q35" s="14"/>
      <c r="R35" s="14"/>
      <c r="S35" s="14"/>
      <c r="T35" s="14"/>
      <c r="U35" s="14"/>
      <c r="V35" s="14"/>
      <c r="W35" s="24"/>
      <c r="X35" s="14"/>
      <c r="Y35" s="15"/>
      <c r="Z35" s="15"/>
      <c r="AA35" s="55">
        <f t="shared" si="1"/>
        <v>0</v>
      </c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55">
        <f t="shared" si="2"/>
        <v>0</v>
      </c>
      <c r="AN35" s="55">
        <f t="shared" si="3"/>
        <v>0</v>
      </c>
      <c r="AO35" s="55">
        <f t="shared" si="4"/>
        <v>0</v>
      </c>
      <c r="AP35" s="84" t="str">
        <f t="shared" si="5"/>
        <v/>
      </c>
      <c r="AQ35" s="11" t="b">
        <f t="shared" si="6"/>
        <v>0</v>
      </c>
      <c r="AR35" s="59" t="b">
        <f t="shared" si="7"/>
        <v>0</v>
      </c>
      <c r="AS35" s="34" t="str">
        <f t="shared" si="8"/>
        <v/>
      </c>
    </row>
    <row r="36" spans="2:45">
      <c r="B36" s="260"/>
      <c r="C36" s="35"/>
      <c r="D36" s="53"/>
      <c r="E36" s="5"/>
      <c r="F36" s="60"/>
      <c r="G36" s="54" t="e">
        <f>VLOOKUP(F36,Foglio1!$F$2:$G$1509,2,FALSE)</f>
        <v>#N/A</v>
      </c>
      <c r="H36" s="56"/>
      <c r="I36" s="4"/>
      <c r="J36" s="4"/>
      <c r="K36" s="4"/>
      <c r="L36" s="4"/>
      <c r="M36" s="24"/>
      <c r="N36" s="24"/>
      <c r="O36" s="14"/>
      <c r="P36" s="14"/>
      <c r="Q36" s="14"/>
      <c r="R36" s="14"/>
      <c r="S36" s="14"/>
      <c r="T36" s="14"/>
      <c r="U36" s="14"/>
      <c r="V36" s="14"/>
      <c r="W36" s="24"/>
      <c r="X36" s="14"/>
      <c r="Y36" s="15"/>
      <c r="Z36" s="15"/>
      <c r="AA36" s="55">
        <f t="shared" si="1"/>
        <v>0</v>
      </c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55">
        <f t="shared" si="2"/>
        <v>0</v>
      </c>
      <c r="AN36" s="55">
        <f t="shared" si="3"/>
        <v>0</v>
      </c>
      <c r="AO36" s="55">
        <f t="shared" si="4"/>
        <v>0</v>
      </c>
      <c r="AP36" s="84" t="str">
        <f t="shared" si="5"/>
        <v/>
      </c>
      <c r="AQ36" s="11" t="b">
        <f t="shared" si="6"/>
        <v>0</v>
      </c>
      <c r="AR36" s="59" t="b">
        <f t="shared" si="7"/>
        <v>0</v>
      </c>
      <c r="AS36" s="34" t="str">
        <f t="shared" si="8"/>
        <v/>
      </c>
    </row>
    <row r="37" spans="2:45">
      <c r="B37" s="260"/>
      <c r="C37" s="35"/>
      <c r="D37" s="53"/>
      <c r="E37" s="5"/>
      <c r="F37" s="60"/>
      <c r="G37" s="54" t="e">
        <f>VLOOKUP(F37,Foglio1!$F$2:$G$1509,2,FALSE)</f>
        <v>#N/A</v>
      </c>
      <c r="H37" s="56"/>
      <c r="I37" s="4"/>
      <c r="J37" s="4"/>
      <c r="K37" s="4"/>
      <c r="L37" s="4"/>
      <c r="M37" s="24"/>
      <c r="N37" s="24"/>
      <c r="O37" s="14"/>
      <c r="P37" s="14"/>
      <c r="Q37" s="14"/>
      <c r="R37" s="14"/>
      <c r="S37" s="14"/>
      <c r="T37" s="14"/>
      <c r="U37" s="14"/>
      <c r="V37" s="14"/>
      <c r="W37" s="24"/>
      <c r="X37" s="14"/>
      <c r="Y37" s="15"/>
      <c r="Z37" s="15"/>
      <c r="AA37" s="55">
        <f t="shared" si="1"/>
        <v>0</v>
      </c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55">
        <f t="shared" si="2"/>
        <v>0</v>
      </c>
      <c r="AN37" s="55">
        <f t="shared" si="3"/>
        <v>0</v>
      </c>
      <c r="AO37" s="55">
        <f t="shared" si="4"/>
        <v>0</v>
      </c>
      <c r="AP37" s="84" t="str">
        <f t="shared" si="5"/>
        <v/>
      </c>
      <c r="AQ37" s="11" t="b">
        <f t="shared" si="6"/>
        <v>0</v>
      </c>
      <c r="AR37" s="59" t="b">
        <f t="shared" si="7"/>
        <v>0</v>
      </c>
      <c r="AS37" s="34" t="str">
        <f t="shared" si="8"/>
        <v/>
      </c>
    </row>
    <row r="38" spans="2:45">
      <c r="B38" s="260"/>
      <c r="C38" s="35"/>
      <c r="D38" s="53"/>
      <c r="E38" s="5"/>
      <c r="F38" s="60"/>
      <c r="G38" s="54" t="e">
        <f>VLOOKUP(F38,Foglio1!$F$2:$G$1509,2,FALSE)</f>
        <v>#N/A</v>
      </c>
      <c r="H38" s="56"/>
      <c r="I38" s="4"/>
      <c r="J38" s="4"/>
      <c r="K38" s="4"/>
      <c r="L38" s="4"/>
      <c r="M38" s="24"/>
      <c r="N38" s="24"/>
      <c r="O38" s="14"/>
      <c r="P38" s="14"/>
      <c r="Q38" s="14"/>
      <c r="R38" s="14"/>
      <c r="S38" s="14"/>
      <c r="T38" s="14"/>
      <c r="U38" s="14"/>
      <c r="V38" s="14"/>
      <c r="W38" s="24"/>
      <c r="X38" s="14"/>
      <c r="Y38" s="15"/>
      <c r="Z38" s="15"/>
      <c r="AA38" s="55">
        <f t="shared" si="1"/>
        <v>0</v>
      </c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55">
        <f t="shared" si="2"/>
        <v>0</v>
      </c>
      <c r="AN38" s="55">
        <f t="shared" si="3"/>
        <v>0</v>
      </c>
      <c r="AO38" s="55">
        <f t="shared" si="4"/>
        <v>0</v>
      </c>
      <c r="AP38" s="84" t="str">
        <f t="shared" si="5"/>
        <v/>
      </c>
      <c r="AQ38" s="11" t="b">
        <f t="shared" si="6"/>
        <v>0</v>
      </c>
      <c r="AR38" s="59" t="b">
        <f t="shared" si="7"/>
        <v>0</v>
      </c>
      <c r="AS38" s="34" t="str">
        <f t="shared" si="8"/>
        <v/>
      </c>
    </row>
    <row r="39" spans="2:45">
      <c r="B39" s="260"/>
      <c r="C39" s="35"/>
      <c r="D39" s="53"/>
      <c r="E39" s="5"/>
      <c r="F39" s="60"/>
      <c r="G39" s="54" t="e">
        <f>VLOOKUP(F39,Foglio1!$F$2:$G$1509,2,FALSE)</f>
        <v>#N/A</v>
      </c>
      <c r="H39" s="56"/>
      <c r="I39" s="4"/>
      <c r="J39" s="4"/>
      <c r="K39" s="4"/>
      <c r="L39" s="4"/>
      <c r="M39" s="24"/>
      <c r="N39" s="24"/>
      <c r="O39" s="14"/>
      <c r="P39" s="14"/>
      <c r="Q39" s="14"/>
      <c r="R39" s="14"/>
      <c r="S39" s="14"/>
      <c r="T39" s="14"/>
      <c r="U39" s="14"/>
      <c r="V39" s="14"/>
      <c r="W39" s="24"/>
      <c r="X39" s="14"/>
      <c r="Y39" s="15"/>
      <c r="Z39" s="15"/>
      <c r="AA39" s="55">
        <f t="shared" si="1"/>
        <v>0</v>
      </c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55">
        <f t="shared" si="2"/>
        <v>0</v>
      </c>
      <c r="AN39" s="55">
        <f t="shared" si="3"/>
        <v>0</v>
      </c>
      <c r="AO39" s="55">
        <f t="shared" si="4"/>
        <v>0</v>
      </c>
      <c r="AP39" s="84" t="str">
        <f t="shared" si="5"/>
        <v/>
      </c>
      <c r="AQ39" s="11" t="b">
        <f t="shared" si="6"/>
        <v>0</v>
      </c>
      <c r="AR39" s="59" t="b">
        <f t="shared" si="7"/>
        <v>0</v>
      </c>
      <c r="AS39" s="34" t="str">
        <f t="shared" si="8"/>
        <v/>
      </c>
    </row>
    <row r="40" spans="2:45">
      <c r="B40" s="260"/>
      <c r="C40" s="35"/>
      <c r="D40" s="53"/>
      <c r="E40" s="5"/>
      <c r="F40" s="60"/>
      <c r="G40" s="54" t="e">
        <f>VLOOKUP(F40,Foglio1!$F$2:$G$1509,2,FALSE)</f>
        <v>#N/A</v>
      </c>
      <c r="H40" s="56"/>
      <c r="I40" s="4"/>
      <c r="J40" s="4"/>
      <c r="K40" s="4"/>
      <c r="L40" s="4"/>
      <c r="M40" s="24"/>
      <c r="N40" s="24"/>
      <c r="O40" s="14"/>
      <c r="P40" s="14"/>
      <c r="Q40" s="14"/>
      <c r="R40" s="14"/>
      <c r="S40" s="14"/>
      <c r="T40" s="14"/>
      <c r="U40" s="14"/>
      <c r="V40" s="14"/>
      <c r="W40" s="24"/>
      <c r="X40" s="14"/>
      <c r="Y40" s="15"/>
      <c r="Z40" s="15"/>
      <c r="AA40" s="55">
        <f t="shared" si="1"/>
        <v>0</v>
      </c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55">
        <f t="shared" si="2"/>
        <v>0</v>
      </c>
      <c r="AN40" s="55">
        <f t="shared" si="3"/>
        <v>0</v>
      </c>
      <c r="AO40" s="55">
        <f t="shared" si="4"/>
        <v>0</v>
      </c>
      <c r="AP40" s="84" t="str">
        <f t="shared" si="5"/>
        <v/>
      </c>
      <c r="AQ40" s="11" t="b">
        <f t="shared" si="6"/>
        <v>0</v>
      </c>
      <c r="AR40" s="59" t="b">
        <f t="shared" si="7"/>
        <v>0</v>
      </c>
      <c r="AS40" s="34" t="str">
        <f t="shared" si="8"/>
        <v/>
      </c>
    </row>
    <row r="41" spans="2:45">
      <c r="B41" s="260"/>
      <c r="C41" s="35"/>
      <c r="D41" s="53"/>
      <c r="E41" s="5"/>
      <c r="F41" s="60"/>
      <c r="G41" s="54" t="e">
        <f>VLOOKUP(F41,Foglio1!$F$2:$G$1509,2,FALSE)</f>
        <v>#N/A</v>
      </c>
      <c r="H41" s="56"/>
      <c r="I41" s="4"/>
      <c r="J41" s="4"/>
      <c r="K41" s="4"/>
      <c r="L41" s="4"/>
      <c r="M41" s="24"/>
      <c r="N41" s="24"/>
      <c r="O41" s="14"/>
      <c r="P41" s="14"/>
      <c r="Q41" s="14"/>
      <c r="R41" s="14"/>
      <c r="S41" s="14"/>
      <c r="T41" s="14"/>
      <c r="U41" s="14"/>
      <c r="V41" s="14"/>
      <c r="W41" s="24"/>
      <c r="X41" s="14"/>
      <c r="Y41" s="15"/>
      <c r="Z41" s="15"/>
      <c r="AA41" s="55">
        <f t="shared" si="1"/>
        <v>0</v>
      </c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55">
        <f t="shared" si="2"/>
        <v>0</v>
      </c>
      <c r="AN41" s="55">
        <f t="shared" si="3"/>
        <v>0</v>
      </c>
      <c r="AO41" s="55">
        <f t="shared" si="4"/>
        <v>0</v>
      </c>
      <c r="AP41" s="84" t="str">
        <f t="shared" si="5"/>
        <v/>
      </c>
      <c r="AQ41" s="11" t="b">
        <f t="shared" si="6"/>
        <v>0</v>
      </c>
      <c r="AR41" s="59" t="b">
        <f t="shared" si="7"/>
        <v>0</v>
      </c>
      <c r="AS41" s="34" t="str">
        <f t="shared" si="8"/>
        <v/>
      </c>
    </row>
    <row r="42" spans="2:45">
      <c r="B42" s="260"/>
      <c r="C42" s="35"/>
      <c r="D42" s="53"/>
      <c r="E42" s="5"/>
      <c r="F42" s="60"/>
      <c r="G42" s="54" t="e">
        <f>VLOOKUP(F42,Foglio1!$F$2:$G$1509,2,FALSE)</f>
        <v>#N/A</v>
      </c>
      <c r="H42" s="56"/>
      <c r="I42" s="4"/>
      <c r="J42" s="4"/>
      <c r="K42" s="4"/>
      <c r="L42" s="4"/>
      <c r="M42" s="24"/>
      <c r="N42" s="24"/>
      <c r="O42" s="14"/>
      <c r="P42" s="14"/>
      <c r="Q42" s="14"/>
      <c r="R42" s="14"/>
      <c r="S42" s="14"/>
      <c r="T42" s="14"/>
      <c r="U42" s="14"/>
      <c r="V42" s="14"/>
      <c r="W42" s="24"/>
      <c r="X42" s="14"/>
      <c r="Y42" s="15"/>
      <c r="Z42" s="15"/>
      <c r="AA42" s="55">
        <f t="shared" si="1"/>
        <v>0</v>
      </c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55">
        <f t="shared" si="2"/>
        <v>0</v>
      </c>
      <c r="AN42" s="55">
        <f t="shared" si="3"/>
        <v>0</v>
      </c>
      <c r="AO42" s="55">
        <f t="shared" si="4"/>
        <v>0</v>
      </c>
      <c r="AP42" s="84" t="str">
        <f t="shared" si="5"/>
        <v/>
      </c>
      <c r="AQ42" s="11" t="b">
        <f t="shared" si="6"/>
        <v>0</v>
      </c>
      <c r="AR42" s="59" t="b">
        <f t="shared" si="7"/>
        <v>0</v>
      </c>
      <c r="AS42" s="34" t="str">
        <f t="shared" si="8"/>
        <v/>
      </c>
    </row>
    <row r="43" spans="2:45">
      <c r="B43" s="260"/>
      <c r="C43" s="35"/>
      <c r="D43" s="53"/>
      <c r="E43" s="5"/>
      <c r="F43" s="60"/>
      <c r="G43" s="54" t="e">
        <f>VLOOKUP(F43,Foglio1!$F$2:$G$1509,2,FALSE)</f>
        <v>#N/A</v>
      </c>
      <c r="H43" s="56"/>
      <c r="I43" s="4"/>
      <c r="J43" s="4"/>
      <c r="K43" s="4"/>
      <c r="L43" s="4"/>
      <c r="M43" s="24"/>
      <c r="N43" s="24"/>
      <c r="O43" s="14"/>
      <c r="P43" s="14"/>
      <c r="Q43" s="14"/>
      <c r="R43" s="14"/>
      <c r="S43" s="14"/>
      <c r="T43" s="14"/>
      <c r="U43" s="14"/>
      <c r="V43" s="14"/>
      <c r="W43" s="24"/>
      <c r="X43" s="14"/>
      <c r="Y43" s="15"/>
      <c r="Z43" s="15"/>
      <c r="AA43" s="55">
        <f t="shared" si="1"/>
        <v>0</v>
      </c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55">
        <f t="shared" si="2"/>
        <v>0</v>
      </c>
      <c r="AN43" s="55">
        <f t="shared" si="3"/>
        <v>0</v>
      </c>
      <c r="AO43" s="55">
        <f t="shared" si="4"/>
        <v>0</v>
      </c>
      <c r="AP43" s="84" t="str">
        <f t="shared" si="5"/>
        <v/>
      </c>
      <c r="AQ43" s="11" t="b">
        <f t="shared" si="6"/>
        <v>0</v>
      </c>
      <c r="AR43" s="59" t="b">
        <f t="shared" si="7"/>
        <v>0</v>
      </c>
      <c r="AS43" s="34" t="str">
        <f t="shared" si="8"/>
        <v/>
      </c>
    </row>
    <row r="44" spans="2:45">
      <c r="B44" s="260"/>
      <c r="C44" s="35"/>
      <c r="D44" s="53"/>
      <c r="E44" s="5"/>
      <c r="F44" s="60"/>
      <c r="G44" s="54" t="e">
        <f>VLOOKUP(F44,Foglio1!$F$2:$G$1509,2,FALSE)</f>
        <v>#N/A</v>
      </c>
      <c r="H44" s="56"/>
      <c r="I44" s="4"/>
      <c r="J44" s="4"/>
      <c r="K44" s="4"/>
      <c r="L44" s="4"/>
      <c r="M44" s="24"/>
      <c r="N44" s="24"/>
      <c r="O44" s="14"/>
      <c r="P44" s="14"/>
      <c r="Q44" s="14"/>
      <c r="R44" s="14"/>
      <c r="S44" s="14"/>
      <c r="T44" s="14"/>
      <c r="U44" s="14"/>
      <c r="V44" s="14"/>
      <c r="W44" s="24"/>
      <c r="X44" s="14"/>
      <c r="Y44" s="15"/>
      <c r="Z44" s="15"/>
      <c r="AA44" s="55">
        <f t="shared" si="1"/>
        <v>0</v>
      </c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55">
        <f t="shared" si="2"/>
        <v>0</v>
      </c>
      <c r="AN44" s="55">
        <f t="shared" si="3"/>
        <v>0</v>
      </c>
      <c r="AO44" s="55">
        <f t="shared" si="4"/>
        <v>0</v>
      </c>
      <c r="AP44" s="84" t="str">
        <f t="shared" si="5"/>
        <v/>
      </c>
      <c r="AQ44" s="11" t="b">
        <f t="shared" si="6"/>
        <v>0</v>
      </c>
      <c r="AR44" s="59" t="b">
        <f t="shared" si="7"/>
        <v>0</v>
      </c>
      <c r="AS44" s="34" t="str">
        <f t="shared" si="8"/>
        <v/>
      </c>
    </row>
    <row r="45" spans="2:45">
      <c r="B45" s="260"/>
      <c r="C45" s="35"/>
      <c r="D45" s="53"/>
      <c r="E45" s="5"/>
      <c r="F45" s="60"/>
      <c r="G45" s="54" t="e">
        <f>VLOOKUP(F45,Foglio1!$F$2:$G$1509,2,FALSE)</f>
        <v>#N/A</v>
      </c>
      <c r="H45" s="56"/>
      <c r="I45" s="4"/>
      <c r="J45" s="4"/>
      <c r="K45" s="4"/>
      <c r="L45" s="4"/>
      <c r="M45" s="24"/>
      <c r="N45" s="24"/>
      <c r="O45" s="14"/>
      <c r="P45" s="14"/>
      <c r="Q45" s="14"/>
      <c r="R45" s="14"/>
      <c r="S45" s="14"/>
      <c r="T45" s="14"/>
      <c r="U45" s="14"/>
      <c r="V45" s="14"/>
      <c r="W45" s="24"/>
      <c r="X45" s="14"/>
      <c r="Y45" s="15"/>
      <c r="Z45" s="15"/>
      <c r="AA45" s="55">
        <f t="shared" si="1"/>
        <v>0</v>
      </c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55">
        <f t="shared" si="2"/>
        <v>0</v>
      </c>
      <c r="AN45" s="55">
        <f t="shared" si="3"/>
        <v>0</v>
      </c>
      <c r="AO45" s="55">
        <f t="shared" si="4"/>
        <v>0</v>
      </c>
      <c r="AP45" s="84" t="str">
        <f t="shared" si="5"/>
        <v/>
      </c>
      <c r="AQ45" s="11" t="b">
        <f t="shared" si="6"/>
        <v>0</v>
      </c>
      <c r="AR45" s="59" t="b">
        <f t="shared" si="7"/>
        <v>0</v>
      </c>
      <c r="AS45" s="34" t="str">
        <f t="shared" si="8"/>
        <v/>
      </c>
    </row>
    <row r="46" spans="2:45">
      <c r="B46" s="260"/>
      <c r="C46" s="35"/>
      <c r="D46" s="53"/>
      <c r="E46" s="5"/>
      <c r="F46" s="60"/>
      <c r="G46" s="54" t="e">
        <f>VLOOKUP(F46,Foglio1!$F$2:$G$1509,2,FALSE)</f>
        <v>#N/A</v>
      </c>
      <c r="H46" s="56"/>
      <c r="I46" s="4"/>
      <c r="J46" s="4"/>
      <c r="K46" s="4"/>
      <c r="L46" s="4"/>
      <c r="M46" s="24"/>
      <c r="N46" s="24"/>
      <c r="O46" s="14"/>
      <c r="P46" s="14"/>
      <c r="Q46" s="14"/>
      <c r="R46" s="14"/>
      <c r="S46" s="14"/>
      <c r="T46" s="14"/>
      <c r="U46" s="14"/>
      <c r="V46" s="14"/>
      <c r="W46" s="24"/>
      <c r="X46" s="14"/>
      <c r="Y46" s="15"/>
      <c r="Z46" s="15"/>
      <c r="AA46" s="55">
        <f t="shared" si="1"/>
        <v>0</v>
      </c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55">
        <f t="shared" si="2"/>
        <v>0</v>
      </c>
      <c r="AN46" s="55">
        <f t="shared" si="3"/>
        <v>0</v>
      </c>
      <c r="AO46" s="55">
        <f t="shared" si="4"/>
        <v>0</v>
      </c>
      <c r="AP46" s="84" t="str">
        <f t="shared" si="5"/>
        <v/>
      </c>
      <c r="AQ46" s="11" t="b">
        <f t="shared" si="6"/>
        <v>0</v>
      </c>
      <c r="AR46" s="59" t="b">
        <f t="shared" si="7"/>
        <v>0</v>
      </c>
      <c r="AS46" s="34" t="str">
        <f t="shared" si="8"/>
        <v/>
      </c>
    </row>
    <row r="47" spans="2:45">
      <c r="B47" s="260"/>
      <c r="C47" s="35"/>
      <c r="D47" s="53"/>
      <c r="E47" s="5"/>
      <c r="F47" s="60"/>
      <c r="G47" s="54" t="e">
        <f>VLOOKUP(F47,Foglio1!$F$2:$G$1509,2,FALSE)</f>
        <v>#N/A</v>
      </c>
      <c r="H47" s="56"/>
      <c r="I47" s="4"/>
      <c r="J47" s="4"/>
      <c r="K47" s="4"/>
      <c r="L47" s="4"/>
      <c r="M47" s="24"/>
      <c r="N47" s="24"/>
      <c r="O47" s="14"/>
      <c r="P47" s="14"/>
      <c r="Q47" s="14"/>
      <c r="R47" s="14"/>
      <c r="S47" s="14"/>
      <c r="T47" s="14"/>
      <c r="U47" s="14"/>
      <c r="V47" s="14"/>
      <c r="W47" s="24"/>
      <c r="X47" s="14"/>
      <c r="Y47" s="15"/>
      <c r="Z47" s="15"/>
      <c r="AA47" s="55">
        <f t="shared" si="1"/>
        <v>0</v>
      </c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55">
        <f t="shared" si="2"/>
        <v>0</v>
      </c>
      <c r="AN47" s="55">
        <f t="shared" si="3"/>
        <v>0</v>
      </c>
      <c r="AO47" s="55">
        <f t="shared" si="4"/>
        <v>0</v>
      </c>
      <c r="AP47" s="84" t="str">
        <f t="shared" si="5"/>
        <v/>
      </c>
      <c r="AQ47" s="11" t="b">
        <f t="shared" si="6"/>
        <v>0</v>
      </c>
      <c r="AR47" s="59" t="b">
        <f t="shared" si="7"/>
        <v>0</v>
      </c>
      <c r="AS47" s="34" t="str">
        <f t="shared" si="8"/>
        <v/>
      </c>
    </row>
    <row r="48" spans="2:45">
      <c r="B48" s="260"/>
      <c r="C48" s="35"/>
      <c r="D48" s="53"/>
      <c r="E48" s="5"/>
      <c r="F48" s="60"/>
      <c r="G48" s="54" t="e">
        <f>VLOOKUP(F48,Foglio1!$F$2:$G$1509,2,FALSE)</f>
        <v>#N/A</v>
      </c>
      <c r="H48" s="56"/>
      <c r="I48" s="4"/>
      <c r="J48" s="4"/>
      <c r="K48" s="4"/>
      <c r="L48" s="4"/>
      <c r="M48" s="24"/>
      <c r="N48" s="24"/>
      <c r="O48" s="14"/>
      <c r="P48" s="14"/>
      <c r="Q48" s="14"/>
      <c r="R48" s="14"/>
      <c r="S48" s="14"/>
      <c r="T48" s="14"/>
      <c r="U48" s="14"/>
      <c r="V48" s="14"/>
      <c r="W48" s="24"/>
      <c r="X48" s="14"/>
      <c r="Y48" s="15"/>
      <c r="Z48" s="15"/>
      <c r="AA48" s="55">
        <f t="shared" si="1"/>
        <v>0</v>
      </c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55">
        <f t="shared" si="2"/>
        <v>0</v>
      </c>
      <c r="AN48" s="55">
        <f t="shared" si="3"/>
        <v>0</v>
      </c>
      <c r="AO48" s="55">
        <f t="shared" si="4"/>
        <v>0</v>
      </c>
      <c r="AP48" s="84" t="str">
        <f t="shared" si="5"/>
        <v/>
      </c>
      <c r="AQ48" s="11" t="b">
        <f t="shared" si="6"/>
        <v>0</v>
      </c>
      <c r="AR48" s="59" t="b">
        <f t="shared" si="7"/>
        <v>0</v>
      </c>
      <c r="AS48" s="34" t="str">
        <f t="shared" si="8"/>
        <v/>
      </c>
    </row>
    <row r="49" spans="2:45">
      <c r="B49" s="260"/>
      <c r="C49" s="35"/>
      <c r="D49" s="53"/>
      <c r="E49" s="5"/>
      <c r="F49" s="60"/>
      <c r="G49" s="54" t="e">
        <f>VLOOKUP(F49,Foglio1!$F$2:$G$1509,2,FALSE)</f>
        <v>#N/A</v>
      </c>
      <c r="H49" s="56"/>
      <c r="I49" s="4"/>
      <c r="J49" s="4"/>
      <c r="K49" s="4"/>
      <c r="L49" s="4"/>
      <c r="M49" s="24"/>
      <c r="N49" s="24"/>
      <c r="O49" s="14"/>
      <c r="P49" s="14"/>
      <c r="Q49" s="14"/>
      <c r="R49" s="14"/>
      <c r="S49" s="14"/>
      <c r="T49" s="14"/>
      <c r="U49" s="14"/>
      <c r="V49" s="14"/>
      <c r="W49" s="24"/>
      <c r="X49" s="14"/>
      <c r="Y49" s="15"/>
      <c r="Z49" s="15"/>
      <c r="AA49" s="55">
        <f t="shared" si="1"/>
        <v>0</v>
      </c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55">
        <f t="shared" si="2"/>
        <v>0</v>
      </c>
      <c r="AN49" s="55">
        <f t="shared" si="3"/>
        <v>0</v>
      </c>
      <c r="AO49" s="55">
        <f t="shared" si="4"/>
        <v>0</v>
      </c>
      <c r="AP49" s="84" t="str">
        <f t="shared" si="5"/>
        <v/>
      </c>
      <c r="AQ49" s="11" t="b">
        <f t="shared" si="6"/>
        <v>0</v>
      </c>
      <c r="AR49" s="59" t="b">
        <f t="shared" si="7"/>
        <v>0</v>
      </c>
      <c r="AS49" s="34" t="str">
        <f t="shared" si="8"/>
        <v/>
      </c>
    </row>
    <row r="50" spans="2:45">
      <c r="B50" s="260"/>
      <c r="C50" s="35"/>
      <c r="D50" s="53"/>
      <c r="E50" s="5"/>
      <c r="F50" s="60"/>
      <c r="G50" s="54" t="e">
        <f>VLOOKUP(F50,Foglio1!$F$2:$G$1509,2,FALSE)</f>
        <v>#N/A</v>
      </c>
      <c r="H50" s="56"/>
      <c r="I50" s="4"/>
      <c r="J50" s="4"/>
      <c r="K50" s="4"/>
      <c r="L50" s="4"/>
      <c r="M50" s="24"/>
      <c r="N50" s="24"/>
      <c r="O50" s="14"/>
      <c r="P50" s="14"/>
      <c r="Q50" s="14"/>
      <c r="R50" s="14"/>
      <c r="S50" s="14"/>
      <c r="T50" s="14"/>
      <c r="U50" s="14"/>
      <c r="V50" s="14"/>
      <c r="W50" s="24"/>
      <c r="X50" s="14"/>
      <c r="Y50" s="15"/>
      <c r="Z50" s="15"/>
      <c r="AA50" s="55">
        <f t="shared" si="1"/>
        <v>0</v>
      </c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55">
        <f t="shared" si="2"/>
        <v>0</v>
      </c>
      <c r="AN50" s="55">
        <f t="shared" si="3"/>
        <v>0</v>
      </c>
      <c r="AO50" s="55">
        <f t="shared" si="4"/>
        <v>0</v>
      </c>
      <c r="AP50" s="84" t="str">
        <f t="shared" si="5"/>
        <v/>
      </c>
      <c r="AQ50" s="11" t="b">
        <f t="shared" si="6"/>
        <v>0</v>
      </c>
      <c r="AR50" s="59" t="b">
        <f t="shared" si="7"/>
        <v>0</v>
      </c>
      <c r="AS50" s="34" t="str">
        <f t="shared" si="8"/>
        <v/>
      </c>
    </row>
    <row r="51" spans="2:45">
      <c r="B51" s="260"/>
      <c r="C51" s="35"/>
      <c r="D51" s="53"/>
      <c r="E51" s="5"/>
      <c r="F51" s="60"/>
      <c r="G51" s="54" t="e">
        <f>VLOOKUP(F51,Foglio1!$F$2:$G$1509,2,FALSE)</f>
        <v>#N/A</v>
      </c>
      <c r="H51" s="56"/>
      <c r="I51" s="4"/>
      <c r="J51" s="4"/>
      <c r="K51" s="4"/>
      <c r="L51" s="4"/>
      <c r="M51" s="24"/>
      <c r="N51" s="24"/>
      <c r="O51" s="14"/>
      <c r="P51" s="14"/>
      <c r="Q51" s="14"/>
      <c r="R51" s="14"/>
      <c r="S51" s="14"/>
      <c r="T51" s="14"/>
      <c r="U51" s="14"/>
      <c r="V51" s="14"/>
      <c r="W51" s="24"/>
      <c r="X51" s="14"/>
      <c r="Y51" s="15"/>
      <c r="Z51" s="15"/>
      <c r="AA51" s="55">
        <f t="shared" si="1"/>
        <v>0</v>
      </c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55">
        <f t="shared" si="2"/>
        <v>0</v>
      </c>
      <c r="AN51" s="55">
        <f t="shared" si="3"/>
        <v>0</v>
      </c>
      <c r="AO51" s="55">
        <f t="shared" si="4"/>
        <v>0</v>
      </c>
      <c r="AP51" s="84" t="str">
        <f t="shared" si="5"/>
        <v/>
      </c>
      <c r="AQ51" s="11" t="b">
        <f t="shared" si="6"/>
        <v>0</v>
      </c>
      <c r="AR51" s="59" t="b">
        <f t="shared" si="7"/>
        <v>0</v>
      </c>
      <c r="AS51" s="34" t="str">
        <f t="shared" si="8"/>
        <v/>
      </c>
    </row>
    <row r="52" spans="2:45">
      <c r="B52" s="260"/>
      <c r="C52" s="35"/>
      <c r="D52" s="53"/>
      <c r="E52" s="5"/>
      <c r="F52" s="60"/>
      <c r="G52" s="54" t="e">
        <f>VLOOKUP(F52,Foglio1!$F$2:$G$1509,2,FALSE)</f>
        <v>#N/A</v>
      </c>
      <c r="H52" s="56"/>
      <c r="I52" s="4"/>
      <c r="J52" s="4"/>
      <c r="K52" s="4"/>
      <c r="L52" s="4"/>
      <c r="M52" s="24"/>
      <c r="N52" s="24"/>
      <c r="O52" s="14"/>
      <c r="P52" s="14"/>
      <c r="Q52" s="14"/>
      <c r="R52" s="14"/>
      <c r="S52" s="14"/>
      <c r="T52" s="14"/>
      <c r="U52" s="14"/>
      <c r="V52" s="14"/>
      <c r="W52" s="24"/>
      <c r="X52" s="14"/>
      <c r="Y52" s="15"/>
      <c r="Z52" s="15"/>
      <c r="AA52" s="55">
        <f t="shared" si="1"/>
        <v>0</v>
      </c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55">
        <f t="shared" si="2"/>
        <v>0</v>
      </c>
      <c r="AN52" s="55">
        <f t="shared" si="3"/>
        <v>0</v>
      </c>
      <c r="AO52" s="55">
        <f t="shared" si="4"/>
        <v>0</v>
      </c>
      <c r="AP52" s="84" t="str">
        <f t="shared" si="5"/>
        <v/>
      </c>
      <c r="AQ52" s="11" t="b">
        <f t="shared" si="6"/>
        <v>0</v>
      </c>
      <c r="AR52" s="59" t="b">
        <f t="shared" si="7"/>
        <v>0</v>
      </c>
      <c r="AS52" s="34" t="str">
        <f t="shared" si="8"/>
        <v/>
      </c>
    </row>
    <row r="53" spans="2:45">
      <c r="B53" s="260"/>
      <c r="C53" s="35"/>
      <c r="D53" s="53"/>
      <c r="E53" s="5"/>
      <c r="F53" s="60"/>
      <c r="G53" s="54" t="e">
        <f>VLOOKUP(F53,Foglio1!$F$2:$G$1509,2,FALSE)</f>
        <v>#N/A</v>
      </c>
      <c r="H53" s="56"/>
      <c r="I53" s="4"/>
      <c r="J53" s="4"/>
      <c r="K53" s="4"/>
      <c r="L53" s="4"/>
      <c r="M53" s="24"/>
      <c r="N53" s="24"/>
      <c r="O53" s="14"/>
      <c r="P53" s="14"/>
      <c r="Q53" s="14"/>
      <c r="R53" s="14"/>
      <c r="S53" s="14"/>
      <c r="T53" s="14"/>
      <c r="U53" s="14"/>
      <c r="V53" s="14"/>
      <c r="W53" s="24"/>
      <c r="X53" s="14"/>
      <c r="Y53" s="15"/>
      <c r="Z53" s="15"/>
      <c r="AA53" s="55">
        <f t="shared" si="1"/>
        <v>0</v>
      </c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55">
        <f t="shared" si="2"/>
        <v>0</v>
      </c>
      <c r="AN53" s="55">
        <f t="shared" si="3"/>
        <v>0</v>
      </c>
      <c r="AO53" s="55">
        <f t="shared" si="4"/>
        <v>0</v>
      </c>
      <c r="AP53" s="84" t="str">
        <f t="shared" si="5"/>
        <v/>
      </c>
      <c r="AQ53" s="11" t="b">
        <f t="shared" si="6"/>
        <v>0</v>
      </c>
      <c r="AR53" s="59" t="b">
        <f t="shared" si="7"/>
        <v>0</v>
      </c>
      <c r="AS53" s="34" t="str">
        <f t="shared" si="8"/>
        <v/>
      </c>
    </row>
    <row r="54" spans="2:45">
      <c r="B54" s="260"/>
      <c r="C54" s="35"/>
      <c r="D54" s="53"/>
      <c r="E54" s="5"/>
      <c r="F54" s="60"/>
      <c r="G54" s="54" t="e">
        <f>VLOOKUP(F54,Foglio1!$F$2:$G$1509,2,FALSE)</f>
        <v>#N/A</v>
      </c>
      <c r="H54" s="56"/>
      <c r="I54" s="4"/>
      <c r="J54" s="4"/>
      <c r="K54" s="4"/>
      <c r="L54" s="4"/>
      <c r="M54" s="24"/>
      <c r="N54" s="24"/>
      <c r="O54" s="14"/>
      <c r="P54" s="14"/>
      <c r="Q54" s="14"/>
      <c r="R54" s="14"/>
      <c r="S54" s="14"/>
      <c r="T54" s="14"/>
      <c r="U54" s="14"/>
      <c r="V54" s="14"/>
      <c r="W54" s="24"/>
      <c r="X54" s="14"/>
      <c r="Y54" s="15"/>
      <c r="Z54" s="15"/>
      <c r="AA54" s="55">
        <f t="shared" si="1"/>
        <v>0</v>
      </c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55">
        <f t="shared" si="2"/>
        <v>0</v>
      </c>
      <c r="AN54" s="55">
        <f t="shared" si="3"/>
        <v>0</v>
      </c>
      <c r="AO54" s="55">
        <f t="shared" si="4"/>
        <v>0</v>
      </c>
      <c r="AP54" s="84" t="str">
        <f t="shared" si="5"/>
        <v/>
      </c>
      <c r="AQ54" s="11" t="b">
        <f t="shared" si="6"/>
        <v>0</v>
      </c>
      <c r="AR54" s="59" t="b">
        <f t="shared" si="7"/>
        <v>0</v>
      </c>
      <c r="AS54" s="34" t="str">
        <f t="shared" si="8"/>
        <v/>
      </c>
    </row>
    <row r="55" spans="2:45">
      <c r="B55" s="260"/>
      <c r="C55" s="35"/>
      <c r="D55" s="53"/>
      <c r="E55" s="5"/>
      <c r="F55" s="60"/>
      <c r="G55" s="54" t="e">
        <f>VLOOKUP(F55,Foglio1!$F$2:$G$1509,2,FALSE)</f>
        <v>#N/A</v>
      </c>
      <c r="H55" s="56"/>
      <c r="I55" s="4"/>
      <c r="J55" s="4"/>
      <c r="K55" s="4"/>
      <c r="L55" s="4"/>
      <c r="M55" s="24"/>
      <c r="N55" s="24"/>
      <c r="O55" s="14"/>
      <c r="P55" s="14"/>
      <c r="Q55" s="14"/>
      <c r="R55" s="14"/>
      <c r="S55" s="14"/>
      <c r="T55" s="14"/>
      <c r="U55" s="14"/>
      <c r="V55" s="14"/>
      <c r="W55" s="24"/>
      <c r="X55" s="14"/>
      <c r="Y55" s="15"/>
      <c r="Z55" s="15"/>
      <c r="AA55" s="55">
        <f t="shared" si="1"/>
        <v>0</v>
      </c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55">
        <f t="shared" si="2"/>
        <v>0</v>
      </c>
      <c r="AN55" s="55">
        <f t="shared" si="3"/>
        <v>0</v>
      </c>
      <c r="AO55" s="55">
        <f t="shared" si="4"/>
        <v>0</v>
      </c>
      <c r="AP55" s="84" t="str">
        <f t="shared" si="5"/>
        <v/>
      </c>
      <c r="AQ55" s="11" t="b">
        <f t="shared" si="6"/>
        <v>0</v>
      </c>
      <c r="AR55" s="59" t="b">
        <f t="shared" si="7"/>
        <v>0</v>
      </c>
      <c r="AS55" s="34" t="str">
        <f t="shared" si="8"/>
        <v/>
      </c>
    </row>
    <row r="56" spans="2:45">
      <c r="B56" s="260"/>
      <c r="C56" s="35"/>
      <c r="D56" s="53"/>
      <c r="E56" s="5"/>
      <c r="F56" s="60"/>
      <c r="G56" s="54" t="e">
        <f>VLOOKUP(F56,Foglio1!$F$2:$G$1509,2,FALSE)</f>
        <v>#N/A</v>
      </c>
      <c r="H56" s="56"/>
      <c r="I56" s="4"/>
      <c r="J56" s="4"/>
      <c r="K56" s="4"/>
      <c r="L56" s="4"/>
      <c r="M56" s="24"/>
      <c r="N56" s="24"/>
      <c r="O56" s="14"/>
      <c r="P56" s="14"/>
      <c r="Q56" s="14"/>
      <c r="R56" s="14"/>
      <c r="S56" s="14"/>
      <c r="T56" s="14"/>
      <c r="U56" s="14"/>
      <c r="V56" s="14"/>
      <c r="W56" s="24"/>
      <c r="X56" s="14"/>
      <c r="Y56" s="15"/>
      <c r="Z56" s="15"/>
      <c r="AA56" s="55">
        <f t="shared" si="1"/>
        <v>0</v>
      </c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55">
        <f t="shared" si="2"/>
        <v>0</v>
      </c>
      <c r="AN56" s="55">
        <f t="shared" si="3"/>
        <v>0</v>
      </c>
      <c r="AO56" s="55">
        <f t="shared" si="4"/>
        <v>0</v>
      </c>
      <c r="AP56" s="84" t="str">
        <f t="shared" si="5"/>
        <v/>
      </c>
      <c r="AQ56" s="11" t="b">
        <f t="shared" si="6"/>
        <v>0</v>
      </c>
      <c r="AR56" s="59" t="b">
        <f t="shared" si="7"/>
        <v>0</v>
      </c>
      <c r="AS56" s="34" t="str">
        <f t="shared" si="8"/>
        <v/>
      </c>
    </row>
    <row r="57" spans="2:45">
      <c r="B57" s="260"/>
      <c r="C57" s="35"/>
      <c r="D57" s="53"/>
      <c r="E57" s="5"/>
      <c r="F57" s="60"/>
      <c r="G57" s="54" t="e">
        <f>VLOOKUP(F57,Foglio1!$F$2:$G$1509,2,FALSE)</f>
        <v>#N/A</v>
      </c>
      <c r="H57" s="56"/>
      <c r="I57" s="4"/>
      <c r="J57" s="4"/>
      <c r="K57" s="4"/>
      <c r="L57" s="4"/>
      <c r="M57" s="24"/>
      <c r="N57" s="24"/>
      <c r="O57" s="14"/>
      <c r="P57" s="14"/>
      <c r="Q57" s="14"/>
      <c r="R57" s="14"/>
      <c r="S57" s="14"/>
      <c r="T57" s="14"/>
      <c r="U57" s="14"/>
      <c r="V57" s="14"/>
      <c r="W57" s="24"/>
      <c r="X57" s="14"/>
      <c r="Y57" s="15"/>
      <c r="Z57" s="15"/>
      <c r="AA57" s="55">
        <f t="shared" si="1"/>
        <v>0</v>
      </c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55">
        <f t="shared" si="2"/>
        <v>0</v>
      </c>
      <c r="AN57" s="55">
        <f t="shared" si="3"/>
        <v>0</v>
      </c>
      <c r="AO57" s="55">
        <f t="shared" si="4"/>
        <v>0</v>
      </c>
      <c r="AP57" s="84" t="str">
        <f t="shared" si="5"/>
        <v/>
      </c>
      <c r="AQ57" s="11" t="b">
        <f t="shared" si="6"/>
        <v>0</v>
      </c>
      <c r="AR57" s="59" t="b">
        <f t="shared" si="7"/>
        <v>0</v>
      </c>
      <c r="AS57" s="34" t="str">
        <f t="shared" si="8"/>
        <v/>
      </c>
    </row>
    <row r="58" spans="2:45">
      <c r="B58" s="260"/>
      <c r="C58" s="35"/>
      <c r="D58" s="53"/>
      <c r="E58" s="5"/>
      <c r="F58" s="60"/>
      <c r="G58" s="54" t="e">
        <f>VLOOKUP(F58,Foglio1!$F$2:$G$1509,2,FALSE)</f>
        <v>#N/A</v>
      </c>
      <c r="H58" s="56"/>
      <c r="I58" s="4"/>
      <c r="J58" s="4"/>
      <c r="K58" s="4"/>
      <c r="L58" s="4"/>
      <c r="M58" s="24"/>
      <c r="N58" s="24"/>
      <c r="O58" s="14"/>
      <c r="P58" s="14"/>
      <c r="Q58" s="14"/>
      <c r="R58" s="14"/>
      <c r="S58" s="14"/>
      <c r="T58" s="14"/>
      <c r="U58" s="14"/>
      <c r="V58" s="14"/>
      <c r="W58" s="24"/>
      <c r="X58" s="14"/>
      <c r="Y58" s="15"/>
      <c r="Z58" s="15"/>
      <c r="AA58" s="55">
        <f t="shared" si="1"/>
        <v>0</v>
      </c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55">
        <f t="shared" si="2"/>
        <v>0</v>
      </c>
      <c r="AN58" s="55">
        <f t="shared" si="3"/>
        <v>0</v>
      </c>
      <c r="AO58" s="55">
        <f t="shared" si="4"/>
        <v>0</v>
      </c>
      <c r="AP58" s="84" t="str">
        <f t="shared" si="5"/>
        <v/>
      </c>
      <c r="AQ58" s="11" t="b">
        <f t="shared" si="6"/>
        <v>0</v>
      </c>
      <c r="AR58" s="59" t="b">
        <f t="shared" si="7"/>
        <v>0</v>
      </c>
      <c r="AS58" s="34" t="str">
        <f t="shared" si="8"/>
        <v/>
      </c>
    </row>
    <row r="59" spans="2:45">
      <c r="B59" s="260"/>
      <c r="C59" s="35"/>
      <c r="D59" s="53"/>
      <c r="E59" s="5"/>
      <c r="F59" s="60"/>
      <c r="G59" s="54" t="e">
        <f>VLOOKUP(F59,Foglio1!$F$2:$G$1509,2,FALSE)</f>
        <v>#N/A</v>
      </c>
      <c r="H59" s="56"/>
      <c r="I59" s="4"/>
      <c r="J59" s="4"/>
      <c r="K59" s="4"/>
      <c r="L59" s="4"/>
      <c r="M59" s="24"/>
      <c r="N59" s="24"/>
      <c r="O59" s="14"/>
      <c r="P59" s="14"/>
      <c r="Q59" s="14"/>
      <c r="R59" s="14"/>
      <c r="S59" s="14"/>
      <c r="T59" s="14"/>
      <c r="U59" s="14"/>
      <c r="V59" s="14"/>
      <c r="W59" s="24"/>
      <c r="X59" s="14"/>
      <c r="Y59" s="15"/>
      <c r="Z59" s="15"/>
      <c r="AA59" s="55">
        <f t="shared" si="1"/>
        <v>0</v>
      </c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55">
        <f t="shared" si="2"/>
        <v>0</v>
      </c>
      <c r="AN59" s="55">
        <f t="shared" si="3"/>
        <v>0</v>
      </c>
      <c r="AO59" s="55">
        <f t="shared" si="4"/>
        <v>0</v>
      </c>
      <c r="AP59" s="84" t="str">
        <f t="shared" si="5"/>
        <v/>
      </c>
      <c r="AQ59" s="11" t="b">
        <f t="shared" si="6"/>
        <v>0</v>
      </c>
      <c r="AR59" s="59" t="b">
        <f t="shared" si="7"/>
        <v>0</v>
      </c>
      <c r="AS59" s="34" t="str">
        <f t="shared" si="8"/>
        <v/>
      </c>
    </row>
    <row r="60" spans="2:45">
      <c r="B60" s="260"/>
      <c r="C60" s="35"/>
      <c r="D60" s="53"/>
      <c r="E60" s="5"/>
      <c r="F60" s="60"/>
      <c r="G60" s="54" t="e">
        <f>VLOOKUP(F60,Foglio1!$F$2:$G$1509,2,FALSE)</f>
        <v>#N/A</v>
      </c>
      <c r="H60" s="56"/>
      <c r="I60" s="4"/>
      <c r="J60" s="4"/>
      <c r="K60" s="4"/>
      <c r="L60" s="4"/>
      <c r="M60" s="24"/>
      <c r="N60" s="24"/>
      <c r="O60" s="14"/>
      <c r="P60" s="14"/>
      <c r="Q60" s="14"/>
      <c r="R60" s="14"/>
      <c r="S60" s="14"/>
      <c r="T60" s="14"/>
      <c r="U60" s="14"/>
      <c r="V60" s="14"/>
      <c r="W60" s="24"/>
      <c r="X60" s="14"/>
      <c r="Y60" s="15"/>
      <c r="Z60" s="15"/>
      <c r="AA60" s="55">
        <f t="shared" si="1"/>
        <v>0</v>
      </c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55">
        <f t="shared" si="2"/>
        <v>0</v>
      </c>
      <c r="AN60" s="55">
        <f t="shared" si="3"/>
        <v>0</v>
      </c>
      <c r="AO60" s="55">
        <f t="shared" si="4"/>
        <v>0</v>
      </c>
      <c r="AP60" s="84" t="str">
        <f t="shared" si="5"/>
        <v/>
      </c>
      <c r="AQ60" s="11" t="b">
        <f t="shared" si="6"/>
        <v>0</v>
      </c>
      <c r="AR60" s="59" t="b">
        <f t="shared" si="7"/>
        <v>0</v>
      </c>
      <c r="AS60" s="34" t="str">
        <f t="shared" si="8"/>
        <v/>
      </c>
    </row>
    <row r="61" spans="2:45">
      <c r="B61" s="260"/>
      <c r="C61" s="35"/>
      <c r="D61" s="53"/>
      <c r="E61" s="5"/>
      <c r="F61" s="60"/>
      <c r="G61" s="54" t="e">
        <f>VLOOKUP(F61,Foglio1!$F$2:$G$1509,2,FALSE)</f>
        <v>#N/A</v>
      </c>
      <c r="H61" s="56"/>
      <c r="I61" s="4"/>
      <c r="J61" s="4"/>
      <c r="K61" s="4"/>
      <c r="L61" s="4"/>
      <c r="M61" s="24"/>
      <c r="N61" s="24"/>
      <c r="O61" s="14"/>
      <c r="P61" s="14"/>
      <c r="Q61" s="14"/>
      <c r="R61" s="14"/>
      <c r="S61" s="14"/>
      <c r="T61" s="14"/>
      <c r="U61" s="14"/>
      <c r="V61" s="14"/>
      <c r="W61" s="24"/>
      <c r="X61" s="14"/>
      <c r="Y61" s="15"/>
      <c r="Z61" s="15"/>
      <c r="AA61" s="55">
        <f t="shared" si="1"/>
        <v>0</v>
      </c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55">
        <f t="shared" si="2"/>
        <v>0</v>
      </c>
      <c r="AN61" s="55">
        <f t="shared" si="3"/>
        <v>0</v>
      </c>
      <c r="AO61" s="55">
        <f t="shared" si="4"/>
        <v>0</v>
      </c>
      <c r="AP61" s="84" t="str">
        <f t="shared" si="5"/>
        <v/>
      </c>
      <c r="AQ61" s="11" t="b">
        <f t="shared" si="6"/>
        <v>0</v>
      </c>
      <c r="AR61" s="59" t="b">
        <f t="shared" si="7"/>
        <v>0</v>
      </c>
      <c r="AS61" s="34" t="str">
        <f t="shared" si="8"/>
        <v/>
      </c>
    </row>
    <row r="62" spans="2:45">
      <c r="B62" s="260"/>
      <c r="C62" s="35"/>
      <c r="D62" s="53"/>
      <c r="E62" s="5"/>
      <c r="F62" s="60"/>
      <c r="G62" s="54" t="e">
        <f>VLOOKUP(F62,Foglio1!$F$2:$G$1509,2,FALSE)</f>
        <v>#N/A</v>
      </c>
      <c r="H62" s="56"/>
      <c r="I62" s="4"/>
      <c r="J62" s="4"/>
      <c r="K62" s="4"/>
      <c r="L62" s="4"/>
      <c r="M62" s="24"/>
      <c r="N62" s="24"/>
      <c r="O62" s="14"/>
      <c r="P62" s="14"/>
      <c r="Q62" s="14"/>
      <c r="R62" s="14"/>
      <c r="S62" s="14"/>
      <c r="T62" s="14"/>
      <c r="U62" s="14"/>
      <c r="V62" s="14"/>
      <c r="W62" s="24"/>
      <c r="X62" s="14"/>
      <c r="Y62" s="15"/>
      <c r="Z62" s="15"/>
      <c r="AA62" s="55">
        <f t="shared" si="1"/>
        <v>0</v>
      </c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55">
        <f t="shared" si="2"/>
        <v>0</v>
      </c>
      <c r="AN62" s="55">
        <f t="shared" si="3"/>
        <v>0</v>
      </c>
      <c r="AO62" s="55">
        <f t="shared" si="4"/>
        <v>0</v>
      </c>
      <c r="AP62" s="84" t="str">
        <f t="shared" si="5"/>
        <v/>
      </c>
      <c r="AQ62" s="11" t="b">
        <f t="shared" si="6"/>
        <v>0</v>
      </c>
      <c r="AR62" s="59" t="b">
        <f t="shared" si="7"/>
        <v>0</v>
      </c>
      <c r="AS62" s="34" t="str">
        <f t="shared" si="8"/>
        <v/>
      </c>
    </row>
    <row r="63" spans="2:45">
      <c r="B63" s="260"/>
      <c r="C63" s="35"/>
      <c r="D63" s="53"/>
      <c r="E63" s="5"/>
      <c r="F63" s="60"/>
      <c r="G63" s="54" t="e">
        <f>VLOOKUP(F63,Foglio1!$F$2:$G$1509,2,FALSE)</f>
        <v>#N/A</v>
      </c>
      <c r="H63" s="56"/>
      <c r="I63" s="4"/>
      <c r="J63" s="4"/>
      <c r="K63" s="4"/>
      <c r="L63" s="4"/>
      <c r="M63" s="24"/>
      <c r="N63" s="24"/>
      <c r="O63" s="14"/>
      <c r="P63" s="14"/>
      <c r="Q63" s="14"/>
      <c r="R63" s="14"/>
      <c r="S63" s="14"/>
      <c r="T63" s="14"/>
      <c r="U63" s="14"/>
      <c r="V63" s="14"/>
      <c r="W63" s="24"/>
      <c r="X63" s="14"/>
      <c r="Y63" s="15"/>
      <c r="Z63" s="15"/>
      <c r="AA63" s="55">
        <f t="shared" si="1"/>
        <v>0</v>
      </c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55">
        <f t="shared" si="2"/>
        <v>0</v>
      </c>
      <c r="AN63" s="55">
        <f t="shared" si="3"/>
        <v>0</v>
      </c>
      <c r="AO63" s="55">
        <f t="shared" si="4"/>
        <v>0</v>
      </c>
      <c r="AP63" s="84" t="str">
        <f t="shared" si="5"/>
        <v/>
      </c>
      <c r="AQ63" s="11" t="b">
        <f t="shared" si="6"/>
        <v>0</v>
      </c>
      <c r="AR63" s="59" t="b">
        <f t="shared" si="7"/>
        <v>0</v>
      </c>
      <c r="AS63" s="34" t="str">
        <f t="shared" si="8"/>
        <v/>
      </c>
    </row>
    <row r="64" spans="2:45">
      <c r="B64" s="260"/>
      <c r="C64" s="35"/>
      <c r="D64" s="53"/>
      <c r="E64" s="5"/>
      <c r="F64" s="60"/>
      <c r="G64" s="54" t="e">
        <f>VLOOKUP(F64,Foglio1!$F$2:$G$1509,2,FALSE)</f>
        <v>#N/A</v>
      </c>
      <c r="H64" s="56"/>
      <c r="I64" s="4"/>
      <c r="J64" s="4"/>
      <c r="K64" s="4"/>
      <c r="L64" s="4"/>
      <c r="M64" s="24"/>
      <c r="N64" s="24"/>
      <c r="O64" s="14"/>
      <c r="P64" s="14"/>
      <c r="Q64" s="14"/>
      <c r="R64" s="14"/>
      <c r="S64" s="14"/>
      <c r="T64" s="14"/>
      <c r="U64" s="14"/>
      <c r="V64" s="14"/>
      <c r="W64" s="24"/>
      <c r="X64" s="14"/>
      <c r="Y64" s="15"/>
      <c r="Z64" s="15"/>
      <c r="AA64" s="55">
        <f t="shared" si="1"/>
        <v>0</v>
      </c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55">
        <f t="shared" si="2"/>
        <v>0</v>
      </c>
      <c r="AN64" s="55">
        <f t="shared" si="3"/>
        <v>0</v>
      </c>
      <c r="AO64" s="55">
        <f t="shared" si="4"/>
        <v>0</v>
      </c>
      <c r="AP64" s="84" t="str">
        <f t="shared" si="5"/>
        <v/>
      </c>
      <c r="AQ64" s="11" t="b">
        <f t="shared" si="6"/>
        <v>0</v>
      </c>
      <c r="AR64" s="59" t="b">
        <f t="shared" si="7"/>
        <v>0</v>
      </c>
      <c r="AS64" s="34" t="str">
        <f t="shared" si="8"/>
        <v/>
      </c>
    </row>
    <row r="65" spans="2:45">
      <c r="B65" s="260"/>
      <c r="C65" s="35"/>
      <c r="D65" s="53"/>
      <c r="E65" s="5"/>
      <c r="F65" s="60"/>
      <c r="G65" s="54" t="e">
        <f>VLOOKUP(F65,Foglio1!$F$2:$G$1509,2,FALSE)</f>
        <v>#N/A</v>
      </c>
      <c r="H65" s="56"/>
      <c r="I65" s="4"/>
      <c r="J65" s="4"/>
      <c r="K65" s="4"/>
      <c r="L65" s="4"/>
      <c r="M65" s="24"/>
      <c r="N65" s="24"/>
      <c r="O65" s="14"/>
      <c r="P65" s="14"/>
      <c r="Q65" s="14"/>
      <c r="R65" s="14"/>
      <c r="S65" s="14"/>
      <c r="T65" s="14"/>
      <c r="U65" s="14"/>
      <c r="V65" s="14"/>
      <c r="W65" s="24"/>
      <c r="X65" s="14"/>
      <c r="Y65" s="15"/>
      <c r="Z65" s="15"/>
      <c r="AA65" s="55">
        <f t="shared" si="1"/>
        <v>0</v>
      </c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55">
        <f t="shared" si="2"/>
        <v>0</v>
      </c>
      <c r="AN65" s="55">
        <f t="shared" si="3"/>
        <v>0</v>
      </c>
      <c r="AO65" s="55">
        <f t="shared" si="4"/>
        <v>0</v>
      </c>
      <c r="AP65" s="84" t="str">
        <f t="shared" si="5"/>
        <v/>
      </c>
      <c r="AQ65" s="11" t="b">
        <f t="shared" si="6"/>
        <v>0</v>
      </c>
      <c r="AR65" s="59" t="b">
        <f t="shared" si="7"/>
        <v>0</v>
      </c>
      <c r="AS65" s="34" t="str">
        <f t="shared" si="8"/>
        <v/>
      </c>
    </row>
    <row r="66" spans="2:45">
      <c r="B66" s="260"/>
      <c r="C66" s="35"/>
      <c r="D66" s="53"/>
      <c r="E66" s="5"/>
      <c r="F66" s="60"/>
      <c r="G66" s="54" t="e">
        <f>VLOOKUP(F66,Foglio1!$F$2:$G$1509,2,FALSE)</f>
        <v>#N/A</v>
      </c>
      <c r="H66" s="56"/>
      <c r="I66" s="4"/>
      <c r="J66" s="4"/>
      <c r="K66" s="4"/>
      <c r="L66" s="4"/>
      <c r="M66" s="24"/>
      <c r="N66" s="24"/>
      <c r="O66" s="14"/>
      <c r="P66" s="14"/>
      <c r="Q66" s="14"/>
      <c r="R66" s="14"/>
      <c r="S66" s="14"/>
      <c r="T66" s="14"/>
      <c r="U66" s="14"/>
      <c r="V66" s="14"/>
      <c r="W66" s="24"/>
      <c r="X66" s="14"/>
      <c r="Y66" s="15"/>
      <c r="Z66" s="15"/>
      <c r="AA66" s="55">
        <f t="shared" si="1"/>
        <v>0</v>
      </c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55">
        <f t="shared" si="2"/>
        <v>0</v>
      </c>
      <c r="AN66" s="55">
        <f t="shared" si="3"/>
        <v>0</v>
      </c>
      <c r="AO66" s="55">
        <f t="shared" si="4"/>
        <v>0</v>
      </c>
      <c r="AP66" s="84" t="str">
        <f t="shared" si="5"/>
        <v/>
      </c>
      <c r="AQ66" s="11" t="b">
        <f t="shared" si="6"/>
        <v>0</v>
      </c>
      <c r="AR66" s="59" t="b">
        <f t="shared" si="7"/>
        <v>0</v>
      </c>
      <c r="AS66" s="34" t="str">
        <f t="shared" si="8"/>
        <v/>
      </c>
    </row>
    <row r="67" spans="2:45">
      <c r="B67" s="260"/>
      <c r="C67" s="35"/>
      <c r="D67" s="53"/>
      <c r="E67" s="5"/>
      <c r="F67" s="60"/>
      <c r="G67" s="54" t="e">
        <f>VLOOKUP(F67,Foglio1!$F$2:$G$1509,2,FALSE)</f>
        <v>#N/A</v>
      </c>
      <c r="H67" s="56"/>
      <c r="I67" s="4"/>
      <c r="J67" s="4"/>
      <c r="K67" s="4"/>
      <c r="L67" s="4"/>
      <c r="M67" s="24"/>
      <c r="N67" s="24"/>
      <c r="O67" s="14"/>
      <c r="P67" s="14"/>
      <c r="Q67" s="14"/>
      <c r="R67" s="14"/>
      <c r="S67" s="14"/>
      <c r="T67" s="14"/>
      <c r="U67" s="14"/>
      <c r="V67" s="14"/>
      <c r="W67" s="24"/>
      <c r="X67" s="14"/>
      <c r="Y67" s="15"/>
      <c r="Z67" s="15"/>
      <c r="AA67" s="55">
        <f t="shared" si="1"/>
        <v>0</v>
      </c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55">
        <f t="shared" si="2"/>
        <v>0</v>
      </c>
      <c r="AN67" s="55">
        <f t="shared" si="3"/>
        <v>0</v>
      </c>
      <c r="AO67" s="55">
        <f t="shared" si="4"/>
        <v>0</v>
      </c>
      <c r="AP67" s="84" t="str">
        <f t="shared" si="5"/>
        <v/>
      </c>
      <c r="AQ67" s="11" t="b">
        <f t="shared" si="6"/>
        <v>0</v>
      </c>
      <c r="AR67" s="59" t="b">
        <f t="shared" si="7"/>
        <v>0</v>
      </c>
      <c r="AS67" s="34" t="str">
        <f t="shared" si="8"/>
        <v/>
      </c>
    </row>
    <row r="68" spans="2:45">
      <c r="B68" s="260"/>
      <c r="C68" s="35"/>
      <c r="D68" s="53"/>
      <c r="E68" s="5"/>
      <c r="F68" s="60"/>
      <c r="G68" s="54" t="e">
        <f>VLOOKUP(F68,Foglio1!$F$2:$G$1509,2,FALSE)</f>
        <v>#N/A</v>
      </c>
      <c r="H68" s="56"/>
      <c r="I68" s="4"/>
      <c r="J68" s="4"/>
      <c r="K68" s="4"/>
      <c r="L68" s="4"/>
      <c r="M68" s="24"/>
      <c r="N68" s="24"/>
      <c r="O68" s="14"/>
      <c r="P68" s="14"/>
      <c r="Q68" s="14"/>
      <c r="R68" s="14"/>
      <c r="S68" s="14"/>
      <c r="T68" s="14"/>
      <c r="U68" s="14"/>
      <c r="V68" s="14"/>
      <c r="W68" s="24"/>
      <c r="X68" s="14"/>
      <c r="Y68" s="15"/>
      <c r="Z68" s="15"/>
      <c r="AA68" s="55">
        <f t="shared" si="1"/>
        <v>0</v>
      </c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55">
        <f t="shared" si="2"/>
        <v>0</v>
      </c>
      <c r="AN68" s="55">
        <f t="shared" si="3"/>
        <v>0</v>
      </c>
      <c r="AO68" s="55">
        <f t="shared" si="4"/>
        <v>0</v>
      </c>
      <c r="AP68" s="84" t="str">
        <f t="shared" si="5"/>
        <v/>
      </c>
      <c r="AQ68" s="11" t="b">
        <f t="shared" si="6"/>
        <v>0</v>
      </c>
      <c r="AR68" s="59" t="b">
        <f t="shared" si="7"/>
        <v>0</v>
      </c>
      <c r="AS68" s="34" t="str">
        <f t="shared" si="8"/>
        <v/>
      </c>
    </row>
    <row r="69" spans="2:45">
      <c r="B69" s="260"/>
      <c r="C69" s="35"/>
      <c r="D69" s="53"/>
      <c r="E69" s="5"/>
      <c r="F69" s="60"/>
      <c r="G69" s="54" t="e">
        <f>VLOOKUP(F69,Foglio1!$F$2:$G$1509,2,FALSE)</f>
        <v>#N/A</v>
      </c>
      <c r="H69" s="56"/>
      <c r="I69" s="4"/>
      <c r="J69" s="4"/>
      <c r="K69" s="4"/>
      <c r="L69" s="4"/>
      <c r="M69" s="24"/>
      <c r="N69" s="24"/>
      <c r="O69" s="14"/>
      <c r="P69" s="14"/>
      <c r="Q69" s="14"/>
      <c r="R69" s="14"/>
      <c r="S69" s="14"/>
      <c r="T69" s="14"/>
      <c r="U69" s="14"/>
      <c r="V69" s="14"/>
      <c r="W69" s="24"/>
      <c r="X69" s="14"/>
      <c r="Y69" s="15"/>
      <c r="Z69" s="15"/>
      <c r="AA69" s="55">
        <f t="shared" si="1"/>
        <v>0</v>
      </c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55">
        <f t="shared" si="2"/>
        <v>0</v>
      </c>
      <c r="AN69" s="55">
        <f t="shared" si="3"/>
        <v>0</v>
      </c>
      <c r="AO69" s="55">
        <f t="shared" si="4"/>
        <v>0</v>
      </c>
      <c r="AP69" s="84" t="str">
        <f t="shared" si="5"/>
        <v/>
      </c>
      <c r="AQ69" s="11" t="b">
        <f t="shared" si="6"/>
        <v>0</v>
      </c>
      <c r="AR69" s="59" t="b">
        <f t="shared" si="7"/>
        <v>0</v>
      </c>
      <c r="AS69" s="34" t="str">
        <f t="shared" si="8"/>
        <v/>
      </c>
    </row>
    <row r="70" spans="2:45">
      <c r="B70" s="260"/>
      <c r="C70" s="35"/>
      <c r="D70" s="53"/>
      <c r="E70" s="5"/>
      <c r="F70" s="60"/>
      <c r="G70" s="54" t="e">
        <f>VLOOKUP(F70,Foglio1!$F$2:$G$1509,2,FALSE)</f>
        <v>#N/A</v>
      </c>
      <c r="H70" s="56"/>
      <c r="I70" s="4"/>
      <c r="J70" s="4"/>
      <c r="K70" s="4"/>
      <c r="L70" s="4"/>
      <c r="M70" s="24"/>
      <c r="N70" s="24"/>
      <c r="O70" s="14"/>
      <c r="P70" s="14"/>
      <c r="Q70" s="14"/>
      <c r="R70" s="14"/>
      <c r="S70" s="14"/>
      <c r="T70" s="14"/>
      <c r="U70" s="14"/>
      <c r="V70" s="14"/>
      <c r="W70" s="24"/>
      <c r="X70" s="14"/>
      <c r="Y70" s="15"/>
      <c r="Z70" s="15"/>
      <c r="AA70" s="55">
        <f t="shared" si="1"/>
        <v>0</v>
      </c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55">
        <f t="shared" si="2"/>
        <v>0</v>
      </c>
      <c r="AN70" s="55">
        <f t="shared" si="3"/>
        <v>0</v>
      </c>
      <c r="AO70" s="55">
        <f t="shared" si="4"/>
        <v>0</v>
      </c>
      <c r="AP70" s="84" t="str">
        <f t="shared" si="5"/>
        <v/>
      </c>
      <c r="AQ70" s="11" t="b">
        <f t="shared" si="6"/>
        <v>0</v>
      </c>
      <c r="AR70" s="59" t="b">
        <f t="shared" si="7"/>
        <v>0</v>
      </c>
      <c r="AS70" s="34" t="str">
        <f t="shared" si="8"/>
        <v/>
      </c>
    </row>
    <row r="71" spans="2:45">
      <c r="B71" s="260"/>
      <c r="C71" s="35"/>
      <c r="D71" s="53"/>
      <c r="E71" s="5"/>
      <c r="F71" s="60"/>
      <c r="G71" s="54" t="e">
        <f>VLOOKUP(F71,Foglio1!$F$2:$G$1509,2,FALSE)</f>
        <v>#N/A</v>
      </c>
      <c r="H71" s="56"/>
      <c r="I71" s="4"/>
      <c r="J71" s="4"/>
      <c r="K71" s="4"/>
      <c r="L71" s="4"/>
      <c r="M71" s="24"/>
      <c r="N71" s="24"/>
      <c r="O71" s="14"/>
      <c r="P71" s="14"/>
      <c r="Q71" s="14"/>
      <c r="R71" s="14"/>
      <c r="S71" s="14"/>
      <c r="T71" s="14"/>
      <c r="U71" s="14"/>
      <c r="V71" s="14"/>
      <c r="W71" s="24"/>
      <c r="X71" s="14"/>
      <c r="Y71" s="15"/>
      <c r="Z71" s="15"/>
      <c r="AA71" s="55">
        <f t="shared" si="1"/>
        <v>0</v>
      </c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55">
        <f t="shared" si="2"/>
        <v>0</v>
      </c>
      <c r="AN71" s="55">
        <f t="shared" si="3"/>
        <v>0</v>
      </c>
      <c r="AO71" s="55">
        <f t="shared" si="4"/>
        <v>0</v>
      </c>
      <c r="AP71" s="84" t="str">
        <f t="shared" si="5"/>
        <v/>
      </c>
      <c r="AQ71" s="11" t="b">
        <f t="shared" si="6"/>
        <v>0</v>
      </c>
      <c r="AR71" s="59" t="b">
        <f t="shared" si="7"/>
        <v>0</v>
      </c>
      <c r="AS71" s="34" t="str">
        <f t="shared" si="8"/>
        <v/>
      </c>
    </row>
    <row r="72" spans="2:45">
      <c r="B72" s="260"/>
      <c r="C72" s="35"/>
      <c r="D72" s="53"/>
      <c r="E72" s="5"/>
      <c r="F72" s="60"/>
      <c r="G72" s="54" t="e">
        <f>VLOOKUP(F72,Foglio1!$F$2:$G$1509,2,FALSE)</f>
        <v>#N/A</v>
      </c>
      <c r="H72" s="56"/>
      <c r="I72" s="4"/>
      <c r="J72" s="4"/>
      <c r="K72" s="4"/>
      <c r="L72" s="4"/>
      <c r="M72" s="24"/>
      <c r="N72" s="24"/>
      <c r="O72" s="14"/>
      <c r="P72" s="14"/>
      <c r="Q72" s="14"/>
      <c r="R72" s="14"/>
      <c r="S72" s="14"/>
      <c r="T72" s="14"/>
      <c r="U72" s="14"/>
      <c r="V72" s="14"/>
      <c r="W72" s="24"/>
      <c r="X72" s="14"/>
      <c r="Y72" s="15"/>
      <c r="Z72" s="15"/>
      <c r="AA72" s="55">
        <f t="shared" ref="AA72:AA135" si="9">SUM(Y72:Z72)</f>
        <v>0</v>
      </c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55">
        <f t="shared" ref="AM72:AM135" si="10">SUM(AA72:AC72)</f>
        <v>0</v>
      </c>
      <c r="AN72" s="55">
        <f t="shared" ref="AN72:AN135" si="11">SUM(AD72:AF72)</f>
        <v>0</v>
      </c>
      <c r="AO72" s="55">
        <f t="shared" ref="AO72:AO135" si="12">SUM(AG72:AK72)</f>
        <v>0</v>
      </c>
      <c r="AP72" s="84" t="str">
        <f t="shared" ref="AP72:AP135" si="13">IF(AND(OR(AQ72=FALSE,AR72=FALSE),OR(COUNTBLANK(A72:F72)&lt;&gt;COLUMNS(A72:F72),COUNTBLANK(H72:Z72)&lt;&gt;COLUMNS(H72:Z72),COUNTBLANK(AB72:AL72)&lt;&gt;COLUMNS(AB72:AL72))),"KO","")</f>
        <v/>
      </c>
      <c r="AQ72" s="11" t="b">
        <f t="shared" ref="AQ72:AQ135" si="14">IF(OR(ISBLANK(B72),ISBLANK(H72),ISBLANK(I72),ISBLANK(L72),ISBLANK(M72),ISBLANK(N72),ISBLANK(O72),ISBLANK(R72),ISBLANK(V72),ISBLANK(W72),ISBLANK(Y72),ISBLANK(AB72),ISBLANK(AD72),ISBLANK(AL72)),FALSE,TRUE)</f>
        <v>0</v>
      </c>
      <c r="AR72" s="59" t="b">
        <f t="shared" ref="AR72:AR135" si="15">IF(ISBLANK(B72),IF(OR(ISBLANK(C72),ISBLANK(D72),ISBLANK(E72),ISBLANK(F72),ISBLANK(G72)),FALSE,TRUE),TRUE)</f>
        <v>0</v>
      </c>
      <c r="AS72" s="34" t="str">
        <f t="shared" ref="AS72:AS135" si="16">IF(AND(AP72="KO",OR(COUNTBLANK(A72:F72)&lt;&gt;COLUMNS(A72:F72),COUNTBLANK(H72:Z72)&lt;&gt;COLUMNS(H72:Z72),COUNTBLANK(AB72:AL72)&lt;&gt;COLUMNS(AB72:AL72))),"ATTENZIONE!!! NON TUTTI I CAMPI OBBLIGATORI SONO STATI COMPILATI","")</f>
        <v/>
      </c>
    </row>
    <row r="73" spans="2:45">
      <c r="B73" s="260"/>
      <c r="C73" s="35"/>
      <c r="D73" s="53"/>
      <c r="E73" s="5"/>
      <c r="F73" s="60"/>
      <c r="G73" s="54" t="e">
        <f>VLOOKUP(F73,Foglio1!$F$2:$G$1509,2,FALSE)</f>
        <v>#N/A</v>
      </c>
      <c r="H73" s="56"/>
      <c r="I73" s="4"/>
      <c r="J73" s="4"/>
      <c r="K73" s="4"/>
      <c r="L73" s="4"/>
      <c r="M73" s="24"/>
      <c r="N73" s="24"/>
      <c r="O73" s="14"/>
      <c r="P73" s="14"/>
      <c r="Q73" s="14"/>
      <c r="R73" s="14"/>
      <c r="S73" s="14"/>
      <c r="T73" s="14"/>
      <c r="U73" s="14"/>
      <c r="V73" s="14"/>
      <c r="W73" s="24"/>
      <c r="X73" s="14"/>
      <c r="Y73" s="15"/>
      <c r="Z73" s="15"/>
      <c r="AA73" s="55">
        <f t="shared" si="9"/>
        <v>0</v>
      </c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55">
        <f t="shared" si="10"/>
        <v>0</v>
      </c>
      <c r="AN73" s="55">
        <f t="shared" si="11"/>
        <v>0</v>
      </c>
      <c r="AO73" s="55">
        <f t="shared" si="12"/>
        <v>0</v>
      </c>
      <c r="AP73" s="84" t="str">
        <f t="shared" si="13"/>
        <v/>
      </c>
      <c r="AQ73" s="11" t="b">
        <f t="shared" si="14"/>
        <v>0</v>
      </c>
      <c r="AR73" s="59" t="b">
        <f t="shared" si="15"/>
        <v>0</v>
      </c>
      <c r="AS73" s="34" t="str">
        <f t="shared" si="16"/>
        <v/>
      </c>
    </row>
    <row r="74" spans="2:45">
      <c r="B74" s="260"/>
      <c r="C74" s="35"/>
      <c r="D74" s="53"/>
      <c r="E74" s="5"/>
      <c r="F74" s="60"/>
      <c r="G74" s="54" t="e">
        <f>VLOOKUP(F74,Foglio1!$F$2:$G$1509,2,FALSE)</f>
        <v>#N/A</v>
      </c>
      <c r="H74" s="56"/>
      <c r="I74" s="4"/>
      <c r="J74" s="4"/>
      <c r="K74" s="4"/>
      <c r="L74" s="4"/>
      <c r="M74" s="24"/>
      <c r="N74" s="24"/>
      <c r="O74" s="14"/>
      <c r="P74" s="14"/>
      <c r="Q74" s="14"/>
      <c r="R74" s="14"/>
      <c r="S74" s="14"/>
      <c r="T74" s="14"/>
      <c r="U74" s="14"/>
      <c r="V74" s="14"/>
      <c r="W74" s="24"/>
      <c r="X74" s="14"/>
      <c r="Y74" s="15"/>
      <c r="Z74" s="15"/>
      <c r="AA74" s="55">
        <f t="shared" si="9"/>
        <v>0</v>
      </c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55">
        <f t="shared" si="10"/>
        <v>0</v>
      </c>
      <c r="AN74" s="55">
        <f t="shared" si="11"/>
        <v>0</v>
      </c>
      <c r="AO74" s="55">
        <f t="shared" si="12"/>
        <v>0</v>
      </c>
      <c r="AP74" s="84" t="str">
        <f t="shared" si="13"/>
        <v/>
      </c>
      <c r="AQ74" s="11" t="b">
        <f t="shared" si="14"/>
        <v>0</v>
      </c>
      <c r="AR74" s="59" t="b">
        <f t="shared" si="15"/>
        <v>0</v>
      </c>
      <c r="AS74" s="34" t="str">
        <f t="shared" si="16"/>
        <v/>
      </c>
    </row>
    <row r="75" spans="2:45">
      <c r="B75" s="260"/>
      <c r="C75" s="35"/>
      <c r="D75" s="53"/>
      <c r="E75" s="5"/>
      <c r="F75" s="60"/>
      <c r="G75" s="54" t="e">
        <f>VLOOKUP(F75,Foglio1!$F$2:$G$1509,2,FALSE)</f>
        <v>#N/A</v>
      </c>
      <c r="H75" s="56"/>
      <c r="I75" s="4"/>
      <c r="J75" s="4"/>
      <c r="K75" s="4"/>
      <c r="L75" s="4"/>
      <c r="M75" s="24"/>
      <c r="N75" s="24"/>
      <c r="O75" s="14"/>
      <c r="P75" s="14"/>
      <c r="Q75" s="14"/>
      <c r="R75" s="14"/>
      <c r="S75" s="14"/>
      <c r="T75" s="14"/>
      <c r="U75" s="14"/>
      <c r="V75" s="14"/>
      <c r="W75" s="24"/>
      <c r="X75" s="14"/>
      <c r="Y75" s="15"/>
      <c r="Z75" s="15"/>
      <c r="AA75" s="55">
        <f t="shared" si="9"/>
        <v>0</v>
      </c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55">
        <f t="shared" si="10"/>
        <v>0</v>
      </c>
      <c r="AN75" s="55">
        <f t="shared" si="11"/>
        <v>0</v>
      </c>
      <c r="AO75" s="55">
        <f t="shared" si="12"/>
        <v>0</v>
      </c>
      <c r="AP75" s="84" t="str">
        <f t="shared" si="13"/>
        <v/>
      </c>
      <c r="AQ75" s="11" t="b">
        <f t="shared" si="14"/>
        <v>0</v>
      </c>
      <c r="AR75" s="59" t="b">
        <f t="shared" si="15"/>
        <v>0</v>
      </c>
      <c r="AS75" s="34" t="str">
        <f t="shared" si="16"/>
        <v/>
      </c>
    </row>
    <row r="76" spans="2:45">
      <c r="B76" s="260"/>
      <c r="C76" s="35"/>
      <c r="D76" s="53"/>
      <c r="E76" s="5"/>
      <c r="F76" s="60"/>
      <c r="G76" s="54" t="e">
        <f>VLOOKUP(F76,Foglio1!$F$2:$G$1509,2,FALSE)</f>
        <v>#N/A</v>
      </c>
      <c r="H76" s="56"/>
      <c r="I76" s="4"/>
      <c r="J76" s="4"/>
      <c r="K76" s="4"/>
      <c r="L76" s="4"/>
      <c r="M76" s="24"/>
      <c r="N76" s="24"/>
      <c r="O76" s="14"/>
      <c r="P76" s="14"/>
      <c r="Q76" s="14"/>
      <c r="R76" s="14"/>
      <c r="S76" s="14"/>
      <c r="T76" s="14"/>
      <c r="U76" s="14"/>
      <c r="V76" s="14"/>
      <c r="W76" s="24"/>
      <c r="X76" s="14"/>
      <c r="Y76" s="15"/>
      <c r="Z76" s="15"/>
      <c r="AA76" s="55">
        <f t="shared" si="9"/>
        <v>0</v>
      </c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55">
        <f t="shared" si="10"/>
        <v>0</v>
      </c>
      <c r="AN76" s="55">
        <f t="shared" si="11"/>
        <v>0</v>
      </c>
      <c r="AO76" s="55">
        <f t="shared" si="12"/>
        <v>0</v>
      </c>
      <c r="AP76" s="84" t="str">
        <f t="shared" si="13"/>
        <v/>
      </c>
      <c r="AQ76" s="11" t="b">
        <f t="shared" si="14"/>
        <v>0</v>
      </c>
      <c r="AR76" s="59" t="b">
        <f t="shared" si="15"/>
        <v>0</v>
      </c>
      <c r="AS76" s="34" t="str">
        <f t="shared" si="16"/>
        <v/>
      </c>
    </row>
    <row r="77" spans="2:45">
      <c r="B77" s="260"/>
      <c r="C77" s="35"/>
      <c r="D77" s="53"/>
      <c r="E77" s="5"/>
      <c r="F77" s="60"/>
      <c r="G77" s="54" t="e">
        <f>VLOOKUP(F77,Foglio1!$F$2:$G$1509,2,FALSE)</f>
        <v>#N/A</v>
      </c>
      <c r="H77" s="56"/>
      <c r="I77" s="4"/>
      <c r="J77" s="4"/>
      <c r="K77" s="4"/>
      <c r="L77" s="4"/>
      <c r="M77" s="24"/>
      <c r="N77" s="24"/>
      <c r="O77" s="14"/>
      <c r="P77" s="14"/>
      <c r="Q77" s="14"/>
      <c r="R77" s="14"/>
      <c r="S77" s="14"/>
      <c r="T77" s="14"/>
      <c r="U77" s="14"/>
      <c r="V77" s="14"/>
      <c r="W77" s="24"/>
      <c r="X77" s="14"/>
      <c r="Y77" s="15"/>
      <c r="Z77" s="15"/>
      <c r="AA77" s="55">
        <f t="shared" si="9"/>
        <v>0</v>
      </c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55">
        <f t="shared" si="10"/>
        <v>0</v>
      </c>
      <c r="AN77" s="55">
        <f t="shared" si="11"/>
        <v>0</v>
      </c>
      <c r="AO77" s="55">
        <f t="shared" si="12"/>
        <v>0</v>
      </c>
      <c r="AP77" s="84" t="str">
        <f t="shared" si="13"/>
        <v/>
      </c>
      <c r="AQ77" s="11" t="b">
        <f t="shared" si="14"/>
        <v>0</v>
      </c>
      <c r="AR77" s="59" t="b">
        <f t="shared" si="15"/>
        <v>0</v>
      </c>
      <c r="AS77" s="34" t="str">
        <f t="shared" si="16"/>
        <v/>
      </c>
    </row>
    <row r="78" spans="2:45">
      <c r="B78" s="260"/>
      <c r="C78" s="35"/>
      <c r="D78" s="53"/>
      <c r="E78" s="5"/>
      <c r="F78" s="60"/>
      <c r="G78" s="54" t="e">
        <f>VLOOKUP(F78,Foglio1!$F$2:$G$1509,2,FALSE)</f>
        <v>#N/A</v>
      </c>
      <c r="H78" s="56"/>
      <c r="I78" s="4"/>
      <c r="J78" s="4"/>
      <c r="K78" s="4"/>
      <c r="L78" s="4"/>
      <c r="M78" s="24"/>
      <c r="N78" s="24"/>
      <c r="O78" s="14"/>
      <c r="P78" s="14"/>
      <c r="Q78" s="14"/>
      <c r="R78" s="14"/>
      <c r="S78" s="14"/>
      <c r="T78" s="14"/>
      <c r="U78" s="14"/>
      <c r="V78" s="14"/>
      <c r="W78" s="24"/>
      <c r="X78" s="14"/>
      <c r="Y78" s="15"/>
      <c r="Z78" s="15"/>
      <c r="AA78" s="55">
        <f t="shared" si="9"/>
        <v>0</v>
      </c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55">
        <f t="shared" si="10"/>
        <v>0</v>
      </c>
      <c r="AN78" s="55">
        <f t="shared" si="11"/>
        <v>0</v>
      </c>
      <c r="AO78" s="55">
        <f t="shared" si="12"/>
        <v>0</v>
      </c>
      <c r="AP78" s="84" t="str">
        <f t="shared" si="13"/>
        <v/>
      </c>
      <c r="AQ78" s="11" t="b">
        <f t="shared" si="14"/>
        <v>0</v>
      </c>
      <c r="AR78" s="59" t="b">
        <f t="shared" si="15"/>
        <v>0</v>
      </c>
      <c r="AS78" s="34" t="str">
        <f t="shared" si="16"/>
        <v/>
      </c>
    </row>
    <row r="79" spans="2:45">
      <c r="B79" s="260"/>
      <c r="C79" s="35"/>
      <c r="D79" s="53"/>
      <c r="E79" s="5"/>
      <c r="F79" s="60"/>
      <c r="G79" s="54" t="e">
        <f>VLOOKUP(F79,Foglio1!$F$2:$G$1509,2,FALSE)</f>
        <v>#N/A</v>
      </c>
      <c r="H79" s="56"/>
      <c r="I79" s="4"/>
      <c r="J79" s="4"/>
      <c r="K79" s="4"/>
      <c r="L79" s="4"/>
      <c r="M79" s="24"/>
      <c r="N79" s="24"/>
      <c r="O79" s="14"/>
      <c r="P79" s="14"/>
      <c r="Q79" s="14"/>
      <c r="R79" s="14"/>
      <c r="S79" s="14"/>
      <c r="T79" s="14"/>
      <c r="U79" s="14"/>
      <c r="V79" s="14"/>
      <c r="W79" s="24"/>
      <c r="X79" s="14"/>
      <c r="Y79" s="15"/>
      <c r="Z79" s="15"/>
      <c r="AA79" s="55">
        <f t="shared" si="9"/>
        <v>0</v>
      </c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55">
        <f t="shared" si="10"/>
        <v>0</v>
      </c>
      <c r="AN79" s="55">
        <f t="shared" si="11"/>
        <v>0</v>
      </c>
      <c r="AO79" s="55">
        <f t="shared" si="12"/>
        <v>0</v>
      </c>
      <c r="AP79" s="84" t="str">
        <f t="shared" si="13"/>
        <v/>
      </c>
      <c r="AQ79" s="11" t="b">
        <f t="shared" si="14"/>
        <v>0</v>
      </c>
      <c r="AR79" s="59" t="b">
        <f t="shared" si="15"/>
        <v>0</v>
      </c>
      <c r="AS79" s="34" t="str">
        <f t="shared" si="16"/>
        <v/>
      </c>
    </row>
    <row r="80" spans="2:45">
      <c r="B80" s="260"/>
      <c r="C80" s="35"/>
      <c r="D80" s="53"/>
      <c r="E80" s="5"/>
      <c r="F80" s="60"/>
      <c r="G80" s="54" t="e">
        <f>VLOOKUP(F80,Foglio1!$F$2:$G$1509,2,FALSE)</f>
        <v>#N/A</v>
      </c>
      <c r="H80" s="56"/>
      <c r="I80" s="4"/>
      <c r="J80" s="4"/>
      <c r="K80" s="4"/>
      <c r="L80" s="4"/>
      <c r="M80" s="24"/>
      <c r="N80" s="24"/>
      <c r="O80" s="14"/>
      <c r="P80" s="14"/>
      <c r="Q80" s="14"/>
      <c r="R80" s="14"/>
      <c r="S80" s="14"/>
      <c r="T80" s="14"/>
      <c r="U80" s="14"/>
      <c r="V80" s="14"/>
      <c r="W80" s="24"/>
      <c r="X80" s="14"/>
      <c r="Y80" s="15"/>
      <c r="Z80" s="15"/>
      <c r="AA80" s="55">
        <f t="shared" si="9"/>
        <v>0</v>
      </c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55">
        <f t="shared" si="10"/>
        <v>0</v>
      </c>
      <c r="AN80" s="55">
        <f t="shared" si="11"/>
        <v>0</v>
      </c>
      <c r="AO80" s="55">
        <f t="shared" si="12"/>
        <v>0</v>
      </c>
      <c r="AP80" s="84" t="str">
        <f t="shared" si="13"/>
        <v/>
      </c>
      <c r="AQ80" s="11" t="b">
        <f t="shared" si="14"/>
        <v>0</v>
      </c>
      <c r="AR80" s="59" t="b">
        <f t="shared" si="15"/>
        <v>0</v>
      </c>
      <c r="AS80" s="34" t="str">
        <f t="shared" si="16"/>
        <v/>
      </c>
    </row>
    <row r="81" spans="2:45">
      <c r="B81" s="260"/>
      <c r="C81" s="35"/>
      <c r="D81" s="53"/>
      <c r="E81" s="5"/>
      <c r="F81" s="60"/>
      <c r="G81" s="54" t="e">
        <f>VLOOKUP(F81,Foglio1!$F$2:$G$1509,2,FALSE)</f>
        <v>#N/A</v>
      </c>
      <c r="H81" s="56"/>
      <c r="I81" s="4"/>
      <c r="J81" s="4"/>
      <c r="K81" s="4"/>
      <c r="L81" s="4"/>
      <c r="M81" s="24"/>
      <c r="N81" s="24"/>
      <c r="O81" s="14"/>
      <c r="P81" s="14"/>
      <c r="Q81" s="14"/>
      <c r="R81" s="14"/>
      <c r="S81" s="14"/>
      <c r="T81" s="14"/>
      <c r="U81" s="14"/>
      <c r="V81" s="14"/>
      <c r="W81" s="24"/>
      <c r="X81" s="14"/>
      <c r="Y81" s="15"/>
      <c r="Z81" s="15"/>
      <c r="AA81" s="55">
        <f t="shared" si="9"/>
        <v>0</v>
      </c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55">
        <f t="shared" si="10"/>
        <v>0</v>
      </c>
      <c r="AN81" s="55">
        <f t="shared" si="11"/>
        <v>0</v>
      </c>
      <c r="AO81" s="55">
        <f t="shared" si="12"/>
        <v>0</v>
      </c>
      <c r="AP81" s="84" t="str">
        <f t="shared" si="13"/>
        <v/>
      </c>
      <c r="AQ81" s="11" t="b">
        <f t="shared" si="14"/>
        <v>0</v>
      </c>
      <c r="AR81" s="59" t="b">
        <f t="shared" si="15"/>
        <v>0</v>
      </c>
      <c r="AS81" s="34" t="str">
        <f t="shared" si="16"/>
        <v/>
      </c>
    </row>
    <row r="82" spans="2:45">
      <c r="B82" s="260"/>
      <c r="C82" s="35"/>
      <c r="D82" s="53"/>
      <c r="E82" s="5"/>
      <c r="F82" s="60"/>
      <c r="G82" s="54" t="e">
        <f>VLOOKUP(F82,Foglio1!$F$2:$G$1509,2,FALSE)</f>
        <v>#N/A</v>
      </c>
      <c r="H82" s="56"/>
      <c r="I82" s="4"/>
      <c r="J82" s="4"/>
      <c r="K82" s="4"/>
      <c r="L82" s="4"/>
      <c r="M82" s="24"/>
      <c r="N82" s="24"/>
      <c r="O82" s="14"/>
      <c r="P82" s="14"/>
      <c r="Q82" s="14"/>
      <c r="R82" s="14"/>
      <c r="S82" s="14"/>
      <c r="T82" s="14"/>
      <c r="U82" s="14"/>
      <c r="V82" s="14"/>
      <c r="W82" s="24"/>
      <c r="X82" s="14"/>
      <c r="Y82" s="15"/>
      <c r="Z82" s="15"/>
      <c r="AA82" s="55">
        <f t="shared" si="9"/>
        <v>0</v>
      </c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55">
        <f t="shared" si="10"/>
        <v>0</v>
      </c>
      <c r="AN82" s="55">
        <f t="shared" si="11"/>
        <v>0</v>
      </c>
      <c r="AO82" s="55">
        <f t="shared" si="12"/>
        <v>0</v>
      </c>
      <c r="AP82" s="84" t="str">
        <f t="shared" si="13"/>
        <v/>
      </c>
      <c r="AQ82" s="11" t="b">
        <f t="shared" si="14"/>
        <v>0</v>
      </c>
      <c r="AR82" s="59" t="b">
        <f t="shared" si="15"/>
        <v>0</v>
      </c>
      <c r="AS82" s="34" t="str">
        <f t="shared" si="16"/>
        <v/>
      </c>
    </row>
    <row r="83" spans="2:45">
      <c r="B83" s="260"/>
      <c r="C83" s="35"/>
      <c r="D83" s="53"/>
      <c r="E83" s="5"/>
      <c r="F83" s="60"/>
      <c r="G83" s="54" t="e">
        <f>VLOOKUP(F83,Foglio1!$F$2:$G$1509,2,FALSE)</f>
        <v>#N/A</v>
      </c>
      <c r="H83" s="56"/>
      <c r="I83" s="4"/>
      <c r="J83" s="4"/>
      <c r="K83" s="4"/>
      <c r="L83" s="4"/>
      <c r="M83" s="24"/>
      <c r="N83" s="24"/>
      <c r="O83" s="14"/>
      <c r="P83" s="14"/>
      <c r="Q83" s="14"/>
      <c r="R83" s="14"/>
      <c r="S83" s="14"/>
      <c r="T83" s="14"/>
      <c r="U83" s="14"/>
      <c r="V83" s="14"/>
      <c r="W83" s="24"/>
      <c r="X83" s="14"/>
      <c r="Y83" s="15"/>
      <c r="Z83" s="15"/>
      <c r="AA83" s="55">
        <f t="shared" si="9"/>
        <v>0</v>
      </c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55">
        <f t="shared" si="10"/>
        <v>0</v>
      </c>
      <c r="AN83" s="55">
        <f t="shared" si="11"/>
        <v>0</v>
      </c>
      <c r="AO83" s="55">
        <f t="shared" si="12"/>
        <v>0</v>
      </c>
      <c r="AP83" s="84" t="str">
        <f t="shared" si="13"/>
        <v/>
      </c>
      <c r="AQ83" s="11" t="b">
        <f t="shared" si="14"/>
        <v>0</v>
      </c>
      <c r="AR83" s="59" t="b">
        <f t="shared" si="15"/>
        <v>0</v>
      </c>
      <c r="AS83" s="34" t="str">
        <f t="shared" si="16"/>
        <v/>
      </c>
    </row>
    <row r="84" spans="2:45">
      <c r="B84" s="260"/>
      <c r="C84" s="35"/>
      <c r="D84" s="53"/>
      <c r="E84" s="5"/>
      <c r="F84" s="60"/>
      <c r="G84" s="54" t="e">
        <f>VLOOKUP(F84,Foglio1!$F$2:$G$1509,2,FALSE)</f>
        <v>#N/A</v>
      </c>
      <c r="H84" s="56"/>
      <c r="I84" s="4"/>
      <c r="J84" s="4"/>
      <c r="K84" s="4"/>
      <c r="L84" s="4"/>
      <c r="M84" s="24"/>
      <c r="N84" s="24"/>
      <c r="O84" s="14"/>
      <c r="P84" s="14"/>
      <c r="Q84" s="14"/>
      <c r="R84" s="14"/>
      <c r="S84" s="14"/>
      <c r="T84" s="14"/>
      <c r="U84" s="14"/>
      <c r="V84" s="14"/>
      <c r="W84" s="24"/>
      <c r="X84" s="14"/>
      <c r="Y84" s="15"/>
      <c r="Z84" s="15"/>
      <c r="AA84" s="55">
        <f t="shared" si="9"/>
        <v>0</v>
      </c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55">
        <f t="shared" si="10"/>
        <v>0</v>
      </c>
      <c r="AN84" s="55">
        <f t="shared" si="11"/>
        <v>0</v>
      </c>
      <c r="AO84" s="55">
        <f t="shared" si="12"/>
        <v>0</v>
      </c>
      <c r="AP84" s="84" t="str">
        <f t="shared" si="13"/>
        <v/>
      </c>
      <c r="AQ84" s="11" t="b">
        <f t="shared" si="14"/>
        <v>0</v>
      </c>
      <c r="AR84" s="59" t="b">
        <f t="shared" si="15"/>
        <v>0</v>
      </c>
      <c r="AS84" s="34" t="str">
        <f t="shared" si="16"/>
        <v/>
      </c>
    </row>
    <row r="85" spans="2:45">
      <c r="B85" s="260"/>
      <c r="C85" s="35"/>
      <c r="D85" s="53"/>
      <c r="E85" s="5"/>
      <c r="F85" s="60"/>
      <c r="G85" s="54" t="e">
        <f>VLOOKUP(F85,Foglio1!$F$2:$G$1509,2,FALSE)</f>
        <v>#N/A</v>
      </c>
      <c r="H85" s="56"/>
      <c r="I85" s="4"/>
      <c r="J85" s="4"/>
      <c r="K85" s="4"/>
      <c r="L85" s="4"/>
      <c r="M85" s="24"/>
      <c r="N85" s="24"/>
      <c r="O85" s="14"/>
      <c r="P85" s="14"/>
      <c r="Q85" s="14"/>
      <c r="R85" s="14"/>
      <c r="S85" s="14"/>
      <c r="T85" s="14"/>
      <c r="U85" s="14"/>
      <c r="V85" s="14"/>
      <c r="W85" s="24"/>
      <c r="X85" s="14"/>
      <c r="Y85" s="15"/>
      <c r="Z85" s="15"/>
      <c r="AA85" s="55">
        <f t="shared" si="9"/>
        <v>0</v>
      </c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55">
        <f t="shared" si="10"/>
        <v>0</v>
      </c>
      <c r="AN85" s="55">
        <f t="shared" si="11"/>
        <v>0</v>
      </c>
      <c r="AO85" s="55">
        <f t="shared" si="12"/>
        <v>0</v>
      </c>
      <c r="AP85" s="84" t="str">
        <f t="shared" si="13"/>
        <v/>
      </c>
      <c r="AQ85" s="11" t="b">
        <f t="shared" si="14"/>
        <v>0</v>
      </c>
      <c r="AR85" s="59" t="b">
        <f t="shared" si="15"/>
        <v>0</v>
      </c>
      <c r="AS85" s="34" t="str">
        <f t="shared" si="16"/>
        <v/>
      </c>
    </row>
    <row r="86" spans="2:45">
      <c r="B86" s="260"/>
      <c r="C86" s="35"/>
      <c r="D86" s="53"/>
      <c r="E86" s="5"/>
      <c r="F86" s="60"/>
      <c r="G86" s="54" t="e">
        <f>VLOOKUP(F86,Foglio1!$F$2:$G$1509,2,FALSE)</f>
        <v>#N/A</v>
      </c>
      <c r="H86" s="56"/>
      <c r="I86" s="4"/>
      <c r="J86" s="4"/>
      <c r="K86" s="4"/>
      <c r="L86" s="4"/>
      <c r="M86" s="24"/>
      <c r="N86" s="24"/>
      <c r="O86" s="14"/>
      <c r="P86" s="14"/>
      <c r="Q86" s="14"/>
      <c r="R86" s="14"/>
      <c r="S86" s="14"/>
      <c r="T86" s="14"/>
      <c r="U86" s="14"/>
      <c r="V86" s="14"/>
      <c r="W86" s="24"/>
      <c r="X86" s="14"/>
      <c r="Y86" s="15"/>
      <c r="Z86" s="15"/>
      <c r="AA86" s="55">
        <f t="shared" si="9"/>
        <v>0</v>
      </c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55">
        <f t="shared" si="10"/>
        <v>0</v>
      </c>
      <c r="AN86" s="55">
        <f t="shared" si="11"/>
        <v>0</v>
      </c>
      <c r="AO86" s="55">
        <f t="shared" si="12"/>
        <v>0</v>
      </c>
      <c r="AP86" s="84" t="str">
        <f t="shared" si="13"/>
        <v/>
      </c>
      <c r="AQ86" s="11" t="b">
        <f t="shared" si="14"/>
        <v>0</v>
      </c>
      <c r="AR86" s="59" t="b">
        <f t="shared" si="15"/>
        <v>0</v>
      </c>
      <c r="AS86" s="34" t="str">
        <f t="shared" si="16"/>
        <v/>
      </c>
    </row>
    <row r="87" spans="2:45">
      <c r="B87" s="260"/>
      <c r="C87" s="35"/>
      <c r="D87" s="53"/>
      <c r="E87" s="5"/>
      <c r="F87" s="60"/>
      <c r="G87" s="54" t="e">
        <f>VLOOKUP(F87,Foglio1!$F$2:$G$1509,2,FALSE)</f>
        <v>#N/A</v>
      </c>
      <c r="H87" s="56"/>
      <c r="I87" s="4"/>
      <c r="J87" s="4"/>
      <c r="K87" s="4"/>
      <c r="L87" s="4"/>
      <c r="M87" s="24"/>
      <c r="N87" s="24"/>
      <c r="O87" s="14"/>
      <c r="P87" s="14"/>
      <c r="Q87" s="14"/>
      <c r="R87" s="14"/>
      <c r="S87" s="14"/>
      <c r="T87" s="14"/>
      <c r="U87" s="14"/>
      <c r="V87" s="14"/>
      <c r="W87" s="24"/>
      <c r="X87" s="14"/>
      <c r="Y87" s="15"/>
      <c r="Z87" s="15"/>
      <c r="AA87" s="55">
        <f t="shared" si="9"/>
        <v>0</v>
      </c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55">
        <f t="shared" si="10"/>
        <v>0</v>
      </c>
      <c r="AN87" s="55">
        <f t="shared" si="11"/>
        <v>0</v>
      </c>
      <c r="AO87" s="55">
        <f t="shared" si="12"/>
        <v>0</v>
      </c>
      <c r="AP87" s="84" t="str">
        <f t="shared" si="13"/>
        <v/>
      </c>
      <c r="AQ87" s="11" t="b">
        <f t="shared" si="14"/>
        <v>0</v>
      </c>
      <c r="AR87" s="59" t="b">
        <f t="shared" si="15"/>
        <v>0</v>
      </c>
      <c r="AS87" s="34" t="str">
        <f t="shared" si="16"/>
        <v/>
      </c>
    </row>
    <row r="88" spans="2:45">
      <c r="B88" s="260"/>
      <c r="C88" s="35"/>
      <c r="D88" s="53"/>
      <c r="E88" s="5"/>
      <c r="F88" s="60"/>
      <c r="G88" s="54" t="e">
        <f>VLOOKUP(F88,Foglio1!$F$2:$G$1509,2,FALSE)</f>
        <v>#N/A</v>
      </c>
      <c r="H88" s="56"/>
      <c r="I88" s="4"/>
      <c r="J88" s="4"/>
      <c r="K88" s="4"/>
      <c r="L88" s="4"/>
      <c r="M88" s="24"/>
      <c r="N88" s="24"/>
      <c r="O88" s="14"/>
      <c r="P88" s="14"/>
      <c r="Q88" s="14"/>
      <c r="R88" s="14"/>
      <c r="S88" s="14"/>
      <c r="T88" s="14"/>
      <c r="U88" s="14"/>
      <c r="V88" s="14"/>
      <c r="W88" s="24"/>
      <c r="X88" s="14"/>
      <c r="Y88" s="15"/>
      <c r="Z88" s="15"/>
      <c r="AA88" s="55">
        <f t="shared" si="9"/>
        <v>0</v>
      </c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55">
        <f t="shared" si="10"/>
        <v>0</v>
      </c>
      <c r="AN88" s="55">
        <f t="shared" si="11"/>
        <v>0</v>
      </c>
      <c r="AO88" s="55">
        <f t="shared" si="12"/>
        <v>0</v>
      </c>
      <c r="AP88" s="84" t="str">
        <f t="shared" si="13"/>
        <v/>
      </c>
      <c r="AQ88" s="11" t="b">
        <f t="shared" si="14"/>
        <v>0</v>
      </c>
      <c r="AR88" s="59" t="b">
        <f t="shared" si="15"/>
        <v>0</v>
      </c>
      <c r="AS88" s="34" t="str">
        <f t="shared" si="16"/>
        <v/>
      </c>
    </row>
    <row r="89" spans="2:45">
      <c r="B89" s="260"/>
      <c r="C89" s="35"/>
      <c r="D89" s="53"/>
      <c r="E89" s="5"/>
      <c r="F89" s="60"/>
      <c r="G89" s="54" t="e">
        <f>VLOOKUP(F89,Foglio1!$F$2:$G$1509,2,FALSE)</f>
        <v>#N/A</v>
      </c>
      <c r="H89" s="56"/>
      <c r="I89" s="4"/>
      <c r="J89" s="4"/>
      <c r="K89" s="4"/>
      <c r="L89" s="4"/>
      <c r="M89" s="24"/>
      <c r="N89" s="24"/>
      <c r="O89" s="14"/>
      <c r="P89" s="14"/>
      <c r="Q89" s="14"/>
      <c r="R89" s="14"/>
      <c r="S89" s="14"/>
      <c r="T89" s="14"/>
      <c r="U89" s="14"/>
      <c r="V89" s="14"/>
      <c r="W89" s="24"/>
      <c r="X89" s="14"/>
      <c r="Y89" s="15"/>
      <c r="Z89" s="15"/>
      <c r="AA89" s="55">
        <f t="shared" si="9"/>
        <v>0</v>
      </c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55">
        <f t="shared" si="10"/>
        <v>0</v>
      </c>
      <c r="AN89" s="55">
        <f t="shared" si="11"/>
        <v>0</v>
      </c>
      <c r="AO89" s="55">
        <f t="shared" si="12"/>
        <v>0</v>
      </c>
      <c r="AP89" s="84" t="str">
        <f t="shared" si="13"/>
        <v/>
      </c>
      <c r="AQ89" s="11" t="b">
        <f t="shared" si="14"/>
        <v>0</v>
      </c>
      <c r="AR89" s="59" t="b">
        <f t="shared" si="15"/>
        <v>0</v>
      </c>
      <c r="AS89" s="34" t="str">
        <f t="shared" si="16"/>
        <v/>
      </c>
    </row>
    <row r="90" spans="2:45">
      <c r="B90" s="260"/>
      <c r="C90" s="35"/>
      <c r="D90" s="53"/>
      <c r="E90" s="5"/>
      <c r="F90" s="60"/>
      <c r="G90" s="54" t="e">
        <f>VLOOKUP(F90,Foglio1!$F$2:$G$1509,2,FALSE)</f>
        <v>#N/A</v>
      </c>
      <c r="H90" s="56"/>
      <c r="I90" s="4"/>
      <c r="J90" s="4"/>
      <c r="K90" s="4"/>
      <c r="L90" s="4"/>
      <c r="M90" s="24"/>
      <c r="N90" s="24"/>
      <c r="O90" s="14"/>
      <c r="P90" s="14"/>
      <c r="Q90" s="14"/>
      <c r="R90" s="14"/>
      <c r="S90" s="14"/>
      <c r="T90" s="14"/>
      <c r="U90" s="14"/>
      <c r="V90" s="14"/>
      <c r="W90" s="24"/>
      <c r="X90" s="14"/>
      <c r="Y90" s="15"/>
      <c r="Z90" s="15"/>
      <c r="AA90" s="55">
        <f t="shared" si="9"/>
        <v>0</v>
      </c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55">
        <f t="shared" si="10"/>
        <v>0</v>
      </c>
      <c r="AN90" s="55">
        <f t="shared" si="11"/>
        <v>0</v>
      </c>
      <c r="AO90" s="55">
        <f t="shared" si="12"/>
        <v>0</v>
      </c>
      <c r="AP90" s="84" t="str">
        <f t="shared" si="13"/>
        <v/>
      </c>
      <c r="AQ90" s="11" t="b">
        <f t="shared" si="14"/>
        <v>0</v>
      </c>
      <c r="AR90" s="59" t="b">
        <f t="shared" si="15"/>
        <v>0</v>
      </c>
      <c r="AS90" s="34" t="str">
        <f t="shared" si="16"/>
        <v/>
      </c>
    </row>
    <row r="91" spans="2:45">
      <c r="B91" s="260"/>
      <c r="C91" s="35"/>
      <c r="D91" s="53"/>
      <c r="E91" s="5"/>
      <c r="F91" s="60"/>
      <c r="G91" s="54" t="e">
        <f>VLOOKUP(F91,Foglio1!$F$2:$G$1509,2,FALSE)</f>
        <v>#N/A</v>
      </c>
      <c r="H91" s="56"/>
      <c r="I91" s="4"/>
      <c r="J91" s="4"/>
      <c r="K91" s="4"/>
      <c r="L91" s="4"/>
      <c r="M91" s="24"/>
      <c r="N91" s="24"/>
      <c r="O91" s="14"/>
      <c r="P91" s="14"/>
      <c r="Q91" s="14"/>
      <c r="R91" s="14"/>
      <c r="S91" s="14"/>
      <c r="T91" s="14"/>
      <c r="U91" s="14"/>
      <c r="V91" s="14"/>
      <c r="W91" s="24"/>
      <c r="X91" s="14"/>
      <c r="Y91" s="15"/>
      <c r="Z91" s="15"/>
      <c r="AA91" s="55">
        <f t="shared" si="9"/>
        <v>0</v>
      </c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55">
        <f t="shared" si="10"/>
        <v>0</v>
      </c>
      <c r="AN91" s="55">
        <f t="shared" si="11"/>
        <v>0</v>
      </c>
      <c r="AO91" s="55">
        <f t="shared" si="12"/>
        <v>0</v>
      </c>
      <c r="AP91" s="84" t="str">
        <f t="shared" si="13"/>
        <v/>
      </c>
      <c r="AQ91" s="11" t="b">
        <f t="shared" si="14"/>
        <v>0</v>
      </c>
      <c r="AR91" s="59" t="b">
        <f t="shared" si="15"/>
        <v>0</v>
      </c>
      <c r="AS91" s="34" t="str">
        <f t="shared" si="16"/>
        <v/>
      </c>
    </row>
    <row r="92" spans="2:45">
      <c r="B92" s="260"/>
      <c r="C92" s="35"/>
      <c r="D92" s="53"/>
      <c r="E92" s="5"/>
      <c r="F92" s="60"/>
      <c r="G92" s="54" t="e">
        <f>VLOOKUP(F92,Foglio1!$F$2:$G$1509,2,FALSE)</f>
        <v>#N/A</v>
      </c>
      <c r="H92" s="56"/>
      <c r="I92" s="4"/>
      <c r="J92" s="4"/>
      <c r="K92" s="4"/>
      <c r="L92" s="4"/>
      <c r="M92" s="24"/>
      <c r="N92" s="24"/>
      <c r="O92" s="14"/>
      <c r="P92" s="14"/>
      <c r="Q92" s="14"/>
      <c r="R92" s="14"/>
      <c r="S92" s="14"/>
      <c r="T92" s="14"/>
      <c r="U92" s="14"/>
      <c r="V92" s="14"/>
      <c r="W92" s="24"/>
      <c r="X92" s="14"/>
      <c r="Y92" s="15"/>
      <c r="Z92" s="15"/>
      <c r="AA92" s="55">
        <f t="shared" si="9"/>
        <v>0</v>
      </c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55">
        <f t="shared" si="10"/>
        <v>0</v>
      </c>
      <c r="AN92" s="55">
        <f t="shared" si="11"/>
        <v>0</v>
      </c>
      <c r="AO92" s="55">
        <f t="shared" si="12"/>
        <v>0</v>
      </c>
      <c r="AP92" s="84" t="str">
        <f t="shared" si="13"/>
        <v/>
      </c>
      <c r="AQ92" s="11" t="b">
        <f t="shared" si="14"/>
        <v>0</v>
      </c>
      <c r="AR92" s="59" t="b">
        <f t="shared" si="15"/>
        <v>0</v>
      </c>
      <c r="AS92" s="34" t="str">
        <f t="shared" si="16"/>
        <v/>
      </c>
    </row>
    <row r="93" spans="2:45">
      <c r="B93" s="260"/>
      <c r="C93" s="35"/>
      <c r="D93" s="53"/>
      <c r="E93" s="5"/>
      <c r="F93" s="60"/>
      <c r="G93" s="54" t="e">
        <f>VLOOKUP(F93,Foglio1!$F$2:$G$1509,2,FALSE)</f>
        <v>#N/A</v>
      </c>
      <c r="H93" s="56"/>
      <c r="I93" s="4"/>
      <c r="J93" s="4"/>
      <c r="K93" s="4"/>
      <c r="L93" s="4"/>
      <c r="M93" s="24"/>
      <c r="N93" s="24"/>
      <c r="O93" s="14"/>
      <c r="P93" s="14"/>
      <c r="Q93" s="14"/>
      <c r="R93" s="14"/>
      <c r="S93" s="14"/>
      <c r="T93" s="14"/>
      <c r="U93" s="14"/>
      <c r="V93" s="14"/>
      <c r="W93" s="24"/>
      <c r="X93" s="14"/>
      <c r="Y93" s="15"/>
      <c r="Z93" s="15"/>
      <c r="AA93" s="55">
        <f t="shared" si="9"/>
        <v>0</v>
      </c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55">
        <f t="shared" si="10"/>
        <v>0</v>
      </c>
      <c r="AN93" s="55">
        <f t="shared" si="11"/>
        <v>0</v>
      </c>
      <c r="AO93" s="55">
        <f t="shared" si="12"/>
        <v>0</v>
      </c>
      <c r="AP93" s="84" t="str">
        <f t="shared" si="13"/>
        <v/>
      </c>
      <c r="AQ93" s="11" t="b">
        <f t="shared" si="14"/>
        <v>0</v>
      </c>
      <c r="AR93" s="59" t="b">
        <f t="shared" si="15"/>
        <v>0</v>
      </c>
      <c r="AS93" s="34" t="str">
        <f t="shared" si="16"/>
        <v/>
      </c>
    </row>
    <row r="94" spans="2:45">
      <c r="B94" s="260"/>
      <c r="C94" s="35"/>
      <c r="D94" s="53"/>
      <c r="E94" s="5"/>
      <c r="F94" s="60"/>
      <c r="G94" s="54" t="e">
        <f>VLOOKUP(F94,Foglio1!$F$2:$G$1509,2,FALSE)</f>
        <v>#N/A</v>
      </c>
      <c r="H94" s="56"/>
      <c r="I94" s="4"/>
      <c r="J94" s="4"/>
      <c r="K94" s="4"/>
      <c r="L94" s="4"/>
      <c r="M94" s="24"/>
      <c r="N94" s="24"/>
      <c r="O94" s="14"/>
      <c r="P94" s="14"/>
      <c r="Q94" s="14"/>
      <c r="R94" s="14"/>
      <c r="S94" s="14"/>
      <c r="T94" s="14"/>
      <c r="U94" s="14"/>
      <c r="V94" s="14"/>
      <c r="W94" s="24"/>
      <c r="X94" s="14"/>
      <c r="Y94" s="15"/>
      <c r="Z94" s="15"/>
      <c r="AA94" s="55">
        <f t="shared" si="9"/>
        <v>0</v>
      </c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55">
        <f t="shared" si="10"/>
        <v>0</v>
      </c>
      <c r="AN94" s="55">
        <f t="shared" si="11"/>
        <v>0</v>
      </c>
      <c r="AO94" s="55">
        <f t="shared" si="12"/>
        <v>0</v>
      </c>
      <c r="AP94" s="84" t="str">
        <f t="shared" si="13"/>
        <v/>
      </c>
      <c r="AQ94" s="11" t="b">
        <f t="shared" si="14"/>
        <v>0</v>
      </c>
      <c r="AR94" s="59" t="b">
        <f t="shared" si="15"/>
        <v>0</v>
      </c>
      <c r="AS94" s="34" t="str">
        <f t="shared" si="16"/>
        <v/>
      </c>
    </row>
    <row r="95" spans="2:45">
      <c r="B95" s="260"/>
      <c r="C95" s="35"/>
      <c r="D95" s="53"/>
      <c r="E95" s="5"/>
      <c r="F95" s="60"/>
      <c r="G95" s="54" t="e">
        <f>VLOOKUP(F95,Foglio1!$F$2:$G$1509,2,FALSE)</f>
        <v>#N/A</v>
      </c>
      <c r="H95" s="56"/>
      <c r="I95" s="4"/>
      <c r="J95" s="4"/>
      <c r="K95" s="4"/>
      <c r="L95" s="4"/>
      <c r="M95" s="24"/>
      <c r="N95" s="24"/>
      <c r="O95" s="14"/>
      <c r="P95" s="14"/>
      <c r="Q95" s="14"/>
      <c r="R95" s="14"/>
      <c r="S95" s="14"/>
      <c r="T95" s="14"/>
      <c r="U95" s="14"/>
      <c r="V95" s="14"/>
      <c r="W95" s="24"/>
      <c r="X95" s="14"/>
      <c r="Y95" s="15"/>
      <c r="Z95" s="15"/>
      <c r="AA95" s="55">
        <f t="shared" si="9"/>
        <v>0</v>
      </c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55">
        <f t="shared" si="10"/>
        <v>0</v>
      </c>
      <c r="AN95" s="55">
        <f t="shared" si="11"/>
        <v>0</v>
      </c>
      <c r="AO95" s="55">
        <f t="shared" si="12"/>
        <v>0</v>
      </c>
      <c r="AP95" s="84" t="str">
        <f t="shared" si="13"/>
        <v/>
      </c>
      <c r="AQ95" s="11" t="b">
        <f t="shared" si="14"/>
        <v>0</v>
      </c>
      <c r="AR95" s="59" t="b">
        <f t="shared" si="15"/>
        <v>0</v>
      </c>
      <c r="AS95" s="34" t="str">
        <f t="shared" si="16"/>
        <v/>
      </c>
    </row>
    <row r="96" spans="2:45">
      <c r="B96" s="260"/>
      <c r="C96" s="35"/>
      <c r="D96" s="53"/>
      <c r="E96" s="5"/>
      <c r="F96" s="60"/>
      <c r="G96" s="54" t="e">
        <f>VLOOKUP(F96,Foglio1!$F$2:$G$1509,2,FALSE)</f>
        <v>#N/A</v>
      </c>
      <c r="H96" s="56"/>
      <c r="I96" s="4"/>
      <c r="J96" s="4"/>
      <c r="K96" s="4"/>
      <c r="L96" s="4"/>
      <c r="M96" s="24"/>
      <c r="N96" s="24"/>
      <c r="O96" s="14"/>
      <c r="P96" s="14"/>
      <c r="Q96" s="14"/>
      <c r="R96" s="14"/>
      <c r="S96" s="14"/>
      <c r="T96" s="14"/>
      <c r="U96" s="14"/>
      <c r="V96" s="14"/>
      <c r="W96" s="24"/>
      <c r="X96" s="14"/>
      <c r="Y96" s="15"/>
      <c r="Z96" s="15"/>
      <c r="AA96" s="55">
        <f t="shared" si="9"/>
        <v>0</v>
      </c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55">
        <f t="shared" si="10"/>
        <v>0</v>
      </c>
      <c r="AN96" s="55">
        <f t="shared" si="11"/>
        <v>0</v>
      </c>
      <c r="AO96" s="55">
        <f t="shared" si="12"/>
        <v>0</v>
      </c>
      <c r="AP96" s="84" t="str">
        <f t="shared" si="13"/>
        <v/>
      </c>
      <c r="AQ96" s="11" t="b">
        <f t="shared" si="14"/>
        <v>0</v>
      </c>
      <c r="AR96" s="59" t="b">
        <f t="shared" si="15"/>
        <v>0</v>
      </c>
      <c r="AS96" s="34" t="str">
        <f t="shared" si="16"/>
        <v/>
      </c>
    </row>
    <row r="97" spans="2:45">
      <c r="B97" s="260"/>
      <c r="C97" s="35"/>
      <c r="D97" s="53"/>
      <c r="E97" s="5"/>
      <c r="F97" s="60"/>
      <c r="G97" s="54" t="e">
        <f>VLOOKUP(F97,Foglio1!$F$2:$G$1509,2,FALSE)</f>
        <v>#N/A</v>
      </c>
      <c r="H97" s="56"/>
      <c r="I97" s="4"/>
      <c r="J97" s="4"/>
      <c r="K97" s="4"/>
      <c r="L97" s="4"/>
      <c r="M97" s="24"/>
      <c r="N97" s="24"/>
      <c r="O97" s="14"/>
      <c r="P97" s="14"/>
      <c r="Q97" s="14"/>
      <c r="R97" s="14"/>
      <c r="S97" s="14"/>
      <c r="T97" s="14"/>
      <c r="U97" s="14"/>
      <c r="V97" s="14"/>
      <c r="W97" s="24"/>
      <c r="X97" s="14"/>
      <c r="Y97" s="15"/>
      <c r="Z97" s="15"/>
      <c r="AA97" s="55">
        <f t="shared" si="9"/>
        <v>0</v>
      </c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55">
        <f t="shared" si="10"/>
        <v>0</v>
      </c>
      <c r="AN97" s="55">
        <f t="shared" si="11"/>
        <v>0</v>
      </c>
      <c r="AO97" s="55">
        <f t="shared" si="12"/>
        <v>0</v>
      </c>
      <c r="AP97" s="84" t="str">
        <f t="shared" si="13"/>
        <v/>
      </c>
      <c r="AQ97" s="11" t="b">
        <f t="shared" si="14"/>
        <v>0</v>
      </c>
      <c r="AR97" s="59" t="b">
        <f t="shared" si="15"/>
        <v>0</v>
      </c>
      <c r="AS97" s="34" t="str">
        <f t="shared" si="16"/>
        <v/>
      </c>
    </row>
    <row r="98" spans="2:45">
      <c r="B98" s="260"/>
      <c r="C98" s="35"/>
      <c r="D98" s="53"/>
      <c r="E98" s="5"/>
      <c r="F98" s="60"/>
      <c r="G98" s="54" t="e">
        <f>VLOOKUP(F98,Foglio1!$F$2:$G$1509,2,FALSE)</f>
        <v>#N/A</v>
      </c>
      <c r="H98" s="56"/>
      <c r="I98" s="4"/>
      <c r="J98" s="4"/>
      <c r="K98" s="4"/>
      <c r="L98" s="4"/>
      <c r="M98" s="24"/>
      <c r="N98" s="24"/>
      <c r="O98" s="14"/>
      <c r="P98" s="14"/>
      <c r="Q98" s="14"/>
      <c r="R98" s="14"/>
      <c r="S98" s="14"/>
      <c r="T98" s="14"/>
      <c r="U98" s="14"/>
      <c r="V98" s="14"/>
      <c r="W98" s="24"/>
      <c r="X98" s="14"/>
      <c r="Y98" s="15"/>
      <c r="Z98" s="15"/>
      <c r="AA98" s="55">
        <f t="shared" si="9"/>
        <v>0</v>
      </c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55">
        <f t="shared" si="10"/>
        <v>0</v>
      </c>
      <c r="AN98" s="55">
        <f t="shared" si="11"/>
        <v>0</v>
      </c>
      <c r="AO98" s="55">
        <f t="shared" si="12"/>
        <v>0</v>
      </c>
      <c r="AP98" s="84" t="str">
        <f t="shared" si="13"/>
        <v/>
      </c>
      <c r="AQ98" s="11" t="b">
        <f t="shared" si="14"/>
        <v>0</v>
      </c>
      <c r="AR98" s="59" t="b">
        <f t="shared" si="15"/>
        <v>0</v>
      </c>
      <c r="AS98" s="34" t="str">
        <f t="shared" si="16"/>
        <v/>
      </c>
    </row>
    <row r="99" spans="2:45">
      <c r="B99" s="260"/>
      <c r="C99" s="35"/>
      <c r="D99" s="53"/>
      <c r="E99" s="5"/>
      <c r="F99" s="60"/>
      <c r="G99" s="54" t="e">
        <f>VLOOKUP(F99,Foglio1!$F$2:$G$1509,2,FALSE)</f>
        <v>#N/A</v>
      </c>
      <c r="H99" s="56"/>
      <c r="I99" s="4"/>
      <c r="J99" s="4"/>
      <c r="K99" s="4"/>
      <c r="L99" s="4"/>
      <c r="M99" s="24"/>
      <c r="N99" s="24"/>
      <c r="O99" s="14"/>
      <c r="P99" s="14"/>
      <c r="Q99" s="14"/>
      <c r="R99" s="14"/>
      <c r="S99" s="14"/>
      <c r="T99" s="14"/>
      <c r="U99" s="14"/>
      <c r="V99" s="14"/>
      <c r="W99" s="24"/>
      <c r="X99" s="14"/>
      <c r="Y99" s="15"/>
      <c r="Z99" s="15"/>
      <c r="AA99" s="55">
        <f t="shared" si="9"/>
        <v>0</v>
      </c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55">
        <f t="shared" si="10"/>
        <v>0</v>
      </c>
      <c r="AN99" s="55">
        <f t="shared" si="11"/>
        <v>0</v>
      </c>
      <c r="AO99" s="55">
        <f t="shared" si="12"/>
        <v>0</v>
      </c>
      <c r="AP99" s="84" t="str">
        <f t="shared" si="13"/>
        <v/>
      </c>
      <c r="AQ99" s="11" t="b">
        <f t="shared" si="14"/>
        <v>0</v>
      </c>
      <c r="AR99" s="59" t="b">
        <f t="shared" si="15"/>
        <v>0</v>
      </c>
      <c r="AS99" s="34" t="str">
        <f t="shared" si="16"/>
        <v/>
      </c>
    </row>
    <row r="100" spans="2:45">
      <c r="B100" s="260"/>
      <c r="C100" s="35"/>
      <c r="D100" s="53"/>
      <c r="E100" s="5"/>
      <c r="F100" s="60"/>
      <c r="G100" s="54" t="e">
        <f>VLOOKUP(F100,Foglio1!$F$2:$G$1509,2,FALSE)</f>
        <v>#N/A</v>
      </c>
      <c r="H100" s="56"/>
      <c r="I100" s="4"/>
      <c r="J100" s="4"/>
      <c r="K100" s="4"/>
      <c r="L100" s="4"/>
      <c r="M100" s="24"/>
      <c r="N100" s="24"/>
      <c r="O100" s="14"/>
      <c r="P100" s="14"/>
      <c r="Q100" s="14"/>
      <c r="R100" s="14"/>
      <c r="S100" s="14"/>
      <c r="T100" s="14"/>
      <c r="U100" s="14"/>
      <c r="V100" s="14"/>
      <c r="W100" s="24"/>
      <c r="X100" s="14"/>
      <c r="Y100" s="15"/>
      <c r="Z100" s="15"/>
      <c r="AA100" s="55">
        <f t="shared" si="9"/>
        <v>0</v>
      </c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55">
        <f t="shared" si="10"/>
        <v>0</v>
      </c>
      <c r="AN100" s="55">
        <f t="shared" si="11"/>
        <v>0</v>
      </c>
      <c r="AO100" s="55">
        <f t="shared" si="12"/>
        <v>0</v>
      </c>
      <c r="AP100" s="84" t="str">
        <f t="shared" si="13"/>
        <v/>
      </c>
      <c r="AQ100" s="11" t="b">
        <f t="shared" si="14"/>
        <v>0</v>
      </c>
      <c r="AR100" s="59" t="b">
        <f t="shared" si="15"/>
        <v>0</v>
      </c>
      <c r="AS100" s="34" t="str">
        <f t="shared" si="16"/>
        <v/>
      </c>
    </row>
    <row r="101" spans="2:45">
      <c r="B101" s="260"/>
      <c r="C101" s="35"/>
      <c r="D101" s="53"/>
      <c r="E101" s="5"/>
      <c r="F101" s="60"/>
      <c r="G101" s="54" t="e">
        <f>VLOOKUP(F101,Foglio1!$F$2:$G$1509,2,FALSE)</f>
        <v>#N/A</v>
      </c>
      <c r="H101" s="56"/>
      <c r="I101" s="4"/>
      <c r="J101" s="4"/>
      <c r="K101" s="4"/>
      <c r="L101" s="4"/>
      <c r="M101" s="24"/>
      <c r="N101" s="24"/>
      <c r="O101" s="14"/>
      <c r="P101" s="14"/>
      <c r="Q101" s="14"/>
      <c r="R101" s="14"/>
      <c r="S101" s="14"/>
      <c r="T101" s="14"/>
      <c r="U101" s="14"/>
      <c r="V101" s="14"/>
      <c r="W101" s="24"/>
      <c r="X101" s="14"/>
      <c r="Y101" s="15"/>
      <c r="Z101" s="15"/>
      <c r="AA101" s="55">
        <f t="shared" si="9"/>
        <v>0</v>
      </c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55">
        <f t="shared" si="10"/>
        <v>0</v>
      </c>
      <c r="AN101" s="55">
        <f t="shared" si="11"/>
        <v>0</v>
      </c>
      <c r="AO101" s="55">
        <f t="shared" si="12"/>
        <v>0</v>
      </c>
      <c r="AP101" s="84" t="str">
        <f t="shared" si="13"/>
        <v/>
      </c>
      <c r="AQ101" s="11" t="b">
        <f t="shared" si="14"/>
        <v>0</v>
      </c>
      <c r="AR101" s="59" t="b">
        <f t="shared" si="15"/>
        <v>0</v>
      </c>
      <c r="AS101" s="34" t="str">
        <f t="shared" si="16"/>
        <v/>
      </c>
    </row>
    <row r="102" spans="2:45">
      <c r="B102" s="260"/>
      <c r="C102" s="35"/>
      <c r="D102" s="53"/>
      <c r="E102" s="5"/>
      <c r="F102" s="60"/>
      <c r="G102" s="54" t="e">
        <f>VLOOKUP(F102,Foglio1!$F$2:$G$1509,2,FALSE)</f>
        <v>#N/A</v>
      </c>
      <c r="H102" s="56"/>
      <c r="I102" s="4"/>
      <c r="J102" s="4"/>
      <c r="K102" s="4"/>
      <c r="L102" s="4"/>
      <c r="M102" s="24"/>
      <c r="N102" s="24"/>
      <c r="O102" s="14"/>
      <c r="P102" s="14"/>
      <c r="Q102" s="14"/>
      <c r="R102" s="14"/>
      <c r="S102" s="14"/>
      <c r="T102" s="14"/>
      <c r="U102" s="14"/>
      <c r="V102" s="14"/>
      <c r="W102" s="24"/>
      <c r="X102" s="14"/>
      <c r="Y102" s="15"/>
      <c r="Z102" s="15"/>
      <c r="AA102" s="55">
        <f t="shared" si="9"/>
        <v>0</v>
      </c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55">
        <f t="shared" si="10"/>
        <v>0</v>
      </c>
      <c r="AN102" s="55">
        <f t="shared" si="11"/>
        <v>0</v>
      </c>
      <c r="AO102" s="55">
        <f t="shared" si="12"/>
        <v>0</v>
      </c>
      <c r="AP102" s="84" t="str">
        <f t="shared" si="13"/>
        <v/>
      </c>
      <c r="AQ102" s="11" t="b">
        <f t="shared" si="14"/>
        <v>0</v>
      </c>
      <c r="AR102" s="59" t="b">
        <f t="shared" si="15"/>
        <v>0</v>
      </c>
      <c r="AS102" s="34" t="str">
        <f t="shared" si="16"/>
        <v/>
      </c>
    </row>
    <row r="103" spans="2:45">
      <c r="B103" s="260"/>
      <c r="C103" s="35"/>
      <c r="D103" s="53"/>
      <c r="E103" s="5"/>
      <c r="F103" s="60"/>
      <c r="G103" s="54" t="e">
        <f>VLOOKUP(F103,Foglio1!$F$2:$G$1509,2,FALSE)</f>
        <v>#N/A</v>
      </c>
      <c r="H103" s="56"/>
      <c r="I103" s="4"/>
      <c r="J103" s="4"/>
      <c r="K103" s="4"/>
      <c r="L103" s="4"/>
      <c r="M103" s="24"/>
      <c r="N103" s="24"/>
      <c r="O103" s="14"/>
      <c r="P103" s="14"/>
      <c r="Q103" s="14"/>
      <c r="R103" s="14"/>
      <c r="S103" s="14"/>
      <c r="T103" s="14"/>
      <c r="U103" s="14"/>
      <c r="V103" s="14"/>
      <c r="W103" s="24"/>
      <c r="X103" s="14"/>
      <c r="Y103" s="15"/>
      <c r="Z103" s="15"/>
      <c r="AA103" s="55">
        <f t="shared" si="9"/>
        <v>0</v>
      </c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55">
        <f t="shared" si="10"/>
        <v>0</v>
      </c>
      <c r="AN103" s="55">
        <f t="shared" si="11"/>
        <v>0</v>
      </c>
      <c r="AO103" s="55">
        <f t="shared" si="12"/>
        <v>0</v>
      </c>
      <c r="AP103" s="84" t="str">
        <f t="shared" si="13"/>
        <v/>
      </c>
      <c r="AQ103" s="11" t="b">
        <f t="shared" si="14"/>
        <v>0</v>
      </c>
      <c r="AR103" s="59" t="b">
        <f t="shared" si="15"/>
        <v>0</v>
      </c>
      <c r="AS103" s="34" t="str">
        <f t="shared" si="16"/>
        <v/>
      </c>
    </row>
    <row r="104" spans="2:45">
      <c r="B104" s="260"/>
      <c r="C104" s="35"/>
      <c r="D104" s="53"/>
      <c r="E104" s="5"/>
      <c r="F104" s="60"/>
      <c r="G104" s="54" t="e">
        <f>VLOOKUP(F104,Foglio1!$F$2:$G$1509,2,FALSE)</f>
        <v>#N/A</v>
      </c>
      <c r="H104" s="56"/>
      <c r="I104" s="4"/>
      <c r="J104" s="4"/>
      <c r="K104" s="4"/>
      <c r="L104" s="4"/>
      <c r="M104" s="24"/>
      <c r="N104" s="24"/>
      <c r="O104" s="14"/>
      <c r="P104" s="14"/>
      <c r="Q104" s="14"/>
      <c r="R104" s="14"/>
      <c r="S104" s="14"/>
      <c r="T104" s="14"/>
      <c r="U104" s="14"/>
      <c r="V104" s="14"/>
      <c r="W104" s="24"/>
      <c r="X104" s="14"/>
      <c r="Y104" s="15"/>
      <c r="Z104" s="15"/>
      <c r="AA104" s="55">
        <f t="shared" si="9"/>
        <v>0</v>
      </c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55">
        <f t="shared" si="10"/>
        <v>0</v>
      </c>
      <c r="AN104" s="55">
        <f t="shared" si="11"/>
        <v>0</v>
      </c>
      <c r="AO104" s="55">
        <f t="shared" si="12"/>
        <v>0</v>
      </c>
      <c r="AP104" s="84" t="str">
        <f t="shared" si="13"/>
        <v/>
      </c>
      <c r="AQ104" s="11" t="b">
        <f t="shared" si="14"/>
        <v>0</v>
      </c>
      <c r="AR104" s="59" t="b">
        <f t="shared" si="15"/>
        <v>0</v>
      </c>
      <c r="AS104" s="34" t="str">
        <f t="shared" si="16"/>
        <v/>
      </c>
    </row>
    <row r="105" spans="2:45">
      <c r="B105" s="260"/>
      <c r="C105" s="35"/>
      <c r="D105" s="53"/>
      <c r="E105" s="5"/>
      <c r="F105" s="60"/>
      <c r="G105" s="54" t="e">
        <f>VLOOKUP(F105,Foglio1!$F$2:$G$1509,2,FALSE)</f>
        <v>#N/A</v>
      </c>
      <c r="H105" s="56"/>
      <c r="I105" s="4"/>
      <c r="J105" s="4"/>
      <c r="K105" s="4"/>
      <c r="L105" s="4"/>
      <c r="M105" s="24"/>
      <c r="N105" s="24"/>
      <c r="O105" s="14"/>
      <c r="P105" s="14"/>
      <c r="Q105" s="14"/>
      <c r="R105" s="14"/>
      <c r="S105" s="14"/>
      <c r="T105" s="14"/>
      <c r="U105" s="14"/>
      <c r="V105" s="14"/>
      <c r="W105" s="24"/>
      <c r="X105" s="14"/>
      <c r="Y105" s="15"/>
      <c r="Z105" s="15"/>
      <c r="AA105" s="55">
        <f t="shared" si="9"/>
        <v>0</v>
      </c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55">
        <f t="shared" si="10"/>
        <v>0</v>
      </c>
      <c r="AN105" s="55">
        <f t="shared" si="11"/>
        <v>0</v>
      </c>
      <c r="AO105" s="55">
        <f t="shared" si="12"/>
        <v>0</v>
      </c>
      <c r="AP105" s="84" t="str">
        <f t="shared" si="13"/>
        <v/>
      </c>
      <c r="AQ105" s="11" t="b">
        <f t="shared" si="14"/>
        <v>0</v>
      </c>
      <c r="AR105" s="59" t="b">
        <f t="shared" si="15"/>
        <v>0</v>
      </c>
      <c r="AS105" s="34" t="str">
        <f t="shared" si="16"/>
        <v/>
      </c>
    </row>
    <row r="106" spans="2:45">
      <c r="B106" s="260"/>
      <c r="C106" s="35"/>
      <c r="D106" s="53"/>
      <c r="E106" s="5"/>
      <c r="F106" s="60"/>
      <c r="G106" s="54" t="e">
        <f>VLOOKUP(F106,Foglio1!$F$2:$G$1509,2,FALSE)</f>
        <v>#N/A</v>
      </c>
      <c r="H106" s="56"/>
      <c r="I106" s="4"/>
      <c r="J106" s="4"/>
      <c r="K106" s="4"/>
      <c r="L106" s="4"/>
      <c r="M106" s="24"/>
      <c r="N106" s="24"/>
      <c r="O106" s="14"/>
      <c r="P106" s="14"/>
      <c r="Q106" s="14"/>
      <c r="R106" s="14"/>
      <c r="S106" s="14"/>
      <c r="T106" s="14"/>
      <c r="U106" s="14"/>
      <c r="V106" s="14"/>
      <c r="W106" s="24"/>
      <c r="X106" s="14"/>
      <c r="Y106" s="15"/>
      <c r="Z106" s="15"/>
      <c r="AA106" s="55">
        <f t="shared" si="9"/>
        <v>0</v>
      </c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55">
        <f t="shared" si="10"/>
        <v>0</v>
      </c>
      <c r="AN106" s="55">
        <f t="shared" si="11"/>
        <v>0</v>
      </c>
      <c r="AO106" s="55">
        <f t="shared" si="12"/>
        <v>0</v>
      </c>
      <c r="AP106" s="84" t="str">
        <f t="shared" si="13"/>
        <v/>
      </c>
      <c r="AQ106" s="11" t="b">
        <f t="shared" si="14"/>
        <v>0</v>
      </c>
      <c r="AR106" s="59" t="b">
        <f t="shared" si="15"/>
        <v>0</v>
      </c>
      <c r="AS106" s="34" t="str">
        <f t="shared" si="16"/>
        <v/>
      </c>
    </row>
    <row r="107" spans="2:45">
      <c r="B107" s="260"/>
      <c r="C107" s="35"/>
      <c r="D107" s="53"/>
      <c r="E107" s="5"/>
      <c r="F107" s="60"/>
      <c r="G107" s="54" t="e">
        <f>VLOOKUP(F107,Foglio1!$F$2:$G$1509,2,FALSE)</f>
        <v>#N/A</v>
      </c>
      <c r="H107" s="56"/>
      <c r="I107" s="4"/>
      <c r="J107" s="4"/>
      <c r="K107" s="4"/>
      <c r="L107" s="4"/>
      <c r="M107" s="24"/>
      <c r="N107" s="24"/>
      <c r="O107" s="14"/>
      <c r="P107" s="14"/>
      <c r="Q107" s="14"/>
      <c r="R107" s="14"/>
      <c r="S107" s="14"/>
      <c r="T107" s="14"/>
      <c r="U107" s="14"/>
      <c r="V107" s="14"/>
      <c r="W107" s="24"/>
      <c r="X107" s="14"/>
      <c r="Y107" s="15"/>
      <c r="Z107" s="15"/>
      <c r="AA107" s="55">
        <f t="shared" si="9"/>
        <v>0</v>
      </c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55">
        <f t="shared" si="10"/>
        <v>0</v>
      </c>
      <c r="AN107" s="55">
        <f t="shared" si="11"/>
        <v>0</v>
      </c>
      <c r="AO107" s="55">
        <f t="shared" si="12"/>
        <v>0</v>
      </c>
      <c r="AP107" s="84" t="str">
        <f t="shared" si="13"/>
        <v/>
      </c>
      <c r="AQ107" s="11" t="b">
        <f t="shared" si="14"/>
        <v>0</v>
      </c>
      <c r="AR107" s="59" t="b">
        <f t="shared" si="15"/>
        <v>0</v>
      </c>
      <c r="AS107" s="34" t="str">
        <f t="shared" si="16"/>
        <v/>
      </c>
    </row>
    <row r="108" spans="2:45">
      <c r="B108" s="260"/>
      <c r="C108" s="35"/>
      <c r="D108" s="53"/>
      <c r="E108" s="5"/>
      <c r="F108" s="60"/>
      <c r="G108" s="54" t="e">
        <f>VLOOKUP(F108,Foglio1!$F$2:$G$1509,2,FALSE)</f>
        <v>#N/A</v>
      </c>
      <c r="H108" s="56"/>
      <c r="I108" s="4"/>
      <c r="J108" s="4"/>
      <c r="K108" s="4"/>
      <c r="L108" s="4"/>
      <c r="M108" s="24"/>
      <c r="N108" s="24"/>
      <c r="O108" s="14"/>
      <c r="P108" s="14"/>
      <c r="Q108" s="14"/>
      <c r="R108" s="14"/>
      <c r="S108" s="14"/>
      <c r="T108" s="14"/>
      <c r="U108" s="14"/>
      <c r="V108" s="14"/>
      <c r="W108" s="24"/>
      <c r="X108" s="14"/>
      <c r="Y108" s="15"/>
      <c r="Z108" s="15"/>
      <c r="AA108" s="55">
        <f t="shared" si="9"/>
        <v>0</v>
      </c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55">
        <f t="shared" si="10"/>
        <v>0</v>
      </c>
      <c r="AN108" s="55">
        <f t="shared" si="11"/>
        <v>0</v>
      </c>
      <c r="AO108" s="55">
        <f t="shared" si="12"/>
        <v>0</v>
      </c>
      <c r="AP108" s="84" t="str">
        <f t="shared" si="13"/>
        <v/>
      </c>
      <c r="AQ108" s="11" t="b">
        <f t="shared" si="14"/>
        <v>0</v>
      </c>
      <c r="AR108" s="59" t="b">
        <f t="shared" si="15"/>
        <v>0</v>
      </c>
      <c r="AS108" s="34" t="str">
        <f t="shared" si="16"/>
        <v/>
      </c>
    </row>
    <row r="109" spans="2:45">
      <c r="B109" s="260"/>
      <c r="C109" s="35"/>
      <c r="D109" s="53"/>
      <c r="E109" s="5"/>
      <c r="F109" s="60"/>
      <c r="G109" s="54" t="e">
        <f>VLOOKUP(F109,Foglio1!$F$2:$G$1509,2,FALSE)</f>
        <v>#N/A</v>
      </c>
      <c r="H109" s="56"/>
      <c r="I109" s="4"/>
      <c r="J109" s="4"/>
      <c r="K109" s="4"/>
      <c r="L109" s="4"/>
      <c r="M109" s="24"/>
      <c r="N109" s="24"/>
      <c r="O109" s="14"/>
      <c r="P109" s="14"/>
      <c r="Q109" s="14"/>
      <c r="R109" s="14"/>
      <c r="S109" s="14"/>
      <c r="T109" s="14"/>
      <c r="U109" s="14"/>
      <c r="V109" s="14"/>
      <c r="W109" s="24"/>
      <c r="X109" s="14"/>
      <c r="Y109" s="15"/>
      <c r="Z109" s="15"/>
      <c r="AA109" s="55">
        <f t="shared" si="9"/>
        <v>0</v>
      </c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55">
        <f t="shared" si="10"/>
        <v>0</v>
      </c>
      <c r="AN109" s="55">
        <f t="shared" si="11"/>
        <v>0</v>
      </c>
      <c r="AO109" s="55">
        <f t="shared" si="12"/>
        <v>0</v>
      </c>
      <c r="AP109" s="84" t="str">
        <f t="shared" si="13"/>
        <v/>
      </c>
      <c r="AQ109" s="11" t="b">
        <f t="shared" si="14"/>
        <v>0</v>
      </c>
      <c r="AR109" s="59" t="b">
        <f t="shared" si="15"/>
        <v>0</v>
      </c>
      <c r="AS109" s="34" t="str">
        <f t="shared" si="16"/>
        <v/>
      </c>
    </row>
    <row r="110" spans="2:45">
      <c r="B110" s="260"/>
      <c r="C110" s="35"/>
      <c r="D110" s="53"/>
      <c r="E110" s="5"/>
      <c r="F110" s="60"/>
      <c r="G110" s="54" t="e">
        <f>VLOOKUP(F110,Foglio1!$F$2:$G$1509,2,FALSE)</f>
        <v>#N/A</v>
      </c>
      <c r="H110" s="56"/>
      <c r="I110" s="4"/>
      <c r="J110" s="4"/>
      <c r="K110" s="4"/>
      <c r="L110" s="4"/>
      <c r="M110" s="24"/>
      <c r="N110" s="24"/>
      <c r="O110" s="14"/>
      <c r="P110" s="14"/>
      <c r="Q110" s="14"/>
      <c r="R110" s="14"/>
      <c r="S110" s="14"/>
      <c r="T110" s="14"/>
      <c r="U110" s="14"/>
      <c r="V110" s="14"/>
      <c r="W110" s="24"/>
      <c r="X110" s="14"/>
      <c r="Y110" s="15"/>
      <c r="Z110" s="15"/>
      <c r="AA110" s="55">
        <f t="shared" si="9"/>
        <v>0</v>
      </c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55">
        <f t="shared" si="10"/>
        <v>0</v>
      </c>
      <c r="AN110" s="55">
        <f t="shared" si="11"/>
        <v>0</v>
      </c>
      <c r="AO110" s="55">
        <f t="shared" si="12"/>
        <v>0</v>
      </c>
      <c r="AP110" s="84" t="str">
        <f t="shared" si="13"/>
        <v/>
      </c>
      <c r="AQ110" s="11" t="b">
        <f t="shared" si="14"/>
        <v>0</v>
      </c>
      <c r="AR110" s="59" t="b">
        <f t="shared" si="15"/>
        <v>0</v>
      </c>
      <c r="AS110" s="34" t="str">
        <f t="shared" si="16"/>
        <v/>
      </c>
    </row>
    <row r="111" spans="2:45">
      <c r="B111" s="260"/>
      <c r="C111" s="35"/>
      <c r="D111" s="53"/>
      <c r="E111" s="5"/>
      <c r="F111" s="60"/>
      <c r="G111" s="54" t="e">
        <f>VLOOKUP(F111,Foglio1!$F$2:$G$1509,2,FALSE)</f>
        <v>#N/A</v>
      </c>
      <c r="H111" s="56"/>
      <c r="I111" s="4"/>
      <c r="J111" s="4"/>
      <c r="K111" s="4"/>
      <c r="L111" s="4"/>
      <c r="M111" s="24"/>
      <c r="N111" s="24"/>
      <c r="O111" s="14"/>
      <c r="P111" s="14"/>
      <c r="Q111" s="14"/>
      <c r="R111" s="14"/>
      <c r="S111" s="14"/>
      <c r="T111" s="14"/>
      <c r="U111" s="14"/>
      <c r="V111" s="14"/>
      <c r="W111" s="24"/>
      <c r="X111" s="14"/>
      <c r="Y111" s="15"/>
      <c r="Z111" s="15"/>
      <c r="AA111" s="55">
        <f t="shared" si="9"/>
        <v>0</v>
      </c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55">
        <f t="shared" si="10"/>
        <v>0</v>
      </c>
      <c r="AN111" s="55">
        <f t="shared" si="11"/>
        <v>0</v>
      </c>
      <c r="AO111" s="55">
        <f t="shared" si="12"/>
        <v>0</v>
      </c>
      <c r="AP111" s="84" t="str">
        <f t="shared" si="13"/>
        <v/>
      </c>
      <c r="AQ111" s="11" t="b">
        <f t="shared" si="14"/>
        <v>0</v>
      </c>
      <c r="AR111" s="59" t="b">
        <f t="shared" si="15"/>
        <v>0</v>
      </c>
      <c r="AS111" s="34" t="str">
        <f t="shared" si="16"/>
        <v/>
      </c>
    </row>
    <row r="112" spans="2:45">
      <c r="B112" s="260"/>
      <c r="C112" s="35"/>
      <c r="D112" s="53"/>
      <c r="E112" s="5"/>
      <c r="F112" s="60"/>
      <c r="G112" s="54" t="e">
        <f>VLOOKUP(F112,Foglio1!$F$2:$G$1509,2,FALSE)</f>
        <v>#N/A</v>
      </c>
      <c r="H112" s="56"/>
      <c r="I112" s="4"/>
      <c r="J112" s="4"/>
      <c r="K112" s="4"/>
      <c r="L112" s="4"/>
      <c r="M112" s="24"/>
      <c r="N112" s="24"/>
      <c r="O112" s="14"/>
      <c r="P112" s="14"/>
      <c r="Q112" s="14"/>
      <c r="R112" s="14"/>
      <c r="S112" s="14"/>
      <c r="T112" s="14"/>
      <c r="U112" s="14"/>
      <c r="V112" s="14"/>
      <c r="W112" s="24"/>
      <c r="X112" s="14"/>
      <c r="Y112" s="15"/>
      <c r="Z112" s="15"/>
      <c r="AA112" s="55">
        <f t="shared" si="9"/>
        <v>0</v>
      </c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55">
        <f t="shared" si="10"/>
        <v>0</v>
      </c>
      <c r="AN112" s="55">
        <f t="shared" si="11"/>
        <v>0</v>
      </c>
      <c r="AO112" s="55">
        <f t="shared" si="12"/>
        <v>0</v>
      </c>
      <c r="AP112" s="84" t="str">
        <f t="shared" si="13"/>
        <v/>
      </c>
      <c r="AQ112" s="11" t="b">
        <f t="shared" si="14"/>
        <v>0</v>
      </c>
      <c r="AR112" s="59" t="b">
        <f t="shared" si="15"/>
        <v>0</v>
      </c>
      <c r="AS112" s="34" t="str">
        <f t="shared" si="16"/>
        <v/>
      </c>
    </row>
    <row r="113" spans="2:45">
      <c r="B113" s="260"/>
      <c r="C113" s="35"/>
      <c r="D113" s="53"/>
      <c r="E113" s="5"/>
      <c r="F113" s="60"/>
      <c r="G113" s="54" t="e">
        <f>VLOOKUP(F113,Foglio1!$F$2:$G$1509,2,FALSE)</f>
        <v>#N/A</v>
      </c>
      <c r="H113" s="56"/>
      <c r="I113" s="4"/>
      <c r="J113" s="4"/>
      <c r="K113" s="4"/>
      <c r="L113" s="4"/>
      <c r="M113" s="24"/>
      <c r="N113" s="24"/>
      <c r="O113" s="14"/>
      <c r="P113" s="14"/>
      <c r="Q113" s="14"/>
      <c r="R113" s="14"/>
      <c r="S113" s="14"/>
      <c r="T113" s="14"/>
      <c r="U113" s="14"/>
      <c r="V113" s="14"/>
      <c r="W113" s="24"/>
      <c r="X113" s="14"/>
      <c r="Y113" s="15"/>
      <c r="Z113" s="15"/>
      <c r="AA113" s="55">
        <f t="shared" si="9"/>
        <v>0</v>
      </c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55">
        <f t="shared" si="10"/>
        <v>0</v>
      </c>
      <c r="AN113" s="55">
        <f t="shared" si="11"/>
        <v>0</v>
      </c>
      <c r="AO113" s="55">
        <f t="shared" si="12"/>
        <v>0</v>
      </c>
      <c r="AP113" s="84" t="str">
        <f t="shared" si="13"/>
        <v/>
      </c>
      <c r="AQ113" s="11" t="b">
        <f t="shared" si="14"/>
        <v>0</v>
      </c>
      <c r="AR113" s="59" t="b">
        <f t="shared" si="15"/>
        <v>0</v>
      </c>
      <c r="AS113" s="34" t="str">
        <f t="shared" si="16"/>
        <v/>
      </c>
    </row>
    <row r="114" spans="2:45">
      <c r="B114" s="260"/>
      <c r="C114" s="35"/>
      <c r="D114" s="53"/>
      <c r="E114" s="5"/>
      <c r="F114" s="60"/>
      <c r="G114" s="54" t="e">
        <f>VLOOKUP(F114,Foglio1!$F$2:$G$1509,2,FALSE)</f>
        <v>#N/A</v>
      </c>
      <c r="H114" s="56"/>
      <c r="I114" s="4"/>
      <c r="J114" s="4"/>
      <c r="K114" s="4"/>
      <c r="L114" s="4"/>
      <c r="M114" s="24"/>
      <c r="N114" s="24"/>
      <c r="O114" s="14"/>
      <c r="P114" s="14"/>
      <c r="Q114" s="14"/>
      <c r="R114" s="14"/>
      <c r="S114" s="14"/>
      <c r="T114" s="14"/>
      <c r="U114" s="14"/>
      <c r="V114" s="14"/>
      <c r="W114" s="24"/>
      <c r="X114" s="14"/>
      <c r="Y114" s="15"/>
      <c r="Z114" s="15"/>
      <c r="AA114" s="55">
        <f t="shared" si="9"/>
        <v>0</v>
      </c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55">
        <f t="shared" si="10"/>
        <v>0</v>
      </c>
      <c r="AN114" s="55">
        <f t="shared" si="11"/>
        <v>0</v>
      </c>
      <c r="AO114" s="55">
        <f t="shared" si="12"/>
        <v>0</v>
      </c>
      <c r="AP114" s="84" t="str">
        <f t="shared" si="13"/>
        <v/>
      </c>
      <c r="AQ114" s="11" t="b">
        <f t="shared" si="14"/>
        <v>0</v>
      </c>
      <c r="AR114" s="59" t="b">
        <f t="shared" si="15"/>
        <v>0</v>
      </c>
      <c r="AS114" s="34" t="str">
        <f t="shared" si="16"/>
        <v/>
      </c>
    </row>
    <row r="115" spans="2:45">
      <c r="B115" s="260"/>
      <c r="C115" s="35"/>
      <c r="D115" s="53"/>
      <c r="E115" s="5"/>
      <c r="F115" s="60"/>
      <c r="G115" s="54" t="e">
        <f>VLOOKUP(F115,Foglio1!$F$2:$G$1509,2,FALSE)</f>
        <v>#N/A</v>
      </c>
      <c r="H115" s="56"/>
      <c r="I115" s="4"/>
      <c r="J115" s="4"/>
      <c r="K115" s="4"/>
      <c r="L115" s="4"/>
      <c r="M115" s="24"/>
      <c r="N115" s="24"/>
      <c r="O115" s="14"/>
      <c r="P115" s="14"/>
      <c r="Q115" s="14"/>
      <c r="R115" s="14"/>
      <c r="S115" s="14"/>
      <c r="T115" s="14"/>
      <c r="U115" s="14"/>
      <c r="V115" s="14"/>
      <c r="W115" s="24"/>
      <c r="X115" s="14"/>
      <c r="Y115" s="15"/>
      <c r="Z115" s="15"/>
      <c r="AA115" s="55">
        <f t="shared" si="9"/>
        <v>0</v>
      </c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55">
        <f t="shared" si="10"/>
        <v>0</v>
      </c>
      <c r="AN115" s="55">
        <f t="shared" si="11"/>
        <v>0</v>
      </c>
      <c r="AO115" s="55">
        <f t="shared" si="12"/>
        <v>0</v>
      </c>
      <c r="AP115" s="84" t="str">
        <f t="shared" si="13"/>
        <v/>
      </c>
      <c r="AQ115" s="11" t="b">
        <f t="shared" si="14"/>
        <v>0</v>
      </c>
      <c r="AR115" s="59" t="b">
        <f t="shared" si="15"/>
        <v>0</v>
      </c>
      <c r="AS115" s="34" t="str">
        <f t="shared" si="16"/>
        <v/>
      </c>
    </row>
    <row r="116" spans="2:45">
      <c r="B116" s="260"/>
      <c r="C116" s="35"/>
      <c r="D116" s="53"/>
      <c r="E116" s="5"/>
      <c r="F116" s="60"/>
      <c r="G116" s="54" t="e">
        <f>VLOOKUP(F116,Foglio1!$F$2:$G$1509,2,FALSE)</f>
        <v>#N/A</v>
      </c>
      <c r="H116" s="56"/>
      <c r="I116" s="4"/>
      <c r="J116" s="4"/>
      <c r="K116" s="4"/>
      <c r="L116" s="4"/>
      <c r="M116" s="24"/>
      <c r="N116" s="24"/>
      <c r="O116" s="14"/>
      <c r="P116" s="14"/>
      <c r="Q116" s="14"/>
      <c r="R116" s="14"/>
      <c r="S116" s="14"/>
      <c r="T116" s="14"/>
      <c r="U116" s="14"/>
      <c r="V116" s="14"/>
      <c r="W116" s="24"/>
      <c r="X116" s="14"/>
      <c r="Y116" s="15"/>
      <c r="Z116" s="15"/>
      <c r="AA116" s="55">
        <f t="shared" si="9"/>
        <v>0</v>
      </c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55">
        <f t="shared" si="10"/>
        <v>0</v>
      </c>
      <c r="AN116" s="55">
        <f t="shared" si="11"/>
        <v>0</v>
      </c>
      <c r="AO116" s="55">
        <f t="shared" si="12"/>
        <v>0</v>
      </c>
      <c r="AP116" s="84" t="str">
        <f t="shared" si="13"/>
        <v/>
      </c>
      <c r="AQ116" s="11" t="b">
        <f t="shared" si="14"/>
        <v>0</v>
      </c>
      <c r="AR116" s="59" t="b">
        <f t="shared" si="15"/>
        <v>0</v>
      </c>
      <c r="AS116" s="34" t="str">
        <f t="shared" si="16"/>
        <v/>
      </c>
    </row>
    <row r="117" spans="2:45">
      <c r="B117" s="260"/>
      <c r="C117" s="35"/>
      <c r="D117" s="53"/>
      <c r="E117" s="5"/>
      <c r="F117" s="60"/>
      <c r="G117" s="54" t="e">
        <f>VLOOKUP(F117,Foglio1!$F$2:$G$1509,2,FALSE)</f>
        <v>#N/A</v>
      </c>
      <c r="H117" s="56"/>
      <c r="I117" s="4"/>
      <c r="J117" s="4"/>
      <c r="K117" s="4"/>
      <c r="L117" s="4"/>
      <c r="M117" s="24"/>
      <c r="N117" s="24"/>
      <c r="O117" s="14"/>
      <c r="P117" s="14"/>
      <c r="Q117" s="14"/>
      <c r="R117" s="14"/>
      <c r="S117" s="14"/>
      <c r="T117" s="14"/>
      <c r="U117" s="14"/>
      <c r="V117" s="14"/>
      <c r="W117" s="24"/>
      <c r="X117" s="14"/>
      <c r="Y117" s="15"/>
      <c r="Z117" s="15"/>
      <c r="AA117" s="55">
        <f t="shared" si="9"/>
        <v>0</v>
      </c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55">
        <f t="shared" si="10"/>
        <v>0</v>
      </c>
      <c r="AN117" s="55">
        <f t="shared" si="11"/>
        <v>0</v>
      </c>
      <c r="AO117" s="55">
        <f t="shared" si="12"/>
        <v>0</v>
      </c>
      <c r="AP117" s="84" t="str">
        <f t="shared" si="13"/>
        <v/>
      </c>
      <c r="AQ117" s="11" t="b">
        <f t="shared" si="14"/>
        <v>0</v>
      </c>
      <c r="AR117" s="59" t="b">
        <f t="shared" si="15"/>
        <v>0</v>
      </c>
      <c r="AS117" s="34" t="str">
        <f t="shared" si="16"/>
        <v/>
      </c>
    </row>
    <row r="118" spans="2:45">
      <c r="B118" s="260"/>
      <c r="C118" s="35"/>
      <c r="D118" s="53"/>
      <c r="E118" s="5"/>
      <c r="F118" s="60"/>
      <c r="G118" s="54" t="e">
        <f>VLOOKUP(F118,Foglio1!$F$2:$G$1509,2,FALSE)</f>
        <v>#N/A</v>
      </c>
      <c r="H118" s="56"/>
      <c r="I118" s="4"/>
      <c r="J118" s="4"/>
      <c r="K118" s="4"/>
      <c r="L118" s="4"/>
      <c r="M118" s="24"/>
      <c r="N118" s="24"/>
      <c r="O118" s="14"/>
      <c r="P118" s="14"/>
      <c r="Q118" s="14"/>
      <c r="R118" s="14"/>
      <c r="S118" s="14"/>
      <c r="T118" s="14"/>
      <c r="U118" s="14"/>
      <c r="V118" s="14"/>
      <c r="W118" s="24"/>
      <c r="X118" s="14"/>
      <c r="Y118" s="15"/>
      <c r="Z118" s="15"/>
      <c r="AA118" s="55">
        <f t="shared" si="9"/>
        <v>0</v>
      </c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55">
        <f t="shared" si="10"/>
        <v>0</v>
      </c>
      <c r="AN118" s="55">
        <f t="shared" si="11"/>
        <v>0</v>
      </c>
      <c r="AO118" s="55">
        <f t="shared" si="12"/>
        <v>0</v>
      </c>
      <c r="AP118" s="84" t="str">
        <f t="shared" si="13"/>
        <v/>
      </c>
      <c r="AQ118" s="11" t="b">
        <f t="shared" si="14"/>
        <v>0</v>
      </c>
      <c r="AR118" s="59" t="b">
        <f t="shared" si="15"/>
        <v>0</v>
      </c>
      <c r="AS118" s="34" t="str">
        <f t="shared" si="16"/>
        <v/>
      </c>
    </row>
    <row r="119" spans="2:45">
      <c r="B119" s="260"/>
      <c r="C119" s="35"/>
      <c r="D119" s="53"/>
      <c r="E119" s="5"/>
      <c r="F119" s="60"/>
      <c r="G119" s="54" t="e">
        <f>VLOOKUP(F119,Foglio1!$F$2:$G$1509,2,FALSE)</f>
        <v>#N/A</v>
      </c>
      <c r="H119" s="56"/>
      <c r="I119" s="4"/>
      <c r="J119" s="4"/>
      <c r="K119" s="4"/>
      <c r="L119" s="4"/>
      <c r="M119" s="24"/>
      <c r="N119" s="24"/>
      <c r="O119" s="14"/>
      <c r="P119" s="14"/>
      <c r="Q119" s="14"/>
      <c r="R119" s="14"/>
      <c r="S119" s="14"/>
      <c r="T119" s="14"/>
      <c r="U119" s="14"/>
      <c r="V119" s="14"/>
      <c r="W119" s="24"/>
      <c r="X119" s="14"/>
      <c r="Y119" s="15"/>
      <c r="Z119" s="15"/>
      <c r="AA119" s="55">
        <f t="shared" si="9"/>
        <v>0</v>
      </c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55">
        <f t="shared" si="10"/>
        <v>0</v>
      </c>
      <c r="AN119" s="55">
        <f t="shared" si="11"/>
        <v>0</v>
      </c>
      <c r="AO119" s="55">
        <f t="shared" si="12"/>
        <v>0</v>
      </c>
      <c r="AP119" s="84" t="str">
        <f t="shared" si="13"/>
        <v/>
      </c>
      <c r="AQ119" s="11" t="b">
        <f t="shared" si="14"/>
        <v>0</v>
      </c>
      <c r="AR119" s="59" t="b">
        <f t="shared" si="15"/>
        <v>0</v>
      </c>
      <c r="AS119" s="34" t="str">
        <f t="shared" si="16"/>
        <v/>
      </c>
    </row>
    <row r="120" spans="2:45">
      <c r="B120" s="260"/>
      <c r="C120" s="35"/>
      <c r="D120" s="53"/>
      <c r="E120" s="5"/>
      <c r="F120" s="60"/>
      <c r="G120" s="54" t="e">
        <f>VLOOKUP(F120,Foglio1!$F$2:$G$1509,2,FALSE)</f>
        <v>#N/A</v>
      </c>
      <c r="H120" s="56"/>
      <c r="I120" s="4"/>
      <c r="J120" s="4"/>
      <c r="K120" s="4"/>
      <c r="L120" s="4"/>
      <c r="M120" s="24"/>
      <c r="N120" s="24"/>
      <c r="O120" s="14"/>
      <c r="P120" s="14"/>
      <c r="Q120" s="14"/>
      <c r="R120" s="14"/>
      <c r="S120" s="14"/>
      <c r="T120" s="14"/>
      <c r="U120" s="14"/>
      <c r="V120" s="14"/>
      <c r="W120" s="24"/>
      <c r="X120" s="14"/>
      <c r="Y120" s="15"/>
      <c r="Z120" s="15"/>
      <c r="AA120" s="55">
        <f t="shared" si="9"/>
        <v>0</v>
      </c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55">
        <f t="shared" si="10"/>
        <v>0</v>
      </c>
      <c r="AN120" s="55">
        <f t="shared" si="11"/>
        <v>0</v>
      </c>
      <c r="AO120" s="55">
        <f t="shared" si="12"/>
        <v>0</v>
      </c>
      <c r="AP120" s="84" t="str">
        <f t="shared" si="13"/>
        <v/>
      </c>
      <c r="AQ120" s="11" t="b">
        <f t="shared" si="14"/>
        <v>0</v>
      </c>
      <c r="AR120" s="59" t="b">
        <f t="shared" si="15"/>
        <v>0</v>
      </c>
      <c r="AS120" s="34" t="str">
        <f t="shared" si="16"/>
        <v/>
      </c>
    </row>
    <row r="121" spans="2:45">
      <c r="B121" s="260"/>
      <c r="C121" s="35"/>
      <c r="D121" s="53"/>
      <c r="E121" s="5"/>
      <c r="F121" s="60"/>
      <c r="G121" s="54" t="e">
        <f>VLOOKUP(F121,Foglio1!$F$2:$G$1509,2,FALSE)</f>
        <v>#N/A</v>
      </c>
      <c r="H121" s="56"/>
      <c r="I121" s="4"/>
      <c r="J121" s="4"/>
      <c r="K121" s="4"/>
      <c r="L121" s="4"/>
      <c r="M121" s="24"/>
      <c r="N121" s="24"/>
      <c r="O121" s="14"/>
      <c r="P121" s="14"/>
      <c r="Q121" s="14"/>
      <c r="R121" s="14"/>
      <c r="S121" s="14"/>
      <c r="T121" s="14"/>
      <c r="U121" s="14"/>
      <c r="V121" s="14"/>
      <c r="W121" s="24"/>
      <c r="X121" s="14"/>
      <c r="Y121" s="15"/>
      <c r="Z121" s="15"/>
      <c r="AA121" s="55">
        <f t="shared" si="9"/>
        <v>0</v>
      </c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55">
        <f t="shared" si="10"/>
        <v>0</v>
      </c>
      <c r="AN121" s="55">
        <f t="shared" si="11"/>
        <v>0</v>
      </c>
      <c r="AO121" s="55">
        <f t="shared" si="12"/>
        <v>0</v>
      </c>
      <c r="AP121" s="84" t="str">
        <f t="shared" si="13"/>
        <v/>
      </c>
      <c r="AQ121" s="11" t="b">
        <f t="shared" si="14"/>
        <v>0</v>
      </c>
      <c r="AR121" s="59" t="b">
        <f t="shared" si="15"/>
        <v>0</v>
      </c>
      <c r="AS121" s="34" t="str">
        <f t="shared" si="16"/>
        <v/>
      </c>
    </row>
    <row r="122" spans="2:45">
      <c r="B122" s="260"/>
      <c r="C122" s="35"/>
      <c r="D122" s="53"/>
      <c r="E122" s="5"/>
      <c r="F122" s="60"/>
      <c r="G122" s="54" t="e">
        <f>VLOOKUP(F122,Foglio1!$F$2:$G$1509,2,FALSE)</f>
        <v>#N/A</v>
      </c>
      <c r="H122" s="56"/>
      <c r="I122" s="4"/>
      <c r="J122" s="4"/>
      <c r="K122" s="4"/>
      <c r="L122" s="4"/>
      <c r="M122" s="24"/>
      <c r="N122" s="24"/>
      <c r="O122" s="14"/>
      <c r="P122" s="14"/>
      <c r="Q122" s="14"/>
      <c r="R122" s="14"/>
      <c r="S122" s="14"/>
      <c r="T122" s="14"/>
      <c r="U122" s="14"/>
      <c r="V122" s="14"/>
      <c r="W122" s="24"/>
      <c r="X122" s="14"/>
      <c r="Y122" s="15"/>
      <c r="Z122" s="15"/>
      <c r="AA122" s="55">
        <f t="shared" si="9"/>
        <v>0</v>
      </c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55">
        <f t="shared" si="10"/>
        <v>0</v>
      </c>
      <c r="AN122" s="55">
        <f t="shared" si="11"/>
        <v>0</v>
      </c>
      <c r="AO122" s="55">
        <f t="shared" si="12"/>
        <v>0</v>
      </c>
      <c r="AP122" s="84" t="str">
        <f t="shared" si="13"/>
        <v/>
      </c>
      <c r="AQ122" s="11" t="b">
        <f t="shared" si="14"/>
        <v>0</v>
      </c>
      <c r="AR122" s="59" t="b">
        <f t="shared" si="15"/>
        <v>0</v>
      </c>
      <c r="AS122" s="34" t="str">
        <f t="shared" si="16"/>
        <v/>
      </c>
    </row>
    <row r="123" spans="2:45">
      <c r="B123" s="260"/>
      <c r="C123" s="35"/>
      <c r="D123" s="53"/>
      <c r="E123" s="5"/>
      <c r="F123" s="60"/>
      <c r="G123" s="54" t="e">
        <f>VLOOKUP(F123,Foglio1!$F$2:$G$1509,2,FALSE)</f>
        <v>#N/A</v>
      </c>
      <c r="H123" s="56"/>
      <c r="I123" s="4"/>
      <c r="J123" s="4"/>
      <c r="K123" s="4"/>
      <c r="L123" s="4"/>
      <c r="M123" s="24"/>
      <c r="N123" s="24"/>
      <c r="O123" s="14"/>
      <c r="P123" s="14"/>
      <c r="Q123" s="14"/>
      <c r="R123" s="14"/>
      <c r="S123" s="14"/>
      <c r="T123" s="14"/>
      <c r="U123" s="14"/>
      <c r="V123" s="14"/>
      <c r="W123" s="24"/>
      <c r="X123" s="14"/>
      <c r="Y123" s="15"/>
      <c r="Z123" s="15"/>
      <c r="AA123" s="55">
        <f t="shared" si="9"/>
        <v>0</v>
      </c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55">
        <f t="shared" si="10"/>
        <v>0</v>
      </c>
      <c r="AN123" s="55">
        <f t="shared" si="11"/>
        <v>0</v>
      </c>
      <c r="AO123" s="55">
        <f t="shared" si="12"/>
        <v>0</v>
      </c>
      <c r="AP123" s="84" t="str">
        <f t="shared" si="13"/>
        <v/>
      </c>
      <c r="AQ123" s="11" t="b">
        <f t="shared" si="14"/>
        <v>0</v>
      </c>
      <c r="AR123" s="59" t="b">
        <f t="shared" si="15"/>
        <v>0</v>
      </c>
      <c r="AS123" s="34" t="str">
        <f t="shared" si="16"/>
        <v/>
      </c>
    </row>
    <row r="124" spans="2:45">
      <c r="B124" s="260"/>
      <c r="C124" s="35"/>
      <c r="D124" s="53"/>
      <c r="E124" s="5"/>
      <c r="F124" s="60"/>
      <c r="G124" s="54" t="e">
        <f>VLOOKUP(F124,Foglio1!$F$2:$G$1509,2,FALSE)</f>
        <v>#N/A</v>
      </c>
      <c r="H124" s="56"/>
      <c r="I124" s="4"/>
      <c r="J124" s="4"/>
      <c r="K124" s="4"/>
      <c r="L124" s="4"/>
      <c r="M124" s="24"/>
      <c r="N124" s="24"/>
      <c r="O124" s="14"/>
      <c r="P124" s="14"/>
      <c r="Q124" s="14"/>
      <c r="R124" s="14"/>
      <c r="S124" s="14"/>
      <c r="T124" s="14"/>
      <c r="U124" s="14"/>
      <c r="V124" s="14"/>
      <c r="W124" s="24"/>
      <c r="X124" s="14"/>
      <c r="Y124" s="15"/>
      <c r="Z124" s="15"/>
      <c r="AA124" s="55">
        <f t="shared" si="9"/>
        <v>0</v>
      </c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55">
        <f t="shared" si="10"/>
        <v>0</v>
      </c>
      <c r="AN124" s="55">
        <f t="shared" si="11"/>
        <v>0</v>
      </c>
      <c r="AO124" s="55">
        <f t="shared" si="12"/>
        <v>0</v>
      </c>
      <c r="AP124" s="84" t="str">
        <f t="shared" si="13"/>
        <v/>
      </c>
      <c r="AQ124" s="11" t="b">
        <f t="shared" si="14"/>
        <v>0</v>
      </c>
      <c r="AR124" s="59" t="b">
        <f t="shared" si="15"/>
        <v>0</v>
      </c>
      <c r="AS124" s="34" t="str">
        <f t="shared" si="16"/>
        <v/>
      </c>
    </row>
    <row r="125" spans="2:45">
      <c r="B125" s="260"/>
      <c r="C125" s="35"/>
      <c r="D125" s="53"/>
      <c r="E125" s="5"/>
      <c r="F125" s="60"/>
      <c r="G125" s="54" t="e">
        <f>VLOOKUP(F125,Foglio1!$F$2:$G$1509,2,FALSE)</f>
        <v>#N/A</v>
      </c>
      <c r="H125" s="56"/>
      <c r="I125" s="4"/>
      <c r="J125" s="4"/>
      <c r="K125" s="4"/>
      <c r="L125" s="4"/>
      <c r="M125" s="24"/>
      <c r="N125" s="24"/>
      <c r="O125" s="14"/>
      <c r="P125" s="14"/>
      <c r="Q125" s="14"/>
      <c r="R125" s="14"/>
      <c r="S125" s="14"/>
      <c r="T125" s="14"/>
      <c r="U125" s="14"/>
      <c r="V125" s="14"/>
      <c r="W125" s="24"/>
      <c r="X125" s="14"/>
      <c r="Y125" s="15"/>
      <c r="Z125" s="15"/>
      <c r="AA125" s="55">
        <f t="shared" si="9"/>
        <v>0</v>
      </c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55">
        <f t="shared" si="10"/>
        <v>0</v>
      </c>
      <c r="AN125" s="55">
        <f t="shared" si="11"/>
        <v>0</v>
      </c>
      <c r="AO125" s="55">
        <f t="shared" si="12"/>
        <v>0</v>
      </c>
      <c r="AP125" s="84" t="str">
        <f t="shared" si="13"/>
        <v/>
      </c>
      <c r="AQ125" s="11" t="b">
        <f t="shared" si="14"/>
        <v>0</v>
      </c>
      <c r="AR125" s="59" t="b">
        <f t="shared" si="15"/>
        <v>0</v>
      </c>
      <c r="AS125" s="34" t="str">
        <f t="shared" si="16"/>
        <v/>
      </c>
    </row>
    <row r="126" spans="2:45">
      <c r="B126" s="260"/>
      <c r="C126" s="35"/>
      <c r="D126" s="53"/>
      <c r="E126" s="5"/>
      <c r="F126" s="60"/>
      <c r="G126" s="54" t="e">
        <f>VLOOKUP(F126,Foglio1!$F$2:$G$1509,2,FALSE)</f>
        <v>#N/A</v>
      </c>
      <c r="H126" s="56"/>
      <c r="I126" s="4"/>
      <c r="J126" s="4"/>
      <c r="K126" s="4"/>
      <c r="L126" s="4"/>
      <c r="M126" s="24"/>
      <c r="N126" s="24"/>
      <c r="O126" s="14"/>
      <c r="P126" s="14"/>
      <c r="Q126" s="14"/>
      <c r="R126" s="14"/>
      <c r="S126" s="14"/>
      <c r="T126" s="14"/>
      <c r="U126" s="14"/>
      <c r="V126" s="14"/>
      <c r="W126" s="24"/>
      <c r="X126" s="14"/>
      <c r="Y126" s="15"/>
      <c r="Z126" s="15"/>
      <c r="AA126" s="55">
        <f t="shared" si="9"/>
        <v>0</v>
      </c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55">
        <f t="shared" si="10"/>
        <v>0</v>
      </c>
      <c r="AN126" s="55">
        <f t="shared" si="11"/>
        <v>0</v>
      </c>
      <c r="AO126" s="55">
        <f t="shared" si="12"/>
        <v>0</v>
      </c>
      <c r="AP126" s="84" t="str">
        <f t="shared" si="13"/>
        <v/>
      </c>
      <c r="AQ126" s="11" t="b">
        <f t="shared" si="14"/>
        <v>0</v>
      </c>
      <c r="AR126" s="59" t="b">
        <f t="shared" si="15"/>
        <v>0</v>
      </c>
      <c r="AS126" s="34" t="str">
        <f t="shared" si="16"/>
        <v/>
      </c>
    </row>
    <row r="127" spans="2:45">
      <c r="B127" s="260"/>
      <c r="C127" s="35"/>
      <c r="D127" s="53"/>
      <c r="E127" s="5"/>
      <c r="F127" s="60"/>
      <c r="G127" s="54" t="e">
        <f>VLOOKUP(F127,Foglio1!$F$2:$G$1509,2,FALSE)</f>
        <v>#N/A</v>
      </c>
      <c r="H127" s="56"/>
      <c r="I127" s="4"/>
      <c r="J127" s="4"/>
      <c r="K127" s="4"/>
      <c r="L127" s="4"/>
      <c r="M127" s="24"/>
      <c r="N127" s="24"/>
      <c r="O127" s="14"/>
      <c r="P127" s="14"/>
      <c r="Q127" s="14"/>
      <c r="R127" s="14"/>
      <c r="S127" s="14"/>
      <c r="T127" s="14"/>
      <c r="U127" s="14"/>
      <c r="V127" s="14"/>
      <c r="W127" s="24"/>
      <c r="X127" s="14"/>
      <c r="Y127" s="15"/>
      <c r="Z127" s="15"/>
      <c r="AA127" s="55">
        <f t="shared" si="9"/>
        <v>0</v>
      </c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55">
        <f t="shared" si="10"/>
        <v>0</v>
      </c>
      <c r="AN127" s="55">
        <f t="shared" si="11"/>
        <v>0</v>
      </c>
      <c r="AO127" s="55">
        <f t="shared" si="12"/>
        <v>0</v>
      </c>
      <c r="AP127" s="84" t="str">
        <f t="shared" si="13"/>
        <v/>
      </c>
      <c r="AQ127" s="11" t="b">
        <f t="shared" si="14"/>
        <v>0</v>
      </c>
      <c r="AR127" s="59" t="b">
        <f t="shared" si="15"/>
        <v>0</v>
      </c>
      <c r="AS127" s="34" t="str">
        <f t="shared" si="16"/>
        <v/>
      </c>
    </row>
    <row r="128" spans="2:45">
      <c r="B128" s="260"/>
      <c r="C128" s="35"/>
      <c r="D128" s="53"/>
      <c r="E128" s="5"/>
      <c r="F128" s="60"/>
      <c r="G128" s="54" t="e">
        <f>VLOOKUP(F128,Foglio1!$F$2:$G$1509,2,FALSE)</f>
        <v>#N/A</v>
      </c>
      <c r="H128" s="56"/>
      <c r="I128" s="4"/>
      <c r="J128" s="4"/>
      <c r="K128" s="4"/>
      <c r="L128" s="4"/>
      <c r="M128" s="24"/>
      <c r="N128" s="24"/>
      <c r="O128" s="14"/>
      <c r="P128" s="14"/>
      <c r="Q128" s="14"/>
      <c r="R128" s="14"/>
      <c r="S128" s="14"/>
      <c r="T128" s="14"/>
      <c r="U128" s="14"/>
      <c r="V128" s="14"/>
      <c r="W128" s="24"/>
      <c r="X128" s="14"/>
      <c r="Y128" s="15"/>
      <c r="Z128" s="15"/>
      <c r="AA128" s="55">
        <f t="shared" si="9"/>
        <v>0</v>
      </c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55">
        <f t="shared" si="10"/>
        <v>0</v>
      </c>
      <c r="AN128" s="55">
        <f t="shared" si="11"/>
        <v>0</v>
      </c>
      <c r="AO128" s="55">
        <f t="shared" si="12"/>
        <v>0</v>
      </c>
      <c r="AP128" s="84" t="str">
        <f t="shared" si="13"/>
        <v/>
      </c>
      <c r="AQ128" s="11" t="b">
        <f t="shared" si="14"/>
        <v>0</v>
      </c>
      <c r="AR128" s="59" t="b">
        <f t="shared" si="15"/>
        <v>0</v>
      </c>
      <c r="AS128" s="34" t="str">
        <f t="shared" si="16"/>
        <v/>
      </c>
    </row>
    <row r="129" spans="2:45">
      <c r="B129" s="260"/>
      <c r="C129" s="35"/>
      <c r="D129" s="53"/>
      <c r="E129" s="5"/>
      <c r="F129" s="60"/>
      <c r="G129" s="54" t="e">
        <f>VLOOKUP(F129,Foglio1!$F$2:$G$1509,2,FALSE)</f>
        <v>#N/A</v>
      </c>
      <c r="H129" s="56"/>
      <c r="I129" s="4"/>
      <c r="J129" s="4"/>
      <c r="K129" s="4"/>
      <c r="L129" s="4"/>
      <c r="M129" s="24"/>
      <c r="N129" s="24"/>
      <c r="O129" s="14"/>
      <c r="P129" s="14"/>
      <c r="Q129" s="14"/>
      <c r="R129" s="14"/>
      <c r="S129" s="14"/>
      <c r="T129" s="14"/>
      <c r="U129" s="14"/>
      <c r="V129" s="14"/>
      <c r="W129" s="24"/>
      <c r="X129" s="14"/>
      <c r="Y129" s="15"/>
      <c r="Z129" s="15"/>
      <c r="AA129" s="55">
        <f t="shared" si="9"/>
        <v>0</v>
      </c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55">
        <f t="shared" si="10"/>
        <v>0</v>
      </c>
      <c r="AN129" s="55">
        <f t="shared" si="11"/>
        <v>0</v>
      </c>
      <c r="AO129" s="55">
        <f t="shared" si="12"/>
        <v>0</v>
      </c>
      <c r="AP129" s="84" t="str">
        <f t="shared" si="13"/>
        <v/>
      </c>
      <c r="AQ129" s="11" t="b">
        <f t="shared" si="14"/>
        <v>0</v>
      </c>
      <c r="AR129" s="59" t="b">
        <f t="shared" si="15"/>
        <v>0</v>
      </c>
      <c r="AS129" s="34" t="str">
        <f t="shared" si="16"/>
        <v/>
      </c>
    </row>
    <row r="130" spans="2:45">
      <c r="B130" s="260"/>
      <c r="C130" s="35"/>
      <c r="D130" s="53"/>
      <c r="E130" s="5"/>
      <c r="F130" s="60"/>
      <c r="G130" s="54" t="e">
        <f>VLOOKUP(F130,Foglio1!$F$2:$G$1509,2,FALSE)</f>
        <v>#N/A</v>
      </c>
      <c r="H130" s="56"/>
      <c r="I130" s="4"/>
      <c r="J130" s="4"/>
      <c r="K130" s="4"/>
      <c r="L130" s="4"/>
      <c r="M130" s="24"/>
      <c r="N130" s="24"/>
      <c r="O130" s="14"/>
      <c r="P130" s="14"/>
      <c r="Q130" s="14"/>
      <c r="R130" s="14"/>
      <c r="S130" s="14"/>
      <c r="T130" s="14"/>
      <c r="U130" s="14"/>
      <c r="V130" s="14"/>
      <c r="W130" s="24"/>
      <c r="X130" s="14"/>
      <c r="Y130" s="15"/>
      <c r="Z130" s="15"/>
      <c r="AA130" s="55">
        <f t="shared" si="9"/>
        <v>0</v>
      </c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55">
        <f t="shared" si="10"/>
        <v>0</v>
      </c>
      <c r="AN130" s="55">
        <f t="shared" si="11"/>
        <v>0</v>
      </c>
      <c r="AO130" s="55">
        <f t="shared" si="12"/>
        <v>0</v>
      </c>
      <c r="AP130" s="84" t="str">
        <f t="shared" si="13"/>
        <v/>
      </c>
      <c r="AQ130" s="11" t="b">
        <f t="shared" si="14"/>
        <v>0</v>
      </c>
      <c r="AR130" s="59" t="b">
        <f t="shared" si="15"/>
        <v>0</v>
      </c>
      <c r="AS130" s="34" t="str">
        <f t="shared" si="16"/>
        <v/>
      </c>
    </row>
    <row r="131" spans="2:45">
      <c r="B131" s="260"/>
      <c r="C131" s="35"/>
      <c r="D131" s="53"/>
      <c r="E131" s="5"/>
      <c r="F131" s="60"/>
      <c r="G131" s="54" t="e">
        <f>VLOOKUP(F131,Foglio1!$F$2:$G$1509,2,FALSE)</f>
        <v>#N/A</v>
      </c>
      <c r="H131" s="56"/>
      <c r="I131" s="4"/>
      <c r="J131" s="4"/>
      <c r="K131" s="4"/>
      <c r="L131" s="4"/>
      <c r="M131" s="24"/>
      <c r="N131" s="24"/>
      <c r="O131" s="14"/>
      <c r="P131" s="14"/>
      <c r="Q131" s="14"/>
      <c r="R131" s="14"/>
      <c r="S131" s="14"/>
      <c r="T131" s="14"/>
      <c r="U131" s="14"/>
      <c r="V131" s="14"/>
      <c r="W131" s="24"/>
      <c r="X131" s="14"/>
      <c r="Y131" s="15"/>
      <c r="Z131" s="15"/>
      <c r="AA131" s="55">
        <f t="shared" si="9"/>
        <v>0</v>
      </c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55">
        <f t="shared" si="10"/>
        <v>0</v>
      </c>
      <c r="AN131" s="55">
        <f t="shared" si="11"/>
        <v>0</v>
      </c>
      <c r="AO131" s="55">
        <f t="shared" si="12"/>
        <v>0</v>
      </c>
      <c r="AP131" s="84" t="str">
        <f t="shared" si="13"/>
        <v/>
      </c>
      <c r="AQ131" s="11" t="b">
        <f t="shared" si="14"/>
        <v>0</v>
      </c>
      <c r="AR131" s="59" t="b">
        <f t="shared" si="15"/>
        <v>0</v>
      </c>
      <c r="AS131" s="34" t="str">
        <f t="shared" si="16"/>
        <v/>
      </c>
    </row>
    <row r="132" spans="2:45">
      <c r="B132" s="260"/>
      <c r="C132" s="35"/>
      <c r="D132" s="53"/>
      <c r="E132" s="5"/>
      <c r="F132" s="60"/>
      <c r="G132" s="54" t="e">
        <f>VLOOKUP(F132,Foglio1!$F$2:$G$1509,2,FALSE)</f>
        <v>#N/A</v>
      </c>
      <c r="H132" s="56"/>
      <c r="I132" s="4"/>
      <c r="J132" s="4"/>
      <c r="K132" s="4"/>
      <c r="L132" s="4"/>
      <c r="M132" s="24"/>
      <c r="N132" s="24"/>
      <c r="O132" s="14"/>
      <c r="P132" s="14"/>
      <c r="Q132" s="14"/>
      <c r="R132" s="14"/>
      <c r="S132" s="14"/>
      <c r="T132" s="14"/>
      <c r="U132" s="14"/>
      <c r="V132" s="14"/>
      <c r="W132" s="24"/>
      <c r="X132" s="14"/>
      <c r="Y132" s="15"/>
      <c r="Z132" s="15"/>
      <c r="AA132" s="55">
        <f t="shared" si="9"/>
        <v>0</v>
      </c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55">
        <f t="shared" si="10"/>
        <v>0</v>
      </c>
      <c r="AN132" s="55">
        <f t="shared" si="11"/>
        <v>0</v>
      </c>
      <c r="AO132" s="55">
        <f t="shared" si="12"/>
        <v>0</v>
      </c>
      <c r="AP132" s="84" t="str">
        <f t="shared" si="13"/>
        <v/>
      </c>
      <c r="AQ132" s="11" t="b">
        <f t="shared" si="14"/>
        <v>0</v>
      </c>
      <c r="AR132" s="59" t="b">
        <f t="shared" si="15"/>
        <v>0</v>
      </c>
      <c r="AS132" s="34" t="str">
        <f t="shared" si="16"/>
        <v/>
      </c>
    </row>
    <row r="133" spans="2:45">
      <c r="B133" s="260"/>
      <c r="C133" s="35"/>
      <c r="D133" s="53"/>
      <c r="E133" s="5"/>
      <c r="F133" s="60"/>
      <c r="G133" s="54" t="e">
        <f>VLOOKUP(F133,Foglio1!$F$2:$G$1509,2,FALSE)</f>
        <v>#N/A</v>
      </c>
      <c r="H133" s="56"/>
      <c r="I133" s="4"/>
      <c r="J133" s="4"/>
      <c r="K133" s="4"/>
      <c r="L133" s="4"/>
      <c r="M133" s="24"/>
      <c r="N133" s="24"/>
      <c r="O133" s="14"/>
      <c r="P133" s="14"/>
      <c r="Q133" s="14"/>
      <c r="R133" s="14"/>
      <c r="S133" s="14"/>
      <c r="T133" s="14"/>
      <c r="U133" s="14"/>
      <c r="V133" s="14"/>
      <c r="W133" s="24"/>
      <c r="X133" s="14"/>
      <c r="Y133" s="15"/>
      <c r="Z133" s="15"/>
      <c r="AA133" s="55">
        <f t="shared" si="9"/>
        <v>0</v>
      </c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55">
        <f t="shared" si="10"/>
        <v>0</v>
      </c>
      <c r="AN133" s="55">
        <f t="shared" si="11"/>
        <v>0</v>
      </c>
      <c r="AO133" s="55">
        <f t="shared" si="12"/>
        <v>0</v>
      </c>
      <c r="AP133" s="84" t="str">
        <f t="shared" si="13"/>
        <v/>
      </c>
      <c r="AQ133" s="11" t="b">
        <f t="shared" si="14"/>
        <v>0</v>
      </c>
      <c r="AR133" s="59" t="b">
        <f t="shared" si="15"/>
        <v>0</v>
      </c>
      <c r="AS133" s="34" t="str">
        <f t="shared" si="16"/>
        <v/>
      </c>
    </row>
    <row r="134" spans="2:45">
      <c r="B134" s="260"/>
      <c r="C134" s="35"/>
      <c r="D134" s="53"/>
      <c r="E134" s="5"/>
      <c r="F134" s="60"/>
      <c r="G134" s="54" t="e">
        <f>VLOOKUP(F134,Foglio1!$F$2:$G$1509,2,FALSE)</f>
        <v>#N/A</v>
      </c>
      <c r="H134" s="56"/>
      <c r="I134" s="4"/>
      <c r="J134" s="4"/>
      <c r="K134" s="4"/>
      <c r="L134" s="4"/>
      <c r="M134" s="24"/>
      <c r="N134" s="24"/>
      <c r="O134" s="14"/>
      <c r="P134" s="14"/>
      <c r="Q134" s="14"/>
      <c r="R134" s="14"/>
      <c r="S134" s="14"/>
      <c r="T134" s="14"/>
      <c r="U134" s="14"/>
      <c r="V134" s="14"/>
      <c r="W134" s="24"/>
      <c r="X134" s="14"/>
      <c r="Y134" s="15"/>
      <c r="Z134" s="15"/>
      <c r="AA134" s="55">
        <f t="shared" si="9"/>
        <v>0</v>
      </c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55">
        <f t="shared" si="10"/>
        <v>0</v>
      </c>
      <c r="AN134" s="55">
        <f t="shared" si="11"/>
        <v>0</v>
      </c>
      <c r="AO134" s="55">
        <f t="shared" si="12"/>
        <v>0</v>
      </c>
      <c r="AP134" s="84" t="str">
        <f t="shared" si="13"/>
        <v/>
      </c>
      <c r="AQ134" s="11" t="b">
        <f t="shared" si="14"/>
        <v>0</v>
      </c>
      <c r="AR134" s="59" t="b">
        <f t="shared" si="15"/>
        <v>0</v>
      </c>
      <c r="AS134" s="34" t="str">
        <f t="shared" si="16"/>
        <v/>
      </c>
    </row>
    <row r="135" spans="2:45">
      <c r="B135" s="260"/>
      <c r="C135" s="35"/>
      <c r="D135" s="53"/>
      <c r="E135" s="5"/>
      <c r="F135" s="60"/>
      <c r="G135" s="54" t="e">
        <f>VLOOKUP(F135,Foglio1!$F$2:$G$1509,2,FALSE)</f>
        <v>#N/A</v>
      </c>
      <c r="H135" s="56"/>
      <c r="I135" s="4"/>
      <c r="J135" s="4"/>
      <c r="K135" s="4"/>
      <c r="L135" s="4"/>
      <c r="M135" s="24"/>
      <c r="N135" s="24"/>
      <c r="O135" s="14"/>
      <c r="P135" s="14"/>
      <c r="Q135" s="14"/>
      <c r="R135" s="14"/>
      <c r="S135" s="14"/>
      <c r="T135" s="14"/>
      <c r="U135" s="14"/>
      <c r="V135" s="14"/>
      <c r="W135" s="24"/>
      <c r="X135" s="14"/>
      <c r="Y135" s="15"/>
      <c r="Z135" s="15"/>
      <c r="AA135" s="55">
        <f t="shared" si="9"/>
        <v>0</v>
      </c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55">
        <f t="shared" si="10"/>
        <v>0</v>
      </c>
      <c r="AN135" s="55">
        <f t="shared" si="11"/>
        <v>0</v>
      </c>
      <c r="AO135" s="55">
        <f t="shared" si="12"/>
        <v>0</v>
      </c>
      <c r="AP135" s="84" t="str">
        <f t="shared" si="13"/>
        <v/>
      </c>
      <c r="AQ135" s="11" t="b">
        <f t="shared" si="14"/>
        <v>0</v>
      </c>
      <c r="AR135" s="59" t="b">
        <f t="shared" si="15"/>
        <v>0</v>
      </c>
      <c r="AS135" s="34" t="str">
        <f t="shared" si="16"/>
        <v/>
      </c>
    </row>
    <row r="136" spans="2:45">
      <c r="B136" s="260"/>
      <c r="C136" s="35"/>
      <c r="D136" s="53"/>
      <c r="E136" s="5"/>
      <c r="F136" s="60"/>
      <c r="G136" s="54" t="e">
        <f>VLOOKUP(F136,Foglio1!$F$2:$G$1509,2,FALSE)</f>
        <v>#N/A</v>
      </c>
      <c r="H136" s="56"/>
      <c r="I136" s="4"/>
      <c r="J136" s="4"/>
      <c r="K136" s="4"/>
      <c r="L136" s="4"/>
      <c r="M136" s="24"/>
      <c r="N136" s="24"/>
      <c r="O136" s="14"/>
      <c r="P136" s="14"/>
      <c r="Q136" s="14"/>
      <c r="R136" s="14"/>
      <c r="S136" s="14"/>
      <c r="T136" s="14"/>
      <c r="U136" s="14"/>
      <c r="V136" s="14"/>
      <c r="W136" s="24"/>
      <c r="X136" s="14"/>
      <c r="Y136" s="15"/>
      <c r="Z136" s="15"/>
      <c r="AA136" s="55">
        <f t="shared" ref="AA136:AA199" si="17">SUM(Y136:Z136)</f>
        <v>0</v>
      </c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55">
        <f t="shared" ref="AM136:AM199" si="18">SUM(AA136:AC136)</f>
        <v>0</v>
      </c>
      <c r="AN136" s="55">
        <f t="shared" ref="AN136:AN199" si="19">SUM(AD136:AF136)</f>
        <v>0</v>
      </c>
      <c r="AO136" s="55">
        <f t="shared" ref="AO136:AO199" si="20">SUM(AG136:AK136)</f>
        <v>0</v>
      </c>
      <c r="AP136" s="84" t="str">
        <f t="shared" ref="AP136:AP199" si="21">IF(AND(OR(AQ136=FALSE,AR136=FALSE),OR(COUNTBLANK(A136:F136)&lt;&gt;COLUMNS(A136:F136),COUNTBLANK(H136:Z136)&lt;&gt;COLUMNS(H136:Z136),COUNTBLANK(AB136:AL136)&lt;&gt;COLUMNS(AB136:AL136))),"KO","")</f>
        <v/>
      </c>
      <c r="AQ136" s="11" t="b">
        <f t="shared" ref="AQ136:AQ199" si="22">IF(OR(ISBLANK(B136),ISBLANK(H136),ISBLANK(I136),ISBLANK(L136),ISBLANK(M136),ISBLANK(N136),ISBLANK(O136),ISBLANK(R136),ISBLANK(V136),ISBLANK(W136),ISBLANK(Y136),ISBLANK(AB136),ISBLANK(AD136),ISBLANK(AL136)),FALSE,TRUE)</f>
        <v>0</v>
      </c>
      <c r="AR136" s="59" t="b">
        <f t="shared" ref="AR136:AR199" si="23">IF(ISBLANK(B136),IF(OR(ISBLANK(C136),ISBLANK(D136),ISBLANK(E136),ISBLANK(F136),ISBLANK(G136)),FALSE,TRUE),TRUE)</f>
        <v>0</v>
      </c>
      <c r="AS136" s="34" t="str">
        <f t="shared" ref="AS136:AS199" si="24">IF(AND(AP136="KO",OR(COUNTBLANK(A136:F136)&lt;&gt;COLUMNS(A136:F136),COUNTBLANK(H136:Z136)&lt;&gt;COLUMNS(H136:Z136),COUNTBLANK(AB136:AL136)&lt;&gt;COLUMNS(AB136:AL136))),"ATTENZIONE!!! NON TUTTI I CAMPI OBBLIGATORI SONO STATI COMPILATI","")</f>
        <v/>
      </c>
    </row>
    <row r="137" spans="2:45">
      <c r="B137" s="260"/>
      <c r="C137" s="35"/>
      <c r="D137" s="53"/>
      <c r="E137" s="5"/>
      <c r="F137" s="60"/>
      <c r="G137" s="54" t="e">
        <f>VLOOKUP(F137,Foglio1!$F$2:$G$1509,2,FALSE)</f>
        <v>#N/A</v>
      </c>
      <c r="H137" s="56"/>
      <c r="I137" s="4"/>
      <c r="J137" s="4"/>
      <c r="K137" s="4"/>
      <c r="L137" s="4"/>
      <c r="M137" s="24"/>
      <c r="N137" s="24"/>
      <c r="O137" s="14"/>
      <c r="P137" s="14"/>
      <c r="Q137" s="14"/>
      <c r="R137" s="14"/>
      <c r="S137" s="14"/>
      <c r="T137" s="14"/>
      <c r="U137" s="14"/>
      <c r="V137" s="14"/>
      <c r="W137" s="24"/>
      <c r="X137" s="14"/>
      <c r="Y137" s="15"/>
      <c r="Z137" s="15"/>
      <c r="AA137" s="55">
        <f t="shared" si="17"/>
        <v>0</v>
      </c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55">
        <f t="shared" si="18"/>
        <v>0</v>
      </c>
      <c r="AN137" s="55">
        <f t="shared" si="19"/>
        <v>0</v>
      </c>
      <c r="AO137" s="55">
        <f t="shared" si="20"/>
        <v>0</v>
      </c>
      <c r="AP137" s="84" t="str">
        <f t="shared" si="21"/>
        <v/>
      </c>
      <c r="AQ137" s="11" t="b">
        <f t="shared" si="22"/>
        <v>0</v>
      </c>
      <c r="AR137" s="59" t="b">
        <f t="shared" si="23"/>
        <v>0</v>
      </c>
      <c r="AS137" s="34" t="str">
        <f t="shared" si="24"/>
        <v/>
      </c>
    </row>
    <row r="138" spans="2:45">
      <c r="B138" s="260"/>
      <c r="C138" s="35"/>
      <c r="D138" s="53"/>
      <c r="E138" s="5"/>
      <c r="F138" s="60"/>
      <c r="G138" s="54" t="e">
        <f>VLOOKUP(F138,Foglio1!$F$2:$G$1509,2,FALSE)</f>
        <v>#N/A</v>
      </c>
      <c r="H138" s="56"/>
      <c r="I138" s="4"/>
      <c r="J138" s="4"/>
      <c r="K138" s="4"/>
      <c r="L138" s="4"/>
      <c r="M138" s="24"/>
      <c r="N138" s="24"/>
      <c r="O138" s="14"/>
      <c r="P138" s="14"/>
      <c r="Q138" s="14"/>
      <c r="R138" s="14"/>
      <c r="S138" s="14"/>
      <c r="T138" s="14"/>
      <c r="U138" s="14"/>
      <c r="V138" s="14"/>
      <c r="W138" s="24"/>
      <c r="X138" s="14"/>
      <c r="Y138" s="15"/>
      <c r="Z138" s="15"/>
      <c r="AA138" s="55">
        <f t="shared" si="17"/>
        <v>0</v>
      </c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55">
        <f t="shared" si="18"/>
        <v>0</v>
      </c>
      <c r="AN138" s="55">
        <f t="shared" si="19"/>
        <v>0</v>
      </c>
      <c r="AO138" s="55">
        <f t="shared" si="20"/>
        <v>0</v>
      </c>
      <c r="AP138" s="84" t="str">
        <f t="shared" si="21"/>
        <v/>
      </c>
      <c r="AQ138" s="11" t="b">
        <f t="shared" si="22"/>
        <v>0</v>
      </c>
      <c r="AR138" s="59" t="b">
        <f t="shared" si="23"/>
        <v>0</v>
      </c>
      <c r="AS138" s="34" t="str">
        <f t="shared" si="24"/>
        <v/>
      </c>
    </row>
    <row r="139" spans="2:45">
      <c r="B139" s="260"/>
      <c r="C139" s="35"/>
      <c r="D139" s="53"/>
      <c r="E139" s="5"/>
      <c r="F139" s="60"/>
      <c r="G139" s="54" t="e">
        <f>VLOOKUP(F139,Foglio1!$F$2:$G$1509,2,FALSE)</f>
        <v>#N/A</v>
      </c>
      <c r="H139" s="56"/>
      <c r="I139" s="4"/>
      <c r="J139" s="4"/>
      <c r="K139" s="4"/>
      <c r="L139" s="4"/>
      <c r="M139" s="24"/>
      <c r="N139" s="24"/>
      <c r="O139" s="14"/>
      <c r="P139" s="14"/>
      <c r="Q139" s="14"/>
      <c r="R139" s="14"/>
      <c r="S139" s="14"/>
      <c r="T139" s="14"/>
      <c r="U139" s="14"/>
      <c r="V139" s="14"/>
      <c r="W139" s="24"/>
      <c r="X139" s="14"/>
      <c r="Y139" s="15"/>
      <c r="Z139" s="15"/>
      <c r="AA139" s="55">
        <f t="shared" si="17"/>
        <v>0</v>
      </c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55">
        <f t="shared" si="18"/>
        <v>0</v>
      </c>
      <c r="AN139" s="55">
        <f t="shared" si="19"/>
        <v>0</v>
      </c>
      <c r="AO139" s="55">
        <f t="shared" si="20"/>
        <v>0</v>
      </c>
      <c r="AP139" s="84" t="str">
        <f t="shared" si="21"/>
        <v/>
      </c>
      <c r="AQ139" s="11" t="b">
        <f t="shared" si="22"/>
        <v>0</v>
      </c>
      <c r="AR139" s="59" t="b">
        <f t="shared" si="23"/>
        <v>0</v>
      </c>
      <c r="AS139" s="34" t="str">
        <f t="shared" si="24"/>
        <v/>
      </c>
    </row>
    <row r="140" spans="2:45">
      <c r="B140" s="260"/>
      <c r="C140" s="35"/>
      <c r="D140" s="53"/>
      <c r="E140" s="5"/>
      <c r="F140" s="60"/>
      <c r="G140" s="54" t="e">
        <f>VLOOKUP(F140,Foglio1!$F$2:$G$1509,2,FALSE)</f>
        <v>#N/A</v>
      </c>
      <c r="H140" s="56"/>
      <c r="I140" s="4"/>
      <c r="J140" s="4"/>
      <c r="K140" s="4"/>
      <c r="L140" s="4"/>
      <c r="M140" s="24"/>
      <c r="N140" s="24"/>
      <c r="O140" s="14"/>
      <c r="P140" s="14"/>
      <c r="Q140" s="14"/>
      <c r="R140" s="14"/>
      <c r="S140" s="14"/>
      <c r="T140" s="14"/>
      <c r="U140" s="14"/>
      <c r="V140" s="14"/>
      <c r="W140" s="24"/>
      <c r="X140" s="14"/>
      <c r="Y140" s="15"/>
      <c r="Z140" s="15"/>
      <c r="AA140" s="55">
        <f t="shared" si="17"/>
        <v>0</v>
      </c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55">
        <f t="shared" si="18"/>
        <v>0</v>
      </c>
      <c r="AN140" s="55">
        <f t="shared" si="19"/>
        <v>0</v>
      </c>
      <c r="AO140" s="55">
        <f t="shared" si="20"/>
        <v>0</v>
      </c>
      <c r="AP140" s="84" t="str">
        <f t="shared" si="21"/>
        <v/>
      </c>
      <c r="AQ140" s="11" t="b">
        <f t="shared" si="22"/>
        <v>0</v>
      </c>
      <c r="AR140" s="59" t="b">
        <f t="shared" si="23"/>
        <v>0</v>
      </c>
      <c r="AS140" s="34" t="str">
        <f t="shared" si="24"/>
        <v/>
      </c>
    </row>
    <row r="141" spans="2:45">
      <c r="B141" s="260"/>
      <c r="C141" s="35"/>
      <c r="D141" s="53"/>
      <c r="E141" s="5"/>
      <c r="F141" s="60"/>
      <c r="G141" s="54" t="e">
        <f>VLOOKUP(F141,Foglio1!$F$2:$G$1509,2,FALSE)</f>
        <v>#N/A</v>
      </c>
      <c r="H141" s="56"/>
      <c r="I141" s="4"/>
      <c r="J141" s="4"/>
      <c r="K141" s="4"/>
      <c r="L141" s="4"/>
      <c r="M141" s="24"/>
      <c r="N141" s="24"/>
      <c r="O141" s="14"/>
      <c r="P141" s="14"/>
      <c r="Q141" s="14"/>
      <c r="R141" s="14"/>
      <c r="S141" s="14"/>
      <c r="T141" s="14"/>
      <c r="U141" s="14"/>
      <c r="V141" s="14"/>
      <c r="W141" s="24"/>
      <c r="X141" s="14"/>
      <c r="Y141" s="15"/>
      <c r="Z141" s="15"/>
      <c r="AA141" s="55">
        <f t="shared" si="17"/>
        <v>0</v>
      </c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55">
        <f t="shared" si="18"/>
        <v>0</v>
      </c>
      <c r="AN141" s="55">
        <f t="shared" si="19"/>
        <v>0</v>
      </c>
      <c r="AO141" s="55">
        <f t="shared" si="20"/>
        <v>0</v>
      </c>
      <c r="AP141" s="84" t="str">
        <f t="shared" si="21"/>
        <v/>
      </c>
      <c r="AQ141" s="11" t="b">
        <f t="shared" si="22"/>
        <v>0</v>
      </c>
      <c r="AR141" s="59" t="b">
        <f t="shared" si="23"/>
        <v>0</v>
      </c>
      <c r="AS141" s="34" t="str">
        <f t="shared" si="24"/>
        <v/>
      </c>
    </row>
    <row r="142" spans="2:45">
      <c r="B142" s="260"/>
      <c r="C142" s="35"/>
      <c r="D142" s="53"/>
      <c r="E142" s="5"/>
      <c r="F142" s="60"/>
      <c r="G142" s="54" t="e">
        <f>VLOOKUP(F142,Foglio1!$F$2:$G$1509,2,FALSE)</f>
        <v>#N/A</v>
      </c>
      <c r="H142" s="56"/>
      <c r="I142" s="4"/>
      <c r="J142" s="4"/>
      <c r="K142" s="4"/>
      <c r="L142" s="4"/>
      <c r="M142" s="24"/>
      <c r="N142" s="24"/>
      <c r="O142" s="14"/>
      <c r="P142" s="14"/>
      <c r="Q142" s="14"/>
      <c r="R142" s="14"/>
      <c r="S142" s="14"/>
      <c r="T142" s="14"/>
      <c r="U142" s="14"/>
      <c r="V142" s="14"/>
      <c r="W142" s="24"/>
      <c r="X142" s="14"/>
      <c r="Y142" s="15"/>
      <c r="Z142" s="15"/>
      <c r="AA142" s="55">
        <f t="shared" si="17"/>
        <v>0</v>
      </c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55">
        <f t="shared" si="18"/>
        <v>0</v>
      </c>
      <c r="AN142" s="55">
        <f t="shared" si="19"/>
        <v>0</v>
      </c>
      <c r="AO142" s="55">
        <f t="shared" si="20"/>
        <v>0</v>
      </c>
      <c r="AP142" s="84" t="str">
        <f t="shared" si="21"/>
        <v/>
      </c>
      <c r="AQ142" s="11" t="b">
        <f t="shared" si="22"/>
        <v>0</v>
      </c>
      <c r="AR142" s="59" t="b">
        <f t="shared" si="23"/>
        <v>0</v>
      </c>
      <c r="AS142" s="34" t="str">
        <f t="shared" si="24"/>
        <v/>
      </c>
    </row>
    <row r="143" spans="2:45">
      <c r="B143" s="260"/>
      <c r="C143" s="35"/>
      <c r="D143" s="53"/>
      <c r="E143" s="5"/>
      <c r="F143" s="60"/>
      <c r="G143" s="54" t="e">
        <f>VLOOKUP(F143,Foglio1!$F$2:$G$1509,2,FALSE)</f>
        <v>#N/A</v>
      </c>
      <c r="H143" s="56"/>
      <c r="I143" s="4"/>
      <c r="J143" s="4"/>
      <c r="K143" s="4"/>
      <c r="L143" s="4"/>
      <c r="M143" s="24"/>
      <c r="N143" s="24"/>
      <c r="O143" s="14"/>
      <c r="P143" s="14"/>
      <c r="Q143" s="14"/>
      <c r="R143" s="14"/>
      <c r="S143" s="14"/>
      <c r="T143" s="14"/>
      <c r="U143" s="14"/>
      <c r="V143" s="14"/>
      <c r="W143" s="24"/>
      <c r="X143" s="14"/>
      <c r="Y143" s="15"/>
      <c r="Z143" s="15"/>
      <c r="AA143" s="55">
        <f t="shared" si="17"/>
        <v>0</v>
      </c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55">
        <f t="shared" si="18"/>
        <v>0</v>
      </c>
      <c r="AN143" s="55">
        <f t="shared" si="19"/>
        <v>0</v>
      </c>
      <c r="AO143" s="55">
        <f t="shared" si="20"/>
        <v>0</v>
      </c>
      <c r="AP143" s="84" t="str">
        <f t="shared" si="21"/>
        <v/>
      </c>
      <c r="AQ143" s="11" t="b">
        <f t="shared" si="22"/>
        <v>0</v>
      </c>
      <c r="AR143" s="59" t="b">
        <f t="shared" si="23"/>
        <v>0</v>
      </c>
      <c r="AS143" s="34" t="str">
        <f t="shared" si="24"/>
        <v/>
      </c>
    </row>
    <row r="144" spans="2:45">
      <c r="B144" s="260"/>
      <c r="C144" s="35"/>
      <c r="D144" s="53"/>
      <c r="E144" s="5"/>
      <c r="F144" s="60"/>
      <c r="G144" s="54" t="e">
        <f>VLOOKUP(F144,Foglio1!$F$2:$G$1509,2,FALSE)</f>
        <v>#N/A</v>
      </c>
      <c r="H144" s="56"/>
      <c r="I144" s="4"/>
      <c r="J144" s="4"/>
      <c r="K144" s="4"/>
      <c r="L144" s="4"/>
      <c r="M144" s="24"/>
      <c r="N144" s="24"/>
      <c r="O144" s="14"/>
      <c r="P144" s="14"/>
      <c r="Q144" s="14"/>
      <c r="R144" s="14"/>
      <c r="S144" s="14"/>
      <c r="T144" s="14"/>
      <c r="U144" s="14"/>
      <c r="V144" s="14"/>
      <c r="W144" s="24"/>
      <c r="X144" s="14"/>
      <c r="Y144" s="15"/>
      <c r="Z144" s="15"/>
      <c r="AA144" s="55">
        <f t="shared" si="17"/>
        <v>0</v>
      </c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55">
        <f t="shared" si="18"/>
        <v>0</v>
      </c>
      <c r="AN144" s="55">
        <f t="shared" si="19"/>
        <v>0</v>
      </c>
      <c r="AO144" s="55">
        <f t="shared" si="20"/>
        <v>0</v>
      </c>
      <c r="AP144" s="84" t="str">
        <f t="shared" si="21"/>
        <v/>
      </c>
      <c r="AQ144" s="11" t="b">
        <f t="shared" si="22"/>
        <v>0</v>
      </c>
      <c r="AR144" s="59" t="b">
        <f t="shared" si="23"/>
        <v>0</v>
      </c>
      <c r="AS144" s="34" t="str">
        <f t="shared" si="24"/>
        <v/>
      </c>
    </row>
    <row r="145" spans="2:45">
      <c r="B145" s="260"/>
      <c r="C145" s="35"/>
      <c r="D145" s="53"/>
      <c r="E145" s="5"/>
      <c r="F145" s="60"/>
      <c r="G145" s="54" t="e">
        <f>VLOOKUP(F145,Foglio1!$F$2:$G$1509,2,FALSE)</f>
        <v>#N/A</v>
      </c>
      <c r="H145" s="56"/>
      <c r="I145" s="4"/>
      <c r="J145" s="4"/>
      <c r="K145" s="4"/>
      <c r="L145" s="4"/>
      <c r="M145" s="24"/>
      <c r="N145" s="24"/>
      <c r="O145" s="14"/>
      <c r="P145" s="14"/>
      <c r="Q145" s="14"/>
      <c r="R145" s="14"/>
      <c r="S145" s="14"/>
      <c r="T145" s="14"/>
      <c r="U145" s="14"/>
      <c r="V145" s="14"/>
      <c r="W145" s="24"/>
      <c r="X145" s="14"/>
      <c r="Y145" s="15"/>
      <c r="Z145" s="15"/>
      <c r="AA145" s="55">
        <f t="shared" si="17"/>
        <v>0</v>
      </c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55">
        <f t="shared" si="18"/>
        <v>0</v>
      </c>
      <c r="AN145" s="55">
        <f t="shared" si="19"/>
        <v>0</v>
      </c>
      <c r="AO145" s="55">
        <f t="shared" si="20"/>
        <v>0</v>
      </c>
      <c r="AP145" s="84" t="str">
        <f t="shared" si="21"/>
        <v/>
      </c>
      <c r="AQ145" s="11" t="b">
        <f t="shared" si="22"/>
        <v>0</v>
      </c>
      <c r="AR145" s="59" t="b">
        <f t="shared" si="23"/>
        <v>0</v>
      </c>
      <c r="AS145" s="34" t="str">
        <f t="shared" si="24"/>
        <v/>
      </c>
    </row>
    <row r="146" spans="2:45">
      <c r="B146" s="260"/>
      <c r="C146" s="35"/>
      <c r="D146" s="53"/>
      <c r="E146" s="5"/>
      <c r="F146" s="60"/>
      <c r="G146" s="54" t="e">
        <f>VLOOKUP(F146,Foglio1!$F$2:$G$1509,2,FALSE)</f>
        <v>#N/A</v>
      </c>
      <c r="H146" s="56"/>
      <c r="I146" s="4"/>
      <c r="J146" s="4"/>
      <c r="K146" s="4"/>
      <c r="L146" s="4"/>
      <c r="M146" s="24"/>
      <c r="N146" s="24"/>
      <c r="O146" s="14"/>
      <c r="P146" s="14"/>
      <c r="Q146" s="14"/>
      <c r="R146" s="14"/>
      <c r="S146" s="14"/>
      <c r="T146" s="14"/>
      <c r="U146" s="14"/>
      <c r="V146" s="14"/>
      <c r="W146" s="24"/>
      <c r="X146" s="14"/>
      <c r="Y146" s="15"/>
      <c r="Z146" s="15"/>
      <c r="AA146" s="55">
        <f t="shared" si="17"/>
        <v>0</v>
      </c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55">
        <f t="shared" si="18"/>
        <v>0</v>
      </c>
      <c r="AN146" s="55">
        <f t="shared" si="19"/>
        <v>0</v>
      </c>
      <c r="AO146" s="55">
        <f t="shared" si="20"/>
        <v>0</v>
      </c>
      <c r="AP146" s="84" t="str">
        <f t="shared" si="21"/>
        <v/>
      </c>
      <c r="AQ146" s="11" t="b">
        <f t="shared" si="22"/>
        <v>0</v>
      </c>
      <c r="AR146" s="59" t="b">
        <f t="shared" si="23"/>
        <v>0</v>
      </c>
      <c r="AS146" s="34" t="str">
        <f t="shared" si="24"/>
        <v/>
      </c>
    </row>
    <row r="147" spans="2:45">
      <c r="B147" s="260"/>
      <c r="C147" s="35"/>
      <c r="D147" s="53"/>
      <c r="E147" s="5"/>
      <c r="F147" s="60"/>
      <c r="G147" s="54" t="e">
        <f>VLOOKUP(F147,Foglio1!$F$2:$G$1509,2,FALSE)</f>
        <v>#N/A</v>
      </c>
      <c r="H147" s="56"/>
      <c r="I147" s="4"/>
      <c r="J147" s="4"/>
      <c r="K147" s="4"/>
      <c r="L147" s="4"/>
      <c r="M147" s="24"/>
      <c r="N147" s="24"/>
      <c r="O147" s="14"/>
      <c r="P147" s="14"/>
      <c r="Q147" s="14"/>
      <c r="R147" s="14"/>
      <c r="S147" s="14"/>
      <c r="T147" s="14"/>
      <c r="U147" s="14"/>
      <c r="V147" s="14"/>
      <c r="W147" s="24"/>
      <c r="X147" s="14"/>
      <c r="Y147" s="15"/>
      <c r="Z147" s="15"/>
      <c r="AA147" s="55">
        <f t="shared" si="17"/>
        <v>0</v>
      </c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55">
        <f t="shared" si="18"/>
        <v>0</v>
      </c>
      <c r="AN147" s="55">
        <f t="shared" si="19"/>
        <v>0</v>
      </c>
      <c r="AO147" s="55">
        <f t="shared" si="20"/>
        <v>0</v>
      </c>
      <c r="AP147" s="84" t="str">
        <f t="shared" si="21"/>
        <v/>
      </c>
      <c r="AQ147" s="11" t="b">
        <f t="shared" si="22"/>
        <v>0</v>
      </c>
      <c r="AR147" s="59" t="b">
        <f t="shared" si="23"/>
        <v>0</v>
      </c>
      <c r="AS147" s="34" t="str">
        <f t="shared" si="24"/>
        <v/>
      </c>
    </row>
    <row r="148" spans="2:45">
      <c r="B148" s="260"/>
      <c r="C148" s="35"/>
      <c r="D148" s="53"/>
      <c r="E148" s="5"/>
      <c r="F148" s="60"/>
      <c r="G148" s="54" t="e">
        <f>VLOOKUP(F148,Foglio1!$F$2:$G$1509,2,FALSE)</f>
        <v>#N/A</v>
      </c>
      <c r="H148" s="56"/>
      <c r="I148" s="4"/>
      <c r="J148" s="4"/>
      <c r="K148" s="4"/>
      <c r="L148" s="4"/>
      <c r="M148" s="24"/>
      <c r="N148" s="24"/>
      <c r="O148" s="14"/>
      <c r="P148" s="14"/>
      <c r="Q148" s="14"/>
      <c r="R148" s="14"/>
      <c r="S148" s="14"/>
      <c r="T148" s="14"/>
      <c r="U148" s="14"/>
      <c r="V148" s="14"/>
      <c r="W148" s="24"/>
      <c r="X148" s="14"/>
      <c r="Y148" s="15"/>
      <c r="Z148" s="15"/>
      <c r="AA148" s="55">
        <f t="shared" si="17"/>
        <v>0</v>
      </c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55">
        <f t="shared" si="18"/>
        <v>0</v>
      </c>
      <c r="AN148" s="55">
        <f t="shared" si="19"/>
        <v>0</v>
      </c>
      <c r="AO148" s="55">
        <f t="shared" si="20"/>
        <v>0</v>
      </c>
      <c r="AP148" s="84" t="str">
        <f t="shared" si="21"/>
        <v/>
      </c>
      <c r="AQ148" s="11" t="b">
        <f t="shared" si="22"/>
        <v>0</v>
      </c>
      <c r="AR148" s="59" t="b">
        <f t="shared" si="23"/>
        <v>0</v>
      </c>
      <c r="AS148" s="34" t="str">
        <f t="shared" si="24"/>
        <v/>
      </c>
    </row>
    <row r="149" spans="2:45">
      <c r="B149" s="260"/>
      <c r="C149" s="35"/>
      <c r="D149" s="53"/>
      <c r="E149" s="5"/>
      <c r="F149" s="60"/>
      <c r="G149" s="54" t="e">
        <f>VLOOKUP(F149,Foglio1!$F$2:$G$1509,2,FALSE)</f>
        <v>#N/A</v>
      </c>
      <c r="H149" s="56"/>
      <c r="I149" s="4"/>
      <c r="J149" s="4"/>
      <c r="K149" s="4"/>
      <c r="L149" s="4"/>
      <c r="M149" s="24"/>
      <c r="N149" s="24"/>
      <c r="O149" s="14"/>
      <c r="P149" s="14"/>
      <c r="Q149" s="14"/>
      <c r="R149" s="14"/>
      <c r="S149" s="14"/>
      <c r="T149" s="14"/>
      <c r="U149" s="14"/>
      <c r="V149" s="14"/>
      <c r="W149" s="24"/>
      <c r="X149" s="14"/>
      <c r="Y149" s="15"/>
      <c r="Z149" s="15"/>
      <c r="AA149" s="55">
        <f t="shared" si="17"/>
        <v>0</v>
      </c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55">
        <f t="shared" si="18"/>
        <v>0</v>
      </c>
      <c r="AN149" s="55">
        <f t="shared" si="19"/>
        <v>0</v>
      </c>
      <c r="AO149" s="55">
        <f t="shared" si="20"/>
        <v>0</v>
      </c>
      <c r="AP149" s="84" t="str">
        <f t="shared" si="21"/>
        <v/>
      </c>
      <c r="AQ149" s="11" t="b">
        <f t="shared" si="22"/>
        <v>0</v>
      </c>
      <c r="AR149" s="59" t="b">
        <f t="shared" si="23"/>
        <v>0</v>
      </c>
      <c r="AS149" s="34" t="str">
        <f t="shared" si="24"/>
        <v/>
      </c>
    </row>
    <row r="150" spans="2:45">
      <c r="B150" s="260"/>
      <c r="C150" s="35"/>
      <c r="D150" s="53"/>
      <c r="E150" s="5"/>
      <c r="F150" s="60"/>
      <c r="G150" s="54" t="e">
        <f>VLOOKUP(F150,Foglio1!$F$2:$G$1509,2,FALSE)</f>
        <v>#N/A</v>
      </c>
      <c r="H150" s="56"/>
      <c r="I150" s="4"/>
      <c r="J150" s="4"/>
      <c r="K150" s="4"/>
      <c r="L150" s="4"/>
      <c r="M150" s="24"/>
      <c r="N150" s="24"/>
      <c r="O150" s="14"/>
      <c r="P150" s="14"/>
      <c r="Q150" s="14"/>
      <c r="R150" s="14"/>
      <c r="S150" s="14"/>
      <c r="T150" s="14"/>
      <c r="U150" s="14"/>
      <c r="V150" s="14"/>
      <c r="W150" s="24"/>
      <c r="X150" s="14"/>
      <c r="Y150" s="15"/>
      <c r="Z150" s="15"/>
      <c r="AA150" s="55">
        <f t="shared" si="17"/>
        <v>0</v>
      </c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55">
        <f t="shared" si="18"/>
        <v>0</v>
      </c>
      <c r="AN150" s="55">
        <f t="shared" si="19"/>
        <v>0</v>
      </c>
      <c r="AO150" s="55">
        <f t="shared" si="20"/>
        <v>0</v>
      </c>
      <c r="AP150" s="84" t="str">
        <f t="shared" si="21"/>
        <v/>
      </c>
      <c r="AQ150" s="11" t="b">
        <f t="shared" si="22"/>
        <v>0</v>
      </c>
      <c r="AR150" s="59" t="b">
        <f t="shared" si="23"/>
        <v>0</v>
      </c>
      <c r="AS150" s="34" t="str">
        <f t="shared" si="24"/>
        <v/>
      </c>
    </row>
    <row r="151" spans="2:45">
      <c r="B151" s="260"/>
      <c r="C151" s="35"/>
      <c r="D151" s="53"/>
      <c r="E151" s="5"/>
      <c r="F151" s="60"/>
      <c r="G151" s="54" t="e">
        <f>VLOOKUP(F151,Foglio1!$F$2:$G$1509,2,FALSE)</f>
        <v>#N/A</v>
      </c>
      <c r="H151" s="56"/>
      <c r="I151" s="4"/>
      <c r="J151" s="4"/>
      <c r="K151" s="4"/>
      <c r="L151" s="4"/>
      <c r="M151" s="24"/>
      <c r="N151" s="24"/>
      <c r="O151" s="14"/>
      <c r="P151" s="14"/>
      <c r="Q151" s="14"/>
      <c r="R151" s="14"/>
      <c r="S151" s="14"/>
      <c r="T151" s="14"/>
      <c r="U151" s="14"/>
      <c r="V151" s="14"/>
      <c r="W151" s="24"/>
      <c r="X151" s="14"/>
      <c r="Y151" s="15"/>
      <c r="Z151" s="15"/>
      <c r="AA151" s="55">
        <f t="shared" si="17"/>
        <v>0</v>
      </c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55">
        <f t="shared" si="18"/>
        <v>0</v>
      </c>
      <c r="AN151" s="55">
        <f t="shared" si="19"/>
        <v>0</v>
      </c>
      <c r="AO151" s="55">
        <f t="shared" si="20"/>
        <v>0</v>
      </c>
      <c r="AP151" s="84" t="str">
        <f t="shared" si="21"/>
        <v/>
      </c>
      <c r="AQ151" s="11" t="b">
        <f t="shared" si="22"/>
        <v>0</v>
      </c>
      <c r="AR151" s="59" t="b">
        <f t="shared" si="23"/>
        <v>0</v>
      </c>
      <c r="AS151" s="34" t="str">
        <f t="shared" si="24"/>
        <v/>
      </c>
    </row>
    <row r="152" spans="2:45">
      <c r="B152" s="260"/>
      <c r="C152" s="35"/>
      <c r="D152" s="53"/>
      <c r="E152" s="5"/>
      <c r="F152" s="60"/>
      <c r="G152" s="54" t="e">
        <f>VLOOKUP(F152,Foglio1!$F$2:$G$1509,2,FALSE)</f>
        <v>#N/A</v>
      </c>
      <c r="H152" s="56"/>
      <c r="I152" s="4"/>
      <c r="J152" s="4"/>
      <c r="K152" s="4"/>
      <c r="L152" s="4"/>
      <c r="M152" s="24"/>
      <c r="N152" s="24"/>
      <c r="O152" s="14"/>
      <c r="P152" s="14"/>
      <c r="Q152" s="14"/>
      <c r="R152" s="14"/>
      <c r="S152" s="14"/>
      <c r="T152" s="14"/>
      <c r="U152" s="14"/>
      <c r="V152" s="14"/>
      <c r="W152" s="24"/>
      <c r="X152" s="14"/>
      <c r="Y152" s="15"/>
      <c r="Z152" s="15"/>
      <c r="AA152" s="55">
        <f t="shared" si="17"/>
        <v>0</v>
      </c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55">
        <f t="shared" si="18"/>
        <v>0</v>
      </c>
      <c r="AN152" s="55">
        <f t="shared" si="19"/>
        <v>0</v>
      </c>
      <c r="AO152" s="55">
        <f t="shared" si="20"/>
        <v>0</v>
      </c>
      <c r="AP152" s="84" t="str">
        <f t="shared" si="21"/>
        <v/>
      </c>
      <c r="AQ152" s="11" t="b">
        <f t="shared" si="22"/>
        <v>0</v>
      </c>
      <c r="AR152" s="59" t="b">
        <f t="shared" si="23"/>
        <v>0</v>
      </c>
      <c r="AS152" s="34" t="str">
        <f t="shared" si="24"/>
        <v/>
      </c>
    </row>
    <row r="153" spans="2:45">
      <c r="B153" s="260"/>
      <c r="C153" s="35"/>
      <c r="D153" s="53"/>
      <c r="E153" s="5"/>
      <c r="F153" s="60"/>
      <c r="G153" s="54" t="e">
        <f>VLOOKUP(F153,Foglio1!$F$2:$G$1509,2,FALSE)</f>
        <v>#N/A</v>
      </c>
      <c r="H153" s="56"/>
      <c r="I153" s="4"/>
      <c r="J153" s="4"/>
      <c r="K153" s="4"/>
      <c r="L153" s="4"/>
      <c r="M153" s="24"/>
      <c r="N153" s="24"/>
      <c r="O153" s="14"/>
      <c r="P153" s="14"/>
      <c r="Q153" s="14"/>
      <c r="R153" s="14"/>
      <c r="S153" s="14"/>
      <c r="T153" s="14"/>
      <c r="U153" s="14"/>
      <c r="V153" s="14"/>
      <c r="W153" s="24"/>
      <c r="X153" s="14"/>
      <c r="Y153" s="15"/>
      <c r="Z153" s="15"/>
      <c r="AA153" s="55">
        <f t="shared" si="17"/>
        <v>0</v>
      </c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55">
        <f t="shared" si="18"/>
        <v>0</v>
      </c>
      <c r="AN153" s="55">
        <f t="shared" si="19"/>
        <v>0</v>
      </c>
      <c r="AO153" s="55">
        <f t="shared" si="20"/>
        <v>0</v>
      </c>
      <c r="AP153" s="84" t="str">
        <f t="shared" si="21"/>
        <v/>
      </c>
      <c r="AQ153" s="11" t="b">
        <f t="shared" si="22"/>
        <v>0</v>
      </c>
      <c r="AR153" s="59" t="b">
        <f t="shared" si="23"/>
        <v>0</v>
      </c>
      <c r="AS153" s="34" t="str">
        <f t="shared" si="24"/>
        <v/>
      </c>
    </row>
    <row r="154" spans="2:45">
      <c r="B154" s="260"/>
      <c r="C154" s="35"/>
      <c r="D154" s="53"/>
      <c r="E154" s="5"/>
      <c r="F154" s="60"/>
      <c r="G154" s="54" t="e">
        <f>VLOOKUP(F154,Foglio1!$F$2:$G$1509,2,FALSE)</f>
        <v>#N/A</v>
      </c>
      <c r="H154" s="56"/>
      <c r="I154" s="4"/>
      <c r="J154" s="4"/>
      <c r="K154" s="4"/>
      <c r="L154" s="4"/>
      <c r="M154" s="24"/>
      <c r="N154" s="24"/>
      <c r="O154" s="14"/>
      <c r="P154" s="14"/>
      <c r="Q154" s="14"/>
      <c r="R154" s="14"/>
      <c r="S154" s="14"/>
      <c r="T154" s="14"/>
      <c r="U154" s="14"/>
      <c r="V154" s="14"/>
      <c r="W154" s="24"/>
      <c r="X154" s="14"/>
      <c r="Y154" s="15"/>
      <c r="Z154" s="15"/>
      <c r="AA154" s="55">
        <f t="shared" si="17"/>
        <v>0</v>
      </c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55">
        <f t="shared" si="18"/>
        <v>0</v>
      </c>
      <c r="AN154" s="55">
        <f t="shared" si="19"/>
        <v>0</v>
      </c>
      <c r="AO154" s="55">
        <f t="shared" si="20"/>
        <v>0</v>
      </c>
      <c r="AP154" s="84" t="str">
        <f t="shared" si="21"/>
        <v/>
      </c>
      <c r="AQ154" s="11" t="b">
        <f t="shared" si="22"/>
        <v>0</v>
      </c>
      <c r="AR154" s="59" t="b">
        <f t="shared" si="23"/>
        <v>0</v>
      </c>
      <c r="AS154" s="34" t="str">
        <f t="shared" si="24"/>
        <v/>
      </c>
    </row>
    <row r="155" spans="2:45">
      <c r="B155" s="260"/>
      <c r="C155" s="35"/>
      <c r="D155" s="53"/>
      <c r="E155" s="5"/>
      <c r="F155" s="60"/>
      <c r="G155" s="54" t="e">
        <f>VLOOKUP(F155,Foglio1!$F$2:$G$1509,2,FALSE)</f>
        <v>#N/A</v>
      </c>
      <c r="H155" s="56"/>
      <c r="I155" s="4"/>
      <c r="J155" s="4"/>
      <c r="K155" s="4"/>
      <c r="L155" s="4"/>
      <c r="M155" s="24"/>
      <c r="N155" s="24"/>
      <c r="O155" s="14"/>
      <c r="P155" s="14"/>
      <c r="Q155" s="14"/>
      <c r="R155" s="14"/>
      <c r="S155" s="14"/>
      <c r="T155" s="14"/>
      <c r="U155" s="14"/>
      <c r="V155" s="14"/>
      <c r="W155" s="24"/>
      <c r="X155" s="14"/>
      <c r="Y155" s="15"/>
      <c r="Z155" s="15"/>
      <c r="AA155" s="55">
        <f t="shared" si="17"/>
        <v>0</v>
      </c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55">
        <f t="shared" si="18"/>
        <v>0</v>
      </c>
      <c r="AN155" s="55">
        <f t="shared" si="19"/>
        <v>0</v>
      </c>
      <c r="AO155" s="55">
        <f t="shared" si="20"/>
        <v>0</v>
      </c>
      <c r="AP155" s="84" t="str">
        <f t="shared" si="21"/>
        <v/>
      </c>
      <c r="AQ155" s="11" t="b">
        <f t="shared" si="22"/>
        <v>0</v>
      </c>
      <c r="AR155" s="59" t="b">
        <f t="shared" si="23"/>
        <v>0</v>
      </c>
      <c r="AS155" s="34" t="str">
        <f t="shared" si="24"/>
        <v/>
      </c>
    </row>
    <row r="156" spans="2:45">
      <c r="B156" s="260"/>
      <c r="C156" s="35"/>
      <c r="D156" s="53"/>
      <c r="E156" s="5"/>
      <c r="F156" s="60"/>
      <c r="G156" s="54" t="e">
        <f>VLOOKUP(F156,Foglio1!$F$2:$G$1509,2,FALSE)</f>
        <v>#N/A</v>
      </c>
      <c r="H156" s="56"/>
      <c r="I156" s="4"/>
      <c r="J156" s="4"/>
      <c r="K156" s="4"/>
      <c r="L156" s="4"/>
      <c r="M156" s="24"/>
      <c r="N156" s="24"/>
      <c r="O156" s="14"/>
      <c r="P156" s="14"/>
      <c r="Q156" s="14"/>
      <c r="R156" s="14"/>
      <c r="S156" s="14"/>
      <c r="T156" s="14"/>
      <c r="U156" s="14"/>
      <c r="V156" s="14"/>
      <c r="W156" s="24"/>
      <c r="X156" s="14"/>
      <c r="Y156" s="15"/>
      <c r="Z156" s="15"/>
      <c r="AA156" s="55">
        <f t="shared" si="17"/>
        <v>0</v>
      </c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55">
        <f t="shared" si="18"/>
        <v>0</v>
      </c>
      <c r="AN156" s="55">
        <f t="shared" si="19"/>
        <v>0</v>
      </c>
      <c r="AO156" s="55">
        <f t="shared" si="20"/>
        <v>0</v>
      </c>
      <c r="AP156" s="84" t="str">
        <f t="shared" si="21"/>
        <v/>
      </c>
      <c r="AQ156" s="11" t="b">
        <f t="shared" si="22"/>
        <v>0</v>
      </c>
      <c r="AR156" s="59" t="b">
        <f t="shared" si="23"/>
        <v>0</v>
      </c>
      <c r="AS156" s="34" t="str">
        <f t="shared" si="24"/>
        <v/>
      </c>
    </row>
    <row r="157" spans="2:45">
      <c r="B157" s="260"/>
      <c r="C157" s="35"/>
      <c r="D157" s="53"/>
      <c r="E157" s="5"/>
      <c r="F157" s="60"/>
      <c r="G157" s="54" t="e">
        <f>VLOOKUP(F157,Foglio1!$F$2:$G$1509,2,FALSE)</f>
        <v>#N/A</v>
      </c>
      <c r="H157" s="56"/>
      <c r="I157" s="4"/>
      <c r="J157" s="4"/>
      <c r="K157" s="4"/>
      <c r="L157" s="4"/>
      <c r="M157" s="24"/>
      <c r="N157" s="24"/>
      <c r="O157" s="14"/>
      <c r="P157" s="14"/>
      <c r="Q157" s="14"/>
      <c r="R157" s="14"/>
      <c r="S157" s="14"/>
      <c r="T157" s="14"/>
      <c r="U157" s="14"/>
      <c r="V157" s="14"/>
      <c r="W157" s="24"/>
      <c r="X157" s="14"/>
      <c r="Y157" s="15"/>
      <c r="Z157" s="15"/>
      <c r="AA157" s="55">
        <f t="shared" si="17"/>
        <v>0</v>
      </c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55">
        <f t="shared" si="18"/>
        <v>0</v>
      </c>
      <c r="AN157" s="55">
        <f t="shared" si="19"/>
        <v>0</v>
      </c>
      <c r="AO157" s="55">
        <f t="shared" si="20"/>
        <v>0</v>
      </c>
      <c r="AP157" s="84" t="str">
        <f t="shared" si="21"/>
        <v/>
      </c>
      <c r="AQ157" s="11" t="b">
        <f t="shared" si="22"/>
        <v>0</v>
      </c>
      <c r="AR157" s="59" t="b">
        <f t="shared" si="23"/>
        <v>0</v>
      </c>
      <c r="AS157" s="34" t="str">
        <f t="shared" si="24"/>
        <v/>
      </c>
    </row>
    <row r="158" spans="2:45">
      <c r="B158" s="260"/>
      <c r="C158" s="35"/>
      <c r="D158" s="53"/>
      <c r="E158" s="5"/>
      <c r="F158" s="60"/>
      <c r="G158" s="54" t="e">
        <f>VLOOKUP(F158,Foglio1!$F$2:$G$1509,2,FALSE)</f>
        <v>#N/A</v>
      </c>
      <c r="H158" s="56"/>
      <c r="I158" s="4"/>
      <c r="J158" s="4"/>
      <c r="K158" s="4"/>
      <c r="L158" s="4"/>
      <c r="M158" s="24"/>
      <c r="N158" s="24"/>
      <c r="O158" s="14"/>
      <c r="P158" s="14"/>
      <c r="Q158" s="14"/>
      <c r="R158" s="14"/>
      <c r="S158" s="14"/>
      <c r="T158" s="14"/>
      <c r="U158" s="14"/>
      <c r="V158" s="14"/>
      <c r="W158" s="24"/>
      <c r="X158" s="14"/>
      <c r="Y158" s="15"/>
      <c r="Z158" s="15"/>
      <c r="AA158" s="55">
        <f t="shared" si="17"/>
        <v>0</v>
      </c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55">
        <f t="shared" si="18"/>
        <v>0</v>
      </c>
      <c r="AN158" s="55">
        <f t="shared" si="19"/>
        <v>0</v>
      </c>
      <c r="AO158" s="55">
        <f t="shared" si="20"/>
        <v>0</v>
      </c>
      <c r="AP158" s="84" t="str">
        <f t="shared" si="21"/>
        <v/>
      </c>
      <c r="AQ158" s="11" t="b">
        <f t="shared" si="22"/>
        <v>0</v>
      </c>
      <c r="AR158" s="59" t="b">
        <f t="shared" si="23"/>
        <v>0</v>
      </c>
      <c r="AS158" s="34" t="str">
        <f t="shared" si="24"/>
        <v/>
      </c>
    </row>
    <row r="159" spans="2:45">
      <c r="B159" s="260"/>
      <c r="C159" s="35"/>
      <c r="D159" s="53"/>
      <c r="E159" s="5"/>
      <c r="F159" s="60"/>
      <c r="G159" s="54" t="e">
        <f>VLOOKUP(F159,Foglio1!$F$2:$G$1509,2,FALSE)</f>
        <v>#N/A</v>
      </c>
      <c r="H159" s="56"/>
      <c r="I159" s="4"/>
      <c r="J159" s="4"/>
      <c r="K159" s="4"/>
      <c r="L159" s="4"/>
      <c r="M159" s="24"/>
      <c r="N159" s="24"/>
      <c r="O159" s="14"/>
      <c r="P159" s="14"/>
      <c r="Q159" s="14"/>
      <c r="R159" s="14"/>
      <c r="S159" s="14"/>
      <c r="T159" s="14"/>
      <c r="U159" s="14"/>
      <c r="V159" s="14"/>
      <c r="W159" s="24"/>
      <c r="X159" s="14"/>
      <c r="Y159" s="15"/>
      <c r="Z159" s="15"/>
      <c r="AA159" s="55">
        <f t="shared" si="17"/>
        <v>0</v>
      </c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55">
        <f t="shared" si="18"/>
        <v>0</v>
      </c>
      <c r="AN159" s="55">
        <f t="shared" si="19"/>
        <v>0</v>
      </c>
      <c r="AO159" s="55">
        <f t="shared" si="20"/>
        <v>0</v>
      </c>
      <c r="AP159" s="84" t="str">
        <f t="shared" si="21"/>
        <v/>
      </c>
      <c r="AQ159" s="11" t="b">
        <f t="shared" si="22"/>
        <v>0</v>
      </c>
      <c r="AR159" s="59" t="b">
        <f t="shared" si="23"/>
        <v>0</v>
      </c>
      <c r="AS159" s="34" t="str">
        <f t="shared" si="24"/>
        <v/>
      </c>
    </row>
    <row r="160" spans="2:45">
      <c r="B160" s="260"/>
      <c r="C160" s="35"/>
      <c r="D160" s="53"/>
      <c r="E160" s="5"/>
      <c r="F160" s="60"/>
      <c r="G160" s="54" t="e">
        <f>VLOOKUP(F160,Foglio1!$F$2:$G$1509,2,FALSE)</f>
        <v>#N/A</v>
      </c>
      <c r="H160" s="56"/>
      <c r="I160" s="4"/>
      <c r="J160" s="4"/>
      <c r="K160" s="4"/>
      <c r="L160" s="4"/>
      <c r="M160" s="24"/>
      <c r="N160" s="24"/>
      <c r="O160" s="14"/>
      <c r="P160" s="14"/>
      <c r="Q160" s="14"/>
      <c r="R160" s="14"/>
      <c r="S160" s="14"/>
      <c r="T160" s="14"/>
      <c r="U160" s="14"/>
      <c r="V160" s="14"/>
      <c r="W160" s="24"/>
      <c r="X160" s="14"/>
      <c r="Y160" s="15"/>
      <c r="Z160" s="15"/>
      <c r="AA160" s="55">
        <f t="shared" si="17"/>
        <v>0</v>
      </c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55">
        <f t="shared" si="18"/>
        <v>0</v>
      </c>
      <c r="AN160" s="55">
        <f t="shared" si="19"/>
        <v>0</v>
      </c>
      <c r="AO160" s="55">
        <f t="shared" si="20"/>
        <v>0</v>
      </c>
      <c r="AP160" s="84" t="str">
        <f t="shared" si="21"/>
        <v/>
      </c>
      <c r="AQ160" s="11" t="b">
        <f t="shared" si="22"/>
        <v>0</v>
      </c>
      <c r="AR160" s="59" t="b">
        <f t="shared" si="23"/>
        <v>0</v>
      </c>
      <c r="AS160" s="34" t="str">
        <f t="shared" si="24"/>
        <v/>
      </c>
    </row>
    <row r="161" spans="2:45">
      <c r="B161" s="260"/>
      <c r="C161" s="35"/>
      <c r="D161" s="53"/>
      <c r="E161" s="5"/>
      <c r="F161" s="60"/>
      <c r="G161" s="54" t="e">
        <f>VLOOKUP(F161,Foglio1!$F$2:$G$1509,2,FALSE)</f>
        <v>#N/A</v>
      </c>
      <c r="H161" s="56"/>
      <c r="I161" s="4"/>
      <c r="J161" s="4"/>
      <c r="K161" s="4"/>
      <c r="L161" s="4"/>
      <c r="M161" s="24"/>
      <c r="N161" s="24"/>
      <c r="O161" s="14"/>
      <c r="P161" s="14"/>
      <c r="Q161" s="14"/>
      <c r="R161" s="14"/>
      <c r="S161" s="14"/>
      <c r="T161" s="14"/>
      <c r="U161" s="14"/>
      <c r="V161" s="14"/>
      <c r="W161" s="24"/>
      <c r="X161" s="14"/>
      <c r="Y161" s="15"/>
      <c r="Z161" s="15"/>
      <c r="AA161" s="55">
        <f t="shared" si="17"/>
        <v>0</v>
      </c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55">
        <f t="shared" si="18"/>
        <v>0</v>
      </c>
      <c r="AN161" s="55">
        <f t="shared" si="19"/>
        <v>0</v>
      </c>
      <c r="AO161" s="55">
        <f t="shared" si="20"/>
        <v>0</v>
      </c>
      <c r="AP161" s="84" t="str">
        <f t="shared" si="21"/>
        <v/>
      </c>
      <c r="AQ161" s="11" t="b">
        <f t="shared" si="22"/>
        <v>0</v>
      </c>
      <c r="AR161" s="59" t="b">
        <f t="shared" si="23"/>
        <v>0</v>
      </c>
      <c r="AS161" s="34" t="str">
        <f t="shared" si="24"/>
        <v/>
      </c>
    </row>
    <row r="162" spans="2:45">
      <c r="B162" s="260"/>
      <c r="C162" s="35"/>
      <c r="D162" s="53"/>
      <c r="E162" s="5"/>
      <c r="F162" s="60"/>
      <c r="G162" s="54" t="e">
        <f>VLOOKUP(F162,Foglio1!$F$2:$G$1509,2,FALSE)</f>
        <v>#N/A</v>
      </c>
      <c r="H162" s="56"/>
      <c r="I162" s="4"/>
      <c r="J162" s="4"/>
      <c r="K162" s="4"/>
      <c r="L162" s="4"/>
      <c r="M162" s="24"/>
      <c r="N162" s="24"/>
      <c r="O162" s="14"/>
      <c r="P162" s="14"/>
      <c r="Q162" s="14"/>
      <c r="R162" s="14"/>
      <c r="S162" s="14"/>
      <c r="T162" s="14"/>
      <c r="U162" s="14"/>
      <c r="V162" s="14"/>
      <c r="W162" s="24"/>
      <c r="X162" s="14"/>
      <c r="Y162" s="15"/>
      <c r="Z162" s="15"/>
      <c r="AA162" s="55">
        <f t="shared" si="17"/>
        <v>0</v>
      </c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55">
        <f t="shared" si="18"/>
        <v>0</v>
      </c>
      <c r="AN162" s="55">
        <f t="shared" si="19"/>
        <v>0</v>
      </c>
      <c r="AO162" s="55">
        <f t="shared" si="20"/>
        <v>0</v>
      </c>
      <c r="AP162" s="84" t="str">
        <f t="shared" si="21"/>
        <v/>
      </c>
      <c r="AQ162" s="11" t="b">
        <f t="shared" si="22"/>
        <v>0</v>
      </c>
      <c r="AR162" s="59" t="b">
        <f t="shared" si="23"/>
        <v>0</v>
      </c>
      <c r="AS162" s="34" t="str">
        <f t="shared" si="24"/>
        <v/>
      </c>
    </row>
    <row r="163" spans="2:45">
      <c r="B163" s="260"/>
      <c r="C163" s="35"/>
      <c r="D163" s="53"/>
      <c r="E163" s="5"/>
      <c r="F163" s="60"/>
      <c r="G163" s="54" t="e">
        <f>VLOOKUP(F163,Foglio1!$F$2:$G$1509,2,FALSE)</f>
        <v>#N/A</v>
      </c>
      <c r="H163" s="56"/>
      <c r="I163" s="4"/>
      <c r="J163" s="4"/>
      <c r="K163" s="4"/>
      <c r="L163" s="4"/>
      <c r="M163" s="24"/>
      <c r="N163" s="24"/>
      <c r="O163" s="14"/>
      <c r="P163" s="14"/>
      <c r="Q163" s="14"/>
      <c r="R163" s="14"/>
      <c r="S163" s="14"/>
      <c r="T163" s="14"/>
      <c r="U163" s="14"/>
      <c r="V163" s="14"/>
      <c r="W163" s="24"/>
      <c r="X163" s="14"/>
      <c r="Y163" s="15"/>
      <c r="Z163" s="15"/>
      <c r="AA163" s="55">
        <f t="shared" si="17"/>
        <v>0</v>
      </c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55">
        <f t="shared" si="18"/>
        <v>0</v>
      </c>
      <c r="AN163" s="55">
        <f t="shared" si="19"/>
        <v>0</v>
      </c>
      <c r="AO163" s="55">
        <f t="shared" si="20"/>
        <v>0</v>
      </c>
      <c r="AP163" s="84" t="str">
        <f t="shared" si="21"/>
        <v/>
      </c>
      <c r="AQ163" s="11" t="b">
        <f t="shared" si="22"/>
        <v>0</v>
      </c>
      <c r="AR163" s="59" t="b">
        <f t="shared" si="23"/>
        <v>0</v>
      </c>
      <c r="AS163" s="34" t="str">
        <f t="shared" si="24"/>
        <v/>
      </c>
    </row>
    <row r="164" spans="2:45">
      <c r="B164" s="260"/>
      <c r="C164" s="35"/>
      <c r="D164" s="53"/>
      <c r="E164" s="5"/>
      <c r="F164" s="60"/>
      <c r="G164" s="54" t="e">
        <f>VLOOKUP(F164,Foglio1!$F$2:$G$1509,2,FALSE)</f>
        <v>#N/A</v>
      </c>
      <c r="H164" s="56"/>
      <c r="I164" s="4"/>
      <c r="J164" s="4"/>
      <c r="K164" s="4"/>
      <c r="L164" s="4"/>
      <c r="M164" s="24"/>
      <c r="N164" s="24"/>
      <c r="O164" s="14"/>
      <c r="P164" s="14"/>
      <c r="Q164" s="14"/>
      <c r="R164" s="14"/>
      <c r="S164" s="14"/>
      <c r="T164" s="14"/>
      <c r="U164" s="14"/>
      <c r="V164" s="14"/>
      <c r="W164" s="24"/>
      <c r="X164" s="14"/>
      <c r="Y164" s="15"/>
      <c r="Z164" s="15"/>
      <c r="AA164" s="55">
        <f t="shared" si="17"/>
        <v>0</v>
      </c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55">
        <f t="shared" si="18"/>
        <v>0</v>
      </c>
      <c r="AN164" s="55">
        <f t="shared" si="19"/>
        <v>0</v>
      </c>
      <c r="AO164" s="55">
        <f t="shared" si="20"/>
        <v>0</v>
      </c>
      <c r="AP164" s="84" t="str">
        <f t="shared" si="21"/>
        <v/>
      </c>
      <c r="AQ164" s="11" t="b">
        <f t="shared" si="22"/>
        <v>0</v>
      </c>
      <c r="AR164" s="59" t="b">
        <f t="shared" si="23"/>
        <v>0</v>
      </c>
      <c r="AS164" s="34" t="str">
        <f t="shared" si="24"/>
        <v/>
      </c>
    </row>
    <row r="165" spans="2:45">
      <c r="B165" s="260"/>
      <c r="C165" s="35"/>
      <c r="D165" s="53"/>
      <c r="E165" s="5"/>
      <c r="F165" s="60"/>
      <c r="G165" s="54" t="e">
        <f>VLOOKUP(F165,Foglio1!$F$2:$G$1509,2,FALSE)</f>
        <v>#N/A</v>
      </c>
      <c r="H165" s="56"/>
      <c r="I165" s="4"/>
      <c r="J165" s="4"/>
      <c r="K165" s="4"/>
      <c r="L165" s="4"/>
      <c r="M165" s="24"/>
      <c r="N165" s="24"/>
      <c r="O165" s="14"/>
      <c r="P165" s="14"/>
      <c r="Q165" s="14"/>
      <c r="R165" s="14"/>
      <c r="S165" s="14"/>
      <c r="T165" s="14"/>
      <c r="U165" s="14"/>
      <c r="V165" s="14"/>
      <c r="W165" s="24"/>
      <c r="X165" s="14"/>
      <c r="Y165" s="15"/>
      <c r="Z165" s="15"/>
      <c r="AA165" s="55">
        <f t="shared" si="17"/>
        <v>0</v>
      </c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55">
        <f t="shared" si="18"/>
        <v>0</v>
      </c>
      <c r="AN165" s="55">
        <f t="shared" si="19"/>
        <v>0</v>
      </c>
      <c r="AO165" s="55">
        <f t="shared" si="20"/>
        <v>0</v>
      </c>
      <c r="AP165" s="84" t="str">
        <f t="shared" si="21"/>
        <v/>
      </c>
      <c r="AQ165" s="11" t="b">
        <f t="shared" si="22"/>
        <v>0</v>
      </c>
      <c r="AR165" s="59" t="b">
        <f t="shared" si="23"/>
        <v>0</v>
      </c>
      <c r="AS165" s="34" t="str">
        <f t="shared" si="24"/>
        <v/>
      </c>
    </row>
    <row r="166" spans="2:45">
      <c r="B166" s="260"/>
      <c r="C166" s="35"/>
      <c r="D166" s="53"/>
      <c r="E166" s="5"/>
      <c r="F166" s="60"/>
      <c r="G166" s="54" t="e">
        <f>VLOOKUP(F166,Foglio1!$F$2:$G$1509,2,FALSE)</f>
        <v>#N/A</v>
      </c>
      <c r="H166" s="56"/>
      <c r="I166" s="4"/>
      <c r="J166" s="4"/>
      <c r="K166" s="4"/>
      <c r="L166" s="4"/>
      <c r="M166" s="24"/>
      <c r="N166" s="24"/>
      <c r="O166" s="14"/>
      <c r="P166" s="14"/>
      <c r="Q166" s="14"/>
      <c r="R166" s="14"/>
      <c r="S166" s="14"/>
      <c r="T166" s="14"/>
      <c r="U166" s="14"/>
      <c r="V166" s="14"/>
      <c r="W166" s="24"/>
      <c r="X166" s="14"/>
      <c r="Y166" s="15"/>
      <c r="Z166" s="15"/>
      <c r="AA166" s="55">
        <f t="shared" si="17"/>
        <v>0</v>
      </c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55">
        <f t="shared" si="18"/>
        <v>0</v>
      </c>
      <c r="AN166" s="55">
        <f t="shared" si="19"/>
        <v>0</v>
      </c>
      <c r="AO166" s="55">
        <f t="shared" si="20"/>
        <v>0</v>
      </c>
      <c r="AP166" s="84" t="str">
        <f t="shared" si="21"/>
        <v/>
      </c>
      <c r="AQ166" s="11" t="b">
        <f t="shared" si="22"/>
        <v>0</v>
      </c>
      <c r="AR166" s="59" t="b">
        <f t="shared" si="23"/>
        <v>0</v>
      </c>
      <c r="AS166" s="34" t="str">
        <f t="shared" si="24"/>
        <v/>
      </c>
    </row>
    <row r="167" spans="2:45">
      <c r="B167" s="260"/>
      <c r="C167" s="35"/>
      <c r="D167" s="53"/>
      <c r="E167" s="5"/>
      <c r="F167" s="60"/>
      <c r="G167" s="54" t="e">
        <f>VLOOKUP(F167,Foglio1!$F$2:$G$1509,2,FALSE)</f>
        <v>#N/A</v>
      </c>
      <c r="H167" s="56"/>
      <c r="I167" s="4"/>
      <c r="J167" s="4"/>
      <c r="K167" s="4"/>
      <c r="L167" s="4"/>
      <c r="M167" s="24"/>
      <c r="N167" s="24"/>
      <c r="O167" s="14"/>
      <c r="P167" s="14"/>
      <c r="Q167" s="14"/>
      <c r="R167" s="14"/>
      <c r="S167" s="14"/>
      <c r="T167" s="14"/>
      <c r="U167" s="14"/>
      <c r="V167" s="14"/>
      <c r="W167" s="24"/>
      <c r="X167" s="14"/>
      <c r="Y167" s="15"/>
      <c r="Z167" s="15"/>
      <c r="AA167" s="55">
        <f t="shared" si="17"/>
        <v>0</v>
      </c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55">
        <f t="shared" si="18"/>
        <v>0</v>
      </c>
      <c r="AN167" s="55">
        <f t="shared" si="19"/>
        <v>0</v>
      </c>
      <c r="AO167" s="55">
        <f t="shared" si="20"/>
        <v>0</v>
      </c>
      <c r="AP167" s="84" t="str">
        <f t="shared" si="21"/>
        <v/>
      </c>
      <c r="AQ167" s="11" t="b">
        <f t="shared" si="22"/>
        <v>0</v>
      </c>
      <c r="AR167" s="59" t="b">
        <f t="shared" si="23"/>
        <v>0</v>
      </c>
      <c r="AS167" s="34" t="str">
        <f t="shared" si="24"/>
        <v/>
      </c>
    </row>
    <row r="168" spans="2:45">
      <c r="B168" s="260"/>
      <c r="C168" s="35"/>
      <c r="D168" s="53"/>
      <c r="E168" s="5"/>
      <c r="F168" s="60"/>
      <c r="G168" s="54" t="e">
        <f>VLOOKUP(F168,Foglio1!$F$2:$G$1509,2,FALSE)</f>
        <v>#N/A</v>
      </c>
      <c r="H168" s="56"/>
      <c r="I168" s="4"/>
      <c r="J168" s="4"/>
      <c r="K168" s="4"/>
      <c r="L168" s="4"/>
      <c r="M168" s="24"/>
      <c r="N168" s="24"/>
      <c r="O168" s="14"/>
      <c r="P168" s="14"/>
      <c r="Q168" s="14"/>
      <c r="R168" s="14"/>
      <c r="S168" s="14"/>
      <c r="T168" s="14"/>
      <c r="U168" s="14"/>
      <c r="V168" s="14"/>
      <c r="W168" s="24"/>
      <c r="X168" s="14"/>
      <c r="Y168" s="15"/>
      <c r="Z168" s="15"/>
      <c r="AA168" s="55">
        <f t="shared" si="17"/>
        <v>0</v>
      </c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55">
        <f t="shared" si="18"/>
        <v>0</v>
      </c>
      <c r="AN168" s="55">
        <f t="shared" si="19"/>
        <v>0</v>
      </c>
      <c r="AO168" s="55">
        <f t="shared" si="20"/>
        <v>0</v>
      </c>
      <c r="AP168" s="84" t="str">
        <f t="shared" si="21"/>
        <v/>
      </c>
      <c r="AQ168" s="11" t="b">
        <f t="shared" si="22"/>
        <v>0</v>
      </c>
      <c r="AR168" s="59" t="b">
        <f t="shared" si="23"/>
        <v>0</v>
      </c>
      <c r="AS168" s="34" t="str">
        <f t="shared" si="24"/>
        <v/>
      </c>
    </row>
    <row r="169" spans="2:45">
      <c r="B169" s="260"/>
      <c r="C169" s="35"/>
      <c r="D169" s="53"/>
      <c r="E169" s="5"/>
      <c r="F169" s="60"/>
      <c r="G169" s="54" t="e">
        <f>VLOOKUP(F169,Foglio1!$F$2:$G$1509,2,FALSE)</f>
        <v>#N/A</v>
      </c>
      <c r="H169" s="56"/>
      <c r="I169" s="4"/>
      <c r="J169" s="4"/>
      <c r="K169" s="4"/>
      <c r="L169" s="4"/>
      <c r="M169" s="24"/>
      <c r="N169" s="24"/>
      <c r="O169" s="14"/>
      <c r="P169" s="14"/>
      <c r="Q169" s="14"/>
      <c r="R169" s="14"/>
      <c r="S169" s="14"/>
      <c r="T169" s="14"/>
      <c r="U169" s="14"/>
      <c r="V169" s="14"/>
      <c r="W169" s="24"/>
      <c r="X169" s="14"/>
      <c r="Y169" s="15"/>
      <c r="Z169" s="15"/>
      <c r="AA169" s="55">
        <f t="shared" si="17"/>
        <v>0</v>
      </c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55">
        <f t="shared" si="18"/>
        <v>0</v>
      </c>
      <c r="AN169" s="55">
        <f t="shared" si="19"/>
        <v>0</v>
      </c>
      <c r="AO169" s="55">
        <f t="shared" si="20"/>
        <v>0</v>
      </c>
      <c r="AP169" s="84" t="str">
        <f t="shared" si="21"/>
        <v/>
      </c>
      <c r="AQ169" s="11" t="b">
        <f t="shared" si="22"/>
        <v>0</v>
      </c>
      <c r="AR169" s="59" t="b">
        <f t="shared" si="23"/>
        <v>0</v>
      </c>
      <c r="AS169" s="34" t="str">
        <f t="shared" si="24"/>
        <v/>
      </c>
    </row>
    <row r="170" spans="2:45">
      <c r="B170" s="260"/>
      <c r="C170" s="35"/>
      <c r="D170" s="53"/>
      <c r="E170" s="5"/>
      <c r="F170" s="60"/>
      <c r="G170" s="54" t="e">
        <f>VLOOKUP(F170,Foglio1!$F$2:$G$1509,2,FALSE)</f>
        <v>#N/A</v>
      </c>
      <c r="H170" s="56"/>
      <c r="I170" s="4"/>
      <c r="J170" s="4"/>
      <c r="K170" s="4"/>
      <c r="L170" s="4"/>
      <c r="M170" s="24"/>
      <c r="N170" s="24"/>
      <c r="O170" s="14"/>
      <c r="P170" s="14"/>
      <c r="Q170" s="14"/>
      <c r="R170" s="14"/>
      <c r="S170" s="14"/>
      <c r="T170" s="14"/>
      <c r="U170" s="14"/>
      <c r="V170" s="14"/>
      <c r="W170" s="24"/>
      <c r="X170" s="14"/>
      <c r="Y170" s="15"/>
      <c r="Z170" s="15"/>
      <c r="AA170" s="55">
        <f t="shared" si="17"/>
        <v>0</v>
      </c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55">
        <f t="shared" si="18"/>
        <v>0</v>
      </c>
      <c r="AN170" s="55">
        <f t="shared" si="19"/>
        <v>0</v>
      </c>
      <c r="AO170" s="55">
        <f t="shared" si="20"/>
        <v>0</v>
      </c>
      <c r="AP170" s="84" t="str">
        <f t="shared" si="21"/>
        <v/>
      </c>
      <c r="AQ170" s="11" t="b">
        <f t="shared" si="22"/>
        <v>0</v>
      </c>
      <c r="AR170" s="59" t="b">
        <f t="shared" si="23"/>
        <v>0</v>
      </c>
      <c r="AS170" s="34" t="str">
        <f t="shared" si="24"/>
        <v/>
      </c>
    </row>
    <row r="171" spans="2:45">
      <c r="B171" s="260"/>
      <c r="C171" s="35"/>
      <c r="D171" s="53"/>
      <c r="E171" s="5"/>
      <c r="F171" s="60"/>
      <c r="G171" s="54" t="e">
        <f>VLOOKUP(F171,Foglio1!$F$2:$G$1509,2,FALSE)</f>
        <v>#N/A</v>
      </c>
      <c r="H171" s="56"/>
      <c r="I171" s="4"/>
      <c r="J171" s="4"/>
      <c r="K171" s="4"/>
      <c r="L171" s="4"/>
      <c r="M171" s="24"/>
      <c r="N171" s="24"/>
      <c r="O171" s="14"/>
      <c r="P171" s="14"/>
      <c r="Q171" s="14"/>
      <c r="R171" s="14"/>
      <c r="S171" s="14"/>
      <c r="T171" s="14"/>
      <c r="U171" s="14"/>
      <c r="V171" s="14"/>
      <c r="W171" s="24"/>
      <c r="X171" s="14"/>
      <c r="Y171" s="15"/>
      <c r="Z171" s="15"/>
      <c r="AA171" s="55">
        <f t="shared" si="17"/>
        <v>0</v>
      </c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55">
        <f t="shared" si="18"/>
        <v>0</v>
      </c>
      <c r="AN171" s="55">
        <f t="shared" si="19"/>
        <v>0</v>
      </c>
      <c r="AO171" s="55">
        <f t="shared" si="20"/>
        <v>0</v>
      </c>
      <c r="AP171" s="84" t="str">
        <f t="shared" si="21"/>
        <v/>
      </c>
      <c r="AQ171" s="11" t="b">
        <f t="shared" si="22"/>
        <v>0</v>
      </c>
      <c r="AR171" s="59" t="b">
        <f t="shared" si="23"/>
        <v>0</v>
      </c>
      <c r="AS171" s="34" t="str">
        <f t="shared" si="24"/>
        <v/>
      </c>
    </row>
    <row r="172" spans="2:45">
      <c r="B172" s="260"/>
      <c r="C172" s="35"/>
      <c r="D172" s="53"/>
      <c r="E172" s="5"/>
      <c r="F172" s="60"/>
      <c r="G172" s="54" t="e">
        <f>VLOOKUP(F172,Foglio1!$F$2:$G$1509,2,FALSE)</f>
        <v>#N/A</v>
      </c>
      <c r="H172" s="56"/>
      <c r="I172" s="4"/>
      <c r="J172" s="4"/>
      <c r="K172" s="4"/>
      <c r="L172" s="4"/>
      <c r="M172" s="24"/>
      <c r="N172" s="24"/>
      <c r="O172" s="14"/>
      <c r="P172" s="14"/>
      <c r="Q172" s="14"/>
      <c r="R172" s="14"/>
      <c r="S172" s="14"/>
      <c r="T172" s="14"/>
      <c r="U172" s="14"/>
      <c r="V172" s="14"/>
      <c r="W172" s="24"/>
      <c r="X172" s="14"/>
      <c r="Y172" s="15"/>
      <c r="Z172" s="15"/>
      <c r="AA172" s="55">
        <f t="shared" si="17"/>
        <v>0</v>
      </c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55">
        <f t="shared" si="18"/>
        <v>0</v>
      </c>
      <c r="AN172" s="55">
        <f t="shared" si="19"/>
        <v>0</v>
      </c>
      <c r="AO172" s="55">
        <f t="shared" si="20"/>
        <v>0</v>
      </c>
      <c r="AP172" s="84" t="str">
        <f t="shared" si="21"/>
        <v/>
      </c>
      <c r="AQ172" s="11" t="b">
        <f t="shared" si="22"/>
        <v>0</v>
      </c>
      <c r="AR172" s="59" t="b">
        <f t="shared" si="23"/>
        <v>0</v>
      </c>
      <c r="AS172" s="34" t="str">
        <f t="shared" si="24"/>
        <v/>
      </c>
    </row>
    <row r="173" spans="2:45">
      <c r="B173" s="260"/>
      <c r="C173" s="35"/>
      <c r="D173" s="53"/>
      <c r="E173" s="5"/>
      <c r="F173" s="60"/>
      <c r="G173" s="54" t="e">
        <f>VLOOKUP(F173,Foglio1!$F$2:$G$1509,2,FALSE)</f>
        <v>#N/A</v>
      </c>
      <c r="H173" s="56"/>
      <c r="I173" s="4"/>
      <c r="J173" s="4"/>
      <c r="K173" s="4"/>
      <c r="L173" s="4"/>
      <c r="M173" s="24"/>
      <c r="N173" s="24"/>
      <c r="O173" s="14"/>
      <c r="P173" s="14"/>
      <c r="Q173" s="14"/>
      <c r="R173" s="14"/>
      <c r="S173" s="14"/>
      <c r="T173" s="14"/>
      <c r="U173" s="14"/>
      <c r="V173" s="14"/>
      <c r="W173" s="24"/>
      <c r="X173" s="14"/>
      <c r="Y173" s="15"/>
      <c r="Z173" s="15"/>
      <c r="AA173" s="55">
        <f t="shared" si="17"/>
        <v>0</v>
      </c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55">
        <f t="shared" si="18"/>
        <v>0</v>
      </c>
      <c r="AN173" s="55">
        <f t="shared" si="19"/>
        <v>0</v>
      </c>
      <c r="AO173" s="55">
        <f t="shared" si="20"/>
        <v>0</v>
      </c>
      <c r="AP173" s="84" t="str">
        <f t="shared" si="21"/>
        <v/>
      </c>
      <c r="AQ173" s="11" t="b">
        <f t="shared" si="22"/>
        <v>0</v>
      </c>
      <c r="AR173" s="59" t="b">
        <f t="shared" si="23"/>
        <v>0</v>
      </c>
      <c r="AS173" s="34" t="str">
        <f t="shared" si="24"/>
        <v/>
      </c>
    </row>
    <row r="174" spans="2:45">
      <c r="B174" s="260"/>
      <c r="C174" s="35"/>
      <c r="D174" s="53"/>
      <c r="E174" s="5"/>
      <c r="F174" s="60"/>
      <c r="G174" s="54" t="e">
        <f>VLOOKUP(F174,Foglio1!$F$2:$G$1509,2,FALSE)</f>
        <v>#N/A</v>
      </c>
      <c r="H174" s="56"/>
      <c r="I174" s="4"/>
      <c r="J174" s="4"/>
      <c r="K174" s="4"/>
      <c r="L174" s="4"/>
      <c r="M174" s="24"/>
      <c r="N174" s="24"/>
      <c r="O174" s="14"/>
      <c r="P174" s="14"/>
      <c r="Q174" s="14"/>
      <c r="R174" s="14"/>
      <c r="S174" s="14"/>
      <c r="T174" s="14"/>
      <c r="U174" s="14"/>
      <c r="V174" s="14"/>
      <c r="W174" s="24"/>
      <c r="X174" s="14"/>
      <c r="Y174" s="15"/>
      <c r="Z174" s="15"/>
      <c r="AA174" s="55">
        <f t="shared" si="17"/>
        <v>0</v>
      </c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55">
        <f t="shared" si="18"/>
        <v>0</v>
      </c>
      <c r="AN174" s="55">
        <f t="shared" si="19"/>
        <v>0</v>
      </c>
      <c r="AO174" s="55">
        <f t="shared" si="20"/>
        <v>0</v>
      </c>
      <c r="AP174" s="84" t="str">
        <f t="shared" si="21"/>
        <v/>
      </c>
      <c r="AQ174" s="11" t="b">
        <f t="shared" si="22"/>
        <v>0</v>
      </c>
      <c r="AR174" s="59" t="b">
        <f t="shared" si="23"/>
        <v>0</v>
      </c>
      <c r="AS174" s="34" t="str">
        <f t="shared" si="24"/>
        <v/>
      </c>
    </row>
    <row r="175" spans="2:45">
      <c r="B175" s="260"/>
      <c r="C175" s="35"/>
      <c r="D175" s="53"/>
      <c r="E175" s="5"/>
      <c r="F175" s="60"/>
      <c r="G175" s="54" t="e">
        <f>VLOOKUP(F175,Foglio1!$F$2:$G$1509,2,FALSE)</f>
        <v>#N/A</v>
      </c>
      <c r="H175" s="56"/>
      <c r="I175" s="4"/>
      <c r="J175" s="4"/>
      <c r="K175" s="4"/>
      <c r="L175" s="4"/>
      <c r="M175" s="24"/>
      <c r="N175" s="24"/>
      <c r="O175" s="14"/>
      <c r="P175" s="14"/>
      <c r="Q175" s="14"/>
      <c r="R175" s="14"/>
      <c r="S175" s="14"/>
      <c r="T175" s="14"/>
      <c r="U175" s="14"/>
      <c r="V175" s="14"/>
      <c r="W175" s="24"/>
      <c r="X175" s="14"/>
      <c r="Y175" s="15"/>
      <c r="Z175" s="15"/>
      <c r="AA175" s="55">
        <f t="shared" si="17"/>
        <v>0</v>
      </c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55">
        <f t="shared" si="18"/>
        <v>0</v>
      </c>
      <c r="AN175" s="55">
        <f t="shared" si="19"/>
        <v>0</v>
      </c>
      <c r="AO175" s="55">
        <f t="shared" si="20"/>
        <v>0</v>
      </c>
      <c r="AP175" s="84" t="str">
        <f t="shared" si="21"/>
        <v/>
      </c>
      <c r="AQ175" s="11" t="b">
        <f t="shared" si="22"/>
        <v>0</v>
      </c>
      <c r="AR175" s="59" t="b">
        <f t="shared" si="23"/>
        <v>0</v>
      </c>
      <c r="AS175" s="34" t="str">
        <f t="shared" si="24"/>
        <v/>
      </c>
    </row>
    <row r="176" spans="2:45">
      <c r="B176" s="260"/>
      <c r="C176" s="35"/>
      <c r="D176" s="53"/>
      <c r="E176" s="5"/>
      <c r="F176" s="60"/>
      <c r="G176" s="54" t="e">
        <f>VLOOKUP(F176,Foglio1!$F$2:$G$1509,2,FALSE)</f>
        <v>#N/A</v>
      </c>
      <c r="H176" s="56"/>
      <c r="I176" s="4"/>
      <c r="J176" s="4"/>
      <c r="K176" s="4"/>
      <c r="L176" s="4"/>
      <c r="M176" s="24"/>
      <c r="N176" s="24"/>
      <c r="O176" s="14"/>
      <c r="P176" s="14"/>
      <c r="Q176" s="14"/>
      <c r="R176" s="14"/>
      <c r="S176" s="14"/>
      <c r="T176" s="14"/>
      <c r="U176" s="14"/>
      <c r="V176" s="14"/>
      <c r="W176" s="24"/>
      <c r="X176" s="14"/>
      <c r="Y176" s="15"/>
      <c r="Z176" s="15"/>
      <c r="AA176" s="55">
        <f t="shared" si="17"/>
        <v>0</v>
      </c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55">
        <f t="shared" si="18"/>
        <v>0</v>
      </c>
      <c r="AN176" s="55">
        <f t="shared" si="19"/>
        <v>0</v>
      </c>
      <c r="AO176" s="55">
        <f t="shared" si="20"/>
        <v>0</v>
      </c>
      <c r="AP176" s="84" t="str">
        <f t="shared" si="21"/>
        <v/>
      </c>
      <c r="AQ176" s="11" t="b">
        <f t="shared" si="22"/>
        <v>0</v>
      </c>
      <c r="AR176" s="59" t="b">
        <f t="shared" si="23"/>
        <v>0</v>
      </c>
      <c r="AS176" s="34" t="str">
        <f t="shared" si="24"/>
        <v/>
      </c>
    </row>
    <row r="177" spans="2:45">
      <c r="B177" s="260"/>
      <c r="C177" s="35"/>
      <c r="D177" s="53"/>
      <c r="E177" s="5"/>
      <c r="F177" s="60"/>
      <c r="G177" s="54" t="e">
        <f>VLOOKUP(F177,Foglio1!$F$2:$G$1509,2,FALSE)</f>
        <v>#N/A</v>
      </c>
      <c r="H177" s="56"/>
      <c r="I177" s="4"/>
      <c r="J177" s="4"/>
      <c r="K177" s="4"/>
      <c r="L177" s="4"/>
      <c r="M177" s="24"/>
      <c r="N177" s="24"/>
      <c r="O177" s="14"/>
      <c r="P177" s="14"/>
      <c r="Q177" s="14"/>
      <c r="R177" s="14"/>
      <c r="S177" s="14"/>
      <c r="T177" s="14"/>
      <c r="U177" s="14"/>
      <c r="V177" s="14"/>
      <c r="W177" s="24"/>
      <c r="X177" s="14"/>
      <c r="Y177" s="15"/>
      <c r="Z177" s="15"/>
      <c r="AA177" s="55">
        <f t="shared" si="17"/>
        <v>0</v>
      </c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55">
        <f t="shared" si="18"/>
        <v>0</v>
      </c>
      <c r="AN177" s="55">
        <f t="shared" si="19"/>
        <v>0</v>
      </c>
      <c r="AO177" s="55">
        <f t="shared" si="20"/>
        <v>0</v>
      </c>
      <c r="AP177" s="84" t="str">
        <f t="shared" si="21"/>
        <v/>
      </c>
      <c r="AQ177" s="11" t="b">
        <f t="shared" si="22"/>
        <v>0</v>
      </c>
      <c r="AR177" s="59" t="b">
        <f t="shared" si="23"/>
        <v>0</v>
      </c>
      <c r="AS177" s="34" t="str">
        <f t="shared" si="24"/>
        <v/>
      </c>
    </row>
    <row r="178" spans="2:45">
      <c r="B178" s="260"/>
      <c r="C178" s="35"/>
      <c r="D178" s="53"/>
      <c r="E178" s="5"/>
      <c r="F178" s="60"/>
      <c r="G178" s="54" t="e">
        <f>VLOOKUP(F178,Foglio1!$F$2:$G$1509,2,FALSE)</f>
        <v>#N/A</v>
      </c>
      <c r="H178" s="56"/>
      <c r="I178" s="4"/>
      <c r="J178" s="4"/>
      <c r="K178" s="4"/>
      <c r="L178" s="4"/>
      <c r="M178" s="24"/>
      <c r="N178" s="24"/>
      <c r="O178" s="14"/>
      <c r="P178" s="14"/>
      <c r="Q178" s="14"/>
      <c r="R178" s="14"/>
      <c r="S178" s="14"/>
      <c r="T178" s="14"/>
      <c r="U178" s="14"/>
      <c r="V178" s="14"/>
      <c r="W178" s="24"/>
      <c r="X178" s="14"/>
      <c r="Y178" s="15"/>
      <c r="Z178" s="15"/>
      <c r="AA178" s="55">
        <f t="shared" si="17"/>
        <v>0</v>
      </c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55">
        <f t="shared" si="18"/>
        <v>0</v>
      </c>
      <c r="AN178" s="55">
        <f t="shared" si="19"/>
        <v>0</v>
      </c>
      <c r="AO178" s="55">
        <f t="shared" si="20"/>
        <v>0</v>
      </c>
      <c r="AP178" s="84" t="str">
        <f t="shared" si="21"/>
        <v/>
      </c>
      <c r="AQ178" s="11" t="b">
        <f t="shared" si="22"/>
        <v>0</v>
      </c>
      <c r="AR178" s="59" t="b">
        <f t="shared" si="23"/>
        <v>0</v>
      </c>
      <c r="AS178" s="34" t="str">
        <f t="shared" si="24"/>
        <v/>
      </c>
    </row>
    <row r="179" spans="2:45">
      <c r="B179" s="260"/>
      <c r="C179" s="35"/>
      <c r="D179" s="53"/>
      <c r="E179" s="5"/>
      <c r="F179" s="60"/>
      <c r="G179" s="54" t="e">
        <f>VLOOKUP(F179,Foglio1!$F$2:$G$1509,2,FALSE)</f>
        <v>#N/A</v>
      </c>
      <c r="H179" s="56"/>
      <c r="I179" s="4"/>
      <c r="J179" s="4"/>
      <c r="K179" s="4"/>
      <c r="L179" s="4"/>
      <c r="M179" s="24"/>
      <c r="N179" s="24"/>
      <c r="O179" s="14"/>
      <c r="P179" s="14"/>
      <c r="Q179" s="14"/>
      <c r="R179" s="14"/>
      <c r="S179" s="14"/>
      <c r="T179" s="14"/>
      <c r="U179" s="14"/>
      <c r="V179" s="14"/>
      <c r="W179" s="24"/>
      <c r="X179" s="14"/>
      <c r="Y179" s="15"/>
      <c r="Z179" s="15"/>
      <c r="AA179" s="55">
        <f t="shared" si="17"/>
        <v>0</v>
      </c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55">
        <f t="shared" si="18"/>
        <v>0</v>
      </c>
      <c r="AN179" s="55">
        <f t="shared" si="19"/>
        <v>0</v>
      </c>
      <c r="AO179" s="55">
        <f t="shared" si="20"/>
        <v>0</v>
      </c>
      <c r="AP179" s="84" t="str">
        <f t="shared" si="21"/>
        <v/>
      </c>
      <c r="AQ179" s="11" t="b">
        <f t="shared" si="22"/>
        <v>0</v>
      </c>
      <c r="AR179" s="59" t="b">
        <f t="shared" si="23"/>
        <v>0</v>
      </c>
      <c r="AS179" s="34" t="str">
        <f t="shared" si="24"/>
        <v/>
      </c>
    </row>
    <row r="180" spans="2:45">
      <c r="B180" s="260"/>
      <c r="C180" s="35"/>
      <c r="D180" s="53"/>
      <c r="E180" s="5"/>
      <c r="F180" s="60"/>
      <c r="G180" s="54" t="e">
        <f>VLOOKUP(F180,Foglio1!$F$2:$G$1509,2,FALSE)</f>
        <v>#N/A</v>
      </c>
      <c r="H180" s="56"/>
      <c r="I180" s="4"/>
      <c r="J180" s="4"/>
      <c r="K180" s="4"/>
      <c r="L180" s="4"/>
      <c r="M180" s="24"/>
      <c r="N180" s="24"/>
      <c r="O180" s="14"/>
      <c r="P180" s="14"/>
      <c r="Q180" s="14"/>
      <c r="R180" s="14"/>
      <c r="S180" s="14"/>
      <c r="T180" s="14"/>
      <c r="U180" s="14"/>
      <c r="V180" s="14"/>
      <c r="W180" s="24"/>
      <c r="X180" s="14"/>
      <c r="Y180" s="15"/>
      <c r="Z180" s="15"/>
      <c r="AA180" s="55">
        <f t="shared" si="17"/>
        <v>0</v>
      </c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55">
        <f t="shared" si="18"/>
        <v>0</v>
      </c>
      <c r="AN180" s="55">
        <f t="shared" si="19"/>
        <v>0</v>
      </c>
      <c r="AO180" s="55">
        <f t="shared" si="20"/>
        <v>0</v>
      </c>
      <c r="AP180" s="84" t="str">
        <f t="shared" si="21"/>
        <v/>
      </c>
      <c r="AQ180" s="11" t="b">
        <f t="shared" si="22"/>
        <v>0</v>
      </c>
      <c r="AR180" s="59" t="b">
        <f t="shared" si="23"/>
        <v>0</v>
      </c>
      <c r="AS180" s="34" t="str">
        <f t="shared" si="24"/>
        <v/>
      </c>
    </row>
    <row r="181" spans="2:45">
      <c r="B181" s="260"/>
      <c r="C181" s="35"/>
      <c r="D181" s="53"/>
      <c r="E181" s="5"/>
      <c r="F181" s="60"/>
      <c r="G181" s="54" t="e">
        <f>VLOOKUP(F181,Foglio1!$F$2:$G$1509,2,FALSE)</f>
        <v>#N/A</v>
      </c>
      <c r="H181" s="56"/>
      <c r="I181" s="4"/>
      <c r="J181" s="4"/>
      <c r="K181" s="4"/>
      <c r="L181" s="4"/>
      <c r="M181" s="24"/>
      <c r="N181" s="24"/>
      <c r="O181" s="14"/>
      <c r="P181" s="14"/>
      <c r="Q181" s="14"/>
      <c r="R181" s="14"/>
      <c r="S181" s="14"/>
      <c r="T181" s="14"/>
      <c r="U181" s="14"/>
      <c r="V181" s="14"/>
      <c r="W181" s="24"/>
      <c r="X181" s="14"/>
      <c r="Y181" s="15"/>
      <c r="Z181" s="15"/>
      <c r="AA181" s="55">
        <f t="shared" si="17"/>
        <v>0</v>
      </c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55">
        <f t="shared" si="18"/>
        <v>0</v>
      </c>
      <c r="AN181" s="55">
        <f t="shared" si="19"/>
        <v>0</v>
      </c>
      <c r="AO181" s="55">
        <f t="shared" si="20"/>
        <v>0</v>
      </c>
      <c r="AP181" s="84" t="str">
        <f t="shared" si="21"/>
        <v/>
      </c>
      <c r="AQ181" s="11" t="b">
        <f t="shared" si="22"/>
        <v>0</v>
      </c>
      <c r="AR181" s="59" t="b">
        <f t="shared" si="23"/>
        <v>0</v>
      </c>
      <c r="AS181" s="34" t="str">
        <f t="shared" si="24"/>
        <v/>
      </c>
    </row>
    <row r="182" spans="2:45">
      <c r="B182" s="260"/>
      <c r="C182" s="35"/>
      <c r="D182" s="53"/>
      <c r="E182" s="5"/>
      <c r="F182" s="60"/>
      <c r="G182" s="54" t="e">
        <f>VLOOKUP(F182,Foglio1!$F$2:$G$1509,2,FALSE)</f>
        <v>#N/A</v>
      </c>
      <c r="H182" s="56"/>
      <c r="I182" s="4"/>
      <c r="J182" s="4"/>
      <c r="K182" s="4"/>
      <c r="L182" s="4"/>
      <c r="M182" s="24"/>
      <c r="N182" s="24"/>
      <c r="O182" s="14"/>
      <c r="P182" s="14"/>
      <c r="Q182" s="14"/>
      <c r="R182" s="14"/>
      <c r="S182" s="14"/>
      <c r="T182" s="14"/>
      <c r="U182" s="14"/>
      <c r="V182" s="14"/>
      <c r="W182" s="24"/>
      <c r="X182" s="14"/>
      <c r="Y182" s="15"/>
      <c r="Z182" s="15"/>
      <c r="AA182" s="55">
        <f t="shared" si="17"/>
        <v>0</v>
      </c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55">
        <f t="shared" si="18"/>
        <v>0</v>
      </c>
      <c r="AN182" s="55">
        <f t="shared" si="19"/>
        <v>0</v>
      </c>
      <c r="AO182" s="55">
        <f t="shared" si="20"/>
        <v>0</v>
      </c>
      <c r="AP182" s="84" t="str">
        <f t="shared" si="21"/>
        <v/>
      </c>
      <c r="AQ182" s="11" t="b">
        <f t="shared" si="22"/>
        <v>0</v>
      </c>
      <c r="AR182" s="59" t="b">
        <f t="shared" si="23"/>
        <v>0</v>
      </c>
      <c r="AS182" s="34" t="str">
        <f t="shared" si="24"/>
        <v/>
      </c>
    </row>
    <row r="183" spans="2:45">
      <c r="B183" s="260"/>
      <c r="C183" s="35"/>
      <c r="D183" s="53"/>
      <c r="E183" s="5"/>
      <c r="F183" s="60"/>
      <c r="G183" s="54" t="e">
        <f>VLOOKUP(F183,Foglio1!$F$2:$G$1509,2,FALSE)</f>
        <v>#N/A</v>
      </c>
      <c r="H183" s="56"/>
      <c r="I183" s="4"/>
      <c r="J183" s="4"/>
      <c r="K183" s="4"/>
      <c r="L183" s="4"/>
      <c r="M183" s="24"/>
      <c r="N183" s="24"/>
      <c r="O183" s="14"/>
      <c r="P183" s="14"/>
      <c r="Q183" s="14"/>
      <c r="R183" s="14"/>
      <c r="S183" s="14"/>
      <c r="T183" s="14"/>
      <c r="U183" s="14"/>
      <c r="V183" s="14"/>
      <c r="W183" s="24"/>
      <c r="X183" s="14"/>
      <c r="Y183" s="15"/>
      <c r="Z183" s="15"/>
      <c r="AA183" s="55">
        <f t="shared" si="17"/>
        <v>0</v>
      </c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55">
        <f t="shared" si="18"/>
        <v>0</v>
      </c>
      <c r="AN183" s="55">
        <f t="shared" si="19"/>
        <v>0</v>
      </c>
      <c r="AO183" s="55">
        <f t="shared" si="20"/>
        <v>0</v>
      </c>
      <c r="AP183" s="84" t="str">
        <f t="shared" si="21"/>
        <v/>
      </c>
      <c r="AQ183" s="11" t="b">
        <f t="shared" si="22"/>
        <v>0</v>
      </c>
      <c r="AR183" s="59" t="b">
        <f t="shared" si="23"/>
        <v>0</v>
      </c>
      <c r="AS183" s="34" t="str">
        <f t="shared" si="24"/>
        <v/>
      </c>
    </row>
    <row r="184" spans="2:45">
      <c r="B184" s="260"/>
      <c r="C184" s="35"/>
      <c r="D184" s="53"/>
      <c r="E184" s="5"/>
      <c r="F184" s="60"/>
      <c r="G184" s="54" t="e">
        <f>VLOOKUP(F184,Foglio1!$F$2:$G$1509,2,FALSE)</f>
        <v>#N/A</v>
      </c>
      <c r="H184" s="56"/>
      <c r="I184" s="4"/>
      <c r="J184" s="4"/>
      <c r="K184" s="4"/>
      <c r="L184" s="4"/>
      <c r="M184" s="24"/>
      <c r="N184" s="24"/>
      <c r="O184" s="14"/>
      <c r="P184" s="14"/>
      <c r="Q184" s="14"/>
      <c r="R184" s="14"/>
      <c r="S184" s="14"/>
      <c r="T184" s="14"/>
      <c r="U184" s="14"/>
      <c r="V184" s="14"/>
      <c r="W184" s="24"/>
      <c r="X184" s="14"/>
      <c r="Y184" s="15"/>
      <c r="Z184" s="15"/>
      <c r="AA184" s="55">
        <f t="shared" si="17"/>
        <v>0</v>
      </c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55">
        <f t="shared" si="18"/>
        <v>0</v>
      </c>
      <c r="AN184" s="55">
        <f t="shared" si="19"/>
        <v>0</v>
      </c>
      <c r="AO184" s="55">
        <f t="shared" si="20"/>
        <v>0</v>
      </c>
      <c r="AP184" s="84" t="str">
        <f t="shared" si="21"/>
        <v/>
      </c>
      <c r="AQ184" s="11" t="b">
        <f t="shared" si="22"/>
        <v>0</v>
      </c>
      <c r="AR184" s="59" t="b">
        <f t="shared" si="23"/>
        <v>0</v>
      </c>
      <c r="AS184" s="34" t="str">
        <f t="shared" si="24"/>
        <v/>
      </c>
    </row>
    <row r="185" spans="2:45">
      <c r="B185" s="260"/>
      <c r="C185" s="35"/>
      <c r="D185" s="53"/>
      <c r="E185" s="5"/>
      <c r="F185" s="60"/>
      <c r="G185" s="54" t="e">
        <f>VLOOKUP(F185,Foglio1!$F$2:$G$1509,2,FALSE)</f>
        <v>#N/A</v>
      </c>
      <c r="H185" s="56"/>
      <c r="I185" s="4"/>
      <c r="J185" s="4"/>
      <c r="K185" s="4"/>
      <c r="L185" s="4"/>
      <c r="M185" s="24"/>
      <c r="N185" s="24"/>
      <c r="O185" s="14"/>
      <c r="P185" s="14"/>
      <c r="Q185" s="14"/>
      <c r="R185" s="14"/>
      <c r="S185" s="14"/>
      <c r="T185" s="14"/>
      <c r="U185" s="14"/>
      <c r="V185" s="14"/>
      <c r="W185" s="24"/>
      <c r="X185" s="14"/>
      <c r="Y185" s="15"/>
      <c r="Z185" s="15"/>
      <c r="AA185" s="55">
        <f t="shared" si="17"/>
        <v>0</v>
      </c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55">
        <f t="shared" si="18"/>
        <v>0</v>
      </c>
      <c r="AN185" s="55">
        <f t="shared" si="19"/>
        <v>0</v>
      </c>
      <c r="AO185" s="55">
        <f t="shared" si="20"/>
        <v>0</v>
      </c>
      <c r="AP185" s="84" t="str">
        <f t="shared" si="21"/>
        <v/>
      </c>
      <c r="AQ185" s="11" t="b">
        <f t="shared" si="22"/>
        <v>0</v>
      </c>
      <c r="AR185" s="59" t="b">
        <f t="shared" si="23"/>
        <v>0</v>
      </c>
      <c r="AS185" s="34" t="str">
        <f t="shared" si="24"/>
        <v/>
      </c>
    </row>
    <row r="186" spans="2:45">
      <c r="B186" s="260"/>
      <c r="C186" s="35"/>
      <c r="D186" s="53"/>
      <c r="E186" s="5"/>
      <c r="F186" s="60"/>
      <c r="G186" s="54" t="e">
        <f>VLOOKUP(F186,Foglio1!$F$2:$G$1509,2,FALSE)</f>
        <v>#N/A</v>
      </c>
      <c r="H186" s="56"/>
      <c r="I186" s="4"/>
      <c r="J186" s="4"/>
      <c r="K186" s="4"/>
      <c r="L186" s="4"/>
      <c r="M186" s="24"/>
      <c r="N186" s="24"/>
      <c r="O186" s="14"/>
      <c r="P186" s="14"/>
      <c r="Q186" s="14"/>
      <c r="R186" s="14"/>
      <c r="S186" s="14"/>
      <c r="T186" s="14"/>
      <c r="U186" s="14"/>
      <c r="V186" s="14"/>
      <c r="W186" s="24"/>
      <c r="X186" s="14"/>
      <c r="Y186" s="15"/>
      <c r="Z186" s="15"/>
      <c r="AA186" s="55">
        <f t="shared" si="17"/>
        <v>0</v>
      </c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55">
        <f t="shared" si="18"/>
        <v>0</v>
      </c>
      <c r="AN186" s="55">
        <f t="shared" si="19"/>
        <v>0</v>
      </c>
      <c r="AO186" s="55">
        <f t="shared" si="20"/>
        <v>0</v>
      </c>
      <c r="AP186" s="84" t="str">
        <f t="shared" si="21"/>
        <v/>
      </c>
      <c r="AQ186" s="11" t="b">
        <f t="shared" si="22"/>
        <v>0</v>
      </c>
      <c r="AR186" s="59" t="b">
        <f t="shared" si="23"/>
        <v>0</v>
      </c>
      <c r="AS186" s="34" t="str">
        <f t="shared" si="24"/>
        <v/>
      </c>
    </row>
    <row r="187" spans="2:45">
      <c r="B187" s="260"/>
      <c r="C187" s="35"/>
      <c r="D187" s="53"/>
      <c r="E187" s="5"/>
      <c r="F187" s="60"/>
      <c r="G187" s="54" t="e">
        <f>VLOOKUP(F187,Foglio1!$F$2:$G$1509,2,FALSE)</f>
        <v>#N/A</v>
      </c>
      <c r="H187" s="56"/>
      <c r="I187" s="4"/>
      <c r="J187" s="4"/>
      <c r="K187" s="4"/>
      <c r="L187" s="4"/>
      <c r="M187" s="24"/>
      <c r="N187" s="24"/>
      <c r="O187" s="14"/>
      <c r="P187" s="14"/>
      <c r="Q187" s="14"/>
      <c r="R187" s="14"/>
      <c r="S187" s="14"/>
      <c r="T187" s="14"/>
      <c r="U187" s="14"/>
      <c r="V187" s="14"/>
      <c r="W187" s="24"/>
      <c r="X187" s="14"/>
      <c r="Y187" s="15"/>
      <c r="Z187" s="15"/>
      <c r="AA187" s="55">
        <f t="shared" si="17"/>
        <v>0</v>
      </c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55">
        <f t="shared" si="18"/>
        <v>0</v>
      </c>
      <c r="AN187" s="55">
        <f t="shared" si="19"/>
        <v>0</v>
      </c>
      <c r="AO187" s="55">
        <f t="shared" si="20"/>
        <v>0</v>
      </c>
      <c r="AP187" s="84" t="str">
        <f t="shared" si="21"/>
        <v/>
      </c>
      <c r="AQ187" s="11" t="b">
        <f t="shared" si="22"/>
        <v>0</v>
      </c>
      <c r="AR187" s="59" t="b">
        <f t="shared" si="23"/>
        <v>0</v>
      </c>
      <c r="AS187" s="34" t="str">
        <f t="shared" si="24"/>
        <v/>
      </c>
    </row>
    <row r="188" spans="2:45">
      <c r="B188" s="260"/>
      <c r="C188" s="35"/>
      <c r="D188" s="53"/>
      <c r="E188" s="5"/>
      <c r="F188" s="60"/>
      <c r="G188" s="54" t="e">
        <f>VLOOKUP(F188,Foglio1!$F$2:$G$1509,2,FALSE)</f>
        <v>#N/A</v>
      </c>
      <c r="H188" s="56"/>
      <c r="I188" s="4"/>
      <c r="J188" s="4"/>
      <c r="K188" s="4"/>
      <c r="L188" s="4"/>
      <c r="M188" s="24"/>
      <c r="N188" s="24"/>
      <c r="O188" s="14"/>
      <c r="P188" s="14"/>
      <c r="Q188" s="14"/>
      <c r="R188" s="14"/>
      <c r="S188" s="14"/>
      <c r="T188" s="14"/>
      <c r="U188" s="14"/>
      <c r="V188" s="14"/>
      <c r="W188" s="24"/>
      <c r="X188" s="14"/>
      <c r="Y188" s="15"/>
      <c r="Z188" s="15"/>
      <c r="AA188" s="55">
        <f t="shared" si="17"/>
        <v>0</v>
      </c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55">
        <f t="shared" si="18"/>
        <v>0</v>
      </c>
      <c r="AN188" s="55">
        <f t="shared" si="19"/>
        <v>0</v>
      </c>
      <c r="AO188" s="55">
        <f t="shared" si="20"/>
        <v>0</v>
      </c>
      <c r="AP188" s="84" t="str">
        <f t="shared" si="21"/>
        <v/>
      </c>
      <c r="AQ188" s="11" t="b">
        <f t="shared" si="22"/>
        <v>0</v>
      </c>
      <c r="AR188" s="59" t="b">
        <f t="shared" si="23"/>
        <v>0</v>
      </c>
      <c r="AS188" s="34" t="str">
        <f t="shared" si="24"/>
        <v/>
      </c>
    </row>
    <row r="189" spans="2:45">
      <c r="B189" s="260"/>
      <c r="C189" s="35"/>
      <c r="D189" s="53"/>
      <c r="E189" s="5"/>
      <c r="F189" s="60"/>
      <c r="G189" s="54" t="e">
        <f>VLOOKUP(F189,Foglio1!$F$2:$G$1509,2,FALSE)</f>
        <v>#N/A</v>
      </c>
      <c r="H189" s="56"/>
      <c r="I189" s="4"/>
      <c r="J189" s="4"/>
      <c r="K189" s="4"/>
      <c r="L189" s="4"/>
      <c r="M189" s="24"/>
      <c r="N189" s="24"/>
      <c r="O189" s="14"/>
      <c r="P189" s="14"/>
      <c r="Q189" s="14"/>
      <c r="R189" s="14"/>
      <c r="S189" s="14"/>
      <c r="T189" s="14"/>
      <c r="U189" s="14"/>
      <c r="V189" s="14"/>
      <c r="W189" s="24"/>
      <c r="X189" s="14"/>
      <c r="Y189" s="15"/>
      <c r="Z189" s="15"/>
      <c r="AA189" s="55">
        <f t="shared" si="17"/>
        <v>0</v>
      </c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55">
        <f t="shared" si="18"/>
        <v>0</v>
      </c>
      <c r="AN189" s="55">
        <f t="shared" si="19"/>
        <v>0</v>
      </c>
      <c r="AO189" s="55">
        <f t="shared" si="20"/>
        <v>0</v>
      </c>
      <c r="AP189" s="84" t="str">
        <f t="shared" si="21"/>
        <v/>
      </c>
      <c r="AQ189" s="11" t="b">
        <f t="shared" si="22"/>
        <v>0</v>
      </c>
      <c r="AR189" s="59" t="b">
        <f t="shared" si="23"/>
        <v>0</v>
      </c>
      <c r="AS189" s="34" t="str">
        <f t="shared" si="24"/>
        <v/>
      </c>
    </row>
    <row r="190" spans="2:45">
      <c r="B190" s="260"/>
      <c r="C190" s="35"/>
      <c r="D190" s="53"/>
      <c r="E190" s="5"/>
      <c r="F190" s="60"/>
      <c r="G190" s="54" t="e">
        <f>VLOOKUP(F190,Foglio1!$F$2:$G$1509,2,FALSE)</f>
        <v>#N/A</v>
      </c>
      <c r="H190" s="56"/>
      <c r="I190" s="4"/>
      <c r="J190" s="4"/>
      <c r="K190" s="4"/>
      <c r="L190" s="4"/>
      <c r="M190" s="24"/>
      <c r="N190" s="24"/>
      <c r="O190" s="14"/>
      <c r="P190" s="14"/>
      <c r="Q190" s="14"/>
      <c r="R190" s="14"/>
      <c r="S190" s="14"/>
      <c r="T190" s="14"/>
      <c r="U190" s="14"/>
      <c r="V190" s="14"/>
      <c r="W190" s="24"/>
      <c r="X190" s="14"/>
      <c r="Y190" s="15"/>
      <c r="Z190" s="15"/>
      <c r="AA190" s="55">
        <f t="shared" si="17"/>
        <v>0</v>
      </c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55">
        <f t="shared" si="18"/>
        <v>0</v>
      </c>
      <c r="AN190" s="55">
        <f t="shared" si="19"/>
        <v>0</v>
      </c>
      <c r="AO190" s="55">
        <f t="shared" si="20"/>
        <v>0</v>
      </c>
      <c r="AP190" s="84" t="str">
        <f t="shared" si="21"/>
        <v/>
      </c>
      <c r="AQ190" s="11" t="b">
        <f t="shared" si="22"/>
        <v>0</v>
      </c>
      <c r="AR190" s="59" t="b">
        <f t="shared" si="23"/>
        <v>0</v>
      </c>
      <c r="AS190" s="34" t="str">
        <f t="shared" si="24"/>
        <v/>
      </c>
    </row>
    <row r="191" spans="2:45">
      <c r="B191" s="260"/>
      <c r="C191" s="35"/>
      <c r="D191" s="53"/>
      <c r="E191" s="5"/>
      <c r="F191" s="60"/>
      <c r="G191" s="54" t="e">
        <f>VLOOKUP(F191,Foglio1!$F$2:$G$1509,2,FALSE)</f>
        <v>#N/A</v>
      </c>
      <c r="H191" s="56"/>
      <c r="I191" s="4"/>
      <c r="J191" s="4"/>
      <c r="K191" s="4"/>
      <c r="L191" s="4"/>
      <c r="M191" s="24"/>
      <c r="N191" s="24"/>
      <c r="O191" s="14"/>
      <c r="P191" s="14"/>
      <c r="Q191" s="14"/>
      <c r="R191" s="14"/>
      <c r="S191" s="14"/>
      <c r="T191" s="14"/>
      <c r="U191" s="14"/>
      <c r="V191" s="14"/>
      <c r="W191" s="24"/>
      <c r="X191" s="14"/>
      <c r="Y191" s="15"/>
      <c r="Z191" s="15"/>
      <c r="AA191" s="55">
        <f t="shared" si="17"/>
        <v>0</v>
      </c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55">
        <f t="shared" si="18"/>
        <v>0</v>
      </c>
      <c r="AN191" s="55">
        <f t="shared" si="19"/>
        <v>0</v>
      </c>
      <c r="AO191" s="55">
        <f t="shared" si="20"/>
        <v>0</v>
      </c>
      <c r="AP191" s="84" t="str">
        <f t="shared" si="21"/>
        <v/>
      </c>
      <c r="AQ191" s="11" t="b">
        <f t="shared" si="22"/>
        <v>0</v>
      </c>
      <c r="AR191" s="59" t="b">
        <f t="shared" si="23"/>
        <v>0</v>
      </c>
      <c r="AS191" s="34" t="str">
        <f t="shared" si="24"/>
        <v/>
      </c>
    </row>
    <row r="192" spans="2:45">
      <c r="B192" s="260"/>
      <c r="C192" s="35"/>
      <c r="D192" s="53"/>
      <c r="E192" s="5"/>
      <c r="F192" s="60"/>
      <c r="G192" s="54" t="e">
        <f>VLOOKUP(F192,Foglio1!$F$2:$G$1509,2,FALSE)</f>
        <v>#N/A</v>
      </c>
      <c r="H192" s="56"/>
      <c r="I192" s="4"/>
      <c r="J192" s="4"/>
      <c r="K192" s="4"/>
      <c r="L192" s="4"/>
      <c r="M192" s="24"/>
      <c r="N192" s="24"/>
      <c r="O192" s="14"/>
      <c r="P192" s="14"/>
      <c r="Q192" s="14"/>
      <c r="R192" s="14"/>
      <c r="S192" s="14"/>
      <c r="T192" s="14"/>
      <c r="U192" s="14"/>
      <c r="V192" s="14"/>
      <c r="W192" s="24"/>
      <c r="X192" s="14"/>
      <c r="Y192" s="15"/>
      <c r="Z192" s="15"/>
      <c r="AA192" s="55">
        <f t="shared" si="17"/>
        <v>0</v>
      </c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55">
        <f t="shared" si="18"/>
        <v>0</v>
      </c>
      <c r="AN192" s="55">
        <f t="shared" si="19"/>
        <v>0</v>
      </c>
      <c r="AO192" s="55">
        <f t="shared" si="20"/>
        <v>0</v>
      </c>
      <c r="AP192" s="84" t="str">
        <f t="shared" si="21"/>
        <v/>
      </c>
      <c r="AQ192" s="11" t="b">
        <f t="shared" si="22"/>
        <v>0</v>
      </c>
      <c r="AR192" s="59" t="b">
        <f t="shared" si="23"/>
        <v>0</v>
      </c>
      <c r="AS192" s="34" t="str">
        <f t="shared" si="24"/>
        <v/>
      </c>
    </row>
    <row r="193" spans="2:45">
      <c r="B193" s="260"/>
      <c r="C193" s="35"/>
      <c r="D193" s="53"/>
      <c r="E193" s="5"/>
      <c r="F193" s="60"/>
      <c r="G193" s="54" t="e">
        <f>VLOOKUP(F193,Foglio1!$F$2:$G$1509,2,FALSE)</f>
        <v>#N/A</v>
      </c>
      <c r="H193" s="56"/>
      <c r="I193" s="4"/>
      <c r="J193" s="4"/>
      <c r="K193" s="4"/>
      <c r="L193" s="4"/>
      <c r="M193" s="24"/>
      <c r="N193" s="24"/>
      <c r="O193" s="14"/>
      <c r="P193" s="14"/>
      <c r="Q193" s="14"/>
      <c r="R193" s="14"/>
      <c r="S193" s="14"/>
      <c r="T193" s="14"/>
      <c r="U193" s="14"/>
      <c r="V193" s="14"/>
      <c r="W193" s="24"/>
      <c r="X193" s="14"/>
      <c r="Y193" s="15"/>
      <c r="Z193" s="15"/>
      <c r="AA193" s="55">
        <f t="shared" si="17"/>
        <v>0</v>
      </c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55">
        <f t="shared" si="18"/>
        <v>0</v>
      </c>
      <c r="AN193" s="55">
        <f t="shared" si="19"/>
        <v>0</v>
      </c>
      <c r="AO193" s="55">
        <f t="shared" si="20"/>
        <v>0</v>
      </c>
      <c r="AP193" s="84" t="str">
        <f t="shared" si="21"/>
        <v/>
      </c>
      <c r="AQ193" s="11" t="b">
        <f t="shared" si="22"/>
        <v>0</v>
      </c>
      <c r="AR193" s="59" t="b">
        <f t="shared" si="23"/>
        <v>0</v>
      </c>
      <c r="AS193" s="34" t="str">
        <f t="shared" si="24"/>
        <v/>
      </c>
    </row>
    <row r="194" spans="2:45">
      <c r="B194" s="260"/>
      <c r="C194" s="35"/>
      <c r="D194" s="53"/>
      <c r="E194" s="5"/>
      <c r="F194" s="60"/>
      <c r="G194" s="54" t="e">
        <f>VLOOKUP(F194,Foglio1!$F$2:$G$1509,2,FALSE)</f>
        <v>#N/A</v>
      </c>
      <c r="H194" s="56"/>
      <c r="I194" s="4"/>
      <c r="J194" s="4"/>
      <c r="K194" s="4"/>
      <c r="L194" s="4"/>
      <c r="M194" s="24"/>
      <c r="N194" s="24"/>
      <c r="O194" s="14"/>
      <c r="P194" s="14"/>
      <c r="Q194" s="14"/>
      <c r="R194" s="14"/>
      <c r="S194" s="14"/>
      <c r="T194" s="14"/>
      <c r="U194" s="14"/>
      <c r="V194" s="14"/>
      <c r="W194" s="24"/>
      <c r="X194" s="14"/>
      <c r="Y194" s="15"/>
      <c r="Z194" s="15"/>
      <c r="AA194" s="55">
        <f t="shared" si="17"/>
        <v>0</v>
      </c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55">
        <f t="shared" si="18"/>
        <v>0</v>
      </c>
      <c r="AN194" s="55">
        <f t="shared" si="19"/>
        <v>0</v>
      </c>
      <c r="AO194" s="55">
        <f t="shared" si="20"/>
        <v>0</v>
      </c>
      <c r="AP194" s="84" t="str">
        <f t="shared" si="21"/>
        <v/>
      </c>
      <c r="AQ194" s="11" t="b">
        <f t="shared" si="22"/>
        <v>0</v>
      </c>
      <c r="AR194" s="59" t="b">
        <f t="shared" si="23"/>
        <v>0</v>
      </c>
      <c r="AS194" s="34" t="str">
        <f t="shared" si="24"/>
        <v/>
      </c>
    </row>
    <row r="195" spans="2:45">
      <c r="B195" s="260"/>
      <c r="C195" s="35"/>
      <c r="D195" s="53"/>
      <c r="E195" s="5"/>
      <c r="F195" s="60"/>
      <c r="G195" s="54" t="e">
        <f>VLOOKUP(F195,Foglio1!$F$2:$G$1509,2,FALSE)</f>
        <v>#N/A</v>
      </c>
      <c r="H195" s="56"/>
      <c r="I195" s="4"/>
      <c r="J195" s="4"/>
      <c r="K195" s="4"/>
      <c r="L195" s="4"/>
      <c r="M195" s="24"/>
      <c r="N195" s="24"/>
      <c r="O195" s="14"/>
      <c r="P195" s="14"/>
      <c r="Q195" s="14"/>
      <c r="R195" s="14"/>
      <c r="S195" s="14"/>
      <c r="T195" s="14"/>
      <c r="U195" s="14"/>
      <c r="V195" s="14"/>
      <c r="W195" s="24"/>
      <c r="X195" s="14"/>
      <c r="Y195" s="15"/>
      <c r="Z195" s="15"/>
      <c r="AA195" s="55">
        <f t="shared" si="17"/>
        <v>0</v>
      </c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55">
        <f t="shared" si="18"/>
        <v>0</v>
      </c>
      <c r="AN195" s="55">
        <f t="shared" si="19"/>
        <v>0</v>
      </c>
      <c r="AO195" s="55">
        <f t="shared" si="20"/>
        <v>0</v>
      </c>
      <c r="AP195" s="84" t="str">
        <f t="shared" si="21"/>
        <v/>
      </c>
      <c r="AQ195" s="11" t="b">
        <f t="shared" si="22"/>
        <v>0</v>
      </c>
      <c r="AR195" s="59" t="b">
        <f t="shared" si="23"/>
        <v>0</v>
      </c>
      <c r="AS195" s="34" t="str">
        <f t="shared" si="24"/>
        <v/>
      </c>
    </row>
    <row r="196" spans="2:45">
      <c r="B196" s="260"/>
      <c r="C196" s="35"/>
      <c r="D196" s="53"/>
      <c r="E196" s="5"/>
      <c r="F196" s="60"/>
      <c r="G196" s="54" t="e">
        <f>VLOOKUP(F196,Foglio1!$F$2:$G$1509,2,FALSE)</f>
        <v>#N/A</v>
      </c>
      <c r="H196" s="56"/>
      <c r="I196" s="4"/>
      <c r="J196" s="4"/>
      <c r="K196" s="4"/>
      <c r="L196" s="4"/>
      <c r="M196" s="24"/>
      <c r="N196" s="24"/>
      <c r="O196" s="14"/>
      <c r="P196" s="14"/>
      <c r="Q196" s="14"/>
      <c r="R196" s="14"/>
      <c r="S196" s="14"/>
      <c r="T196" s="14"/>
      <c r="U196" s="14"/>
      <c r="V196" s="14"/>
      <c r="W196" s="24"/>
      <c r="X196" s="14"/>
      <c r="Y196" s="15"/>
      <c r="Z196" s="15"/>
      <c r="AA196" s="55">
        <f t="shared" si="17"/>
        <v>0</v>
      </c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55">
        <f t="shared" si="18"/>
        <v>0</v>
      </c>
      <c r="AN196" s="55">
        <f t="shared" si="19"/>
        <v>0</v>
      </c>
      <c r="AO196" s="55">
        <f t="shared" si="20"/>
        <v>0</v>
      </c>
      <c r="AP196" s="84" t="str">
        <f t="shared" si="21"/>
        <v/>
      </c>
      <c r="AQ196" s="11" t="b">
        <f t="shared" si="22"/>
        <v>0</v>
      </c>
      <c r="AR196" s="59" t="b">
        <f t="shared" si="23"/>
        <v>0</v>
      </c>
      <c r="AS196" s="34" t="str">
        <f t="shared" si="24"/>
        <v/>
      </c>
    </row>
    <row r="197" spans="2:45">
      <c r="B197" s="260"/>
      <c r="C197" s="35"/>
      <c r="D197" s="53"/>
      <c r="E197" s="5"/>
      <c r="F197" s="60"/>
      <c r="G197" s="54" t="e">
        <f>VLOOKUP(F197,Foglio1!$F$2:$G$1509,2,FALSE)</f>
        <v>#N/A</v>
      </c>
      <c r="H197" s="56"/>
      <c r="I197" s="4"/>
      <c r="J197" s="4"/>
      <c r="K197" s="4"/>
      <c r="L197" s="4"/>
      <c r="M197" s="24"/>
      <c r="N197" s="24"/>
      <c r="O197" s="14"/>
      <c r="P197" s="14"/>
      <c r="Q197" s="14"/>
      <c r="R197" s="14"/>
      <c r="S197" s="14"/>
      <c r="T197" s="14"/>
      <c r="U197" s="14"/>
      <c r="V197" s="14"/>
      <c r="W197" s="24"/>
      <c r="X197" s="14"/>
      <c r="Y197" s="15"/>
      <c r="Z197" s="15"/>
      <c r="AA197" s="55">
        <f t="shared" si="17"/>
        <v>0</v>
      </c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55">
        <f t="shared" si="18"/>
        <v>0</v>
      </c>
      <c r="AN197" s="55">
        <f t="shared" si="19"/>
        <v>0</v>
      </c>
      <c r="AO197" s="55">
        <f t="shared" si="20"/>
        <v>0</v>
      </c>
      <c r="AP197" s="84" t="str">
        <f t="shared" si="21"/>
        <v/>
      </c>
      <c r="AQ197" s="11" t="b">
        <f t="shared" si="22"/>
        <v>0</v>
      </c>
      <c r="AR197" s="59" t="b">
        <f t="shared" si="23"/>
        <v>0</v>
      </c>
      <c r="AS197" s="34" t="str">
        <f t="shared" si="24"/>
        <v/>
      </c>
    </row>
    <row r="198" spans="2:45">
      <c r="B198" s="260"/>
      <c r="C198" s="35"/>
      <c r="D198" s="53"/>
      <c r="E198" s="5"/>
      <c r="F198" s="60"/>
      <c r="G198" s="54" t="e">
        <f>VLOOKUP(F198,Foglio1!$F$2:$G$1509,2,FALSE)</f>
        <v>#N/A</v>
      </c>
      <c r="H198" s="56"/>
      <c r="I198" s="4"/>
      <c r="J198" s="4"/>
      <c r="K198" s="4"/>
      <c r="L198" s="4"/>
      <c r="M198" s="24"/>
      <c r="N198" s="24"/>
      <c r="O198" s="14"/>
      <c r="P198" s="14"/>
      <c r="Q198" s="14"/>
      <c r="R198" s="14"/>
      <c r="S198" s="14"/>
      <c r="T198" s="14"/>
      <c r="U198" s="14"/>
      <c r="V198" s="14"/>
      <c r="W198" s="24"/>
      <c r="X198" s="14"/>
      <c r="Y198" s="15"/>
      <c r="Z198" s="15"/>
      <c r="AA198" s="55">
        <f t="shared" si="17"/>
        <v>0</v>
      </c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55">
        <f t="shared" si="18"/>
        <v>0</v>
      </c>
      <c r="AN198" s="55">
        <f t="shared" si="19"/>
        <v>0</v>
      </c>
      <c r="AO198" s="55">
        <f t="shared" si="20"/>
        <v>0</v>
      </c>
      <c r="AP198" s="84" t="str">
        <f t="shared" si="21"/>
        <v/>
      </c>
      <c r="AQ198" s="11" t="b">
        <f t="shared" si="22"/>
        <v>0</v>
      </c>
      <c r="AR198" s="59" t="b">
        <f t="shared" si="23"/>
        <v>0</v>
      </c>
      <c r="AS198" s="34" t="str">
        <f t="shared" si="24"/>
        <v/>
      </c>
    </row>
    <row r="199" spans="2:45">
      <c r="B199" s="260"/>
      <c r="C199" s="35"/>
      <c r="D199" s="53"/>
      <c r="E199" s="5"/>
      <c r="F199" s="60"/>
      <c r="G199" s="54" t="e">
        <f>VLOOKUP(F199,Foglio1!$F$2:$G$1509,2,FALSE)</f>
        <v>#N/A</v>
      </c>
      <c r="H199" s="56"/>
      <c r="I199" s="4"/>
      <c r="J199" s="4"/>
      <c r="K199" s="4"/>
      <c r="L199" s="4"/>
      <c r="M199" s="24"/>
      <c r="N199" s="24"/>
      <c r="O199" s="14"/>
      <c r="P199" s="14"/>
      <c r="Q199" s="14"/>
      <c r="R199" s="14"/>
      <c r="S199" s="14"/>
      <c r="T199" s="14"/>
      <c r="U199" s="14"/>
      <c r="V199" s="14"/>
      <c r="W199" s="24"/>
      <c r="X199" s="14"/>
      <c r="Y199" s="15"/>
      <c r="Z199" s="15"/>
      <c r="AA199" s="55">
        <f t="shared" si="17"/>
        <v>0</v>
      </c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55">
        <f t="shared" si="18"/>
        <v>0</v>
      </c>
      <c r="AN199" s="55">
        <f t="shared" si="19"/>
        <v>0</v>
      </c>
      <c r="AO199" s="55">
        <f t="shared" si="20"/>
        <v>0</v>
      </c>
      <c r="AP199" s="84" t="str">
        <f t="shared" si="21"/>
        <v/>
      </c>
      <c r="AQ199" s="11" t="b">
        <f t="shared" si="22"/>
        <v>0</v>
      </c>
      <c r="AR199" s="59" t="b">
        <f t="shared" si="23"/>
        <v>0</v>
      </c>
      <c r="AS199" s="34" t="str">
        <f t="shared" si="24"/>
        <v/>
      </c>
    </row>
    <row r="200" spans="2:45">
      <c r="B200" s="260"/>
      <c r="C200" s="35"/>
      <c r="D200" s="53"/>
      <c r="E200" s="5"/>
      <c r="F200" s="60"/>
      <c r="G200" s="54" t="e">
        <f>VLOOKUP(F200,Foglio1!$F$2:$G$1509,2,FALSE)</f>
        <v>#N/A</v>
      </c>
      <c r="H200" s="56"/>
      <c r="I200" s="4"/>
      <c r="J200" s="4"/>
      <c r="K200" s="4"/>
      <c r="L200" s="4"/>
      <c r="M200" s="24"/>
      <c r="N200" s="24"/>
      <c r="O200" s="14"/>
      <c r="P200" s="14"/>
      <c r="Q200" s="14"/>
      <c r="R200" s="14"/>
      <c r="S200" s="14"/>
      <c r="T200" s="14"/>
      <c r="U200" s="14"/>
      <c r="V200" s="14"/>
      <c r="W200" s="24"/>
      <c r="X200" s="14"/>
      <c r="Y200" s="15"/>
      <c r="Z200" s="15"/>
      <c r="AA200" s="55">
        <f t="shared" ref="AA200:AA263" si="25">SUM(Y200:Z200)</f>
        <v>0</v>
      </c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55">
        <f t="shared" ref="AM200:AM263" si="26">SUM(AA200:AC200)</f>
        <v>0</v>
      </c>
      <c r="AN200" s="55">
        <f t="shared" ref="AN200:AN263" si="27">SUM(AD200:AF200)</f>
        <v>0</v>
      </c>
      <c r="AO200" s="55">
        <f t="shared" ref="AO200:AO263" si="28">SUM(AG200:AK200)</f>
        <v>0</v>
      </c>
      <c r="AP200" s="84" t="str">
        <f t="shared" ref="AP200:AP263" si="29">IF(AND(OR(AQ200=FALSE,AR200=FALSE),OR(COUNTBLANK(A200:F200)&lt;&gt;COLUMNS(A200:F200),COUNTBLANK(H200:Z200)&lt;&gt;COLUMNS(H200:Z200),COUNTBLANK(AB200:AL200)&lt;&gt;COLUMNS(AB200:AL200))),"KO","")</f>
        <v/>
      </c>
      <c r="AQ200" s="11" t="b">
        <f t="shared" ref="AQ200:AQ263" si="30">IF(OR(ISBLANK(B200),ISBLANK(H200),ISBLANK(I200),ISBLANK(L200),ISBLANK(M200),ISBLANK(N200),ISBLANK(O200),ISBLANK(R200),ISBLANK(V200),ISBLANK(W200),ISBLANK(Y200),ISBLANK(AB200),ISBLANK(AD200),ISBLANK(AL200)),FALSE,TRUE)</f>
        <v>0</v>
      </c>
      <c r="AR200" s="59" t="b">
        <f t="shared" ref="AR200:AR263" si="31">IF(ISBLANK(B200),IF(OR(ISBLANK(C200),ISBLANK(D200),ISBLANK(E200),ISBLANK(F200),ISBLANK(G200)),FALSE,TRUE),TRUE)</f>
        <v>0</v>
      </c>
      <c r="AS200" s="34" t="str">
        <f t="shared" ref="AS200:AS263" si="32">IF(AND(AP200="KO",OR(COUNTBLANK(A200:F200)&lt;&gt;COLUMNS(A200:F200),COUNTBLANK(H200:Z200)&lt;&gt;COLUMNS(H200:Z200),COUNTBLANK(AB200:AL200)&lt;&gt;COLUMNS(AB200:AL200))),"ATTENZIONE!!! NON TUTTI I CAMPI OBBLIGATORI SONO STATI COMPILATI","")</f>
        <v/>
      </c>
    </row>
    <row r="201" spans="2:45">
      <c r="B201" s="260"/>
      <c r="C201" s="35"/>
      <c r="D201" s="53"/>
      <c r="E201" s="5"/>
      <c r="F201" s="60"/>
      <c r="G201" s="54" t="e">
        <f>VLOOKUP(F201,Foglio1!$F$2:$G$1509,2,FALSE)</f>
        <v>#N/A</v>
      </c>
      <c r="H201" s="56"/>
      <c r="I201" s="4"/>
      <c r="J201" s="4"/>
      <c r="K201" s="4"/>
      <c r="L201" s="4"/>
      <c r="M201" s="24"/>
      <c r="N201" s="24"/>
      <c r="O201" s="14"/>
      <c r="P201" s="14"/>
      <c r="Q201" s="14"/>
      <c r="R201" s="14"/>
      <c r="S201" s="14"/>
      <c r="T201" s="14"/>
      <c r="U201" s="14"/>
      <c r="V201" s="14"/>
      <c r="W201" s="24"/>
      <c r="X201" s="14"/>
      <c r="Y201" s="15"/>
      <c r="Z201" s="15"/>
      <c r="AA201" s="55">
        <f t="shared" si="25"/>
        <v>0</v>
      </c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55">
        <f t="shared" si="26"/>
        <v>0</v>
      </c>
      <c r="AN201" s="55">
        <f t="shared" si="27"/>
        <v>0</v>
      </c>
      <c r="AO201" s="55">
        <f t="shared" si="28"/>
        <v>0</v>
      </c>
      <c r="AP201" s="84" t="str">
        <f t="shared" si="29"/>
        <v/>
      </c>
      <c r="AQ201" s="11" t="b">
        <f t="shared" si="30"/>
        <v>0</v>
      </c>
      <c r="AR201" s="59" t="b">
        <f t="shared" si="31"/>
        <v>0</v>
      </c>
      <c r="AS201" s="34" t="str">
        <f t="shared" si="32"/>
        <v/>
      </c>
    </row>
    <row r="202" spans="2:45">
      <c r="B202" s="260"/>
      <c r="C202" s="35"/>
      <c r="D202" s="53"/>
      <c r="E202" s="5"/>
      <c r="F202" s="60"/>
      <c r="G202" s="54" t="e">
        <f>VLOOKUP(F202,Foglio1!$F$2:$G$1509,2,FALSE)</f>
        <v>#N/A</v>
      </c>
      <c r="H202" s="56"/>
      <c r="I202" s="4"/>
      <c r="J202" s="4"/>
      <c r="K202" s="4"/>
      <c r="L202" s="4"/>
      <c r="M202" s="24"/>
      <c r="N202" s="24"/>
      <c r="O202" s="14"/>
      <c r="P202" s="14"/>
      <c r="Q202" s="14"/>
      <c r="R202" s="14"/>
      <c r="S202" s="14"/>
      <c r="T202" s="14"/>
      <c r="U202" s="14"/>
      <c r="V202" s="14"/>
      <c r="W202" s="24"/>
      <c r="X202" s="14"/>
      <c r="Y202" s="15"/>
      <c r="Z202" s="15"/>
      <c r="AA202" s="55">
        <f t="shared" si="25"/>
        <v>0</v>
      </c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55">
        <f t="shared" si="26"/>
        <v>0</v>
      </c>
      <c r="AN202" s="55">
        <f t="shared" si="27"/>
        <v>0</v>
      </c>
      <c r="AO202" s="55">
        <f t="shared" si="28"/>
        <v>0</v>
      </c>
      <c r="AP202" s="84" t="str">
        <f t="shared" si="29"/>
        <v/>
      </c>
      <c r="AQ202" s="11" t="b">
        <f t="shared" si="30"/>
        <v>0</v>
      </c>
      <c r="AR202" s="59" t="b">
        <f t="shared" si="31"/>
        <v>0</v>
      </c>
      <c r="AS202" s="34" t="str">
        <f t="shared" si="32"/>
        <v/>
      </c>
    </row>
    <row r="203" spans="2:45">
      <c r="B203" s="260"/>
      <c r="C203" s="35"/>
      <c r="D203" s="53"/>
      <c r="E203" s="5"/>
      <c r="F203" s="60"/>
      <c r="G203" s="54" t="e">
        <f>VLOOKUP(F203,Foglio1!$F$2:$G$1509,2,FALSE)</f>
        <v>#N/A</v>
      </c>
      <c r="H203" s="56"/>
      <c r="I203" s="4"/>
      <c r="J203" s="4"/>
      <c r="K203" s="4"/>
      <c r="L203" s="4"/>
      <c r="M203" s="24"/>
      <c r="N203" s="24"/>
      <c r="O203" s="14"/>
      <c r="P203" s="14"/>
      <c r="Q203" s="14"/>
      <c r="R203" s="14"/>
      <c r="S203" s="14"/>
      <c r="T203" s="14"/>
      <c r="U203" s="14"/>
      <c r="V203" s="14"/>
      <c r="W203" s="24"/>
      <c r="X203" s="14"/>
      <c r="Y203" s="15"/>
      <c r="Z203" s="15"/>
      <c r="AA203" s="55">
        <f t="shared" si="25"/>
        <v>0</v>
      </c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55">
        <f t="shared" si="26"/>
        <v>0</v>
      </c>
      <c r="AN203" s="55">
        <f t="shared" si="27"/>
        <v>0</v>
      </c>
      <c r="AO203" s="55">
        <f t="shared" si="28"/>
        <v>0</v>
      </c>
      <c r="AP203" s="84" t="str">
        <f t="shared" si="29"/>
        <v/>
      </c>
      <c r="AQ203" s="11" t="b">
        <f t="shared" si="30"/>
        <v>0</v>
      </c>
      <c r="AR203" s="59" t="b">
        <f t="shared" si="31"/>
        <v>0</v>
      </c>
      <c r="AS203" s="34" t="str">
        <f t="shared" si="32"/>
        <v/>
      </c>
    </row>
    <row r="204" spans="2:45">
      <c r="B204" s="260"/>
      <c r="C204" s="35"/>
      <c r="D204" s="53"/>
      <c r="E204" s="5"/>
      <c r="F204" s="60"/>
      <c r="G204" s="54" t="e">
        <f>VLOOKUP(F204,Foglio1!$F$2:$G$1509,2,FALSE)</f>
        <v>#N/A</v>
      </c>
      <c r="H204" s="56"/>
      <c r="I204" s="4"/>
      <c r="J204" s="4"/>
      <c r="K204" s="4"/>
      <c r="L204" s="4"/>
      <c r="M204" s="24"/>
      <c r="N204" s="24"/>
      <c r="O204" s="14"/>
      <c r="P204" s="14"/>
      <c r="Q204" s="14"/>
      <c r="R204" s="14"/>
      <c r="S204" s="14"/>
      <c r="T204" s="14"/>
      <c r="U204" s="14"/>
      <c r="V204" s="14"/>
      <c r="W204" s="24"/>
      <c r="X204" s="14"/>
      <c r="Y204" s="15"/>
      <c r="Z204" s="15"/>
      <c r="AA204" s="55">
        <f t="shared" si="25"/>
        <v>0</v>
      </c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55">
        <f t="shared" si="26"/>
        <v>0</v>
      </c>
      <c r="AN204" s="55">
        <f t="shared" si="27"/>
        <v>0</v>
      </c>
      <c r="AO204" s="55">
        <f t="shared" si="28"/>
        <v>0</v>
      </c>
      <c r="AP204" s="84" t="str">
        <f t="shared" si="29"/>
        <v/>
      </c>
      <c r="AQ204" s="11" t="b">
        <f t="shared" si="30"/>
        <v>0</v>
      </c>
      <c r="AR204" s="59" t="b">
        <f t="shared" si="31"/>
        <v>0</v>
      </c>
      <c r="AS204" s="34" t="str">
        <f t="shared" si="32"/>
        <v/>
      </c>
    </row>
    <row r="205" spans="2:45">
      <c r="B205" s="260"/>
      <c r="C205" s="35"/>
      <c r="D205" s="53"/>
      <c r="E205" s="5"/>
      <c r="F205" s="60"/>
      <c r="G205" s="54" t="e">
        <f>VLOOKUP(F205,Foglio1!$F$2:$G$1509,2,FALSE)</f>
        <v>#N/A</v>
      </c>
      <c r="H205" s="56"/>
      <c r="I205" s="4"/>
      <c r="J205" s="4"/>
      <c r="K205" s="4"/>
      <c r="L205" s="4"/>
      <c r="M205" s="24"/>
      <c r="N205" s="24"/>
      <c r="O205" s="14"/>
      <c r="P205" s="14"/>
      <c r="Q205" s="14"/>
      <c r="R205" s="14"/>
      <c r="S205" s="14"/>
      <c r="T205" s="14"/>
      <c r="U205" s="14"/>
      <c r="V205" s="14"/>
      <c r="W205" s="24"/>
      <c r="X205" s="14"/>
      <c r="Y205" s="15"/>
      <c r="Z205" s="15"/>
      <c r="AA205" s="55">
        <f t="shared" si="25"/>
        <v>0</v>
      </c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55">
        <f t="shared" si="26"/>
        <v>0</v>
      </c>
      <c r="AN205" s="55">
        <f t="shared" si="27"/>
        <v>0</v>
      </c>
      <c r="AO205" s="55">
        <f t="shared" si="28"/>
        <v>0</v>
      </c>
      <c r="AP205" s="84" t="str">
        <f t="shared" si="29"/>
        <v/>
      </c>
      <c r="AQ205" s="11" t="b">
        <f t="shared" si="30"/>
        <v>0</v>
      </c>
      <c r="AR205" s="59" t="b">
        <f t="shared" si="31"/>
        <v>0</v>
      </c>
      <c r="AS205" s="34" t="str">
        <f t="shared" si="32"/>
        <v/>
      </c>
    </row>
    <row r="206" spans="2:45">
      <c r="B206" s="260"/>
      <c r="C206" s="35"/>
      <c r="D206" s="53"/>
      <c r="E206" s="5"/>
      <c r="F206" s="60"/>
      <c r="G206" s="54" t="e">
        <f>VLOOKUP(F206,Foglio1!$F$2:$G$1509,2,FALSE)</f>
        <v>#N/A</v>
      </c>
      <c r="H206" s="56"/>
      <c r="I206" s="4"/>
      <c r="J206" s="4"/>
      <c r="K206" s="4"/>
      <c r="L206" s="4"/>
      <c r="M206" s="24"/>
      <c r="N206" s="24"/>
      <c r="O206" s="14"/>
      <c r="P206" s="14"/>
      <c r="Q206" s="14"/>
      <c r="R206" s="14"/>
      <c r="S206" s="14"/>
      <c r="T206" s="14"/>
      <c r="U206" s="14"/>
      <c r="V206" s="14"/>
      <c r="W206" s="24"/>
      <c r="X206" s="14"/>
      <c r="Y206" s="15"/>
      <c r="Z206" s="15"/>
      <c r="AA206" s="55">
        <f t="shared" si="25"/>
        <v>0</v>
      </c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55">
        <f t="shared" si="26"/>
        <v>0</v>
      </c>
      <c r="AN206" s="55">
        <f t="shared" si="27"/>
        <v>0</v>
      </c>
      <c r="AO206" s="55">
        <f t="shared" si="28"/>
        <v>0</v>
      </c>
      <c r="AP206" s="84" t="str">
        <f t="shared" si="29"/>
        <v/>
      </c>
      <c r="AQ206" s="11" t="b">
        <f t="shared" si="30"/>
        <v>0</v>
      </c>
      <c r="AR206" s="59" t="b">
        <f t="shared" si="31"/>
        <v>0</v>
      </c>
      <c r="AS206" s="34" t="str">
        <f t="shared" si="32"/>
        <v/>
      </c>
    </row>
    <row r="207" spans="2:45">
      <c r="B207" s="260"/>
      <c r="C207" s="35"/>
      <c r="D207" s="53"/>
      <c r="E207" s="5"/>
      <c r="F207" s="60"/>
      <c r="G207" s="54" t="e">
        <f>VLOOKUP(F207,Foglio1!$F$2:$G$1509,2,FALSE)</f>
        <v>#N/A</v>
      </c>
      <c r="H207" s="56"/>
      <c r="I207" s="4"/>
      <c r="J207" s="4"/>
      <c r="K207" s="4"/>
      <c r="L207" s="4"/>
      <c r="M207" s="24"/>
      <c r="N207" s="24"/>
      <c r="O207" s="14"/>
      <c r="P207" s="14"/>
      <c r="Q207" s="14"/>
      <c r="R207" s="14"/>
      <c r="S207" s="14"/>
      <c r="T207" s="14"/>
      <c r="U207" s="14"/>
      <c r="V207" s="14"/>
      <c r="W207" s="24"/>
      <c r="X207" s="14"/>
      <c r="Y207" s="15"/>
      <c r="Z207" s="15"/>
      <c r="AA207" s="55">
        <f t="shared" si="25"/>
        <v>0</v>
      </c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55">
        <f t="shared" si="26"/>
        <v>0</v>
      </c>
      <c r="AN207" s="55">
        <f t="shared" si="27"/>
        <v>0</v>
      </c>
      <c r="AO207" s="55">
        <f t="shared" si="28"/>
        <v>0</v>
      </c>
      <c r="AP207" s="84" t="str">
        <f t="shared" si="29"/>
        <v/>
      </c>
      <c r="AQ207" s="11" t="b">
        <f t="shared" si="30"/>
        <v>0</v>
      </c>
      <c r="AR207" s="59" t="b">
        <f t="shared" si="31"/>
        <v>0</v>
      </c>
      <c r="AS207" s="34" t="str">
        <f t="shared" si="32"/>
        <v/>
      </c>
    </row>
    <row r="208" spans="2:45">
      <c r="B208" s="260"/>
      <c r="C208" s="35"/>
      <c r="D208" s="53"/>
      <c r="E208" s="5"/>
      <c r="F208" s="60"/>
      <c r="G208" s="54" t="e">
        <f>VLOOKUP(F208,Foglio1!$F$2:$G$1509,2,FALSE)</f>
        <v>#N/A</v>
      </c>
      <c r="H208" s="56"/>
      <c r="I208" s="4"/>
      <c r="J208" s="4"/>
      <c r="K208" s="4"/>
      <c r="L208" s="4"/>
      <c r="M208" s="24"/>
      <c r="N208" s="24"/>
      <c r="O208" s="14"/>
      <c r="P208" s="14"/>
      <c r="Q208" s="14"/>
      <c r="R208" s="14"/>
      <c r="S208" s="14"/>
      <c r="T208" s="14"/>
      <c r="U208" s="14"/>
      <c r="V208" s="14"/>
      <c r="W208" s="24"/>
      <c r="X208" s="14"/>
      <c r="Y208" s="15"/>
      <c r="Z208" s="15"/>
      <c r="AA208" s="55">
        <f t="shared" si="25"/>
        <v>0</v>
      </c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55">
        <f t="shared" si="26"/>
        <v>0</v>
      </c>
      <c r="AN208" s="55">
        <f t="shared" si="27"/>
        <v>0</v>
      </c>
      <c r="AO208" s="55">
        <f t="shared" si="28"/>
        <v>0</v>
      </c>
      <c r="AP208" s="84" t="str">
        <f t="shared" si="29"/>
        <v/>
      </c>
      <c r="AQ208" s="11" t="b">
        <f t="shared" si="30"/>
        <v>0</v>
      </c>
      <c r="AR208" s="59" t="b">
        <f t="shared" si="31"/>
        <v>0</v>
      </c>
      <c r="AS208" s="34" t="str">
        <f t="shared" si="32"/>
        <v/>
      </c>
    </row>
    <row r="209" spans="2:45">
      <c r="B209" s="260"/>
      <c r="C209" s="35"/>
      <c r="D209" s="53"/>
      <c r="E209" s="5"/>
      <c r="F209" s="60"/>
      <c r="G209" s="54" t="e">
        <f>VLOOKUP(F209,Foglio1!$F$2:$G$1509,2,FALSE)</f>
        <v>#N/A</v>
      </c>
      <c r="H209" s="56"/>
      <c r="I209" s="4"/>
      <c r="J209" s="4"/>
      <c r="K209" s="4"/>
      <c r="L209" s="4"/>
      <c r="M209" s="24"/>
      <c r="N209" s="24"/>
      <c r="O209" s="14"/>
      <c r="P209" s="14"/>
      <c r="Q209" s="14"/>
      <c r="R209" s="14"/>
      <c r="S209" s="14"/>
      <c r="T209" s="14"/>
      <c r="U209" s="14"/>
      <c r="V209" s="14"/>
      <c r="W209" s="24"/>
      <c r="X209" s="14"/>
      <c r="Y209" s="15"/>
      <c r="Z209" s="15"/>
      <c r="AA209" s="55">
        <f t="shared" si="25"/>
        <v>0</v>
      </c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55">
        <f t="shared" si="26"/>
        <v>0</v>
      </c>
      <c r="AN209" s="55">
        <f t="shared" si="27"/>
        <v>0</v>
      </c>
      <c r="AO209" s="55">
        <f t="shared" si="28"/>
        <v>0</v>
      </c>
      <c r="AP209" s="84" t="str">
        <f t="shared" si="29"/>
        <v/>
      </c>
      <c r="AQ209" s="11" t="b">
        <f t="shared" si="30"/>
        <v>0</v>
      </c>
      <c r="AR209" s="59" t="b">
        <f t="shared" si="31"/>
        <v>0</v>
      </c>
      <c r="AS209" s="34" t="str">
        <f t="shared" si="32"/>
        <v/>
      </c>
    </row>
    <row r="210" spans="2:45">
      <c r="B210" s="260"/>
      <c r="C210" s="35"/>
      <c r="D210" s="53"/>
      <c r="E210" s="5"/>
      <c r="F210" s="60"/>
      <c r="G210" s="54" t="e">
        <f>VLOOKUP(F210,Foglio1!$F$2:$G$1509,2,FALSE)</f>
        <v>#N/A</v>
      </c>
      <c r="H210" s="56"/>
      <c r="I210" s="4"/>
      <c r="J210" s="4"/>
      <c r="K210" s="4"/>
      <c r="L210" s="4"/>
      <c r="M210" s="24"/>
      <c r="N210" s="24"/>
      <c r="O210" s="14"/>
      <c r="P210" s="14"/>
      <c r="Q210" s="14"/>
      <c r="R210" s="14"/>
      <c r="S210" s="14"/>
      <c r="T210" s="14"/>
      <c r="U210" s="14"/>
      <c r="V210" s="14"/>
      <c r="W210" s="24"/>
      <c r="X210" s="14"/>
      <c r="Y210" s="15"/>
      <c r="Z210" s="15"/>
      <c r="AA210" s="55">
        <f t="shared" si="25"/>
        <v>0</v>
      </c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55">
        <f t="shared" si="26"/>
        <v>0</v>
      </c>
      <c r="AN210" s="55">
        <f t="shared" si="27"/>
        <v>0</v>
      </c>
      <c r="AO210" s="55">
        <f t="shared" si="28"/>
        <v>0</v>
      </c>
      <c r="AP210" s="84" t="str">
        <f t="shared" si="29"/>
        <v/>
      </c>
      <c r="AQ210" s="11" t="b">
        <f t="shared" si="30"/>
        <v>0</v>
      </c>
      <c r="AR210" s="59" t="b">
        <f t="shared" si="31"/>
        <v>0</v>
      </c>
      <c r="AS210" s="34" t="str">
        <f t="shared" si="32"/>
        <v/>
      </c>
    </row>
    <row r="211" spans="2:45">
      <c r="B211" s="260"/>
      <c r="C211" s="35"/>
      <c r="D211" s="53"/>
      <c r="E211" s="5"/>
      <c r="F211" s="60"/>
      <c r="G211" s="54" t="e">
        <f>VLOOKUP(F211,Foglio1!$F$2:$G$1509,2,FALSE)</f>
        <v>#N/A</v>
      </c>
      <c r="H211" s="56"/>
      <c r="I211" s="4"/>
      <c r="J211" s="4"/>
      <c r="K211" s="4"/>
      <c r="L211" s="4"/>
      <c r="M211" s="24"/>
      <c r="N211" s="24"/>
      <c r="O211" s="14"/>
      <c r="P211" s="14"/>
      <c r="Q211" s="14"/>
      <c r="R211" s="14"/>
      <c r="S211" s="14"/>
      <c r="T211" s="14"/>
      <c r="U211" s="14"/>
      <c r="V211" s="14"/>
      <c r="W211" s="24"/>
      <c r="X211" s="14"/>
      <c r="Y211" s="15"/>
      <c r="Z211" s="15"/>
      <c r="AA211" s="55">
        <f t="shared" si="25"/>
        <v>0</v>
      </c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55">
        <f t="shared" si="26"/>
        <v>0</v>
      </c>
      <c r="AN211" s="55">
        <f t="shared" si="27"/>
        <v>0</v>
      </c>
      <c r="AO211" s="55">
        <f t="shared" si="28"/>
        <v>0</v>
      </c>
      <c r="AP211" s="84" t="str">
        <f t="shared" si="29"/>
        <v/>
      </c>
      <c r="AQ211" s="11" t="b">
        <f t="shared" si="30"/>
        <v>0</v>
      </c>
      <c r="AR211" s="59" t="b">
        <f t="shared" si="31"/>
        <v>0</v>
      </c>
      <c r="AS211" s="34" t="str">
        <f t="shared" si="32"/>
        <v/>
      </c>
    </row>
    <row r="212" spans="2:45">
      <c r="B212" s="260"/>
      <c r="C212" s="35"/>
      <c r="D212" s="53"/>
      <c r="E212" s="5"/>
      <c r="F212" s="60"/>
      <c r="G212" s="54" t="e">
        <f>VLOOKUP(F212,Foglio1!$F$2:$G$1509,2,FALSE)</f>
        <v>#N/A</v>
      </c>
      <c r="H212" s="56"/>
      <c r="I212" s="4"/>
      <c r="J212" s="4"/>
      <c r="K212" s="4"/>
      <c r="L212" s="4"/>
      <c r="M212" s="24"/>
      <c r="N212" s="24"/>
      <c r="O212" s="14"/>
      <c r="P212" s="14"/>
      <c r="Q212" s="14"/>
      <c r="R212" s="14"/>
      <c r="S212" s="14"/>
      <c r="T212" s="14"/>
      <c r="U212" s="14"/>
      <c r="V212" s="14"/>
      <c r="W212" s="24"/>
      <c r="X212" s="14"/>
      <c r="Y212" s="15"/>
      <c r="Z212" s="15"/>
      <c r="AA212" s="55">
        <f t="shared" si="25"/>
        <v>0</v>
      </c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55">
        <f t="shared" si="26"/>
        <v>0</v>
      </c>
      <c r="AN212" s="55">
        <f t="shared" si="27"/>
        <v>0</v>
      </c>
      <c r="AO212" s="55">
        <f t="shared" si="28"/>
        <v>0</v>
      </c>
      <c r="AP212" s="84" t="str">
        <f t="shared" si="29"/>
        <v/>
      </c>
      <c r="AQ212" s="11" t="b">
        <f t="shared" si="30"/>
        <v>0</v>
      </c>
      <c r="AR212" s="59" t="b">
        <f t="shared" si="31"/>
        <v>0</v>
      </c>
      <c r="AS212" s="34" t="str">
        <f t="shared" si="32"/>
        <v/>
      </c>
    </row>
    <row r="213" spans="2:45">
      <c r="B213" s="260"/>
      <c r="C213" s="35"/>
      <c r="D213" s="53"/>
      <c r="E213" s="5"/>
      <c r="F213" s="60"/>
      <c r="G213" s="54" t="e">
        <f>VLOOKUP(F213,Foglio1!$F$2:$G$1509,2,FALSE)</f>
        <v>#N/A</v>
      </c>
      <c r="H213" s="56"/>
      <c r="I213" s="4"/>
      <c r="J213" s="4"/>
      <c r="K213" s="4"/>
      <c r="L213" s="4"/>
      <c r="M213" s="24"/>
      <c r="N213" s="24"/>
      <c r="O213" s="14"/>
      <c r="P213" s="14"/>
      <c r="Q213" s="14"/>
      <c r="R213" s="14"/>
      <c r="S213" s="14"/>
      <c r="T213" s="14"/>
      <c r="U213" s="14"/>
      <c r="V213" s="14"/>
      <c r="W213" s="24"/>
      <c r="X213" s="14"/>
      <c r="Y213" s="15"/>
      <c r="Z213" s="15"/>
      <c r="AA213" s="55">
        <f t="shared" si="25"/>
        <v>0</v>
      </c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55">
        <f t="shared" si="26"/>
        <v>0</v>
      </c>
      <c r="AN213" s="55">
        <f t="shared" si="27"/>
        <v>0</v>
      </c>
      <c r="AO213" s="55">
        <f t="shared" si="28"/>
        <v>0</v>
      </c>
      <c r="AP213" s="84" t="str">
        <f t="shared" si="29"/>
        <v/>
      </c>
      <c r="AQ213" s="11" t="b">
        <f t="shared" si="30"/>
        <v>0</v>
      </c>
      <c r="AR213" s="59" t="b">
        <f t="shared" si="31"/>
        <v>0</v>
      </c>
      <c r="AS213" s="34" t="str">
        <f t="shared" si="32"/>
        <v/>
      </c>
    </row>
    <row r="214" spans="2:45">
      <c r="B214" s="260"/>
      <c r="C214" s="35"/>
      <c r="D214" s="53"/>
      <c r="E214" s="5"/>
      <c r="F214" s="60"/>
      <c r="G214" s="54" t="e">
        <f>VLOOKUP(F214,Foglio1!$F$2:$G$1509,2,FALSE)</f>
        <v>#N/A</v>
      </c>
      <c r="H214" s="56"/>
      <c r="I214" s="4"/>
      <c r="J214" s="4"/>
      <c r="K214" s="4"/>
      <c r="L214" s="4"/>
      <c r="M214" s="24"/>
      <c r="N214" s="24"/>
      <c r="O214" s="14"/>
      <c r="P214" s="14"/>
      <c r="Q214" s="14"/>
      <c r="R214" s="14"/>
      <c r="S214" s="14"/>
      <c r="T214" s="14"/>
      <c r="U214" s="14"/>
      <c r="V214" s="14"/>
      <c r="W214" s="24"/>
      <c r="X214" s="14"/>
      <c r="Y214" s="15"/>
      <c r="Z214" s="15"/>
      <c r="AA214" s="55">
        <f t="shared" si="25"/>
        <v>0</v>
      </c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55">
        <f t="shared" si="26"/>
        <v>0</v>
      </c>
      <c r="AN214" s="55">
        <f t="shared" si="27"/>
        <v>0</v>
      </c>
      <c r="AO214" s="55">
        <f t="shared" si="28"/>
        <v>0</v>
      </c>
      <c r="AP214" s="84" t="str">
        <f t="shared" si="29"/>
        <v/>
      </c>
      <c r="AQ214" s="11" t="b">
        <f t="shared" si="30"/>
        <v>0</v>
      </c>
      <c r="AR214" s="59" t="b">
        <f t="shared" si="31"/>
        <v>0</v>
      </c>
      <c r="AS214" s="34" t="str">
        <f t="shared" si="32"/>
        <v/>
      </c>
    </row>
    <row r="215" spans="2:45">
      <c r="B215" s="260"/>
      <c r="C215" s="35"/>
      <c r="D215" s="53"/>
      <c r="E215" s="5"/>
      <c r="F215" s="60"/>
      <c r="G215" s="54" t="e">
        <f>VLOOKUP(F215,Foglio1!$F$2:$G$1509,2,FALSE)</f>
        <v>#N/A</v>
      </c>
      <c r="H215" s="56"/>
      <c r="I215" s="4"/>
      <c r="J215" s="4"/>
      <c r="K215" s="4"/>
      <c r="L215" s="4"/>
      <c r="M215" s="24"/>
      <c r="N215" s="24"/>
      <c r="O215" s="14"/>
      <c r="P215" s="14"/>
      <c r="Q215" s="14"/>
      <c r="R215" s="14"/>
      <c r="S215" s="14"/>
      <c r="T215" s="14"/>
      <c r="U215" s="14"/>
      <c r="V215" s="14"/>
      <c r="W215" s="24"/>
      <c r="X215" s="14"/>
      <c r="Y215" s="15"/>
      <c r="Z215" s="15"/>
      <c r="AA215" s="55">
        <f t="shared" si="25"/>
        <v>0</v>
      </c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55">
        <f t="shared" si="26"/>
        <v>0</v>
      </c>
      <c r="AN215" s="55">
        <f t="shared" si="27"/>
        <v>0</v>
      </c>
      <c r="AO215" s="55">
        <f t="shared" si="28"/>
        <v>0</v>
      </c>
      <c r="AP215" s="84" t="str">
        <f t="shared" si="29"/>
        <v/>
      </c>
      <c r="AQ215" s="11" t="b">
        <f t="shared" si="30"/>
        <v>0</v>
      </c>
      <c r="AR215" s="59" t="b">
        <f t="shared" si="31"/>
        <v>0</v>
      </c>
      <c r="AS215" s="34" t="str">
        <f t="shared" si="32"/>
        <v/>
      </c>
    </row>
    <row r="216" spans="2:45">
      <c r="B216" s="260"/>
      <c r="C216" s="35"/>
      <c r="D216" s="53"/>
      <c r="E216" s="5"/>
      <c r="F216" s="60"/>
      <c r="G216" s="54" t="e">
        <f>VLOOKUP(F216,Foglio1!$F$2:$G$1509,2,FALSE)</f>
        <v>#N/A</v>
      </c>
      <c r="H216" s="56"/>
      <c r="I216" s="4"/>
      <c r="J216" s="4"/>
      <c r="K216" s="4"/>
      <c r="L216" s="4"/>
      <c r="M216" s="24"/>
      <c r="N216" s="24"/>
      <c r="O216" s="14"/>
      <c r="P216" s="14"/>
      <c r="Q216" s="14"/>
      <c r="R216" s="14"/>
      <c r="S216" s="14"/>
      <c r="T216" s="14"/>
      <c r="U216" s="14"/>
      <c r="V216" s="14"/>
      <c r="W216" s="24"/>
      <c r="X216" s="14"/>
      <c r="Y216" s="15"/>
      <c r="Z216" s="15"/>
      <c r="AA216" s="55">
        <f t="shared" si="25"/>
        <v>0</v>
      </c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55">
        <f t="shared" si="26"/>
        <v>0</v>
      </c>
      <c r="AN216" s="55">
        <f t="shared" si="27"/>
        <v>0</v>
      </c>
      <c r="AO216" s="55">
        <f t="shared" si="28"/>
        <v>0</v>
      </c>
      <c r="AP216" s="84" t="str">
        <f t="shared" si="29"/>
        <v/>
      </c>
      <c r="AQ216" s="11" t="b">
        <f t="shared" si="30"/>
        <v>0</v>
      </c>
      <c r="AR216" s="59" t="b">
        <f t="shared" si="31"/>
        <v>0</v>
      </c>
      <c r="AS216" s="34" t="str">
        <f t="shared" si="32"/>
        <v/>
      </c>
    </row>
    <row r="217" spans="2:45">
      <c r="B217" s="260"/>
      <c r="C217" s="35"/>
      <c r="D217" s="53"/>
      <c r="E217" s="5"/>
      <c r="F217" s="60"/>
      <c r="G217" s="54" t="e">
        <f>VLOOKUP(F217,Foglio1!$F$2:$G$1509,2,FALSE)</f>
        <v>#N/A</v>
      </c>
      <c r="H217" s="56"/>
      <c r="I217" s="4"/>
      <c r="J217" s="4"/>
      <c r="K217" s="4"/>
      <c r="L217" s="4"/>
      <c r="M217" s="24"/>
      <c r="N217" s="24"/>
      <c r="O217" s="14"/>
      <c r="P217" s="14"/>
      <c r="Q217" s="14"/>
      <c r="R217" s="14"/>
      <c r="S217" s="14"/>
      <c r="T217" s="14"/>
      <c r="U217" s="14"/>
      <c r="V217" s="14"/>
      <c r="W217" s="24"/>
      <c r="X217" s="14"/>
      <c r="Y217" s="15"/>
      <c r="Z217" s="15"/>
      <c r="AA217" s="55">
        <f t="shared" si="25"/>
        <v>0</v>
      </c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55">
        <f t="shared" si="26"/>
        <v>0</v>
      </c>
      <c r="AN217" s="55">
        <f t="shared" si="27"/>
        <v>0</v>
      </c>
      <c r="AO217" s="55">
        <f t="shared" si="28"/>
        <v>0</v>
      </c>
      <c r="AP217" s="84" t="str">
        <f t="shared" si="29"/>
        <v/>
      </c>
      <c r="AQ217" s="11" t="b">
        <f t="shared" si="30"/>
        <v>0</v>
      </c>
      <c r="AR217" s="59" t="b">
        <f t="shared" si="31"/>
        <v>0</v>
      </c>
      <c r="AS217" s="34" t="str">
        <f t="shared" si="32"/>
        <v/>
      </c>
    </row>
    <row r="218" spans="2:45">
      <c r="B218" s="260"/>
      <c r="C218" s="35"/>
      <c r="D218" s="53"/>
      <c r="E218" s="5"/>
      <c r="F218" s="60"/>
      <c r="G218" s="54" t="e">
        <f>VLOOKUP(F218,Foglio1!$F$2:$G$1509,2,FALSE)</f>
        <v>#N/A</v>
      </c>
      <c r="H218" s="56"/>
      <c r="I218" s="4"/>
      <c r="J218" s="4"/>
      <c r="K218" s="4"/>
      <c r="L218" s="4"/>
      <c r="M218" s="24"/>
      <c r="N218" s="24"/>
      <c r="O218" s="14"/>
      <c r="P218" s="14"/>
      <c r="Q218" s="14"/>
      <c r="R218" s="14"/>
      <c r="S218" s="14"/>
      <c r="T218" s="14"/>
      <c r="U218" s="14"/>
      <c r="V218" s="14"/>
      <c r="W218" s="24"/>
      <c r="X218" s="14"/>
      <c r="Y218" s="15"/>
      <c r="Z218" s="15"/>
      <c r="AA218" s="55">
        <f t="shared" si="25"/>
        <v>0</v>
      </c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55">
        <f t="shared" si="26"/>
        <v>0</v>
      </c>
      <c r="AN218" s="55">
        <f t="shared" si="27"/>
        <v>0</v>
      </c>
      <c r="AO218" s="55">
        <f t="shared" si="28"/>
        <v>0</v>
      </c>
      <c r="AP218" s="84" t="str">
        <f t="shared" si="29"/>
        <v/>
      </c>
      <c r="AQ218" s="11" t="b">
        <f t="shared" si="30"/>
        <v>0</v>
      </c>
      <c r="AR218" s="59" t="b">
        <f t="shared" si="31"/>
        <v>0</v>
      </c>
      <c r="AS218" s="34" t="str">
        <f t="shared" si="32"/>
        <v/>
      </c>
    </row>
    <row r="219" spans="2:45">
      <c r="B219" s="260"/>
      <c r="C219" s="35"/>
      <c r="D219" s="53"/>
      <c r="E219" s="5"/>
      <c r="F219" s="60"/>
      <c r="G219" s="54" t="e">
        <f>VLOOKUP(F219,Foglio1!$F$2:$G$1509,2,FALSE)</f>
        <v>#N/A</v>
      </c>
      <c r="H219" s="56"/>
      <c r="I219" s="4"/>
      <c r="J219" s="4"/>
      <c r="K219" s="4"/>
      <c r="L219" s="4"/>
      <c r="M219" s="24"/>
      <c r="N219" s="24"/>
      <c r="O219" s="14"/>
      <c r="P219" s="14"/>
      <c r="Q219" s="14"/>
      <c r="R219" s="14"/>
      <c r="S219" s="14"/>
      <c r="T219" s="14"/>
      <c r="U219" s="14"/>
      <c r="V219" s="14"/>
      <c r="W219" s="24"/>
      <c r="X219" s="14"/>
      <c r="Y219" s="15"/>
      <c r="Z219" s="15"/>
      <c r="AA219" s="55">
        <f t="shared" si="25"/>
        <v>0</v>
      </c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55">
        <f t="shared" si="26"/>
        <v>0</v>
      </c>
      <c r="AN219" s="55">
        <f t="shared" si="27"/>
        <v>0</v>
      </c>
      <c r="AO219" s="55">
        <f t="shared" si="28"/>
        <v>0</v>
      </c>
      <c r="AP219" s="84" t="str">
        <f t="shared" si="29"/>
        <v/>
      </c>
      <c r="AQ219" s="11" t="b">
        <f t="shared" si="30"/>
        <v>0</v>
      </c>
      <c r="AR219" s="59" t="b">
        <f t="shared" si="31"/>
        <v>0</v>
      </c>
      <c r="AS219" s="34" t="str">
        <f t="shared" si="32"/>
        <v/>
      </c>
    </row>
    <row r="220" spans="2:45">
      <c r="B220" s="260"/>
      <c r="C220" s="35"/>
      <c r="D220" s="53"/>
      <c r="E220" s="5"/>
      <c r="F220" s="60"/>
      <c r="G220" s="54" t="e">
        <f>VLOOKUP(F220,Foglio1!$F$2:$G$1509,2,FALSE)</f>
        <v>#N/A</v>
      </c>
      <c r="H220" s="56"/>
      <c r="I220" s="4"/>
      <c r="J220" s="4"/>
      <c r="K220" s="4"/>
      <c r="L220" s="4"/>
      <c r="M220" s="24"/>
      <c r="N220" s="24"/>
      <c r="O220" s="14"/>
      <c r="P220" s="14"/>
      <c r="Q220" s="14"/>
      <c r="R220" s="14"/>
      <c r="S220" s="14"/>
      <c r="T220" s="14"/>
      <c r="U220" s="14"/>
      <c r="V220" s="14"/>
      <c r="W220" s="24"/>
      <c r="X220" s="14"/>
      <c r="Y220" s="15"/>
      <c r="Z220" s="15"/>
      <c r="AA220" s="55">
        <f t="shared" si="25"/>
        <v>0</v>
      </c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55">
        <f t="shared" si="26"/>
        <v>0</v>
      </c>
      <c r="AN220" s="55">
        <f t="shared" si="27"/>
        <v>0</v>
      </c>
      <c r="AO220" s="55">
        <f t="shared" si="28"/>
        <v>0</v>
      </c>
      <c r="AP220" s="84" t="str">
        <f t="shared" si="29"/>
        <v/>
      </c>
      <c r="AQ220" s="11" t="b">
        <f t="shared" si="30"/>
        <v>0</v>
      </c>
      <c r="AR220" s="59" t="b">
        <f t="shared" si="31"/>
        <v>0</v>
      </c>
      <c r="AS220" s="34" t="str">
        <f t="shared" si="32"/>
        <v/>
      </c>
    </row>
    <row r="221" spans="2:45">
      <c r="B221" s="260"/>
      <c r="C221" s="35"/>
      <c r="D221" s="53"/>
      <c r="E221" s="5"/>
      <c r="F221" s="60"/>
      <c r="G221" s="54" t="e">
        <f>VLOOKUP(F221,Foglio1!$F$2:$G$1509,2,FALSE)</f>
        <v>#N/A</v>
      </c>
      <c r="H221" s="56"/>
      <c r="I221" s="4"/>
      <c r="J221" s="4"/>
      <c r="K221" s="4"/>
      <c r="L221" s="4"/>
      <c r="M221" s="24"/>
      <c r="N221" s="24"/>
      <c r="O221" s="14"/>
      <c r="P221" s="14"/>
      <c r="Q221" s="14"/>
      <c r="R221" s="14"/>
      <c r="S221" s="14"/>
      <c r="T221" s="14"/>
      <c r="U221" s="14"/>
      <c r="V221" s="14"/>
      <c r="W221" s="24"/>
      <c r="X221" s="14"/>
      <c r="Y221" s="15"/>
      <c r="Z221" s="15"/>
      <c r="AA221" s="55">
        <f t="shared" si="25"/>
        <v>0</v>
      </c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55">
        <f t="shared" si="26"/>
        <v>0</v>
      </c>
      <c r="AN221" s="55">
        <f t="shared" si="27"/>
        <v>0</v>
      </c>
      <c r="AO221" s="55">
        <f t="shared" si="28"/>
        <v>0</v>
      </c>
      <c r="AP221" s="84" t="str">
        <f t="shared" si="29"/>
        <v/>
      </c>
      <c r="AQ221" s="11" t="b">
        <f t="shared" si="30"/>
        <v>0</v>
      </c>
      <c r="AR221" s="59" t="b">
        <f t="shared" si="31"/>
        <v>0</v>
      </c>
      <c r="AS221" s="34" t="str">
        <f t="shared" si="32"/>
        <v/>
      </c>
    </row>
    <row r="222" spans="2:45">
      <c r="B222" s="260"/>
      <c r="C222" s="35"/>
      <c r="D222" s="53"/>
      <c r="E222" s="5"/>
      <c r="F222" s="60"/>
      <c r="G222" s="54" t="e">
        <f>VLOOKUP(F222,Foglio1!$F$2:$G$1509,2,FALSE)</f>
        <v>#N/A</v>
      </c>
      <c r="H222" s="56"/>
      <c r="I222" s="4"/>
      <c r="J222" s="4"/>
      <c r="K222" s="4"/>
      <c r="L222" s="4"/>
      <c r="M222" s="24"/>
      <c r="N222" s="24"/>
      <c r="O222" s="14"/>
      <c r="P222" s="14"/>
      <c r="Q222" s="14"/>
      <c r="R222" s="14"/>
      <c r="S222" s="14"/>
      <c r="T222" s="14"/>
      <c r="U222" s="14"/>
      <c r="V222" s="14"/>
      <c r="W222" s="24"/>
      <c r="X222" s="14"/>
      <c r="Y222" s="15"/>
      <c r="Z222" s="15"/>
      <c r="AA222" s="55">
        <f t="shared" si="25"/>
        <v>0</v>
      </c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55">
        <f t="shared" si="26"/>
        <v>0</v>
      </c>
      <c r="AN222" s="55">
        <f t="shared" si="27"/>
        <v>0</v>
      </c>
      <c r="AO222" s="55">
        <f t="shared" si="28"/>
        <v>0</v>
      </c>
      <c r="AP222" s="84" t="str">
        <f t="shared" si="29"/>
        <v/>
      </c>
      <c r="AQ222" s="11" t="b">
        <f t="shared" si="30"/>
        <v>0</v>
      </c>
      <c r="AR222" s="59" t="b">
        <f t="shared" si="31"/>
        <v>0</v>
      </c>
      <c r="AS222" s="34" t="str">
        <f t="shared" si="32"/>
        <v/>
      </c>
    </row>
    <row r="223" spans="2:45">
      <c r="B223" s="260"/>
      <c r="C223" s="35"/>
      <c r="D223" s="53"/>
      <c r="E223" s="5"/>
      <c r="F223" s="60"/>
      <c r="G223" s="54" t="e">
        <f>VLOOKUP(F223,Foglio1!$F$2:$G$1509,2,FALSE)</f>
        <v>#N/A</v>
      </c>
      <c r="H223" s="56"/>
      <c r="I223" s="4"/>
      <c r="J223" s="4"/>
      <c r="K223" s="4"/>
      <c r="L223" s="4"/>
      <c r="M223" s="24"/>
      <c r="N223" s="24"/>
      <c r="O223" s="14"/>
      <c r="P223" s="14"/>
      <c r="Q223" s="14"/>
      <c r="R223" s="14"/>
      <c r="S223" s="14"/>
      <c r="T223" s="14"/>
      <c r="U223" s="14"/>
      <c r="V223" s="14"/>
      <c r="W223" s="24"/>
      <c r="X223" s="14"/>
      <c r="Y223" s="15"/>
      <c r="Z223" s="15"/>
      <c r="AA223" s="55">
        <f t="shared" si="25"/>
        <v>0</v>
      </c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55">
        <f t="shared" si="26"/>
        <v>0</v>
      </c>
      <c r="AN223" s="55">
        <f t="shared" si="27"/>
        <v>0</v>
      </c>
      <c r="AO223" s="55">
        <f t="shared" si="28"/>
        <v>0</v>
      </c>
      <c r="AP223" s="84" t="str">
        <f t="shared" si="29"/>
        <v/>
      </c>
      <c r="AQ223" s="11" t="b">
        <f t="shared" si="30"/>
        <v>0</v>
      </c>
      <c r="AR223" s="59" t="b">
        <f t="shared" si="31"/>
        <v>0</v>
      </c>
      <c r="AS223" s="34" t="str">
        <f t="shared" si="32"/>
        <v/>
      </c>
    </row>
    <row r="224" spans="2:45">
      <c r="B224" s="260"/>
      <c r="C224" s="35"/>
      <c r="D224" s="53"/>
      <c r="E224" s="5"/>
      <c r="F224" s="60"/>
      <c r="G224" s="54" t="e">
        <f>VLOOKUP(F224,Foglio1!$F$2:$G$1509,2,FALSE)</f>
        <v>#N/A</v>
      </c>
      <c r="H224" s="56"/>
      <c r="I224" s="4"/>
      <c r="J224" s="4"/>
      <c r="K224" s="4"/>
      <c r="L224" s="4"/>
      <c r="M224" s="24"/>
      <c r="N224" s="24"/>
      <c r="O224" s="14"/>
      <c r="P224" s="14"/>
      <c r="Q224" s="14"/>
      <c r="R224" s="14"/>
      <c r="S224" s="14"/>
      <c r="T224" s="14"/>
      <c r="U224" s="14"/>
      <c r="V224" s="14"/>
      <c r="W224" s="24"/>
      <c r="X224" s="14"/>
      <c r="Y224" s="15"/>
      <c r="Z224" s="15"/>
      <c r="AA224" s="55">
        <f t="shared" si="25"/>
        <v>0</v>
      </c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55">
        <f t="shared" si="26"/>
        <v>0</v>
      </c>
      <c r="AN224" s="55">
        <f t="shared" si="27"/>
        <v>0</v>
      </c>
      <c r="AO224" s="55">
        <f t="shared" si="28"/>
        <v>0</v>
      </c>
      <c r="AP224" s="84" t="str">
        <f t="shared" si="29"/>
        <v/>
      </c>
      <c r="AQ224" s="11" t="b">
        <f t="shared" si="30"/>
        <v>0</v>
      </c>
      <c r="AR224" s="59" t="b">
        <f t="shared" si="31"/>
        <v>0</v>
      </c>
      <c r="AS224" s="34" t="str">
        <f t="shared" si="32"/>
        <v/>
      </c>
    </row>
    <row r="225" spans="2:45">
      <c r="B225" s="260"/>
      <c r="C225" s="35"/>
      <c r="D225" s="53"/>
      <c r="E225" s="5"/>
      <c r="F225" s="60"/>
      <c r="G225" s="54" t="e">
        <f>VLOOKUP(F225,Foglio1!$F$2:$G$1509,2,FALSE)</f>
        <v>#N/A</v>
      </c>
      <c r="H225" s="56"/>
      <c r="I225" s="4"/>
      <c r="J225" s="4"/>
      <c r="K225" s="4"/>
      <c r="L225" s="4"/>
      <c r="M225" s="24"/>
      <c r="N225" s="24"/>
      <c r="O225" s="14"/>
      <c r="P225" s="14"/>
      <c r="Q225" s="14"/>
      <c r="R225" s="14"/>
      <c r="S225" s="14"/>
      <c r="T225" s="14"/>
      <c r="U225" s="14"/>
      <c r="V225" s="14"/>
      <c r="W225" s="24"/>
      <c r="X225" s="14"/>
      <c r="Y225" s="15"/>
      <c r="Z225" s="15"/>
      <c r="AA225" s="55">
        <f t="shared" si="25"/>
        <v>0</v>
      </c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55">
        <f t="shared" si="26"/>
        <v>0</v>
      </c>
      <c r="AN225" s="55">
        <f t="shared" si="27"/>
        <v>0</v>
      </c>
      <c r="AO225" s="55">
        <f t="shared" si="28"/>
        <v>0</v>
      </c>
      <c r="AP225" s="84" t="str">
        <f t="shared" si="29"/>
        <v/>
      </c>
      <c r="AQ225" s="11" t="b">
        <f t="shared" si="30"/>
        <v>0</v>
      </c>
      <c r="AR225" s="59" t="b">
        <f t="shared" si="31"/>
        <v>0</v>
      </c>
      <c r="AS225" s="34" t="str">
        <f t="shared" si="32"/>
        <v/>
      </c>
    </row>
    <row r="226" spans="2:45">
      <c r="B226" s="260"/>
      <c r="C226" s="35"/>
      <c r="D226" s="53"/>
      <c r="E226" s="5"/>
      <c r="F226" s="60"/>
      <c r="G226" s="54" t="e">
        <f>VLOOKUP(F226,Foglio1!$F$2:$G$1509,2,FALSE)</f>
        <v>#N/A</v>
      </c>
      <c r="H226" s="56"/>
      <c r="I226" s="4"/>
      <c r="J226" s="4"/>
      <c r="K226" s="4"/>
      <c r="L226" s="4"/>
      <c r="M226" s="24"/>
      <c r="N226" s="24"/>
      <c r="O226" s="14"/>
      <c r="P226" s="14"/>
      <c r="Q226" s="14"/>
      <c r="R226" s="14"/>
      <c r="S226" s="14"/>
      <c r="T226" s="14"/>
      <c r="U226" s="14"/>
      <c r="V226" s="14"/>
      <c r="W226" s="24"/>
      <c r="X226" s="14"/>
      <c r="Y226" s="15"/>
      <c r="Z226" s="15"/>
      <c r="AA226" s="55">
        <f t="shared" si="25"/>
        <v>0</v>
      </c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55">
        <f t="shared" si="26"/>
        <v>0</v>
      </c>
      <c r="AN226" s="55">
        <f t="shared" si="27"/>
        <v>0</v>
      </c>
      <c r="AO226" s="55">
        <f t="shared" si="28"/>
        <v>0</v>
      </c>
      <c r="AP226" s="84" t="str">
        <f t="shared" si="29"/>
        <v/>
      </c>
      <c r="AQ226" s="11" t="b">
        <f t="shared" si="30"/>
        <v>0</v>
      </c>
      <c r="AR226" s="59" t="b">
        <f t="shared" si="31"/>
        <v>0</v>
      </c>
      <c r="AS226" s="34" t="str">
        <f t="shared" si="32"/>
        <v/>
      </c>
    </row>
    <row r="227" spans="2:45">
      <c r="B227" s="260"/>
      <c r="C227" s="35"/>
      <c r="D227" s="53"/>
      <c r="E227" s="5"/>
      <c r="F227" s="60"/>
      <c r="G227" s="54" t="e">
        <f>VLOOKUP(F227,Foglio1!$F$2:$G$1509,2,FALSE)</f>
        <v>#N/A</v>
      </c>
      <c r="H227" s="56"/>
      <c r="I227" s="4"/>
      <c r="J227" s="4"/>
      <c r="K227" s="4"/>
      <c r="L227" s="4"/>
      <c r="M227" s="24"/>
      <c r="N227" s="24"/>
      <c r="O227" s="14"/>
      <c r="P227" s="14"/>
      <c r="Q227" s="14"/>
      <c r="R227" s="14"/>
      <c r="S227" s="14"/>
      <c r="T227" s="14"/>
      <c r="U227" s="14"/>
      <c r="V227" s="14"/>
      <c r="W227" s="24"/>
      <c r="X227" s="14"/>
      <c r="Y227" s="15"/>
      <c r="Z227" s="15"/>
      <c r="AA227" s="55">
        <f t="shared" si="25"/>
        <v>0</v>
      </c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55">
        <f t="shared" si="26"/>
        <v>0</v>
      </c>
      <c r="AN227" s="55">
        <f t="shared" si="27"/>
        <v>0</v>
      </c>
      <c r="AO227" s="55">
        <f t="shared" si="28"/>
        <v>0</v>
      </c>
      <c r="AP227" s="84" t="str">
        <f t="shared" si="29"/>
        <v/>
      </c>
      <c r="AQ227" s="11" t="b">
        <f t="shared" si="30"/>
        <v>0</v>
      </c>
      <c r="AR227" s="59" t="b">
        <f t="shared" si="31"/>
        <v>0</v>
      </c>
      <c r="AS227" s="34" t="str">
        <f t="shared" si="32"/>
        <v/>
      </c>
    </row>
    <row r="228" spans="2:45">
      <c r="B228" s="260"/>
      <c r="C228" s="35"/>
      <c r="D228" s="53"/>
      <c r="E228" s="5"/>
      <c r="F228" s="60"/>
      <c r="G228" s="54" t="e">
        <f>VLOOKUP(F228,Foglio1!$F$2:$G$1509,2,FALSE)</f>
        <v>#N/A</v>
      </c>
      <c r="H228" s="56"/>
      <c r="I228" s="4"/>
      <c r="J228" s="4"/>
      <c r="K228" s="4"/>
      <c r="L228" s="4"/>
      <c r="M228" s="24"/>
      <c r="N228" s="24"/>
      <c r="O228" s="14"/>
      <c r="P228" s="14"/>
      <c r="Q228" s="14"/>
      <c r="R228" s="14"/>
      <c r="S228" s="14"/>
      <c r="T228" s="14"/>
      <c r="U228" s="14"/>
      <c r="V228" s="14"/>
      <c r="W228" s="24"/>
      <c r="X228" s="14"/>
      <c r="Y228" s="15"/>
      <c r="Z228" s="15"/>
      <c r="AA228" s="55">
        <f t="shared" si="25"/>
        <v>0</v>
      </c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55">
        <f t="shared" si="26"/>
        <v>0</v>
      </c>
      <c r="AN228" s="55">
        <f t="shared" si="27"/>
        <v>0</v>
      </c>
      <c r="AO228" s="55">
        <f t="shared" si="28"/>
        <v>0</v>
      </c>
      <c r="AP228" s="84" t="str">
        <f t="shared" si="29"/>
        <v/>
      </c>
      <c r="AQ228" s="11" t="b">
        <f t="shared" si="30"/>
        <v>0</v>
      </c>
      <c r="AR228" s="59" t="b">
        <f t="shared" si="31"/>
        <v>0</v>
      </c>
      <c r="AS228" s="34" t="str">
        <f t="shared" si="32"/>
        <v/>
      </c>
    </row>
    <row r="229" spans="2:45">
      <c r="B229" s="260"/>
      <c r="C229" s="35"/>
      <c r="D229" s="53"/>
      <c r="E229" s="5"/>
      <c r="F229" s="60"/>
      <c r="G229" s="54" t="e">
        <f>VLOOKUP(F229,Foglio1!$F$2:$G$1509,2,FALSE)</f>
        <v>#N/A</v>
      </c>
      <c r="H229" s="56"/>
      <c r="I229" s="4"/>
      <c r="J229" s="4"/>
      <c r="K229" s="4"/>
      <c r="L229" s="4"/>
      <c r="M229" s="24"/>
      <c r="N229" s="24"/>
      <c r="O229" s="14"/>
      <c r="P229" s="14"/>
      <c r="Q229" s="14"/>
      <c r="R229" s="14"/>
      <c r="S229" s="14"/>
      <c r="T229" s="14"/>
      <c r="U229" s="14"/>
      <c r="V229" s="14"/>
      <c r="W229" s="24"/>
      <c r="X229" s="14"/>
      <c r="Y229" s="15"/>
      <c r="Z229" s="15"/>
      <c r="AA229" s="55">
        <f t="shared" si="25"/>
        <v>0</v>
      </c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55">
        <f t="shared" si="26"/>
        <v>0</v>
      </c>
      <c r="AN229" s="55">
        <f t="shared" si="27"/>
        <v>0</v>
      </c>
      <c r="AO229" s="55">
        <f t="shared" si="28"/>
        <v>0</v>
      </c>
      <c r="AP229" s="84" t="str">
        <f t="shared" si="29"/>
        <v/>
      </c>
      <c r="AQ229" s="11" t="b">
        <f t="shared" si="30"/>
        <v>0</v>
      </c>
      <c r="AR229" s="59" t="b">
        <f t="shared" si="31"/>
        <v>0</v>
      </c>
      <c r="AS229" s="34" t="str">
        <f t="shared" si="32"/>
        <v/>
      </c>
    </row>
    <row r="230" spans="2:45">
      <c r="B230" s="260"/>
      <c r="C230" s="35"/>
      <c r="D230" s="53"/>
      <c r="E230" s="5"/>
      <c r="F230" s="60"/>
      <c r="G230" s="54" t="e">
        <f>VLOOKUP(F230,Foglio1!$F$2:$G$1509,2,FALSE)</f>
        <v>#N/A</v>
      </c>
      <c r="H230" s="56"/>
      <c r="I230" s="4"/>
      <c r="J230" s="4"/>
      <c r="K230" s="4"/>
      <c r="L230" s="4"/>
      <c r="M230" s="24"/>
      <c r="N230" s="24"/>
      <c r="O230" s="14"/>
      <c r="P230" s="14"/>
      <c r="Q230" s="14"/>
      <c r="R230" s="14"/>
      <c r="S230" s="14"/>
      <c r="T230" s="14"/>
      <c r="U230" s="14"/>
      <c r="V230" s="14"/>
      <c r="W230" s="24"/>
      <c r="X230" s="14"/>
      <c r="Y230" s="15"/>
      <c r="Z230" s="15"/>
      <c r="AA230" s="55">
        <f t="shared" si="25"/>
        <v>0</v>
      </c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55">
        <f t="shared" si="26"/>
        <v>0</v>
      </c>
      <c r="AN230" s="55">
        <f t="shared" si="27"/>
        <v>0</v>
      </c>
      <c r="AO230" s="55">
        <f t="shared" si="28"/>
        <v>0</v>
      </c>
      <c r="AP230" s="84" t="str">
        <f t="shared" si="29"/>
        <v/>
      </c>
      <c r="AQ230" s="11" t="b">
        <f t="shared" si="30"/>
        <v>0</v>
      </c>
      <c r="AR230" s="59" t="b">
        <f t="shared" si="31"/>
        <v>0</v>
      </c>
      <c r="AS230" s="34" t="str">
        <f t="shared" si="32"/>
        <v/>
      </c>
    </row>
    <row r="231" spans="2:45">
      <c r="B231" s="260"/>
      <c r="C231" s="35"/>
      <c r="D231" s="53"/>
      <c r="E231" s="5"/>
      <c r="F231" s="60"/>
      <c r="G231" s="54" t="e">
        <f>VLOOKUP(F231,Foglio1!$F$2:$G$1509,2,FALSE)</f>
        <v>#N/A</v>
      </c>
      <c r="H231" s="56"/>
      <c r="I231" s="4"/>
      <c r="J231" s="4"/>
      <c r="K231" s="4"/>
      <c r="L231" s="4"/>
      <c r="M231" s="24"/>
      <c r="N231" s="24"/>
      <c r="O231" s="14"/>
      <c r="P231" s="14"/>
      <c r="Q231" s="14"/>
      <c r="R231" s="14"/>
      <c r="S231" s="14"/>
      <c r="T231" s="14"/>
      <c r="U231" s="14"/>
      <c r="V231" s="14"/>
      <c r="W231" s="24"/>
      <c r="X231" s="14"/>
      <c r="Y231" s="15"/>
      <c r="Z231" s="15"/>
      <c r="AA231" s="55">
        <f t="shared" si="25"/>
        <v>0</v>
      </c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55">
        <f t="shared" si="26"/>
        <v>0</v>
      </c>
      <c r="AN231" s="55">
        <f t="shared" si="27"/>
        <v>0</v>
      </c>
      <c r="AO231" s="55">
        <f t="shared" si="28"/>
        <v>0</v>
      </c>
      <c r="AP231" s="84" t="str">
        <f t="shared" si="29"/>
        <v/>
      </c>
      <c r="AQ231" s="11" t="b">
        <f t="shared" si="30"/>
        <v>0</v>
      </c>
      <c r="AR231" s="59" t="b">
        <f t="shared" si="31"/>
        <v>0</v>
      </c>
      <c r="AS231" s="34" t="str">
        <f t="shared" si="32"/>
        <v/>
      </c>
    </row>
    <row r="232" spans="2:45">
      <c r="B232" s="260"/>
      <c r="C232" s="35"/>
      <c r="D232" s="53"/>
      <c r="E232" s="5"/>
      <c r="F232" s="60"/>
      <c r="G232" s="54" t="e">
        <f>VLOOKUP(F232,Foglio1!$F$2:$G$1509,2,FALSE)</f>
        <v>#N/A</v>
      </c>
      <c r="H232" s="56"/>
      <c r="I232" s="4"/>
      <c r="J232" s="4"/>
      <c r="K232" s="4"/>
      <c r="L232" s="4"/>
      <c r="M232" s="24"/>
      <c r="N232" s="24"/>
      <c r="O232" s="14"/>
      <c r="P232" s="14"/>
      <c r="Q232" s="14"/>
      <c r="R232" s="14"/>
      <c r="S232" s="14"/>
      <c r="T232" s="14"/>
      <c r="U232" s="14"/>
      <c r="V232" s="14"/>
      <c r="W232" s="24"/>
      <c r="X232" s="14"/>
      <c r="Y232" s="15"/>
      <c r="Z232" s="15"/>
      <c r="AA232" s="55">
        <f t="shared" si="25"/>
        <v>0</v>
      </c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55">
        <f t="shared" si="26"/>
        <v>0</v>
      </c>
      <c r="AN232" s="55">
        <f t="shared" si="27"/>
        <v>0</v>
      </c>
      <c r="AO232" s="55">
        <f t="shared" si="28"/>
        <v>0</v>
      </c>
      <c r="AP232" s="84" t="str">
        <f t="shared" si="29"/>
        <v/>
      </c>
      <c r="AQ232" s="11" t="b">
        <f t="shared" si="30"/>
        <v>0</v>
      </c>
      <c r="AR232" s="59" t="b">
        <f t="shared" si="31"/>
        <v>0</v>
      </c>
      <c r="AS232" s="34" t="str">
        <f t="shared" si="32"/>
        <v/>
      </c>
    </row>
    <row r="233" spans="2:45">
      <c r="B233" s="260"/>
      <c r="C233" s="35"/>
      <c r="D233" s="53"/>
      <c r="E233" s="5"/>
      <c r="F233" s="60"/>
      <c r="G233" s="54" t="e">
        <f>VLOOKUP(F233,Foglio1!$F$2:$G$1509,2,FALSE)</f>
        <v>#N/A</v>
      </c>
      <c r="H233" s="56"/>
      <c r="I233" s="4"/>
      <c r="J233" s="4"/>
      <c r="K233" s="4"/>
      <c r="L233" s="4"/>
      <c r="M233" s="24"/>
      <c r="N233" s="24"/>
      <c r="O233" s="14"/>
      <c r="P233" s="14"/>
      <c r="Q233" s="14"/>
      <c r="R233" s="14"/>
      <c r="S233" s="14"/>
      <c r="T233" s="14"/>
      <c r="U233" s="14"/>
      <c r="V233" s="14"/>
      <c r="W233" s="24"/>
      <c r="X233" s="14"/>
      <c r="Y233" s="15"/>
      <c r="Z233" s="15"/>
      <c r="AA233" s="55">
        <f t="shared" si="25"/>
        <v>0</v>
      </c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55">
        <f t="shared" si="26"/>
        <v>0</v>
      </c>
      <c r="AN233" s="55">
        <f t="shared" si="27"/>
        <v>0</v>
      </c>
      <c r="AO233" s="55">
        <f t="shared" si="28"/>
        <v>0</v>
      </c>
      <c r="AP233" s="84" t="str">
        <f t="shared" si="29"/>
        <v/>
      </c>
      <c r="AQ233" s="11" t="b">
        <f t="shared" si="30"/>
        <v>0</v>
      </c>
      <c r="AR233" s="59" t="b">
        <f t="shared" si="31"/>
        <v>0</v>
      </c>
      <c r="AS233" s="34" t="str">
        <f t="shared" si="32"/>
        <v/>
      </c>
    </row>
    <row r="234" spans="2:45">
      <c r="B234" s="260"/>
      <c r="C234" s="35"/>
      <c r="D234" s="53"/>
      <c r="E234" s="5"/>
      <c r="F234" s="60"/>
      <c r="G234" s="54" t="e">
        <f>VLOOKUP(F234,Foglio1!$F$2:$G$1509,2,FALSE)</f>
        <v>#N/A</v>
      </c>
      <c r="H234" s="56"/>
      <c r="I234" s="4"/>
      <c r="J234" s="4"/>
      <c r="K234" s="4"/>
      <c r="L234" s="4"/>
      <c r="M234" s="24"/>
      <c r="N234" s="24"/>
      <c r="O234" s="14"/>
      <c r="P234" s="14"/>
      <c r="Q234" s="14"/>
      <c r="R234" s="14"/>
      <c r="S234" s="14"/>
      <c r="T234" s="14"/>
      <c r="U234" s="14"/>
      <c r="V234" s="14"/>
      <c r="W234" s="24"/>
      <c r="X234" s="14"/>
      <c r="Y234" s="15"/>
      <c r="Z234" s="15"/>
      <c r="AA234" s="55">
        <f t="shared" si="25"/>
        <v>0</v>
      </c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55">
        <f t="shared" si="26"/>
        <v>0</v>
      </c>
      <c r="AN234" s="55">
        <f t="shared" si="27"/>
        <v>0</v>
      </c>
      <c r="AO234" s="55">
        <f t="shared" si="28"/>
        <v>0</v>
      </c>
      <c r="AP234" s="84" t="str">
        <f t="shared" si="29"/>
        <v/>
      </c>
      <c r="AQ234" s="11" t="b">
        <f t="shared" si="30"/>
        <v>0</v>
      </c>
      <c r="AR234" s="59" t="b">
        <f t="shared" si="31"/>
        <v>0</v>
      </c>
      <c r="AS234" s="34" t="str">
        <f t="shared" si="32"/>
        <v/>
      </c>
    </row>
    <row r="235" spans="2:45">
      <c r="B235" s="260"/>
      <c r="C235" s="35"/>
      <c r="D235" s="53"/>
      <c r="E235" s="5"/>
      <c r="F235" s="60"/>
      <c r="G235" s="54" t="e">
        <f>VLOOKUP(F235,Foglio1!$F$2:$G$1509,2,FALSE)</f>
        <v>#N/A</v>
      </c>
      <c r="H235" s="56"/>
      <c r="I235" s="4"/>
      <c r="J235" s="4"/>
      <c r="K235" s="4"/>
      <c r="L235" s="4"/>
      <c r="M235" s="24"/>
      <c r="N235" s="24"/>
      <c r="O235" s="14"/>
      <c r="P235" s="14"/>
      <c r="Q235" s="14"/>
      <c r="R235" s="14"/>
      <c r="S235" s="14"/>
      <c r="T235" s="14"/>
      <c r="U235" s="14"/>
      <c r="V235" s="14"/>
      <c r="W235" s="24"/>
      <c r="X235" s="14"/>
      <c r="Y235" s="15"/>
      <c r="Z235" s="15"/>
      <c r="AA235" s="55">
        <f t="shared" si="25"/>
        <v>0</v>
      </c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55">
        <f t="shared" si="26"/>
        <v>0</v>
      </c>
      <c r="AN235" s="55">
        <f t="shared" si="27"/>
        <v>0</v>
      </c>
      <c r="AO235" s="55">
        <f t="shared" si="28"/>
        <v>0</v>
      </c>
      <c r="AP235" s="84" t="str">
        <f t="shared" si="29"/>
        <v/>
      </c>
      <c r="AQ235" s="11" t="b">
        <f t="shared" si="30"/>
        <v>0</v>
      </c>
      <c r="AR235" s="59" t="b">
        <f t="shared" si="31"/>
        <v>0</v>
      </c>
      <c r="AS235" s="34" t="str">
        <f t="shared" si="32"/>
        <v/>
      </c>
    </row>
    <row r="236" spans="2:45">
      <c r="B236" s="260"/>
      <c r="C236" s="35"/>
      <c r="D236" s="53"/>
      <c r="E236" s="5"/>
      <c r="F236" s="60"/>
      <c r="G236" s="54" t="e">
        <f>VLOOKUP(F236,Foglio1!$F$2:$G$1509,2,FALSE)</f>
        <v>#N/A</v>
      </c>
      <c r="H236" s="56"/>
      <c r="I236" s="4"/>
      <c r="J236" s="4"/>
      <c r="K236" s="4"/>
      <c r="L236" s="4"/>
      <c r="M236" s="24"/>
      <c r="N236" s="24"/>
      <c r="O236" s="14"/>
      <c r="P236" s="14"/>
      <c r="Q236" s="14"/>
      <c r="R236" s="14"/>
      <c r="S236" s="14"/>
      <c r="T236" s="14"/>
      <c r="U236" s="14"/>
      <c r="V236" s="14"/>
      <c r="W236" s="24"/>
      <c r="X236" s="14"/>
      <c r="Y236" s="15"/>
      <c r="Z236" s="15"/>
      <c r="AA236" s="55">
        <f t="shared" si="25"/>
        <v>0</v>
      </c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55">
        <f t="shared" si="26"/>
        <v>0</v>
      </c>
      <c r="AN236" s="55">
        <f t="shared" si="27"/>
        <v>0</v>
      </c>
      <c r="AO236" s="55">
        <f t="shared" si="28"/>
        <v>0</v>
      </c>
      <c r="AP236" s="84" t="str">
        <f t="shared" si="29"/>
        <v/>
      </c>
      <c r="AQ236" s="11" t="b">
        <f t="shared" si="30"/>
        <v>0</v>
      </c>
      <c r="AR236" s="59" t="b">
        <f t="shared" si="31"/>
        <v>0</v>
      </c>
      <c r="AS236" s="34" t="str">
        <f t="shared" si="32"/>
        <v/>
      </c>
    </row>
    <row r="237" spans="2:45">
      <c r="B237" s="260"/>
      <c r="C237" s="35"/>
      <c r="D237" s="53"/>
      <c r="E237" s="5"/>
      <c r="F237" s="60"/>
      <c r="G237" s="54" t="e">
        <f>VLOOKUP(F237,Foglio1!$F$2:$G$1509,2,FALSE)</f>
        <v>#N/A</v>
      </c>
      <c r="H237" s="56"/>
      <c r="I237" s="4"/>
      <c r="J237" s="4"/>
      <c r="K237" s="4"/>
      <c r="L237" s="4"/>
      <c r="M237" s="24"/>
      <c r="N237" s="24"/>
      <c r="O237" s="14"/>
      <c r="P237" s="14"/>
      <c r="Q237" s="14"/>
      <c r="R237" s="14"/>
      <c r="S237" s="14"/>
      <c r="T237" s="14"/>
      <c r="U237" s="14"/>
      <c r="V237" s="14"/>
      <c r="W237" s="24"/>
      <c r="X237" s="14"/>
      <c r="Y237" s="15"/>
      <c r="Z237" s="15"/>
      <c r="AA237" s="55">
        <f t="shared" si="25"/>
        <v>0</v>
      </c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55">
        <f t="shared" si="26"/>
        <v>0</v>
      </c>
      <c r="AN237" s="55">
        <f t="shared" si="27"/>
        <v>0</v>
      </c>
      <c r="AO237" s="55">
        <f t="shared" si="28"/>
        <v>0</v>
      </c>
      <c r="AP237" s="84" t="str">
        <f t="shared" si="29"/>
        <v/>
      </c>
      <c r="AQ237" s="11" t="b">
        <f t="shared" si="30"/>
        <v>0</v>
      </c>
      <c r="AR237" s="59" t="b">
        <f t="shared" si="31"/>
        <v>0</v>
      </c>
      <c r="AS237" s="34" t="str">
        <f t="shared" si="32"/>
        <v/>
      </c>
    </row>
    <row r="238" spans="2:45">
      <c r="B238" s="260"/>
      <c r="C238" s="35"/>
      <c r="D238" s="53"/>
      <c r="E238" s="5"/>
      <c r="F238" s="60"/>
      <c r="G238" s="54" t="e">
        <f>VLOOKUP(F238,Foglio1!$F$2:$G$1509,2,FALSE)</f>
        <v>#N/A</v>
      </c>
      <c r="H238" s="56"/>
      <c r="I238" s="4"/>
      <c r="J238" s="4"/>
      <c r="K238" s="4"/>
      <c r="L238" s="4"/>
      <c r="M238" s="24"/>
      <c r="N238" s="24"/>
      <c r="O238" s="14"/>
      <c r="P238" s="14"/>
      <c r="Q238" s="14"/>
      <c r="R238" s="14"/>
      <c r="S238" s="14"/>
      <c r="T238" s="14"/>
      <c r="U238" s="14"/>
      <c r="V238" s="14"/>
      <c r="W238" s="24"/>
      <c r="X238" s="14"/>
      <c r="Y238" s="15"/>
      <c r="Z238" s="15"/>
      <c r="AA238" s="55">
        <f t="shared" si="25"/>
        <v>0</v>
      </c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55">
        <f t="shared" si="26"/>
        <v>0</v>
      </c>
      <c r="AN238" s="55">
        <f t="shared" si="27"/>
        <v>0</v>
      </c>
      <c r="AO238" s="55">
        <f t="shared" si="28"/>
        <v>0</v>
      </c>
      <c r="AP238" s="84" t="str">
        <f t="shared" si="29"/>
        <v/>
      </c>
      <c r="AQ238" s="11" t="b">
        <f t="shared" si="30"/>
        <v>0</v>
      </c>
      <c r="AR238" s="59" t="b">
        <f t="shared" si="31"/>
        <v>0</v>
      </c>
      <c r="AS238" s="34" t="str">
        <f t="shared" si="32"/>
        <v/>
      </c>
    </row>
    <row r="239" spans="2:45">
      <c r="B239" s="260"/>
      <c r="C239" s="35"/>
      <c r="D239" s="53"/>
      <c r="E239" s="5"/>
      <c r="F239" s="60"/>
      <c r="G239" s="54" t="e">
        <f>VLOOKUP(F239,Foglio1!$F$2:$G$1509,2,FALSE)</f>
        <v>#N/A</v>
      </c>
      <c r="H239" s="56"/>
      <c r="I239" s="4"/>
      <c r="J239" s="4"/>
      <c r="K239" s="4"/>
      <c r="L239" s="4"/>
      <c r="M239" s="24"/>
      <c r="N239" s="24"/>
      <c r="O239" s="14"/>
      <c r="P239" s="14"/>
      <c r="Q239" s="14"/>
      <c r="R239" s="14"/>
      <c r="S239" s="14"/>
      <c r="T239" s="14"/>
      <c r="U239" s="14"/>
      <c r="V239" s="14"/>
      <c r="W239" s="24"/>
      <c r="X239" s="14"/>
      <c r="Y239" s="15"/>
      <c r="Z239" s="15"/>
      <c r="AA239" s="55">
        <f t="shared" si="25"/>
        <v>0</v>
      </c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55">
        <f t="shared" si="26"/>
        <v>0</v>
      </c>
      <c r="AN239" s="55">
        <f t="shared" si="27"/>
        <v>0</v>
      </c>
      <c r="AO239" s="55">
        <f t="shared" si="28"/>
        <v>0</v>
      </c>
      <c r="AP239" s="84" t="str">
        <f t="shared" si="29"/>
        <v/>
      </c>
      <c r="AQ239" s="11" t="b">
        <f t="shared" si="30"/>
        <v>0</v>
      </c>
      <c r="AR239" s="59" t="b">
        <f t="shared" si="31"/>
        <v>0</v>
      </c>
      <c r="AS239" s="34" t="str">
        <f t="shared" si="32"/>
        <v/>
      </c>
    </row>
    <row r="240" spans="2:45">
      <c r="B240" s="260"/>
      <c r="C240" s="35"/>
      <c r="D240" s="53"/>
      <c r="E240" s="5"/>
      <c r="F240" s="60"/>
      <c r="G240" s="54" t="e">
        <f>VLOOKUP(F240,Foglio1!$F$2:$G$1509,2,FALSE)</f>
        <v>#N/A</v>
      </c>
      <c r="H240" s="56"/>
      <c r="I240" s="4"/>
      <c r="J240" s="4"/>
      <c r="K240" s="4"/>
      <c r="L240" s="4"/>
      <c r="M240" s="24"/>
      <c r="N240" s="24"/>
      <c r="O240" s="14"/>
      <c r="P240" s="14"/>
      <c r="Q240" s="14"/>
      <c r="R240" s="14"/>
      <c r="S240" s="14"/>
      <c r="T240" s="14"/>
      <c r="U240" s="14"/>
      <c r="V240" s="14"/>
      <c r="W240" s="24"/>
      <c r="X240" s="14"/>
      <c r="Y240" s="15"/>
      <c r="Z240" s="15"/>
      <c r="AA240" s="55">
        <f t="shared" si="25"/>
        <v>0</v>
      </c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55">
        <f t="shared" si="26"/>
        <v>0</v>
      </c>
      <c r="AN240" s="55">
        <f t="shared" si="27"/>
        <v>0</v>
      </c>
      <c r="AO240" s="55">
        <f t="shared" si="28"/>
        <v>0</v>
      </c>
      <c r="AP240" s="84" t="str">
        <f t="shared" si="29"/>
        <v/>
      </c>
      <c r="AQ240" s="11" t="b">
        <f t="shared" si="30"/>
        <v>0</v>
      </c>
      <c r="AR240" s="59" t="b">
        <f t="shared" si="31"/>
        <v>0</v>
      </c>
      <c r="AS240" s="34" t="str">
        <f t="shared" si="32"/>
        <v/>
      </c>
    </row>
    <row r="241" spans="2:45">
      <c r="B241" s="260"/>
      <c r="C241" s="35"/>
      <c r="D241" s="53"/>
      <c r="E241" s="5"/>
      <c r="F241" s="60"/>
      <c r="G241" s="54" t="e">
        <f>VLOOKUP(F241,Foglio1!$F$2:$G$1509,2,FALSE)</f>
        <v>#N/A</v>
      </c>
      <c r="H241" s="56"/>
      <c r="I241" s="4"/>
      <c r="J241" s="4"/>
      <c r="K241" s="4"/>
      <c r="L241" s="4"/>
      <c r="M241" s="24"/>
      <c r="N241" s="24"/>
      <c r="O241" s="14"/>
      <c r="P241" s="14"/>
      <c r="Q241" s="14"/>
      <c r="R241" s="14"/>
      <c r="S241" s="14"/>
      <c r="T241" s="14"/>
      <c r="U241" s="14"/>
      <c r="V241" s="14"/>
      <c r="W241" s="24"/>
      <c r="X241" s="14"/>
      <c r="Y241" s="15"/>
      <c r="Z241" s="15"/>
      <c r="AA241" s="55">
        <f t="shared" si="25"/>
        <v>0</v>
      </c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55">
        <f t="shared" si="26"/>
        <v>0</v>
      </c>
      <c r="AN241" s="55">
        <f t="shared" si="27"/>
        <v>0</v>
      </c>
      <c r="AO241" s="55">
        <f t="shared" si="28"/>
        <v>0</v>
      </c>
      <c r="AP241" s="84" t="str">
        <f t="shared" si="29"/>
        <v/>
      </c>
      <c r="AQ241" s="11" t="b">
        <f t="shared" si="30"/>
        <v>0</v>
      </c>
      <c r="AR241" s="59" t="b">
        <f t="shared" si="31"/>
        <v>0</v>
      </c>
      <c r="AS241" s="34" t="str">
        <f t="shared" si="32"/>
        <v/>
      </c>
    </row>
    <row r="242" spans="2:45">
      <c r="B242" s="260"/>
      <c r="C242" s="35"/>
      <c r="D242" s="53"/>
      <c r="E242" s="5"/>
      <c r="F242" s="60"/>
      <c r="G242" s="54" t="e">
        <f>VLOOKUP(F242,Foglio1!$F$2:$G$1509,2,FALSE)</f>
        <v>#N/A</v>
      </c>
      <c r="H242" s="56"/>
      <c r="I242" s="4"/>
      <c r="J242" s="4"/>
      <c r="K242" s="4"/>
      <c r="L242" s="4"/>
      <c r="M242" s="24"/>
      <c r="N242" s="24"/>
      <c r="O242" s="14"/>
      <c r="P242" s="14"/>
      <c r="Q242" s="14"/>
      <c r="R242" s="14"/>
      <c r="S242" s="14"/>
      <c r="T242" s="14"/>
      <c r="U242" s="14"/>
      <c r="V242" s="14"/>
      <c r="W242" s="24"/>
      <c r="X242" s="14"/>
      <c r="Y242" s="15"/>
      <c r="Z242" s="15"/>
      <c r="AA242" s="55">
        <f t="shared" si="25"/>
        <v>0</v>
      </c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55">
        <f t="shared" si="26"/>
        <v>0</v>
      </c>
      <c r="AN242" s="55">
        <f t="shared" si="27"/>
        <v>0</v>
      </c>
      <c r="AO242" s="55">
        <f t="shared" si="28"/>
        <v>0</v>
      </c>
      <c r="AP242" s="84" t="str">
        <f t="shared" si="29"/>
        <v/>
      </c>
      <c r="AQ242" s="11" t="b">
        <f t="shared" si="30"/>
        <v>0</v>
      </c>
      <c r="AR242" s="59" t="b">
        <f t="shared" si="31"/>
        <v>0</v>
      </c>
      <c r="AS242" s="34" t="str">
        <f t="shared" si="32"/>
        <v/>
      </c>
    </row>
    <row r="243" spans="2:45">
      <c r="B243" s="260"/>
      <c r="C243" s="35"/>
      <c r="D243" s="53"/>
      <c r="E243" s="5"/>
      <c r="F243" s="60"/>
      <c r="G243" s="54" t="e">
        <f>VLOOKUP(F243,Foglio1!$F$2:$G$1509,2,FALSE)</f>
        <v>#N/A</v>
      </c>
      <c r="H243" s="56"/>
      <c r="I243" s="4"/>
      <c r="J243" s="4"/>
      <c r="K243" s="4"/>
      <c r="L243" s="4"/>
      <c r="M243" s="24"/>
      <c r="N243" s="24"/>
      <c r="O243" s="14"/>
      <c r="P243" s="14"/>
      <c r="Q243" s="14"/>
      <c r="R243" s="14"/>
      <c r="S243" s="14"/>
      <c r="T243" s="14"/>
      <c r="U243" s="14"/>
      <c r="V243" s="14"/>
      <c r="W243" s="24"/>
      <c r="X243" s="14"/>
      <c r="Y243" s="15"/>
      <c r="Z243" s="15"/>
      <c r="AA243" s="55">
        <f t="shared" si="25"/>
        <v>0</v>
      </c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55">
        <f t="shared" si="26"/>
        <v>0</v>
      </c>
      <c r="AN243" s="55">
        <f t="shared" si="27"/>
        <v>0</v>
      </c>
      <c r="AO243" s="55">
        <f t="shared" si="28"/>
        <v>0</v>
      </c>
      <c r="AP243" s="84" t="str">
        <f t="shared" si="29"/>
        <v/>
      </c>
      <c r="AQ243" s="11" t="b">
        <f t="shared" si="30"/>
        <v>0</v>
      </c>
      <c r="AR243" s="59" t="b">
        <f t="shared" si="31"/>
        <v>0</v>
      </c>
      <c r="AS243" s="34" t="str">
        <f t="shared" si="32"/>
        <v/>
      </c>
    </row>
    <row r="244" spans="2:45">
      <c r="B244" s="260"/>
      <c r="C244" s="35"/>
      <c r="D244" s="53"/>
      <c r="E244" s="5"/>
      <c r="F244" s="60"/>
      <c r="G244" s="54" t="e">
        <f>VLOOKUP(F244,Foglio1!$F$2:$G$1509,2,FALSE)</f>
        <v>#N/A</v>
      </c>
      <c r="H244" s="56"/>
      <c r="I244" s="4"/>
      <c r="J244" s="4"/>
      <c r="K244" s="4"/>
      <c r="L244" s="4"/>
      <c r="M244" s="24"/>
      <c r="N244" s="24"/>
      <c r="O244" s="14"/>
      <c r="P244" s="14"/>
      <c r="Q244" s="14"/>
      <c r="R244" s="14"/>
      <c r="S244" s="14"/>
      <c r="T244" s="14"/>
      <c r="U244" s="14"/>
      <c r="V244" s="14"/>
      <c r="W244" s="24"/>
      <c r="X244" s="14"/>
      <c r="Y244" s="15"/>
      <c r="Z244" s="15"/>
      <c r="AA244" s="55">
        <f t="shared" si="25"/>
        <v>0</v>
      </c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55">
        <f t="shared" si="26"/>
        <v>0</v>
      </c>
      <c r="AN244" s="55">
        <f t="shared" si="27"/>
        <v>0</v>
      </c>
      <c r="AO244" s="55">
        <f t="shared" si="28"/>
        <v>0</v>
      </c>
      <c r="AP244" s="84" t="str">
        <f t="shared" si="29"/>
        <v/>
      </c>
      <c r="AQ244" s="11" t="b">
        <f t="shared" si="30"/>
        <v>0</v>
      </c>
      <c r="AR244" s="59" t="b">
        <f t="shared" si="31"/>
        <v>0</v>
      </c>
      <c r="AS244" s="34" t="str">
        <f t="shared" si="32"/>
        <v/>
      </c>
    </row>
    <row r="245" spans="2:45">
      <c r="B245" s="260"/>
      <c r="C245" s="35"/>
      <c r="D245" s="53"/>
      <c r="E245" s="5"/>
      <c r="F245" s="60"/>
      <c r="G245" s="54" t="e">
        <f>VLOOKUP(F245,Foglio1!$F$2:$G$1509,2,FALSE)</f>
        <v>#N/A</v>
      </c>
      <c r="H245" s="56"/>
      <c r="I245" s="4"/>
      <c r="J245" s="4"/>
      <c r="K245" s="4"/>
      <c r="L245" s="4"/>
      <c r="M245" s="24"/>
      <c r="N245" s="24"/>
      <c r="O245" s="14"/>
      <c r="P245" s="14"/>
      <c r="Q245" s="14"/>
      <c r="R245" s="14"/>
      <c r="S245" s="14"/>
      <c r="T245" s="14"/>
      <c r="U245" s="14"/>
      <c r="V245" s="14"/>
      <c r="W245" s="24"/>
      <c r="X245" s="14"/>
      <c r="Y245" s="15"/>
      <c r="Z245" s="15"/>
      <c r="AA245" s="55">
        <f t="shared" si="25"/>
        <v>0</v>
      </c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55">
        <f t="shared" si="26"/>
        <v>0</v>
      </c>
      <c r="AN245" s="55">
        <f t="shared" si="27"/>
        <v>0</v>
      </c>
      <c r="AO245" s="55">
        <f t="shared" si="28"/>
        <v>0</v>
      </c>
      <c r="AP245" s="84" t="str">
        <f t="shared" si="29"/>
        <v/>
      </c>
      <c r="AQ245" s="11" t="b">
        <f t="shared" si="30"/>
        <v>0</v>
      </c>
      <c r="AR245" s="59" t="b">
        <f t="shared" si="31"/>
        <v>0</v>
      </c>
      <c r="AS245" s="34" t="str">
        <f t="shared" si="32"/>
        <v/>
      </c>
    </row>
    <row r="246" spans="2:45">
      <c r="B246" s="260"/>
      <c r="C246" s="35"/>
      <c r="D246" s="53"/>
      <c r="E246" s="5"/>
      <c r="F246" s="60"/>
      <c r="G246" s="54" t="e">
        <f>VLOOKUP(F246,Foglio1!$F$2:$G$1509,2,FALSE)</f>
        <v>#N/A</v>
      </c>
      <c r="H246" s="56"/>
      <c r="I246" s="4"/>
      <c r="J246" s="4"/>
      <c r="K246" s="4"/>
      <c r="L246" s="4"/>
      <c r="M246" s="24"/>
      <c r="N246" s="24"/>
      <c r="O246" s="14"/>
      <c r="P246" s="14"/>
      <c r="Q246" s="14"/>
      <c r="R246" s="14"/>
      <c r="S246" s="14"/>
      <c r="T246" s="14"/>
      <c r="U246" s="14"/>
      <c r="V246" s="14"/>
      <c r="W246" s="24"/>
      <c r="X246" s="14"/>
      <c r="Y246" s="15"/>
      <c r="Z246" s="15"/>
      <c r="AA246" s="55">
        <f t="shared" si="25"/>
        <v>0</v>
      </c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55">
        <f t="shared" si="26"/>
        <v>0</v>
      </c>
      <c r="AN246" s="55">
        <f t="shared" si="27"/>
        <v>0</v>
      </c>
      <c r="AO246" s="55">
        <f t="shared" si="28"/>
        <v>0</v>
      </c>
      <c r="AP246" s="84" t="str">
        <f t="shared" si="29"/>
        <v/>
      </c>
      <c r="AQ246" s="11" t="b">
        <f t="shared" si="30"/>
        <v>0</v>
      </c>
      <c r="AR246" s="59" t="b">
        <f t="shared" si="31"/>
        <v>0</v>
      </c>
      <c r="AS246" s="34" t="str">
        <f t="shared" si="32"/>
        <v/>
      </c>
    </row>
    <row r="247" spans="2:45">
      <c r="B247" s="260"/>
      <c r="C247" s="35"/>
      <c r="D247" s="53"/>
      <c r="E247" s="5"/>
      <c r="F247" s="60"/>
      <c r="G247" s="54" t="e">
        <f>VLOOKUP(F247,Foglio1!$F$2:$G$1509,2,FALSE)</f>
        <v>#N/A</v>
      </c>
      <c r="H247" s="56"/>
      <c r="I247" s="4"/>
      <c r="J247" s="4"/>
      <c r="K247" s="4"/>
      <c r="L247" s="4"/>
      <c r="M247" s="24"/>
      <c r="N247" s="24"/>
      <c r="O247" s="14"/>
      <c r="P247" s="14"/>
      <c r="Q247" s="14"/>
      <c r="R247" s="14"/>
      <c r="S247" s="14"/>
      <c r="T247" s="14"/>
      <c r="U247" s="14"/>
      <c r="V247" s="14"/>
      <c r="W247" s="24"/>
      <c r="X247" s="14"/>
      <c r="Y247" s="15"/>
      <c r="Z247" s="15"/>
      <c r="AA247" s="55">
        <f t="shared" si="25"/>
        <v>0</v>
      </c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55">
        <f t="shared" si="26"/>
        <v>0</v>
      </c>
      <c r="AN247" s="55">
        <f t="shared" si="27"/>
        <v>0</v>
      </c>
      <c r="AO247" s="55">
        <f t="shared" si="28"/>
        <v>0</v>
      </c>
      <c r="AP247" s="84" t="str">
        <f t="shared" si="29"/>
        <v/>
      </c>
      <c r="AQ247" s="11" t="b">
        <f t="shared" si="30"/>
        <v>0</v>
      </c>
      <c r="AR247" s="59" t="b">
        <f t="shared" si="31"/>
        <v>0</v>
      </c>
      <c r="AS247" s="34" t="str">
        <f t="shared" si="32"/>
        <v/>
      </c>
    </row>
    <row r="248" spans="2:45">
      <c r="B248" s="260"/>
      <c r="C248" s="35"/>
      <c r="D248" s="53"/>
      <c r="E248" s="5"/>
      <c r="F248" s="60"/>
      <c r="G248" s="54" t="e">
        <f>VLOOKUP(F248,Foglio1!$F$2:$G$1509,2,FALSE)</f>
        <v>#N/A</v>
      </c>
      <c r="H248" s="56"/>
      <c r="I248" s="4"/>
      <c r="J248" s="4"/>
      <c r="K248" s="4"/>
      <c r="L248" s="4"/>
      <c r="M248" s="24"/>
      <c r="N248" s="24"/>
      <c r="O248" s="14"/>
      <c r="P248" s="14"/>
      <c r="Q248" s="14"/>
      <c r="R248" s="14"/>
      <c r="S248" s="14"/>
      <c r="T248" s="14"/>
      <c r="U248" s="14"/>
      <c r="V248" s="14"/>
      <c r="W248" s="24"/>
      <c r="X248" s="14"/>
      <c r="Y248" s="15"/>
      <c r="Z248" s="15"/>
      <c r="AA248" s="55">
        <f t="shared" si="25"/>
        <v>0</v>
      </c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55">
        <f t="shared" si="26"/>
        <v>0</v>
      </c>
      <c r="AN248" s="55">
        <f t="shared" si="27"/>
        <v>0</v>
      </c>
      <c r="AO248" s="55">
        <f t="shared" si="28"/>
        <v>0</v>
      </c>
      <c r="AP248" s="84" t="str">
        <f t="shared" si="29"/>
        <v/>
      </c>
      <c r="AQ248" s="11" t="b">
        <f t="shared" si="30"/>
        <v>0</v>
      </c>
      <c r="AR248" s="59" t="b">
        <f t="shared" si="31"/>
        <v>0</v>
      </c>
      <c r="AS248" s="34" t="str">
        <f t="shared" si="32"/>
        <v/>
      </c>
    </row>
    <row r="249" spans="2:45">
      <c r="B249" s="260"/>
      <c r="C249" s="35"/>
      <c r="D249" s="53"/>
      <c r="E249" s="5"/>
      <c r="F249" s="60"/>
      <c r="G249" s="54" t="e">
        <f>VLOOKUP(F249,Foglio1!$F$2:$G$1509,2,FALSE)</f>
        <v>#N/A</v>
      </c>
      <c r="H249" s="56"/>
      <c r="I249" s="4"/>
      <c r="J249" s="4"/>
      <c r="K249" s="4"/>
      <c r="L249" s="4"/>
      <c r="M249" s="24"/>
      <c r="N249" s="24"/>
      <c r="O249" s="14"/>
      <c r="P249" s="14"/>
      <c r="Q249" s="14"/>
      <c r="R249" s="14"/>
      <c r="S249" s="14"/>
      <c r="T249" s="14"/>
      <c r="U249" s="14"/>
      <c r="V249" s="14"/>
      <c r="W249" s="24"/>
      <c r="X249" s="14"/>
      <c r="Y249" s="15"/>
      <c r="Z249" s="15"/>
      <c r="AA249" s="55">
        <f t="shared" si="25"/>
        <v>0</v>
      </c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55">
        <f t="shared" si="26"/>
        <v>0</v>
      </c>
      <c r="AN249" s="55">
        <f t="shared" si="27"/>
        <v>0</v>
      </c>
      <c r="AO249" s="55">
        <f t="shared" si="28"/>
        <v>0</v>
      </c>
      <c r="AP249" s="84" t="str">
        <f t="shared" si="29"/>
        <v/>
      </c>
      <c r="AQ249" s="11" t="b">
        <f t="shared" si="30"/>
        <v>0</v>
      </c>
      <c r="AR249" s="59" t="b">
        <f t="shared" si="31"/>
        <v>0</v>
      </c>
      <c r="AS249" s="34" t="str">
        <f t="shared" si="32"/>
        <v/>
      </c>
    </row>
    <row r="250" spans="2:45">
      <c r="B250" s="260"/>
      <c r="C250" s="35"/>
      <c r="D250" s="53"/>
      <c r="E250" s="5"/>
      <c r="F250" s="60"/>
      <c r="G250" s="54" t="e">
        <f>VLOOKUP(F250,Foglio1!$F$2:$G$1509,2,FALSE)</f>
        <v>#N/A</v>
      </c>
      <c r="H250" s="56"/>
      <c r="I250" s="4"/>
      <c r="J250" s="4"/>
      <c r="K250" s="4"/>
      <c r="L250" s="4"/>
      <c r="M250" s="24"/>
      <c r="N250" s="24"/>
      <c r="O250" s="14"/>
      <c r="P250" s="14"/>
      <c r="Q250" s="14"/>
      <c r="R250" s="14"/>
      <c r="S250" s="14"/>
      <c r="T250" s="14"/>
      <c r="U250" s="14"/>
      <c r="V250" s="14"/>
      <c r="W250" s="24"/>
      <c r="X250" s="14"/>
      <c r="Y250" s="15"/>
      <c r="Z250" s="15"/>
      <c r="AA250" s="55">
        <f t="shared" si="25"/>
        <v>0</v>
      </c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55">
        <f t="shared" si="26"/>
        <v>0</v>
      </c>
      <c r="AN250" s="55">
        <f t="shared" si="27"/>
        <v>0</v>
      </c>
      <c r="AO250" s="55">
        <f t="shared" si="28"/>
        <v>0</v>
      </c>
      <c r="AP250" s="84" t="str">
        <f t="shared" si="29"/>
        <v/>
      </c>
      <c r="AQ250" s="11" t="b">
        <f t="shared" si="30"/>
        <v>0</v>
      </c>
      <c r="AR250" s="59" t="b">
        <f t="shared" si="31"/>
        <v>0</v>
      </c>
      <c r="AS250" s="34" t="str">
        <f t="shared" si="32"/>
        <v/>
      </c>
    </row>
    <row r="251" spans="2:45">
      <c r="B251" s="260"/>
      <c r="C251" s="35"/>
      <c r="D251" s="53"/>
      <c r="E251" s="5"/>
      <c r="F251" s="60"/>
      <c r="G251" s="54" t="e">
        <f>VLOOKUP(F251,Foglio1!$F$2:$G$1509,2,FALSE)</f>
        <v>#N/A</v>
      </c>
      <c r="H251" s="56"/>
      <c r="I251" s="4"/>
      <c r="J251" s="4"/>
      <c r="K251" s="4"/>
      <c r="L251" s="4"/>
      <c r="M251" s="24"/>
      <c r="N251" s="24"/>
      <c r="O251" s="14"/>
      <c r="P251" s="14"/>
      <c r="Q251" s="14"/>
      <c r="R251" s="14"/>
      <c r="S251" s="14"/>
      <c r="T251" s="14"/>
      <c r="U251" s="14"/>
      <c r="V251" s="14"/>
      <c r="W251" s="24"/>
      <c r="X251" s="14"/>
      <c r="Y251" s="15"/>
      <c r="Z251" s="15"/>
      <c r="AA251" s="55">
        <f t="shared" si="25"/>
        <v>0</v>
      </c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55">
        <f t="shared" si="26"/>
        <v>0</v>
      </c>
      <c r="AN251" s="55">
        <f t="shared" si="27"/>
        <v>0</v>
      </c>
      <c r="AO251" s="55">
        <f t="shared" si="28"/>
        <v>0</v>
      </c>
      <c r="AP251" s="84" t="str">
        <f t="shared" si="29"/>
        <v/>
      </c>
      <c r="AQ251" s="11" t="b">
        <f t="shared" si="30"/>
        <v>0</v>
      </c>
      <c r="AR251" s="59" t="b">
        <f t="shared" si="31"/>
        <v>0</v>
      </c>
      <c r="AS251" s="34" t="str">
        <f t="shared" si="32"/>
        <v/>
      </c>
    </row>
    <row r="252" spans="2:45">
      <c r="B252" s="260"/>
      <c r="C252" s="35"/>
      <c r="D252" s="53"/>
      <c r="E252" s="5"/>
      <c r="F252" s="60"/>
      <c r="G252" s="54" t="e">
        <f>VLOOKUP(F252,Foglio1!$F$2:$G$1509,2,FALSE)</f>
        <v>#N/A</v>
      </c>
      <c r="H252" s="56"/>
      <c r="I252" s="4"/>
      <c r="J252" s="4"/>
      <c r="K252" s="4"/>
      <c r="L252" s="4"/>
      <c r="M252" s="24"/>
      <c r="N252" s="24"/>
      <c r="O252" s="14"/>
      <c r="P252" s="14"/>
      <c r="Q252" s="14"/>
      <c r="R252" s="14"/>
      <c r="S252" s="14"/>
      <c r="T252" s="14"/>
      <c r="U252" s="14"/>
      <c r="V252" s="14"/>
      <c r="W252" s="24"/>
      <c r="X252" s="14"/>
      <c r="Y252" s="15"/>
      <c r="Z252" s="15"/>
      <c r="AA252" s="55">
        <f t="shared" si="25"/>
        <v>0</v>
      </c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55">
        <f t="shared" si="26"/>
        <v>0</v>
      </c>
      <c r="AN252" s="55">
        <f t="shared" si="27"/>
        <v>0</v>
      </c>
      <c r="AO252" s="55">
        <f t="shared" si="28"/>
        <v>0</v>
      </c>
      <c r="AP252" s="84" t="str">
        <f t="shared" si="29"/>
        <v/>
      </c>
      <c r="AQ252" s="11" t="b">
        <f t="shared" si="30"/>
        <v>0</v>
      </c>
      <c r="AR252" s="59" t="b">
        <f t="shared" si="31"/>
        <v>0</v>
      </c>
      <c r="AS252" s="34" t="str">
        <f t="shared" si="32"/>
        <v/>
      </c>
    </row>
    <row r="253" spans="2:45">
      <c r="B253" s="260"/>
      <c r="C253" s="35"/>
      <c r="D253" s="53"/>
      <c r="E253" s="5"/>
      <c r="F253" s="60"/>
      <c r="G253" s="54" t="e">
        <f>VLOOKUP(F253,Foglio1!$F$2:$G$1509,2,FALSE)</f>
        <v>#N/A</v>
      </c>
      <c r="H253" s="56"/>
      <c r="I253" s="4"/>
      <c r="J253" s="4"/>
      <c r="K253" s="4"/>
      <c r="L253" s="4"/>
      <c r="M253" s="24"/>
      <c r="N253" s="24"/>
      <c r="O253" s="14"/>
      <c r="P253" s="14"/>
      <c r="Q253" s="14"/>
      <c r="R253" s="14"/>
      <c r="S253" s="14"/>
      <c r="T253" s="14"/>
      <c r="U253" s="14"/>
      <c r="V253" s="14"/>
      <c r="W253" s="24"/>
      <c r="X253" s="14"/>
      <c r="Y253" s="15"/>
      <c r="Z253" s="15"/>
      <c r="AA253" s="55">
        <f t="shared" si="25"/>
        <v>0</v>
      </c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55">
        <f t="shared" si="26"/>
        <v>0</v>
      </c>
      <c r="AN253" s="55">
        <f t="shared" si="27"/>
        <v>0</v>
      </c>
      <c r="AO253" s="55">
        <f t="shared" si="28"/>
        <v>0</v>
      </c>
      <c r="AP253" s="84" t="str">
        <f t="shared" si="29"/>
        <v/>
      </c>
      <c r="AQ253" s="11" t="b">
        <f t="shared" si="30"/>
        <v>0</v>
      </c>
      <c r="AR253" s="59" t="b">
        <f t="shared" si="31"/>
        <v>0</v>
      </c>
      <c r="AS253" s="34" t="str">
        <f t="shared" si="32"/>
        <v/>
      </c>
    </row>
    <row r="254" spans="2:45">
      <c r="B254" s="260"/>
      <c r="C254" s="35"/>
      <c r="D254" s="53"/>
      <c r="E254" s="5"/>
      <c r="F254" s="60"/>
      <c r="G254" s="54" t="e">
        <f>VLOOKUP(F254,Foglio1!$F$2:$G$1509,2,FALSE)</f>
        <v>#N/A</v>
      </c>
      <c r="H254" s="56"/>
      <c r="I254" s="4"/>
      <c r="J254" s="4"/>
      <c r="K254" s="4"/>
      <c r="L254" s="4"/>
      <c r="M254" s="24"/>
      <c r="N254" s="24"/>
      <c r="O254" s="14"/>
      <c r="P254" s="14"/>
      <c r="Q254" s="14"/>
      <c r="R254" s="14"/>
      <c r="S254" s="14"/>
      <c r="T254" s="14"/>
      <c r="U254" s="14"/>
      <c r="V254" s="14"/>
      <c r="W254" s="24"/>
      <c r="X254" s="14"/>
      <c r="Y254" s="15"/>
      <c r="Z254" s="15"/>
      <c r="AA254" s="55">
        <f t="shared" si="25"/>
        <v>0</v>
      </c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55">
        <f t="shared" si="26"/>
        <v>0</v>
      </c>
      <c r="AN254" s="55">
        <f t="shared" si="27"/>
        <v>0</v>
      </c>
      <c r="AO254" s="55">
        <f t="shared" si="28"/>
        <v>0</v>
      </c>
      <c r="AP254" s="84" t="str">
        <f t="shared" si="29"/>
        <v/>
      </c>
      <c r="AQ254" s="11" t="b">
        <f t="shared" si="30"/>
        <v>0</v>
      </c>
      <c r="AR254" s="59" t="b">
        <f t="shared" si="31"/>
        <v>0</v>
      </c>
      <c r="AS254" s="34" t="str">
        <f t="shared" si="32"/>
        <v/>
      </c>
    </row>
    <row r="255" spans="2:45">
      <c r="B255" s="260"/>
      <c r="C255" s="35"/>
      <c r="D255" s="53"/>
      <c r="E255" s="5"/>
      <c r="F255" s="60"/>
      <c r="G255" s="54" t="e">
        <f>VLOOKUP(F255,Foglio1!$F$2:$G$1509,2,FALSE)</f>
        <v>#N/A</v>
      </c>
      <c r="H255" s="56"/>
      <c r="I255" s="4"/>
      <c r="J255" s="4"/>
      <c r="K255" s="4"/>
      <c r="L255" s="4"/>
      <c r="M255" s="24"/>
      <c r="N255" s="24"/>
      <c r="O255" s="14"/>
      <c r="P255" s="14"/>
      <c r="Q255" s="14"/>
      <c r="R255" s="14"/>
      <c r="S255" s="14"/>
      <c r="T255" s="14"/>
      <c r="U255" s="14"/>
      <c r="V255" s="14"/>
      <c r="W255" s="24"/>
      <c r="X255" s="14"/>
      <c r="Y255" s="15"/>
      <c r="Z255" s="15"/>
      <c r="AA255" s="55">
        <f t="shared" si="25"/>
        <v>0</v>
      </c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55">
        <f t="shared" si="26"/>
        <v>0</v>
      </c>
      <c r="AN255" s="55">
        <f t="shared" si="27"/>
        <v>0</v>
      </c>
      <c r="AO255" s="55">
        <f t="shared" si="28"/>
        <v>0</v>
      </c>
      <c r="AP255" s="84" t="str">
        <f t="shared" si="29"/>
        <v/>
      </c>
      <c r="AQ255" s="11" t="b">
        <f t="shared" si="30"/>
        <v>0</v>
      </c>
      <c r="AR255" s="59" t="b">
        <f t="shared" si="31"/>
        <v>0</v>
      </c>
      <c r="AS255" s="34" t="str">
        <f t="shared" si="32"/>
        <v/>
      </c>
    </row>
    <row r="256" spans="2:45">
      <c r="B256" s="260"/>
      <c r="C256" s="35"/>
      <c r="D256" s="53"/>
      <c r="E256" s="5"/>
      <c r="F256" s="60"/>
      <c r="G256" s="54" t="e">
        <f>VLOOKUP(F256,Foglio1!$F$2:$G$1509,2,FALSE)</f>
        <v>#N/A</v>
      </c>
      <c r="H256" s="56"/>
      <c r="I256" s="4"/>
      <c r="J256" s="4"/>
      <c r="K256" s="4"/>
      <c r="L256" s="4"/>
      <c r="M256" s="24"/>
      <c r="N256" s="24"/>
      <c r="O256" s="14"/>
      <c r="P256" s="14"/>
      <c r="Q256" s="14"/>
      <c r="R256" s="14"/>
      <c r="S256" s="14"/>
      <c r="T256" s="14"/>
      <c r="U256" s="14"/>
      <c r="V256" s="14"/>
      <c r="W256" s="24"/>
      <c r="X256" s="14"/>
      <c r="Y256" s="15"/>
      <c r="Z256" s="15"/>
      <c r="AA256" s="55">
        <f t="shared" si="25"/>
        <v>0</v>
      </c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55">
        <f t="shared" si="26"/>
        <v>0</v>
      </c>
      <c r="AN256" s="55">
        <f t="shared" si="27"/>
        <v>0</v>
      </c>
      <c r="AO256" s="55">
        <f t="shared" si="28"/>
        <v>0</v>
      </c>
      <c r="AP256" s="84" t="str">
        <f t="shared" si="29"/>
        <v/>
      </c>
      <c r="AQ256" s="11" t="b">
        <f t="shared" si="30"/>
        <v>0</v>
      </c>
      <c r="AR256" s="59" t="b">
        <f t="shared" si="31"/>
        <v>0</v>
      </c>
      <c r="AS256" s="34" t="str">
        <f t="shared" si="32"/>
        <v/>
      </c>
    </row>
    <row r="257" spans="2:45">
      <c r="B257" s="260"/>
      <c r="C257" s="35"/>
      <c r="D257" s="53"/>
      <c r="E257" s="5"/>
      <c r="F257" s="60"/>
      <c r="G257" s="54" t="e">
        <f>VLOOKUP(F257,Foglio1!$F$2:$G$1509,2,FALSE)</f>
        <v>#N/A</v>
      </c>
      <c r="H257" s="56"/>
      <c r="I257" s="4"/>
      <c r="J257" s="4"/>
      <c r="K257" s="4"/>
      <c r="L257" s="4"/>
      <c r="M257" s="24"/>
      <c r="N257" s="24"/>
      <c r="O257" s="14"/>
      <c r="P257" s="14"/>
      <c r="Q257" s="14"/>
      <c r="R257" s="14"/>
      <c r="S257" s="14"/>
      <c r="T257" s="14"/>
      <c r="U257" s="14"/>
      <c r="V257" s="14"/>
      <c r="W257" s="24"/>
      <c r="X257" s="14"/>
      <c r="Y257" s="15"/>
      <c r="Z257" s="15"/>
      <c r="AA257" s="55">
        <f t="shared" si="25"/>
        <v>0</v>
      </c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55">
        <f t="shared" si="26"/>
        <v>0</v>
      </c>
      <c r="AN257" s="55">
        <f t="shared" si="27"/>
        <v>0</v>
      </c>
      <c r="AO257" s="55">
        <f t="shared" si="28"/>
        <v>0</v>
      </c>
      <c r="AP257" s="84" t="str">
        <f t="shared" si="29"/>
        <v/>
      </c>
      <c r="AQ257" s="11" t="b">
        <f t="shared" si="30"/>
        <v>0</v>
      </c>
      <c r="AR257" s="59" t="b">
        <f t="shared" si="31"/>
        <v>0</v>
      </c>
      <c r="AS257" s="34" t="str">
        <f t="shared" si="32"/>
        <v/>
      </c>
    </row>
    <row r="258" spans="2:45">
      <c r="B258" s="260"/>
      <c r="C258" s="35"/>
      <c r="D258" s="53"/>
      <c r="E258" s="5"/>
      <c r="F258" s="60"/>
      <c r="G258" s="54" t="e">
        <f>VLOOKUP(F258,Foglio1!$F$2:$G$1509,2,FALSE)</f>
        <v>#N/A</v>
      </c>
      <c r="H258" s="56"/>
      <c r="I258" s="4"/>
      <c r="J258" s="4"/>
      <c r="K258" s="4"/>
      <c r="L258" s="4"/>
      <c r="M258" s="24"/>
      <c r="N258" s="24"/>
      <c r="O258" s="14"/>
      <c r="P258" s="14"/>
      <c r="Q258" s="14"/>
      <c r="R258" s="14"/>
      <c r="S258" s="14"/>
      <c r="T258" s="14"/>
      <c r="U258" s="14"/>
      <c r="V258" s="14"/>
      <c r="W258" s="24"/>
      <c r="X258" s="14"/>
      <c r="Y258" s="15"/>
      <c r="Z258" s="15"/>
      <c r="AA258" s="55">
        <f t="shared" si="25"/>
        <v>0</v>
      </c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55">
        <f t="shared" si="26"/>
        <v>0</v>
      </c>
      <c r="AN258" s="55">
        <f t="shared" si="27"/>
        <v>0</v>
      </c>
      <c r="AO258" s="55">
        <f t="shared" si="28"/>
        <v>0</v>
      </c>
      <c r="AP258" s="84" t="str">
        <f t="shared" si="29"/>
        <v/>
      </c>
      <c r="AQ258" s="11" t="b">
        <f t="shared" si="30"/>
        <v>0</v>
      </c>
      <c r="AR258" s="59" t="b">
        <f t="shared" si="31"/>
        <v>0</v>
      </c>
      <c r="AS258" s="34" t="str">
        <f t="shared" si="32"/>
        <v/>
      </c>
    </row>
    <row r="259" spans="2:45">
      <c r="B259" s="260"/>
      <c r="C259" s="35"/>
      <c r="D259" s="53"/>
      <c r="E259" s="5"/>
      <c r="F259" s="60"/>
      <c r="G259" s="54" t="e">
        <f>VLOOKUP(F259,Foglio1!$F$2:$G$1509,2,FALSE)</f>
        <v>#N/A</v>
      </c>
      <c r="H259" s="56"/>
      <c r="I259" s="4"/>
      <c r="J259" s="4"/>
      <c r="K259" s="4"/>
      <c r="L259" s="4"/>
      <c r="M259" s="24"/>
      <c r="N259" s="24"/>
      <c r="O259" s="14"/>
      <c r="P259" s="14"/>
      <c r="Q259" s="14"/>
      <c r="R259" s="14"/>
      <c r="S259" s="14"/>
      <c r="T259" s="14"/>
      <c r="U259" s="14"/>
      <c r="V259" s="14"/>
      <c r="W259" s="24"/>
      <c r="X259" s="14"/>
      <c r="Y259" s="15"/>
      <c r="Z259" s="15"/>
      <c r="AA259" s="55">
        <f t="shared" si="25"/>
        <v>0</v>
      </c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55">
        <f t="shared" si="26"/>
        <v>0</v>
      </c>
      <c r="AN259" s="55">
        <f t="shared" si="27"/>
        <v>0</v>
      </c>
      <c r="AO259" s="55">
        <f t="shared" si="28"/>
        <v>0</v>
      </c>
      <c r="AP259" s="84" t="str">
        <f t="shared" si="29"/>
        <v/>
      </c>
      <c r="AQ259" s="11" t="b">
        <f t="shared" si="30"/>
        <v>0</v>
      </c>
      <c r="AR259" s="59" t="b">
        <f t="shared" si="31"/>
        <v>0</v>
      </c>
      <c r="AS259" s="34" t="str">
        <f t="shared" si="32"/>
        <v/>
      </c>
    </row>
    <row r="260" spans="2:45">
      <c r="B260" s="260"/>
      <c r="C260" s="35"/>
      <c r="D260" s="53"/>
      <c r="E260" s="5"/>
      <c r="F260" s="60"/>
      <c r="G260" s="54" t="e">
        <f>VLOOKUP(F260,Foglio1!$F$2:$G$1509,2,FALSE)</f>
        <v>#N/A</v>
      </c>
      <c r="H260" s="56"/>
      <c r="I260" s="4"/>
      <c r="J260" s="4"/>
      <c r="K260" s="4"/>
      <c r="L260" s="4"/>
      <c r="M260" s="24"/>
      <c r="N260" s="24"/>
      <c r="O260" s="14"/>
      <c r="P260" s="14"/>
      <c r="Q260" s="14"/>
      <c r="R260" s="14"/>
      <c r="S260" s="14"/>
      <c r="T260" s="14"/>
      <c r="U260" s="14"/>
      <c r="V260" s="14"/>
      <c r="W260" s="24"/>
      <c r="X260" s="14"/>
      <c r="Y260" s="15"/>
      <c r="Z260" s="15"/>
      <c r="AA260" s="55">
        <f t="shared" si="25"/>
        <v>0</v>
      </c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55">
        <f t="shared" si="26"/>
        <v>0</v>
      </c>
      <c r="AN260" s="55">
        <f t="shared" si="27"/>
        <v>0</v>
      </c>
      <c r="AO260" s="55">
        <f t="shared" si="28"/>
        <v>0</v>
      </c>
      <c r="AP260" s="84" t="str">
        <f t="shared" si="29"/>
        <v/>
      </c>
      <c r="AQ260" s="11" t="b">
        <f t="shared" si="30"/>
        <v>0</v>
      </c>
      <c r="AR260" s="59" t="b">
        <f t="shared" si="31"/>
        <v>0</v>
      </c>
      <c r="AS260" s="34" t="str">
        <f t="shared" si="32"/>
        <v/>
      </c>
    </row>
    <row r="261" spans="2:45">
      <c r="B261" s="260"/>
      <c r="C261" s="35"/>
      <c r="D261" s="53"/>
      <c r="E261" s="5"/>
      <c r="F261" s="60"/>
      <c r="G261" s="54" t="e">
        <f>VLOOKUP(F261,Foglio1!$F$2:$G$1509,2,FALSE)</f>
        <v>#N/A</v>
      </c>
      <c r="H261" s="56"/>
      <c r="I261" s="4"/>
      <c r="J261" s="4"/>
      <c r="K261" s="4"/>
      <c r="L261" s="4"/>
      <c r="M261" s="24"/>
      <c r="N261" s="24"/>
      <c r="O261" s="14"/>
      <c r="P261" s="14"/>
      <c r="Q261" s="14"/>
      <c r="R261" s="14"/>
      <c r="S261" s="14"/>
      <c r="T261" s="14"/>
      <c r="U261" s="14"/>
      <c r="V261" s="14"/>
      <c r="W261" s="24"/>
      <c r="X261" s="14"/>
      <c r="Y261" s="15"/>
      <c r="Z261" s="15"/>
      <c r="AA261" s="55">
        <f t="shared" si="25"/>
        <v>0</v>
      </c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55">
        <f t="shared" si="26"/>
        <v>0</v>
      </c>
      <c r="AN261" s="55">
        <f t="shared" si="27"/>
        <v>0</v>
      </c>
      <c r="AO261" s="55">
        <f t="shared" si="28"/>
        <v>0</v>
      </c>
      <c r="AP261" s="84" t="str">
        <f t="shared" si="29"/>
        <v/>
      </c>
      <c r="AQ261" s="11" t="b">
        <f t="shared" si="30"/>
        <v>0</v>
      </c>
      <c r="AR261" s="59" t="b">
        <f t="shared" si="31"/>
        <v>0</v>
      </c>
      <c r="AS261" s="34" t="str">
        <f t="shared" si="32"/>
        <v/>
      </c>
    </row>
    <row r="262" spans="2:45">
      <c r="B262" s="260"/>
      <c r="C262" s="35"/>
      <c r="D262" s="53"/>
      <c r="E262" s="5"/>
      <c r="F262" s="60"/>
      <c r="G262" s="54" t="e">
        <f>VLOOKUP(F262,Foglio1!$F$2:$G$1509,2,FALSE)</f>
        <v>#N/A</v>
      </c>
      <c r="H262" s="56"/>
      <c r="I262" s="4"/>
      <c r="J262" s="4"/>
      <c r="K262" s="4"/>
      <c r="L262" s="4"/>
      <c r="M262" s="24"/>
      <c r="N262" s="24"/>
      <c r="O262" s="14"/>
      <c r="P262" s="14"/>
      <c r="Q262" s="14"/>
      <c r="R262" s="14"/>
      <c r="S262" s="14"/>
      <c r="T262" s="14"/>
      <c r="U262" s="14"/>
      <c r="V262" s="14"/>
      <c r="W262" s="24"/>
      <c r="X262" s="14"/>
      <c r="Y262" s="15"/>
      <c r="Z262" s="15"/>
      <c r="AA262" s="55">
        <f t="shared" si="25"/>
        <v>0</v>
      </c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55">
        <f t="shared" si="26"/>
        <v>0</v>
      </c>
      <c r="AN262" s="55">
        <f t="shared" si="27"/>
        <v>0</v>
      </c>
      <c r="AO262" s="55">
        <f t="shared" si="28"/>
        <v>0</v>
      </c>
      <c r="AP262" s="84" t="str">
        <f t="shared" si="29"/>
        <v/>
      </c>
      <c r="AQ262" s="11" t="b">
        <f t="shared" si="30"/>
        <v>0</v>
      </c>
      <c r="AR262" s="59" t="b">
        <f t="shared" si="31"/>
        <v>0</v>
      </c>
      <c r="AS262" s="34" t="str">
        <f t="shared" si="32"/>
        <v/>
      </c>
    </row>
    <row r="263" spans="2:45">
      <c r="B263" s="260"/>
      <c r="C263" s="35"/>
      <c r="D263" s="53"/>
      <c r="E263" s="5"/>
      <c r="F263" s="60"/>
      <c r="G263" s="54" t="e">
        <f>VLOOKUP(F263,Foglio1!$F$2:$G$1509,2,FALSE)</f>
        <v>#N/A</v>
      </c>
      <c r="H263" s="56"/>
      <c r="I263" s="4"/>
      <c r="J263" s="4"/>
      <c r="K263" s="4"/>
      <c r="L263" s="4"/>
      <c r="M263" s="24"/>
      <c r="N263" s="24"/>
      <c r="O263" s="14"/>
      <c r="P263" s="14"/>
      <c r="Q263" s="14"/>
      <c r="R263" s="14"/>
      <c r="S263" s="14"/>
      <c r="T263" s="14"/>
      <c r="U263" s="14"/>
      <c r="V263" s="14"/>
      <c r="W263" s="24"/>
      <c r="X263" s="14"/>
      <c r="Y263" s="15"/>
      <c r="Z263" s="15"/>
      <c r="AA263" s="55">
        <f t="shared" si="25"/>
        <v>0</v>
      </c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55">
        <f t="shared" si="26"/>
        <v>0</v>
      </c>
      <c r="AN263" s="55">
        <f t="shared" si="27"/>
        <v>0</v>
      </c>
      <c r="AO263" s="55">
        <f t="shared" si="28"/>
        <v>0</v>
      </c>
      <c r="AP263" s="84" t="str">
        <f t="shared" si="29"/>
        <v/>
      </c>
      <c r="AQ263" s="11" t="b">
        <f t="shared" si="30"/>
        <v>0</v>
      </c>
      <c r="AR263" s="59" t="b">
        <f t="shared" si="31"/>
        <v>0</v>
      </c>
      <c r="AS263" s="34" t="str">
        <f t="shared" si="32"/>
        <v/>
      </c>
    </row>
    <row r="264" spans="2:45">
      <c r="B264" s="260"/>
      <c r="C264" s="35"/>
      <c r="D264" s="53"/>
      <c r="E264" s="5"/>
      <c r="F264" s="60"/>
      <c r="G264" s="54" t="e">
        <f>VLOOKUP(F264,Foglio1!$F$2:$G$1509,2,FALSE)</f>
        <v>#N/A</v>
      </c>
      <c r="H264" s="56"/>
      <c r="I264" s="4"/>
      <c r="J264" s="4"/>
      <c r="K264" s="4"/>
      <c r="L264" s="4"/>
      <c r="M264" s="24"/>
      <c r="N264" s="24"/>
      <c r="O264" s="14"/>
      <c r="P264" s="14"/>
      <c r="Q264" s="14"/>
      <c r="R264" s="14"/>
      <c r="S264" s="14"/>
      <c r="T264" s="14"/>
      <c r="U264" s="14"/>
      <c r="V264" s="14"/>
      <c r="W264" s="24"/>
      <c r="X264" s="14"/>
      <c r="Y264" s="15"/>
      <c r="Z264" s="15"/>
      <c r="AA264" s="55">
        <f t="shared" ref="AA264:AA451" si="33">SUM(Y264:Z264)</f>
        <v>0</v>
      </c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55">
        <f t="shared" ref="AM264:AM451" si="34">SUM(AA264:AC264)</f>
        <v>0</v>
      </c>
      <c r="AN264" s="55">
        <f t="shared" ref="AN264:AN451" si="35">SUM(AD264:AF264)</f>
        <v>0</v>
      </c>
      <c r="AO264" s="55">
        <f t="shared" ref="AO264:AO451" si="36">SUM(AG264:AK264)</f>
        <v>0</v>
      </c>
      <c r="AP264" s="84" t="str">
        <f t="shared" ref="AP264:AP451" si="37">IF(AND(OR(AQ264=FALSE,AR264=FALSE),OR(COUNTBLANK(A264:F264)&lt;&gt;COLUMNS(A264:F264),COUNTBLANK(H264:Z264)&lt;&gt;COLUMNS(H264:Z264),COUNTBLANK(AB264:AL264)&lt;&gt;COLUMNS(AB264:AL264))),"KO","")</f>
        <v/>
      </c>
      <c r="AQ264" s="11" t="b">
        <f t="shared" ref="AQ264:AQ451" si="38">IF(OR(ISBLANK(B264),ISBLANK(H264),ISBLANK(I264),ISBLANK(L264),ISBLANK(M264),ISBLANK(N264),ISBLANK(O264),ISBLANK(R264),ISBLANK(V264),ISBLANK(W264),ISBLANK(Y264),ISBLANK(AB264),ISBLANK(AD264),ISBLANK(AL264)),FALSE,TRUE)</f>
        <v>0</v>
      </c>
      <c r="AR264" s="59" t="b">
        <f t="shared" ref="AR264:AR451" si="39">IF(ISBLANK(B264),IF(OR(ISBLANK(C264),ISBLANK(D264),ISBLANK(E264),ISBLANK(F264),ISBLANK(G264)),FALSE,TRUE),TRUE)</f>
        <v>0</v>
      </c>
      <c r="AS264" s="34" t="str">
        <f t="shared" ref="AS264:AS451" si="40">IF(AND(AP264="KO",OR(COUNTBLANK(A264:F264)&lt;&gt;COLUMNS(A264:F264),COUNTBLANK(H264:Z264)&lt;&gt;COLUMNS(H264:Z264),COUNTBLANK(AB264:AL264)&lt;&gt;COLUMNS(AB264:AL264))),"ATTENZIONE!!! NON TUTTI I CAMPI OBBLIGATORI SONO STATI COMPILATI","")</f>
        <v/>
      </c>
    </row>
    <row r="265" spans="2:45">
      <c r="B265" s="260"/>
      <c r="C265" s="35"/>
      <c r="D265" s="53"/>
      <c r="E265" s="5"/>
      <c r="F265" s="60"/>
      <c r="G265" s="54" t="e">
        <f>VLOOKUP(F265,Foglio1!$F$2:$G$1509,2,FALSE)</f>
        <v>#N/A</v>
      </c>
      <c r="H265" s="56"/>
      <c r="I265" s="4"/>
      <c r="J265" s="4"/>
      <c r="K265" s="4"/>
      <c r="L265" s="4"/>
      <c r="M265" s="24"/>
      <c r="N265" s="24"/>
      <c r="O265" s="14"/>
      <c r="P265" s="14"/>
      <c r="Q265" s="14"/>
      <c r="R265" s="14"/>
      <c r="S265" s="14"/>
      <c r="T265" s="14"/>
      <c r="U265" s="14"/>
      <c r="V265" s="14"/>
      <c r="W265" s="24"/>
      <c r="X265" s="14"/>
      <c r="Y265" s="15"/>
      <c r="Z265" s="15"/>
      <c r="AA265" s="55">
        <f t="shared" si="33"/>
        <v>0</v>
      </c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55">
        <f t="shared" si="34"/>
        <v>0</v>
      </c>
      <c r="AN265" s="55">
        <f t="shared" si="35"/>
        <v>0</v>
      </c>
      <c r="AO265" s="55">
        <f t="shared" si="36"/>
        <v>0</v>
      </c>
      <c r="AP265" s="84" t="str">
        <f t="shared" si="37"/>
        <v/>
      </c>
      <c r="AQ265" s="11" t="b">
        <f t="shared" si="38"/>
        <v>0</v>
      </c>
      <c r="AR265" s="59" t="b">
        <f t="shared" si="39"/>
        <v>0</v>
      </c>
      <c r="AS265" s="34" t="str">
        <f t="shared" si="40"/>
        <v/>
      </c>
    </row>
    <row r="266" spans="2:45">
      <c r="B266" s="260"/>
      <c r="C266" s="35"/>
      <c r="D266" s="53"/>
      <c r="E266" s="5"/>
      <c r="F266" s="60"/>
      <c r="G266" s="54" t="e">
        <f>VLOOKUP(F266,Foglio1!$F$2:$G$1509,2,FALSE)</f>
        <v>#N/A</v>
      </c>
      <c r="H266" s="56"/>
      <c r="I266" s="4"/>
      <c r="J266" s="4"/>
      <c r="K266" s="4"/>
      <c r="L266" s="4"/>
      <c r="M266" s="24"/>
      <c r="N266" s="24"/>
      <c r="O266" s="14"/>
      <c r="P266" s="14"/>
      <c r="Q266" s="14"/>
      <c r="R266" s="14"/>
      <c r="S266" s="14"/>
      <c r="T266" s="14"/>
      <c r="U266" s="14"/>
      <c r="V266" s="14"/>
      <c r="W266" s="24"/>
      <c r="X266" s="14"/>
      <c r="Y266" s="15"/>
      <c r="Z266" s="15"/>
      <c r="AA266" s="55">
        <f t="shared" si="33"/>
        <v>0</v>
      </c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55">
        <f t="shared" si="34"/>
        <v>0</v>
      </c>
      <c r="AN266" s="55">
        <f t="shared" si="35"/>
        <v>0</v>
      </c>
      <c r="AO266" s="55">
        <f t="shared" si="36"/>
        <v>0</v>
      </c>
      <c r="AP266" s="84" t="str">
        <f t="shared" si="37"/>
        <v/>
      </c>
      <c r="AQ266" s="11" t="b">
        <f t="shared" si="38"/>
        <v>0</v>
      </c>
      <c r="AR266" s="59" t="b">
        <f t="shared" si="39"/>
        <v>0</v>
      </c>
      <c r="AS266" s="34" t="str">
        <f t="shared" si="40"/>
        <v/>
      </c>
    </row>
    <row r="267" spans="2:45">
      <c r="B267" s="260"/>
      <c r="C267" s="35"/>
      <c r="D267" s="53"/>
      <c r="E267" s="5"/>
      <c r="F267" s="60"/>
      <c r="G267" s="54" t="e">
        <f>VLOOKUP(F267,Foglio1!$F$2:$G$1509,2,FALSE)</f>
        <v>#N/A</v>
      </c>
      <c r="H267" s="56"/>
      <c r="I267" s="4"/>
      <c r="J267" s="4"/>
      <c r="K267" s="4"/>
      <c r="L267" s="4"/>
      <c r="M267" s="24"/>
      <c r="N267" s="24"/>
      <c r="O267" s="14"/>
      <c r="P267" s="14"/>
      <c r="Q267" s="14"/>
      <c r="R267" s="14"/>
      <c r="S267" s="14"/>
      <c r="T267" s="14"/>
      <c r="U267" s="14"/>
      <c r="V267" s="14"/>
      <c r="W267" s="24"/>
      <c r="X267" s="14"/>
      <c r="Y267" s="15"/>
      <c r="Z267" s="15"/>
      <c r="AA267" s="55">
        <f t="shared" si="33"/>
        <v>0</v>
      </c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55">
        <f t="shared" si="34"/>
        <v>0</v>
      </c>
      <c r="AN267" s="55">
        <f t="shared" si="35"/>
        <v>0</v>
      </c>
      <c r="AO267" s="55">
        <f t="shared" si="36"/>
        <v>0</v>
      </c>
      <c r="AP267" s="84" t="str">
        <f t="shared" si="37"/>
        <v/>
      </c>
      <c r="AQ267" s="11" t="b">
        <f t="shared" si="38"/>
        <v>0</v>
      </c>
      <c r="AR267" s="59" t="b">
        <f t="shared" si="39"/>
        <v>0</v>
      </c>
      <c r="AS267" s="34" t="str">
        <f t="shared" si="40"/>
        <v/>
      </c>
    </row>
    <row r="268" spans="2:45">
      <c r="B268" s="260"/>
      <c r="C268" s="35"/>
      <c r="D268" s="53"/>
      <c r="E268" s="5"/>
      <c r="F268" s="60"/>
      <c r="G268" s="54" t="e">
        <f>VLOOKUP(F268,Foglio1!$F$2:$G$1509,2,FALSE)</f>
        <v>#N/A</v>
      </c>
      <c r="H268" s="56"/>
      <c r="I268" s="4"/>
      <c r="J268" s="4"/>
      <c r="K268" s="4"/>
      <c r="L268" s="4"/>
      <c r="M268" s="24"/>
      <c r="N268" s="24"/>
      <c r="O268" s="14"/>
      <c r="P268" s="14"/>
      <c r="Q268" s="14"/>
      <c r="R268" s="14"/>
      <c r="S268" s="14"/>
      <c r="T268" s="14"/>
      <c r="U268" s="14"/>
      <c r="V268" s="14"/>
      <c r="W268" s="24"/>
      <c r="X268" s="14"/>
      <c r="Y268" s="15"/>
      <c r="Z268" s="15"/>
      <c r="AA268" s="55">
        <f t="shared" si="33"/>
        <v>0</v>
      </c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55">
        <f t="shared" si="34"/>
        <v>0</v>
      </c>
      <c r="AN268" s="55">
        <f t="shared" si="35"/>
        <v>0</v>
      </c>
      <c r="AO268" s="55">
        <f t="shared" si="36"/>
        <v>0</v>
      </c>
      <c r="AP268" s="84" t="str">
        <f t="shared" si="37"/>
        <v/>
      </c>
      <c r="AQ268" s="11" t="b">
        <f t="shared" si="38"/>
        <v>0</v>
      </c>
      <c r="AR268" s="59" t="b">
        <f t="shared" si="39"/>
        <v>0</v>
      </c>
      <c r="AS268" s="34" t="str">
        <f t="shared" si="40"/>
        <v/>
      </c>
    </row>
    <row r="269" spans="2:45">
      <c r="B269" s="260"/>
      <c r="C269" s="35"/>
      <c r="D269" s="53"/>
      <c r="E269" s="5"/>
      <c r="F269" s="60"/>
      <c r="G269" s="54" t="e">
        <f>VLOOKUP(F269,Foglio1!$F$2:$G$1509,2,FALSE)</f>
        <v>#N/A</v>
      </c>
      <c r="H269" s="56"/>
      <c r="I269" s="4"/>
      <c r="J269" s="4"/>
      <c r="K269" s="4"/>
      <c r="L269" s="4"/>
      <c r="M269" s="24"/>
      <c r="N269" s="24"/>
      <c r="O269" s="14"/>
      <c r="P269" s="14"/>
      <c r="Q269" s="14"/>
      <c r="R269" s="14"/>
      <c r="S269" s="14"/>
      <c r="T269" s="14"/>
      <c r="U269" s="14"/>
      <c r="V269" s="14"/>
      <c r="W269" s="24"/>
      <c r="X269" s="14"/>
      <c r="Y269" s="15"/>
      <c r="Z269" s="15"/>
      <c r="AA269" s="55">
        <f t="shared" si="33"/>
        <v>0</v>
      </c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55">
        <f t="shared" si="34"/>
        <v>0</v>
      </c>
      <c r="AN269" s="55">
        <f t="shared" si="35"/>
        <v>0</v>
      </c>
      <c r="AO269" s="55">
        <f t="shared" si="36"/>
        <v>0</v>
      </c>
      <c r="AP269" s="84" t="str">
        <f t="shared" si="37"/>
        <v/>
      </c>
      <c r="AQ269" s="11" t="b">
        <f t="shared" si="38"/>
        <v>0</v>
      </c>
      <c r="AR269" s="59" t="b">
        <f t="shared" si="39"/>
        <v>0</v>
      </c>
      <c r="AS269" s="34" t="str">
        <f t="shared" si="40"/>
        <v/>
      </c>
    </row>
    <row r="270" spans="2:45">
      <c r="B270" s="260"/>
      <c r="C270" s="35"/>
      <c r="D270" s="53"/>
      <c r="E270" s="5"/>
      <c r="F270" s="60"/>
      <c r="G270" s="54" t="e">
        <f>VLOOKUP(F270,Foglio1!$F$2:$G$1509,2,FALSE)</f>
        <v>#N/A</v>
      </c>
      <c r="H270" s="56"/>
      <c r="I270" s="4"/>
      <c r="J270" s="4"/>
      <c r="K270" s="4"/>
      <c r="L270" s="4"/>
      <c r="M270" s="24"/>
      <c r="N270" s="24"/>
      <c r="O270" s="14"/>
      <c r="P270" s="14"/>
      <c r="Q270" s="14"/>
      <c r="R270" s="14"/>
      <c r="S270" s="14"/>
      <c r="T270" s="14"/>
      <c r="U270" s="14"/>
      <c r="V270" s="14"/>
      <c r="W270" s="24"/>
      <c r="X270" s="14"/>
      <c r="Y270" s="15"/>
      <c r="Z270" s="15"/>
      <c r="AA270" s="55">
        <f t="shared" si="33"/>
        <v>0</v>
      </c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55">
        <f t="shared" si="34"/>
        <v>0</v>
      </c>
      <c r="AN270" s="55">
        <f t="shared" si="35"/>
        <v>0</v>
      </c>
      <c r="AO270" s="55">
        <f t="shared" si="36"/>
        <v>0</v>
      </c>
      <c r="AP270" s="84" t="str">
        <f t="shared" si="37"/>
        <v/>
      </c>
      <c r="AQ270" s="11" t="b">
        <f t="shared" si="38"/>
        <v>0</v>
      </c>
      <c r="AR270" s="59" t="b">
        <f t="shared" si="39"/>
        <v>0</v>
      </c>
      <c r="AS270" s="34" t="str">
        <f t="shared" si="40"/>
        <v/>
      </c>
    </row>
    <row r="271" spans="2:45">
      <c r="B271" s="260"/>
      <c r="C271" s="35"/>
      <c r="D271" s="53"/>
      <c r="E271" s="5"/>
      <c r="F271" s="60"/>
      <c r="G271" s="54" t="e">
        <f>VLOOKUP(F271,Foglio1!$F$2:$G$1509,2,FALSE)</f>
        <v>#N/A</v>
      </c>
      <c r="H271" s="56"/>
      <c r="I271" s="4"/>
      <c r="J271" s="4"/>
      <c r="K271" s="4"/>
      <c r="L271" s="4"/>
      <c r="M271" s="24"/>
      <c r="N271" s="24"/>
      <c r="O271" s="14"/>
      <c r="P271" s="14"/>
      <c r="Q271" s="14"/>
      <c r="R271" s="14"/>
      <c r="S271" s="14"/>
      <c r="T271" s="14"/>
      <c r="U271" s="14"/>
      <c r="V271" s="14"/>
      <c r="W271" s="24"/>
      <c r="X271" s="14"/>
      <c r="Y271" s="15"/>
      <c r="Z271" s="15"/>
      <c r="AA271" s="55">
        <f t="shared" si="33"/>
        <v>0</v>
      </c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55">
        <f t="shared" si="34"/>
        <v>0</v>
      </c>
      <c r="AN271" s="55">
        <f t="shared" si="35"/>
        <v>0</v>
      </c>
      <c r="AO271" s="55">
        <f t="shared" si="36"/>
        <v>0</v>
      </c>
      <c r="AP271" s="84" t="str">
        <f t="shared" si="37"/>
        <v/>
      </c>
      <c r="AQ271" s="11" t="b">
        <f t="shared" si="38"/>
        <v>0</v>
      </c>
      <c r="AR271" s="59" t="b">
        <f t="shared" si="39"/>
        <v>0</v>
      </c>
      <c r="AS271" s="34" t="str">
        <f t="shared" si="40"/>
        <v/>
      </c>
    </row>
    <row r="272" spans="2:45">
      <c r="B272" s="260"/>
      <c r="C272" s="35"/>
      <c r="D272" s="53"/>
      <c r="E272" s="5"/>
      <c r="F272" s="60"/>
      <c r="G272" s="54" t="e">
        <f>VLOOKUP(F272,Foglio1!$F$2:$G$1509,2,FALSE)</f>
        <v>#N/A</v>
      </c>
      <c r="H272" s="56"/>
      <c r="I272" s="4"/>
      <c r="J272" s="4"/>
      <c r="K272" s="4"/>
      <c r="L272" s="4"/>
      <c r="M272" s="24"/>
      <c r="N272" s="24"/>
      <c r="O272" s="14"/>
      <c r="P272" s="14"/>
      <c r="Q272" s="14"/>
      <c r="R272" s="14"/>
      <c r="S272" s="14"/>
      <c r="T272" s="14"/>
      <c r="U272" s="14"/>
      <c r="V272" s="14"/>
      <c r="W272" s="24"/>
      <c r="X272" s="14"/>
      <c r="Y272" s="15"/>
      <c r="Z272" s="15"/>
      <c r="AA272" s="55">
        <f t="shared" si="33"/>
        <v>0</v>
      </c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55">
        <f t="shared" si="34"/>
        <v>0</v>
      </c>
      <c r="AN272" s="55">
        <f t="shared" si="35"/>
        <v>0</v>
      </c>
      <c r="AO272" s="55">
        <f t="shared" si="36"/>
        <v>0</v>
      </c>
      <c r="AP272" s="84" t="str">
        <f t="shared" si="37"/>
        <v/>
      </c>
      <c r="AQ272" s="11" t="b">
        <f t="shared" si="38"/>
        <v>0</v>
      </c>
      <c r="AR272" s="59" t="b">
        <f t="shared" si="39"/>
        <v>0</v>
      </c>
      <c r="AS272" s="34" t="str">
        <f t="shared" si="40"/>
        <v/>
      </c>
    </row>
    <row r="273" spans="2:45">
      <c r="B273" s="260"/>
      <c r="C273" s="35"/>
      <c r="D273" s="53"/>
      <c r="E273" s="5"/>
      <c r="F273" s="60"/>
      <c r="G273" s="54" t="e">
        <f>VLOOKUP(F273,Foglio1!$F$2:$G$1509,2,FALSE)</f>
        <v>#N/A</v>
      </c>
      <c r="H273" s="56"/>
      <c r="I273" s="4"/>
      <c r="J273" s="4"/>
      <c r="K273" s="4"/>
      <c r="L273" s="4"/>
      <c r="M273" s="24"/>
      <c r="N273" s="24"/>
      <c r="O273" s="14"/>
      <c r="P273" s="14"/>
      <c r="Q273" s="14"/>
      <c r="R273" s="14"/>
      <c r="S273" s="14"/>
      <c r="T273" s="14"/>
      <c r="U273" s="14"/>
      <c r="V273" s="14"/>
      <c r="W273" s="24"/>
      <c r="X273" s="14"/>
      <c r="Y273" s="15"/>
      <c r="Z273" s="15"/>
      <c r="AA273" s="55">
        <f t="shared" si="33"/>
        <v>0</v>
      </c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55">
        <f t="shared" si="34"/>
        <v>0</v>
      </c>
      <c r="AN273" s="55">
        <f t="shared" si="35"/>
        <v>0</v>
      </c>
      <c r="AO273" s="55">
        <f t="shared" si="36"/>
        <v>0</v>
      </c>
      <c r="AP273" s="84" t="str">
        <f t="shared" si="37"/>
        <v/>
      </c>
      <c r="AQ273" s="11" t="b">
        <f t="shared" si="38"/>
        <v>0</v>
      </c>
      <c r="AR273" s="59" t="b">
        <f t="shared" si="39"/>
        <v>0</v>
      </c>
      <c r="AS273" s="34" t="str">
        <f t="shared" si="40"/>
        <v/>
      </c>
    </row>
    <row r="274" spans="2:45">
      <c r="B274" s="260"/>
      <c r="C274" s="35"/>
      <c r="D274" s="53"/>
      <c r="E274" s="5"/>
      <c r="F274" s="60"/>
      <c r="G274" s="54" t="e">
        <f>VLOOKUP(F274,Foglio1!$F$2:$G$1509,2,FALSE)</f>
        <v>#N/A</v>
      </c>
      <c r="H274" s="56"/>
      <c r="I274" s="4"/>
      <c r="J274" s="4"/>
      <c r="K274" s="4"/>
      <c r="L274" s="4"/>
      <c r="M274" s="24"/>
      <c r="N274" s="24"/>
      <c r="O274" s="14"/>
      <c r="P274" s="14"/>
      <c r="Q274" s="14"/>
      <c r="R274" s="14"/>
      <c r="S274" s="14"/>
      <c r="T274" s="14"/>
      <c r="U274" s="14"/>
      <c r="V274" s="14"/>
      <c r="W274" s="24"/>
      <c r="X274" s="14"/>
      <c r="Y274" s="15"/>
      <c r="Z274" s="15"/>
      <c r="AA274" s="55">
        <f t="shared" si="33"/>
        <v>0</v>
      </c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55">
        <f t="shared" si="34"/>
        <v>0</v>
      </c>
      <c r="AN274" s="55">
        <f t="shared" si="35"/>
        <v>0</v>
      </c>
      <c r="AO274" s="55">
        <f t="shared" si="36"/>
        <v>0</v>
      </c>
      <c r="AP274" s="84" t="str">
        <f t="shared" si="37"/>
        <v/>
      </c>
      <c r="AQ274" s="11" t="b">
        <f t="shared" si="38"/>
        <v>0</v>
      </c>
      <c r="AR274" s="59" t="b">
        <f t="shared" si="39"/>
        <v>0</v>
      </c>
      <c r="AS274" s="34" t="str">
        <f t="shared" si="40"/>
        <v/>
      </c>
    </row>
    <row r="275" spans="2:45">
      <c r="B275" s="260"/>
      <c r="C275" s="35"/>
      <c r="D275" s="53"/>
      <c r="E275" s="5"/>
      <c r="F275" s="60"/>
      <c r="G275" s="54" t="e">
        <f>VLOOKUP(F275,Foglio1!$F$2:$G$1509,2,FALSE)</f>
        <v>#N/A</v>
      </c>
      <c r="H275" s="56"/>
      <c r="I275" s="4"/>
      <c r="J275" s="4"/>
      <c r="K275" s="4"/>
      <c r="L275" s="4"/>
      <c r="M275" s="24"/>
      <c r="N275" s="24"/>
      <c r="O275" s="14"/>
      <c r="P275" s="14"/>
      <c r="Q275" s="14"/>
      <c r="R275" s="14"/>
      <c r="S275" s="14"/>
      <c r="T275" s="14"/>
      <c r="U275" s="14"/>
      <c r="V275" s="14"/>
      <c r="W275" s="24"/>
      <c r="X275" s="14"/>
      <c r="Y275" s="15"/>
      <c r="Z275" s="15"/>
      <c r="AA275" s="55">
        <f t="shared" si="33"/>
        <v>0</v>
      </c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55">
        <f t="shared" si="34"/>
        <v>0</v>
      </c>
      <c r="AN275" s="55">
        <f t="shared" si="35"/>
        <v>0</v>
      </c>
      <c r="AO275" s="55">
        <f t="shared" si="36"/>
        <v>0</v>
      </c>
      <c r="AP275" s="84" t="str">
        <f t="shared" si="37"/>
        <v/>
      </c>
      <c r="AQ275" s="11" t="b">
        <f t="shared" si="38"/>
        <v>0</v>
      </c>
      <c r="AR275" s="59" t="b">
        <f t="shared" si="39"/>
        <v>0</v>
      </c>
      <c r="AS275" s="34" t="str">
        <f t="shared" si="40"/>
        <v/>
      </c>
    </row>
    <row r="276" spans="2:45">
      <c r="B276" s="260"/>
      <c r="C276" s="35"/>
      <c r="D276" s="53"/>
      <c r="E276" s="5"/>
      <c r="F276" s="60"/>
      <c r="G276" s="54" t="e">
        <f>VLOOKUP(F276,Foglio1!$F$2:$G$1509,2,FALSE)</f>
        <v>#N/A</v>
      </c>
      <c r="H276" s="56"/>
      <c r="I276" s="4"/>
      <c r="J276" s="4"/>
      <c r="K276" s="4"/>
      <c r="L276" s="4"/>
      <c r="M276" s="24"/>
      <c r="N276" s="24"/>
      <c r="O276" s="14"/>
      <c r="P276" s="14"/>
      <c r="Q276" s="14"/>
      <c r="R276" s="14"/>
      <c r="S276" s="14"/>
      <c r="T276" s="14"/>
      <c r="U276" s="14"/>
      <c r="V276" s="14"/>
      <c r="W276" s="24"/>
      <c r="X276" s="14"/>
      <c r="Y276" s="15"/>
      <c r="Z276" s="15"/>
      <c r="AA276" s="55">
        <f t="shared" si="33"/>
        <v>0</v>
      </c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55">
        <f t="shared" si="34"/>
        <v>0</v>
      </c>
      <c r="AN276" s="55">
        <f t="shared" si="35"/>
        <v>0</v>
      </c>
      <c r="AO276" s="55">
        <f t="shared" si="36"/>
        <v>0</v>
      </c>
      <c r="AP276" s="84" t="str">
        <f t="shared" si="37"/>
        <v/>
      </c>
      <c r="AQ276" s="11" t="b">
        <f t="shared" si="38"/>
        <v>0</v>
      </c>
      <c r="AR276" s="59" t="b">
        <f t="shared" si="39"/>
        <v>0</v>
      </c>
      <c r="AS276" s="34" t="str">
        <f t="shared" si="40"/>
        <v/>
      </c>
    </row>
    <row r="277" spans="2:45">
      <c r="B277" s="260"/>
      <c r="C277" s="35"/>
      <c r="D277" s="53"/>
      <c r="E277" s="5"/>
      <c r="F277" s="60"/>
      <c r="G277" s="54" t="e">
        <f>VLOOKUP(F277,Foglio1!$F$2:$G$1509,2,FALSE)</f>
        <v>#N/A</v>
      </c>
      <c r="H277" s="56"/>
      <c r="I277" s="4"/>
      <c r="J277" s="4"/>
      <c r="K277" s="4"/>
      <c r="L277" s="4"/>
      <c r="M277" s="24"/>
      <c r="N277" s="24"/>
      <c r="O277" s="14"/>
      <c r="P277" s="14"/>
      <c r="Q277" s="14"/>
      <c r="R277" s="14"/>
      <c r="S277" s="14"/>
      <c r="T277" s="14"/>
      <c r="U277" s="14"/>
      <c r="V277" s="14"/>
      <c r="W277" s="24"/>
      <c r="X277" s="14"/>
      <c r="Y277" s="15"/>
      <c r="Z277" s="15"/>
      <c r="AA277" s="55">
        <f t="shared" si="33"/>
        <v>0</v>
      </c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55">
        <f t="shared" si="34"/>
        <v>0</v>
      </c>
      <c r="AN277" s="55">
        <f t="shared" si="35"/>
        <v>0</v>
      </c>
      <c r="AO277" s="55">
        <f t="shared" si="36"/>
        <v>0</v>
      </c>
      <c r="AP277" s="84" t="str">
        <f t="shared" si="37"/>
        <v/>
      </c>
      <c r="AQ277" s="11" t="b">
        <f t="shared" si="38"/>
        <v>0</v>
      </c>
      <c r="AR277" s="59" t="b">
        <f t="shared" si="39"/>
        <v>0</v>
      </c>
      <c r="AS277" s="34" t="str">
        <f t="shared" si="40"/>
        <v/>
      </c>
    </row>
    <row r="278" spans="2:45">
      <c r="B278" s="260"/>
      <c r="C278" s="35"/>
      <c r="D278" s="53"/>
      <c r="E278" s="5"/>
      <c r="F278" s="60"/>
      <c r="G278" s="54" t="e">
        <f>VLOOKUP(F278,Foglio1!$F$2:$G$1509,2,FALSE)</f>
        <v>#N/A</v>
      </c>
      <c r="H278" s="56"/>
      <c r="I278" s="4"/>
      <c r="J278" s="4"/>
      <c r="K278" s="4"/>
      <c r="L278" s="4"/>
      <c r="M278" s="24"/>
      <c r="N278" s="24"/>
      <c r="O278" s="14"/>
      <c r="P278" s="14"/>
      <c r="Q278" s="14"/>
      <c r="R278" s="14"/>
      <c r="S278" s="14"/>
      <c r="T278" s="14"/>
      <c r="U278" s="14"/>
      <c r="V278" s="14"/>
      <c r="W278" s="24"/>
      <c r="X278" s="14"/>
      <c r="Y278" s="15"/>
      <c r="Z278" s="15"/>
      <c r="AA278" s="55">
        <f t="shared" si="33"/>
        <v>0</v>
      </c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55">
        <f t="shared" si="34"/>
        <v>0</v>
      </c>
      <c r="AN278" s="55">
        <f t="shared" si="35"/>
        <v>0</v>
      </c>
      <c r="AO278" s="55">
        <f t="shared" si="36"/>
        <v>0</v>
      </c>
      <c r="AP278" s="84" t="str">
        <f t="shared" si="37"/>
        <v/>
      </c>
      <c r="AQ278" s="11" t="b">
        <f t="shared" si="38"/>
        <v>0</v>
      </c>
      <c r="AR278" s="59" t="b">
        <f t="shared" si="39"/>
        <v>0</v>
      </c>
      <c r="AS278" s="34" t="str">
        <f t="shared" si="40"/>
        <v/>
      </c>
    </row>
    <row r="279" spans="2:45">
      <c r="B279" s="260"/>
      <c r="C279" s="35"/>
      <c r="D279" s="53"/>
      <c r="E279" s="5"/>
      <c r="F279" s="60"/>
      <c r="G279" s="54" t="e">
        <f>VLOOKUP(F279,Foglio1!$F$2:$G$1509,2,FALSE)</f>
        <v>#N/A</v>
      </c>
      <c r="H279" s="56"/>
      <c r="I279" s="4"/>
      <c r="J279" s="4"/>
      <c r="K279" s="4"/>
      <c r="L279" s="4"/>
      <c r="M279" s="24"/>
      <c r="N279" s="24"/>
      <c r="O279" s="14"/>
      <c r="P279" s="14"/>
      <c r="Q279" s="14"/>
      <c r="R279" s="14"/>
      <c r="S279" s="14"/>
      <c r="T279" s="14"/>
      <c r="U279" s="14"/>
      <c r="V279" s="14"/>
      <c r="W279" s="24"/>
      <c r="X279" s="14"/>
      <c r="Y279" s="15"/>
      <c r="Z279" s="15"/>
      <c r="AA279" s="55">
        <f t="shared" si="33"/>
        <v>0</v>
      </c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55">
        <f t="shared" si="34"/>
        <v>0</v>
      </c>
      <c r="AN279" s="55">
        <f t="shared" si="35"/>
        <v>0</v>
      </c>
      <c r="AO279" s="55">
        <f t="shared" si="36"/>
        <v>0</v>
      </c>
      <c r="AP279" s="84" t="str">
        <f t="shared" si="37"/>
        <v/>
      </c>
      <c r="AQ279" s="11" t="b">
        <f t="shared" si="38"/>
        <v>0</v>
      </c>
      <c r="AR279" s="59" t="b">
        <f t="shared" si="39"/>
        <v>0</v>
      </c>
      <c r="AS279" s="34" t="str">
        <f t="shared" si="40"/>
        <v/>
      </c>
    </row>
    <row r="280" spans="2:45">
      <c r="B280" s="260"/>
      <c r="C280" s="35"/>
      <c r="D280" s="53"/>
      <c r="E280" s="5"/>
      <c r="F280" s="60"/>
      <c r="G280" s="54" t="e">
        <f>VLOOKUP(F280,Foglio1!$F$2:$G$1509,2,FALSE)</f>
        <v>#N/A</v>
      </c>
      <c r="H280" s="56"/>
      <c r="I280" s="4"/>
      <c r="J280" s="4"/>
      <c r="K280" s="4"/>
      <c r="L280" s="4"/>
      <c r="M280" s="24"/>
      <c r="N280" s="24"/>
      <c r="O280" s="14"/>
      <c r="P280" s="14"/>
      <c r="Q280" s="14"/>
      <c r="R280" s="14"/>
      <c r="S280" s="14"/>
      <c r="T280" s="14"/>
      <c r="U280" s="14"/>
      <c r="V280" s="14"/>
      <c r="W280" s="24"/>
      <c r="X280" s="14"/>
      <c r="Y280" s="15"/>
      <c r="Z280" s="15"/>
      <c r="AA280" s="55">
        <f t="shared" si="33"/>
        <v>0</v>
      </c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55">
        <f t="shared" si="34"/>
        <v>0</v>
      </c>
      <c r="AN280" s="55">
        <f t="shared" si="35"/>
        <v>0</v>
      </c>
      <c r="AO280" s="55">
        <f t="shared" si="36"/>
        <v>0</v>
      </c>
      <c r="AP280" s="84" t="str">
        <f t="shared" si="37"/>
        <v/>
      </c>
      <c r="AQ280" s="11" t="b">
        <f t="shared" si="38"/>
        <v>0</v>
      </c>
      <c r="AR280" s="59" t="b">
        <f t="shared" si="39"/>
        <v>0</v>
      </c>
      <c r="AS280" s="34" t="str">
        <f t="shared" si="40"/>
        <v/>
      </c>
    </row>
    <row r="281" spans="2:45">
      <c r="B281" s="260"/>
      <c r="C281" s="35"/>
      <c r="D281" s="53"/>
      <c r="E281" s="5"/>
      <c r="F281" s="60"/>
      <c r="G281" s="54" t="e">
        <f>VLOOKUP(F281,Foglio1!$F$2:$G$1509,2,FALSE)</f>
        <v>#N/A</v>
      </c>
      <c r="H281" s="56"/>
      <c r="I281" s="4"/>
      <c r="J281" s="4"/>
      <c r="K281" s="4"/>
      <c r="L281" s="4"/>
      <c r="M281" s="24"/>
      <c r="N281" s="24"/>
      <c r="O281" s="14"/>
      <c r="P281" s="14"/>
      <c r="Q281" s="14"/>
      <c r="R281" s="14"/>
      <c r="S281" s="14"/>
      <c r="T281" s="14"/>
      <c r="U281" s="14"/>
      <c r="V281" s="14"/>
      <c r="W281" s="24"/>
      <c r="X281" s="14"/>
      <c r="Y281" s="15"/>
      <c r="Z281" s="15"/>
      <c r="AA281" s="55">
        <f t="shared" si="33"/>
        <v>0</v>
      </c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55">
        <f t="shared" si="34"/>
        <v>0</v>
      </c>
      <c r="AN281" s="55">
        <f t="shared" si="35"/>
        <v>0</v>
      </c>
      <c r="AO281" s="55">
        <f t="shared" si="36"/>
        <v>0</v>
      </c>
      <c r="AP281" s="84" t="str">
        <f t="shared" si="37"/>
        <v/>
      </c>
      <c r="AQ281" s="11" t="b">
        <f t="shared" si="38"/>
        <v>0</v>
      </c>
      <c r="AR281" s="59" t="b">
        <f t="shared" si="39"/>
        <v>0</v>
      </c>
      <c r="AS281" s="34" t="str">
        <f t="shared" si="40"/>
        <v/>
      </c>
    </row>
    <row r="282" spans="2:45">
      <c r="B282" s="260"/>
      <c r="C282" s="35"/>
      <c r="D282" s="53"/>
      <c r="E282" s="5"/>
      <c r="F282" s="60"/>
      <c r="G282" s="54" t="e">
        <f>VLOOKUP(F282,Foglio1!$F$2:$G$1509,2,FALSE)</f>
        <v>#N/A</v>
      </c>
      <c r="H282" s="56"/>
      <c r="I282" s="4"/>
      <c r="J282" s="4"/>
      <c r="K282" s="4"/>
      <c r="L282" s="4"/>
      <c r="M282" s="24"/>
      <c r="N282" s="24"/>
      <c r="O282" s="14"/>
      <c r="P282" s="14"/>
      <c r="Q282" s="14"/>
      <c r="R282" s="14"/>
      <c r="S282" s="14"/>
      <c r="T282" s="14"/>
      <c r="U282" s="14"/>
      <c r="V282" s="14"/>
      <c r="W282" s="24"/>
      <c r="X282" s="14"/>
      <c r="Y282" s="15"/>
      <c r="Z282" s="15"/>
      <c r="AA282" s="55">
        <f t="shared" si="33"/>
        <v>0</v>
      </c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55">
        <f t="shared" si="34"/>
        <v>0</v>
      </c>
      <c r="AN282" s="55">
        <f t="shared" si="35"/>
        <v>0</v>
      </c>
      <c r="AO282" s="55">
        <f t="shared" si="36"/>
        <v>0</v>
      </c>
      <c r="AP282" s="84" t="str">
        <f t="shared" si="37"/>
        <v/>
      </c>
      <c r="AQ282" s="11" t="b">
        <f t="shared" si="38"/>
        <v>0</v>
      </c>
      <c r="AR282" s="59" t="b">
        <f t="shared" si="39"/>
        <v>0</v>
      </c>
      <c r="AS282" s="34" t="str">
        <f t="shared" si="40"/>
        <v/>
      </c>
    </row>
    <row r="283" spans="2:45">
      <c r="B283" s="260"/>
      <c r="C283" s="35"/>
      <c r="D283" s="53"/>
      <c r="E283" s="5"/>
      <c r="F283" s="60"/>
      <c r="G283" s="54" t="e">
        <f>VLOOKUP(F283,Foglio1!$F$2:$G$1509,2,FALSE)</f>
        <v>#N/A</v>
      </c>
      <c r="H283" s="56"/>
      <c r="I283" s="4"/>
      <c r="J283" s="4"/>
      <c r="K283" s="4"/>
      <c r="L283" s="4"/>
      <c r="M283" s="24"/>
      <c r="N283" s="24"/>
      <c r="O283" s="14"/>
      <c r="P283" s="14"/>
      <c r="Q283" s="14"/>
      <c r="R283" s="14"/>
      <c r="S283" s="14"/>
      <c r="T283" s="14"/>
      <c r="U283" s="14"/>
      <c r="V283" s="14"/>
      <c r="W283" s="24"/>
      <c r="X283" s="14"/>
      <c r="Y283" s="15"/>
      <c r="Z283" s="15"/>
      <c r="AA283" s="55">
        <f t="shared" si="33"/>
        <v>0</v>
      </c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55">
        <f t="shared" si="34"/>
        <v>0</v>
      </c>
      <c r="AN283" s="55">
        <f t="shared" si="35"/>
        <v>0</v>
      </c>
      <c r="AO283" s="55">
        <f t="shared" si="36"/>
        <v>0</v>
      </c>
      <c r="AP283" s="84" t="str">
        <f t="shared" si="37"/>
        <v/>
      </c>
      <c r="AQ283" s="11" t="b">
        <f t="shared" si="38"/>
        <v>0</v>
      </c>
      <c r="AR283" s="59" t="b">
        <f t="shared" si="39"/>
        <v>0</v>
      </c>
      <c r="AS283" s="34" t="str">
        <f t="shared" si="40"/>
        <v/>
      </c>
    </row>
    <row r="284" spans="2:45">
      <c r="B284" s="260"/>
      <c r="C284" s="35"/>
      <c r="D284" s="53"/>
      <c r="E284" s="5"/>
      <c r="F284" s="60"/>
      <c r="G284" s="54" t="e">
        <f>VLOOKUP(F284,Foglio1!$F$2:$G$1509,2,FALSE)</f>
        <v>#N/A</v>
      </c>
      <c r="H284" s="56"/>
      <c r="I284" s="4"/>
      <c r="J284" s="4"/>
      <c r="K284" s="4"/>
      <c r="L284" s="4"/>
      <c r="M284" s="24"/>
      <c r="N284" s="24"/>
      <c r="O284" s="14"/>
      <c r="P284" s="14"/>
      <c r="Q284" s="14"/>
      <c r="R284" s="14"/>
      <c r="S284" s="14"/>
      <c r="T284" s="14"/>
      <c r="U284" s="14"/>
      <c r="V284" s="14"/>
      <c r="W284" s="24"/>
      <c r="X284" s="14"/>
      <c r="Y284" s="15"/>
      <c r="Z284" s="15"/>
      <c r="AA284" s="55">
        <f t="shared" si="33"/>
        <v>0</v>
      </c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55">
        <f t="shared" si="34"/>
        <v>0</v>
      </c>
      <c r="AN284" s="55">
        <f t="shared" si="35"/>
        <v>0</v>
      </c>
      <c r="AO284" s="55">
        <f t="shared" si="36"/>
        <v>0</v>
      </c>
      <c r="AP284" s="84" t="str">
        <f t="shared" si="37"/>
        <v/>
      </c>
      <c r="AQ284" s="11" t="b">
        <f t="shared" si="38"/>
        <v>0</v>
      </c>
      <c r="AR284" s="59" t="b">
        <f t="shared" si="39"/>
        <v>0</v>
      </c>
      <c r="AS284" s="34" t="str">
        <f t="shared" si="40"/>
        <v/>
      </c>
    </row>
    <row r="285" spans="2:45">
      <c r="B285" s="260"/>
      <c r="C285" s="35"/>
      <c r="D285" s="53"/>
      <c r="E285" s="5"/>
      <c r="F285" s="60"/>
      <c r="G285" s="54" t="e">
        <f>VLOOKUP(F285,Foglio1!$F$2:$G$1509,2,FALSE)</f>
        <v>#N/A</v>
      </c>
      <c r="H285" s="56"/>
      <c r="I285" s="4"/>
      <c r="J285" s="4"/>
      <c r="K285" s="4"/>
      <c r="L285" s="4"/>
      <c r="M285" s="24"/>
      <c r="N285" s="24"/>
      <c r="O285" s="14"/>
      <c r="P285" s="14"/>
      <c r="Q285" s="14"/>
      <c r="R285" s="14"/>
      <c r="S285" s="14"/>
      <c r="T285" s="14"/>
      <c r="U285" s="14"/>
      <c r="V285" s="14"/>
      <c r="W285" s="24"/>
      <c r="X285" s="14"/>
      <c r="Y285" s="15"/>
      <c r="Z285" s="15"/>
      <c r="AA285" s="55">
        <f t="shared" si="33"/>
        <v>0</v>
      </c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55">
        <f t="shared" si="34"/>
        <v>0</v>
      </c>
      <c r="AN285" s="55">
        <f t="shared" si="35"/>
        <v>0</v>
      </c>
      <c r="AO285" s="55">
        <f t="shared" si="36"/>
        <v>0</v>
      </c>
      <c r="AP285" s="84" t="str">
        <f t="shared" si="37"/>
        <v/>
      </c>
      <c r="AQ285" s="11" t="b">
        <f t="shared" si="38"/>
        <v>0</v>
      </c>
      <c r="AR285" s="59" t="b">
        <f t="shared" si="39"/>
        <v>0</v>
      </c>
      <c r="AS285" s="34" t="str">
        <f t="shared" si="40"/>
        <v/>
      </c>
    </row>
    <row r="286" spans="2:45">
      <c r="B286" s="260"/>
      <c r="C286" s="35"/>
      <c r="D286" s="53"/>
      <c r="E286" s="5"/>
      <c r="F286" s="60"/>
      <c r="G286" s="54" t="e">
        <f>VLOOKUP(F286,Foglio1!$F$2:$G$1509,2,FALSE)</f>
        <v>#N/A</v>
      </c>
      <c r="H286" s="56"/>
      <c r="I286" s="4"/>
      <c r="J286" s="4"/>
      <c r="K286" s="4"/>
      <c r="L286" s="4"/>
      <c r="M286" s="24"/>
      <c r="N286" s="24"/>
      <c r="O286" s="14"/>
      <c r="P286" s="14"/>
      <c r="Q286" s="14"/>
      <c r="R286" s="14"/>
      <c r="S286" s="14"/>
      <c r="T286" s="14"/>
      <c r="U286" s="14"/>
      <c r="V286" s="14"/>
      <c r="W286" s="24"/>
      <c r="X286" s="14"/>
      <c r="Y286" s="15"/>
      <c r="Z286" s="15"/>
      <c r="AA286" s="55">
        <f t="shared" si="33"/>
        <v>0</v>
      </c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55">
        <f t="shared" si="34"/>
        <v>0</v>
      </c>
      <c r="AN286" s="55">
        <f t="shared" si="35"/>
        <v>0</v>
      </c>
      <c r="AO286" s="55">
        <f t="shared" si="36"/>
        <v>0</v>
      </c>
      <c r="AP286" s="84" t="str">
        <f t="shared" si="37"/>
        <v/>
      </c>
      <c r="AQ286" s="11" t="b">
        <f t="shared" si="38"/>
        <v>0</v>
      </c>
      <c r="AR286" s="59" t="b">
        <f t="shared" si="39"/>
        <v>0</v>
      </c>
      <c r="AS286" s="34" t="str">
        <f t="shared" si="40"/>
        <v/>
      </c>
    </row>
    <row r="287" spans="2:45">
      <c r="B287" s="260"/>
      <c r="C287" s="35"/>
      <c r="D287" s="53"/>
      <c r="E287" s="5"/>
      <c r="F287" s="60"/>
      <c r="G287" s="54" t="e">
        <f>VLOOKUP(F287,Foglio1!$F$2:$G$1509,2,FALSE)</f>
        <v>#N/A</v>
      </c>
      <c r="H287" s="56"/>
      <c r="I287" s="4"/>
      <c r="J287" s="4"/>
      <c r="K287" s="4"/>
      <c r="L287" s="4"/>
      <c r="M287" s="24"/>
      <c r="N287" s="24"/>
      <c r="O287" s="14"/>
      <c r="P287" s="14"/>
      <c r="Q287" s="14"/>
      <c r="R287" s="14"/>
      <c r="S287" s="14"/>
      <c r="T287" s="14"/>
      <c r="U287" s="14"/>
      <c r="V287" s="14"/>
      <c r="W287" s="24"/>
      <c r="X287" s="14"/>
      <c r="Y287" s="15"/>
      <c r="Z287" s="15"/>
      <c r="AA287" s="55">
        <f t="shared" si="33"/>
        <v>0</v>
      </c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55">
        <f t="shared" si="34"/>
        <v>0</v>
      </c>
      <c r="AN287" s="55">
        <f t="shared" si="35"/>
        <v>0</v>
      </c>
      <c r="AO287" s="55">
        <f t="shared" si="36"/>
        <v>0</v>
      </c>
      <c r="AP287" s="84" t="str">
        <f t="shared" si="37"/>
        <v/>
      </c>
      <c r="AQ287" s="11" t="b">
        <f t="shared" si="38"/>
        <v>0</v>
      </c>
      <c r="AR287" s="59" t="b">
        <f t="shared" si="39"/>
        <v>0</v>
      </c>
      <c r="AS287" s="34" t="str">
        <f t="shared" si="40"/>
        <v/>
      </c>
    </row>
    <row r="288" spans="2:45">
      <c r="B288" s="260"/>
      <c r="C288" s="35"/>
      <c r="D288" s="53"/>
      <c r="E288" s="5"/>
      <c r="F288" s="60"/>
      <c r="G288" s="54" t="e">
        <f>VLOOKUP(F288,Foglio1!$F$2:$G$1509,2,FALSE)</f>
        <v>#N/A</v>
      </c>
      <c r="H288" s="56"/>
      <c r="I288" s="4"/>
      <c r="J288" s="4"/>
      <c r="K288" s="4"/>
      <c r="L288" s="4"/>
      <c r="M288" s="24"/>
      <c r="N288" s="24"/>
      <c r="O288" s="14"/>
      <c r="P288" s="14"/>
      <c r="Q288" s="14"/>
      <c r="R288" s="14"/>
      <c r="S288" s="14"/>
      <c r="T288" s="14"/>
      <c r="U288" s="14"/>
      <c r="V288" s="14"/>
      <c r="W288" s="24"/>
      <c r="X288" s="14"/>
      <c r="Y288" s="15"/>
      <c r="Z288" s="15"/>
      <c r="AA288" s="55">
        <f t="shared" si="33"/>
        <v>0</v>
      </c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55">
        <f t="shared" si="34"/>
        <v>0</v>
      </c>
      <c r="AN288" s="55">
        <f t="shared" si="35"/>
        <v>0</v>
      </c>
      <c r="AO288" s="55">
        <f t="shared" si="36"/>
        <v>0</v>
      </c>
      <c r="AP288" s="84" t="str">
        <f t="shared" si="37"/>
        <v/>
      </c>
      <c r="AQ288" s="11" t="b">
        <f t="shared" si="38"/>
        <v>0</v>
      </c>
      <c r="AR288" s="59" t="b">
        <f t="shared" si="39"/>
        <v>0</v>
      </c>
      <c r="AS288" s="34" t="str">
        <f t="shared" si="40"/>
        <v/>
      </c>
    </row>
    <row r="289" spans="2:45">
      <c r="B289" s="260"/>
      <c r="C289" s="35"/>
      <c r="D289" s="53"/>
      <c r="E289" s="5"/>
      <c r="F289" s="60"/>
      <c r="G289" s="54" t="e">
        <f>VLOOKUP(F289,Foglio1!$F$2:$G$1509,2,FALSE)</f>
        <v>#N/A</v>
      </c>
      <c r="H289" s="56"/>
      <c r="I289" s="4"/>
      <c r="J289" s="4"/>
      <c r="K289" s="4"/>
      <c r="L289" s="4"/>
      <c r="M289" s="24"/>
      <c r="N289" s="24"/>
      <c r="O289" s="14"/>
      <c r="P289" s="14"/>
      <c r="Q289" s="14"/>
      <c r="R289" s="14"/>
      <c r="S289" s="14"/>
      <c r="T289" s="14"/>
      <c r="U289" s="14"/>
      <c r="V289" s="14"/>
      <c r="W289" s="24"/>
      <c r="X289" s="14"/>
      <c r="Y289" s="15"/>
      <c r="Z289" s="15"/>
      <c r="AA289" s="55">
        <f t="shared" si="33"/>
        <v>0</v>
      </c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55">
        <f t="shared" si="34"/>
        <v>0</v>
      </c>
      <c r="AN289" s="55">
        <f t="shared" si="35"/>
        <v>0</v>
      </c>
      <c r="AO289" s="55">
        <f t="shared" si="36"/>
        <v>0</v>
      </c>
      <c r="AP289" s="84" t="str">
        <f t="shared" si="37"/>
        <v/>
      </c>
      <c r="AQ289" s="11" t="b">
        <f t="shared" si="38"/>
        <v>0</v>
      </c>
      <c r="AR289" s="59" t="b">
        <f t="shared" si="39"/>
        <v>0</v>
      </c>
      <c r="AS289" s="34" t="str">
        <f t="shared" si="40"/>
        <v/>
      </c>
    </row>
    <row r="290" spans="2:45">
      <c r="B290" s="260"/>
      <c r="C290" s="35"/>
      <c r="D290" s="53"/>
      <c r="E290" s="5"/>
      <c r="F290" s="60"/>
      <c r="G290" s="54" t="e">
        <f>VLOOKUP(F290,Foglio1!$F$2:$G$1509,2,FALSE)</f>
        <v>#N/A</v>
      </c>
      <c r="H290" s="56"/>
      <c r="I290" s="4"/>
      <c r="J290" s="4"/>
      <c r="K290" s="4"/>
      <c r="L290" s="4"/>
      <c r="M290" s="24"/>
      <c r="N290" s="24"/>
      <c r="O290" s="14"/>
      <c r="P290" s="14"/>
      <c r="Q290" s="14"/>
      <c r="R290" s="14"/>
      <c r="S290" s="14"/>
      <c r="T290" s="14"/>
      <c r="U290" s="14"/>
      <c r="V290" s="14"/>
      <c r="W290" s="24"/>
      <c r="X290" s="14"/>
      <c r="Y290" s="15"/>
      <c r="Z290" s="15"/>
      <c r="AA290" s="55">
        <f t="shared" si="33"/>
        <v>0</v>
      </c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55">
        <f t="shared" si="34"/>
        <v>0</v>
      </c>
      <c r="AN290" s="55">
        <f t="shared" si="35"/>
        <v>0</v>
      </c>
      <c r="AO290" s="55">
        <f t="shared" si="36"/>
        <v>0</v>
      </c>
      <c r="AP290" s="84" t="str">
        <f t="shared" si="37"/>
        <v/>
      </c>
      <c r="AQ290" s="11" t="b">
        <f t="shared" si="38"/>
        <v>0</v>
      </c>
      <c r="AR290" s="59" t="b">
        <f t="shared" si="39"/>
        <v>0</v>
      </c>
      <c r="AS290" s="34" t="str">
        <f t="shared" si="40"/>
        <v/>
      </c>
    </row>
    <row r="291" spans="2:45">
      <c r="B291" s="260"/>
      <c r="C291" s="35"/>
      <c r="D291" s="53"/>
      <c r="E291" s="5"/>
      <c r="F291" s="60"/>
      <c r="G291" s="54" t="e">
        <f>VLOOKUP(F291,Foglio1!$F$2:$G$1509,2,FALSE)</f>
        <v>#N/A</v>
      </c>
      <c r="H291" s="56"/>
      <c r="I291" s="4"/>
      <c r="J291" s="4"/>
      <c r="K291" s="4"/>
      <c r="L291" s="4"/>
      <c r="M291" s="24"/>
      <c r="N291" s="24"/>
      <c r="O291" s="14"/>
      <c r="P291" s="14"/>
      <c r="Q291" s="14"/>
      <c r="R291" s="14"/>
      <c r="S291" s="14"/>
      <c r="T291" s="14"/>
      <c r="U291" s="14"/>
      <c r="V291" s="14"/>
      <c r="W291" s="24"/>
      <c r="X291" s="14"/>
      <c r="Y291" s="15"/>
      <c r="Z291" s="15"/>
      <c r="AA291" s="55">
        <f t="shared" si="33"/>
        <v>0</v>
      </c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55">
        <f t="shared" si="34"/>
        <v>0</v>
      </c>
      <c r="AN291" s="55">
        <f t="shared" si="35"/>
        <v>0</v>
      </c>
      <c r="AO291" s="55">
        <f t="shared" si="36"/>
        <v>0</v>
      </c>
      <c r="AP291" s="84" t="str">
        <f t="shared" si="37"/>
        <v/>
      </c>
      <c r="AQ291" s="11" t="b">
        <f t="shared" si="38"/>
        <v>0</v>
      </c>
      <c r="AR291" s="59" t="b">
        <f t="shared" si="39"/>
        <v>0</v>
      </c>
      <c r="AS291" s="34" t="str">
        <f t="shared" si="40"/>
        <v/>
      </c>
    </row>
    <row r="292" spans="2:45">
      <c r="B292" s="260"/>
      <c r="C292" s="35"/>
      <c r="D292" s="53"/>
      <c r="E292" s="5"/>
      <c r="F292" s="60"/>
      <c r="G292" s="54" t="e">
        <f>VLOOKUP(F292,Foglio1!$F$2:$G$1509,2,FALSE)</f>
        <v>#N/A</v>
      </c>
      <c r="H292" s="56"/>
      <c r="I292" s="4"/>
      <c r="J292" s="4"/>
      <c r="K292" s="4"/>
      <c r="L292" s="4"/>
      <c r="M292" s="24"/>
      <c r="N292" s="24"/>
      <c r="O292" s="14"/>
      <c r="P292" s="14"/>
      <c r="Q292" s="14"/>
      <c r="R292" s="14"/>
      <c r="S292" s="14"/>
      <c r="T292" s="14"/>
      <c r="U292" s="14"/>
      <c r="V292" s="14"/>
      <c r="W292" s="24"/>
      <c r="X292" s="14"/>
      <c r="Y292" s="15"/>
      <c r="Z292" s="15"/>
      <c r="AA292" s="55">
        <f t="shared" si="33"/>
        <v>0</v>
      </c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55">
        <f t="shared" si="34"/>
        <v>0</v>
      </c>
      <c r="AN292" s="55">
        <f t="shared" si="35"/>
        <v>0</v>
      </c>
      <c r="AO292" s="55">
        <f t="shared" si="36"/>
        <v>0</v>
      </c>
      <c r="AP292" s="84" t="str">
        <f t="shared" si="37"/>
        <v/>
      </c>
      <c r="AQ292" s="11" t="b">
        <f t="shared" si="38"/>
        <v>0</v>
      </c>
      <c r="AR292" s="59" t="b">
        <f t="shared" si="39"/>
        <v>0</v>
      </c>
      <c r="AS292" s="34" t="str">
        <f t="shared" si="40"/>
        <v/>
      </c>
    </row>
    <row r="293" spans="2:45">
      <c r="B293" s="260"/>
      <c r="C293" s="35"/>
      <c r="D293" s="53"/>
      <c r="E293" s="5"/>
      <c r="F293" s="60"/>
      <c r="G293" s="54" t="e">
        <f>VLOOKUP(F293,Foglio1!$F$2:$G$1509,2,FALSE)</f>
        <v>#N/A</v>
      </c>
      <c r="H293" s="56"/>
      <c r="I293" s="4"/>
      <c r="J293" s="4"/>
      <c r="K293" s="4"/>
      <c r="L293" s="4"/>
      <c r="M293" s="24"/>
      <c r="N293" s="24"/>
      <c r="O293" s="14"/>
      <c r="P293" s="14"/>
      <c r="Q293" s="14"/>
      <c r="R293" s="14"/>
      <c r="S293" s="14"/>
      <c r="T293" s="14"/>
      <c r="U293" s="14"/>
      <c r="V293" s="14"/>
      <c r="W293" s="24"/>
      <c r="X293" s="14"/>
      <c r="Y293" s="15"/>
      <c r="Z293" s="15"/>
      <c r="AA293" s="55">
        <f t="shared" si="33"/>
        <v>0</v>
      </c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55">
        <f t="shared" si="34"/>
        <v>0</v>
      </c>
      <c r="AN293" s="55">
        <f t="shared" si="35"/>
        <v>0</v>
      </c>
      <c r="AO293" s="55">
        <f t="shared" si="36"/>
        <v>0</v>
      </c>
      <c r="AP293" s="84" t="str">
        <f t="shared" si="37"/>
        <v/>
      </c>
      <c r="AQ293" s="11" t="b">
        <f t="shared" si="38"/>
        <v>0</v>
      </c>
      <c r="AR293" s="59" t="b">
        <f t="shared" si="39"/>
        <v>0</v>
      </c>
      <c r="AS293" s="34" t="str">
        <f t="shared" si="40"/>
        <v/>
      </c>
    </row>
    <row r="294" spans="2:45">
      <c r="B294" s="260"/>
      <c r="C294" s="35"/>
      <c r="D294" s="53"/>
      <c r="E294" s="5"/>
      <c r="F294" s="60"/>
      <c r="G294" s="54" t="e">
        <f>VLOOKUP(F294,Foglio1!$F$2:$G$1509,2,FALSE)</f>
        <v>#N/A</v>
      </c>
      <c r="H294" s="56"/>
      <c r="I294" s="4"/>
      <c r="J294" s="4"/>
      <c r="K294" s="4"/>
      <c r="L294" s="4"/>
      <c r="M294" s="24"/>
      <c r="N294" s="24"/>
      <c r="O294" s="14"/>
      <c r="P294" s="14"/>
      <c r="Q294" s="14"/>
      <c r="R294" s="14"/>
      <c r="S294" s="14"/>
      <c r="T294" s="14"/>
      <c r="U294" s="14"/>
      <c r="V294" s="14"/>
      <c r="W294" s="24"/>
      <c r="X294" s="14"/>
      <c r="Y294" s="15"/>
      <c r="Z294" s="15"/>
      <c r="AA294" s="55">
        <f t="shared" si="33"/>
        <v>0</v>
      </c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55">
        <f t="shared" si="34"/>
        <v>0</v>
      </c>
      <c r="AN294" s="55">
        <f t="shared" si="35"/>
        <v>0</v>
      </c>
      <c r="AO294" s="55">
        <f t="shared" si="36"/>
        <v>0</v>
      </c>
      <c r="AP294" s="84" t="str">
        <f t="shared" si="37"/>
        <v/>
      </c>
      <c r="AQ294" s="11" t="b">
        <f t="shared" si="38"/>
        <v>0</v>
      </c>
      <c r="AR294" s="59" t="b">
        <f t="shared" si="39"/>
        <v>0</v>
      </c>
      <c r="AS294" s="34" t="str">
        <f t="shared" si="40"/>
        <v/>
      </c>
    </row>
    <row r="295" spans="2:45">
      <c r="B295" s="260"/>
      <c r="C295" s="35"/>
      <c r="D295" s="53"/>
      <c r="E295" s="5"/>
      <c r="F295" s="60"/>
      <c r="G295" s="54" t="e">
        <f>VLOOKUP(F295,Foglio1!$F$2:$G$1509,2,FALSE)</f>
        <v>#N/A</v>
      </c>
      <c r="H295" s="56"/>
      <c r="I295" s="4"/>
      <c r="J295" s="4"/>
      <c r="K295" s="4"/>
      <c r="L295" s="4"/>
      <c r="M295" s="24"/>
      <c r="N295" s="24"/>
      <c r="O295" s="14"/>
      <c r="P295" s="14"/>
      <c r="Q295" s="14"/>
      <c r="R295" s="14"/>
      <c r="S295" s="14"/>
      <c r="T295" s="14"/>
      <c r="U295" s="14"/>
      <c r="V295" s="14"/>
      <c r="W295" s="24"/>
      <c r="X295" s="14"/>
      <c r="Y295" s="15"/>
      <c r="Z295" s="15"/>
      <c r="AA295" s="55">
        <f t="shared" si="33"/>
        <v>0</v>
      </c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55">
        <f t="shared" si="34"/>
        <v>0</v>
      </c>
      <c r="AN295" s="55">
        <f t="shared" si="35"/>
        <v>0</v>
      </c>
      <c r="AO295" s="55">
        <f t="shared" si="36"/>
        <v>0</v>
      </c>
      <c r="AP295" s="84" t="str">
        <f t="shared" si="37"/>
        <v/>
      </c>
      <c r="AQ295" s="11" t="b">
        <f t="shared" si="38"/>
        <v>0</v>
      </c>
      <c r="AR295" s="59" t="b">
        <f t="shared" si="39"/>
        <v>0</v>
      </c>
      <c r="AS295" s="34" t="str">
        <f t="shared" si="40"/>
        <v/>
      </c>
    </row>
    <row r="296" spans="2:45">
      <c r="B296" s="260"/>
      <c r="C296" s="35"/>
      <c r="D296" s="53"/>
      <c r="E296" s="5"/>
      <c r="F296" s="60"/>
      <c r="G296" s="54" t="e">
        <f>VLOOKUP(F296,Foglio1!$F$2:$G$1509,2,FALSE)</f>
        <v>#N/A</v>
      </c>
      <c r="H296" s="56"/>
      <c r="I296" s="4"/>
      <c r="J296" s="4"/>
      <c r="K296" s="4"/>
      <c r="L296" s="4"/>
      <c r="M296" s="24"/>
      <c r="N296" s="24"/>
      <c r="O296" s="14"/>
      <c r="P296" s="14"/>
      <c r="Q296" s="14"/>
      <c r="R296" s="14"/>
      <c r="S296" s="14"/>
      <c r="T296" s="14"/>
      <c r="U296" s="14"/>
      <c r="V296" s="14"/>
      <c r="W296" s="24"/>
      <c r="X296" s="14"/>
      <c r="Y296" s="15"/>
      <c r="Z296" s="15"/>
      <c r="AA296" s="55">
        <f t="shared" si="33"/>
        <v>0</v>
      </c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55">
        <f t="shared" si="34"/>
        <v>0</v>
      </c>
      <c r="AN296" s="55">
        <f t="shared" si="35"/>
        <v>0</v>
      </c>
      <c r="AO296" s="55">
        <f t="shared" si="36"/>
        <v>0</v>
      </c>
      <c r="AP296" s="84" t="str">
        <f t="shared" si="37"/>
        <v/>
      </c>
      <c r="AQ296" s="11" t="b">
        <f t="shared" si="38"/>
        <v>0</v>
      </c>
      <c r="AR296" s="59" t="b">
        <f t="shared" si="39"/>
        <v>0</v>
      </c>
      <c r="AS296" s="34" t="str">
        <f t="shared" si="40"/>
        <v/>
      </c>
    </row>
    <row r="297" spans="2:45">
      <c r="B297" s="260"/>
      <c r="C297" s="35"/>
      <c r="D297" s="53"/>
      <c r="E297" s="5"/>
      <c r="F297" s="60"/>
      <c r="G297" s="54" t="e">
        <f>VLOOKUP(F297,Foglio1!$F$2:$G$1509,2,FALSE)</f>
        <v>#N/A</v>
      </c>
      <c r="H297" s="56"/>
      <c r="I297" s="4"/>
      <c r="J297" s="4"/>
      <c r="K297" s="4"/>
      <c r="L297" s="4"/>
      <c r="M297" s="24"/>
      <c r="N297" s="24"/>
      <c r="O297" s="14"/>
      <c r="P297" s="14"/>
      <c r="Q297" s="14"/>
      <c r="R297" s="14"/>
      <c r="S297" s="14"/>
      <c r="T297" s="14"/>
      <c r="U297" s="14"/>
      <c r="V297" s="14"/>
      <c r="W297" s="24"/>
      <c r="X297" s="14"/>
      <c r="Y297" s="15"/>
      <c r="Z297" s="15"/>
      <c r="AA297" s="55">
        <f t="shared" si="33"/>
        <v>0</v>
      </c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55">
        <f t="shared" si="34"/>
        <v>0</v>
      </c>
      <c r="AN297" s="55">
        <f t="shared" si="35"/>
        <v>0</v>
      </c>
      <c r="AO297" s="55">
        <f t="shared" si="36"/>
        <v>0</v>
      </c>
      <c r="AP297" s="84" t="str">
        <f t="shared" si="37"/>
        <v/>
      </c>
      <c r="AQ297" s="11" t="b">
        <f t="shared" si="38"/>
        <v>0</v>
      </c>
      <c r="AR297" s="59" t="b">
        <f t="shared" si="39"/>
        <v>0</v>
      </c>
      <c r="AS297" s="34" t="str">
        <f t="shared" si="40"/>
        <v/>
      </c>
    </row>
    <row r="298" spans="2:45">
      <c r="B298" s="260"/>
      <c r="C298" s="35"/>
      <c r="D298" s="53"/>
      <c r="E298" s="5"/>
      <c r="F298" s="60"/>
      <c r="G298" s="54"/>
      <c r="H298" s="56"/>
      <c r="I298" s="4"/>
      <c r="J298" s="4"/>
      <c r="K298" s="4"/>
      <c r="L298" s="4"/>
      <c r="M298" s="24"/>
      <c r="N298" s="24"/>
      <c r="O298" s="14"/>
      <c r="P298" s="14"/>
      <c r="Q298" s="14"/>
      <c r="R298" s="14"/>
      <c r="S298" s="14"/>
      <c r="T298" s="14"/>
      <c r="U298" s="14"/>
      <c r="V298" s="14"/>
      <c r="W298" s="24"/>
      <c r="X298" s="14"/>
      <c r="Y298" s="15"/>
      <c r="Z298" s="15"/>
      <c r="AA298" s="5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55"/>
      <c r="AN298" s="55"/>
      <c r="AO298" s="55"/>
      <c r="AP298" s="84"/>
      <c r="AQ298" s="11"/>
      <c r="AS298" s="34"/>
    </row>
    <row r="299" spans="2:45">
      <c r="B299" s="260"/>
      <c r="C299" s="35"/>
      <c r="D299" s="53"/>
      <c r="E299" s="5"/>
      <c r="F299" s="60"/>
      <c r="G299" s="54"/>
      <c r="H299" s="56"/>
      <c r="I299" s="4"/>
      <c r="J299" s="4"/>
      <c r="K299" s="4"/>
      <c r="L299" s="4"/>
      <c r="M299" s="24"/>
      <c r="N299" s="24"/>
      <c r="O299" s="14"/>
      <c r="P299" s="14"/>
      <c r="Q299" s="14"/>
      <c r="R299" s="14"/>
      <c r="S299" s="14"/>
      <c r="T299" s="14"/>
      <c r="U299" s="14"/>
      <c r="V299" s="14"/>
      <c r="W299" s="24"/>
      <c r="X299" s="14"/>
      <c r="Y299" s="15"/>
      <c r="Z299" s="15"/>
      <c r="AA299" s="5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55"/>
      <c r="AN299" s="55"/>
      <c r="AO299" s="55"/>
      <c r="AP299" s="84"/>
      <c r="AQ299" s="11"/>
      <c r="AS299" s="34"/>
    </row>
    <row r="300" spans="2:45">
      <c r="B300" s="260"/>
      <c r="C300" s="35"/>
      <c r="D300" s="53"/>
      <c r="E300" s="5"/>
      <c r="F300" s="60"/>
      <c r="G300" s="54"/>
      <c r="H300" s="56"/>
      <c r="I300" s="4"/>
      <c r="J300" s="4"/>
      <c r="K300" s="4"/>
      <c r="L300" s="4"/>
      <c r="M300" s="24"/>
      <c r="N300" s="24"/>
      <c r="O300" s="14"/>
      <c r="P300" s="14"/>
      <c r="Q300" s="14"/>
      <c r="R300" s="14"/>
      <c r="S300" s="14"/>
      <c r="T300" s="14"/>
      <c r="U300" s="14"/>
      <c r="V300" s="14"/>
      <c r="W300" s="24"/>
      <c r="X300" s="14"/>
      <c r="Y300" s="15"/>
      <c r="Z300" s="15"/>
      <c r="AA300" s="5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55"/>
      <c r="AN300" s="55"/>
      <c r="AO300" s="55"/>
      <c r="AP300" s="84"/>
      <c r="AQ300" s="11"/>
      <c r="AS300" s="34"/>
    </row>
    <row r="301" spans="2:45">
      <c r="B301" s="260"/>
      <c r="C301" s="35"/>
      <c r="D301" s="53"/>
      <c r="E301" s="5"/>
      <c r="F301" s="60"/>
      <c r="G301" s="54"/>
      <c r="H301" s="56"/>
      <c r="I301" s="4"/>
      <c r="J301" s="4"/>
      <c r="K301" s="4"/>
      <c r="L301" s="4"/>
      <c r="M301" s="24"/>
      <c r="N301" s="24"/>
      <c r="O301" s="14"/>
      <c r="P301" s="14"/>
      <c r="Q301" s="14"/>
      <c r="R301" s="14"/>
      <c r="S301" s="14"/>
      <c r="T301" s="14"/>
      <c r="U301" s="14"/>
      <c r="V301" s="14"/>
      <c r="W301" s="24"/>
      <c r="X301" s="14"/>
      <c r="Y301" s="15"/>
      <c r="Z301" s="15"/>
      <c r="AA301" s="5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55"/>
      <c r="AN301" s="55"/>
      <c r="AO301" s="55"/>
      <c r="AP301" s="84"/>
      <c r="AQ301" s="11"/>
      <c r="AS301" s="34"/>
    </row>
    <row r="302" spans="2:45">
      <c r="B302" s="260"/>
      <c r="C302" s="35"/>
      <c r="D302" s="53"/>
      <c r="E302" s="5"/>
      <c r="F302" s="60"/>
      <c r="G302" s="54"/>
      <c r="H302" s="56"/>
      <c r="I302" s="4"/>
      <c r="J302" s="4"/>
      <c r="K302" s="4"/>
      <c r="L302" s="4"/>
      <c r="M302" s="24"/>
      <c r="N302" s="24"/>
      <c r="O302" s="14"/>
      <c r="P302" s="14"/>
      <c r="Q302" s="14"/>
      <c r="R302" s="14"/>
      <c r="S302" s="14"/>
      <c r="T302" s="14"/>
      <c r="U302" s="14"/>
      <c r="V302" s="14"/>
      <c r="W302" s="24"/>
      <c r="X302" s="14"/>
      <c r="Y302" s="15"/>
      <c r="Z302" s="15"/>
      <c r="AA302" s="5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55"/>
      <c r="AN302" s="55"/>
      <c r="AO302" s="55"/>
      <c r="AP302" s="84"/>
      <c r="AQ302" s="11"/>
      <c r="AS302" s="34"/>
    </row>
    <row r="303" spans="2:45">
      <c r="B303" s="260"/>
      <c r="C303" s="35"/>
      <c r="D303" s="53"/>
      <c r="E303" s="5"/>
      <c r="F303" s="60"/>
      <c r="G303" s="54"/>
      <c r="H303" s="56"/>
      <c r="I303" s="4"/>
      <c r="J303" s="4"/>
      <c r="K303" s="4"/>
      <c r="L303" s="4"/>
      <c r="M303" s="24"/>
      <c r="N303" s="24"/>
      <c r="O303" s="14"/>
      <c r="P303" s="14"/>
      <c r="Q303" s="14"/>
      <c r="R303" s="14"/>
      <c r="S303" s="14"/>
      <c r="T303" s="14"/>
      <c r="U303" s="14"/>
      <c r="V303" s="14"/>
      <c r="W303" s="24"/>
      <c r="X303" s="14"/>
      <c r="Y303" s="15"/>
      <c r="Z303" s="15"/>
      <c r="AA303" s="5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55"/>
      <c r="AN303" s="55"/>
      <c r="AO303" s="55"/>
      <c r="AP303" s="84"/>
      <c r="AQ303" s="11"/>
      <c r="AS303" s="34"/>
    </row>
    <row r="304" spans="2:45">
      <c r="B304" s="260"/>
      <c r="C304" s="35"/>
      <c r="D304" s="53"/>
      <c r="E304" s="5"/>
      <c r="F304" s="60"/>
      <c r="G304" s="54"/>
      <c r="H304" s="56"/>
      <c r="I304" s="4"/>
      <c r="J304" s="4"/>
      <c r="K304" s="4"/>
      <c r="L304" s="4"/>
      <c r="M304" s="24"/>
      <c r="N304" s="24"/>
      <c r="O304" s="14"/>
      <c r="P304" s="14"/>
      <c r="Q304" s="14"/>
      <c r="R304" s="14"/>
      <c r="S304" s="14"/>
      <c r="T304" s="14"/>
      <c r="U304" s="14"/>
      <c r="V304" s="14"/>
      <c r="W304" s="24"/>
      <c r="X304" s="14"/>
      <c r="Y304" s="15"/>
      <c r="Z304" s="15"/>
      <c r="AA304" s="5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55"/>
      <c r="AN304" s="55"/>
      <c r="AO304" s="55"/>
      <c r="AP304" s="84"/>
      <c r="AQ304" s="11"/>
      <c r="AS304" s="34"/>
    </row>
    <row r="305" spans="2:45">
      <c r="B305" s="260"/>
      <c r="C305" s="35"/>
      <c r="D305" s="53"/>
      <c r="E305" s="5"/>
      <c r="F305" s="60"/>
      <c r="G305" s="54"/>
      <c r="H305" s="56"/>
      <c r="I305" s="4"/>
      <c r="J305" s="4"/>
      <c r="K305" s="4"/>
      <c r="L305" s="4"/>
      <c r="M305" s="24"/>
      <c r="N305" s="24"/>
      <c r="O305" s="14"/>
      <c r="P305" s="14"/>
      <c r="Q305" s="14"/>
      <c r="R305" s="14"/>
      <c r="S305" s="14"/>
      <c r="T305" s="14"/>
      <c r="U305" s="14"/>
      <c r="V305" s="14"/>
      <c r="W305" s="24"/>
      <c r="X305" s="14"/>
      <c r="Y305" s="15"/>
      <c r="Z305" s="15"/>
      <c r="AA305" s="5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55"/>
      <c r="AN305" s="55"/>
      <c r="AO305" s="55"/>
      <c r="AP305" s="84"/>
      <c r="AQ305" s="11"/>
      <c r="AS305" s="34"/>
    </row>
    <row r="306" spans="2:45">
      <c r="B306" s="260"/>
      <c r="C306" s="35"/>
      <c r="D306" s="53"/>
      <c r="E306" s="5"/>
      <c r="F306" s="60"/>
      <c r="G306" s="54"/>
      <c r="H306" s="56"/>
      <c r="I306" s="4"/>
      <c r="J306" s="4"/>
      <c r="K306" s="4"/>
      <c r="L306" s="4"/>
      <c r="M306" s="24"/>
      <c r="N306" s="24"/>
      <c r="O306" s="14"/>
      <c r="P306" s="14"/>
      <c r="Q306" s="14"/>
      <c r="R306" s="14"/>
      <c r="S306" s="14"/>
      <c r="T306" s="14"/>
      <c r="U306" s="14"/>
      <c r="V306" s="14"/>
      <c r="W306" s="24"/>
      <c r="X306" s="14"/>
      <c r="Y306" s="15"/>
      <c r="Z306" s="15"/>
      <c r="AA306" s="5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55"/>
      <c r="AN306" s="55"/>
      <c r="AO306" s="55"/>
      <c r="AP306" s="84"/>
      <c r="AQ306" s="11"/>
      <c r="AS306" s="34"/>
    </row>
    <row r="307" spans="2:45">
      <c r="B307" s="260"/>
      <c r="C307" s="35"/>
      <c r="D307" s="53"/>
      <c r="E307" s="5"/>
      <c r="F307" s="60"/>
      <c r="G307" s="54"/>
      <c r="H307" s="56"/>
      <c r="I307" s="4"/>
      <c r="J307" s="4"/>
      <c r="K307" s="4"/>
      <c r="L307" s="4"/>
      <c r="M307" s="24"/>
      <c r="N307" s="24"/>
      <c r="O307" s="14"/>
      <c r="P307" s="14"/>
      <c r="Q307" s="14"/>
      <c r="R307" s="14"/>
      <c r="S307" s="14"/>
      <c r="T307" s="14"/>
      <c r="U307" s="14"/>
      <c r="V307" s="14"/>
      <c r="W307" s="24"/>
      <c r="X307" s="14"/>
      <c r="Y307" s="15"/>
      <c r="Z307" s="15"/>
      <c r="AA307" s="5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55"/>
      <c r="AN307" s="55"/>
      <c r="AO307" s="55"/>
      <c r="AP307" s="84"/>
      <c r="AQ307" s="11"/>
      <c r="AS307" s="34"/>
    </row>
    <row r="308" spans="2:45">
      <c r="B308" s="260"/>
      <c r="C308" s="35"/>
      <c r="D308" s="53"/>
      <c r="E308" s="5"/>
      <c r="F308" s="60"/>
      <c r="G308" s="54"/>
      <c r="H308" s="56"/>
      <c r="I308" s="4"/>
      <c r="J308" s="4"/>
      <c r="K308" s="4"/>
      <c r="L308" s="4"/>
      <c r="M308" s="24"/>
      <c r="N308" s="24"/>
      <c r="O308" s="14"/>
      <c r="P308" s="14"/>
      <c r="Q308" s="14"/>
      <c r="R308" s="14"/>
      <c r="S308" s="14"/>
      <c r="T308" s="14"/>
      <c r="U308" s="14"/>
      <c r="V308" s="14"/>
      <c r="W308" s="24"/>
      <c r="X308" s="14"/>
      <c r="Y308" s="15"/>
      <c r="Z308" s="15"/>
      <c r="AA308" s="5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55"/>
      <c r="AN308" s="55"/>
      <c r="AO308" s="55"/>
      <c r="AP308" s="84"/>
      <c r="AQ308" s="11"/>
      <c r="AS308" s="34"/>
    </row>
    <row r="309" spans="2:45">
      <c r="B309" s="260"/>
      <c r="C309" s="35"/>
      <c r="D309" s="53"/>
      <c r="E309" s="5"/>
      <c r="F309" s="60"/>
      <c r="G309" s="54"/>
      <c r="H309" s="56"/>
      <c r="I309" s="4"/>
      <c r="J309" s="4"/>
      <c r="K309" s="4"/>
      <c r="L309" s="4"/>
      <c r="M309" s="24"/>
      <c r="N309" s="24"/>
      <c r="O309" s="14"/>
      <c r="P309" s="14"/>
      <c r="Q309" s="14"/>
      <c r="R309" s="14"/>
      <c r="S309" s="14"/>
      <c r="T309" s="14"/>
      <c r="U309" s="14"/>
      <c r="V309" s="14"/>
      <c r="W309" s="24"/>
      <c r="X309" s="14"/>
      <c r="Y309" s="15"/>
      <c r="Z309" s="15"/>
      <c r="AA309" s="5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55"/>
      <c r="AN309" s="55"/>
      <c r="AO309" s="55"/>
      <c r="AP309" s="84"/>
      <c r="AQ309" s="11"/>
      <c r="AS309" s="34"/>
    </row>
    <row r="310" spans="2:45">
      <c r="B310" s="260"/>
      <c r="C310" s="35"/>
      <c r="D310" s="53"/>
      <c r="E310" s="5"/>
      <c r="F310" s="60"/>
      <c r="G310" s="54"/>
      <c r="H310" s="56"/>
      <c r="I310" s="4"/>
      <c r="J310" s="4"/>
      <c r="K310" s="4"/>
      <c r="L310" s="4"/>
      <c r="M310" s="24"/>
      <c r="N310" s="24"/>
      <c r="O310" s="14"/>
      <c r="P310" s="14"/>
      <c r="Q310" s="14"/>
      <c r="R310" s="14"/>
      <c r="S310" s="14"/>
      <c r="T310" s="14"/>
      <c r="U310" s="14"/>
      <c r="V310" s="14"/>
      <c r="W310" s="24"/>
      <c r="X310" s="14"/>
      <c r="Y310" s="15"/>
      <c r="Z310" s="15"/>
      <c r="AA310" s="5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55"/>
      <c r="AN310" s="55"/>
      <c r="AO310" s="55"/>
      <c r="AP310" s="84"/>
      <c r="AQ310" s="11"/>
      <c r="AS310" s="34"/>
    </row>
    <row r="311" spans="2:45">
      <c r="B311" s="260"/>
      <c r="C311" s="35"/>
      <c r="D311" s="53"/>
      <c r="E311" s="5"/>
      <c r="F311" s="60"/>
      <c r="G311" s="54"/>
      <c r="H311" s="56"/>
      <c r="I311" s="4"/>
      <c r="J311" s="4"/>
      <c r="K311" s="4"/>
      <c r="L311" s="4"/>
      <c r="M311" s="24"/>
      <c r="N311" s="24"/>
      <c r="O311" s="14"/>
      <c r="P311" s="14"/>
      <c r="Q311" s="14"/>
      <c r="R311" s="14"/>
      <c r="S311" s="14"/>
      <c r="T311" s="14"/>
      <c r="U311" s="14"/>
      <c r="V311" s="14"/>
      <c r="W311" s="24"/>
      <c r="X311" s="14"/>
      <c r="Y311" s="15"/>
      <c r="Z311" s="15"/>
      <c r="AA311" s="5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55"/>
      <c r="AN311" s="55"/>
      <c r="AO311" s="55"/>
      <c r="AP311" s="84"/>
      <c r="AQ311" s="11"/>
      <c r="AS311" s="34"/>
    </row>
    <row r="312" spans="2:45">
      <c r="B312" s="260"/>
      <c r="C312" s="35"/>
      <c r="D312" s="53"/>
      <c r="E312" s="5"/>
      <c r="F312" s="60"/>
      <c r="G312" s="54"/>
      <c r="H312" s="56"/>
      <c r="I312" s="4"/>
      <c r="J312" s="4"/>
      <c r="K312" s="4"/>
      <c r="L312" s="4"/>
      <c r="M312" s="24"/>
      <c r="N312" s="24"/>
      <c r="O312" s="14"/>
      <c r="P312" s="14"/>
      <c r="Q312" s="14"/>
      <c r="R312" s="14"/>
      <c r="S312" s="14"/>
      <c r="T312" s="14"/>
      <c r="U312" s="14"/>
      <c r="V312" s="14"/>
      <c r="W312" s="24"/>
      <c r="X312" s="14"/>
      <c r="Y312" s="15"/>
      <c r="Z312" s="15"/>
      <c r="AA312" s="5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55"/>
      <c r="AN312" s="55"/>
      <c r="AO312" s="55"/>
      <c r="AP312" s="84"/>
      <c r="AQ312" s="11"/>
      <c r="AS312" s="34"/>
    </row>
    <row r="313" spans="2:45">
      <c r="B313" s="260"/>
      <c r="C313" s="35"/>
      <c r="D313" s="53"/>
      <c r="E313" s="5"/>
      <c r="F313" s="60"/>
      <c r="G313" s="54"/>
      <c r="H313" s="56"/>
      <c r="I313" s="4"/>
      <c r="J313" s="4"/>
      <c r="K313" s="4"/>
      <c r="L313" s="4"/>
      <c r="M313" s="24"/>
      <c r="N313" s="24"/>
      <c r="O313" s="14"/>
      <c r="P313" s="14"/>
      <c r="Q313" s="14"/>
      <c r="R313" s="14"/>
      <c r="S313" s="14"/>
      <c r="T313" s="14"/>
      <c r="U313" s="14"/>
      <c r="V313" s="14"/>
      <c r="W313" s="24"/>
      <c r="X313" s="14"/>
      <c r="Y313" s="15"/>
      <c r="Z313" s="15"/>
      <c r="AA313" s="5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55"/>
      <c r="AN313" s="55"/>
      <c r="AO313" s="55"/>
      <c r="AP313" s="84"/>
      <c r="AQ313" s="11"/>
      <c r="AS313" s="34"/>
    </row>
    <row r="314" spans="2:45">
      <c r="B314" s="260"/>
      <c r="C314" s="35"/>
      <c r="D314" s="53"/>
      <c r="E314" s="5"/>
      <c r="F314" s="60"/>
      <c r="G314" s="54"/>
      <c r="H314" s="56"/>
      <c r="I314" s="4"/>
      <c r="J314" s="4"/>
      <c r="K314" s="4"/>
      <c r="L314" s="4"/>
      <c r="M314" s="24"/>
      <c r="N314" s="24"/>
      <c r="O314" s="14"/>
      <c r="P314" s="14"/>
      <c r="Q314" s="14"/>
      <c r="R314" s="14"/>
      <c r="S314" s="14"/>
      <c r="T314" s="14"/>
      <c r="U314" s="14"/>
      <c r="V314" s="14"/>
      <c r="W314" s="24"/>
      <c r="X314" s="14"/>
      <c r="Y314" s="15"/>
      <c r="Z314" s="15"/>
      <c r="AA314" s="5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55"/>
      <c r="AN314" s="55"/>
      <c r="AO314" s="55"/>
      <c r="AP314" s="84"/>
      <c r="AQ314" s="11"/>
      <c r="AS314" s="34"/>
    </row>
    <row r="315" spans="2:45">
      <c r="B315" s="260"/>
      <c r="C315" s="35"/>
      <c r="D315" s="53"/>
      <c r="E315" s="5"/>
      <c r="F315" s="60"/>
      <c r="G315" s="54"/>
      <c r="H315" s="56"/>
      <c r="I315" s="4"/>
      <c r="J315" s="4"/>
      <c r="K315" s="4"/>
      <c r="L315" s="4"/>
      <c r="M315" s="24"/>
      <c r="N315" s="24"/>
      <c r="O315" s="14"/>
      <c r="P315" s="14"/>
      <c r="Q315" s="14"/>
      <c r="R315" s="14"/>
      <c r="S315" s="14"/>
      <c r="T315" s="14"/>
      <c r="U315" s="14"/>
      <c r="V315" s="14"/>
      <c r="W315" s="24"/>
      <c r="X315" s="14"/>
      <c r="Y315" s="15"/>
      <c r="Z315" s="15"/>
      <c r="AA315" s="5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55"/>
      <c r="AN315" s="55"/>
      <c r="AO315" s="55"/>
      <c r="AP315" s="84"/>
      <c r="AQ315" s="11"/>
      <c r="AS315" s="34"/>
    </row>
    <row r="316" spans="2:45">
      <c r="B316" s="260"/>
      <c r="C316" s="35"/>
      <c r="D316" s="53"/>
      <c r="E316" s="5"/>
      <c r="F316" s="60"/>
      <c r="G316" s="54"/>
      <c r="H316" s="56"/>
      <c r="I316" s="4"/>
      <c r="J316" s="4"/>
      <c r="K316" s="4"/>
      <c r="L316" s="4"/>
      <c r="M316" s="24"/>
      <c r="N316" s="24"/>
      <c r="O316" s="14"/>
      <c r="P316" s="14"/>
      <c r="Q316" s="14"/>
      <c r="R316" s="14"/>
      <c r="S316" s="14"/>
      <c r="T316" s="14"/>
      <c r="U316" s="14"/>
      <c r="V316" s="14"/>
      <c r="W316" s="24"/>
      <c r="X316" s="14"/>
      <c r="Y316" s="15"/>
      <c r="Z316" s="15"/>
      <c r="AA316" s="5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55"/>
      <c r="AN316" s="55"/>
      <c r="AO316" s="55"/>
      <c r="AP316" s="84"/>
      <c r="AQ316" s="11"/>
      <c r="AS316" s="34"/>
    </row>
    <row r="317" spans="2:45">
      <c r="B317" s="260"/>
      <c r="C317" s="35"/>
      <c r="D317" s="53"/>
      <c r="E317" s="5"/>
      <c r="F317" s="60"/>
      <c r="G317" s="54"/>
      <c r="H317" s="56"/>
      <c r="I317" s="4"/>
      <c r="J317" s="4"/>
      <c r="K317" s="4"/>
      <c r="L317" s="4"/>
      <c r="M317" s="24"/>
      <c r="N317" s="24"/>
      <c r="O317" s="14"/>
      <c r="P317" s="14"/>
      <c r="Q317" s="14"/>
      <c r="R317" s="14"/>
      <c r="S317" s="14"/>
      <c r="T317" s="14"/>
      <c r="U317" s="14"/>
      <c r="V317" s="14"/>
      <c r="W317" s="24"/>
      <c r="X317" s="14"/>
      <c r="Y317" s="15"/>
      <c r="Z317" s="15"/>
      <c r="AA317" s="5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55"/>
      <c r="AN317" s="55"/>
      <c r="AO317" s="55"/>
      <c r="AP317" s="84"/>
      <c r="AQ317" s="11"/>
      <c r="AS317" s="34"/>
    </row>
    <row r="318" spans="2:45">
      <c r="B318" s="260"/>
      <c r="C318" s="35"/>
      <c r="D318" s="53"/>
      <c r="E318" s="5"/>
      <c r="F318" s="60"/>
      <c r="G318" s="54"/>
      <c r="H318" s="56"/>
      <c r="I318" s="4"/>
      <c r="J318" s="4"/>
      <c r="K318" s="4"/>
      <c r="L318" s="4"/>
      <c r="M318" s="24"/>
      <c r="N318" s="24"/>
      <c r="O318" s="14"/>
      <c r="P318" s="14"/>
      <c r="Q318" s="14"/>
      <c r="R318" s="14"/>
      <c r="S318" s="14"/>
      <c r="T318" s="14"/>
      <c r="U318" s="14"/>
      <c r="V318" s="14"/>
      <c r="W318" s="24"/>
      <c r="X318" s="14"/>
      <c r="Y318" s="15"/>
      <c r="Z318" s="15"/>
      <c r="AA318" s="5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55"/>
      <c r="AN318" s="55"/>
      <c r="AO318" s="55"/>
      <c r="AP318" s="84"/>
      <c r="AQ318" s="11"/>
      <c r="AS318" s="34"/>
    </row>
    <row r="319" spans="2:45">
      <c r="B319" s="260"/>
      <c r="C319" s="35"/>
      <c r="D319" s="53"/>
      <c r="E319" s="5"/>
      <c r="F319" s="60"/>
      <c r="G319" s="54"/>
      <c r="H319" s="56"/>
      <c r="I319" s="4"/>
      <c r="J319" s="4"/>
      <c r="K319" s="4"/>
      <c r="L319" s="4"/>
      <c r="M319" s="24"/>
      <c r="N319" s="24"/>
      <c r="O319" s="14"/>
      <c r="P319" s="14"/>
      <c r="Q319" s="14"/>
      <c r="R319" s="14"/>
      <c r="S319" s="14"/>
      <c r="T319" s="14"/>
      <c r="U319" s="14"/>
      <c r="V319" s="14"/>
      <c r="W319" s="24"/>
      <c r="X319" s="14"/>
      <c r="Y319" s="15"/>
      <c r="Z319" s="15"/>
      <c r="AA319" s="5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55"/>
      <c r="AN319" s="55"/>
      <c r="AO319" s="55"/>
      <c r="AP319" s="84"/>
      <c r="AQ319" s="11"/>
      <c r="AS319" s="34"/>
    </row>
    <row r="320" spans="2:45">
      <c r="B320" s="260"/>
      <c r="C320" s="35"/>
      <c r="D320" s="53"/>
      <c r="E320" s="5"/>
      <c r="F320" s="60"/>
      <c r="G320" s="54"/>
      <c r="H320" s="56"/>
      <c r="I320" s="4"/>
      <c r="J320" s="4"/>
      <c r="K320" s="4"/>
      <c r="L320" s="4"/>
      <c r="M320" s="24"/>
      <c r="N320" s="24"/>
      <c r="O320" s="14"/>
      <c r="P320" s="14"/>
      <c r="Q320" s="14"/>
      <c r="R320" s="14"/>
      <c r="S320" s="14"/>
      <c r="T320" s="14"/>
      <c r="U320" s="14"/>
      <c r="V320" s="14"/>
      <c r="W320" s="24"/>
      <c r="X320" s="14"/>
      <c r="Y320" s="15"/>
      <c r="Z320" s="15"/>
      <c r="AA320" s="5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55"/>
      <c r="AN320" s="55"/>
      <c r="AO320" s="55"/>
      <c r="AP320" s="84"/>
      <c r="AQ320" s="11"/>
      <c r="AS320" s="34"/>
    </row>
    <row r="321" spans="2:45">
      <c r="B321" s="260"/>
      <c r="C321" s="35"/>
      <c r="D321" s="53"/>
      <c r="E321" s="5"/>
      <c r="F321" s="60"/>
      <c r="G321" s="54"/>
      <c r="H321" s="56"/>
      <c r="I321" s="4"/>
      <c r="J321" s="4"/>
      <c r="K321" s="4"/>
      <c r="L321" s="4"/>
      <c r="M321" s="24"/>
      <c r="N321" s="24"/>
      <c r="O321" s="14"/>
      <c r="P321" s="14"/>
      <c r="Q321" s="14"/>
      <c r="R321" s="14"/>
      <c r="S321" s="14"/>
      <c r="T321" s="14"/>
      <c r="U321" s="14"/>
      <c r="V321" s="14"/>
      <c r="W321" s="24"/>
      <c r="X321" s="14"/>
      <c r="Y321" s="15"/>
      <c r="Z321" s="15"/>
      <c r="AA321" s="5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55"/>
      <c r="AN321" s="55"/>
      <c r="AO321" s="55"/>
      <c r="AP321" s="84"/>
      <c r="AQ321" s="11"/>
      <c r="AS321" s="34"/>
    </row>
    <row r="322" spans="2:45">
      <c r="B322" s="260"/>
      <c r="C322" s="35"/>
      <c r="D322" s="53"/>
      <c r="E322" s="5"/>
      <c r="F322" s="60"/>
      <c r="G322" s="54"/>
      <c r="H322" s="56"/>
      <c r="I322" s="4"/>
      <c r="J322" s="4"/>
      <c r="K322" s="4"/>
      <c r="L322" s="4"/>
      <c r="M322" s="24"/>
      <c r="N322" s="24"/>
      <c r="O322" s="14"/>
      <c r="P322" s="14"/>
      <c r="Q322" s="14"/>
      <c r="R322" s="14"/>
      <c r="S322" s="14"/>
      <c r="T322" s="14"/>
      <c r="U322" s="14"/>
      <c r="V322" s="14"/>
      <c r="W322" s="24"/>
      <c r="X322" s="14"/>
      <c r="Y322" s="15"/>
      <c r="Z322" s="15"/>
      <c r="AA322" s="5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55"/>
      <c r="AN322" s="55"/>
      <c r="AO322" s="55"/>
      <c r="AP322" s="84"/>
      <c r="AQ322" s="11"/>
      <c r="AS322" s="34"/>
    </row>
    <row r="323" spans="2:45">
      <c r="B323" s="260"/>
      <c r="C323" s="35"/>
      <c r="D323" s="53"/>
      <c r="E323" s="5"/>
      <c r="F323" s="60"/>
      <c r="G323" s="54"/>
      <c r="H323" s="56"/>
      <c r="I323" s="4"/>
      <c r="J323" s="4"/>
      <c r="K323" s="4"/>
      <c r="L323" s="4"/>
      <c r="M323" s="24"/>
      <c r="N323" s="24"/>
      <c r="O323" s="14"/>
      <c r="P323" s="14"/>
      <c r="Q323" s="14"/>
      <c r="R323" s="14"/>
      <c r="S323" s="14"/>
      <c r="T323" s="14"/>
      <c r="U323" s="14"/>
      <c r="V323" s="14"/>
      <c r="W323" s="24"/>
      <c r="X323" s="14"/>
      <c r="Y323" s="15"/>
      <c r="Z323" s="15"/>
      <c r="AA323" s="5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55"/>
      <c r="AN323" s="55"/>
      <c r="AO323" s="55"/>
      <c r="AP323" s="84"/>
      <c r="AQ323" s="11"/>
      <c r="AS323" s="34"/>
    </row>
    <row r="324" spans="2:45">
      <c r="B324" s="260"/>
      <c r="C324" s="35"/>
      <c r="D324" s="53"/>
      <c r="E324" s="5"/>
      <c r="F324" s="60"/>
      <c r="G324" s="54"/>
      <c r="H324" s="56"/>
      <c r="I324" s="4"/>
      <c r="J324" s="4"/>
      <c r="K324" s="4"/>
      <c r="L324" s="4"/>
      <c r="M324" s="24"/>
      <c r="N324" s="24"/>
      <c r="O324" s="14"/>
      <c r="P324" s="14"/>
      <c r="Q324" s="14"/>
      <c r="R324" s="14"/>
      <c r="S324" s="14"/>
      <c r="T324" s="14"/>
      <c r="U324" s="14"/>
      <c r="V324" s="14"/>
      <c r="W324" s="24"/>
      <c r="X324" s="14"/>
      <c r="Y324" s="15"/>
      <c r="Z324" s="15"/>
      <c r="AA324" s="5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55"/>
      <c r="AN324" s="55"/>
      <c r="AO324" s="55"/>
      <c r="AP324" s="84"/>
      <c r="AQ324" s="11"/>
      <c r="AS324" s="34"/>
    </row>
    <row r="325" spans="2:45">
      <c r="B325" s="260"/>
      <c r="C325" s="35"/>
      <c r="D325" s="53"/>
      <c r="E325" s="5"/>
      <c r="F325" s="60"/>
      <c r="G325" s="54"/>
      <c r="H325" s="56"/>
      <c r="I325" s="4"/>
      <c r="J325" s="4"/>
      <c r="K325" s="4"/>
      <c r="L325" s="4"/>
      <c r="M325" s="24"/>
      <c r="N325" s="24"/>
      <c r="O325" s="14"/>
      <c r="P325" s="14"/>
      <c r="Q325" s="14"/>
      <c r="R325" s="14"/>
      <c r="S325" s="14"/>
      <c r="T325" s="14"/>
      <c r="U325" s="14"/>
      <c r="V325" s="14"/>
      <c r="W325" s="24"/>
      <c r="X325" s="14"/>
      <c r="Y325" s="15"/>
      <c r="Z325" s="15"/>
      <c r="AA325" s="5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55"/>
      <c r="AN325" s="55"/>
      <c r="AO325" s="55"/>
      <c r="AP325" s="84"/>
      <c r="AQ325" s="11"/>
      <c r="AS325" s="34"/>
    </row>
    <row r="326" spans="2:45">
      <c r="B326" s="260"/>
      <c r="C326" s="35"/>
      <c r="D326" s="53"/>
      <c r="E326" s="5"/>
      <c r="F326" s="60"/>
      <c r="G326" s="54"/>
      <c r="H326" s="56"/>
      <c r="I326" s="4"/>
      <c r="J326" s="4"/>
      <c r="K326" s="4"/>
      <c r="L326" s="4"/>
      <c r="M326" s="24"/>
      <c r="N326" s="24"/>
      <c r="O326" s="14"/>
      <c r="P326" s="14"/>
      <c r="Q326" s="14"/>
      <c r="R326" s="14"/>
      <c r="S326" s="14"/>
      <c r="T326" s="14"/>
      <c r="U326" s="14"/>
      <c r="V326" s="14"/>
      <c r="W326" s="24"/>
      <c r="X326" s="14"/>
      <c r="Y326" s="15"/>
      <c r="Z326" s="15"/>
      <c r="AA326" s="5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55"/>
      <c r="AN326" s="55"/>
      <c r="AO326" s="55"/>
      <c r="AP326" s="84"/>
      <c r="AQ326" s="11"/>
      <c r="AS326" s="34"/>
    </row>
    <row r="327" spans="2:45">
      <c r="B327" s="260"/>
      <c r="C327" s="35"/>
      <c r="D327" s="53"/>
      <c r="E327" s="5"/>
      <c r="F327" s="60"/>
      <c r="G327" s="54"/>
      <c r="H327" s="56"/>
      <c r="I327" s="4"/>
      <c r="J327" s="4"/>
      <c r="K327" s="4"/>
      <c r="L327" s="4"/>
      <c r="M327" s="24"/>
      <c r="N327" s="24"/>
      <c r="O327" s="14"/>
      <c r="P327" s="14"/>
      <c r="Q327" s="14"/>
      <c r="R327" s="14"/>
      <c r="S327" s="14"/>
      <c r="T327" s="14"/>
      <c r="U327" s="14"/>
      <c r="V327" s="14"/>
      <c r="W327" s="24"/>
      <c r="X327" s="14"/>
      <c r="Y327" s="15"/>
      <c r="Z327" s="15"/>
      <c r="AA327" s="5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55"/>
      <c r="AN327" s="55"/>
      <c r="AO327" s="55"/>
      <c r="AP327" s="84"/>
      <c r="AQ327" s="11"/>
      <c r="AS327" s="34"/>
    </row>
    <row r="328" spans="2:45">
      <c r="B328" s="260"/>
      <c r="C328" s="35"/>
      <c r="D328" s="53"/>
      <c r="E328" s="5"/>
      <c r="F328" s="60"/>
      <c r="G328" s="54"/>
      <c r="H328" s="56"/>
      <c r="I328" s="4"/>
      <c r="J328" s="4"/>
      <c r="K328" s="4"/>
      <c r="L328" s="4"/>
      <c r="M328" s="24"/>
      <c r="N328" s="24"/>
      <c r="O328" s="14"/>
      <c r="P328" s="14"/>
      <c r="Q328" s="14"/>
      <c r="R328" s="14"/>
      <c r="S328" s="14"/>
      <c r="T328" s="14"/>
      <c r="U328" s="14"/>
      <c r="V328" s="14"/>
      <c r="W328" s="24"/>
      <c r="X328" s="14"/>
      <c r="Y328" s="15"/>
      <c r="Z328" s="15"/>
      <c r="AA328" s="5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55"/>
      <c r="AN328" s="55"/>
      <c r="AO328" s="55"/>
      <c r="AP328" s="84"/>
      <c r="AQ328" s="11"/>
      <c r="AS328" s="34"/>
    </row>
    <row r="329" spans="2:45">
      <c r="B329" s="260"/>
      <c r="C329" s="35"/>
      <c r="D329" s="53"/>
      <c r="E329" s="5"/>
      <c r="F329" s="60"/>
      <c r="G329" s="54"/>
      <c r="H329" s="56"/>
      <c r="I329" s="4"/>
      <c r="J329" s="4"/>
      <c r="K329" s="4"/>
      <c r="L329" s="4"/>
      <c r="M329" s="24"/>
      <c r="N329" s="24"/>
      <c r="O329" s="14"/>
      <c r="P329" s="14"/>
      <c r="Q329" s="14"/>
      <c r="R329" s="14"/>
      <c r="S329" s="14"/>
      <c r="T329" s="14"/>
      <c r="U329" s="14"/>
      <c r="V329" s="14"/>
      <c r="W329" s="24"/>
      <c r="X329" s="14"/>
      <c r="Y329" s="15"/>
      <c r="Z329" s="15"/>
      <c r="AA329" s="5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55"/>
      <c r="AN329" s="55"/>
      <c r="AO329" s="55"/>
      <c r="AP329" s="84"/>
      <c r="AQ329" s="11"/>
      <c r="AS329" s="34"/>
    </row>
    <row r="330" spans="2:45">
      <c r="B330" s="260"/>
      <c r="C330" s="35"/>
      <c r="D330" s="53"/>
      <c r="E330" s="5"/>
      <c r="F330" s="60"/>
      <c r="G330" s="54"/>
      <c r="H330" s="56"/>
      <c r="I330" s="4"/>
      <c r="J330" s="4"/>
      <c r="K330" s="4"/>
      <c r="L330" s="4"/>
      <c r="M330" s="24"/>
      <c r="N330" s="24"/>
      <c r="O330" s="14"/>
      <c r="P330" s="14"/>
      <c r="Q330" s="14"/>
      <c r="R330" s="14"/>
      <c r="S330" s="14"/>
      <c r="T330" s="14"/>
      <c r="U330" s="14"/>
      <c r="V330" s="14"/>
      <c r="W330" s="24"/>
      <c r="X330" s="14"/>
      <c r="Y330" s="15"/>
      <c r="Z330" s="15"/>
      <c r="AA330" s="5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55"/>
      <c r="AN330" s="55"/>
      <c r="AO330" s="55"/>
      <c r="AP330" s="84"/>
      <c r="AQ330" s="11"/>
      <c r="AS330" s="34"/>
    </row>
    <row r="331" spans="2:45">
      <c r="B331" s="260"/>
      <c r="C331" s="35"/>
      <c r="D331" s="53"/>
      <c r="E331" s="5"/>
      <c r="F331" s="60"/>
      <c r="G331" s="54"/>
      <c r="H331" s="56"/>
      <c r="I331" s="4"/>
      <c r="J331" s="4"/>
      <c r="K331" s="4"/>
      <c r="L331" s="4"/>
      <c r="M331" s="24"/>
      <c r="N331" s="24"/>
      <c r="O331" s="14"/>
      <c r="P331" s="14"/>
      <c r="Q331" s="14"/>
      <c r="R331" s="14"/>
      <c r="S331" s="14"/>
      <c r="T331" s="14"/>
      <c r="U331" s="14"/>
      <c r="V331" s="14"/>
      <c r="W331" s="24"/>
      <c r="X331" s="14"/>
      <c r="Y331" s="15"/>
      <c r="Z331" s="15"/>
      <c r="AA331" s="5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55"/>
      <c r="AN331" s="55"/>
      <c r="AO331" s="55"/>
      <c r="AP331" s="84"/>
      <c r="AQ331" s="11"/>
      <c r="AS331" s="34"/>
    </row>
    <row r="332" spans="2:45">
      <c r="B332" s="260"/>
      <c r="C332" s="35"/>
      <c r="D332" s="53"/>
      <c r="E332" s="5"/>
      <c r="F332" s="60"/>
      <c r="G332" s="54"/>
      <c r="H332" s="56"/>
      <c r="I332" s="4"/>
      <c r="J332" s="4"/>
      <c r="K332" s="4"/>
      <c r="L332" s="4"/>
      <c r="M332" s="24"/>
      <c r="N332" s="24"/>
      <c r="O332" s="14"/>
      <c r="P332" s="14"/>
      <c r="Q332" s="14"/>
      <c r="R332" s="14"/>
      <c r="S332" s="14"/>
      <c r="T332" s="14"/>
      <c r="U332" s="14"/>
      <c r="V332" s="14"/>
      <c r="W332" s="24"/>
      <c r="X332" s="14"/>
      <c r="Y332" s="15"/>
      <c r="Z332" s="15"/>
      <c r="AA332" s="5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55"/>
      <c r="AN332" s="55"/>
      <c r="AO332" s="55"/>
      <c r="AP332" s="84"/>
      <c r="AQ332" s="11"/>
      <c r="AS332" s="34"/>
    </row>
    <row r="333" spans="2:45">
      <c r="B333" s="260"/>
      <c r="C333" s="35"/>
      <c r="D333" s="53"/>
      <c r="E333" s="5"/>
      <c r="F333" s="60"/>
      <c r="G333" s="54"/>
      <c r="H333" s="56"/>
      <c r="I333" s="4"/>
      <c r="J333" s="4"/>
      <c r="K333" s="4"/>
      <c r="L333" s="4"/>
      <c r="M333" s="24"/>
      <c r="N333" s="24"/>
      <c r="O333" s="14"/>
      <c r="P333" s="14"/>
      <c r="Q333" s="14"/>
      <c r="R333" s="14"/>
      <c r="S333" s="14"/>
      <c r="T333" s="14"/>
      <c r="U333" s="14"/>
      <c r="V333" s="14"/>
      <c r="W333" s="24"/>
      <c r="X333" s="14"/>
      <c r="Y333" s="15"/>
      <c r="Z333" s="15"/>
      <c r="AA333" s="5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55"/>
      <c r="AN333" s="55"/>
      <c r="AO333" s="55"/>
      <c r="AP333" s="84"/>
      <c r="AQ333" s="11"/>
      <c r="AS333" s="34"/>
    </row>
    <row r="334" spans="2:45">
      <c r="B334" s="260"/>
      <c r="C334" s="35"/>
      <c r="D334" s="53"/>
      <c r="E334" s="5"/>
      <c r="F334" s="60"/>
      <c r="G334" s="54"/>
      <c r="H334" s="56"/>
      <c r="I334" s="4"/>
      <c r="J334" s="4"/>
      <c r="K334" s="4"/>
      <c r="L334" s="4"/>
      <c r="M334" s="24"/>
      <c r="N334" s="24"/>
      <c r="O334" s="14"/>
      <c r="P334" s="14"/>
      <c r="Q334" s="14"/>
      <c r="R334" s="14"/>
      <c r="S334" s="14"/>
      <c r="T334" s="14"/>
      <c r="U334" s="14"/>
      <c r="V334" s="14"/>
      <c r="W334" s="24"/>
      <c r="X334" s="14"/>
      <c r="Y334" s="15"/>
      <c r="Z334" s="15"/>
      <c r="AA334" s="5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55"/>
      <c r="AN334" s="55"/>
      <c r="AO334" s="55"/>
      <c r="AP334" s="84"/>
      <c r="AQ334" s="11"/>
      <c r="AS334" s="34"/>
    </row>
    <row r="335" spans="2:45">
      <c r="B335" s="260"/>
      <c r="C335" s="35"/>
      <c r="D335" s="53"/>
      <c r="E335" s="5"/>
      <c r="F335" s="60"/>
      <c r="G335" s="54"/>
      <c r="H335" s="56"/>
      <c r="I335" s="4"/>
      <c r="J335" s="4"/>
      <c r="K335" s="4"/>
      <c r="L335" s="4"/>
      <c r="M335" s="24"/>
      <c r="N335" s="24"/>
      <c r="O335" s="14"/>
      <c r="P335" s="14"/>
      <c r="Q335" s="14"/>
      <c r="R335" s="14"/>
      <c r="S335" s="14"/>
      <c r="T335" s="14"/>
      <c r="U335" s="14"/>
      <c r="V335" s="14"/>
      <c r="W335" s="24"/>
      <c r="X335" s="14"/>
      <c r="Y335" s="15"/>
      <c r="Z335" s="15"/>
      <c r="AA335" s="5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55"/>
      <c r="AN335" s="55"/>
      <c r="AO335" s="55"/>
      <c r="AP335" s="84"/>
      <c r="AQ335" s="11"/>
      <c r="AS335" s="34"/>
    </row>
    <row r="336" spans="2:45">
      <c r="B336" s="260"/>
      <c r="C336" s="35"/>
      <c r="D336" s="53"/>
      <c r="E336" s="5"/>
      <c r="F336" s="60"/>
      <c r="G336" s="54"/>
      <c r="H336" s="56"/>
      <c r="I336" s="4"/>
      <c r="J336" s="4"/>
      <c r="K336" s="4"/>
      <c r="L336" s="4"/>
      <c r="M336" s="24"/>
      <c r="N336" s="24"/>
      <c r="O336" s="14"/>
      <c r="P336" s="14"/>
      <c r="Q336" s="14"/>
      <c r="R336" s="14"/>
      <c r="S336" s="14"/>
      <c r="T336" s="14"/>
      <c r="U336" s="14"/>
      <c r="V336" s="14"/>
      <c r="W336" s="24"/>
      <c r="X336" s="14"/>
      <c r="Y336" s="15"/>
      <c r="Z336" s="15"/>
      <c r="AA336" s="5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55"/>
      <c r="AN336" s="55"/>
      <c r="AO336" s="55"/>
      <c r="AP336" s="84"/>
      <c r="AQ336" s="11"/>
      <c r="AS336" s="34"/>
    </row>
    <row r="337" spans="2:45">
      <c r="B337" s="260"/>
      <c r="C337" s="35"/>
      <c r="D337" s="53"/>
      <c r="E337" s="5"/>
      <c r="F337" s="60"/>
      <c r="G337" s="54"/>
      <c r="H337" s="56"/>
      <c r="I337" s="4"/>
      <c r="J337" s="4"/>
      <c r="K337" s="4"/>
      <c r="L337" s="4"/>
      <c r="M337" s="24"/>
      <c r="N337" s="24"/>
      <c r="O337" s="14"/>
      <c r="P337" s="14"/>
      <c r="Q337" s="14"/>
      <c r="R337" s="14"/>
      <c r="S337" s="14"/>
      <c r="T337" s="14"/>
      <c r="U337" s="14"/>
      <c r="V337" s="14"/>
      <c r="W337" s="24"/>
      <c r="X337" s="14"/>
      <c r="Y337" s="15"/>
      <c r="Z337" s="15"/>
      <c r="AA337" s="5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55"/>
      <c r="AN337" s="55"/>
      <c r="AO337" s="55"/>
      <c r="AP337" s="84"/>
      <c r="AQ337" s="11"/>
      <c r="AS337" s="34"/>
    </row>
    <row r="338" spans="2:45">
      <c r="B338" s="260"/>
      <c r="C338" s="35"/>
      <c r="D338" s="53"/>
      <c r="E338" s="5"/>
      <c r="F338" s="60"/>
      <c r="G338" s="54"/>
      <c r="H338" s="56"/>
      <c r="I338" s="4"/>
      <c r="J338" s="4"/>
      <c r="K338" s="4"/>
      <c r="L338" s="4"/>
      <c r="M338" s="24"/>
      <c r="N338" s="24"/>
      <c r="O338" s="14"/>
      <c r="P338" s="14"/>
      <c r="Q338" s="14"/>
      <c r="R338" s="14"/>
      <c r="S338" s="14"/>
      <c r="T338" s="14"/>
      <c r="U338" s="14"/>
      <c r="V338" s="14"/>
      <c r="W338" s="24"/>
      <c r="X338" s="14"/>
      <c r="Y338" s="15"/>
      <c r="Z338" s="15"/>
      <c r="AA338" s="5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55"/>
      <c r="AN338" s="55"/>
      <c r="AO338" s="55"/>
      <c r="AP338" s="84"/>
      <c r="AQ338" s="11"/>
      <c r="AS338" s="34"/>
    </row>
    <row r="339" spans="2:45">
      <c r="B339" s="260"/>
      <c r="C339" s="35"/>
      <c r="D339" s="53"/>
      <c r="E339" s="5"/>
      <c r="F339" s="60"/>
      <c r="G339" s="54"/>
      <c r="H339" s="56"/>
      <c r="I339" s="4"/>
      <c r="J339" s="4"/>
      <c r="K339" s="4"/>
      <c r="L339" s="4"/>
      <c r="M339" s="24"/>
      <c r="N339" s="24"/>
      <c r="O339" s="14"/>
      <c r="P339" s="14"/>
      <c r="Q339" s="14"/>
      <c r="R339" s="14"/>
      <c r="S339" s="14"/>
      <c r="T339" s="14"/>
      <c r="U339" s="14"/>
      <c r="V339" s="14"/>
      <c r="W339" s="24"/>
      <c r="X339" s="14"/>
      <c r="Y339" s="15"/>
      <c r="Z339" s="15"/>
      <c r="AA339" s="5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55"/>
      <c r="AN339" s="55"/>
      <c r="AO339" s="55"/>
      <c r="AP339" s="84"/>
      <c r="AQ339" s="11"/>
      <c r="AS339" s="34"/>
    </row>
    <row r="340" spans="2:45">
      <c r="B340" s="260"/>
      <c r="C340" s="35"/>
      <c r="D340" s="53"/>
      <c r="E340" s="5"/>
      <c r="F340" s="60"/>
      <c r="G340" s="54"/>
      <c r="H340" s="56"/>
      <c r="I340" s="4"/>
      <c r="J340" s="4"/>
      <c r="K340" s="4"/>
      <c r="L340" s="4"/>
      <c r="M340" s="24"/>
      <c r="N340" s="24"/>
      <c r="O340" s="14"/>
      <c r="P340" s="14"/>
      <c r="Q340" s="14"/>
      <c r="R340" s="14"/>
      <c r="S340" s="14"/>
      <c r="T340" s="14"/>
      <c r="U340" s="14"/>
      <c r="V340" s="14"/>
      <c r="W340" s="24"/>
      <c r="X340" s="14"/>
      <c r="Y340" s="15"/>
      <c r="Z340" s="15"/>
      <c r="AA340" s="5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55"/>
      <c r="AN340" s="55"/>
      <c r="AO340" s="55"/>
      <c r="AP340" s="84"/>
      <c r="AQ340" s="11"/>
      <c r="AS340" s="34"/>
    </row>
    <row r="341" spans="2:45">
      <c r="B341" s="260"/>
      <c r="C341" s="35"/>
      <c r="D341" s="53"/>
      <c r="E341" s="5"/>
      <c r="F341" s="60"/>
      <c r="G341" s="54"/>
      <c r="H341" s="56"/>
      <c r="I341" s="4"/>
      <c r="J341" s="4"/>
      <c r="K341" s="4"/>
      <c r="L341" s="4"/>
      <c r="M341" s="24"/>
      <c r="N341" s="24"/>
      <c r="O341" s="14"/>
      <c r="P341" s="14"/>
      <c r="Q341" s="14"/>
      <c r="R341" s="14"/>
      <c r="S341" s="14"/>
      <c r="T341" s="14"/>
      <c r="U341" s="14"/>
      <c r="V341" s="14"/>
      <c r="W341" s="24"/>
      <c r="X341" s="14"/>
      <c r="Y341" s="15"/>
      <c r="Z341" s="15"/>
      <c r="AA341" s="5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55"/>
      <c r="AN341" s="55"/>
      <c r="AO341" s="55"/>
      <c r="AP341" s="84"/>
      <c r="AQ341" s="11"/>
      <c r="AS341" s="34"/>
    </row>
    <row r="342" spans="2:45">
      <c r="B342" s="260"/>
      <c r="C342" s="35"/>
      <c r="D342" s="53"/>
      <c r="E342" s="5"/>
      <c r="F342" s="60"/>
      <c r="G342" s="54"/>
      <c r="H342" s="56"/>
      <c r="I342" s="4"/>
      <c r="J342" s="4"/>
      <c r="K342" s="4"/>
      <c r="L342" s="4"/>
      <c r="M342" s="24"/>
      <c r="N342" s="24"/>
      <c r="O342" s="14"/>
      <c r="P342" s="14"/>
      <c r="Q342" s="14"/>
      <c r="R342" s="14"/>
      <c r="S342" s="14"/>
      <c r="T342" s="14"/>
      <c r="U342" s="14"/>
      <c r="V342" s="14"/>
      <c r="W342" s="24"/>
      <c r="X342" s="14"/>
      <c r="Y342" s="15"/>
      <c r="Z342" s="15"/>
      <c r="AA342" s="5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55"/>
      <c r="AN342" s="55"/>
      <c r="AO342" s="55"/>
      <c r="AP342" s="84"/>
      <c r="AQ342" s="11"/>
      <c r="AS342" s="34"/>
    </row>
    <row r="343" spans="2:45">
      <c r="B343" s="260"/>
      <c r="C343" s="35"/>
      <c r="D343" s="53"/>
      <c r="E343" s="5"/>
      <c r="F343" s="60"/>
      <c r="G343" s="54"/>
      <c r="H343" s="56"/>
      <c r="I343" s="4"/>
      <c r="J343" s="4"/>
      <c r="K343" s="4"/>
      <c r="L343" s="4"/>
      <c r="M343" s="24"/>
      <c r="N343" s="24"/>
      <c r="O343" s="14"/>
      <c r="P343" s="14"/>
      <c r="Q343" s="14"/>
      <c r="R343" s="14"/>
      <c r="S343" s="14"/>
      <c r="T343" s="14"/>
      <c r="U343" s="14"/>
      <c r="V343" s="14"/>
      <c r="W343" s="24"/>
      <c r="X343" s="14"/>
      <c r="Y343" s="15"/>
      <c r="Z343" s="15"/>
      <c r="AA343" s="5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55"/>
      <c r="AN343" s="55"/>
      <c r="AO343" s="55"/>
      <c r="AP343" s="84"/>
      <c r="AQ343" s="11"/>
      <c r="AS343" s="34"/>
    </row>
    <row r="344" spans="2:45">
      <c r="B344" s="260"/>
      <c r="C344" s="35"/>
      <c r="D344" s="53"/>
      <c r="E344" s="5"/>
      <c r="F344" s="60"/>
      <c r="G344" s="54"/>
      <c r="H344" s="56"/>
      <c r="I344" s="4"/>
      <c r="J344" s="4"/>
      <c r="K344" s="4"/>
      <c r="L344" s="4"/>
      <c r="M344" s="24"/>
      <c r="N344" s="24"/>
      <c r="O344" s="14"/>
      <c r="P344" s="14"/>
      <c r="Q344" s="14"/>
      <c r="R344" s="14"/>
      <c r="S344" s="14"/>
      <c r="T344" s="14"/>
      <c r="U344" s="14"/>
      <c r="V344" s="14"/>
      <c r="W344" s="24"/>
      <c r="X344" s="14"/>
      <c r="Y344" s="15"/>
      <c r="Z344" s="15"/>
      <c r="AA344" s="5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55"/>
      <c r="AN344" s="55"/>
      <c r="AO344" s="55"/>
      <c r="AP344" s="84"/>
      <c r="AQ344" s="11"/>
      <c r="AS344" s="34"/>
    </row>
    <row r="345" spans="2:45">
      <c r="B345" s="260"/>
      <c r="C345" s="35"/>
      <c r="D345" s="53"/>
      <c r="E345" s="5"/>
      <c r="F345" s="60"/>
      <c r="G345" s="54"/>
      <c r="H345" s="56"/>
      <c r="I345" s="4"/>
      <c r="J345" s="4"/>
      <c r="K345" s="4"/>
      <c r="L345" s="4"/>
      <c r="M345" s="24"/>
      <c r="N345" s="24"/>
      <c r="O345" s="14"/>
      <c r="P345" s="14"/>
      <c r="Q345" s="14"/>
      <c r="R345" s="14"/>
      <c r="S345" s="14"/>
      <c r="T345" s="14"/>
      <c r="U345" s="14"/>
      <c r="V345" s="14"/>
      <c r="W345" s="24"/>
      <c r="X345" s="14"/>
      <c r="Y345" s="15"/>
      <c r="Z345" s="15"/>
      <c r="AA345" s="5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55"/>
      <c r="AN345" s="55"/>
      <c r="AO345" s="55"/>
      <c r="AP345" s="84"/>
      <c r="AQ345" s="11"/>
      <c r="AS345" s="34"/>
    </row>
    <row r="346" spans="2:45">
      <c r="B346" s="260"/>
      <c r="C346" s="35"/>
      <c r="D346" s="53"/>
      <c r="E346" s="5"/>
      <c r="F346" s="60"/>
      <c r="G346" s="54"/>
      <c r="H346" s="56"/>
      <c r="I346" s="4"/>
      <c r="J346" s="4"/>
      <c r="K346" s="4"/>
      <c r="L346" s="4"/>
      <c r="M346" s="24"/>
      <c r="N346" s="24"/>
      <c r="O346" s="14"/>
      <c r="P346" s="14"/>
      <c r="Q346" s="14"/>
      <c r="R346" s="14"/>
      <c r="S346" s="14"/>
      <c r="T346" s="14"/>
      <c r="U346" s="14"/>
      <c r="V346" s="14"/>
      <c r="W346" s="24"/>
      <c r="X346" s="14"/>
      <c r="Y346" s="15"/>
      <c r="Z346" s="15"/>
      <c r="AA346" s="5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55"/>
      <c r="AN346" s="55"/>
      <c r="AO346" s="55"/>
      <c r="AP346" s="84"/>
      <c r="AQ346" s="11"/>
      <c r="AS346" s="34"/>
    </row>
    <row r="347" spans="2:45">
      <c r="B347" s="260"/>
      <c r="C347" s="35"/>
      <c r="D347" s="53"/>
      <c r="E347" s="5"/>
      <c r="F347" s="60"/>
      <c r="G347" s="54"/>
      <c r="H347" s="56"/>
      <c r="I347" s="4"/>
      <c r="J347" s="4"/>
      <c r="K347" s="4"/>
      <c r="L347" s="4"/>
      <c r="M347" s="24"/>
      <c r="N347" s="24"/>
      <c r="O347" s="14"/>
      <c r="P347" s="14"/>
      <c r="Q347" s="14"/>
      <c r="R347" s="14"/>
      <c r="S347" s="14"/>
      <c r="T347" s="14"/>
      <c r="U347" s="14"/>
      <c r="V347" s="14"/>
      <c r="W347" s="24"/>
      <c r="X347" s="14"/>
      <c r="Y347" s="15"/>
      <c r="Z347" s="15"/>
      <c r="AA347" s="5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55"/>
      <c r="AN347" s="55"/>
      <c r="AO347" s="55"/>
      <c r="AP347" s="84"/>
      <c r="AQ347" s="11"/>
      <c r="AS347" s="34"/>
    </row>
    <row r="348" spans="2:45">
      <c r="B348" s="260"/>
      <c r="C348" s="35"/>
      <c r="D348" s="53"/>
      <c r="E348" s="5"/>
      <c r="F348" s="60"/>
      <c r="G348" s="54"/>
      <c r="H348" s="56"/>
      <c r="I348" s="4"/>
      <c r="J348" s="4"/>
      <c r="K348" s="4"/>
      <c r="L348" s="4"/>
      <c r="M348" s="24"/>
      <c r="N348" s="24"/>
      <c r="O348" s="14"/>
      <c r="P348" s="14"/>
      <c r="Q348" s="14"/>
      <c r="R348" s="14"/>
      <c r="S348" s="14"/>
      <c r="T348" s="14"/>
      <c r="U348" s="14"/>
      <c r="V348" s="14"/>
      <c r="W348" s="24"/>
      <c r="X348" s="14"/>
      <c r="Y348" s="15"/>
      <c r="Z348" s="15"/>
      <c r="AA348" s="5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55"/>
      <c r="AN348" s="55"/>
      <c r="AO348" s="55"/>
      <c r="AP348" s="84"/>
      <c r="AQ348" s="11"/>
      <c r="AS348" s="34"/>
    </row>
    <row r="349" spans="2:45">
      <c r="B349" s="260"/>
      <c r="C349" s="35"/>
      <c r="D349" s="53"/>
      <c r="E349" s="5"/>
      <c r="F349" s="60"/>
      <c r="G349" s="54"/>
      <c r="H349" s="56"/>
      <c r="I349" s="4"/>
      <c r="J349" s="4"/>
      <c r="K349" s="4"/>
      <c r="L349" s="4"/>
      <c r="M349" s="24"/>
      <c r="N349" s="24"/>
      <c r="O349" s="14"/>
      <c r="P349" s="14"/>
      <c r="Q349" s="14"/>
      <c r="R349" s="14"/>
      <c r="S349" s="14"/>
      <c r="T349" s="14"/>
      <c r="U349" s="14"/>
      <c r="V349" s="14"/>
      <c r="W349" s="24"/>
      <c r="X349" s="14"/>
      <c r="Y349" s="15"/>
      <c r="Z349" s="15"/>
      <c r="AA349" s="5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55"/>
      <c r="AN349" s="55"/>
      <c r="AO349" s="55"/>
      <c r="AP349" s="84"/>
      <c r="AQ349" s="11"/>
      <c r="AS349" s="34"/>
    </row>
    <row r="350" spans="2:45">
      <c r="B350" s="260"/>
      <c r="C350" s="35"/>
      <c r="D350" s="53"/>
      <c r="E350" s="5"/>
      <c r="F350" s="60"/>
      <c r="G350" s="54"/>
      <c r="H350" s="56"/>
      <c r="I350" s="4"/>
      <c r="J350" s="4"/>
      <c r="K350" s="4"/>
      <c r="L350" s="4"/>
      <c r="M350" s="24"/>
      <c r="N350" s="24"/>
      <c r="O350" s="14"/>
      <c r="P350" s="14"/>
      <c r="Q350" s="14"/>
      <c r="R350" s="14"/>
      <c r="S350" s="14"/>
      <c r="T350" s="14"/>
      <c r="U350" s="14"/>
      <c r="V350" s="14"/>
      <c r="W350" s="24"/>
      <c r="X350" s="14"/>
      <c r="Y350" s="15"/>
      <c r="Z350" s="15"/>
      <c r="AA350" s="5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55"/>
      <c r="AN350" s="55"/>
      <c r="AO350" s="55"/>
      <c r="AP350" s="84"/>
      <c r="AQ350" s="11"/>
      <c r="AS350" s="34"/>
    </row>
    <row r="351" spans="2:45">
      <c r="B351" s="260"/>
      <c r="C351" s="35"/>
      <c r="D351" s="53"/>
      <c r="E351" s="5"/>
      <c r="F351" s="60"/>
      <c r="G351" s="54"/>
      <c r="H351" s="56"/>
      <c r="I351" s="4"/>
      <c r="J351" s="4"/>
      <c r="K351" s="4"/>
      <c r="L351" s="4"/>
      <c r="M351" s="24"/>
      <c r="N351" s="24"/>
      <c r="O351" s="14"/>
      <c r="P351" s="14"/>
      <c r="Q351" s="14"/>
      <c r="R351" s="14"/>
      <c r="S351" s="14"/>
      <c r="T351" s="14"/>
      <c r="U351" s="14"/>
      <c r="V351" s="14"/>
      <c r="W351" s="24"/>
      <c r="X351" s="14"/>
      <c r="Y351" s="15"/>
      <c r="Z351" s="15"/>
      <c r="AA351" s="5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55"/>
      <c r="AN351" s="55"/>
      <c r="AO351" s="55"/>
      <c r="AP351" s="84"/>
      <c r="AQ351" s="11"/>
      <c r="AS351" s="34"/>
    </row>
    <row r="352" spans="2:45">
      <c r="B352" s="260"/>
      <c r="C352" s="35"/>
      <c r="D352" s="53"/>
      <c r="E352" s="5"/>
      <c r="F352" s="60"/>
      <c r="G352" s="54"/>
      <c r="H352" s="56"/>
      <c r="I352" s="4"/>
      <c r="J352" s="4"/>
      <c r="K352" s="4"/>
      <c r="L352" s="4"/>
      <c r="M352" s="24"/>
      <c r="N352" s="24"/>
      <c r="O352" s="14"/>
      <c r="P352" s="14"/>
      <c r="Q352" s="14"/>
      <c r="R352" s="14"/>
      <c r="S352" s="14"/>
      <c r="T352" s="14"/>
      <c r="U352" s="14"/>
      <c r="V352" s="14"/>
      <c r="W352" s="24"/>
      <c r="X352" s="14"/>
      <c r="Y352" s="15"/>
      <c r="Z352" s="15"/>
      <c r="AA352" s="5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55"/>
      <c r="AN352" s="55"/>
      <c r="AO352" s="55"/>
      <c r="AP352" s="84"/>
      <c r="AQ352" s="11"/>
      <c r="AS352" s="34"/>
    </row>
    <row r="353" spans="2:45">
      <c r="B353" s="260"/>
      <c r="C353" s="35"/>
      <c r="D353" s="53"/>
      <c r="E353" s="5"/>
      <c r="F353" s="60"/>
      <c r="G353" s="54"/>
      <c r="H353" s="56"/>
      <c r="I353" s="4"/>
      <c r="J353" s="4"/>
      <c r="K353" s="4"/>
      <c r="L353" s="4"/>
      <c r="M353" s="24"/>
      <c r="N353" s="24"/>
      <c r="O353" s="14"/>
      <c r="P353" s="14"/>
      <c r="Q353" s="14"/>
      <c r="R353" s="14"/>
      <c r="S353" s="14"/>
      <c r="T353" s="14"/>
      <c r="U353" s="14"/>
      <c r="V353" s="14"/>
      <c r="W353" s="24"/>
      <c r="X353" s="14"/>
      <c r="Y353" s="15"/>
      <c r="Z353" s="15"/>
      <c r="AA353" s="5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55"/>
      <c r="AN353" s="55"/>
      <c r="AO353" s="55"/>
      <c r="AP353" s="84"/>
      <c r="AQ353" s="11"/>
      <c r="AS353" s="34"/>
    </row>
    <row r="354" spans="2:45">
      <c r="B354" s="260"/>
      <c r="C354" s="35"/>
      <c r="D354" s="53"/>
      <c r="E354" s="5"/>
      <c r="F354" s="60"/>
      <c r="G354" s="54"/>
      <c r="H354" s="56"/>
      <c r="I354" s="4"/>
      <c r="J354" s="4"/>
      <c r="K354" s="4"/>
      <c r="L354" s="4"/>
      <c r="M354" s="24"/>
      <c r="N354" s="24"/>
      <c r="O354" s="14"/>
      <c r="P354" s="14"/>
      <c r="Q354" s="14"/>
      <c r="R354" s="14"/>
      <c r="S354" s="14"/>
      <c r="T354" s="14"/>
      <c r="U354" s="14"/>
      <c r="V354" s="14"/>
      <c r="W354" s="24"/>
      <c r="X354" s="14"/>
      <c r="Y354" s="15"/>
      <c r="Z354" s="15"/>
      <c r="AA354" s="5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55"/>
      <c r="AN354" s="55"/>
      <c r="AO354" s="55"/>
      <c r="AP354" s="84"/>
      <c r="AQ354" s="11"/>
      <c r="AS354" s="34"/>
    </row>
    <row r="355" spans="2:45">
      <c r="B355" s="260"/>
      <c r="C355" s="35"/>
      <c r="D355" s="53"/>
      <c r="E355" s="5"/>
      <c r="F355" s="60"/>
      <c r="G355" s="54"/>
      <c r="H355" s="56"/>
      <c r="I355" s="4"/>
      <c r="J355" s="4"/>
      <c r="K355" s="4"/>
      <c r="L355" s="4"/>
      <c r="M355" s="24"/>
      <c r="N355" s="24"/>
      <c r="O355" s="14"/>
      <c r="P355" s="14"/>
      <c r="Q355" s="14"/>
      <c r="R355" s="14"/>
      <c r="S355" s="14"/>
      <c r="T355" s="14"/>
      <c r="U355" s="14"/>
      <c r="V355" s="14"/>
      <c r="W355" s="24"/>
      <c r="X355" s="14"/>
      <c r="Y355" s="15"/>
      <c r="Z355" s="15"/>
      <c r="AA355" s="5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55"/>
      <c r="AN355" s="55"/>
      <c r="AO355" s="55"/>
      <c r="AP355" s="84"/>
      <c r="AQ355" s="11"/>
      <c r="AS355" s="34"/>
    </row>
    <row r="356" spans="2:45">
      <c r="B356" s="260"/>
      <c r="C356" s="35"/>
      <c r="D356" s="53"/>
      <c r="E356" s="5"/>
      <c r="F356" s="60"/>
      <c r="G356" s="54"/>
      <c r="H356" s="56"/>
      <c r="I356" s="4"/>
      <c r="J356" s="4"/>
      <c r="K356" s="4"/>
      <c r="L356" s="4"/>
      <c r="M356" s="24"/>
      <c r="N356" s="24"/>
      <c r="O356" s="14"/>
      <c r="P356" s="14"/>
      <c r="Q356" s="14"/>
      <c r="R356" s="14"/>
      <c r="S356" s="14"/>
      <c r="T356" s="14"/>
      <c r="U356" s="14"/>
      <c r="V356" s="14"/>
      <c r="W356" s="24"/>
      <c r="X356" s="14"/>
      <c r="Y356" s="15"/>
      <c r="Z356" s="15"/>
      <c r="AA356" s="5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55"/>
      <c r="AN356" s="55"/>
      <c r="AO356" s="55"/>
      <c r="AP356" s="84"/>
      <c r="AQ356" s="11"/>
      <c r="AS356" s="34"/>
    </row>
    <row r="357" spans="2:45">
      <c r="B357" s="260"/>
      <c r="C357" s="35"/>
      <c r="D357" s="53"/>
      <c r="E357" s="5"/>
      <c r="F357" s="60"/>
      <c r="G357" s="54"/>
      <c r="H357" s="56"/>
      <c r="I357" s="4"/>
      <c r="J357" s="4"/>
      <c r="K357" s="4"/>
      <c r="L357" s="4"/>
      <c r="M357" s="24"/>
      <c r="N357" s="24"/>
      <c r="O357" s="14"/>
      <c r="P357" s="14"/>
      <c r="Q357" s="14"/>
      <c r="R357" s="14"/>
      <c r="S357" s="14"/>
      <c r="T357" s="14"/>
      <c r="U357" s="14"/>
      <c r="V357" s="14"/>
      <c r="W357" s="24"/>
      <c r="X357" s="14"/>
      <c r="Y357" s="15"/>
      <c r="Z357" s="15"/>
      <c r="AA357" s="5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55"/>
      <c r="AN357" s="55"/>
      <c r="AO357" s="55"/>
      <c r="AP357" s="84"/>
      <c r="AQ357" s="11"/>
      <c r="AS357" s="34"/>
    </row>
    <row r="358" spans="2:45">
      <c r="B358" s="260"/>
      <c r="C358" s="35"/>
      <c r="D358" s="53"/>
      <c r="E358" s="5"/>
      <c r="F358" s="60"/>
      <c r="G358" s="54"/>
      <c r="H358" s="56"/>
      <c r="I358" s="4"/>
      <c r="J358" s="4"/>
      <c r="K358" s="4"/>
      <c r="L358" s="4"/>
      <c r="M358" s="24"/>
      <c r="N358" s="24"/>
      <c r="O358" s="14"/>
      <c r="P358" s="14"/>
      <c r="Q358" s="14"/>
      <c r="R358" s="14"/>
      <c r="S358" s="14"/>
      <c r="T358" s="14"/>
      <c r="U358" s="14"/>
      <c r="V358" s="14"/>
      <c r="W358" s="24"/>
      <c r="X358" s="14"/>
      <c r="Y358" s="15"/>
      <c r="Z358" s="15"/>
      <c r="AA358" s="5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55"/>
      <c r="AN358" s="55"/>
      <c r="AO358" s="55"/>
      <c r="AP358" s="84"/>
      <c r="AQ358" s="11"/>
      <c r="AS358" s="34"/>
    </row>
    <row r="359" spans="2:45">
      <c r="B359" s="260"/>
      <c r="C359" s="35"/>
      <c r="D359" s="53"/>
      <c r="E359" s="5"/>
      <c r="F359" s="60"/>
      <c r="G359" s="54"/>
      <c r="H359" s="56"/>
      <c r="I359" s="4"/>
      <c r="J359" s="4"/>
      <c r="K359" s="4"/>
      <c r="L359" s="4"/>
      <c r="M359" s="24"/>
      <c r="N359" s="24"/>
      <c r="O359" s="14"/>
      <c r="P359" s="14"/>
      <c r="Q359" s="14"/>
      <c r="R359" s="14"/>
      <c r="S359" s="14"/>
      <c r="T359" s="14"/>
      <c r="U359" s="14"/>
      <c r="V359" s="14"/>
      <c r="W359" s="24"/>
      <c r="X359" s="14"/>
      <c r="Y359" s="15"/>
      <c r="Z359" s="15"/>
      <c r="AA359" s="5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55"/>
      <c r="AN359" s="55"/>
      <c r="AO359" s="55"/>
      <c r="AP359" s="84"/>
      <c r="AQ359" s="11"/>
      <c r="AS359" s="34"/>
    </row>
    <row r="360" spans="2:45">
      <c r="B360" s="260"/>
      <c r="C360" s="35"/>
      <c r="D360" s="53"/>
      <c r="E360" s="5"/>
      <c r="F360" s="60"/>
      <c r="G360" s="54"/>
      <c r="H360" s="56"/>
      <c r="I360" s="4"/>
      <c r="J360" s="4"/>
      <c r="K360" s="4"/>
      <c r="L360" s="4"/>
      <c r="M360" s="24"/>
      <c r="N360" s="24"/>
      <c r="O360" s="14"/>
      <c r="P360" s="14"/>
      <c r="Q360" s="14"/>
      <c r="R360" s="14"/>
      <c r="S360" s="14"/>
      <c r="T360" s="14"/>
      <c r="U360" s="14"/>
      <c r="V360" s="14"/>
      <c r="W360" s="24"/>
      <c r="X360" s="14"/>
      <c r="Y360" s="15"/>
      <c r="Z360" s="15"/>
      <c r="AA360" s="5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55"/>
      <c r="AN360" s="55"/>
      <c r="AO360" s="55"/>
      <c r="AP360" s="84"/>
      <c r="AQ360" s="11"/>
      <c r="AS360" s="34"/>
    </row>
    <row r="361" spans="2:45">
      <c r="B361" s="260"/>
      <c r="C361" s="35"/>
      <c r="D361" s="53"/>
      <c r="E361" s="5"/>
      <c r="F361" s="60"/>
      <c r="G361" s="54"/>
      <c r="H361" s="56"/>
      <c r="I361" s="4"/>
      <c r="J361" s="4"/>
      <c r="K361" s="4"/>
      <c r="L361" s="4"/>
      <c r="M361" s="24"/>
      <c r="N361" s="24"/>
      <c r="O361" s="14"/>
      <c r="P361" s="14"/>
      <c r="Q361" s="14"/>
      <c r="R361" s="14"/>
      <c r="S361" s="14"/>
      <c r="T361" s="14"/>
      <c r="U361" s="14"/>
      <c r="V361" s="14"/>
      <c r="W361" s="24"/>
      <c r="X361" s="14"/>
      <c r="Y361" s="15"/>
      <c r="Z361" s="15"/>
      <c r="AA361" s="5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55"/>
      <c r="AN361" s="55"/>
      <c r="AO361" s="55"/>
      <c r="AP361" s="84"/>
      <c r="AQ361" s="11"/>
      <c r="AS361" s="34"/>
    </row>
    <row r="362" spans="2:45">
      <c r="B362" s="260"/>
      <c r="C362" s="35"/>
      <c r="D362" s="53"/>
      <c r="E362" s="5"/>
      <c r="F362" s="60"/>
      <c r="G362" s="54"/>
      <c r="H362" s="56"/>
      <c r="I362" s="4"/>
      <c r="J362" s="4"/>
      <c r="K362" s="4"/>
      <c r="L362" s="4"/>
      <c r="M362" s="24"/>
      <c r="N362" s="24"/>
      <c r="O362" s="14"/>
      <c r="P362" s="14"/>
      <c r="Q362" s="14"/>
      <c r="R362" s="14"/>
      <c r="S362" s="14"/>
      <c r="T362" s="14"/>
      <c r="U362" s="14"/>
      <c r="V362" s="14"/>
      <c r="W362" s="24"/>
      <c r="X362" s="14"/>
      <c r="Y362" s="15"/>
      <c r="Z362" s="15"/>
      <c r="AA362" s="5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55"/>
      <c r="AN362" s="55"/>
      <c r="AO362" s="55"/>
      <c r="AP362" s="84"/>
      <c r="AQ362" s="11"/>
      <c r="AS362" s="34"/>
    </row>
    <row r="363" spans="2:45">
      <c r="B363" s="260"/>
      <c r="C363" s="35"/>
      <c r="D363" s="53"/>
      <c r="E363" s="5"/>
      <c r="F363" s="60"/>
      <c r="G363" s="54"/>
      <c r="H363" s="56"/>
      <c r="I363" s="4"/>
      <c r="J363" s="4"/>
      <c r="K363" s="4"/>
      <c r="L363" s="4"/>
      <c r="M363" s="24"/>
      <c r="N363" s="24"/>
      <c r="O363" s="14"/>
      <c r="P363" s="14"/>
      <c r="Q363" s="14"/>
      <c r="R363" s="14"/>
      <c r="S363" s="14"/>
      <c r="T363" s="14"/>
      <c r="U363" s="14"/>
      <c r="V363" s="14"/>
      <c r="W363" s="24"/>
      <c r="X363" s="14"/>
      <c r="Y363" s="15"/>
      <c r="Z363" s="15"/>
      <c r="AA363" s="5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55"/>
      <c r="AN363" s="55"/>
      <c r="AO363" s="55"/>
      <c r="AP363" s="84"/>
      <c r="AQ363" s="11"/>
      <c r="AS363" s="34"/>
    </row>
    <row r="364" spans="2:45">
      <c r="B364" s="260"/>
      <c r="C364" s="35"/>
      <c r="D364" s="53"/>
      <c r="E364" s="5"/>
      <c r="F364" s="60"/>
      <c r="G364" s="54"/>
      <c r="H364" s="56"/>
      <c r="I364" s="4"/>
      <c r="J364" s="4"/>
      <c r="K364" s="4"/>
      <c r="L364" s="4"/>
      <c r="M364" s="24"/>
      <c r="N364" s="24"/>
      <c r="O364" s="14"/>
      <c r="P364" s="14"/>
      <c r="Q364" s="14"/>
      <c r="R364" s="14"/>
      <c r="S364" s="14"/>
      <c r="T364" s="14"/>
      <c r="U364" s="14"/>
      <c r="V364" s="14"/>
      <c r="W364" s="24"/>
      <c r="X364" s="14"/>
      <c r="Y364" s="15"/>
      <c r="Z364" s="15"/>
      <c r="AA364" s="5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55"/>
      <c r="AN364" s="55"/>
      <c r="AO364" s="55"/>
      <c r="AP364" s="84"/>
      <c r="AQ364" s="11"/>
      <c r="AS364" s="34"/>
    </row>
    <row r="365" spans="2:45">
      <c r="B365" s="260"/>
      <c r="C365" s="35"/>
      <c r="D365" s="53"/>
      <c r="E365" s="5"/>
      <c r="F365" s="60"/>
      <c r="G365" s="54"/>
      <c r="H365" s="56"/>
      <c r="I365" s="4"/>
      <c r="J365" s="4"/>
      <c r="K365" s="4"/>
      <c r="L365" s="4"/>
      <c r="M365" s="24"/>
      <c r="N365" s="24"/>
      <c r="O365" s="14"/>
      <c r="P365" s="14"/>
      <c r="Q365" s="14"/>
      <c r="R365" s="14"/>
      <c r="S365" s="14"/>
      <c r="T365" s="14"/>
      <c r="U365" s="14"/>
      <c r="V365" s="14"/>
      <c r="W365" s="24"/>
      <c r="X365" s="14"/>
      <c r="Y365" s="15"/>
      <c r="Z365" s="15"/>
      <c r="AA365" s="5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55"/>
      <c r="AN365" s="55"/>
      <c r="AO365" s="55"/>
      <c r="AP365" s="84"/>
      <c r="AQ365" s="11"/>
      <c r="AS365" s="34"/>
    </row>
    <row r="366" spans="2:45">
      <c r="B366" s="260"/>
      <c r="C366" s="35"/>
      <c r="D366" s="53"/>
      <c r="E366" s="5"/>
      <c r="F366" s="60"/>
      <c r="G366" s="54"/>
      <c r="H366" s="56"/>
      <c r="I366" s="4"/>
      <c r="J366" s="4"/>
      <c r="K366" s="4"/>
      <c r="L366" s="4"/>
      <c r="M366" s="24"/>
      <c r="N366" s="24"/>
      <c r="O366" s="14"/>
      <c r="P366" s="14"/>
      <c r="Q366" s="14"/>
      <c r="R366" s="14"/>
      <c r="S366" s="14"/>
      <c r="T366" s="14"/>
      <c r="U366" s="14"/>
      <c r="V366" s="14"/>
      <c r="W366" s="24"/>
      <c r="X366" s="14"/>
      <c r="Y366" s="15"/>
      <c r="Z366" s="15"/>
      <c r="AA366" s="5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55"/>
      <c r="AN366" s="55"/>
      <c r="AO366" s="55"/>
      <c r="AP366" s="84"/>
      <c r="AQ366" s="11"/>
      <c r="AS366" s="34"/>
    </row>
    <row r="367" spans="2:45">
      <c r="B367" s="260"/>
      <c r="C367" s="35"/>
      <c r="D367" s="53"/>
      <c r="E367" s="5"/>
      <c r="F367" s="60"/>
      <c r="G367" s="54"/>
      <c r="H367" s="56"/>
      <c r="I367" s="4"/>
      <c r="J367" s="4"/>
      <c r="K367" s="4"/>
      <c r="L367" s="4"/>
      <c r="M367" s="24"/>
      <c r="N367" s="24"/>
      <c r="O367" s="14"/>
      <c r="P367" s="14"/>
      <c r="Q367" s="14"/>
      <c r="R367" s="14"/>
      <c r="S367" s="14"/>
      <c r="T367" s="14"/>
      <c r="U367" s="14"/>
      <c r="V367" s="14"/>
      <c r="W367" s="24"/>
      <c r="X367" s="14"/>
      <c r="Y367" s="15"/>
      <c r="Z367" s="15"/>
      <c r="AA367" s="5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55"/>
      <c r="AN367" s="55"/>
      <c r="AO367" s="55"/>
      <c r="AP367" s="84"/>
      <c r="AQ367" s="11"/>
      <c r="AS367" s="34"/>
    </row>
    <row r="368" spans="2:45">
      <c r="B368" s="260"/>
      <c r="C368" s="35"/>
      <c r="D368" s="53"/>
      <c r="E368" s="5"/>
      <c r="F368" s="60"/>
      <c r="G368" s="54"/>
      <c r="H368" s="56"/>
      <c r="I368" s="4"/>
      <c r="J368" s="4"/>
      <c r="K368" s="4"/>
      <c r="L368" s="4"/>
      <c r="M368" s="24"/>
      <c r="N368" s="24"/>
      <c r="O368" s="14"/>
      <c r="P368" s="14"/>
      <c r="Q368" s="14"/>
      <c r="R368" s="14"/>
      <c r="S368" s="14"/>
      <c r="T368" s="14"/>
      <c r="U368" s="14"/>
      <c r="V368" s="14"/>
      <c r="W368" s="24"/>
      <c r="X368" s="14"/>
      <c r="Y368" s="15"/>
      <c r="Z368" s="15"/>
      <c r="AA368" s="5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55"/>
      <c r="AN368" s="55"/>
      <c r="AO368" s="55"/>
      <c r="AP368" s="84"/>
      <c r="AQ368" s="11"/>
      <c r="AS368" s="34"/>
    </row>
    <row r="369" spans="2:45">
      <c r="B369" s="260"/>
      <c r="C369" s="35"/>
      <c r="D369" s="53"/>
      <c r="E369" s="5"/>
      <c r="F369" s="60"/>
      <c r="G369" s="54"/>
      <c r="H369" s="56"/>
      <c r="I369" s="4"/>
      <c r="J369" s="4"/>
      <c r="K369" s="4"/>
      <c r="L369" s="4"/>
      <c r="M369" s="24"/>
      <c r="N369" s="24"/>
      <c r="O369" s="14"/>
      <c r="P369" s="14"/>
      <c r="Q369" s="14"/>
      <c r="R369" s="14"/>
      <c r="S369" s="14"/>
      <c r="T369" s="14"/>
      <c r="U369" s="14"/>
      <c r="V369" s="14"/>
      <c r="W369" s="24"/>
      <c r="X369" s="14"/>
      <c r="Y369" s="15"/>
      <c r="Z369" s="15"/>
      <c r="AA369" s="5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55"/>
      <c r="AN369" s="55"/>
      <c r="AO369" s="55"/>
      <c r="AP369" s="84"/>
      <c r="AQ369" s="11"/>
      <c r="AS369" s="34"/>
    </row>
    <row r="370" spans="2:45">
      <c r="B370" s="260"/>
      <c r="C370" s="35"/>
      <c r="D370" s="53"/>
      <c r="E370" s="5"/>
      <c r="F370" s="60"/>
      <c r="G370" s="54"/>
      <c r="H370" s="56"/>
      <c r="I370" s="4"/>
      <c r="J370" s="4"/>
      <c r="K370" s="4"/>
      <c r="L370" s="4"/>
      <c r="M370" s="24"/>
      <c r="N370" s="24"/>
      <c r="O370" s="14"/>
      <c r="P370" s="14"/>
      <c r="Q370" s="14"/>
      <c r="R370" s="14"/>
      <c r="S370" s="14"/>
      <c r="T370" s="14"/>
      <c r="U370" s="14"/>
      <c r="V370" s="14"/>
      <c r="W370" s="24"/>
      <c r="X370" s="14"/>
      <c r="Y370" s="15"/>
      <c r="Z370" s="15"/>
      <c r="AA370" s="5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55"/>
      <c r="AN370" s="55"/>
      <c r="AO370" s="55"/>
      <c r="AP370" s="84"/>
      <c r="AQ370" s="11"/>
      <c r="AS370" s="34"/>
    </row>
    <row r="371" spans="2:45">
      <c r="B371" s="260"/>
      <c r="C371" s="35"/>
      <c r="D371" s="53"/>
      <c r="E371" s="5"/>
      <c r="F371" s="60"/>
      <c r="G371" s="54"/>
      <c r="H371" s="56"/>
      <c r="I371" s="4"/>
      <c r="J371" s="4"/>
      <c r="K371" s="4"/>
      <c r="L371" s="4"/>
      <c r="M371" s="24"/>
      <c r="N371" s="24"/>
      <c r="O371" s="14"/>
      <c r="P371" s="14"/>
      <c r="Q371" s="14"/>
      <c r="R371" s="14"/>
      <c r="S371" s="14"/>
      <c r="T371" s="14"/>
      <c r="U371" s="14"/>
      <c r="V371" s="14"/>
      <c r="W371" s="24"/>
      <c r="X371" s="14"/>
      <c r="Y371" s="15"/>
      <c r="Z371" s="15"/>
      <c r="AA371" s="5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55"/>
      <c r="AN371" s="55"/>
      <c r="AO371" s="55"/>
      <c r="AP371" s="84"/>
      <c r="AQ371" s="11"/>
      <c r="AS371" s="34"/>
    </row>
    <row r="372" spans="2:45">
      <c r="B372" s="260"/>
      <c r="C372" s="35"/>
      <c r="D372" s="53"/>
      <c r="E372" s="5"/>
      <c r="F372" s="60"/>
      <c r="G372" s="54"/>
      <c r="H372" s="56"/>
      <c r="I372" s="4"/>
      <c r="J372" s="4"/>
      <c r="K372" s="4"/>
      <c r="L372" s="4"/>
      <c r="M372" s="24"/>
      <c r="N372" s="24"/>
      <c r="O372" s="14"/>
      <c r="P372" s="14"/>
      <c r="Q372" s="14"/>
      <c r="R372" s="14"/>
      <c r="S372" s="14"/>
      <c r="T372" s="14"/>
      <c r="U372" s="14"/>
      <c r="V372" s="14"/>
      <c r="W372" s="24"/>
      <c r="X372" s="14"/>
      <c r="Y372" s="15"/>
      <c r="Z372" s="15"/>
      <c r="AA372" s="5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55"/>
      <c r="AN372" s="55"/>
      <c r="AO372" s="55"/>
      <c r="AP372" s="84"/>
      <c r="AQ372" s="11"/>
      <c r="AS372" s="34"/>
    </row>
    <row r="373" spans="2:45">
      <c r="B373" s="260"/>
      <c r="C373" s="35"/>
      <c r="D373" s="53"/>
      <c r="E373" s="5"/>
      <c r="F373" s="60"/>
      <c r="G373" s="54"/>
      <c r="H373" s="56"/>
      <c r="I373" s="4"/>
      <c r="J373" s="4"/>
      <c r="K373" s="4"/>
      <c r="L373" s="4"/>
      <c r="M373" s="24"/>
      <c r="N373" s="24"/>
      <c r="O373" s="14"/>
      <c r="P373" s="14"/>
      <c r="Q373" s="14"/>
      <c r="R373" s="14"/>
      <c r="S373" s="14"/>
      <c r="T373" s="14"/>
      <c r="U373" s="14"/>
      <c r="V373" s="14"/>
      <c r="W373" s="24"/>
      <c r="X373" s="14"/>
      <c r="Y373" s="15"/>
      <c r="Z373" s="15"/>
      <c r="AA373" s="5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55"/>
      <c r="AN373" s="55"/>
      <c r="AO373" s="55"/>
      <c r="AP373" s="84"/>
      <c r="AQ373" s="11"/>
      <c r="AS373" s="34"/>
    </row>
    <row r="374" spans="2:45">
      <c r="B374" s="260"/>
      <c r="C374" s="35"/>
      <c r="D374" s="53"/>
      <c r="E374" s="5"/>
      <c r="F374" s="60"/>
      <c r="G374" s="54"/>
      <c r="H374" s="56"/>
      <c r="I374" s="4"/>
      <c r="J374" s="4"/>
      <c r="K374" s="4"/>
      <c r="L374" s="4"/>
      <c r="M374" s="24"/>
      <c r="N374" s="24"/>
      <c r="O374" s="14"/>
      <c r="P374" s="14"/>
      <c r="Q374" s="14"/>
      <c r="R374" s="14"/>
      <c r="S374" s="14"/>
      <c r="T374" s="14"/>
      <c r="U374" s="14"/>
      <c r="V374" s="14"/>
      <c r="W374" s="24"/>
      <c r="X374" s="14"/>
      <c r="Y374" s="15"/>
      <c r="Z374" s="15"/>
      <c r="AA374" s="5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55"/>
      <c r="AN374" s="55"/>
      <c r="AO374" s="55"/>
      <c r="AP374" s="84"/>
      <c r="AQ374" s="11"/>
      <c r="AS374" s="34"/>
    </row>
    <row r="375" spans="2:45">
      <c r="B375" s="260"/>
      <c r="C375" s="35"/>
      <c r="D375" s="53"/>
      <c r="E375" s="5"/>
      <c r="F375" s="60"/>
      <c r="G375" s="54"/>
      <c r="H375" s="56"/>
      <c r="I375" s="4"/>
      <c r="J375" s="4"/>
      <c r="K375" s="4"/>
      <c r="L375" s="4"/>
      <c r="M375" s="24"/>
      <c r="N375" s="24"/>
      <c r="O375" s="14"/>
      <c r="P375" s="14"/>
      <c r="Q375" s="14"/>
      <c r="R375" s="14"/>
      <c r="S375" s="14"/>
      <c r="T375" s="14"/>
      <c r="U375" s="14"/>
      <c r="V375" s="14"/>
      <c r="W375" s="24"/>
      <c r="X375" s="14"/>
      <c r="Y375" s="15"/>
      <c r="Z375" s="15"/>
      <c r="AA375" s="5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55"/>
      <c r="AN375" s="55"/>
      <c r="AO375" s="55"/>
      <c r="AP375" s="84"/>
      <c r="AQ375" s="11"/>
      <c r="AS375" s="34"/>
    </row>
    <row r="376" spans="2:45">
      <c r="B376" s="260"/>
      <c r="C376" s="35"/>
      <c r="D376" s="53"/>
      <c r="E376" s="5"/>
      <c r="F376" s="60"/>
      <c r="G376" s="54"/>
      <c r="H376" s="56"/>
      <c r="I376" s="4"/>
      <c r="J376" s="4"/>
      <c r="K376" s="4"/>
      <c r="L376" s="4"/>
      <c r="M376" s="24"/>
      <c r="N376" s="24"/>
      <c r="O376" s="14"/>
      <c r="P376" s="14"/>
      <c r="Q376" s="14"/>
      <c r="R376" s="14"/>
      <c r="S376" s="14"/>
      <c r="T376" s="14"/>
      <c r="U376" s="14"/>
      <c r="V376" s="14"/>
      <c r="W376" s="24"/>
      <c r="X376" s="14"/>
      <c r="Y376" s="15"/>
      <c r="Z376" s="15"/>
      <c r="AA376" s="5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55"/>
      <c r="AN376" s="55"/>
      <c r="AO376" s="55"/>
      <c r="AP376" s="84"/>
      <c r="AQ376" s="11"/>
      <c r="AS376" s="34"/>
    </row>
    <row r="377" spans="2:45">
      <c r="B377" s="260"/>
      <c r="C377" s="35"/>
      <c r="D377" s="53"/>
      <c r="E377" s="5"/>
      <c r="F377" s="60"/>
      <c r="G377" s="54"/>
      <c r="H377" s="56"/>
      <c r="I377" s="4"/>
      <c r="J377" s="4"/>
      <c r="K377" s="4"/>
      <c r="L377" s="4"/>
      <c r="M377" s="24"/>
      <c r="N377" s="24"/>
      <c r="O377" s="14"/>
      <c r="P377" s="14"/>
      <c r="Q377" s="14"/>
      <c r="R377" s="14"/>
      <c r="S377" s="14"/>
      <c r="T377" s="14"/>
      <c r="U377" s="14"/>
      <c r="V377" s="14"/>
      <c r="W377" s="24"/>
      <c r="X377" s="14"/>
      <c r="Y377" s="15"/>
      <c r="Z377" s="15"/>
      <c r="AA377" s="5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55"/>
      <c r="AN377" s="55"/>
      <c r="AO377" s="55"/>
      <c r="AP377" s="84"/>
      <c r="AQ377" s="11"/>
      <c r="AS377" s="34"/>
    </row>
    <row r="378" spans="2:45">
      <c r="B378" s="260"/>
      <c r="C378" s="35"/>
      <c r="D378" s="53"/>
      <c r="E378" s="5"/>
      <c r="F378" s="60"/>
      <c r="G378" s="54"/>
      <c r="H378" s="56"/>
      <c r="I378" s="4"/>
      <c r="J378" s="4"/>
      <c r="K378" s="4"/>
      <c r="L378" s="4"/>
      <c r="M378" s="24"/>
      <c r="N378" s="24"/>
      <c r="O378" s="14"/>
      <c r="P378" s="14"/>
      <c r="Q378" s="14"/>
      <c r="R378" s="14"/>
      <c r="S378" s="14"/>
      <c r="T378" s="14"/>
      <c r="U378" s="14"/>
      <c r="V378" s="14"/>
      <c r="W378" s="24"/>
      <c r="X378" s="14"/>
      <c r="Y378" s="15"/>
      <c r="Z378" s="15"/>
      <c r="AA378" s="5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55"/>
      <c r="AN378" s="55"/>
      <c r="AO378" s="55"/>
      <c r="AP378" s="84"/>
      <c r="AQ378" s="11"/>
      <c r="AS378" s="34"/>
    </row>
    <row r="379" spans="2:45">
      <c r="B379" s="260"/>
      <c r="C379" s="35"/>
      <c r="D379" s="53"/>
      <c r="E379" s="5"/>
      <c r="F379" s="60"/>
      <c r="G379" s="54"/>
      <c r="H379" s="56"/>
      <c r="I379" s="4"/>
      <c r="J379" s="4"/>
      <c r="K379" s="4"/>
      <c r="L379" s="4"/>
      <c r="M379" s="24"/>
      <c r="N379" s="24"/>
      <c r="O379" s="14"/>
      <c r="P379" s="14"/>
      <c r="Q379" s="14"/>
      <c r="R379" s="14"/>
      <c r="S379" s="14"/>
      <c r="T379" s="14"/>
      <c r="U379" s="14"/>
      <c r="V379" s="14"/>
      <c r="W379" s="24"/>
      <c r="X379" s="14"/>
      <c r="Y379" s="15"/>
      <c r="Z379" s="15"/>
      <c r="AA379" s="5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55"/>
      <c r="AN379" s="55"/>
      <c r="AO379" s="55"/>
      <c r="AP379" s="84"/>
      <c r="AQ379" s="11"/>
      <c r="AS379" s="34"/>
    </row>
    <row r="380" spans="2:45">
      <c r="B380" s="260"/>
      <c r="C380" s="35"/>
      <c r="D380" s="53"/>
      <c r="E380" s="5"/>
      <c r="F380" s="60"/>
      <c r="G380" s="54"/>
      <c r="H380" s="56"/>
      <c r="I380" s="4"/>
      <c r="J380" s="4"/>
      <c r="K380" s="4"/>
      <c r="L380" s="4"/>
      <c r="M380" s="24"/>
      <c r="N380" s="24"/>
      <c r="O380" s="14"/>
      <c r="P380" s="14"/>
      <c r="Q380" s="14"/>
      <c r="R380" s="14"/>
      <c r="S380" s="14"/>
      <c r="T380" s="14"/>
      <c r="U380" s="14"/>
      <c r="V380" s="14"/>
      <c r="W380" s="24"/>
      <c r="X380" s="14"/>
      <c r="Y380" s="15"/>
      <c r="Z380" s="15"/>
      <c r="AA380" s="5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55"/>
      <c r="AN380" s="55"/>
      <c r="AO380" s="55"/>
      <c r="AP380" s="84"/>
      <c r="AQ380" s="11"/>
      <c r="AS380" s="34"/>
    </row>
    <row r="381" spans="2:45">
      <c r="B381" s="260"/>
      <c r="C381" s="35"/>
      <c r="D381" s="53"/>
      <c r="E381" s="5"/>
      <c r="F381" s="60"/>
      <c r="G381" s="54"/>
      <c r="H381" s="56"/>
      <c r="I381" s="4"/>
      <c r="J381" s="4"/>
      <c r="K381" s="4"/>
      <c r="L381" s="4"/>
      <c r="M381" s="24"/>
      <c r="N381" s="24"/>
      <c r="O381" s="14"/>
      <c r="P381" s="14"/>
      <c r="Q381" s="14"/>
      <c r="R381" s="14"/>
      <c r="S381" s="14"/>
      <c r="T381" s="14"/>
      <c r="U381" s="14"/>
      <c r="V381" s="14"/>
      <c r="W381" s="24"/>
      <c r="X381" s="14"/>
      <c r="Y381" s="15"/>
      <c r="Z381" s="15"/>
      <c r="AA381" s="5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55"/>
      <c r="AN381" s="55"/>
      <c r="AO381" s="55"/>
      <c r="AP381" s="84"/>
      <c r="AQ381" s="11"/>
      <c r="AS381" s="34"/>
    </row>
    <row r="382" spans="2:45">
      <c r="B382" s="260"/>
      <c r="C382" s="35"/>
      <c r="D382" s="53"/>
      <c r="E382" s="5"/>
      <c r="F382" s="60"/>
      <c r="G382" s="54"/>
      <c r="H382" s="56"/>
      <c r="I382" s="4"/>
      <c r="J382" s="4"/>
      <c r="K382" s="4"/>
      <c r="L382" s="4"/>
      <c r="M382" s="24"/>
      <c r="N382" s="24"/>
      <c r="O382" s="14"/>
      <c r="P382" s="14"/>
      <c r="Q382" s="14"/>
      <c r="R382" s="14"/>
      <c r="S382" s="14"/>
      <c r="T382" s="14"/>
      <c r="U382" s="14"/>
      <c r="V382" s="14"/>
      <c r="W382" s="24"/>
      <c r="X382" s="14"/>
      <c r="Y382" s="15"/>
      <c r="Z382" s="15"/>
      <c r="AA382" s="5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55"/>
      <c r="AN382" s="55"/>
      <c r="AO382" s="55"/>
      <c r="AP382" s="84"/>
      <c r="AQ382" s="11"/>
      <c r="AS382" s="34"/>
    </row>
    <row r="383" spans="2:45">
      <c r="B383" s="260"/>
      <c r="C383" s="35"/>
      <c r="D383" s="53"/>
      <c r="E383" s="5"/>
      <c r="F383" s="60"/>
      <c r="G383" s="54"/>
      <c r="H383" s="56"/>
      <c r="I383" s="4"/>
      <c r="J383" s="4"/>
      <c r="K383" s="4"/>
      <c r="L383" s="4"/>
      <c r="M383" s="24"/>
      <c r="N383" s="24"/>
      <c r="O383" s="14"/>
      <c r="P383" s="14"/>
      <c r="Q383" s="14"/>
      <c r="R383" s="14"/>
      <c r="S383" s="14"/>
      <c r="T383" s="14"/>
      <c r="U383" s="14"/>
      <c r="V383" s="14"/>
      <c r="W383" s="24"/>
      <c r="X383" s="14"/>
      <c r="Y383" s="15"/>
      <c r="Z383" s="15"/>
      <c r="AA383" s="5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55"/>
      <c r="AN383" s="55"/>
      <c r="AO383" s="55"/>
      <c r="AP383" s="84"/>
      <c r="AQ383" s="11"/>
      <c r="AS383" s="34"/>
    </row>
    <row r="384" spans="2:45">
      <c r="B384" s="260"/>
      <c r="C384" s="35"/>
      <c r="D384" s="53"/>
      <c r="E384" s="5"/>
      <c r="F384" s="60"/>
      <c r="G384" s="54"/>
      <c r="H384" s="56"/>
      <c r="I384" s="4"/>
      <c r="J384" s="4"/>
      <c r="K384" s="4"/>
      <c r="L384" s="4"/>
      <c r="M384" s="24"/>
      <c r="N384" s="24"/>
      <c r="O384" s="14"/>
      <c r="P384" s="14"/>
      <c r="Q384" s="14"/>
      <c r="R384" s="14"/>
      <c r="S384" s="14"/>
      <c r="T384" s="14"/>
      <c r="U384" s="14"/>
      <c r="V384" s="14"/>
      <c r="W384" s="24"/>
      <c r="X384" s="14"/>
      <c r="Y384" s="15"/>
      <c r="Z384" s="15"/>
      <c r="AA384" s="5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55"/>
      <c r="AN384" s="55"/>
      <c r="AO384" s="55"/>
      <c r="AP384" s="84"/>
      <c r="AQ384" s="11"/>
      <c r="AS384" s="34"/>
    </row>
    <row r="385" spans="2:45">
      <c r="B385" s="260"/>
      <c r="C385" s="35"/>
      <c r="D385" s="53"/>
      <c r="E385" s="5"/>
      <c r="F385" s="60"/>
      <c r="G385" s="54"/>
      <c r="H385" s="56"/>
      <c r="I385" s="4"/>
      <c r="J385" s="4"/>
      <c r="K385" s="4"/>
      <c r="L385" s="4"/>
      <c r="M385" s="24"/>
      <c r="N385" s="24"/>
      <c r="O385" s="14"/>
      <c r="P385" s="14"/>
      <c r="Q385" s="14"/>
      <c r="R385" s="14"/>
      <c r="S385" s="14"/>
      <c r="T385" s="14"/>
      <c r="U385" s="14"/>
      <c r="V385" s="14"/>
      <c r="W385" s="24"/>
      <c r="X385" s="14"/>
      <c r="Y385" s="15"/>
      <c r="Z385" s="15"/>
      <c r="AA385" s="5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55"/>
      <c r="AN385" s="55"/>
      <c r="AO385" s="55"/>
      <c r="AP385" s="84"/>
      <c r="AQ385" s="11"/>
      <c r="AS385" s="34"/>
    </row>
    <row r="386" spans="2:45">
      <c r="B386" s="260"/>
      <c r="C386" s="35"/>
      <c r="D386" s="53"/>
      <c r="E386" s="5"/>
      <c r="F386" s="60"/>
      <c r="G386" s="54"/>
      <c r="H386" s="56"/>
      <c r="I386" s="4"/>
      <c r="J386" s="4"/>
      <c r="K386" s="4"/>
      <c r="L386" s="4"/>
      <c r="M386" s="24"/>
      <c r="N386" s="24"/>
      <c r="O386" s="14"/>
      <c r="P386" s="14"/>
      <c r="Q386" s="14"/>
      <c r="R386" s="14"/>
      <c r="S386" s="14"/>
      <c r="T386" s="14"/>
      <c r="U386" s="14"/>
      <c r="V386" s="14"/>
      <c r="W386" s="24"/>
      <c r="X386" s="14"/>
      <c r="Y386" s="15"/>
      <c r="Z386" s="15"/>
      <c r="AA386" s="5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55"/>
      <c r="AN386" s="55"/>
      <c r="AO386" s="55"/>
      <c r="AP386" s="84"/>
      <c r="AQ386" s="11"/>
      <c r="AS386" s="34"/>
    </row>
    <row r="387" spans="2:45">
      <c r="B387" s="260"/>
      <c r="C387" s="35"/>
      <c r="D387" s="53"/>
      <c r="E387" s="5"/>
      <c r="F387" s="60"/>
      <c r="G387" s="54"/>
      <c r="H387" s="56"/>
      <c r="I387" s="4"/>
      <c r="J387" s="4"/>
      <c r="K387" s="4"/>
      <c r="L387" s="4"/>
      <c r="M387" s="24"/>
      <c r="N387" s="24"/>
      <c r="O387" s="14"/>
      <c r="P387" s="14"/>
      <c r="Q387" s="14"/>
      <c r="R387" s="14"/>
      <c r="S387" s="14"/>
      <c r="T387" s="14"/>
      <c r="U387" s="14"/>
      <c r="V387" s="14"/>
      <c r="W387" s="24"/>
      <c r="X387" s="14"/>
      <c r="Y387" s="15"/>
      <c r="Z387" s="15"/>
      <c r="AA387" s="5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55"/>
      <c r="AN387" s="55"/>
      <c r="AO387" s="55"/>
      <c r="AP387" s="84"/>
      <c r="AQ387" s="11"/>
      <c r="AS387" s="34"/>
    </row>
    <row r="388" spans="2:45">
      <c r="B388" s="260"/>
      <c r="C388" s="35"/>
      <c r="D388" s="53"/>
      <c r="E388" s="5"/>
      <c r="F388" s="60"/>
      <c r="G388" s="54"/>
      <c r="H388" s="56"/>
      <c r="I388" s="4"/>
      <c r="J388" s="4"/>
      <c r="K388" s="4"/>
      <c r="L388" s="4"/>
      <c r="M388" s="24"/>
      <c r="N388" s="24"/>
      <c r="O388" s="14"/>
      <c r="P388" s="14"/>
      <c r="Q388" s="14"/>
      <c r="R388" s="14"/>
      <c r="S388" s="14"/>
      <c r="T388" s="14"/>
      <c r="U388" s="14"/>
      <c r="V388" s="14"/>
      <c r="W388" s="24"/>
      <c r="X388" s="14"/>
      <c r="Y388" s="15"/>
      <c r="Z388" s="15"/>
      <c r="AA388" s="5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55"/>
      <c r="AN388" s="55"/>
      <c r="AO388" s="55"/>
      <c r="AP388" s="84"/>
      <c r="AQ388" s="11"/>
      <c r="AS388" s="34"/>
    </row>
    <row r="389" spans="2:45">
      <c r="B389" s="260"/>
      <c r="C389" s="35"/>
      <c r="D389" s="53"/>
      <c r="E389" s="5"/>
      <c r="F389" s="60"/>
      <c r="G389" s="54"/>
      <c r="H389" s="56"/>
      <c r="I389" s="4"/>
      <c r="J389" s="4"/>
      <c r="K389" s="4"/>
      <c r="L389" s="4"/>
      <c r="M389" s="24"/>
      <c r="N389" s="24"/>
      <c r="O389" s="14"/>
      <c r="P389" s="14"/>
      <c r="Q389" s="14"/>
      <c r="R389" s="14"/>
      <c r="S389" s="14"/>
      <c r="T389" s="14"/>
      <c r="U389" s="14"/>
      <c r="V389" s="14"/>
      <c r="W389" s="24"/>
      <c r="X389" s="14"/>
      <c r="Y389" s="15"/>
      <c r="Z389" s="15"/>
      <c r="AA389" s="5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55"/>
      <c r="AN389" s="55"/>
      <c r="AO389" s="55"/>
      <c r="AP389" s="84"/>
      <c r="AQ389" s="11"/>
      <c r="AS389" s="34"/>
    </row>
    <row r="390" spans="2:45">
      <c r="B390" s="260"/>
      <c r="C390" s="35"/>
      <c r="D390" s="53"/>
      <c r="E390" s="5"/>
      <c r="F390" s="60"/>
      <c r="G390" s="54"/>
      <c r="H390" s="56"/>
      <c r="I390" s="4"/>
      <c r="J390" s="4"/>
      <c r="K390" s="4"/>
      <c r="L390" s="4"/>
      <c r="M390" s="24"/>
      <c r="N390" s="24"/>
      <c r="O390" s="14"/>
      <c r="P390" s="14"/>
      <c r="Q390" s="14"/>
      <c r="R390" s="14"/>
      <c r="S390" s="14"/>
      <c r="T390" s="14"/>
      <c r="U390" s="14"/>
      <c r="V390" s="14"/>
      <c r="W390" s="24"/>
      <c r="X390" s="14"/>
      <c r="Y390" s="15"/>
      <c r="Z390" s="15"/>
      <c r="AA390" s="5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55"/>
      <c r="AN390" s="55"/>
      <c r="AO390" s="55"/>
      <c r="AP390" s="84"/>
      <c r="AQ390" s="11"/>
      <c r="AS390" s="34"/>
    </row>
    <row r="391" spans="2:45">
      <c r="B391" s="260"/>
      <c r="C391" s="35"/>
      <c r="D391" s="53"/>
      <c r="E391" s="5"/>
      <c r="F391" s="60"/>
      <c r="G391" s="54"/>
      <c r="H391" s="56"/>
      <c r="I391" s="4"/>
      <c r="J391" s="4"/>
      <c r="K391" s="4"/>
      <c r="L391" s="4"/>
      <c r="M391" s="24"/>
      <c r="N391" s="24"/>
      <c r="O391" s="14"/>
      <c r="P391" s="14"/>
      <c r="Q391" s="14"/>
      <c r="R391" s="14"/>
      <c r="S391" s="14"/>
      <c r="T391" s="14"/>
      <c r="U391" s="14"/>
      <c r="V391" s="14"/>
      <c r="W391" s="24"/>
      <c r="X391" s="14"/>
      <c r="Y391" s="15"/>
      <c r="Z391" s="15"/>
      <c r="AA391" s="5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55"/>
      <c r="AN391" s="55"/>
      <c r="AO391" s="55"/>
      <c r="AP391" s="84"/>
      <c r="AQ391" s="11"/>
      <c r="AS391" s="34"/>
    </row>
    <row r="392" spans="2:45">
      <c r="B392" s="260"/>
      <c r="C392" s="35"/>
      <c r="D392" s="53"/>
      <c r="E392" s="5"/>
      <c r="F392" s="60"/>
      <c r="G392" s="54"/>
      <c r="H392" s="56"/>
      <c r="I392" s="4"/>
      <c r="J392" s="4"/>
      <c r="K392" s="4"/>
      <c r="L392" s="4"/>
      <c r="M392" s="24"/>
      <c r="N392" s="24"/>
      <c r="O392" s="14"/>
      <c r="P392" s="14"/>
      <c r="Q392" s="14"/>
      <c r="R392" s="14"/>
      <c r="S392" s="14"/>
      <c r="T392" s="14"/>
      <c r="U392" s="14"/>
      <c r="V392" s="14"/>
      <c r="W392" s="24"/>
      <c r="X392" s="14"/>
      <c r="Y392" s="15"/>
      <c r="Z392" s="15"/>
      <c r="AA392" s="5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55"/>
      <c r="AN392" s="55"/>
      <c r="AO392" s="55"/>
      <c r="AP392" s="84"/>
      <c r="AQ392" s="11"/>
      <c r="AS392" s="34"/>
    </row>
    <row r="393" spans="2:45">
      <c r="B393" s="260"/>
      <c r="C393" s="35"/>
      <c r="D393" s="53"/>
      <c r="E393" s="5"/>
      <c r="F393" s="60"/>
      <c r="G393" s="54"/>
      <c r="H393" s="56"/>
      <c r="I393" s="4"/>
      <c r="J393" s="4"/>
      <c r="K393" s="4"/>
      <c r="L393" s="4"/>
      <c r="M393" s="24"/>
      <c r="N393" s="24"/>
      <c r="O393" s="14"/>
      <c r="P393" s="14"/>
      <c r="Q393" s="14"/>
      <c r="R393" s="14"/>
      <c r="S393" s="14"/>
      <c r="T393" s="14"/>
      <c r="U393" s="14"/>
      <c r="V393" s="14"/>
      <c r="W393" s="24"/>
      <c r="X393" s="14"/>
      <c r="Y393" s="15"/>
      <c r="Z393" s="15"/>
      <c r="AA393" s="5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55"/>
      <c r="AN393" s="55"/>
      <c r="AO393" s="55"/>
      <c r="AP393" s="84"/>
      <c r="AQ393" s="11"/>
      <c r="AS393" s="34"/>
    </row>
    <row r="394" spans="2:45">
      <c r="B394" s="260"/>
      <c r="C394" s="35"/>
      <c r="D394" s="53"/>
      <c r="E394" s="5"/>
      <c r="F394" s="60"/>
      <c r="G394" s="54"/>
      <c r="H394" s="56"/>
      <c r="I394" s="4"/>
      <c r="J394" s="4"/>
      <c r="K394" s="4"/>
      <c r="L394" s="4"/>
      <c r="M394" s="24"/>
      <c r="N394" s="24"/>
      <c r="O394" s="14"/>
      <c r="P394" s="14"/>
      <c r="Q394" s="14"/>
      <c r="R394" s="14"/>
      <c r="S394" s="14"/>
      <c r="T394" s="14"/>
      <c r="U394" s="14"/>
      <c r="V394" s="14"/>
      <c r="W394" s="24"/>
      <c r="X394" s="14"/>
      <c r="Y394" s="15"/>
      <c r="Z394" s="15"/>
      <c r="AA394" s="5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55"/>
      <c r="AN394" s="55"/>
      <c r="AO394" s="55"/>
      <c r="AP394" s="84"/>
      <c r="AQ394" s="11"/>
      <c r="AS394" s="34"/>
    </row>
    <row r="395" spans="2:45">
      <c r="B395" s="260"/>
      <c r="C395" s="35"/>
      <c r="D395" s="53"/>
      <c r="E395" s="5"/>
      <c r="F395" s="60"/>
      <c r="G395" s="54"/>
      <c r="H395" s="56"/>
      <c r="I395" s="4"/>
      <c r="J395" s="4"/>
      <c r="K395" s="4"/>
      <c r="L395" s="4"/>
      <c r="M395" s="24"/>
      <c r="N395" s="24"/>
      <c r="O395" s="14"/>
      <c r="P395" s="14"/>
      <c r="Q395" s="14"/>
      <c r="R395" s="14"/>
      <c r="S395" s="14"/>
      <c r="T395" s="14"/>
      <c r="U395" s="14"/>
      <c r="V395" s="14"/>
      <c r="W395" s="24"/>
      <c r="X395" s="14"/>
      <c r="Y395" s="15"/>
      <c r="Z395" s="15"/>
      <c r="AA395" s="5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55"/>
      <c r="AN395" s="55"/>
      <c r="AO395" s="55"/>
      <c r="AP395" s="84"/>
      <c r="AQ395" s="11"/>
      <c r="AS395" s="34"/>
    </row>
    <row r="396" spans="2:45">
      <c r="B396" s="260"/>
      <c r="C396" s="35"/>
      <c r="D396" s="53"/>
      <c r="E396" s="5"/>
      <c r="F396" s="60"/>
      <c r="G396" s="54"/>
      <c r="H396" s="56"/>
      <c r="I396" s="4"/>
      <c r="J396" s="4"/>
      <c r="K396" s="4"/>
      <c r="L396" s="4"/>
      <c r="M396" s="24"/>
      <c r="N396" s="24"/>
      <c r="O396" s="14"/>
      <c r="P396" s="14"/>
      <c r="Q396" s="14"/>
      <c r="R396" s="14"/>
      <c r="S396" s="14"/>
      <c r="T396" s="14"/>
      <c r="U396" s="14"/>
      <c r="V396" s="14"/>
      <c r="W396" s="24"/>
      <c r="X396" s="14"/>
      <c r="Y396" s="15"/>
      <c r="Z396" s="15"/>
      <c r="AA396" s="5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55"/>
      <c r="AN396" s="55"/>
      <c r="AO396" s="55"/>
      <c r="AP396" s="84"/>
      <c r="AQ396" s="11"/>
      <c r="AS396" s="34"/>
    </row>
    <row r="397" spans="2:45">
      <c r="B397" s="260"/>
      <c r="C397" s="35"/>
      <c r="D397" s="53"/>
      <c r="E397" s="5"/>
      <c r="F397" s="60"/>
      <c r="G397" s="54"/>
      <c r="H397" s="56"/>
      <c r="I397" s="4"/>
      <c r="J397" s="4"/>
      <c r="K397" s="4"/>
      <c r="L397" s="4"/>
      <c r="M397" s="24"/>
      <c r="N397" s="24"/>
      <c r="O397" s="14"/>
      <c r="P397" s="14"/>
      <c r="Q397" s="14"/>
      <c r="R397" s="14"/>
      <c r="S397" s="14"/>
      <c r="T397" s="14"/>
      <c r="U397" s="14"/>
      <c r="V397" s="14"/>
      <c r="W397" s="24"/>
      <c r="X397" s="14"/>
      <c r="Y397" s="15"/>
      <c r="Z397" s="15"/>
      <c r="AA397" s="5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55"/>
      <c r="AN397" s="55"/>
      <c r="AO397" s="55"/>
      <c r="AP397" s="84"/>
      <c r="AQ397" s="11"/>
      <c r="AS397" s="34"/>
    </row>
    <row r="398" spans="2:45">
      <c r="B398" s="260"/>
      <c r="C398" s="35"/>
      <c r="D398" s="53"/>
      <c r="E398" s="5"/>
      <c r="F398" s="60"/>
      <c r="G398" s="54"/>
      <c r="H398" s="56"/>
      <c r="I398" s="4"/>
      <c r="J398" s="4"/>
      <c r="K398" s="4"/>
      <c r="L398" s="4"/>
      <c r="M398" s="24"/>
      <c r="N398" s="24"/>
      <c r="O398" s="14"/>
      <c r="P398" s="14"/>
      <c r="Q398" s="14"/>
      <c r="R398" s="14"/>
      <c r="S398" s="14"/>
      <c r="T398" s="14"/>
      <c r="U398" s="14"/>
      <c r="V398" s="14"/>
      <c r="W398" s="24"/>
      <c r="X398" s="14"/>
      <c r="Y398" s="15"/>
      <c r="Z398" s="15"/>
      <c r="AA398" s="5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55"/>
      <c r="AN398" s="55"/>
      <c r="AO398" s="55"/>
      <c r="AP398" s="84"/>
      <c r="AQ398" s="11"/>
      <c r="AS398" s="34"/>
    </row>
    <row r="399" spans="2:45">
      <c r="B399" s="260"/>
      <c r="C399" s="35"/>
      <c r="D399" s="53"/>
      <c r="E399" s="5"/>
      <c r="F399" s="60"/>
      <c r="G399" s="54"/>
      <c r="H399" s="56"/>
      <c r="I399" s="4"/>
      <c r="J399" s="4"/>
      <c r="K399" s="4"/>
      <c r="L399" s="4"/>
      <c r="M399" s="24"/>
      <c r="N399" s="24"/>
      <c r="O399" s="14"/>
      <c r="P399" s="14"/>
      <c r="Q399" s="14"/>
      <c r="R399" s="14"/>
      <c r="S399" s="14"/>
      <c r="T399" s="14"/>
      <c r="U399" s="14"/>
      <c r="V399" s="14"/>
      <c r="W399" s="24"/>
      <c r="X399" s="14"/>
      <c r="Y399" s="15"/>
      <c r="Z399" s="15"/>
      <c r="AA399" s="5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55"/>
      <c r="AN399" s="55"/>
      <c r="AO399" s="55"/>
      <c r="AP399" s="84"/>
      <c r="AQ399" s="11"/>
      <c r="AS399" s="34"/>
    </row>
    <row r="400" spans="2:45">
      <c r="B400" s="260"/>
      <c r="C400" s="35"/>
      <c r="D400" s="53"/>
      <c r="E400" s="5"/>
      <c r="F400" s="60"/>
      <c r="G400" s="54"/>
      <c r="H400" s="56"/>
      <c r="I400" s="4"/>
      <c r="J400" s="4"/>
      <c r="K400" s="4"/>
      <c r="L400" s="4"/>
      <c r="M400" s="24"/>
      <c r="N400" s="24"/>
      <c r="O400" s="14"/>
      <c r="P400" s="14"/>
      <c r="Q400" s="14"/>
      <c r="R400" s="14"/>
      <c r="S400" s="14"/>
      <c r="T400" s="14"/>
      <c r="U400" s="14"/>
      <c r="V400" s="14"/>
      <c r="W400" s="24"/>
      <c r="X400" s="14"/>
      <c r="Y400" s="15"/>
      <c r="Z400" s="15"/>
      <c r="AA400" s="5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55"/>
      <c r="AN400" s="55"/>
      <c r="AO400" s="55"/>
      <c r="AP400" s="84"/>
      <c r="AQ400" s="11"/>
      <c r="AS400" s="34"/>
    </row>
    <row r="401" spans="2:45">
      <c r="B401" s="260"/>
      <c r="C401" s="35"/>
      <c r="D401" s="53"/>
      <c r="E401" s="5"/>
      <c r="F401" s="60"/>
      <c r="G401" s="54"/>
      <c r="H401" s="56"/>
      <c r="I401" s="4"/>
      <c r="J401" s="4"/>
      <c r="K401" s="4"/>
      <c r="L401" s="4"/>
      <c r="M401" s="24"/>
      <c r="N401" s="24"/>
      <c r="O401" s="14"/>
      <c r="P401" s="14"/>
      <c r="Q401" s="14"/>
      <c r="R401" s="14"/>
      <c r="S401" s="14"/>
      <c r="T401" s="14"/>
      <c r="U401" s="14"/>
      <c r="V401" s="14"/>
      <c r="W401" s="24"/>
      <c r="X401" s="14"/>
      <c r="Y401" s="15"/>
      <c r="Z401" s="15"/>
      <c r="AA401" s="5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55"/>
      <c r="AN401" s="55"/>
      <c r="AO401" s="55"/>
      <c r="AP401" s="84"/>
      <c r="AQ401" s="11"/>
      <c r="AS401" s="34"/>
    </row>
    <row r="402" spans="2:45">
      <c r="B402" s="260"/>
      <c r="C402" s="35"/>
      <c r="D402" s="53"/>
      <c r="E402" s="5"/>
      <c r="F402" s="60"/>
      <c r="G402" s="54"/>
      <c r="H402" s="56"/>
      <c r="I402" s="4"/>
      <c r="J402" s="4"/>
      <c r="K402" s="4"/>
      <c r="L402" s="4"/>
      <c r="M402" s="24"/>
      <c r="N402" s="24"/>
      <c r="O402" s="14"/>
      <c r="P402" s="14"/>
      <c r="Q402" s="14"/>
      <c r="R402" s="14"/>
      <c r="S402" s="14"/>
      <c r="T402" s="14"/>
      <c r="U402" s="14"/>
      <c r="V402" s="14"/>
      <c r="W402" s="24"/>
      <c r="X402" s="14"/>
      <c r="Y402" s="15"/>
      <c r="Z402" s="15"/>
      <c r="AA402" s="5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55"/>
      <c r="AN402" s="55"/>
      <c r="AO402" s="55"/>
      <c r="AP402" s="84"/>
      <c r="AQ402" s="11"/>
      <c r="AS402" s="34"/>
    </row>
    <row r="403" spans="2:45">
      <c r="B403" s="260"/>
      <c r="C403" s="35"/>
      <c r="D403" s="53"/>
      <c r="E403" s="5"/>
      <c r="F403" s="60"/>
      <c r="G403" s="54"/>
      <c r="H403" s="56"/>
      <c r="I403" s="4"/>
      <c r="J403" s="4"/>
      <c r="K403" s="4"/>
      <c r="L403" s="4"/>
      <c r="M403" s="24"/>
      <c r="N403" s="24"/>
      <c r="O403" s="14"/>
      <c r="P403" s="14"/>
      <c r="Q403" s="14"/>
      <c r="R403" s="14"/>
      <c r="S403" s="14"/>
      <c r="T403" s="14"/>
      <c r="U403" s="14"/>
      <c r="V403" s="14"/>
      <c r="W403" s="24"/>
      <c r="X403" s="14"/>
      <c r="Y403" s="15"/>
      <c r="Z403" s="15"/>
      <c r="AA403" s="5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55"/>
      <c r="AN403" s="55"/>
      <c r="AO403" s="55"/>
      <c r="AP403" s="84"/>
      <c r="AQ403" s="11"/>
      <c r="AS403" s="34"/>
    </row>
    <row r="404" spans="2:45">
      <c r="B404" s="260"/>
      <c r="C404" s="35"/>
      <c r="D404" s="53"/>
      <c r="E404" s="5"/>
      <c r="F404" s="60"/>
      <c r="G404" s="54"/>
      <c r="H404" s="56"/>
      <c r="I404" s="4"/>
      <c r="J404" s="4"/>
      <c r="K404" s="4"/>
      <c r="L404" s="4"/>
      <c r="M404" s="24"/>
      <c r="N404" s="24"/>
      <c r="O404" s="14"/>
      <c r="P404" s="14"/>
      <c r="Q404" s="14"/>
      <c r="R404" s="14"/>
      <c r="S404" s="14"/>
      <c r="T404" s="14"/>
      <c r="U404" s="14"/>
      <c r="V404" s="14"/>
      <c r="W404" s="24"/>
      <c r="X404" s="14"/>
      <c r="Y404" s="15"/>
      <c r="Z404" s="15"/>
      <c r="AA404" s="5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55"/>
      <c r="AN404" s="55"/>
      <c r="AO404" s="55"/>
      <c r="AP404" s="84"/>
      <c r="AQ404" s="11"/>
      <c r="AS404" s="34"/>
    </row>
    <row r="405" spans="2:45">
      <c r="B405" s="260"/>
      <c r="C405" s="35"/>
      <c r="D405" s="53"/>
      <c r="E405" s="5"/>
      <c r="F405" s="60"/>
      <c r="G405" s="54"/>
      <c r="H405" s="56"/>
      <c r="I405" s="4"/>
      <c r="J405" s="4"/>
      <c r="K405" s="4"/>
      <c r="L405" s="4"/>
      <c r="M405" s="24"/>
      <c r="N405" s="24"/>
      <c r="O405" s="14"/>
      <c r="P405" s="14"/>
      <c r="Q405" s="14"/>
      <c r="R405" s="14"/>
      <c r="S405" s="14"/>
      <c r="T405" s="14"/>
      <c r="U405" s="14"/>
      <c r="V405" s="14"/>
      <c r="W405" s="24"/>
      <c r="X405" s="14"/>
      <c r="Y405" s="15"/>
      <c r="Z405" s="15"/>
      <c r="AA405" s="5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55"/>
      <c r="AN405" s="55"/>
      <c r="AO405" s="55"/>
      <c r="AP405" s="84"/>
      <c r="AQ405" s="11"/>
      <c r="AS405" s="34"/>
    </row>
    <row r="406" spans="2:45">
      <c r="B406" s="260"/>
      <c r="C406" s="35"/>
      <c r="D406" s="53"/>
      <c r="E406" s="5"/>
      <c r="F406" s="60"/>
      <c r="G406" s="54"/>
      <c r="H406" s="56"/>
      <c r="I406" s="4"/>
      <c r="J406" s="4"/>
      <c r="K406" s="4"/>
      <c r="L406" s="4"/>
      <c r="M406" s="24"/>
      <c r="N406" s="24"/>
      <c r="O406" s="14"/>
      <c r="P406" s="14"/>
      <c r="Q406" s="14"/>
      <c r="R406" s="14"/>
      <c r="S406" s="14"/>
      <c r="T406" s="14"/>
      <c r="U406" s="14"/>
      <c r="V406" s="14"/>
      <c r="W406" s="24"/>
      <c r="X406" s="14"/>
      <c r="Y406" s="15"/>
      <c r="Z406" s="15"/>
      <c r="AA406" s="5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55"/>
      <c r="AN406" s="55"/>
      <c r="AO406" s="55"/>
      <c r="AP406" s="84"/>
      <c r="AQ406" s="11"/>
      <c r="AS406" s="34"/>
    </row>
    <row r="407" spans="2:45">
      <c r="B407" s="260"/>
      <c r="C407" s="35"/>
      <c r="D407" s="53"/>
      <c r="E407" s="5"/>
      <c r="F407" s="60"/>
      <c r="G407" s="54"/>
      <c r="H407" s="56"/>
      <c r="I407" s="4"/>
      <c r="J407" s="4"/>
      <c r="K407" s="4"/>
      <c r="L407" s="4"/>
      <c r="M407" s="24"/>
      <c r="N407" s="24"/>
      <c r="O407" s="14"/>
      <c r="P407" s="14"/>
      <c r="Q407" s="14"/>
      <c r="R407" s="14"/>
      <c r="S407" s="14"/>
      <c r="T407" s="14"/>
      <c r="U407" s="14"/>
      <c r="V407" s="14"/>
      <c r="W407" s="24"/>
      <c r="X407" s="14"/>
      <c r="Y407" s="15"/>
      <c r="Z407" s="15"/>
      <c r="AA407" s="5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55"/>
      <c r="AN407" s="55"/>
      <c r="AO407" s="55"/>
      <c r="AP407" s="84"/>
      <c r="AQ407" s="11"/>
      <c r="AS407" s="34"/>
    </row>
    <row r="408" spans="2:45">
      <c r="B408" s="260"/>
      <c r="C408" s="35"/>
      <c r="D408" s="53"/>
      <c r="E408" s="5"/>
      <c r="F408" s="60"/>
      <c r="G408" s="54"/>
      <c r="H408" s="56"/>
      <c r="I408" s="4"/>
      <c r="J408" s="4"/>
      <c r="K408" s="4"/>
      <c r="L408" s="4"/>
      <c r="M408" s="24"/>
      <c r="N408" s="24"/>
      <c r="O408" s="14"/>
      <c r="P408" s="14"/>
      <c r="Q408" s="14"/>
      <c r="R408" s="14"/>
      <c r="S408" s="14"/>
      <c r="T408" s="14"/>
      <c r="U408" s="14"/>
      <c r="V408" s="14"/>
      <c r="W408" s="24"/>
      <c r="X408" s="14"/>
      <c r="Y408" s="15"/>
      <c r="Z408" s="15"/>
      <c r="AA408" s="5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55"/>
      <c r="AN408" s="55"/>
      <c r="AO408" s="55"/>
      <c r="AP408" s="84"/>
      <c r="AQ408" s="11"/>
      <c r="AS408" s="34"/>
    </row>
    <row r="409" spans="2:45">
      <c r="B409" s="260"/>
      <c r="C409" s="35"/>
      <c r="D409" s="53"/>
      <c r="E409" s="5"/>
      <c r="F409" s="60"/>
      <c r="G409" s="54"/>
      <c r="H409" s="56"/>
      <c r="I409" s="4"/>
      <c r="J409" s="4"/>
      <c r="K409" s="4"/>
      <c r="L409" s="4"/>
      <c r="M409" s="24"/>
      <c r="N409" s="24"/>
      <c r="O409" s="14"/>
      <c r="P409" s="14"/>
      <c r="Q409" s="14"/>
      <c r="R409" s="14"/>
      <c r="S409" s="14"/>
      <c r="T409" s="14"/>
      <c r="U409" s="14"/>
      <c r="V409" s="14"/>
      <c r="W409" s="24"/>
      <c r="X409" s="14"/>
      <c r="Y409" s="15"/>
      <c r="Z409" s="15"/>
      <c r="AA409" s="5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55"/>
      <c r="AN409" s="55"/>
      <c r="AO409" s="55"/>
      <c r="AP409" s="84"/>
      <c r="AQ409" s="11"/>
      <c r="AS409" s="34"/>
    </row>
    <row r="410" spans="2:45">
      <c r="B410" s="260"/>
      <c r="C410" s="35"/>
      <c r="D410" s="53"/>
      <c r="E410" s="5"/>
      <c r="F410" s="60"/>
      <c r="G410" s="54"/>
      <c r="H410" s="56"/>
      <c r="I410" s="4"/>
      <c r="J410" s="4"/>
      <c r="K410" s="4"/>
      <c r="L410" s="4"/>
      <c r="M410" s="24"/>
      <c r="N410" s="24"/>
      <c r="O410" s="14"/>
      <c r="P410" s="14"/>
      <c r="Q410" s="14"/>
      <c r="R410" s="14"/>
      <c r="S410" s="14"/>
      <c r="T410" s="14"/>
      <c r="U410" s="14"/>
      <c r="V410" s="14"/>
      <c r="W410" s="24"/>
      <c r="X410" s="14"/>
      <c r="Y410" s="15"/>
      <c r="Z410" s="15"/>
      <c r="AA410" s="5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55"/>
      <c r="AN410" s="55"/>
      <c r="AO410" s="55"/>
      <c r="AP410" s="84"/>
      <c r="AQ410" s="11"/>
      <c r="AS410" s="34"/>
    </row>
    <row r="411" spans="2:45">
      <c r="B411" s="260"/>
      <c r="C411" s="35"/>
      <c r="D411" s="53"/>
      <c r="E411" s="5"/>
      <c r="F411" s="60"/>
      <c r="G411" s="54"/>
      <c r="H411" s="56"/>
      <c r="I411" s="4"/>
      <c r="J411" s="4"/>
      <c r="K411" s="4"/>
      <c r="L411" s="4"/>
      <c r="M411" s="24"/>
      <c r="N411" s="24"/>
      <c r="O411" s="14"/>
      <c r="P411" s="14"/>
      <c r="Q411" s="14"/>
      <c r="R411" s="14"/>
      <c r="S411" s="14"/>
      <c r="T411" s="14"/>
      <c r="U411" s="14"/>
      <c r="V411" s="14"/>
      <c r="W411" s="24"/>
      <c r="X411" s="14"/>
      <c r="Y411" s="15"/>
      <c r="Z411" s="15"/>
      <c r="AA411" s="5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55"/>
      <c r="AN411" s="55"/>
      <c r="AO411" s="55"/>
      <c r="AP411" s="84"/>
      <c r="AQ411" s="11"/>
      <c r="AS411" s="34"/>
    </row>
    <row r="412" spans="2:45">
      <c r="B412" s="260"/>
      <c r="C412" s="35"/>
      <c r="D412" s="53"/>
      <c r="E412" s="5"/>
      <c r="F412" s="60"/>
      <c r="G412" s="54"/>
      <c r="H412" s="56"/>
      <c r="I412" s="4"/>
      <c r="J412" s="4"/>
      <c r="K412" s="4"/>
      <c r="L412" s="4"/>
      <c r="M412" s="24"/>
      <c r="N412" s="24"/>
      <c r="O412" s="14"/>
      <c r="P412" s="14"/>
      <c r="Q412" s="14"/>
      <c r="R412" s="14"/>
      <c r="S412" s="14"/>
      <c r="T412" s="14"/>
      <c r="U412" s="14"/>
      <c r="V412" s="14"/>
      <c r="W412" s="24"/>
      <c r="X412" s="14"/>
      <c r="Y412" s="15"/>
      <c r="Z412" s="15"/>
      <c r="AA412" s="5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55"/>
      <c r="AN412" s="55"/>
      <c r="AO412" s="55"/>
      <c r="AP412" s="84"/>
      <c r="AQ412" s="11"/>
      <c r="AS412" s="34"/>
    </row>
    <row r="413" spans="2:45">
      <c r="B413" s="260"/>
      <c r="C413" s="35"/>
      <c r="D413" s="53"/>
      <c r="E413" s="5"/>
      <c r="F413" s="60"/>
      <c r="G413" s="54"/>
      <c r="H413" s="56"/>
      <c r="I413" s="4"/>
      <c r="J413" s="4"/>
      <c r="K413" s="4"/>
      <c r="L413" s="4"/>
      <c r="M413" s="24"/>
      <c r="N413" s="24"/>
      <c r="O413" s="14"/>
      <c r="P413" s="14"/>
      <c r="Q413" s="14"/>
      <c r="R413" s="14"/>
      <c r="S413" s="14"/>
      <c r="T413" s="14"/>
      <c r="U413" s="14"/>
      <c r="V413" s="14"/>
      <c r="W413" s="24"/>
      <c r="X413" s="14"/>
      <c r="Y413" s="15"/>
      <c r="Z413" s="15"/>
      <c r="AA413" s="5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55"/>
      <c r="AN413" s="55"/>
      <c r="AO413" s="55"/>
      <c r="AP413" s="84"/>
      <c r="AQ413" s="11"/>
      <c r="AS413" s="34"/>
    </row>
    <row r="414" spans="2:45">
      <c r="B414" s="260"/>
      <c r="C414" s="35"/>
      <c r="D414" s="53"/>
      <c r="E414" s="5"/>
      <c r="F414" s="60"/>
      <c r="G414" s="54"/>
      <c r="H414" s="56"/>
      <c r="I414" s="4"/>
      <c r="J414" s="4"/>
      <c r="K414" s="4"/>
      <c r="L414" s="4"/>
      <c r="M414" s="24"/>
      <c r="N414" s="24"/>
      <c r="O414" s="14"/>
      <c r="P414" s="14"/>
      <c r="Q414" s="14"/>
      <c r="R414" s="14"/>
      <c r="S414" s="14"/>
      <c r="T414" s="14"/>
      <c r="U414" s="14"/>
      <c r="V414" s="14"/>
      <c r="W414" s="24"/>
      <c r="X414" s="14"/>
      <c r="Y414" s="15"/>
      <c r="Z414" s="15"/>
      <c r="AA414" s="5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55"/>
      <c r="AN414" s="55"/>
      <c r="AO414" s="55"/>
      <c r="AP414" s="84"/>
      <c r="AQ414" s="11"/>
      <c r="AS414" s="34"/>
    </row>
    <row r="415" spans="2:45">
      <c r="B415" s="260"/>
      <c r="C415" s="35"/>
      <c r="D415" s="53"/>
      <c r="E415" s="5"/>
      <c r="F415" s="60"/>
      <c r="G415" s="54"/>
      <c r="H415" s="56"/>
      <c r="I415" s="4"/>
      <c r="J415" s="4"/>
      <c r="K415" s="4"/>
      <c r="L415" s="4"/>
      <c r="M415" s="24"/>
      <c r="N415" s="24"/>
      <c r="O415" s="14"/>
      <c r="P415" s="14"/>
      <c r="Q415" s="14"/>
      <c r="R415" s="14"/>
      <c r="S415" s="14"/>
      <c r="T415" s="14"/>
      <c r="U415" s="14"/>
      <c r="V415" s="14"/>
      <c r="W415" s="24"/>
      <c r="X415" s="14"/>
      <c r="Y415" s="15"/>
      <c r="Z415" s="15"/>
      <c r="AA415" s="5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55"/>
      <c r="AN415" s="55"/>
      <c r="AO415" s="55"/>
      <c r="AP415" s="84"/>
      <c r="AQ415" s="11"/>
      <c r="AS415" s="34"/>
    </row>
    <row r="416" spans="2:45">
      <c r="B416" s="260"/>
      <c r="C416" s="35"/>
      <c r="D416" s="53"/>
      <c r="E416" s="5"/>
      <c r="F416" s="60"/>
      <c r="G416" s="54"/>
      <c r="H416" s="56"/>
      <c r="I416" s="4"/>
      <c r="J416" s="4"/>
      <c r="K416" s="4"/>
      <c r="L416" s="4"/>
      <c r="M416" s="24"/>
      <c r="N416" s="24"/>
      <c r="O416" s="14"/>
      <c r="P416" s="14"/>
      <c r="Q416" s="14"/>
      <c r="R416" s="14"/>
      <c r="S416" s="14"/>
      <c r="T416" s="14"/>
      <c r="U416" s="14"/>
      <c r="V416" s="14"/>
      <c r="W416" s="24"/>
      <c r="X416" s="14"/>
      <c r="Y416" s="15"/>
      <c r="Z416" s="15"/>
      <c r="AA416" s="5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55"/>
      <c r="AN416" s="55"/>
      <c r="AO416" s="55"/>
      <c r="AP416" s="84"/>
      <c r="AQ416" s="11"/>
      <c r="AS416" s="34"/>
    </row>
    <row r="417" spans="2:45">
      <c r="B417" s="260"/>
      <c r="C417" s="35"/>
      <c r="D417" s="53"/>
      <c r="E417" s="5"/>
      <c r="F417" s="60"/>
      <c r="G417" s="54"/>
      <c r="H417" s="56"/>
      <c r="I417" s="4"/>
      <c r="J417" s="4"/>
      <c r="K417" s="4"/>
      <c r="L417" s="4"/>
      <c r="M417" s="24"/>
      <c r="N417" s="24"/>
      <c r="O417" s="14"/>
      <c r="P417" s="14"/>
      <c r="Q417" s="14"/>
      <c r="R417" s="14"/>
      <c r="S417" s="14"/>
      <c r="T417" s="14"/>
      <c r="U417" s="14"/>
      <c r="V417" s="14"/>
      <c r="W417" s="24"/>
      <c r="X417" s="14"/>
      <c r="Y417" s="15"/>
      <c r="Z417" s="15"/>
      <c r="AA417" s="5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55"/>
      <c r="AN417" s="55"/>
      <c r="AO417" s="55"/>
      <c r="AP417" s="84"/>
      <c r="AQ417" s="11"/>
      <c r="AS417" s="34"/>
    </row>
    <row r="418" spans="2:45">
      <c r="B418" s="260"/>
      <c r="C418" s="35"/>
      <c r="D418" s="53"/>
      <c r="E418" s="5"/>
      <c r="F418" s="60"/>
      <c r="G418" s="54"/>
      <c r="H418" s="56"/>
      <c r="I418" s="4"/>
      <c r="J418" s="4"/>
      <c r="K418" s="4"/>
      <c r="L418" s="4"/>
      <c r="M418" s="24"/>
      <c r="N418" s="24"/>
      <c r="O418" s="14"/>
      <c r="P418" s="14"/>
      <c r="Q418" s="14"/>
      <c r="R418" s="14"/>
      <c r="S418" s="14"/>
      <c r="T418" s="14"/>
      <c r="U418" s="14"/>
      <c r="V418" s="14"/>
      <c r="W418" s="24"/>
      <c r="X418" s="14"/>
      <c r="Y418" s="15"/>
      <c r="Z418" s="15"/>
      <c r="AA418" s="5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55"/>
      <c r="AN418" s="55"/>
      <c r="AO418" s="55"/>
      <c r="AP418" s="84"/>
      <c r="AQ418" s="11"/>
      <c r="AS418" s="34"/>
    </row>
    <row r="419" spans="2:45">
      <c r="B419" s="260"/>
      <c r="C419" s="35"/>
      <c r="D419" s="53"/>
      <c r="E419" s="5"/>
      <c r="F419" s="60"/>
      <c r="G419" s="54"/>
      <c r="H419" s="56"/>
      <c r="I419" s="4"/>
      <c r="J419" s="4"/>
      <c r="K419" s="4"/>
      <c r="L419" s="4"/>
      <c r="M419" s="24"/>
      <c r="N419" s="24"/>
      <c r="O419" s="14"/>
      <c r="P419" s="14"/>
      <c r="Q419" s="14"/>
      <c r="R419" s="14"/>
      <c r="S419" s="14"/>
      <c r="T419" s="14"/>
      <c r="U419" s="14"/>
      <c r="V419" s="14"/>
      <c r="W419" s="24"/>
      <c r="X419" s="14"/>
      <c r="Y419" s="15"/>
      <c r="Z419" s="15"/>
      <c r="AA419" s="5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55"/>
      <c r="AN419" s="55"/>
      <c r="AO419" s="55"/>
      <c r="AP419" s="84"/>
      <c r="AQ419" s="11"/>
      <c r="AS419" s="34"/>
    </row>
    <row r="420" spans="2:45">
      <c r="B420" s="260"/>
      <c r="C420" s="35"/>
      <c r="D420" s="53"/>
      <c r="E420" s="5"/>
      <c r="F420" s="60"/>
      <c r="G420" s="54"/>
      <c r="H420" s="56"/>
      <c r="I420" s="4"/>
      <c r="J420" s="4"/>
      <c r="K420" s="4"/>
      <c r="L420" s="4"/>
      <c r="M420" s="24"/>
      <c r="N420" s="24"/>
      <c r="O420" s="14"/>
      <c r="P420" s="14"/>
      <c r="Q420" s="14"/>
      <c r="R420" s="14"/>
      <c r="S420" s="14"/>
      <c r="T420" s="14"/>
      <c r="U420" s="14"/>
      <c r="V420" s="14"/>
      <c r="W420" s="24"/>
      <c r="X420" s="14"/>
      <c r="Y420" s="15"/>
      <c r="Z420" s="15"/>
      <c r="AA420" s="5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55"/>
      <c r="AN420" s="55"/>
      <c r="AO420" s="55"/>
      <c r="AP420" s="84"/>
      <c r="AQ420" s="11"/>
      <c r="AS420" s="34"/>
    </row>
    <row r="421" spans="2:45">
      <c r="B421" s="260"/>
      <c r="C421" s="35"/>
      <c r="D421" s="53"/>
      <c r="E421" s="5"/>
      <c r="F421" s="60"/>
      <c r="G421" s="54"/>
      <c r="H421" s="56"/>
      <c r="I421" s="4"/>
      <c r="J421" s="4"/>
      <c r="K421" s="4"/>
      <c r="L421" s="4"/>
      <c r="M421" s="24"/>
      <c r="N421" s="24"/>
      <c r="O421" s="14"/>
      <c r="P421" s="14"/>
      <c r="Q421" s="14"/>
      <c r="R421" s="14"/>
      <c r="S421" s="14"/>
      <c r="T421" s="14"/>
      <c r="U421" s="14"/>
      <c r="V421" s="14"/>
      <c r="W421" s="24"/>
      <c r="X421" s="14"/>
      <c r="Y421" s="15"/>
      <c r="Z421" s="15"/>
      <c r="AA421" s="5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55"/>
      <c r="AN421" s="55"/>
      <c r="AO421" s="55"/>
      <c r="AP421" s="84"/>
      <c r="AQ421" s="11"/>
      <c r="AS421" s="34"/>
    </row>
    <row r="422" spans="2:45">
      <c r="B422" s="260"/>
      <c r="C422" s="35"/>
      <c r="D422" s="53"/>
      <c r="E422" s="5"/>
      <c r="F422" s="60"/>
      <c r="G422" s="54"/>
      <c r="H422" s="56"/>
      <c r="I422" s="4"/>
      <c r="J422" s="4"/>
      <c r="K422" s="4"/>
      <c r="L422" s="4"/>
      <c r="M422" s="24"/>
      <c r="N422" s="24"/>
      <c r="O422" s="14"/>
      <c r="P422" s="14"/>
      <c r="Q422" s="14"/>
      <c r="R422" s="14"/>
      <c r="S422" s="14"/>
      <c r="T422" s="14"/>
      <c r="U422" s="14"/>
      <c r="V422" s="14"/>
      <c r="W422" s="24"/>
      <c r="X422" s="14"/>
      <c r="Y422" s="15"/>
      <c r="Z422" s="15"/>
      <c r="AA422" s="5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55"/>
      <c r="AN422" s="55"/>
      <c r="AO422" s="55"/>
      <c r="AP422" s="84"/>
      <c r="AQ422" s="11"/>
      <c r="AS422" s="34"/>
    </row>
    <row r="423" spans="2:45">
      <c r="B423" s="260"/>
      <c r="C423" s="35"/>
      <c r="D423" s="53"/>
      <c r="E423" s="5"/>
      <c r="F423" s="60"/>
      <c r="G423" s="54"/>
      <c r="H423" s="56"/>
      <c r="I423" s="4"/>
      <c r="J423" s="4"/>
      <c r="K423" s="4"/>
      <c r="L423" s="4"/>
      <c r="M423" s="24"/>
      <c r="N423" s="24"/>
      <c r="O423" s="14"/>
      <c r="P423" s="14"/>
      <c r="Q423" s="14"/>
      <c r="R423" s="14"/>
      <c r="S423" s="14"/>
      <c r="T423" s="14"/>
      <c r="U423" s="14"/>
      <c r="V423" s="14"/>
      <c r="W423" s="24"/>
      <c r="X423" s="14"/>
      <c r="Y423" s="15"/>
      <c r="Z423" s="15"/>
      <c r="AA423" s="5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55"/>
      <c r="AN423" s="55"/>
      <c r="AO423" s="55"/>
      <c r="AP423" s="84"/>
      <c r="AQ423" s="11"/>
      <c r="AS423" s="34"/>
    </row>
    <row r="424" spans="2:45">
      <c r="B424" s="260"/>
      <c r="C424" s="35"/>
      <c r="D424" s="53"/>
      <c r="E424" s="5"/>
      <c r="F424" s="60"/>
      <c r="G424" s="54"/>
      <c r="H424" s="56"/>
      <c r="I424" s="4"/>
      <c r="J424" s="4"/>
      <c r="K424" s="4"/>
      <c r="L424" s="4"/>
      <c r="M424" s="24"/>
      <c r="N424" s="24"/>
      <c r="O424" s="14"/>
      <c r="P424" s="14"/>
      <c r="Q424" s="14"/>
      <c r="R424" s="14"/>
      <c r="S424" s="14"/>
      <c r="T424" s="14"/>
      <c r="U424" s="14"/>
      <c r="V424" s="14"/>
      <c r="W424" s="24"/>
      <c r="X424" s="14"/>
      <c r="Y424" s="15"/>
      <c r="Z424" s="15"/>
      <c r="AA424" s="5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55"/>
      <c r="AN424" s="55"/>
      <c r="AO424" s="55"/>
      <c r="AP424" s="84"/>
      <c r="AQ424" s="11"/>
      <c r="AS424" s="34"/>
    </row>
    <row r="425" spans="2:45">
      <c r="B425" s="260"/>
      <c r="C425" s="35"/>
      <c r="D425" s="53"/>
      <c r="E425" s="5"/>
      <c r="F425" s="60"/>
      <c r="G425" s="54"/>
      <c r="H425" s="56"/>
      <c r="I425" s="4"/>
      <c r="J425" s="4"/>
      <c r="K425" s="4"/>
      <c r="L425" s="4"/>
      <c r="M425" s="24"/>
      <c r="N425" s="24"/>
      <c r="O425" s="14"/>
      <c r="P425" s="14"/>
      <c r="Q425" s="14"/>
      <c r="R425" s="14"/>
      <c r="S425" s="14"/>
      <c r="T425" s="14"/>
      <c r="U425" s="14"/>
      <c r="V425" s="14"/>
      <c r="W425" s="24"/>
      <c r="X425" s="14"/>
      <c r="Y425" s="15"/>
      <c r="Z425" s="15"/>
      <c r="AA425" s="5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55"/>
      <c r="AN425" s="55"/>
      <c r="AO425" s="55"/>
      <c r="AP425" s="84"/>
      <c r="AQ425" s="11"/>
      <c r="AS425" s="34"/>
    </row>
    <row r="426" spans="2:45">
      <c r="B426" s="260"/>
      <c r="C426" s="35"/>
      <c r="D426" s="53"/>
      <c r="E426" s="5"/>
      <c r="F426" s="60"/>
      <c r="G426" s="54"/>
      <c r="H426" s="56"/>
      <c r="I426" s="4"/>
      <c r="J426" s="4"/>
      <c r="K426" s="4"/>
      <c r="L426" s="4"/>
      <c r="M426" s="24"/>
      <c r="N426" s="24"/>
      <c r="O426" s="14"/>
      <c r="P426" s="14"/>
      <c r="Q426" s="14"/>
      <c r="R426" s="14"/>
      <c r="S426" s="14"/>
      <c r="T426" s="14"/>
      <c r="U426" s="14"/>
      <c r="V426" s="14"/>
      <c r="W426" s="24"/>
      <c r="X426" s="14"/>
      <c r="Y426" s="15"/>
      <c r="Z426" s="15"/>
      <c r="AA426" s="5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55"/>
      <c r="AN426" s="55"/>
      <c r="AO426" s="55"/>
      <c r="AP426" s="84"/>
      <c r="AQ426" s="11"/>
      <c r="AS426" s="34"/>
    </row>
    <row r="427" spans="2:45">
      <c r="B427" s="260"/>
      <c r="C427" s="35"/>
      <c r="D427" s="53"/>
      <c r="E427" s="5"/>
      <c r="F427" s="60"/>
      <c r="G427" s="54"/>
      <c r="H427" s="56"/>
      <c r="I427" s="4"/>
      <c r="J427" s="4"/>
      <c r="K427" s="4"/>
      <c r="L427" s="4"/>
      <c r="M427" s="24"/>
      <c r="N427" s="24"/>
      <c r="O427" s="14"/>
      <c r="P427" s="14"/>
      <c r="Q427" s="14"/>
      <c r="R427" s="14"/>
      <c r="S427" s="14"/>
      <c r="T427" s="14"/>
      <c r="U427" s="14"/>
      <c r="V427" s="14"/>
      <c r="W427" s="24"/>
      <c r="X427" s="14"/>
      <c r="Y427" s="15"/>
      <c r="Z427" s="15"/>
      <c r="AA427" s="5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55"/>
      <c r="AN427" s="55"/>
      <c r="AO427" s="55"/>
      <c r="AP427" s="84"/>
      <c r="AQ427" s="11"/>
      <c r="AS427" s="34"/>
    </row>
    <row r="428" spans="2:45">
      <c r="B428" s="260"/>
      <c r="C428" s="35"/>
      <c r="D428" s="53"/>
      <c r="E428" s="5"/>
      <c r="F428" s="60"/>
      <c r="G428" s="54"/>
      <c r="H428" s="56"/>
      <c r="I428" s="4"/>
      <c r="J428" s="4"/>
      <c r="K428" s="4"/>
      <c r="L428" s="4"/>
      <c r="M428" s="24"/>
      <c r="N428" s="24"/>
      <c r="O428" s="14"/>
      <c r="P428" s="14"/>
      <c r="Q428" s="14"/>
      <c r="R428" s="14"/>
      <c r="S428" s="14"/>
      <c r="T428" s="14"/>
      <c r="U428" s="14"/>
      <c r="V428" s="14"/>
      <c r="W428" s="24"/>
      <c r="X428" s="14"/>
      <c r="Y428" s="15"/>
      <c r="Z428" s="15"/>
      <c r="AA428" s="5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55"/>
      <c r="AN428" s="55"/>
      <c r="AO428" s="55"/>
      <c r="AP428" s="84"/>
      <c r="AQ428" s="11"/>
      <c r="AS428" s="34"/>
    </row>
    <row r="429" spans="2:45">
      <c r="B429" s="260"/>
      <c r="C429" s="35"/>
      <c r="D429" s="53"/>
      <c r="E429" s="5"/>
      <c r="F429" s="60"/>
      <c r="G429" s="54"/>
      <c r="H429" s="56"/>
      <c r="I429" s="4"/>
      <c r="J429" s="4"/>
      <c r="K429" s="4"/>
      <c r="L429" s="4"/>
      <c r="M429" s="24"/>
      <c r="N429" s="24"/>
      <c r="O429" s="14"/>
      <c r="P429" s="14"/>
      <c r="Q429" s="14"/>
      <c r="R429" s="14"/>
      <c r="S429" s="14"/>
      <c r="T429" s="14"/>
      <c r="U429" s="14"/>
      <c r="V429" s="14"/>
      <c r="W429" s="24"/>
      <c r="X429" s="14"/>
      <c r="Y429" s="15"/>
      <c r="Z429" s="15"/>
      <c r="AA429" s="5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55"/>
      <c r="AN429" s="55"/>
      <c r="AO429" s="55"/>
      <c r="AP429" s="84"/>
      <c r="AQ429" s="11"/>
      <c r="AS429" s="34"/>
    </row>
    <row r="430" spans="2:45">
      <c r="B430" s="260"/>
      <c r="C430" s="35"/>
      <c r="D430" s="53"/>
      <c r="E430" s="5"/>
      <c r="F430" s="60"/>
      <c r="G430" s="54"/>
      <c r="H430" s="56"/>
      <c r="I430" s="4"/>
      <c r="J430" s="4"/>
      <c r="K430" s="4"/>
      <c r="L430" s="4"/>
      <c r="M430" s="24"/>
      <c r="N430" s="24"/>
      <c r="O430" s="14"/>
      <c r="P430" s="14"/>
      <c r="Q430" s="14"/>
      <c r="R430" s="14"/>
      <c r="S430" s="14"/>
      <c r="T430" s="14"/>
      <c r="U430" s="14"/>
      <c r="V430" s="14"/>
      <c r="W430" s="24"/>
      <c r="X430" s="14"/>
      <c r="Y430" s="15"/>
      <c r="Z430" s="15"/>
      <c r="AA430" s="5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55"/>
      <c r="AN430" s="55"/>
      <c r="AO430" s="55"/>
      <c r="AP430" s="84"/>
      <c r="AQ430" s="11"/>
      <c r="AS430" s="34"/>
    </row>
    <row r="431" spans="2:45">
      <c r="B431" s="260"/>
      <c r="C431" s="35"/>
      <c r="D431" s="53"/>
      <c r="E431" s="5"/>
      <c r="F431" s="60"/>
      <c r="G431" s="54"/>
      <c r="H431" s="56"/>
      <c r="I431" s="4"/>
      <c r="J431" s="4"/>
      <c r="K431" s="4"/>
      <c r="L431" s="4"/>
      <c r="M431" s="24"/>
      <c r="N431" s="24"/>
      <c r="O431" s="14"/>
      <c r="P431" s="14"/>
      <c r="Q431" s="14"/>
      <c r="R431" s="14"/>
      <c r="S431" s="14"/>
      <c r="T431" s="14"/>
      <c r="U431" s="14"/>
      <c r="V431" s="14"/>
      <c r="W431" s="24"/>
      <c r="X431" s="14"/>
      <c r="Y431" s="15"/>
      <c r="Z431" s="15"/>
      <c r="AA431" s="5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55"/>
      <c r="AN431" s="55"/>
      <c r="AO431" s="55"/>
      <c r="AP431" s="84"/>
      <c r="AQ431" s="11"/>
      <c r="AS431" s="34"/>
    </row>
    <row r="432" spans="2:45">
      <c r="B432" s="260"/>
      <c r="C432" s="35"/>
      <c r="D432" s="53"/>
      <c r="E432" s="5"/>
      <c r="F432" s="60"/>
      <c r="G432" s="54"/>
      <c r="H432" s="56"/>
      <c r="I432" s="4"/>
      <c r="J432" s="4"/>
      <c r="K432" s="4"/>
      <c r="L432" s="4"/>
      <c r="M432" s="24"/>
      <c r="N432" s="24"/>
      <c r="O432" s="14"/>
      <c r="P432" s="14"/>
      <c r="Q432" s="14"/>
      <c r="R432" s="14"/>
      <c r="S432" s="14"/>
      <c r="T432" s="14"/>
      <c r="U432" s="14"/>
      <c r="V432" s="14"/>
      <c r="W432" s="24"/>
      <c r="X432" s="14"/>
      <c r="Y432" s="15"/>
      <c r="Z432" s="15"/>
      <c r="AA432" s="5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55"/>
      <c r="AN432" s="55"/>
      <c r="AO432" s="55"/>
      <c r="AP432" s="84"/>
      <c r="AQ432" s="11"/>
      <c r="AS432" s="34"/>
    </row>
    <row r="433" spans="2:45">
      <c r="B433" s="260"/>
      <c r="C433" s="35"/>
      <c r="D433" s="53"/>
      <c r="E433" s="5"/>
      <c r="F433" s="60"/>
      <c r="G433" s="54"/>
      <c r="H433" s="56"/>
      <c r="I433" s="4"/>
      <c r="J433" s="4"/>
      <c r="K433" s="4"/>
      <c r="L433" s="4"/>
      <c r="M433" s="24"/>
      <c r="N433" s="24"/>
      <c r="O433" s="14"/>
      <c r="P433" s="14"/>
      <c r="Q433" s="14"/>
      <c r="R433" s="14"/>
      <c r="S433" s="14"/>
      <c r="T433" s="14"/>
      <c r="U433" s="14"/>
      <c r="V433" s="14"/>
      <c r="W433" s="24"/>
      <c r="X433" s="14"/>
      <c r="Y433" s="15"/>
      <c r="Z433" s="15"/>
      <c r="AA433" s="5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55"/>
      <c r="AN433" s="55"/>
      <c r="AO433" s="55"/>
      <c r="AP433" s="84"/>
      <c r="AQ433" s="11"/>
      <c r="AS433" s="34"/>
    </row>
    <row r="434" spans="2:45">
      <c r="B434" s="260"/>
      <c r="C434" s="35"/>
      <c r="D434" s="53"/>
      <c r="E434" s="5"/>
      <c r="F434" s="60"/>
      <c r="G434" s="54"/>
      <c r="H434" s="56"/>
      <c r="I434" s="4"/>
      <c r="J434" s="4"/>
      <c r="K434" s="4"/>
      <c r="L434" s="4"/>
      <c r="M434" s="24"/>
      <c r="N434" s="24"/>
      <c r="O434" s="14"/>
      <c r="P434" s="14"/>
      <c r="Q434" s="14"/>
      <c r="R434" s="14"/>
      <c r="S434" s="14"/>
      <c r="T434" s="14"/>
      <c r="U434" s="14"/>
      <c r="V434" s="14"/>
      <c r="W434" s="24"/>
      <c r="X434" s="14"/>
      <c r="Y434" s="15"/>
      <c r="Z434" s="15"/>
      <c r="AA434" s="5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55"/>
      <c r="AN434" s="55"/>
      <c r="AO434" s="55"/>
      <c r="AP434" s="84"/>
      <c r="AQ434" s="11"/>
      <c r="AS434" s="34"/>
    </row>
    <row r="435" spans="2:45">
      <c r="B435" s="260"/>
      <c r="C435" s="35"/>
      <c r="D435" s="53"/>
      <c r="E435" s="5"/>
      <c r="F435" s="60"/>
      <c r="G435" s="54"/>
      <c r="H435" s="56"/>
      <c r="I435" s="4"/>
      <c r="J435" s="4"/>
      <c r="K435" s="4"/>
      <c r="L435" s="4"/>
      <c r="M435" s="24"/>
      <c r="N435" s="24"/>
      <c r="O435" s="14"/>
      <c r="P435" s="14"/>
      <c r="Q435" s="14"/>
      <c r="R435" s="14"/>
      <c r="S435" s="14"/>
      <c r="T435" s="14"/>
      <c r="U435" s="14"/>
      <c r="V435" s="14"/>
      <c r="W435" s="24"/>
      <c r="X435" s="14"/>
      <c r="Y435" s="15"/>
      <c r="Z435" s="15"/>
      <c r="AA435" s="5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55"/>
      <c r="AN435" s="55"/>
      <c r="AO435" s="55"/>
      <c r="AP435" s="84"/>
      <c r="AQ435" s="11"/>
      <c r="AS435" s="34"/>
    </row>
    <row r="436" spans="2:45">
      <c r="B436" s="260"/>
      <c r="C436" s="35"/>
      <c r="D436" s="53"/>
      <c r="E436" s="5"/>
      <c r="F436" s="60"/>
      <c r="G436" s="54"/>
      <c r="H436" s="56"/>
      <c r="I436" s="4"/>
      <c r="J436" s="4"/>
      <c r="K436" s="4"/>
      <c r="L436" s="4"/>
      <c r="M436" s="24"/>
      <c r="N436" s="24"/>
      <c r="O436" s="14"/>
      <c r="P436" s="14"/>
      <c r="Q436" s="14"/>
      <c r="R436" s="14"/>
      <c r="S436" s="14"/>
      <c r="T436" s="14"/>
      <c r="U436" s="14"/>
      <c r="V436" s="14"/>
      <c r="W436" s="24"/>
      <c r="X436" s="14"/>
      <c r="Y436" s="15"/>
      <c r="Z436" s="15"/>
      <c r="AA436" s="5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55"/>
      <c r="AN436" s="55"/>
      <c r="AO436" s="55"/>
      <c r="AP436" s="84"/>
      <c r="AQ436" s="11"/>
      <c r="AS436" s="34"/>
    </row>
    <row r="437" spans="2:45">
      <c r="B437" s="260"/>
      <c r="C437" s="35"/>
      <c r="D437" s="53"/>
      <c r="E437" s="5"/>
      <c r="F437" s="60"/>
      <c r="G437" s="54"/>
      <c r="H437" s="56"/>
      <c r="I437" s="4"/>
      <c r="J437" s="4"/>
      <c r="K437" s="4"/>
      <c r="L437" s="4"/>
      <c r="M437" s="24"/>
      <c r="N437" s="24"/>
      <c r="O437" s="14"/>
      <c r="P437" s="14"/>
      <c r="Q437" s="14"/>
      <c r="R437" s="14"/>
      <c r="S437" s="14"/>
      <c r="T437" s="14"/>
      <c r="U437" s="14"/>
      <c r="V437" s="14"/>
      <c r="W437" s="24"/>
      <c r="X437" s="14"/>
      <c r="Y437" s="15"/>
      <c r="Z437" s="15"/>
      <c r="AA437" s="5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55"/>
      <c r="AN437" s="55"/>
      <c r="AO437" s="55"/>
      <c r="AP437" s="84"/>
      <c r="AQ437" s="11"/>
      <c r="AS437" s="34"/>
    </row>
    <row r="438" spans="2:45">
      <c r="B438" s="260"/>
      <c r="C438" s="35"/>
      <c r="D438" s="53"/>
      <c r="E438" s="5"/>
      <c r="F438" s="60"/>
      <c r="G438" s="54"/>
      <c r="H438" s="56"/>
      <c r="I438" s="4"/>
      <c r="J438" s="4"/>
      <c r="K438" s="4"/>
      <c r="L438" s="4"/>
      <c r="M438" s="24"/>
      <c r="N438" s="24"/>
      <c r="O438" s="14"/>
      <c r="P438" s="14"/>
      <c r="Q438" s="14"/>
      <c r="R438" s="14"/>
      <c r="S438" s="14"/>
      <c r="T438" s="14"/>
      <c r="U438" s="14"/>
      <c r="V438" s="14"/>
      <c r="W438" s="24"/>
      <c r="X438" s="14"/>
      <c r="Y438" s="15"/>
      <c r="Z438" s="15"/>
      <c r="AA438" s="5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55"/>
      <c r="AN438" s="55"/>
      <c r="AO438" s="55"/>
      <c r="AP438" s="84"/>
      <c r="AQ438" s="11"/>
      <c r="AS438" s="34"/>
    </row>
    <row r="439" spans="2:45">
      <c r="B439" s="260"/>
      <c r="C439" s="35"/>
      <c r="D439" s="53"/>
      <c r="E439" s="5"/>
      <c r="F439" s="60"/>
      <c r="G439" s="54"/>
      <c r="H439" s="56"/>
      <c r="I439" s="4"/>
      <c r="J439" s="4"/>
      <c r="K439" s="4"/>
      <c r="L439" s="4"/>
      <c r="M439" s="24"/>
      <c r="N439" s="24"/>
      <c r="O439" s="14"/>
      <c r="P439" s="14"/>
      <c r="Q439" s="14"/>
      <c r="R439" s="14"/>
      <c r="S439" s="14"/>
      <c r="T439" s="14"/>
      <c r="U439" s="14"/>
      <c r="V439" s="14"/>
      <c r="W439" s="24"/>
      <c r="X439" s="14"/>
      <c r="Y439" s="15"/>
      <c r="Z439" s="15"/>
      <c r="AA439" s="5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55"/>
      <c r="AN439" s="55"/>
      <c r="AO439" s="55"/>
      <c r="AP439" s="84"/>
      <c r="AQ439" s="11"/>
      <c r="AS439" s="34"/>
    </row>
    <row r="440" spans="2:45">
      <c r="B440" s="260"/>
      <c r="C440" s="35"/>
      <c r="D440" s="53"/>
      <c r="E440" s="5"/>
      <c r="F440" s="60"/>
      <c r="G440" s="54"/>
      <c r="H440" s="56"/>
      <c r="I440" s="4"/>
      <c r="J440" s="4"/>
      <c r="K440" s="4"/>
      <c r="L440" s="4"/>
      <c r="M440" s="24"/>
      <c r="N440" s="24"/>
      <c r="O440" s="14"/>
      <c r="P440" s="14"/>
      <c r="Q440" s="14"/>
      <c r="R440" s="14"/>
      <c r="S440" s="14"/>
      <c r="T440" s="14"/>
      <c r="U440" s="14"/>
      <c r="V440" s="14"/>
      <c r="W440" s="24"/>
      <c r="X440" s="14"/>
      <c r="Y440" s="15"/>
      <c r="Z440" s="15"/>
      <c r="AA440" s="5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55"/>
      <c r="AN440" s="55"/>
      <c r="AO440" s="55"/>
      <c r="AP440" s="84"/>
      <c r="AQ440" s="11"/>
      <c r="AS440" s="34"/>
    </row>
    <row r="441" spans="2:45">
      <c r="B441" s="260"/>
      <c r="C441" s="35"/>
      <c r="D441" s="53"/>
      <c r="E441" s="5"/>
      <c r="F441" s="60"/>
      <c r="G441" s="54"/>
      <c r="H441" s="56"/>
      <c r="I441" s="4"/>
      <c r="J441" s="4"/>
      <c r="K441" s="4"/>
      <c r="L441" s="4"/>
      <c r="M441" s="24"/>
      <c r="N441" s="24"/>
      <c r="O441" s="14"/>
      <c r="P441" s="14"/>
      <c r="Q441" s="14"/>
      <c r="R441" s="14"/>
      <c r="S441" s="14"/>
      <c r="T441" s="14"/>
      <c r="U441" s="14"/>
      <c r="V441" s="14"/>
      <c r="W441" s="24"/>
      <c r="X441" s="14"/>
      <c r="Y441" s="15"/>
      <c r="Z441" s="15"/>
      <c r="AA441" s="5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55"/>
      <c r="AN441" s="55"/>
      <c r="AO441" s="55"/>
      <c r="AP441" s="84"/>
      <c r="AQ441" s="11"/>
      <c r="AS441" s="34"/>
    </row>
    <row r="442" spans="2:45">
      <c r="B442" s="260"/>
      <c r="C442" s="35"/>
      <c r="D442" s="53"/>
      <c r="E442" s="5"/>
      <c r="F442" s="60"/>
      <c r="G442" s="54"/>
      <c r="H442" s="56"/>
      <c r="I442" s="4"/>
      <c r="J442" s="4"/>
      <c r="K442" s="4"/>
      <c r="L442" s="4"/>
      <c r="M442" s="24"/>
      <c r="N442" s="24"/>
      <c r="O442" s="14"/>
      <c r="P442" s="14"/>
      <c r="Q442" s="14"/>
      <c r="R442" s="14"/>
      <c r="S442" s="14"/>
      <c r="T442" s="14"/>
      <c r="U442" s="14"/>
      <c r="V442" s="14"/>
      <c r="W442" s="24"/>
      <c r="X442" s="14"/>
      <c r="Y442" s="15"/>
      <c r="Z442" s="15"/>
      <c r="AA442" s="5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55"/>
      <c r="AN442" s="55"/>
      <c r="AO442" s="55"/>
      <c r="AP442" s="84"/>
      <c r="AQ442" s="11"/>
      <c r="AS442" s="34"/>
    </row>
    <row r="443" spans="2:45">
      <c r="B443" s="260"/>
      <c r="C443" s="35"/>
      <c r="D443" s="53"/>
      <c r="E443" s="5"/>
      <c r="F443" s="60"/>
      <c r="G443" s="54"/>
      <c r="H443" s="56"/>
      <c r="I443" s="4"/>
      <c r="J443" s="4"/>
      <c r="K443" s="4"/>
      <c r="L443" s="4"/>
      <c r="M443" s="24"/>
      <c r="N443" s="24"/>
      <c r="O443" s="14"/>
      <c r="P443" s="14"/>
      <c r="Q443" s="14"/>
      <c r="R443" s="14"/>
      <c r="S443" s="14"/>
      <c r="T443" s="14"/>
      <c r="U443" s="14"/>
      <c r="V443" s="14"/>
      <c r="W443" s="24"/>
      <c r="X443" s="14"/>
      <c r="Y443" s="15"/>
      <c r="Z443" s="15"/>
      <c r="AA443" s="5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55"/>
      <c r="AN443" s="55"/>
      <c r="AO443" s="55"/>
      <c r="AP443" s="84"/>
      <c r="AQ443" s="11"/>
      <c r="AS443" s="34"/>
    </row>
    <row r="444" spans="2:45">
      <c r="B444" s="260"/>
      <c r="C444" s="35"/>
      <c r="D444" s="53"/>
      <c r="E444" s="5"/>
      <c r="F444" s="60"/>
      <c r="G444" s="54"/>
      <c r="H444" s="56"/>
      <c r="I444" s="4"/>
      <c r="J444" s="4"/>
      <c r="K444" s="4"/>
      <c r="L444" s="4"/>
      <c r="M444" s="24"/>
      <c r="N444" s="24"/>
      <c r="O444" s="14"/>
      <c r="P444" s="14"/>
      <c r="Q444" s="14"/>
      <c r="R444" s="14"/>
      <c r="S444" s="14"/>
      <c r="T444" s="14"/>
      <c r="U444" s="14"/>
      <c r="V444" s="14"/>
      <c r="W444" s="24"/>
      <c r="X444" s="14"/>
      <c r="Y444" s="15"/>
      <c r="Z444" s="15"/>
      <c r="AA444" s="5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55"/>
      <c r="AN444" s="55"/>
      <c r="AO444" s="55"/>
      <c r="AP444" s="84"/>
      <c r="AQ444" s="11"/>
      <c r="AS444" s="34"/>
    </row>
    <row r="445" spans="2:45">
      <c r="B445" s="260"/>
      <c r="C445" s="35"/>
      <c r="D445" s="53"/>
      <c r="E445" s="5"/>
      <c r="F445" s="60"/>
      <c r="G445" s="54"/>
      <c r="H445" s="56"/>
      <c r="I445" s="4"/>
      <c r="J445" s="4"/>
      <c r="K445" s="4"/>
      <c r="L445" s="4"/>
      <c r="M445" s="24"/>
      <c r="N445" s="24"/>
      <c r="O445" s="14"/>
      <c r="P445" s="14"/>
      <c r="Q445" s="14"/>
      <c r="R445" s="14"/>
      <c r="S445" s="14"/>
      <c r="T445" s="14"/>
      <c r="U445" s="14"/>
      <c r="V445" s="14"/>
      <c r="W445" s="24"/>
      <c r="X445" s="14"/>
      <c r="Y445" s="15"/>
      <c r="Z445" s="15"/>
      <c r="AA445" s="5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55"/>
      <c r="AN445" s="55"/>
      <c r="AO445" s="55"/>
      <c r="AP445" s="84"/>
      <c r="AQ445" s="11"/>
      <c r="AS445" s="34"/>
    </row>
    <row r="446" spans="2:45">
      <c r="B446" s="260"/>
      <c r="C446" s="35"/>
      <c r="D446" s="53"/>
      <c r="E446" s="5"/>
      <c r="F446" s="60"/>
      <c r="G446" s="54"/>
      <c r="H446" s="56"/>
      <c r="I446" s="4"/>
      <c r="J446" s="4"/>
      <c r="K446" s="4"/>
      <c r="L446" s="4"/>
      <c r="M446" s="24"/>
      <c r="N446" s="24"/>
      <c r="O446" s="14"/>
      <c r="P446" s="14"/>
      <c r="Q446" s="14"/>
      <c r="R446" s="14"/>
      <c r="S446" s="14"/>
      <c r="T446" s="14"/>
      <c r="U446" s="14"/>
      <c r="V446" s="14"/>
      <c r="W446" s="24"/>
      <c r="X446" s="14"/>
      <c r="Y446" s="15"/>
      <c r="Z446" s="15"/>
      <c r="AA446" s="5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55"/>
      <c r="AN446" s="55"/>
      <c r="AO446" s="55"/>
      <c r="AP446" s="84"/>
      <c r="AQ446" s="11"/>
      <c r="AS446" s="34"/>
    </row>
    <row r="447" spans="2:45">
      <c r="B447" s="260"/>
      <c r="C447" s="35"/>
      <c r="D447" s="53"/>
      <c r="E447" s="5"/>
      <c r="F447" s="60"/>
      <c r="G447" s="54"/>
      <c r="H447" s="56"/>
      <c r="I447" s="4"/>
      <c r="J447" s="4"/>
      <c r="K447" s="4"/>
      <c r="L447" s="4"/>
      <c r="M447" s="24"/>
      <c r="N447" s="24"/>
      <c r="O447" s="14"/>
      <c r="P447" s="14"/>
      <c r="Q447" s="14"/>
      <c r="R447" s="14"/>
      <c r="S447" s="14"/>
      <c r="T447" s="14"/>
      <c r="U447" s="14"/>
      <c r="V447" s="14"/>
      <c r="W447" s="24"/>
      <c r="X447" s="14"/>
      <c r="Y447" s="15"/>
      <c r="Z447" s="15"/>
      <c r="AA447" s="5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55"/>
      <c r="AN447" s="55"/>
      <c r="AO447" s="55"/>
      <c r="AP447" s="84"/>
      <c r="AQ447" s="11"/>
      <c r="AS447" s="34"/>
    </row>
    <row r="448" spans="2:45">
      <c r="B448" s="260"/>
      <c r="C448" s="35"/>
      <c r="D448" s="53"/>
      <c r="E448" s="5"/>
      <c r="F448" s="60"/>
      <c r="G448" s="54"/>
      <c r="H448" s="56"/>
      <c r="I448" s="4"/>
      <c r="J448" s="4"/>
      <c r="K448" s="4"/>
      <c r="L448" s="4"/>
      <c r="M448" s="24"/>
      <c r="N448" s="24"/>
      <c r="O448" s="14"/>
      <c r="P448" s="14"/>
      <c r="Q448" s="14"/>
      <c r="R448" s="14"/>
      <c r="S448" s="14"/>
      <c r="T448" s="14"/>
      <c r="U448" s="14"/>
      <c r="V448" s="14"/>
      <c r="W448" s="24"/>
      <c r="X448" s="14"/>
      <c r="Y448" s="15"/>
      <c r="Z448" s="15"/>
      <c r="AA448" s="5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55"/>
      <c r="AN448" s="55"/>
      <c r="AO448" s="55"/>
      <c r="AP448" s="84"/>
      <c r="AQ448" s="11"/>
      <c r="AS448" s="34"/>
    </row>
    <row r="449" spans="2:45">
      <c r="B449" s="260"/>
      <c r="C449" s="35"/>
      <c r="D449" s="53"/>
      <c r="E449" s="5"/>
      <c r="F449" s="60"/>
      <c r="G449" s="54"/>
      <c r="H449" s="56"/>
      <c r="I449" s="4"/>
      <c r="J449" s="4"/>
      <c r="K449" s="4"/>
      <c r="L449" s="4"/>
      <c r="M449" s="24"/>
      <c r="N449" s="24"/>
      <c r="O449" s="14"/>
      <c r="P449" s="14"/>
      <c r="Q449" s="14"/>
      <c r="R449" s="14"/>
      <c r="S449" s="14"/>
      <c r="T449" s="14"/>
      <c r="U449" s="14"/>
      <c r="V449" s="14"/>
      <c r="W449" s="24"/>
      <c r="X449" s="14"/>
      <c r="Y449" s="15"/>
      <c r="Z449" s="15"/>
      <c r="AA449" s="5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55"/>
      <c r="AN449" s="55"/>
      <c r="AO449" s="55"/>
      <c r="AP449" s="84"/>
      <c r="AQ449" s="11"/>
      <c r="AS449" s="34"/>
    </row>
    <row r="450" spans="2:45" ht="12.75" customHeight="1">
      <c r="B450" s="260"/>
      <c r="C450" s="35"/>
      <c r="D450" s="53"/>
      <c r="E450" s="5"/>
      <c r="F450" s="60"/>
      <c r="G450" s="54" t="e">
        <f>VLOOKUP(F450,Foglio1!$F$2:$G$1509,2,FALSE)</f>
        <v>#N/A</v>
      </c>
      <c r="H450" s="56"/>
      <c r="I450" s="4"/>
      <c r="J450" s="4"/>
      <c r="K450" s="4"/>
      <c r="L450" s="4"/>
      <c r="M450" s="24"/>
      <c r="N450" s="24"/>
      <c r="O450" s="14"/>
      <c r="P450" s="14"/>
      <c r="Q450" s="14"/>
      <c r="R450" s="14"/>
      <c r="S450" s="14"/>
      <c r="T450" s="14"/>
      <c r="U450" s="14"/>
      <c r="V450" s="14"/>
      <c r="W450" s="24"/>
      <c r="X450" s="14"/>
      <c r="Y450" s="15"/>
      <c r="Z450" s="15"/>
      <c r="AA450" s="55">
        <f t="shared" si="33"/>
        <v>0</v>
      </c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55">
        <f t="shared" si="34"/>
        <v>0</v>
      </c>
      <c r="AN450" s="55">
        <f t="shared" si="35"/>
        <v>0</v>
      </c>
      <c r="AO450" s="55">
        <f t="shared" si="36"/>
        <v>0</v>
      </c>
      <c r="AP450" s="84" t="str">
        <f t="shared" si="37"/>
        <v/>
      </c>
      <c r="AQ450" s="11" t="b">
        <f t="shared" si="38"/>
        <v>0</v>
      </c>
      <c r="AR450" s="59" t="b">
        <f t="shared" si="39"/>
        <v>0</v>
      </c>
      <c r="AS450" s="34" t="str">
        <f t="shared" si="40"/>
        <v/>
      </c>
    </row>
    <row r="451" spans="2:45" ht="12.75" customHeight="1" thickBot="1">
      <c r="B451" s="261"/>
      <c r="C451" s="62"/>
      <c r="D451" s="61"/>
      <c r="E451" s="63"/>
      <c r="F451" s="60"/>
      <c r="G451" s="54" t="e">
        <f>VLOOKUP(F451,Foglio1!$F$2:$G$1509,2,FALSE)</f>
        <v>#N/A</v>
      </c>
      <c r="H451" s="65"/>
      <c r="I451" s="63"/>
      <c r="J451" s="63"/>
      <c r="K451" s="63"/>
      <c r="L451" s="63"/>
      <c r="M451" s="66"/>
      <c r="N451" s="66"/>
      <c r="O451" s="67"/>
      <c r="P451" s="67"/>
      <c r="Q451" s="67"/>
      <c r="R451" s="67"/>
      <c r="S451" s="67"/>
      <c r="T451" s="67"/>
      <c r="U451" s="67"/>
      <c r="V451" s="67"/>
      <c r="W451" s="66"/>
      <c r="X451" s="67"/>
      <c r="Y451" s="68"/>
      <c r="Z451" s="68"/>
      <c r="AA451" s="64">
        <f t="shared" si="33"/>
        <v>0</v>
      </c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4">
        <f t="shared" si="34"/>
        <v>0</v>
      </c>
      <c r="AN451" s="64">
        <f t="shared" si="35"/>
        <v>0</v>
      </c>
      <c r="AO451" s="64">
        <f t="shared" si="36"/>
        <v>0</v>
      </c>
      <c r="AP451" s="84" t="str">
        <f t="shared" si="37"/>
        <v/>
      </c>
      <c r="AQ451" s="11" t="b">
        <f t="shared" si="38"/>
        <v>0</v>
      </c>
      <c r="AR451" s="59" t="b">
        <f t="shared" si="39"/>
        <v>0</v>
      </c>
      <c r="AS451" s="34" t="str">
        <f t="shared" si="40"/>
        <v/>
      </c>
    </row>
    <row r="452" spans="2:45" ht="12.75" customHeight="1">
      <c r="N452" s="57"/>
      <c r="O452" s="57"/>
      <c r="P452" s="57"/>
      <c r="Q452" s="57"/>
      <c r="R452" s="57"/>
      <c r="S452" s="57"/>
      <c r="T452" s="57"/>
      <c r="U452" s="57"/>
      <c r="V452" s="58"/>
      <c r="W452" s="58"/>
      <c r="X452" s="57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  <c r="AK452" s="58"/>
      <c r="AL452" s="58"/>
      <c r="AM452" s="55"/>
      <c r="AN452" s="55"/>
    </row>
    <row r="453" spans="2:45" ht="12.75" customHeight="1">
      <c r="N453" s="57"/>
      <c r="O453" s="57"/>
      <c r="P453" s="57"/>
      <c r="Q453" s="57"/>
      <c r="R453" s="57"/>
      <c r="S453" s="57"/>
      <c r="T453" s="57"/>
      <c r="U453" s="57"/>
      <c r="V453" s="58"/>
      <c r="W453" s="58"/>
      <c r="X453" s="57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  <c r="AK453" s="58"/>
      <c r="AL453" s="58"/>
      <c r="AM453" s="55"/>
      <c r="AN453" s="55"/>
    </row>
    <row r="454" spans="2:45" ht="12.75" customHeight="1">
      <c r="N454" s="57"/>
      <c r="O454" s="57"/>
      <c r="P454" s="57"/>
      <c r="Q454" s="57"/>
      <c r="R454" s="57"/>
      <c r="S454" s="57"/>
      <c r="T454" s="57"/>
      <c r="U454" s="57"/>
      <c r="V454" s="58"/>
      <c r="W454" s="58"/>
      <c r="X454" s="57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  <c r="AK454" s="58"/>
      <c r="AL454" s="58"/>
      <c r="AM454" s="55"/>
      <c r="AN454" s="55"/>
    </row>
    <row r="455" spans="2:45" ht="12.75" customHeight="1">
      <c r="N455" s="57"/>
      <c r="O455" s="57"/>
      <c r="P455" s="57"/>
      <c r="Q455" s="57"/>
      <c r="R455" s="57"/>
      <c r="S455" s="57"/>
      <c r="T455" s="57"/>
      <c r="U455" s="57"/>
      <c r="V455" s="58"/>
      <c r="W455" s="58"/>
      <c r="X455" s="57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  <c r="AK455" s="58"/>
      <c r="AL455" s="58"/>
      <c r="AM455" s="55"/>
      <c r="AN455" s="55"/>
    </row>
    <row r="456" spans="2:45" ht="12.75" customHeight="1">
      <c r="N456" s="57"/>
      <c r="O456" s="57"/>
      <c r="P456" s="57"/>
      <c r="Q456" s="57"/>
      <c r="R456" s="57"/>
      <c r="S456" s="57"/>
      <c r="T456" s="57"/>
      <c r="U456" s="57"/>
      <c r="V456" s="58"/>
      <c r="W456" s="58"/>
      <c r="X456" s="57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  <c r="AK456" s="58"/>
      <c r="AL456" s="58"/>
      <c r="AM456" s="55"/>
      <c r="AN456" s="55"/>
    </row>
    <row r="457" spans="2:45" ht="12.75" customHeight="1">
      <c r="N457" s="57"/>
      <c r="O457" s="57"/>
      <c r="P457" s="57"/>
      <c r="Q457" s="57"/>
      <c r="R457" s="57"/>
      <c r="S457" s="57"/>
      <c r="T457" s="57"/>
      <c r="U457" s="57"/>
      <c r="V457" s="58"/>
      <c r="W457" s="58"/>
      <c r="X457" s="57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  <c r="AK457" s="58"/>
      <c r="AL457" s="58"/>
      <c r="AM457" s="55"/>
      <c r="AN457" s="55"/>
    </row>
    <row r="458" spans="2:45" ht="12.75" customHeight="1">
      <c r="N458" s="57"/>
      <c r="O458" s="57"/>
      <c r="P458" s="57"/>
      <c r="Q458" s="57"/>
      <c r="R458" s="57"/>
      <c r="S458" s="57"/>
      <c r="T458" s="57"/>
      <c r="U458" s="57"/>
      <c r="V458" s="58"/>
      <c r="W458" s="58"/>
      <c r="X458" s="57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  <c r="AK458" s="58"/>
      <c r="AL458" s="58"/>
      <c r="AM458" s="55"/>
      <c r="AN458" s="55"/>
    </row>
    <row r="459" spans="2:45" ht="12.75" customHeight="1">
      <c r="N459" s="57"/>
      <c r="O459" s="57"/>
      <c r="P459" s="57"/>
      <c r="Q459" s="57"/>
      <c r="R459" s="57"/>
      <c r="S459" s="57"/>
      <c r="T459" s="57"/>
      <c r="U459" s="57"/>
      <c r="V459" s="58"/>
      <c r="W459" s="58"/>
      <c r="X459" s="57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  <c r="AK459" s="58"/>
      <c r="AL459" s="58"/>
      <c r="AM459" s="55"/>
      <c r="AN459" s="55"/>
    </row>
    <row r="460" spans="2:45" ht="12.75" customHeight="1">
      <c r="N460" s="57"/>
      <c r="O460" s="57"/>
      <c r="P460" s="57"/>
      <c r="Q460" s="57"/>
      <c r="R460" s="57"/>
      <c r="S460" s="57"/>
      <c r="T460" s="57"/>
      <c r="U460" s="57"/>
      <c r="V460" s="58"/>
      <c r="W460" s="58"/>
      <c r="X460" s="57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  <c r="AK460" s="58"/>
      <c r="AL460" s="58"/>
      <c r="AM460" s="55"/>
      <c r="AN460" s="55"/>
    </row>
    <row r="461" spans="2:45" ht="12.75" customHeight="1">
      <c r="N461" s="57"/>
      <c r="O461" s="57"/>
      <c r="P461" s="57"/>
      <c r="Q461" s="57"/>
      <c r="R461" s="57"/>
      <c r="S461" s="57"/>
      <c r="T461" s="57"/>
      <c r="U461" s="57"/>
      <c r="V461" s="58"/>
      <c r="W461" s="58"/>
      <c r="X461" s="57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  <c r="AK461" s="58"/>
      <c r="AL461" s="58"/>
      <c r="AM461" s="55"/>
      <c r="AN461" s="55"/>
    </row>
    <row r="462" spans="2:45" ht="12.75" customHeight="1">
      <c r="N462" s="57"/>
      <c r="O462" s="57"/>
      <c r="P462" s="57"/>
      <c r="Q462" s="57"/>
      <c r="R462" s="57"/>
      <c r="S462" s="57"/>
      <c r="T462" s="57"/>
      <c r="U462" s="57"/>
      <c r="V462" s="58"/>
      <c r="W462" s="58"/>
      <c r="X462" s="57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  <c r="AK462" s="58"/>
      <c r="AL462" s="58"/>
      <c r="AM462" s="55"/>
      <c r="AN462" s="55"/>
    </row>
    <row r="463" spans="2:45" ht="12.75" customHeight="1">
      <c r="N463" s="57"/>
      <c r="O463" s="57"/>
      <c r="P463" s="57"/>
      <c r="Q463" s="57"/>
      <c r="R463" s="57"/>
      <c r="S463" s="57"/>
      <c r="T463" s="57"/>
      <c r="U463" s="57"/>
      <c r="V463" s="58"/>
      <c r="W463" s="58"/>
      <c r="X463" s="57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  <c r="AK463" s="58"/>
      <c r="AL463" s="58"/>
      <c r="AM463" s="55"/>
      <c r="AN463" s="55"/>
    </row>
    <row r="464" spans="2:45" ht="12.75" customHeight="1">
      <c r="N464" s="57"/>
      <c r="O464" s="57"/>
      <c r="P464" s="57"/>
      <c r="Q464" s="57"/>
      <c r="R464" s="57"/>
      <c r="S464" s="57"/>
      <c r="T464" s="57"/>
      <c r="U464" s="57"/>
      <c r="V464" s="58"/>
      <c r="W464" s="58"/>
      <c r="X464" s="57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  <c r="AK464" s="58"/>
      <c r="AL464" s="58"/>
      <c r="AM464" s="55"/>
      <c r="AN464" s="55"/>
    </row>
    <row r="465" spans="14:40" ht="12.75" customHeight="1">
      <c r="N465" s="57"/>
      <c r="O465" s="57"/>
      <c r="P465" s="57"/>
      <c r="Q465" s="57"/>
      <c r="R465" s="57"/>
      <c r="S465" s="57"/>
      <c r="T465" s="57"/>
      <c r="U465" s="57"/>
      <c r="V465" s="58"/>
      <c r="W465" s="58"/>
      <c r="X465" s="57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  <c r="AK465" s="58"/>
      <c r="AL465" s="58"/>
      <c r="AM465" s="55"/>
      <c r="AN465" s="55"/>
    </row>
    <row r="466" spans="14:40" ht="12.75" customHeight="1">
      <c r="N466" s="57"/>
      <c r="O466" s="57"/>
      <c r="P466" s="57"/>
      <c r="Q466" s="57"/>
      <c r="R466" s="57"/>
      <c r="S466" s="57"/>
      <c r="T466" s="57"/>
      <c r="U466" s="57"/>
      <c r="V466" s="58"/>
      <c r="W466" s="58"/>
      <c r="X466" s="57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  <c r="AK466" s="58"/>
      <c r="AL466" s="58"/>
      <c r="AM466" s="55"/>
      <c r="AN466" s="55"/>
    </row>
    <row r="467" spans="14:40" ht="12.75" customHeight="1">
      <c r="N467" s="57"/>
      <c r="O467" s="57"/>
      <c r="P467" s="57"/>
      <c r="Q467" s="57"/>
      <c r="R467" s="57"/>
      <c r="S467" s="57"/>
      <c r="T467" s="57"/>
      <c r="U467" s="57"/>
      <c r="V467" s="58"/>
      <c r="W467" s="58"/>
      <c r="X467" s="57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  <c r="AK467" s="58"/>
      <c r="AL467" s="58"/>
      <c r="AM467" s="55"/>
      <c r="AN467" s="55"/>
    </row>
    <row r="468" spans="14:40" ht="12.75" customHeight="1">
      <c r="N468" s="57"/>
      <c r="O468" s="57"/>
      <c r="P468" s="57"/>
      <c r="Q468" s="57"/>
      <c r="R468" s="57"/>
      <c r="S468" s="57"/>
      <c r="T468" s="57"/>
      <c r="U468" s="57"/>
      <c r="V468" s="58"/>
      <c r="W468" s="58"/>
      <c r="X468" s="57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  <c r="AK468" s="58"/>
      <c r="AL468" s="58"/>
      <c r="AM468" s="55"/>
      <c r="AN468" s="55"/>
    </row>
    <row r="469" spans="14:40" ht="12.75" customHeight="1">
      <c r="N469" s="57"/>
      <c r="O469" s="57"/>
      <c r="P469" s="57"/>
      <c r="Q469" s="57"/>
      <c r="R469" s="57"/>
      <c r="S469" s="57"/>
      <c r="T469" s="57"/>
      <c r="U469" s="57"/>
      <c r="V469" s="58"/>
      <c r="W469" s="58"/>
      <c r="X469" s="57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  <c r="AK469" s="58"/>
      <c r="AL469" s="58"/>
      <c r="AM469" s="55"/>
      <c r="AN469" s="55"/>
    </row>
    <row r="470" spans="14:40" ht="12.75" customHeight="1">
      <c r="N470" s="57"/>
      <c r="O470" s="57"/>
      <c r="P470" s="57"/>
      <c r="Q470" s="57"/>
      <c r="R470" s="57"/>
      <c r="S470" s="57"/>
      <c r="T470" s="57"/>
      <c r="U470" s="57"/>
      <c r="V470" s="58"/>
      <c r="W470" s="58"/>
      <c r="X470" s="57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  <c r="AK470" s="58"/>
      <c r="AL470" s="58"/>
      <c r="AM470" s="55"/>
      <c r="AN470" s="55"/>
    </row>
    <row r="471" spans="14:40" ht="12.75" customHeight="1">
      <c r="N471" s="57"/>
      <c r="O471" s="57"/>
      <c r="P471" s="57"/>
      <c r="Q471" s="57"/>
      <c r="R471" s="57"/>
      <c r="S471" s="57"/>
      <c r="T471" s="57"/>
      <c r="U471" s="57"/>
      <c r="V471" s="58"/>
      <c r="W471" s="58"/>
      <c r="X471" s="57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  <c r="AK471" s="58"/>
      <c r="AL471" s="58"/>
      <c r="AM471" s="55"/>
      <c r="AN471" s="55"/>
    </row>
    <row r="472" spans="14:40" ht="12.75" customHeight="1">
      <c r="N472" s="57"/>
      <c r="O472" s="57"/>
      <c r="P472" s="57"/>
      <c r="Q472" s="57"/>
      <c r="R472" s="57"/>
      <c r="S472" s="57"/>
      <c r="T472" s="57"/>
      <c r="U472" s="57"/>
      <c r="V472" s="58"/>
      <c r="W472" s="58"/>
      <c r="X472" s="57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  <c r="AK472" s="58"/>
      <c r="AL472" s="58"/>
      <c r="AM472" s="55"/>
      <c r="AN472" s="55"/>
    </row>
    <row r="473" spans="14:40" ht="12.75" customHeight="1">
      <c r="N473" s="57"/>
      <c r="O473" s="57"/>
      <c r="P473" s="57"/>
      <c r="Q473" s="57"/>
      <c r="R473" s="57"/>
      <c r="S473" s="57"/>
      <c r="T473" s="57"/>
      <c r="U473" s="57"/>
      <c r="V473" s="58"/>
      <c r="W473" s="58"/>
      <c r="X473" s="57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  <c r="AK473" s="58"/>
      <c r="AL473" s="58"/>
      <c r="AM473" s="55"/>
      <c r="AN473" s="55"/>
    </row>
    <row r="474" spans="14:40" ht="12.75" customHeight="1">
      <c r="N474" s="57"/>
      <c r="O474" s="57"/>
      <c r="P474" s="57"/>
      <c r="Q474" s="57"/>
      <c r="R474" s="57"/>
      <c r="S474" s="57"/>
      <c r="T474" s="57"/>
      <c r="U474" s="57"/>
      <c r="V474" s="58"/>
      <c r="W474" s="58"/>
      <c r="X474" s="57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  <c r="AK474" s="58"/>
      <c r="AL474" s="58"/>
      <c r="AM474" s="55"/>
      <c r="AN474" s="55"/>
    </row>
    <row r="475" spans="14:40" ht="12.75" customHeight="1">
      <c r="N475" s="57"/>
      <c r="O475" s="57"/>
      <c r="P475" s="57"/>
      <c r="Q475" s="57"/>
      <c r="R475" s="57"/>
      <c r="S475" s="57"/>
      <c r="T475" s="57"/>
      <c r="U475" s="57"/>
      <c r="V475" s="58"/>
      <c r="W475" s="58"/>
      <c r="X475" s="57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  <c r="AK475" s="58"/>
      <c r="AL475" s="58"/>
      <c r="AM475" s="55"/>
      <c r="AN475" s="55"/>
    </row>
    <row r="476" spans="14:40" ht="12.75" customHeight="1">
      <c r="N476" s="57"/>
      <c r="O476" s="57"/>
      <c r="P476" s="57"/>
      <c r="Q476" s="57"/>
      <c r="R476" s="57"/>
      <c r="S476" s="57"/>
      <c r="T476" s="57"/>
      <c r="U476" s="57"/>
      <c r="V476" s="58"/>
      <c r="W476" s="58"/>
      <c r="X476" s="57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  <c r="AK476" s="58"/>
      <c r="AL476" s="58"/>
      <c r="AM476" s="55"/>
      <c r="AN476" s="55"/>
    </row>
    <row r="477" spans="14:40" ht="12.75" customHeight="1">
      <c r="N477" s="57"/>
      <c r="O477" s="57"/>
      <c r="P477" s="57"/>
      <c r="Q477" s="57"/>
      <c r="R477" s="57"/>
      <c r="S477" s="57"/>
      <c r="T477" s="57"/>
      <c r="U477" s="57"/>
      <c r="V477" s="58"/>
      <c r="W477" s="58"/>
      <c r="X477" s="57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  <c r="AK477" s="58"/>
      <c r="AL477" s="58"/>
      <c r="AM477" s="55"/>
      <c r="AN477" s="55"/>
    </row>
    <row r="478" spans="14:40" ht="12.75" customHeight="1">
      <c r="N478" s="57"/>
      <c r="O478" s="57"/>
      <c r="P478" s="57"/>
      <c r="Q478" s="57"/>
      <c r="R478" s="57"/>
      <c r="S478" s="57"/>
      <c r="T478" s="57"/>
      <c r="U478" s="57"/>
      <c r="V478" s="58"/>
      <c r="W478" s="58"/>
      <c r="X478" s="57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58"/>
      <c r="AL478" s="58"/>
      <c r="AM478" s="55"/>
      <c r="AN478" s="55"/>
    </row>
    <row r="479" spans="14:40" ht="12.75" customHeight="1">
      <c r="N479" s="57"/>
      <c r="O479" s="57"/>
      <c r="P479" s="57"/>
      <c r="Q479" s="57"/>
      <c r="R479" s="57"/>
      <c r="S479" s="57"/>
      <c r="T479" s="57"/>
      <c r="U479" s="57"/>
      <c r="V479" s="58"/>
      <c r="W479" s="58"/>
      <c r="X479" s="57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  <c r="AK479" s="58"/>
      <c r="AL479" s="58"/>
      <c r="AM479" s="55"/>
      <c r="AN479" s="55"/>
    </row>
    <row r="480" spans="14:40" ht="12.75" customHeight="1">
      <c r="N480" s="57"/>
      <c r="O480" s="57"/>
      <c r="P480" s="57"/>
      <c r="Q480" s="57"/>
      <c r="R480" s="57"/>
      <c r="S480" s="57"/>
      <c r="T480" s="57"/>
      <c r="U480" s="57"/>
      <c r="V480" s="58"/>
      <c r="W480" s="58"/>
      <c r="X480" s="57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  <c r="AK480" s="58"/>
      <c r="AL480" s="58"/>
      <c r="AM480" s="55"/>
      <c r="AN480" s="55"/>
    </row>
    <row r="481" spans="14:40" ht="12.75" customHeight="1">
      <c r="N481" s="57"/>
      <c r="O481" s="57"/>
      <c r="P481" s="57"/>
      <c r="Q481" s="57"/>
      <c r="R481" s="57"/>
      <c r="S481" s="57"/>
      <c r="T481" s="57"/>
      <c r="U481" s="57"/>
      <c r="V481" s="58"/>
      <c r="W481" s="58"/>
      <c r="X481" s="57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  <c r="AK481" s="58"/>
      <c r="AL481" s="58"/>
      <c r="AM481" s="55"/>
      <c r="AN481" s="55"/>
    </row>
    <row r="482" spans="14:40" ht="12.75" customHeight="1">
      <c r="N482" s="57"/>
      <c r="O482" s="57"/>
      <c r="P482" s="57"/>
      <c r="Q482" s="57"/>
      <c r="R482" s="57"/>
      <c r="S482" s="57"/>
      <c r="T482" s="57"/>
      <c r="U482" s="57"/>
      <c r="V482" s="58"/>
      <c r="W482" s="58"/>
      <c r="X482" s="57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  <c r="AK482" s="58"/>
      <c r="AL482" s="58"/>
      <c r="AM482" s="55"/>
      <c r="AN482" s="55"/>
    </row>
    <row r="483" spans="14:40" ht="12.75" customHeight="1">
      <c r="N483" s="57"/>
      <c r="O483" s="57"/>
      <c r="P483" s="57"/>
      <c r="Q483" s="57"/>
      <c r="R483" s="57"/>
      <c r="S483" s="57"/>
      <c r="T483" s="57"/>
      <c r="U483" s="57"/>
      <c r="V483" s="58"/>
      <c r="W483" s="58"/>
      <c r="X483" s="57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  <c r="AK483" s="58"/>
      <c r="AL483" s="58"/>
      <c r="AM483" s="55"/>
      <c r="AN483" s="55"/>
    </row>
    <row r="484" spans="14:40" ht="12.75" customHeight="1">
      <c r="N484" s="57"/>
      <c r="O484" s="57"/>
      <c r="P484" s="57"/>
      <c r="Q484" s="57"/>
      <c r="R484" s="57"/>
      <c r="S484" s="57"/>
      <c r="T484" s="57"/>
      <c r="U484" s="57"/>
      <c r="V484" s="58"/>
      <c r="W484" s="58"/>
      <c r="X484" s="57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  <c r="AK484" s="58"/>
      <c r="AL484" s="58"/>
      <c r="AM484" s="55"/>
      <c r="AN484" s="55"/>
    </row>
    <row r="485" spans="14:40" ht="12.75" customHeight="1">
      <c r="N485" s="57"/>
      <c r="O485" s="57"/>
      <c r="P485" s="57"/>
      <c r="Q485" s="57"/>
      <c r="R485" s="57"/>
      <c r="S485" s="57"/>
      <c r="T485" s="57"/>
      <c r="U485" s="57"/>
      <c r="V485" s="58"/>
      <c r="W485" s="58"/>
      <c r="X485" s="57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  <c r="AK485" s="58"/>
      <c r="AL485" s="58"/>
      <c r="AM485" s="55"/>
      <c r="AN485" s="55"/>
    </row>
    <row r="486" spans="14:40" ht="12.75" customHeight="1">
      <c r="N486" s="57"/>
      <c r="O486" s="57"/>
      <c r="P486" s="57"/>
      <c r="Q486" s="57"/>
      <c r="R486" s="57"/>
      <c r="S486" s="57"/>
      <c r="T486" s="57"/>
      <c r="U486" s="57"/>
      <c r="V486" s="58"/>
      <c r="W486" s="58"/>
      <c r="X486" s="57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  <c r="AK486" s="58"/>
      <c r="AL486" s="58"/>
      <c r="AM486" s="55"/>
      <c r="AN486" s="55"/>
    </row>
    <row r="487" spans="14:40" ht="12.75" customHeight="1">
      <c r="N487" s="57"/>
      <c r="O487" s="57"/>
      <c r="P487" s="57"/>
      <c r="Q487" s="57"/>
      <c r="R487" s="57"/>
      <c r="S487" s="57"/>
      <c r="T487" s="57"/>
      <c r="U487" s="57"/>
      <c r="V487" s="58"/>
      <c r="W487" s="58"/>
      <c r="X487" s="57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  <c r="AK487" s="58"/>
      <c r="AL487" s="58"/>
      <c r="AM487" s="55"/>
      <c r="AN487" s="55"/>
    </row>
    <row r="488" spans="14:40" ht="12.75" customHeight="1">
      <c r="N488" s="57"/>
      <c r="O488" s="57"/>
      <c r="P488" s="57"/>
      <c r="Q488" s="57"/>
      <c r="R488" s="57"/>
      <c r="S488" s="57"/>
      <c r="T488" s="57"/>
      <c r="U488" s="57"/>
      <c r="V488" s="58"/>
      <c r="W488" s="58"/>
      <c r="X488" s="57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  <c r="AK488" s="58"/>
      <c r="AL488" s="58"/>
      <c r="AM488" s="55"/>
      <c r="AN488" s="55"/>
    </row>
    <row r="489" spans="14:40" ht="12.75" customHeight="1">
      <c r="N489" s="57"/>
      <c r="O489" s="57"/>
      <c r="P489" s="57"/>
      <c r="Q489" s="57"/>
      <c r="R489" s="57"/>
      <c r="S489" s="57"/>
      <c r="T489" s="57"/>
      <c r="U489" s="57"/>
      <c r="V489" s="58"/>
      <c r="W489" s="58"/>
      <c r="X489" s="57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  <c r="AK489" s="58"/>
      <c r="AL489" s="58"/>
      <c r="AM489" s="55"/>
      <c r="AN489" s="55"/>
    </row>
    <row r="490" spans="14:40" ht="12.75" customHeight="1">
      <c r="N490" s="57"/>
      <c r="O490" s="57"/>
      <c r="P490" s="57"/>
      <c r="Q490" s="57"/>
      <c r="R490" s="57"/>
      <c r="S490" s="57"/>
      <c r="T490" s="57"/>
      <c r="U490" s="57"/>
      <c r="V490" s="58"/>
      <c r="W490" s="58"/>
      <c r="X490" s="57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  <c r="AK490" s="58"/>
      <c r="AL490" s="58"/>
      <c r="AM490" s="55"/>
      <c r="AN490" s="55"/>
    </row>
    <row r="491" spans="14:40" ht="12.75" customHeight="1">
      <c r="N491" s="57"/>
      <c r="O491" s="57"/>
      <c r="P491" s="57"/>
      <c r="Q491" s="57"/>
      <c r="R491" s="57"/>
      <c r="S491" s="57"/>
      <c r="T491" s="57"/>
      <c r="U491" s="57"/>
      <c r="V491" s="58"/>
      <c r="W491" s="58"/>
      <c r="X491" s="57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  <c r="AK491" s="58"/>
      <c r="AL491" s="58"/>
      <c r="AM491" s="55"/>
      <c r="AN491" s="55"/>
    </row>
    <row r="492" spans="14:40" ht="12.75" customHeight="1">
      <c r="N492" s="57"/>
      <c r="O492" s="57"/>
      <c r="P492" s="57"/>
      <c r="Q492" s="57"/>
      <c r="R492" s="57"/>
      <c r="S492" s="57"/>
      <c r="T492" s="57"/>
      <c r="U492" s="57"/>
      <c r="V492" s="58"/>
      <c r="W492" s="58"/>
      <c r="X492" s="57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  <c r="AK492" s="58"/>
      <c r="AL492" s="58"/>
      <c r="AM492" s="55"/>
      <c r="AN492" s="55"/>
    </row>
    <row r="493" spans="14:40" ht="12.75" customHeight="1">
      <c r="N493" s="57"/>
      <c r="O493" s="57"/>
      <c r="P493" s="57"/>
      <c r="Q493" s="57"/>
      <c r="R493" s="57"/>
      <c r="S493" s="57"/>
      <c r="T493" s="57"/>
      <c r="U493" s="57"/>
      <c r="V493" s="58"/>
      <c r="W493" s="58"/>
      <c r="X493" s="57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  <c r="AK493" s="58"/>
      <c r="AL493" s="58"/>
      <c r="AM493" s="55"/>
      <c r="AN493" s="55"/>
    </row>
    <row r="494" spans="14:40" ht="12.75" customHeight="1">
      <c r="N494" s="57"/>
      <c r="O494" s="57"/>
      <c r="P494" s="57"/>
      <c r="Q494" s="57"/>
      <c r="R494" s="57"/>
      <c r="S494" s="57"/>
      <c r="T494" s="57"/>
      <c r="U494" s="57"/>
      <c r="V494" s="58"/>
      <c r="W494" s="58"/>
      <c r="X494" s="57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  <c r="AK494" s="58"/>
      <c r="AL494" s="58"/>
      <c r="AM494" s="55"/>
      <c r="AN494" s="55"/>
    </row>
    <row r="495" spans="14:40" ht="12.75" customHeight="1">
      <c r="N495" s="57"/>
      <c r="O495" s="57"/>
      <c r="P495" s="57"/>
      <c r="Q495" s="57"/>
      <c r="R495" s="57"/>
      <c r="S495" s="57"/>
      <c r="T495" s="57"/>
      <c r="U495" s="57"/>
      <c r="V495" s="58"/>
      <c r="W495" s="58"/>
      <c r="X495" s="57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  <c r="AK495" s="58"/>
      <c r="AL495" s="58"/>
      <c r="AM495" s="55"/>
      <c r="AN495" s="55"/>
    </row>
    <row r="496" spans="14:40" ht="12.75" customHeight="1">
      <c r="N496" s="57"/>
      <c r="O496" s="57"/>
      <c r="P496" s="57"/>
      <c r="Q496" s="57"/>
      <c r="R496" s="57"/>
      <c r="S496" s="57"/>
      <c r="T496" s="57"/>
      <c r="U496" s="57"/>
      <c r="V496" s="58"/>
      <c r="W496" s="58"/>
      <c r="X496" s="57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  <c r="AK496" s="58"/>
      <c r="AL496" s="58"/>
      <c r="AM496" s="55"/>
      <c r="AN496" s="55"/>
    </row>
    <row r="497" spans="14:40" ht="12.75" customHeight="1">
      <c r="N497" s="57"/>
      <c r="O497" s="57"/>
      <c r="P497" s="57"/>
      <c r="Q497" s="57"/>
      <c r="R497" s="57"/>
      <c r="S497" s="57"/>
      <c r="T497" s="57"/>
      <c r="U497" s="57"/>
      <c r="V497" s="58"/>
      <c r="W497" s="58"/>
      <c r="X497" s="57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  <c r="AK497" s="58"/>
      <c r="AL497" s="58"/>
      <c r="AM497" s="55"/>
      <c r="AN497" s="55"/>
    </row>
    <row r="498" spans="14:40" ht="12.75" customHeight="1">
      <c r="N498" s="57"/>
      <c r="O498" s="57"/>
      <c r="P498" s="57"/>
      <c r="Q498" s="57"/>
      <c r="R498" s="57"/>
      <c r="S498" s="57"/>
      <c r="T498" s="57"/>
      <c r="U498" s="57"/>
      <c r="V498" s="58"/>
      <c r="W498" s="58"/>
      <c r="X498" s="57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  <c r="AK498" s="58"/>
      <c r="AL498" s="58"/>
      <c r="AM498" s="55"/>
      <c r="AN498" s="55"/>
    </row>
    <row r="499" spans="14:40" ht="12.75" customHeight="1">
      <c r="N499" s="57"/>
      <c r="O499" s="57"/>
      <c r="P499" s="57"/>
      <c r="Q499" s="57"/>
      <c r="R499" s="57"/>
      <c r="S499" s="57"/>
      <c r="T499" s="57"/>
      <c r="U499" s="57"/>
      <c r="V499" s="58"/>
      <c r="W499" s="58"/>
      <c r="X499" s="57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  <c r="AK499" s="58"/>
      <c r="AL499" s="58"/>
      <c r="AM499" s="55"/>
      <c r="AN499" s="55"/>
    </row>
    <row r="500" spans="14:40" ht="12.75" customHeight="1">
      <c r="N500" s="57"/>
      <c r="O500" s="57"/>
      <c r="P500" s="57"/>
      <c r="Q500" s="57"/>
      <c r="R500" s="57"/>
      <c r="S500" s="57"/>
      <c r="T500" s="57"/>
      <c r="U500" s="57"/>
      <c r="V500" s="58"/>
      <c r="W500" s="58"/>
      <c r="X500" s="57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  <c r="AK500" s="58"/>
      <c r="AL500" s="58"/>
      <c r="AM500" s="55"/>
      <c r="AN500" s="55"/>
    </row>
    <row r="501" spans="14:40" ht="12.75" customHeight="1">
      <c r="N501" s="57"/>
      <c r="O501" s="57"/>
      <c r="P501" s="57"/>
      <c r="Q501" s="57"/>
      <c r="R501" s="57"/>
      <c r="S501" s="57"/>
      <c r="T501" s="57"/>
      <c r="U501" s="57"/>
      <c r="V501" s="58"/>
      <c r="W501" s="58"/>
      <c r="X501" s="57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  <c r="AK501" s="58"/>
      <c r="AL501" s="58"/>
      <c r="AM501" s="55"/>
      <c r="AN501" s="55"/>
    </row>
    <row r="502" spans="14:40" ht="12.75" customHeight="1">
      <c r="N502" s="57"/>
      <c r="O502" s="57"/>
      <c r="P502" s="57"/>
      <c r="Q502" s="57"/>
      <c r="R502" s="57"/>
      <c r="S502" s="57"/>
      <c r="T502" s="57"/>
      <c r="U502" s="57"/>
      <c r="V502" s="58"/>
      <c r="W502" s="58"/>
      <c r="X502" s="57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  <c r="AK502" s="58"/>
      <c r="AL502" s="58"/>
      <c r="AM502" s="55"/>
      <c r="AN502" s="55"/>
    </row>
    <row r="503" spans="14:40" ht="12.75" customHeight="1">
      <c r="N503" s="57"/>
      <c r="O503" s="57"/>
      <c r="P503" s="57"/>
      <c r="Q503" s="57"/>
      <c r="R503" s="57"/>
      <c r="S503" s="57"/>
      <c r="T503" s="57"/>
      <c r="U503" s="57"/>
      <c r="V503" s="58"/>
      <c r="W503" s="58"/>
      <c r="X503" s="57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  <c r="AK503" s="58"/>
      <c r="AL503" s="58"/>
      <c r="AM503" s="55"/>
      <c r="AN503" s="55"/>
    </row>
    <row r="504" spans="14:40" ht="12.75" customHeight="1">
      <c r="N504" s="57"/>
      <c r="O504" s="57"/>
      <c r="P504" s="57"/>
      <c r="Q504" s="57"/>
      <c r="R504" s="57"/>
      <c r="S504" s="57"/>
      <c r="T504" s="57"/>
      <c r="U504" s="57"/>
      <c r="V504" s="58"/>
      <c r="W504" s="58"/>
      <c r="X504" s="57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  <c r="AK504" s="58"/>
      <c r="AL504" s="58"/>
      <c r="AM504" s="55"/>
      <c r="AN504" s="55"/>
    </row>
    <row r="505" spans="14:40" ht="12.75" customHeight="1">
      <c r="N505" s="57"/>
      <c r="O505" s="57"/>
      <c r="P505" s="57"/>
      <c r="Q505" s="57"/>
      <c r="R505" s="57"/>
      <c r="S505" s="57"/>
      <c r="T505" s="57"/>
      <c r="U505" s="57"/>
      <c r="V505" s="58"/>
      <c r="W505" s="58"/>
      <c r="X505" s="57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  <c r="AK505" s="58"/>
      <c r="AL505" s="58"/>
      <c r="AM505" s="55"/>
      <c r="AN505" s="55"/>
    </row>
    <row r="506" spans="14:40" ht="12.75" customHeight="1">
      <c r="N506" s="57"/>
      <c r="O506" s="57"/>
      <c r="P506" s="57"/>
      <c r="Q506" s="57"/>
      <c r="R506" s="57"/>
      <c r="S506" s="57"/>
      <c r="T506" s="57"/>
      <c r="U506" s="57"/>
      <c r="V506" s="58"/>
      <c r="W506" s="58"/>
      <c r="X506" s="57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  <c r="AK506" s="58"/>
      <c r="AL506" s="58"/>
      <c r="AM506" s="55"/>
      <c r="AN506" s="55"/>
    </row>
    <row r="507" spans="14:40" ht="12.75" customHeight="1">
      <c r="N507" s="57"/>
      <c r="O507" s="57"/>
      <c r="P507" s="57"/>
      <c r="Q507" s="57"/>
      <c r="R507" s="57"/>
      <c r="S507" s="57"/>
      <c r="T507" s="57"/>
      <c r="U507" s="57"/>
      <c r="V507" s="58"/>
      <c r="W507" s="58"/>
      <c r="X507" s="57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  <c r="AK507" s="58"/>
      <c r="AL507" s="58"/>
      <c r="AM507" s="55"/>
      <c r="AN507" s="55"/>
    </row>
    <row r="508" spans="14:40" ht="12.75" customHeight="1">
      <c r="N508" s="57"/>
      <c r="O508" s="57"/>
      <c r="P508" s="57"/>
      <c r="Q508" s="57"/>
      <c r="R508" s="57"/>
      <c r="S508" s="57"/>
      <c r="T508" s="57"/>
      <c r="U508" s="57"/>
      <c r="V508" s="58"/>
      <c r="W508" s="58"/>
      <c r="X508" s="57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  <c r="AK508" s="58"/>
      <c r="AL508" s="58"/>
      <c r="AM508" s="55"/>
      <c r="AN508" s="55"/>
    </row>
    <row r="509" spans="14:40" ht="12.75" customHeight="1">
      <c r="N509" s="57"/>
      <c r="O509" s="57"/>
      <c r="P509" s="57"/>
      <c r="Q509" s="57"/>
      <c r="R509" s="57"/>
      <c r="S509" s="57"/>
      <c r="T509" s="57"/>
      <c r="U509" s="57"/>
      <c r="V509" s="58"/>
      <c r="W509" s="58"/>
      <c r="X509" s="57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  <c r="AK509" s="58"/>
      <c r="AL509" s="58"/>
      <c r="AM509" s="55"/>
      <c r="AN509" s="55"/>
    </row>
    <row r="510" spans="14:40" ht="12.75" customHeight="1">
      <c r="N510" s="57"/>
      <c r="O510" s="57"/>
      <c r="P510" s="57"/>
      <c r="Q510" s="57"/>
      <c r="R510" s="57"/>
      <c r="S510" s="57"/>
      <c r="T510" s="57"/>
      <c r="U510" s="57"/>
      <c r="V510" s="58"/>
      <c r="W510" s="58"/>
      <c r="X510" s="57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  <c r="AK510" s="58"/>
      <c r="AL510" s="58"/>
      <c r="AM510" s="55"/>
      <c r="AN510" s="55"/>
    </row>
    <row r="511" spans="14:40" ht="12.75" customHeight="1">
      <c r="N511" s="57"/>
      <c r="O511" s="57"/>
      <c r="P511" s="57"/>
      <c r="Q511" s="57"/>
      <c r="R511" s="57"/>
      <c r="S511" s="57"/>
      <c r="T511" s="57"/>
      <c r="U511" s="57"/>
      <c r="V511" s="58"/>
      <c r="W511" s="58"/>
      <c r="X511" s="57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  <c r="AK511" s="58"/>
      <c r="AL511" s="58"/>
      <c r="AM511" s="55"/>
      <c r="AN511" s="55"/>
    </row>
    <row r="512" spans="14:40" ht="12.75" customHeight="1">
      <c r="N512" s="57"/>
      <c r="O512" s="57"/>
      <c r="P512" s="57"/>
      <c r="Q512" s="57"/>
      <c r="R512" s="57"/>
      <c r="S512" s="57"/>
      <c r="T512" s="57"/>
      <c r="U512" s="57"/>
      <c r="V512" s="58"/>
      <c r="W512" s="58"/>
      <c r="X512" s="57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  <c r="AK512" s="58"/>
      <c r="AL512" s="58"/>
      <c r="AM512" s="55"/>
      <c r="AN512" s="55"/>
    </row>
    <row r="513" spans="14:40" ht="12.75" customHeight="1">
      <c r="N513" s="57"/>
      <c r="O513" s="57"/>
      <c r="P513" s="57"/>
      <c r="Q513" s="57"/>
      <c r="R513" s="57"/>
      <c r="S513" s="57"/>
      <c r="T513" s="57"/>
      <c r="U513" s="57"/>
      <c r="V513" s="58"/>
      <c r="W513" s="58"/>
      <c r="X513" s="57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  <c r="AK513" s="58"/>
      <c r="AL513" s="58"/>
      <c r="AM513" s="55"/>
      <c r="AN513" s="55"/>
    </row>
    <row r="514" spans="14:40" ht="12.75" customHeight="1">
      <c r="N514" s="57"/>
      <c r="O514" s="57"/>
      <c r="P514" s="57"/>
      <c r="Q514" s="57"/>
      <c r="R514" s="57"/>
      <c r="S514" s="57"/>
      <c r="T514" s="57"/>
      <c r="U514" s="57"/>
      <c r="V514" s="58"/>
      <c r="W514" s="58"/>
      <c r="X514" s="57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  <c r="AK514" s="58"/>
      <c r="AL514" s="58"/>
      <c r="AM514" s="55"/>
      <c r="AN514" s="55"/>
    </row>
    <row r="515" spans="14:40" ht="12.75" customHeight="1">
      <c r="N515" s="57"/>
      <c r="O515" s="57"/>
      <c r="P515" s="57"/>
      <c r="Q515" s="57"/>
      <c r="R515" s="57"/>
      <c r="S515" s="57"/>
      <c r="T515" s="57"/>
      <c r="U515" s="57"/>
      <c r="V515" s="58"/>
      <c r="W515" s="58"/>
      <c r="X515" s="57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  <c r="AK515" s="58"/>
      <c r="AL515" s="58"/>
      <c r="AM515" s="55"/>
      <c r="AN515" s="55"/>
    </row>
    <row r="516" spans="14:40" ht="12.75" customHeight="1">
      <c r="N516" s="57"/>
      <c r="O516" s="57"/>
      <c r="P516" s="57"/>
      <c r="Q516" s="57"/>
      <c r="R516" s="57"/>
      <c r="S516" s="57"/>
      <c r="T516" s="57"/>
      <c r="U516" s="57"/>
      <c r="V516" s="58"/>
      <c r="W516" s="58"/>
      <c r="X516" s="57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  <c r="AK516" s="58"/>
      <c r="AL516" s="58"/>
      <c r="AM516" s="55"/>
      <c r="AN516" s="55"/>
    </row>
    <row r="517" spans="14:40" ht="12.75" customHeight="1">
      <c r="N517" s="57"/>
      <c r="O517" s="57"/>
      <c r="P517" s="57"/>
      <c r="Q517" s="57"/>
      <c r="R517" s="57"/>
      <c r="S517" s="57"/>
      <c r="T517" s="57"/>
      <c r="U517" s="57"/>
      <c r="V517" s="58"/>
      <c r="W517" s="58"/>
      <c r="X517" s="57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  <c r="AK517" s="58"/>
      <c r="AL517" s="58"/>
      <c r="AM517" s="55"/>
      <c r="AN517" s="55"/>
    </row>
    <row r="518" spans="14:40" ht="12.75" customHeight="1">
      <c r="N518" s="57"/>
      <c r="O518" s="57"/>
      <c r="P518" s="57"/>
      <c r="Q518" s="57"/>
      <c r="R518" s="57"/>
      <c r="S518" s="57"/>
      <c r="T518" s="57"/>
      <c r="U518" s="57"/>
      <c r="V518" s="58"/>
      <c r="W518" s="58"/>
      <c r="X518" s="57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  <c r="AK518" s="58"/>
      <c r="AL518" s="58"/>
      <c r="AM518" s="55"/>
      <c r="AN518" s="55"/>
    </row>
    <row r="519" spans="14:40" ht="12.75" customHeight="1">
      <c r="N519" s="57"/>
      <c r="O519" s="57"/>
      <c r="P519" s="57"/>
      <c r="Q519" s="57"/>
      <c r="R519" s="57"/>
      <c r="S519" s="57"/>
      <c r="T519" s="57"/>
      <c r="U519" s="57"/>
      <c r="V519" s="58"/>
      <c r="W519" s="58"/>
      <c r="X519" s="57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  <c r="AK519" s="58"/>
      <c r="AL519" s="58"/>
      <c r="AM519" s="55"/>
      <c r="AN519" s="55"/>
    </row>
    <row r="520" spans="14:40" ht="12.75" customHeight="1">
      <c r="N520" s="57"/>
      <c r="O520" s="57"/>
      <c r="P520" s="57"/>
      <c r="Q520" s="57"/>
      <c r="R520" s="57"/>
      <c r="S520" s="57"/>
      <c r="T520" s="57"/>
      <c r="U520" s="57"/>
      <c r="V520" s="58"/>
      <c r="W520" s="58"/>
      <c r="X520" s="57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  <c r="AK520" s="58"/>
      <c r="AL520" s="58"/>
      <c r="AM520" s="55"/>
      <c r="AN520" s="55"/>
    </row>
    <row r="521" spans="14:40" ht="12.75" customHeight="1">
      <c r="N521" s="57"/>
      <c r="O521" s="57"/>
      <c r="P521" s="57"/>
      <c r="Q521" s="57"/>
      <c r="R521" s="57"/>
      <c r="S521" s="57"/>
      <c r="T521" s="57"/>
      <c r="U521" s="57"/>
      <c r="V521" s="58"/>
      <c r="W521" s="58"/>
      <c r="X521" s="57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  <c r="AK521" s="58"/>
      <c r="AL521" s="58"/>
      <c r="AM521" s="55"/>
      <c r="AN521" s="55"/>
    </row>
    <row r="522" spans="14:40" ht="12.75" customHeight="1">
      <c r="N522" s="57"/>
      <c r="O522" s="57"/>
      <c r="P522" s="57"/>
      <c r="Q522" s="57"/>
      <c r="R522" s="57"/>
      <c r="S522" s="57"/>
      <c r="T522" s="57"/>
      <c r="U522" s="57"/>
      <c r="V522" s="58"/>
      <c r="W522" s="58"/>
      <c r="X522" s="57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  <c r="AK522" s="58"/>
      <c r="AL522" s="58"/>
      <c r="AM522" s="55"/>
      <c r="AN522" s="55"/>
    </row>
    <row r="523" spans="14:40" ht="12.75" customHeight="1">
      <c r="N523" s="57"/>
      <c r="O523" s="57"/>
      <c r="P523" s="57"/>
      <c r="Q523" s="57"/>
      <c r="R523" s="57"/>
      <c r="S523" s="57"/>
      <c r="T523" s="57"/>
      <c r="U523" s="57"/>
      <c r="V523" s="58"/>
      <c r="W523" s="58"/>
      <c r="X523" s="57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  <c r="AK523" s="58"/>
      <c r="AL523" s="58"/>
      <c r="AM523" s="55"/>
      <c r="AN523" s="55"/>
    </row>
    <row r="524" spans="14:40" ht="12.75" customHeight="1">
      <c r="N524" s="57"/>
      <c r="O524" s="57"/>
      <c r="P524" s="57"/>
      <c r="Q524" s="57"/>
      <c r="R524" s="57"/>
      <c r="S524" s="57"/>
      <c r="T524" s="57"/>
      <c r="U524" s="57"/>
      <c r="V524" s="58"/>
      <c r="W524" s="58"/>
      <c r="X524" s="57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  <c r="AK524" s="58"/>
      <c r="AL524" s="58"/>
      <c r="AM524" s="55"/>
      <c r="AN524" s="55"/>
    </row>
    <row r="525" spans="14:40" ht="12.75" customHeight="1">
      <c r="N525" s="57"/>
      <c r="O525" s="57"/>
      <c r="P525" s="57"/>
      <c r="Q525" s="57"/>
      <c r="R525" s="57"/>
      <c r="S525" s="57"/>
      <c r="T525" s="57"/>
      <c r="U525" s="57"/>
      <c r="V525" s="58"/>
      <c r="W525" s="58"/>
      <c r="X525" s="57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  <c r="AK525" s="58"/>
      <c r="AL525" s="58"/>
      <c r="AM525" s="55"/>
      <c r="AN525" s="55"/>
    </row>
    <row r="526" spans="14:40" ht="12.75" customHeight="1">
      <c r="N526" s="57"/>
      <c r="O526" s="57"/>
      <c r="P526" s="57"/>
      <c r="Q526" s="57"/>
      <c r="R526" s="57"/>
      <c r="S526" s="57"/>
      <c r="T526" s="57"/>
      <c r="U526" s="57"/>
      <c r="V526" s="58"/>
      <c r="W526" s="58"/>
      <c r="X526" s="57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  <c r="AK526" s="58"/>
      <c r="AL526" s="58"/>
      <c r="AM526" s="55"/>
      <c r="AN526" s="55"/>
    </row>
    <row r="527" spans="14:40" ht="12.75" customHeight="1">
      <c r="N527" s="57"/>
      <c r="O527" s="57"/>
      <c r="P527" s="57"/>
      <c r="Q527" s="57"/>
      <c r="R527" s="57"/>
      <c r="S527" s="57"/>
      <c r="T527" s="57"/>
      <c r="U527" s="57"/>
      <c r="V527" s="58"/>
      <c r="W527" s="58"/>
      <c r="X527" s="57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  <c r="AK527" s="58"/>
      <c r="AL527" s="58"/>
      <c r="AM527" s="55"/>
      <c r="AN527" s="55"/>
    </row>
    <row r="528" spans="14:40" ht="12.75" customHeight="1">
      <c r="N528" s="57"/>
      <c r="O528" s="57"/>
      <c r="P528" s="57"/>
      <c r="Q528" s="57"/>
      <c r="R528" s="57"/>
      <c r="S528" s="57"/>
      <c r="T528" s="57"/>
      <c r="U528" s="57"/>
      <c r="V528" s="58"/>
      <c r="W528" s="58"/>
      <c r="X528" s="57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  <c r="AK528" s="58"/>
      <c r="AL528" s="58"/>
      <c r="AM528" s="55"/>
      <c r="AN528" s="55"/>
    </row>
    <row r="529" spans="14:40" ht="12.75" customHeight="1">
      <c r="N529" s="57"/>
      <c r="O529" s="57"/>
      <c r="P529" s="57"/>
      <c r="Q529" s="57"/>
      <c r="R529" s="57"/>
      <c r="S529" s="57"/>
      <c r="T529" s="57"/>
      <c r="U529" s="57"/>
      <c r="V529" s="58"/>
      <c r="W529" s="58"/>
      <c r="X529" s="57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  <c r="AK529" s="58"/>
      <c r="AL529" s="58"/>
      <c r="AM529" s="55"/>
      <c r="AN529" s="55"/>
    </row>
    <row r="530" spans="14:40" ht="12.75" customHeight="1">
      <c r="N530" s="57"/>
      <c r="O530" s="57"/>
      <c r="P530" s="57"/>
      <c r="Q530" s="57"/>
      <c r="R530" s="57"/>
      <c r="S530" s="57"/>
      <c r="T530" s="57"/>
      <c r="U530" s="57"/>
      <c r="V530" s="58"/>
      <c r="W530" s="58"/>
      <c r="X530" s="57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  <c r="AK530" s="58"/>
      <c r="AL530" s="58"/>
      <c r="AM530" s="55"/>
      <c r="AN530" s="55"/>
    </row>
    <row r="531" spans="14:40" ht="12.75" customHeight="1">
      <c r="N531" s="57"/>
      <c r="O531" s="57"/>
      <c r="P531" s="57"/>
      <c r="Q531" s="57"/>
      <c r="R531" s="57"/>
      <c r="S531" s="57"/>
      <c r="T531" s="57"/>
      <c r="U531" s="57"/>
      <c r="V531" s="58"/>
      <c r="W531" s="58"/>
      <c r="X531" s="57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  <c r="AK531" s="58"/>
      <c r="AL531" s="58"/>
      <c r="AM531" s="55"/>
      <c r="AN531" s="55"/>
    </row>
    <row r="532" spans="14:40" ht="12.75" customHeight="1">
      <c r="N532" s="57"/>
      <c r="O532" s="57"/>
      <c r="P532" s="57"/>
      <c r="Q532" s="57"/>
      <c r="R532" s="57"/>
      <c r="S532" s="57"/>
      <c r="T532" s="57"/>
      <c r="U532" s="57"/>
      <c r="V532" s="58"/>
      <c r="W532" s="58"/>
      <c r="X532" s="57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  <c r="AK532" s="58"/>
      <c r="AL532" s="58"/>
      <c r="AM532" s="55"/>
      <c r="AN532" s="55"/>
    </row>
    <row r="533" spans="14:40" ht="12.75" customHeight="1">
      <c r="N533" s="57"/>
      <c r="O533" s="57"/>
      <c r="P533" s="57"/>
      <c r="Q533" s="57"/>
      <c r="R533" s="57"/>
      <c r="S533" s="57"/>
      <c r="T533" s="57"/>
      <c r="U533" s="57"/>
      <c r="V533" s="58"/>
      <c r="W533" s="58"/>
      <c r="X533" s="57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  <c r="AK533" s="58"/>
      <c r="AL533" s="58"/>
      <c r="AM533" s="55"/>
      <c r="AN533" s="55"/>
    </row>
    <row r="534" spans="14:40" ht="12.75" customHeight="1">
      <c r="N534" s="57"/>
      <c r="O534" s="57"/>
      <c r="P534" s="57"/>
      <c r="Q534" s="57"/>
      <c r="R534" s="57"/>
      <c r="S534" s="57"/>
      <c r="T534" s="57"/>
      <c r="U534" s="57"/>
      <c r="V534" s="58"/>
      <c r="W534" s="58"/>
      <c r="X534" s="57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  <c r="AK534" s="58"/>
      <c r="AL534" s="58"/>
      <c r="AM534" s="55"/>
      <c r="AN534" s="55"/>
    </row>
    <row r="535" spans="14:40" ht="12.75" customHeight="1">
      <c r="N535" s="57"/>
      <c r="O535" s="57"/>
      <c r="P535" s="57"/>
      <c r="Q535" s="57"/>
      <c r="R535" s="57"/>
      <c r="S535" s="57"/>
      <c r="T535" s="57"/>
      <c r="U535" s="57"/>
      <c r="V535" s="58"/>
      <c r="W535" s="58"/>
      <c r="X535" s="57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  <c r="AK535" s="58"/>
      <c r="AL535" s="58"/>
      <c r="AM535" s="55"/>
      <c r="AN535" s="55"/>
    </row>
    <row r="536" spans="14:40" ht="12.75" customHeight="1">
      <c r="N536" s="57"/>
      <c r="O536" s="57"/>
      <c r="P536" s="57"/>
      <c r="Q536" s="57"/>
      <c r="R536" s="57"/>
      <c r="S536" s="57"/>
      <c r="T536" s="57"/>
      <c r="U536" s="57"/>
      <c r="V536" s="58"/>
      <c r="W536" s="58"/>
      <c r="X536" s="57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  <c r="AK536" s="58"/>
      <c r="AL536" s="58"/>
      <c r="AM536" s="55"/>
      <c r="AN536" s="55"/>
    </row>
    <row r="537" spans="14:40" ht="12.75" customHeight="1">
      <c r="N537" s="57"/>
      <c r="O537" s="57"/>
      <c r="P537" s="57"/>
      <c r="Q537" s="57"/>
      <c r="R537" s="57"/>
      <c r="S537" s="57"/>
      <c r="T537" s="57"/>
      <c r="U537" s="57"/>
      <c r="V537" s="58"/>
      <c r="W537" s="58"/>
      <c r="X537" s="57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  <c r="AK537" s="58"/>
      <c r="AL537" s="58"/>
      <c r="AM537" s="55"/>
      <c r="AN537" s="55"/>
    </row>
    <row r="538" spans="14:40" ht="12.75" customHeight="1">
      <c r="N538" s="57"/>
      <c r="O538" s="57"/>
      <c r="P538" s="57"/>
      <c r="Q538" s="57"/>
      <c r="R538" s="57"/>
      <c r="S538" s="57"/>
      <c r="T538" s="57"/>
      <c r="U538" s="57"/>
      <c r="V538" s="58"/>
      <c r="W538" s="58"/>
      <c r="X538" s="57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  <c r="AK538" s="58"/>
      <c r="AL538" s="58"/>
      <c r="AM538" s="55"/>
      <c r="AN538" s="55"/>
    </row>
    <row r="539" spans="14:40" ht="12.75" customHeight="1">
      <c r="N539" s="57"/>
      <c r="O539" s="57"/>
      <c r="P539" s="57"/>
      <c r="Q539" s="57"/>
      <c r="R539" s="57"/>
      <c r="S539" s="57"/>
      <c r="T539" s="57"/>
      <c r="U539" s="57"/>
      <c r="V539" s="58"/>
      <c r="W539" s="58"/>
      <c r="X539" s="57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  <c r="AK539" s="58"/>
      <c r="AL539" s="58"/>
      <c r="AM539" s="55"/>
      <c r="AN539" s="55"/>
    </row>
    <row r="540" spans="14:40" ht="12.75" customHeight="1">
      <c r="N540" s="57"/>
      <c r="O540" s="57"/>
      <c r="P540" s="57"/>
      <c r="Q540" s="57"/>
      <c r="R540" s="57"/>
      <c r="S540" s="57"/>
      <c r="T540" s="57"/>
      <c r="U540" s="57"/>
      <c r="V540" s="58"/>
      <c r="W540" s="58"/>
      <c r="X540" s="57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  <c r="AK540" s="58"/>
      <c r="AL540" s="58"/>
      <c r="AM540" s="55"/>
      <c r="AN540" s="55"/>
    </row>
    <row r="541" spans="14:40" ht="12.75" customHeight="1">
      <c r="N541" s="57"/>
      <c r="O541" s="57"/>
      <c r="P541" s="57"/>
      <c r="Q541" s="57"/>
      <c r="R541" s="57"/>
      <c r="S541" s="57"/>
      <c r="T541" s="57"/>
      <c r="U541" s="57"/>
      <c r="V541" s="58"/>
      <c r="W541" s="58"/>
      <c r="X541" s="57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  <c r="AK541" s="58"/>
      <c r="AL541" s="58"/>
      <c r="AM541" s="55"/>
      <c r="AN541" s="55"/>
    </row>
    <row r="542" spans="14:40" ht="12.75" customHeight="1">
      <c r="N542" s="57"/>
      <c r="O542" s="57"/>
      <c r="P542" s="57"/>
      <c r="Q542" s="57"/>
      <c r="R542" s="57"/>
      <c r="S542" s="57"/>
      <c r="T542" s="57"/>
      <c r="U542" s="57"/>
      <c r="V542" s="58"/>
      <c r="W542" s="58"/>
      <c r="X542" s="57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  <c r="AK542" s="58"/>
      <c r="AL542" s="58"/>
      <c r="AM542" s="55"/>
      <c r="AN542" s="55"/>
    </row>
    <row r="543" spans="14:40" ht="12.75" customHeight="1">
      <c r="N543" s="57"/>
      <c r="O543" s="57"/>
      <c r="P543" s="57"/>
      <c r="Q543" s="57"/>
      <c r="R543" s="57"/>
      <c r="S543" s="57"/>
      <c r="T543" s="57"/>
      <c r="U543" s="57"/>
      <c r="V543" s="58"/>
      <c r="W543" s="58"/>
      <c r="X543" s="57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  <c r="AK543" s="58"/>
      <c r="AL543" s="58"/>
      <c r="AM543" s="55"/>
      <c r="AN543" s="55"/>
    </row>
    <row r="544" spans="14:40" ht="12.75" customHeight="1">
      <c r="N544" s="57"/>
      <c r="O544" s="57"/>
      <c r="P544" s="57"/>
      <c r="Q544" s="57"/>
      <c r="R544" s="57"/>
      <c r="S544" s="57"/>
      <c r="T544" s="57"/>
      <c r="U544" s="57"/>
      <c r="V544" s="58"/>
      <c r="W544" s="58"/>
      <c r="X544" s="57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  <c r="AK544" s="58"/>
      <c r="AL544" s="58"/>
      <c r="AM544" s="55"/>
      <c r="AN544" s="55"/>
    </row>
    <row r="545" spans="14:40" ht="12.75" customHeight="1">
      <c r="N545" s="57"/>
      <c r="O545" s="57"/>
      <c r="P545" s="57"/>
      <c r="Q545" s="57"/>
      <c r="R545" s="57"/>
      <c r="S545" s="57"/>
      <c r="T545" s="57"/>
      <c r="U545" s="57"/>
      <c r="V545" s="58"/>
      <c r="W545" s="58"/>
      <c r="X545" s="57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  <c r="AK545" s="58"/>
      <c r="AL545" s="58"/>
      <c r="AM545" s="55"/>
      <c r="AN545" s="55"/>
    </row>
    <row r="546" spans="14:40" ht="12.75" customHeight="1">
      <c r="N546" s="57"/>
      <c r="O546" s="57"/>
      <c r="P546" s="57"/>
      <c r="Q546" s="57"/>
      <c r="R546" s="57"/>
      <c r="S546" s="57"/>
      <c r="T546" s="57"/>
      <c r="U546" s="57"/>
      <c r="V546" s="58"/>
      <c r="W546" s="58"/>
      <c r="X546" s="57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  <c r="AK546" s="58"/>
      <c r="AL546" s="58"/>
      <c r="AM546" s="55"/>
      <c r="AN546" s="55"/>
    </row>
    <row r="547" spans="14:40" ht="12.75" customHeight="1">
      <c r="N547" s="57"/>
      <c r="O547" s="57"/>
      <c r="P547" s="57"/>
      <c r="Q547" s="57"/>
      <c r="R547" s="57"/>
      <c r="S547" s="57"/>
      <c r="T547" s="57"/>
      <c r="U547" s="57"/>
      <c r="V547" s="58"/>
      <c r="W547" s="58"/>
      <c r="X547" s="57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  <c r="AK547" s="58"/>
      <c r="AL547" s="58"/>
      <c r="AM547" s="55"/>
      <c r="AN547" s="55"/>
    </row>
    <row r="548" spans="14:40" ht="12.75" customHeight="1">
      <c r="N548" s="57"/>
      <c r="O548" s="57"/>
      <c r="P548" s="57"/>
      <c r="Q548" s="57"/>
      <c r="R548" s="57"/>
      <c r="S548" s="57"/>
      <c r="T548" s="57"/>
      <c r="U548" s="57"/>
      <c r="V548" s="58"/>
      <c r="W548" s="58"/>
      <c r="X548" s="57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  <c r="AK548" s="58"/>
      <c r="AL548" s="58"/>
      <c r="AM548" s="55"/>
      <c r="AN548" s="55"/>
    </row>
    <row r="549" spans="14:40" ht="12.75" customHeight="1">
      <c r="N549" s="57"/>
      <c r="O549" s="57"/>
      <c r="P549" s="57"/>
      <c r="Q549" s="57"/>
      <c r="R549" s="57"/>
      <c r="S549" s="57"/>
      <c r="T549" s="57"/>
      <c r="U549" s="57"/>
      <c r="V549" s="58"/>
      <c r="W549" s="58"/>
      <c r="X549" s="57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  <c r="AK549" s="58"/>
      <c r="AL549" s="58"/>
      <c r="AM549" s="55"/>
      <c r="AN549" s="55"/>
    </row>
    <row r="550" spans="14:40" ht="12.75" customHeight="1">
      <c r="N550" s="57"/>
      <c r="O550" s="57"/>
      <c r="P550" s="57"/>
      <c r="Q550" s="57"/>
      <c r="R550" s="57"/>
      <c r="S550" s="57"/>
      <c r="T550" s="57"/>
      <c r="U550" s="57"/>
      <c r="V550" s="58"/>
      <c r="W550" s="58"/>
      <c r="X550" s="57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  <c r="AK550" s="58"/>
      <c r="AL550" s="58"/>
      <c r="AM550" s="55"/>
      <c r="AN550" s="55"/>
    </row>
    <row r="551" spans="14:40" ht="12.75" customHeight="1">
      <c r="N551" s="57"/>
      <c r="O551" s="57"/>
      <c r="P551" s="57"/>
      <c r="Q551" s="57"/>
      <c r="R551" s="57"/>
      <c r="S551" s="57"/>
      <c r="T551" s="57"/>
      <c r="U551" s="57"/>
      <c r="V551" s="58"/>
      <c r="W551" s="58"/>
      <c r="X551" s="57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  <c r="AK551" s="58"/>
      <c r="AL551" s="58"/>
      <c r="AM551" s="55"/>
      <c r="AN551" s="55"/>
    </row>
    <row r="552" spans="14:40" ht="12.75" customHeight="1">
      <c r="N552" s="57"/>
      <c r="O552" s="57"/>
      <c r="P552" s="57"/>
      <c r="Q552" s="57"/>
      <c r="R552" s="57"/>
      <c r="S552" s="57"/>
      <c r="T552" s="57"/>
      <c r="U552" s="57"/>
      <c r="V552" s="58"/>
      <c r="W552" s="58"/>
      <c r="X552" s="57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  <c r="AK552" s="58"/>
      <c r="AL552" s="58"/>
      <c r="AM552" s="55"/>
      <c r="AN552" s="55"/>
    </row>
    <row r="553" spans="14:40" ht="12.75" customHeight="1">
      <c r="N553" s="57"/>
      <c r="O553" s="57"/>
      <c r="P553" s="57"/>
      <c r="Q553" s="57"/>
      <c r="R553" s="57"/>
      <c r="S553" s="57"/>
      <c r="T553" s="57"/>
      <c r="U553" s="57"/>
      <c r="V553" s="58"/>
      <c r="W553" s="58"/>
      <c r="X553" s="57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  <c r="AK553" s="58"/>
      <c r="AL553" s="58"/>
      <c r="AM553" s="55"/>
      <c r="AN553" s="55"/>
    </row>
    <row r="554" spans="14:40" ht="12.75" customHeight="1">
      <c r="N554" s="57"/>
      <c r="O554" s="57"/>
      <c r="P554" s="57"/>
      <c r="Q554" s="57"/>
      <c r="R554" s="57"/>
      <c r="S554" s="57"/>
      <c r="T554" s="57"/>
      <c r="U554" s="57"/>
      <c r="V554" s="58"/>
      <c r="W554" s="58"/>
      <c r="X554" s="57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  <c r="AK554" s="58"/>
      <c r="AL554" s="58"/>
      <c r="AM554" s="55"/>
      <c r="AN554" s="55"/>
    </row>
    <row r="555" spans="14:40" ht="12.75" customHeight="1">
      <c r="N555" s="57"/>
      <c r="O555" s="57"/>
      <c r="P555" s="57"/>
      <c r="Q555" s="57"/>
      <c r="R555" s="57"/>
      <c r="S555" s="57"/>
      <c r="T555" s="57"/>
      <c r="U555" s="57"/>
      <c r="V555" s="58"/>
      <c r="W555" s="58"/>
      <c r="X555" s="57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  <c r="AK555" s="58"/>
      <c r="AL555" s="58"/>
      <c r="AM555" s="55"/>
      <c r="AN555" s="55"/>
    </row>
    <row r="556" spans="14:40" ht="12.75" customHeight="1">
      <c r="N556" s="57"/>
      <c r="O556" s="57"/>
      <c r="P556" s="57"/>
      <c r="Q556" s="57"/>
      <c r="R556" s="57"/>
      <c r="S556" s="57"/>
      <c r="T556" s="57"/>
      <c r="U556" s="57"/>
      <c r="V556" s="58"/>
      <c r="W556" s="58"/>
      <c r="X556" s="57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  <c r="AK556" s="58"/>
      <c r="AL556" s="58"/>
      <c r="AM556" s="55"/>
      <c r="AN556" s="55"/>
    </row>
    <row r="557" spans="14:40" ht="12.75" customHeight="1">
      <c r="N557" s="57"/>
      <c r="O557" s="57"/>
      <c r="P557" s="57"/>
      <c r="Q557" s="57"/>
      <c r="R557" s="57"/>
      <c r="S557" s="57"/>
      <c r="T557" s="57"/>
      <c r="U557" s="57"/>
      <c r="V557" s="58"/>
      <c r="W557" s="58"/>
      <c r="X557" s="57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  <c r="AK557" s="58"/>
      <c r="AL557" s="58"/>
      <c r="AM557" s="55"/>
      <c r="AN557" s="55"/>
    </row>
    <row r="558" spans="14:40" ht="12.75" customHeight="1">
      <c r="N558" s="57"/>
      <c r="O558" s="57"/>
      <c r="P558" s="57"/>
      <c r="Q558" s="57"/>
      <c r="R558" s="57"/>
      <c r="S558" s="57"/>
      <c r="T558" s="57"/>
      <c r="U558" s="57"/>
      <c r="V558" s="58"/>
      <c r="W558" s="58"/>
      <c r="X558" s="57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  <c r="AK558" s="58"/>
      <c r="AL558" s="58"/>
      <c r="AM558" s="55"/>
      <c r="AN558" s="55"/>
    </row>
    <row r="559" spans="14:40" ht="12.75" customHeight="1">
      <c r="N559" s="57"/>
      <c r="O559" s="57"/>
      <c r="P559" s="57"/>
      <c r="Q559" s="57"/>
      <c r="R559" s="57"/>
      <c r="S559" s="57"/>
      <c r="T559" s="57"/>
      <c r="U559" s="57"/>
      <c r="V559" s="58"/>
      <c r="W559" s="58"/>
      <c r="X559" s="57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  <c r="AK559" s="58"/>
      <c r="AL559" s="58"/>
      <c r="AM559" s="55"/>
      <c r="AN559" s="55"/>
    </row>
    <row r="560" spans="14:40" ht="12.75" customHeight="1">
      <c r="N560" s="57"/>
      <c r="O560" s="57"/>
      <c r="P560" s="57"/>
      <c r="Q560" s="57"/>
      <c r="R560" s="57"/>
      <c r="S560" s="57"/>
      <c r="T560" s="57"/>
      <c r="U560" s="57"/>
      <c r="V560" s="58"/>
      <c r="W560" s="58"/>
      <c r="X560" s="57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  <c r="AK560" s="58"/>
      <c r="AL560" s="58"/>
      <c r="AM560" s="55"/>
      <c r="AN560" s="55"/>
    </row>
    <row r="561" spans="14:40" ht="12.75" customHeight="1">
      <c r="N561" s="57"/>
      <c r="O561" s="57"/>
      <c r="P561" s="57"/>
      <c r="Q561" s="57"/>
      <c r="R561" s="57"/>
      <c r="S561" s="57"/>
      <c r="T561" s="57"/>
      <c r="U561" s="57"/>
      <c r="V561" s="58"/>
      <c r="W561" s="58"/>
      <c r="X561" s="57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  <c r="AK561" s="58"/>
      <c r="AL561" s="58"/>
      <c r="AM561" s="55"/>
      <c r="AN561" s="55"/>
    </row>
    <row r="562" spans="14:40" ht="12.75" customHeight="1">
      <c r="N562" s="57"/>
      <c r="O562" s="57"/>
      <c r="P562" s="57"/>
      <c r="Q562" s="57"/>
      <c r="R562" s="57"/>
      <c r="S562" s="57"/>
      <c r="T562" s="57"/>
      <c r="U562" s="57"/>
      <c r="V562" s="58"/>
      <c r="W562" s="58"/>
      <c r="X562" s="57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  <c r="AK562" s="58"/>
      <c r="AL562" s="58"/>
      <c r="AM562" s="55"/>
      <c r="AN562" s="55"/>
    </row>
    <row r="563" spans="14:40" ht="12.75" customHeight="1">
      <c r="N563" s="57"/>
      <c r="O563" s="57"/>
      <c r="P563" s="57"/>
      <c r="Q563" s="57"/>
      <c r="R563" s="57"/>
      <c r="S563" s="57"/>
      <c r="T563" s="57"/>
      <c r="U563" s="57"/>
      <c r="V563" s="58"/>
      <c r="W563" s="58"/>
      <c r="X563" s="57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  <c r="AK563" s="58"/>
      <c r="AL563" s="58"/>
      <c r="AM563" s="55"/>
      <c r="AN563" s="55"/>
    </row>
    <row r="564" spans="14:40" ht="12.75" customHeight="1">
      <c r="N564" s="57"/>
      <c r="O564" s="57"/>
      <c r="P564" s="57"/>
      <c r="Q564" s="57"/>
      <c r="R564" s="57"/>
      <c r="S564" s="57"/>
      <c r="T564" s="57"/>
      <c r="U564" s="57"/>
      <c r="V564" s="58"/>
      <c r="W564" s="58"/>
      <c r="X564" s="57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  <c r="AK564" s="58"/>
      <c r="AL564" s="58"/>
      <c r="AM564" s="55"/>
      <c r="AN564" s="55"/>
    </row>
    <row r="565" spans="14:40" ht="12.75" customHeight="1">
      <c r="N565" s="57"/>
      <c r="O565" s="57"/>
      <c r="P565" s="57"/>
      <c r="Q565" s="57"/>
      <c r="R565" s="57"/>
      <c r="S565" s="57"/>
      <c r="T565" s="57"/>
      <c r="U565" s="57"/>
      <c r="V565" s="58"/>
      <c r="W565" s="58"/>
      <c r="X565" s="57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  <c r="AK565" s="58"/>
      <c r="AL565" s="58"/>
      <c r="AM565" s="55"/>
      <c r="AN565" s="55"/>
    </row>
    <row r="566" spans="14:40" ht="12.75" customHeight="1">
      <c r="N566" s="57"/>
      <c r="O566" s="57"/>
      <c r="P566" s="57"/>
      <c r="Q566" s="57"/>
      <c r="R566" s="57"/>
      <c r="S566" s="57"/>
      <c r="T566" s="57"/>
      <c r="U566" s="57"/>
      <c r="V566" s="58"/>
      <c r="W566" s="58"/>
      <c r="X566" s="57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  <c r="AK566" s="58"/>
      <c r="AL566" s="58"/>
      <c r="AM566" s="55"/>
      <c r="AN566" s="55"/>
    </row>
    <row r="567" spans="14:40" ht="12.75" customHeight="1">
      <c r="N567" s="57"/>
      <c r="O567" s="57"/>
      <c r="P567" s="57"/>
      <c r="Q567" s="57"/>
      <c r="R567" s="57"/>
      <c r="S567" s="57"/>
      <c r="T567" s="57"/>
      <c r="U567" s="57"/>
      <c r="V567" s="58"/>
      <c r="W567" s="58"/>
      <c r="X567" s="57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  <c r="AK567" s="58"/>
      <c r="AL567" s="58"/>
      <c r="AM567" s="55"/>
      <c r="AN567" s="55"/>
    </row>
    <row r="568" spans="14:40" ht="12.75" customHeight="1">
      <c r="N568" s="57"/>
      <c r="O568" s="57"/>
      <c r="P568" s="57"/>
      <c r="Q568" s="57"/>
      <c r="R568" s="57"/>
      <c r="S568" s="57"/>
      <c r="T568" s="57"/>
      <c r="U568" s="57"/>
      <c r="V568" s="58"/>
      <c r="W568" s="58"/>
      <c r="X568" s="57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  <c r="AK568" s="58"/>
      <c r="AL568" s="58"/>
      <c r="AM568" s="55"/>
      <c r="AN568" s="55"/>
    </row>
    <row r="569" spans="14:40" ht="12.75" customHeight="1">
      <c r="N569" s="57"/>
      <c r="O569" s="57"/>
      <c r="P569" s="57"/>
      <c r="Q569" s="57"/>
      <c r="R569" s="57"/>
      <c r="S569" s="57"/>
      <c r="T569" s="57"/>
      <c r="U569" s="57"/>
      <c r="V569" s="58"/>
      <c r="W569" s="58"/>
      <c r="X569" s="57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  <c r="AK569" s="58"/>
      <c r="AL569" s="58"/>
      <c r="AM569" s="55"/>
      <c r="AN569" s="55"/>
    </row>
    <row r="570" spans="14:40" ht="12.75" customHeight="1">
      <c r="N570" s="57"/>
      <c r="O570" s="57"/>
      <c r="P570" s="57"/>
      <c r="Q570" s="57"/>
      <c r="R570" s="57"/>
      <c r="S570" s="57"/>
      <c r="T570" s="57"/>
      <c r="U570" s="57"/>
      <c r="V570" s="58"/>
      <c r="W570" s="58"/>
      <c r="X570" s="57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  <c r="AK570" s="58"/>
      <c r="AL570" s="58"/>
      <c r="AM570" s="55"/>
      <c r="AN570" s="55"/>
    </row>
    <row r="571" spans="14:40" ht="12.75" customHeight="1">
      <c r="N571" s="57"/>
      <c r="O571" s="57"/>
      <c r="P571" s="57"/>
      <c r="Q571" s="57"/>
      <c r="R571" s="57"/>
      <c r="S571" s="57"/>
      <c r="T571" s="57"/>
      <c r="U571" s="57"/>
      <c r="V571" s="58"/>
      <c r="W571" s="58"/>
      <c r="X571" s="57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  <c r="AK571" s="58"/>
      <c r="AL571" s="58"/>
      <c r="AM571" s="55"/>
      <c r="AN571" s="55"/>
    </row>
    <row r="572" spans="14:40" ht="12.75" customHeight="1">
      <c r="N572" s="57"/>
      <c r="O572" s="57"/>
      <c r="P572" s="57"/>
      <c r="Q572" s="57"/>
      <c r="R572" s="57"/>
      <c r="S572" s="57"/>
      <c r="T572" s="57"/>
      <c r="U572" s="57"/>
      <c r="V572" s="58"/>
      <c r="W572" s="58"/>
      <c r="X572" s="57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  <c r="AK572" s="58"/>
      <c r="AL572" s="58"/>
      <c r="AM572" s="55"/>
      <c r="AN572" s="55"/>
    </row>
    <row r="573" spans="14:40" ht="12.75" customHeight="1">
      <c r="N573" s="57"/>
      <c r="O573" s="57"/>
      <c r="P573" s="57"/>
      <c r="Q573" s="57"/>
      <c r="R573" s="57"/>
      <c r="S573" s="57"/>
      <c r="T573" s="57"/>
      <c r="U573" s="57"/>
      <c r="V573" s="58"/>
      <c r="W573" s="58"/>
      <c r="X573" s="57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  <c r="AK573" s="58"/>
      <c r="AL573" s="58"/>
      <c r="AM573" s="55"/>
      <c r="AN573" s="55"/>
    </row>
    <row r="574" spans="14:40" ht="12.75" customHeight="1">
      <c r="N574" s="57"/>
      <c r="O574" s="57"/>
      <c r="P574" s="57"/>
      <c r="Q574" s="57"/>
      <c r="R574" s="57"/>
      <c r="S574" s="57"/>
      <c r="T574" s="57"/>
      <c r="U574" s="57"/>
      <c r="V574" s="58"/>
      <c r="W574" s="58"/>
      <c r="X574" s="57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  <c r="AK574" s="58"/>
      <c r="AL574" s="58"/>
      <c r="AM574" s="55"/>
      <c r="AN574" s="55"/>
    </row>
    <row r="575" spans="14:40" ht="12.75" customHeight="1">
      <c r="N575" s="57"/>
      <c r="O575" s="57"/>
      <c r="P575" s="57"/>
      <c r="Q575" s="57"/>
      <c r="R575" s="57"/>
      <c r="S575" s="57"/>
      <c r="T575" s="57"/>
      <c r="U575" s="57"/>
      <c r="V575" s="58"/>
      <c r="W575" s="58"/>
      <c r="X575" s="57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  <c r="AK575" s="58"/>
      <c r="AL575" s="58"/>
      <c r="AM575" s="55"/>
      <c r="AN575" s="55"/>
    </row>
    <row r="576" spans="14:40" ht="12.75" customHeight="1">
      <c r="N576" s="57"/>
      <c r="O576" s="57"/>
      <c r="P576" s="57"/>
      <c r="Q576" s="57"/>
      <c r="R576" s="57"/>
      <c r="S576" s="57"/>
      <c r="T576" s="57"/>
      <c r="U576" s="57"/>
      <c r="V576" s="58"/>
      <c r="W576" s="58"/>
      <c r="X576" s="57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  <c r="AK576" s="58"/>
      <c r="AL576" s="58"/>
      <c r="AM576" s="55"/>
      <c r="AN576" s="55"/>
    </row>
    <row r="577" spans="14:40" ht="12.75" customHeight="1">
      <c r="N577" s="57"/>
      <c r="O577" s="57"/>
      <c r="P577" s="57"/>
      <c r="Q577" s="57"/>
      <c r="R577" s="57"/>
      <c r="S577" s="57"/>
      <c r="T577" s="57"/>
      <c r="U577" s="57"/>
      <c r="V577" s="58"/>
      <c r="W577" s="58"/>
      <c r="X577" s="57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  <c r="AK577" s="58"/>
      <c r="AL577" s="58"/>
      <c r="AM577" s="55"/>
      <c r="AN577" s="55"/>
    </row>
    <row r="578" spans="14:40" ht="12.75" customHeight="1">
      <c r="N578" s="57"/>
      <c r="O578" s="57"/>
      <c r="P578" s="57"/>
      <c r="Q578" s="57"/>
      <c r="R578" s="57"/>
      <c r="S578" s="57"/>
      <c r="T578" s="57"/>
      <c r="U578" s="57"/>
      <c r="V578" s="58"/>
      <c r="W578" s="58"/>
      <c r="X578" s="57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  <c r="AK578" s="58"/>
      <c r="AL578" s="58"/>
      <c r="AM578" s="55"/>
      <c r="AN578" s="55"/>
    </row>
    <row r="579" spans="14:40" ht="12.75" customHeight="1">
      <c r="N579" s="57"/>
      <c r="O579" s="57"/>
      <c r="P579" s="57"/>
      <c r="Q579" s="57"/>
      <c r="R579" s="57"/>
      <c r="S579" s="57"/>
      <c r="T579" s="57"/>
      <c r="U579" s="57"/>
      <c r="V579" s="58"/>
      <c r="W579" s="58"/>
      <c r="X579" s="57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  <c r="AK579" s="58"/>
      <c r="AL579" s="58"/>
      <c r="AM579" s="55"/>
      <c r="AN579" s="55"/>
    </row>
    <row r="580" spans="14:40" ht="12.75" customHeight="1">
      <c r="N580" s="57"/>
      <c r="O580" s="57"/>
      <c r="P580" s="57"/>
      <c r="Q580" s="57"/>
      <c r="R580" s="57"/>
      <c r="S580" s="57"/>
      <c r="T580" s="57"/>
      <c r="U580" s="57"/>
      <c r="V580" s="58"/>
      <c r="W580" s="58"/>
      <c r="X580" s="57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  <c r="AK580" s="58"/>
      <c r="AL580" s="58"/>
      <c r="AM580" s="55"/>
      <c r="AN580" s="55"/>
    </row>
    <row r="581" spans="14:40" ht="12.75" customHeight="1">
      <c r="N581" s="57"/>
      <c r="O581" s="57"/>
      <c r="P581" s="57"/>
      <c r="Q581" s="57"/>
      <c r="R581" s="57"/>
      <c r="S581" s="57"/>
      <c r="T581" s="57"/>
      <c r="U581" s="57"/>
      <c r="V581" s="58"/>
      <c r="W581" s="58"/>
      <c r="X581" s="57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  <c r="AK581" s="58"/>
      <c r="AL581" s="58"/>
      <c r="AM581" s="55"/>
      <c r="AN581" s="55"/>
    </row>
    <row r="582" spans="14:40" ht="12.75" customHeight="1">
      <c r="N582" s="57"/>
      <c r="O582" s="57"/>
      <c r="P582" s="57"/>
      <c r="Q582" s="57"/>
      <c r="R582" s="57"/>
      <c r="S582" s="57"/>
      <c r="T582" s="57"/>
      <c r="U582" s="57"/>
      <c r="V582" s="58"/>
      <c r="W582" s="58"/>
      <c r="X582" s="57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  <c r="AK582" s="58"/>
      <c r="AL582" s="58"/>
      <c r="AM582" s="55"/>
      <c r="AN582" s="55"/>
    </row>
    <row r="583" spans="14:40" ht="12.75" customHeight="1">
      <c r="N583" s="57"/>
      <c r="O583" s="57"/>
      <c r="P583" s="57"/>
      <c r="Q583" s="57"/>
      <c r="R583" s="57"/>
      <c r="S583" s="57"/>
      <c r="T583" s="57"/>
      <c r="U583" s="57"/>
      <c r="V583" s="58"/>
      <c r="W583" s="58"/>
      <c r="X583" s="57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  <c r="AK583" s="58"/>
      <c r="AL583" s="58"/>
      <c r="AM583" s="55"/>
      <c r="AN583" s="55"/>
    </row>
    <row r="584" spans="14:40" ht="12.75" customHeight="1">
      <c r="N584" s="57"/>
      <c r="O584" s="57"/>
      <c r="P584" s="57"/>
      <c r="Q584" s="57"/>
      <c r="R584" s="57"/>
      <c r="S584" s="57"/>
      <c r="T584" s="57"/>
      <c r="U584" s="57"/>
      <c r="V584" s="58"/>
      <c r="W584" s="58"/>
      <c r="X584" s="57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  <c r="AK584" s="58"/>
      <c r="AL584" s="58"/>
      <c r="AM584" s="55"/>
      <c r="AN584" s="55"/>
    </row>
    <row r="585" spans="14:40" ht="12.75" customHeight="1">
      <c r="N585" s="57"/>
      <c r="O585" s="57"/>
      <c r="P585" s="57"/>
      <c r="Q585" s="57"/>
      <c r="R585" s="57"/>
      <c r="S585" s="57"/>
      <c r="T585" s="57"/>
      <c r="U585" s="57"/>
      <c r="V585" s="58"/>
      <c r="W585" s="58"/>
      <c r="X585" s="57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  <c r="AK585" s="58"/>
      <c r="AL585" s="58"/>
      <c r="AM585" s="55"/>
      <c r="AN585" s="55"/>
    </row>
    <row r="586" spans="14:40" ht="12.75" customHeight="1">
      <c r="N586" s="57"/>
      <c r="O586" s="57"/>
      <c r="P586" s="57"/>
      <c r="Q586" s="57"/>
      <c r="R586" s="57"/>
      <c r="S586" s="57"/>
      <c r="T586" s="57"/>
      <c r="U586" s="57"/>
      <c r="V586" s="58"/>
      <c r="W586" s="58"/>
      <c r="X586" s="57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  <c r="AK586" s="58"/>
      <c r="AL586" s="58"/>
      <c r="AM586" s="55"/>
      <c r="AN586" s="55"/>
    </row>
    <row r="587" spans="14:40" ht="12.75" customHeight="1">
      <c r="N587" s="57"/>
      <c r="O587" s="57"/>
      <c r="P587" s="57"/>
      <c r="Q587" s="57"/>
      <c r="R587" s="57"/>
      <c r="S587" s="57"/>
      <c r="T587" s="57"/>
      <c r="U587" s="57"/>
      <c r="V587" s="58"/>
      <c r="W587" s="58"/>
      <c r="X587" s="57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  <c r="AK587" s="58"/>
      <c r="AL587" s="58"/>
      <c r="AM587" s="55"/>
      <c r="AN587" s="55"/>
    </row>
    <row r="588" spans="14:40" ht="12.75" customHeight="1">
      <c r="N588" s="57"/>
      <c r="O588" s="57"/>
      <c r="P588" s="57"/>
      <c r="Q588" s="57"/>
      <c r="R588" s="57"/>
      <c r="S588" s="57"/>
      <c r="T588" s="57"/>
      <c r="U588" s="57"/>
      <c r="V588" s="58"/>
      <c r="W588" s="58"/>
      <c r="X588" s="57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  <c r="AK588" s="58"/>
      <c r="AL588" s="58"/>
      <c r="AM588" s="55"/>
      <c r="AN588" s="55"/>
    </row>
    <row r="589" spans="14:40" ht="12.75" customHeight="1">
      <c r="N589" s="57"/>
      <c r="O589" s="57"/>
      <c r="P589" s="57"/>
      <c r="Q589" s="57"/>
      <c r="R589" s="57"/>
      <c r="S589" s="57"/>
      <c r="T589" s="57"/>
      <c r="U589" s="57"/>
      <c r="V589" s="58"/>
      <c r="W589" s="58"/>
      <c r="X589" s="57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  <c r="AK589" s="58"/>
      <c r="AL589" s="58"/>
      <c r="AM589" s="55"/>
      <c r="AN589" s="55"/>
    </row>
    <row r="590" spans="14:40" ht="12.75" customHeight="1">
      <c r="N590" s="57"/>
      <c r="O590" s="57"/>
      <c r="P590" s="57"/>
      <c r="Q590" s="57"/>
      <c r="R590" s="57"/>
      <c r="S590" s="57"/>
      <c r="T590" s="57"/>
      <c r="U590" s="57"/>
      <c r="V590" s="58"/>
      <c r="W590" s="58"/>
      <c r="X590" s="57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  <c r="AK590" s="58"/>
      <c r="AL590" s="58"/>
      <c r="AM590" s="55"/>
      <c r="AN590" s="55"/>
    </row>
    <row r="591" spans="14:40" ht="12.75" customHeight="1">
      <c r="N591" s="57"/>
      <c r="O591" s="57"/>
      <c r="P591" s="57"/>
      <c r="Q591" s="57"/>
      <c r="R591" s="57"/>
      <c r="S591" s="57"/>
      <c r="T591" s="57"/>
      <c r="U591" s="57"/>
      <c r="V591" s="58"/>
      <c r="W591" s="58"/>
      <c r="X591" s="57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  <c r="AK591" s="58"/>
      <c r="AL591" s="58"/>
      <c r="AM591" s="55"/>
      <c r="AN591" s="55"/>
    </row>
    <row r="592" spans="14:40" ht="12.75" customHeight="1">
      <c r="N592" s="57"/>
      <c r="O592" s="57"/>
      <c r="P592" s="57"/>
      <c r="Q592" s="57"/>
      <c r="R592" s="57"/>
      <c r="S592" s="57"/>
      <c r="T592" s="57"/>
      <c r="U592" s="57"/>
      <c r="V592" s="58"/>
      <c r="W592" s="58"/>
      <c r="X592" s="57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  <c r="AK592" s="58"/>
      <c r="AL592" s="58"/>
      <c r="AM592" s="55"/>
      <c r="AN592" s="55"/>
    </row>
    <row r="593" spans="14:40" ht="12.75" customHeight="1">
      <c r="N593" s="57"/>
      <c r="O593" s="57"/>
      <c r="P593" s="57"/>
      <c r="Q593" s="57"/>
      <c r="R593" s="57"/>
      <c r="S593" s="57"/>
      <c r="T593" s="57"/>
      <c r="U593" s="57"/>
      <c r="V593" s="58"/>
      <c r="W593" s="58"/>
      <c r="X593" s="57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  <c r="AK593" s="58"/>
      <c r="AL593" s="58"/>
      <c r="AM593" s="55"/>
      <c r="AN593" s="55"/>
    </row>
    <row r="594" spans="14:40" ht="12.75" customHeight="1">
      <c r="N594" s="57"/>
      <c r="O594" s="57"/>
      <c r="P594" s="57"/>
      <c r="Q594" s="57"/>
      <c r="R594" s="57"/>
      <c r="S594" s="57"/>
      <c r="T594" s="57"/>
      <c r="U594" s="57"/>
      <c r="V594" s="58"/>
      <c r="W594" s="58"/>
      <c r="X594" s="57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  <c r="AK594" s="58"/>
      <c r="AL594" s="58"/>
      <c r="AM594" s="55"/>
      <c r="AN594" s="55"/>
    </row>
    <row r="595" spans="14:40" ht="12.75" customHeight="1">
      <c r="N595" s="57"/>
      <c r="O595" s="57"/>
      <c r="P595" s="57"/>
      <c r="Q595" s="57"/>
      <c r="R595" s="57"/>
      <c r="S595" s="57"/>
      <c r="T595" s="57"/>
      <c r="U595" s="57"/>
      <c r="V595" s="58"/>
      <c r="W595" s="58"/>
      <c r="X595" s="57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  <c r="AK595" s="58"/>
      <c r="AL595" s="58"/>
      <c r="AM595" s="55"/>
      <c r="AN595" s="55"/>
    </row>
    <row r="596" spans="14:40" ht="12.75" customHeight="1">
      <c r="N596" s="57"/>
      <c r="O596" s="57"/>
      <c r="P596" s="57"/>
      <c r="Q596" s="57"/>
      <c r="R596" s="57"/>
      <c r="S596" s="57"/>
      <c r="T596" s="57"/>
      <c r="U596" s="57"/>
      <c r="V596" s="58"/>
      <c r="W596" s="58"/>
      <c r="X596" s="57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  <c r="AK596" s="58"/>
      <c r="AL596" s="58"/>
      <c r="AM596" s="55"/>
      <c r="AN596" s="55"/>
    </row>
    <row r="597" spans="14:40" ht="12.75" customHeight="1">
      <c r="N597" s="57"/>
      <c r="O597" s="57"/>
      <c r="P597" s="57"/>
      <c r="Q597" s="57"/>
      <c r="R597" s="57"/>
      <c r="S597" s="57"/>
      <c r="T597" s="57"/>
      <c r="U597" s="57"/>
      <c r="V597" s="58"/>
      <c r="W597" s="58"/>
      <c r="X597" s="57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  <c r="AK597" s="58"/>
      <c r="AL597" s="58"/>
      <c r="AM597" s="55"/>
      <c r="AN597" s="55"/>
    </row>
    <row r="598" spans="14:40" ht="12.75" customHeight="1">
      <c r="N598" s="57"/>
      <c r="O598" s="57"/>
      <c r="P598" s="57"/>
      <c r="Q598" s="57"/>
      <c r="R598" s="57"/>
      <c r="S598" s="57"/>
      <c r="T598" s="57"/>
      <c r="U598" s="57"/>
      <c r="V598" s="58"/>
      <c r="W598" s="58"/>
      <c r="X598" s="57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  <c r="AK598" s="58"/>
      <c r="AL598" s="58"/>
      <c r="AM598" s="55"/>
      <c r="AN598" s="55"/>
    </row>
    <row r="599" spans="14:40" ht="12.75" customHeight="1">
      <c r="N599" s="57"/>
      <c r="O599" s="57"/>
      <c r="P599" s="57"/>
      <c r="Q599" s="57"/>
      <c r="R599" s="57"/>
      <c r="S599" s="57"/>
      <c r="T599" s="57"/>
      <c r="U599" s="57"/>
      <c r="V599" s="58"/>
      <c r="W599" s="58"/>
      <c r="X599" s="57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  <c r="AK599" s="58"/>
      <c r="AL599" s="58"/>
      <c r="AM599" s="55"/>
      <c r="AN599" s="55"/>
    </row>
    <row r="600" spans="14:40" ht="12.75" customHeight="1">
      <c r="N600" s="57"/>
      <c r="O600" s="57"/>
      <c r="P600" s="57"/>
      <c r="Q600" s="57"/>
      <c r="R600" s="57"/>
      <c r="S600" s="57"/>
      <c r="T600" s="57"/>
      <c r="U600" s="57"/>
      <c r="V600" s="58"/>
      <c r="W600" s="58"/>
      <c r="X600" s="57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  <c r="AK600" s="58"/>
      <c r="AL600" s="58"/>
      <c r="AM600" s="55"/>
      <c r="AN600" s="55"/>
    </row>
    <row r="601" spans="14:40" ht="12.75" customHeight="1">
      <c r="N601" s="57"/>
      <c r="O601" s="57"/>
      <c r="P601" s="57"/>
      <c r="Q601" s="57"/>
      <c r="R601" s="57"/>
      <c r="S601" s="57"/>
      <c r="T601" s="57"/>
      <c r="U601" s="57"/>
      <c r="V601" s="58"/>
      <c r="W601" s="58"/>
      <c r="X601" s="57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  <c r="AK601" s="58"/>
      <c r="AL601" s="58"/>
      <c r="AM601" s="55"/>
      <c r="AN601" s="55"/>
    </row>
    <row r="602" spans="14:40" ht="12.75" customHeight="1">
      <c r="N602" s="57"/>
      <c r="O602" s="57"/>
      <c r="P602" s="57"/>
      <c r="Q602" s="57"/>
      <c r="R602" s="57"/>
      <c r="S602" s="57"/>
      <c r="T602" s="57"/>
      <c r="U602" s="57"/>
      <c r="V602" s="58"/>
      <c r="W602" s="58"/>
      <c r="X602" s="57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  <c r="AK602" s="58"/>
      <c r="AL602" s="58"/>
      <c r="AM602" s="55"/>
      <c r="AN602" s="55"/>
    </row>
    <row r="603" spans="14:40" ht="12.75" customHeight="1">
      <c r="N603" s="57"/>
      <c r="O603" s="57"/>
      <c r="P603" s="57"/>
      <c r="Q603" s="57"/>
      <c r="R603" s="57"/>
      <c r="S603" s="57"/>
      <c r="T603" s="57"/>
      <c r="U603" s="57"/>
      <c r="V603" s="58"/>
      <c r="W603" s="58"/>
      <c r="X603" s="57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  <c r="AK603" s="58"/>
      <c r="AL603" s="58"/>
      <c r="AM603" s="55"/>
      <c r="AN603" s="55"/>
    </row>
    <row r="604" spans="14:40" ht="12.75" customHeight="1">
      <c r="N604" s="57"/>
      <c r="O604" s="57"/>
      <c r="P604" s="57"/>
      <c r="Q604" s="57"/>
      <c r="R604" s="57"/>
      <c r="S604" s="57"/>
      <c r="T604" s="57"/>
      <c r="U604" s="57"/>
      <c r="V604" s="58"/>
      <c r="W604" s="58"/>
      <c r="X604" s="57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  <c r="AK604" s="58"/>
      <c r="AL604" s="58"/>
      <c r="AM604" s="55"/>
      <c r="AN604" s="55"/>
    </row>
    <row r="605" spans="14:40" ht="12.75" customHeight="1">
      <c r="N605" s="57"/>
      <c r="O605" s="57"/>
      <c r="P605" s="57"/>
      <c r="Q605" s="57"/>
      <c r="R605" s="57"/>
      <c r="S605" s="57"/>
      <c r="T605" s="57"/>
      <c r="U605" s="57"/>
      <c r="V605" s="58"/>
      <c r="W605" s="58"/>
      <c r="X605" s="57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  <c r="AK605" s="58"/>
      <c r="AL605" s="58"/>
      <c r="AM605" s="55"/>
      <c r="AN605" s="55"/>
    </row>
    <row r="606" spans="14:40" ht="12.75" customHeight="1">
      <c r="N606" s="57"/>
      <c r="O606" s="57"/>
      <c r="P606" s="57"/>
      <c r="Q606" s="57"/>
      <c r="R606" s="57"/>
      <c r="S606" s="57"/>
      <c r="T606" s="57"/>
      <c r="U606" s="57"/>
      <c r="V606" s="58"/>
      <c r="W606" s="58"/>
      <c r="X606" s="57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  <c r="AK606" s="58"/>
      <c r="AL606" s="58"/>
      <c r="AM606" s="55"/>
      <c r="AN606" s="55"/>
    </row>
    <row r="607" spans="14:40" ht="12.75" customHeight="1">
      <c r="N607" s="57"/>
      <c r="O607" s="57"/>
      <c r="P607" s="57"/>
      <c r="Q607" s="57"/>
      <c r="R607" s="57"/>
      <c r="S607" s="57"/>
      <c r="T607" s="57"/>
      <c r="U607" s="57"/>
      <c r="V607" s="58"/>
      <c r="W607" s="58"/>
      <c r="X607" s="57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  <c r="AK607" s="58"/>
      <c r="AL607" s="58"/>
      <c r="AM607" s="55"/>
      <c r="AN607" s="55"/>
    </row>
    <row r="608" spans="14:40" ht="12.75" customHeight="1">
      <c r="N608" s="57"/>
      <c r="O608" s="57"/>
      <c r="P608" s="57"/>
      <c r="Q608" s="57"/>
      <c r="R608" s="57"/>
      <c r="S608" s="57"/>
      <c r="T608" s="57"/>
      <c r="U608" s="57"/>
      <c r="V608" s="58"/>
      <c r="W608" s="58"/>
      <c r="X608" s="57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  <c r="AK608" s="58"/>
      <c r="AL608" s="58"/>
      <c r="AM608" s="55"/>
      <c r="AN608" s="55"/>
    </row>
    <row r="609" spans="14:40" ht="12.75" customHeight="1">
      <c r="N609" s="57"/>
      <c r="O609" s="57"/>
      <c r="P609" s="57"/>
      <c r="Q609" s="57"/>
      <c r="R609" s="57"/>
      <c r="S609" s="57"/>
      <c r="T609" s="57"/>
      <c r="U609" s="57"/>
      <c r="V609" s="58"/>
      <c r="W609" s="58"/>
      <c r="X609" s="57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  <c r="AK609" s="58"/>
      <c r="AL609" s="58"/>
      <c r="AM609" s="55"/>
      <c r="AN609" s="55"/>
    </row>
    <row r="610" spans="14:40" ht="12.75" customHeight="1">
      <c r="N610" s="57"/>
      <c r="O610" s="57"/>
      <c r="P610" s="57"/>
      <c r="Q610" s="57"/>
      <c r="R610" s="57"/>
      <c r="S610" s="57"/>
      <c r="T610" s="57"/>
      <c r="U610" s="57"/>
      <c r="V610" s="58"/>
      <c r="W610" s="58"/>
      <c r="X610" s="57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  <c r="AK610" s="58"/>
      <c r="AL610" s="58"/>
      <c r="AM610" s="55"/>
      <c r="AN610" s="55"/>
    </row>
    <row r="611" spans="14:40" ht="12.75" customHeight="1">
      <c r="N611" s="57"/>
      <c r="O611" s="57"/>
      <c r="P611" s="57"/>
      <c r="Q611" s="57"/>
      <c r="R611" s="57"/>
      <c r="S611" s="57"/>
      <c r="T611" s="57"/>
      <c r="U611" s="57"/>
      <c r="V611" s="58"/>
      <c r="W611" s="58"/>
      <c r="X611" s="57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  <c r="AK611" s="58"/>
      <c r="AL611" s="58"/>
      <c r="AM611" s="55"/>
      <c r="AN611" s="55"/>
    </row>
    <row r="612" spans="14:40" ht="12.75" customHeight="1">
      <c r="N612" s="57"/>
      <c r="O612" s="57"/>
      <c r="P612" s="57"/>
      <c r="Q612" s="57"/>
      <c r="R612" s="57"/>
      <c r="S612" s="57"/>
      <c r="T612" s="57"/>
      <c r="U612" s="57"/>
      <c r="V612" s="58"/>
      <c r="W612" s="58"/>
      <c r="X612" s="57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  <c r="AK612" s="58"/>
      <c r="AL612" s="58"/>
      <c r="AM612" s="55"/>
      <c r="AN612" s="55"/>
    </row>
    <row r="613" spans="14:40" ht="12.75" customHeight="1">
      <c r="N613" s="57"/>
      <c r="O613" s="57"/>
      <c r="P613" s="57"/>
      <c r="Q613" s="57"/>
      <c r="R613" s="57"/>
      <c r="S613" s="57"/>
      <c r="T613" s="57"/>
      <c r="U613" s="57"/>
      <c r="V613" s="58"/>
      <c r="W613" s="58"/>
      <c r="X613" s="57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  <c r="AK613" s="58"/>
      <c r="AL613" s="58"/>
      <c r="AM613" s="55"/>
      <c r="AN613" s="55"/>
    </row>
    <row r="614" spans="14:40" ht="12.75" customHeight="1">
      <c r="N614" s="57"/>
      <c r="O614" s="57"/>
      <c r="P614" s="57"/>
      <c r="Q614" s="57"/>
      <c r="R614" s="57"/>
      <c r="S614" s="57"/>
      <c r="T614" s="57"/>
      <c r="U614" s="57"/>
      <c r="V614" s="58"/>
      <c r="W614" s="58"/>
      <c r="X614" s="57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  <c r="AK614" s="58"/>
      <c r="AL614" s="58"/>
      <c r="AM614" s="55"/>
      <c r="AN614" s="55"/>
    </row>
    <row r="615" spans="14:40" ht="12.75" customHeight="1">
      <c r="N615" s="57"/>
      <c r="O615" s="57"/>
      <c r="P615" s="57"/>
      <c r="Q615" s="57"/>
      <c r="R615" s="57"/>
      <c r="S615" s="57"/>
      <c r="T615" s="57"/>
      <c r="U615" s="57"/>
      <c r="V615" s="58"/>
      <c r="W615" s="58"/>
      <c r="X615" s="57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  <c r="AK615" s="58"/>
      <c r="AL615" s="58"/>
      <c r="AM615" s="55"/>
      <c r="AN615" s="55"/>
    </row>
    <row r="616" spans="14:40" ht="12.75" customHeight="1">
      <c r="N616" s="57"/>
      <c r="O616" s="57"/>
      <c r="P616" s="57"/>
      <c r="Q616" s="57"/>
      <c r="R616" s="57"/>
      <c r="S616" s="57"/>
      <c r="T616" s="57"/>
      <c r="U616" s="57"/>
      <c r="V616" s="58"/>
      <c r="W616" s="58"/>
      <c r="X616" s="57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  <c r="AK616" s="58"/>
      <c r="AL616" s="58"/>
      <c r="AM616" s="55"/>
      <c r="AN616" s="55"/>
    </row>
    <row r="617" spans="14:40" ht="12.75" customHeight="1">
      <c r="N617" s="57"/>
      <c r="O617" s="57"/>
      <c r="P617" s="57"/>
      <c r="Q617" s="57"/>
      <c r="R617" s="57"/>
      <c r="S617" s="57"/>
      <c r="T617" s="57"/>
      <c r="U617" s="57"/>
      <c r="V617" s="58"/>
      <c r="W617" s="58"/>
      <c r="X617" s="57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  <c r="AK617" s="58"/>
      <c r="AL617" s="58"/>
      <c r="AM617" s="55"/>
      <c r="AN617" s="55"/>
    </row>
    <row r="618" spans="14:40" ht="12.75" customHeight="1">
      <c r="N618" s="57"/>
      <c r="O618" s="57"/>
      <c r="P618" s="57"/>
      <c r="Q618" s="57"/>
      <c r="R618" s="57"/>
      <c r="S618" s="57"/>
      <c r="T618" s="57"/>
      <c r="U618" s="57"/>
      <c r="V618" s="58"/>
      <c r="W618" s="58"/>
      <c r="X618" s="57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  <c r="AK618" s="58"/>
      <c r="AL618" s="58"/>
      <c r="AM618" s="55"/>
      <c r="AN618" s="55"/>
    </row>
    <row r="619" spans="14:40" ht="12.75" customHeight="1">
      <c r="N619" s="57"/>
      <c r="O619" s="57"/>
      <c r="P619" s="57"/>
      <c r="Q619" s="57"/>
      <c r="R619" s="57"/>
      <c r="S619" s="57"/>
      <c r="T619" s="57"/>
      <c r="U619" s="57"/>
      <c r="V619" s="58"/>
      <c r="W619" s="58"/>
      <c r="X619" s="57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  <c r="AK619" s="58"/>
      <c r="AL619" s="58"/>
      <c r="AM619" s="55"/>
      <c r="AN619" s="55"/>
    </row>
    <row r="620" spans="14:40" ht="12.75" customHeight="1">
      <c r="N620" s="57"/>
      <c r="O620" s="57"/>
      <c r="P620" s="57"/>
      <c r="Q620" s="57"/>
      <c r="R620" s="57"/>
      <c r="S620" s="57"/>
      <c r="T620" s="57"/>
      <c r="U620" s="57"/>
      <c r="V620" s="58"/>
      <c r="W620" s="58"/>
      <c r="X620" s="57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  <c r="AK620" s="58"/>
      <c r="AL620" s="58"/>
      <c r="AM620" s="55"/>
      <c r="AN620" s="55"/>
    </row>
    <row r="621" spans="14:40" ht="12.75" customHeight="1">
      <c r="N621" s="57"/>
      <c r="O621" s="57"/>
      <c r="P621" s="57"/>
      <c r="Q621" s="57"/>
      <c r="R621" s="57"/>
      <c r="S621" s="57"/>
      <c r="T621" s="57"/>
      <c r="U621" s="57"/>
      <c r="V621" s="58"/>
      <c r="W621" s="58"/>
      <c r="X621" s="57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  <c r="AK621" s="58"/>
      <c r="AL621" s="58"/>
      <c r="AM621" s="55"/>
      <c r="AN621" s="55"/>
    </row>
    <row r="622" spans="14:40" ht="12.75" customHeight="1">
      <c r="N622" s="57"/>
      <c r="O622" s="57"/>
      <c r="P622" s="57"/>
      <c r="Q622" s="57"/>
      <c r="R622" s="57"/>
      <c r="S622" s="57"/>
      <c r="T622" s="57"/>
      <c r="U622" s="57"/>
      <c r="V622" s="58"/>
      <c r="W622" s="58"/>
      <c r="X622" s="57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  <c r="AK622" s="58"/>
      <c r="AL622" s="58"/>
      <c r="AM622" s="55"/>
      <c r="AN622" s="55"/>
    </row>
    <row r="623" spans="14:40" ht="12.75" customHeight="1">
      <c r="N623" s="57"/>
      <c r="O623" s="57"/>
      <c r="P623" s="57"/>
      <c r="Q623" s="57"/>
      <c r="R623" s="57"/>
      <c r="S623" s="57"/>
      <c r="T623" s="57"/>
      <c r="U623" s="57"/>
      <c r="V623" s="58"/>
      <c r="W623" s="58"/>
      <c r="X623" s="57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  <c r="AK623" s="58"/>
      <c r="AL623" s="58"/>
      <c r="AM623" s="55"/>
      <c r="AN623" s="55"/>
    </row>
    <row r="624" spans="14:40" ht="12.75" customHeight="1">
      <c r="N624" s="57"/>
      <c r="O624" s="57"/>
      <c r="P624" s="57"/>
      <c r="Q624" s="57"/>
      <c r="R624" s="57"/>
      <c r="S624" s="57"/>
      <c r="T624" s="57"/>
      <c r="U624" s="57"/>
      <c r="V624" s="58"/>
      <c r="W624" s="58"/>
      <c r="X624" s="57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  <c r="AK624" s="58"/>
      <c r="AL624" s="58"/>
      <c r="AM624" s="55"/>
      <c r="AN624" s="55"/>
    </row>
    <row r="625" spans="14:40" ht="12.75" customHeight="1">
      <c r="N625" s="57"/>
      <c r="O625" s="57"/>
      <c r="P625" s="57"/>
      <c r="Q625" s="57"/>
      <c r="R625" s="57"/>
      <c r="S625" s="57"/>
      <c r="T625" s="57"/>
      <c r="U625" s="57"/>
      <c r="V625" s="58"/>
      <c r="W625" s="58"/>
      <c r="X625" s="57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  <c r="AK625" s="58"/>
      <c r="AL625" s="58"/>
      <c r="AM625" s="55"/>
      <c r="AN625" s="55"/>
    </row>
    <row r="626" spans="14:40" ht="12.75" customHeight="1">
      <c r="N626" s="57"/>
      <c r="O626" s="57"/>
      <c r="P626" s="57"/>
      <c r="Q626" s="57"/>
      <c r="R626" s="57"/>
      <c r="S626" s="57"/>
      <c r="T626" s="57"/>
      <c r="U626" s="57"/>
      <c r="V626" s="58"/>
      <c r="W626" s="58"/>
      <c r="X626" s="57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  <c r="AK626" s="58"/>
      <c r="AL626" s="58"/>
      <c r="AM626" s="55"/>
      <c r="AN626" s="55"/>
    </row>
    <row r="627" spans="14:40" ht="12.75" customHeight="1">
      <c r="N627" s="57"/>
      <c r="O627" s="57"/>
      <c r="P627" s="57"/>
      <c r="Q627" s="57"/>
      <c r="R627" s="57"/>
      <c r="S627" s="57"/>
      <c r="T627" s="57"/>
      <c r="U627" s="57"/>
      <c r="V627" s="58"/>
      <c r="W627" s="58"/>
      <c r="X627" s="57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  <c r="AK627" s="58"/>
      <c r="AL627" s="58"/>
      <c r="AM627" s="55"/>
      <c r="AN627" s="55"/>
    </row>
    <row r="628" spans="14:40" ht="12.75" customHeight="1">
      <c r="N628" s="57"/>
      <c r="O628" s="57"/>
      <c r="P628" s="57"/>
      <c r="Q628" s="57"/>
      <c r="R628" s="57"/>
      <c r="S628" s="57"/>
      <c r="T628" s="57"/>
      <c r="U628" s="57"/>
      <c r="V628" s="58"/>
      <c r="W628" s="58"/>
      <c r="X628" s="57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  <c r="AK628" s="58"/>
      <c r="AL628" s="58"/>
      <c r="AM628" s="55"/>
      <c r="AN628" s="55"/>
    </row>
    <row r="629" spans="14:40" ht="12.75" customHeight="1">
      <c r="N629" s="57"/>
      <c r="O629" s="57"/>
      <c r="P629" s="57"/>
      <c r="Q629" s="57"/>
      <c r="R629" s="57"/>
      <c r="S629" s="57"/>
      <c r="T629" s="57"/>
      <c r="U629" s="57"/>
      <c r="V629" s="58"/>
      <c r="W629" s="58"/>
      <c r="X629" s="57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  <c r="AK629" s="58"/>
      <c r="AL629" s="58"/>
      <c r="AM629" s="55"/>
      <c r="AN629" s="55"/>
    </row>
    <row r="630" spans="14:40" ht="12.75" customHeight="1">
      <c r="N630" s="57"/>
      <c r="O630" s="57"/>
      <c r="P630" s="57"/>
      <c r="Q630" s="57"/>
      <c r="R630" s="57"/>
      <c r="S630" s="57"/>
      <c r="T630" s="57"/>
      <c r="U630" s="57"/>
      <c r="V630" s="58"/>
      <c r="W630" s="58"/>
      <c r="X630" s="57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  <c r="AK630" s="58"/>
      <c r="AL630" s="58"/>
      <c r="AM630" s="55"/>
      <c r="AN630" s="55"/>
    </row>
    <row r="631" spans="14:40" ht="12.75" customHeight="1">
      <c r="N631" s="57"/>
      <c r="O631" s="57"/>
      <c r="P631" s="57"/>
      <c r="Q631" s="57"/>
      <c r="R631" s="57"/>
      <c r="S631" s="57"/>
      <c r="T631" s="57"/>
      <c r="U631" s="57"/>
      <c r="V631" s="58"/>
      <c r="W631" s="58"/>
      <c r="X631" s="57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  <c r="AK631" s="58"/>
      <c r="AL631" s="58"/>
      <c r="AM631" s="55"/>
      <c r="AN631" s="55"/>
    </row>
    <row r="632" spans="14:40" ht="12.75" customHeight="1">
      <c r="N632" s="57"/>
      <c r="O632" s="57"/>
      <c r="P632" s="57"/>
      <c r="Q632" s="57"/>
      <c r="R632" s="57"/>
      <c r="S632" s="57"/>
      <c r="T632" s="57"/>
      <c r="U632" s="57"/>
      <c r="V632" s="58"/>
      <c r="W632" s="58"/>
      <c r="X632" s="57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  <c r="AK632" s="58"/>
      <c r="AL632" s="58"/>
      <c r="AM632" s="55"/>
      <c r="AN632" s="55"/>
    </row>
    <row r="633" spans="14:40" ht="12.75" customHeight="1">
      <c r="N633" s="57"/>
      <c r="O633" s="57"/>
      <c r="P633" s="57"/>
      <c r="Q633" s="57"/>
      <c r="R633" s="57"/>
      <c r="S633" s="57"/>
      <c r="T633" s="57"/>
      <c r="U633" s="57"/>
      <c r="V633" s="58"/>
      <c r="W633" s="58"/>
      <c r="X633" s="57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  <c r="AK633" s="58"/>
      <c r="AL633" s="58"/>
      <c r="AM633" s="55"/>
      <c r="AN633" s="55"/>
    </row>
    <row r="634" spans="14:40" ht="12.75" customHeight="1">
      <c r="N634" s="57"/>
      <c r="O634" s="57"/>
      <c r="P634" s="57"/>
      <c r="Q634" s="57"/>
      <c r="R634" s="57"/>
      <c r="S634" s="57"/>
      <c r="T634" s="57"/>
      <c r="U634" s="57"/>
      <c r="V634" s="58"/>
      <c r="W634" s="58"/>
      <c r="X634" s="57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  <c r="AK634" s="58"/>
      <c r="AL634" s="58"/>
      <c r="AM634" s="55"/>
      <c r="AN634" s="55"/>
    </row>
    <row r="635" spans="14:40" ht="12.75" customHeight="1">
      <c r="N635" s="57"/>
      <c r="O635" s="57"/>
      <c r="P635" s="57"/>
      <c r="Q635" s="57"/>
      <c r="R635" s="57"/>
      <c r="S635" s="57"/>
      <c r="T635" s="57"/>
      <c r="U635" s="57"/>
      <c r="V635" s="58"/>
      <c r="W635" s="58"/>
      <c r="X635" s="57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  <c r="AK635" s="58"/>
      <c r="AL635" s="58"/>
      <c r="AM635" s="55"/>
      <c r="AN635" s="55"/>
    </row>
    <row r="636" spans="14:40" ht="12.75" customHeight="1">
      <c r="N636" s="57"/>
      <c r="O636" s="57"/>
      <c r="P636" s="57"/>
      <c r="Q636" s="57"/>
      <c r="R636" s="57"/>
      <c r="S636" s="57"/>
      <c r="T636" s="57"/>
      <c r="U636" s="57"/>
      <c r="V636" s="58"/>
      <c r="W636" s="58"/>
      <c r="X636" s="57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  <c r="AK636" s="58"/>
      <c r="AL636" s="58"/>
      <c r="AM636" s="55"/>
      <c r="AN636" s="55"/>
    </row>
    <row r="637" spans="14:40" ht="12.75" customHeight="1">
      <c r="N637" s="57"/>
      <c r="O637" s="57"/>
      <c r="P637" s="57"/>
      <c r="Q637" s="57"/>
      <c r="R637" s="57"/>
      <c r="S637" s="57"/>
      <c r="T637" s="57"/>
      <c r="U637" s="57"/>
      <c r="V637" s="58"/>
      <c r="W637" s="58"/>
      <c r="X637" s="57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  <c r="AK637" s="58"/>
      <c r="AL637" s="58"/>
      <c r="AM637" s="55"/>
      <c r="AN637" s="55"/>
    </row>
    <row r="638" spans="14:40" ht="12.75" customHeight="1">
      <c r="N638" s="57"/>
      <c r="O638" s="57"/>
      <c r="P638" s="57"/>
      <c r="Q638" s="57"/>
      <c r="R638" s="57"/>
      <c r="S638" s="57"/>
      <c r="T638" s="57"/>
      <c r="U638" s="57"/>
      <c r="V638" s="58"/>
      <c r="W638" s="58"/>
      <c r="X638" s="57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  <c r="AK638" s="58"/>
      <c r="AL638" s="58"/>
      <c r="AM638" s="55"/>
      <c r="AN638" s="55"/>
    </row>
    <row r="639" spans="14:40" ht="12.75" customHeight="1">
      <c r="N639" s="57"/>
      <c r="O639" s="57"/>
      <c r="P639" s="57"/>
      <c r="Q639" s="57"/>
      <c r="R639" s="57"/>
      <c r="S639" s="57"/>
      <c r="T639" s="57"/>
      <c r="U639" s="57"/>
      <c r="V639" s="58"/>
      <c r="W639" s="58"/>
      <c r="X639" s="57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  <c r="AK639" s="58"/>
      <c r="AL639" s="58"/>
      <c r="AM639" s="55"/>
      <c r="AN639" s="55"/>
    </row>
    <row r="640" spans="14:40" ht="12.75" customHeight="1">
      <c r="N640" s="57"/>
      <c r="O640" s="57"/>
      <c r="P640" s="57"/>
      <c r="Q640" s="57"/>
      <c r="R640" s="57"/>
      <c r="S640" s="57"/>
      <c r="T640" s="57"/>
      <c r="U640" s="57"/>
      <c r="V640" s="58"/>
      <c r="W640" s="58"/>
      <c r="X640" s="57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  <c r="AK640" s="58"/>
      <c r="AL640" s="58"/>
      <c r="AM640" s="55"/>
      <c r="AN640" s="55"/>
    </row>
    <row r="641" spans="14:40" ht="12.75" customHeight="1">
      <c r="N641" s="57"/>
      <c r="O641" s="57"/>
      <c r="P641" s="57"/>
      <c r="Q641" s="57"/>
      <c r="R641" s="57"/>
      <c r="S641" s="57"/>
      <c r="T641" s="57"/>
      <c r="U641" s="57"/>
      <c r="V641" s="58"/>
      <c r="W641" s="58"/>
      <c r="X641" s="57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  <c r="AK641" s="58"/>
      <c r="AL641" s="58"/>
      <c r="AM641" s="55"/>
      <c r="AN641" s="55"/>
    </row>
    <row r="642" spans="14:40" ht="12.75" customHeight="1">
      <c r="N642" s="57"/>
      <c r="O642" s="57"/>
      <c r="P642" s="57"/>
      <c r="Q642" s="57"/>
      <c r="R642" s="57"/>
      <c r="S642" s="57"/>
      <c r="T642" s="57"/>
      <c r="U642" s="57"/>
      <c r="V642" s="58"/>
      <c r="W642" s="58"/>
      <c r="X642" s="57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  <c r="AK642" s="58"/>
      <c r="AL642" s="58"/>
      <c r="AM642" s="55"/>
      <c r="AN642" s="55"/>
    </row>
    <row r="643" spans="14:40" ht="12.75" customHeight="1">
      <c r="N643" s="57"/>
      <c r="O643" s="57"/>
      <c r="P643" s="57"/>
      <c r="Q643" s="57"/>
      <c r="R643" s="57"/>
      <c r="S643" s="57"/>
      <c r="T643" s="57"/>
      <c r="U643" s="57"/>
      <c r="V643" s="58"/>
      <c r="W643" s="58"/>
      <c r="X643" s="57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  <c r="AK643" s="58"/>
      <c r="AL643" s="58"/>
      <c r="AM643" s="55"/>
      <c r="AN643" s="55"/>
    </row>
    <row r="644" spans="14:40" ht="12.75" customHeight="1">
      <c r="N644" s="57"/>
      <c r="O644" s="57"/>
      <c r="P644" s="57"/>
      <c r="Q644" s="57"/>
      <c r="R644" s="57"/>
      <c r="S644" s="57"/>
      <c r="T644" s="57"/>
      <c r="U644" s="57"/>
      <c r="V644" s="58"/>
      <c r="W644" s="58"/>
      <c r="X644" s="57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  <c r="AK644" s="58"/>
      <c r="AL644" s="58"/>
      <c r="AM644" s="55"/>
      <c r="AN644" s="55"/>
    </row>
    <row r="645" spans="14:40" ht="12.75" customHeight="1">
      <c r="N645" s="57"/>
      <c r="O645" s="57"/>
      <c r="P645" s="57"/>
      <c r="Q645" s="57"/>
      <c r="R645" s="57"/>
      <c r="S645" s="57"/>
      <c r="T645" s="57"/>
      <c r="U645" s="57"/>
      <c r="V645" s="58"/>
      <c r="W645" s="58"/>
      <c r="X645" s="57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  <c r="AK645" s="58"/>
      <c r="AL645" s="58"/>
      <c r="AM645" s="55"/>
      <c r="AN645" s="55"/>
    </row>
    <row r="646" spans="14:40" ht="12.75" customHeight="1">
      <c r="N646" s="57"/>
      <c r="O646" s="57"/>
      <c r="P646" s="57"/>
      <c r="Q646" s="57"/>
      <c r="R646" s="57"/>
      <c r="S646" s="57"/>
      <c r="T646" s="57"/>
      <c r="U646" s="57"/>
      <c r="V646" s="58"/>
      <c r="W646" s="58"/>
      <c r="X646" s="57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  <c r="AK646" s="58"/>
      <c r="AL646" s="58"/>
      <c r="AM646" s="55"/>
      <c r="AN646" s="55"/>
    </row>
    <row r="647" spans="14:40" ht="12.75" customHeight="1">
      <c r="N647" s="57"/>
      <c r="O647" s="57"/>
      <c r="P647" s="57"/>
      <c r="Q647" s="57"/>
      <c r="R647" s="57"/>
      <c r="S647" s="57"/>
      <c r="T647" s="57"/>
      <c r="U647" s="57"/>
      <c r="V647" s="58"/>
      <c r="W647" s="58"/>
      <c r="X647" s="57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  <c r="AK647" s="58"/>
      <c r="AL647" s="58"/>
      <c r="AM647" s="55"/>
      <c r="AN647" s="55"/>
    </row>
    <row r="648" spans="14:40" ht="12.75" customHeight="1">
      <c r="N648" s="57"/>
      <c r="O648" s="57"/>
      <c r="P648" s="57"/>
      <c r="Q648" s="57"/>
      <c r="R648" s="57"/>
      <c r="S648" s="57"/>
      <c r="T648" s="57"/>
      <c r="U648" s="57"/>
      <c r="V648" s="58"/>
      <c r="W648" s="58"/>
      <c r="X648" s="57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  <c r="AK648" s="58"/>
      <c r="AL648" s="58"/>
      <c r="AM648" s="55"/>
      <c r="AN648" s="55"/>
    </row>
    <row r="649" spans="14:40" ht="12.75" customHeight="1">
      <c r="N649" s="57"/>
      <c r="O649" s="57"/>
      <c r="P649" s="57"/>
      <c r="Q649" s="57"/>
      <c r="R649" s="57"/>
      <c r="S649" s="57"/>
      <c r="T649" s="57"/>
      <c r="U649" s="57"/>
      <c r="V649" s="58"/>
      <c r="W649" s="58"/>
      <c r="X649" s="57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  <c r="AK649" s="58"/>
      <c r="AL649" s="58"/>
      <c r="AM649" s="55"/>
      <c r="AN649" s="55"/>
    </row>
    <row r="650" spans="14:40" ht="12.75" customHeight="1">
      <c r="N650" s="57"/>
      <c r="O650" s="57"/>
      <c r="P650" s="57"/>
      <c r="Q650" s="57"/>
      <c r="R650" s="57"/>
      <c r="S650" s="57"/>
      <c r="T650" s="57"/>
      <c r="U650" s="57"/>
      <c r="V650" s="58"/>
      <c r="W650" s="58"/>
      <c r="X650" s="57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  <c r="AK650" s="58"/>
      <c r="AL650" s="58"/>
      <c r="AM650" s="55"/>
      <c r="AN650" s="55"/>
    </row>
    <row r="651" spans="14:40" ht="12.75" customHeight="1">
      <c r="N651" s="57"/>
      <c r="O651" s="57"/>
      <c r="P651" s="57"/>
      <c r="Q651" s="57"/>
      <c r="R651" s="57"/>
      <c r="S651" s="57"/>
      <c r="T651" s="57"/>
      <c r="U651" s="57"/>
      <c r="V651" s="58"/>
      <c r="W651" s="58"/>
      <c r="X651" s="57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  <c r="AK651" s="58"/>
      <c r="AL651" s="58"/>
      <c r="AM651" s="55"/>
      <c r="AN651" s="55"/>
    </row>
    <row r="652" spans="14:40" ht="12.75" customHeight="1">
      <c r="N652" s="57"/>
      <c r="O652" s="57"/>
      <c r="P652" s="57"/>
      <c r="Q652" s="57"/>
      <c r="R652" s="57"/>
      <c r="S652" s="57"/>
      <c r="T652" s="57"/>
      <c r="U652" s="57"/>
      <c r="V652" s="58"/>
      <c r="W652" s="58"/>
      <c r="X652" s="57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  <c r="AK652" s="58"/>
      <c r="AL652" s="58"/>
      <c r="AM652" s="55"/>
      <c r="AN652" s="55"/>
    </row>
    <row r="653" spans="14:40" ht="12.75" customHeight="1">
      <c r="N653" s="57"/>
      <c r="O653" s="57"/>
      <c r="P653" s="57"/>
      <c r="Q653" s="57"/>
      <c r="R653" s="57"/>
      <c r="S653" s="57"/>
      <c r="T653" s="57"/>
      <c r="U653" s="57"/>
      <c r="V653" s="58"/>
      <c r="W653" s="58"/>
      <c r="X653" s="57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  <c r="AK653" s="58"/>
      <c r="AL653" s="58"/>
      <c r="AM653" s="55"/>
      <c r="AN653" s="55"/>
    </row>
    <row r="654" spans="14:40" ht="12.75" customHeight="1">
      <c r="N654" s="57"/>
      <c r="O654" s="57"/>
      <c r="P654" s="57"/>
      <c r="Q654" s="57"/>
      <c r="R654" s="57"/>
      <c r="S654" s="57"/>
      <c r="T654" s="57"/>
      <c r="U654" s="57"/>
      <c r="V654" s="58"/>
      <c r="W654" s="58"/>
      <c r="X654" s="57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  <c r="AK654" s="58"/>
      <c r="AL654" s="58"/>
      <c r="AM654" s="55"/>
      <c r="AN654" s="55"/>
    </row>
    <row r="655" spans="14:40" ht="12.75" customHeight="1">
      <c r="N655" s="57"/>
      <c r="O655" s="57"/>
      <c r="P655" s="57"/>
      <c r="Q655" s="57"/>
      <c r="R655" s="57"/>
      <c r="S655" s="57"/>
      <c r="T655" s="57"/>
      <c r="U655" s="57"/>
      <c r="V655" s="58"/>
      <c r="W655" s="58"/>
      <c r="X655" s="57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  <c r="AK655" s="58"/>
      <c r="AL655" s="58"/>
      <c r="AM655" s="55"/>
      <c r="AN655" s="55"/>
    </row>
    <row r="656" spans="14:40" ht="12.75" customHeight="1">
      <c r="N656" s="57"/>
      <c r="O656" s="57"/>
      <c r="P656" s="57"/>
      <c r="Q656" s="57"/>
      <c r="R656" s="57"/>
      <c r="S656" s="57"/>
      <c r="T656" s="57"/>
      <c r="U656" s="57"/>
      <c r="V656" s="58"/>
      <c r="W656" s="58"/>
      <c r="X656" s="57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  <c r="AK656" s="58"/>
      <c r="AL656" s="58"/>
      <c r="AM656" s="55"/>
      <c r="AN656" s="55"/>
    </row>
    <row r="657" spans="14:40" ht="12.75" customHeight="1">
      <c r="N657" s="57"/>
      <c r="O657" s="57"/>
      <c r="P657" s="57"/>
      <c r="Q657" s="57"/>
      <c r="R657" s="57"/>
      <c r="S657" s="57"/>
      <c r="T657" s="57"/>
      <c r="U657" s="57"/>
      <c r="V657" s="58"/>
      <c r="W657" s="58"/>
      <c r="X657" s="57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  <c r="AK657" s="58"/>
      <c r="AL657" s="58"/>
      <c r="AM657" s="55"/>
      <c r="AN657" s="55"/>
    </row>
    <row r="658" spans="14:40" ht="12.75" customHeight="1">
      <c r="N658" s="57"/>
      <c r="O658" s="57"/>
      <c r="P658" s="57"/>
      <c r="Q658" s="57"/>
      <c r="R658" s="57"/>
      <c r="S658" s="57"/>
      <c r="T658" s="57"/>
      <c r="U658" s="57"/>
      <c r="V658" s="58"/>
      <c r="W658" s="58"/>
      <c r="X658" s="57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  <c r="AK658" s="58"/>
      <c r="AL658" s="58"/>
      <c r="AM658" s="55"/>
      <c r="AN658" s="55"/>
    </row>
    <row r="659" spans="14:40" ht="12.75" customHeight="1">
      <c r="N659" s="57"/>
      <c r="O659" s="57"/>
      <c r="P659" s="57"/>
      <c r="Q659" s="57"/>
      <c r="R659" s="57"/>
      <c r="S659" s="57"/>
      <c r="T659" s="57"/>
      <c r="U659" s="57"/>
      <c r="V659" s="58"/>
      <c r="W659" s="58"/>
      <c r="X659" s="57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  <c r="AK659" s="58"/>
      <c r="AL659" s="58"/>
      <c r="AM659" s="55"/>
      <c r="AN659" s="55"/>
    </row>
    <row r="660" spans="14:40" ht="12.75" customHeight="1">
      <c r="N660" s="57"/>
      <c r="O660" s="57"/>
      <c r="P660" s="57"/>
      <c r="Q660" s="57"/>
      <c r="R660" s="57"/>
      <c r="S660" s="57"/>
      <c r="T660" s="57"/>
      <c r="U660" s="57"/>
      <c r="V660" s="58"/>
      <c r="W660" s="58"/>
      <c r="X660" s="57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  <c r="AK660" s="58"/>
      <c r="AL660" s="58"/>
      <c r="AM660" s="55"/>
      <c r="AN660" s="55"/>
    </row>
    <row r="661" spans="14:40" ht="12.75" customHeight="1">
      <c r="N661" s="57"/>
      <c r="O661" s="57"/>
      <c r="P661" s="57"/>
      <c r="Q661" s="57"/>
      <c r="R661" s="57"/>
      <c r="S661" s="57"/>
      <c r="T661" s="57"/>
      <c r="U661" s="57"/>
      <c r="V661" s="58"/>
      <c r="W661" s="58"/>
      <c r="X661" s="57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  <c r="AK661" s="58"/>
      <c r="AL661" s="58"/>
      <c r="AM661" s="55"/>
      <c r="AN661" s="55"/>
    </row>
    <row r="662" spans="14:40" ht="12.75" customHeight="1">
      <c r="N662" s="57"/>
      <c r="O662" s="57"/>
      <c r="P662" s="57"/>
      <c r="Q662" s="57"/>
      <c r="R662" s="57"/>
      <c r="S662" s="57"/>
      <c r="T662" s="57"/>
      <c r="U662" s="57"/>
      <c r="V662" s="58"/>
      <c r="W662" s="58"/>
      <c r="X662" s="57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  <c r="AK662" s="58"/>
      <c r="AL662" s="58"/>
      <c r="AM662" s="55"/>
      <c r="AN662" s="55"/>
    </row>
    <row r="663" spans="14:40" ht="12.75" customHeight="1">
      <c r="N663" s="57"/>
      <c r="O663" s="57"/>
      <c r="P663" s="57"/>
      <c r="Q663" s="57"/>
      <c r="R663" s="57"/>
      <c r="S663" s="57"/>
      <c r="T663" s="57"/>
      <c r="U663" s="57"/>
      <c r="V663" s="58"/>
      <c r="W663" s="58"/>
      <c r="X663" s="57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  <c r="AK663" s="58"/>
      <c r="AL663" s="58"/>
      <c r="AM663" s="55"/>
      <c r="AN663" s="55"/>
    </row>
    <row r="664" spans="14:40" ht="12.75" customHeight="1">
      <c r="N664" s="57"/>
      <c r="O664" s="57"/>
      <c r="P664" s="57"/>
      <c r="Q664" s="57"/>
      <c r="R664" s="57"/>
      <c r="S664" s="57"/>
      <c r="T664" s="57"/>
      <c r="U664" s="57"/>
      <c r="V664" s="58"/>
      <c r="W664" s="58"/>
      <c r="X664" s="57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  <c r="AK664" s="58"/>
      <c r="AL664" s="58"/>
      <c r="AM664" s="55"/>
      <c r="AN664" s="55"/>
    </row>
    <row r="665" spans="14:40" ht="12.75" customHeight="1">
      <c r="N665" s="57"/>
      <c r="O665" s="57"/>
      <c r="P665" s="57"/>
      <c r="Q665" s="57"/>
      <c r="R665" s="57"/>
      <c r="S665" s="57"/>
      <c r="T665" s="57"/>
      <c r="U665" s="57"/>
      <c r="V665" s="58"/>
      <c r="W665" s="58"/>
      <c r="X665" s="57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  <c r="AK665" s="58"/>
      <c r="AL665" s="58"/>
      <c r="AM665" s="55"/>
      <c r="AN665" s="55"/>
    </row>
    <row r="666" spans="14:40" ht="12.75" customHeight="1">
      <c r="N666" s="57"/>
      <c r="O666" s="57"/>
      <c r="P666" s="57"/>
      <c r="Q666" s="57"/>
      <c r="R666" s="57"/>
      <c r="S666" s="57"/>
      <c r="T666" s="57"/>
      <c r="U666" s="57"/>
      <c r="V666" s="58"/>
      <c r="W666" s="58"/>
      <c r="X666" s="57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  <c r="AK666" s="58"/>
      <c r="AL666" s="58"/>
      <c r="AM666" s="55"/>
      <c r="AN666" s="55"/>
    </row>
    <row r="667" spans="14:40" ht="12.75" customHeight="1">
      <c r="N667" s="57"/>
      <c r="O667" s="57"/>
      <c r="P667" s="57"/>
      <c r="Q667" s="57"/>
      <c r="R667" s="57"/>
      <c r="S667" s="57"/>
      <c r="T667" s="57"/>
      <c r="U667" s="57"/>
      <c r="V667" s="58"/>
      <c r="W667" s="58"/>
      <c r="X667" s="57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  <c r="AK667" s="58"/>
      <c r="AL667" s="58"/>
      <c r="AM667" s="55"/>
      <c r="AN667" s="55"/>
    </row>
    <row r="668" spans="14:40" ht="12.75" customHeight="1">
      <c r="N668" s="57"/>
      <c r="O668" s="57"/>
      <c r="P668" s="57"/>
      <c r="Q668" s="57"/>
      <c r="R668" s="57"/>
      <c r="S668" s="57"/>
      <c r="T668" s="57"/>
      <c r="U668" s="57"/>
      <c r="V668" s="58"/>
      <c r="W668" s="58"/>
      <c r="X668" s="57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  <c r="AK668" s="58"/>
      <c r="AL668" s="58"/>
      <c r="AM668" s="55"/>
      <c r="AN668" s="55"/>
    </row>
    <row r="669" spans="14:40" ht="12.75" customHeight="1">
      <c r="N669" s="57"/>
      <c r="O669" s="57"/>
      <c r="P669" s="57"/>
      <c r="Q669" s="57"/>
      <c r="R669" s="57"/>
      <c r="S669" s="57"/>
      <c r="T669" s="57"/>
      <c r="U669" s="57"/>
      <c r="V669" s="58"/>
      <c r="W669" s="58"/>
      <c r="X669" s="57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  <c r="AK669" s="58"/>
      <c r="AL669" s="58"/>
      <c r="AM669" s="55"/>
      <c r="AN669" s="55"/>
    </row>
    <row r="670" spans="14:40" ht="12.75" customHeight="1">
      <c r="N670" s="57"/>
      <c r="O670" s="57"/>
      <c r="P670" s="57"/>
      <c r="Q670" s="57"/>
      <c r="R670" s="57"/>
      <c r="S670" s="57"/>
      <c r="T670" s="57"/>
      <c r="U670" s="57"/>
      <c r="V670" s="58"/>
      <c r="W670" s="58"/>
      <c r="X670" s="57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  <c r="AK670" s="58"/>
      <c r="AL670" s="58"/>
      <c r="AM670" s="55"/>
      <c r="AN670" s="55"/>
    </row>
    <row r="671" spans="14:40" ht="12.75" customHeight="1">
      <c r="N671" s="57"/>
      <c r="O671" s="57"/>
      <c r="P671" s="57"/>
      <c r="Q671" s="57"/>
      <c r="R671" s="57"/>
      <c r="S671" s="57"/>
      <c r="T671" s="57"/>
      <c r="U671" s="57"/>
      <c r="V671" s="58"/>
      <c r="W671" s="58"/>
      <c r="X671" s="57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  <c r="AK671" s="58"/>
      <c r="AL671" s="58"/>
      <c r="AM671" s="55"/>
      <c r="AN671" s="55"/>
    </row>
    <row r="672" spans="14:40" ht="12.75" customHeight="1">
      <c r="N672" s="57"/>
      <c r="O672" s="57"/>
      <c r="P672" s="57"/>
      <c r="Q672" s="57"/>
      <c r="R672" s="57"/>
      <c r="S672" s="57"/>
      <c r="T672" s="57"/>
      <c r="U672" s="57"/>
      <c r="V672" s="58"/>
      <c r="W672" s="58"/>
      <c r="X672" s="57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  <c r="AK672" s="58"/>
      <c r="AL672" s="58"/>
      <c r="AM672" s="55"/>
      <c r="AN672" s="55"/>
    </row>
    <row r="673" spans="14:40" ht="12.75" customHeight="1">
      <c r="N673" s="57"/>
      <c r="O673" s="57"/>
      <c r="P673" s="57"/>
      <c r="Q673" s="57"/>
      <c r="R673" s="57"/>
      <c r="S673" s="57"/>
      <c r="T673" s="57"/>
      <c r="U673" s="57"/>
      <c r="V673" s="58"/>
      <c r="W673" s="58"/>
      <c r="X673" s="57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  <c r="AK673" s="58"/>
      <c r="AL673" s="58"/>
      <c r="AM673" s="55"/>
      <c r="AN673" s="55"/>
    </row>
    <row r="674" spans="14:40" ht="12.75" customHeight="1">
      <c r="N674" s="57"/>
      <c r="O674" s="57"/>
      <c r="P674" s="57"/>
      <c r="Q674" s="57"/>
      <c r="R674" s="57"/>
      <c r="S674" s="57"/>
      <c r="T674" s="57"/>
      <c r="U674" s="57"/>
      <c r="V674" s="58"/>
      <c r="W674" s="58"/>
      <c r="X674" s="57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  <c r="AK674" s="58"/>
      <c r="AL674" s="58"/>
      <c r="AM674" s="55"/>
      <c r="AN674" s="55"/>
    </row>
    <row r="675" spans="14:40" ht="12.75" customHeight="1">
      <c r="N675" s="57"/>
      <c r="O675" s="57"/>
      <c r="P675" s="57"/>
      <c r="Q675" s="57"/>
      <c r="R675" s="57"/>
      <c r="S675" s="57"/>
      <c r="T675" s="57"/>
      <c r="U675" s="57"/>
      <c r="V675" s="58"/>
      <c r="W675" s="58"/>
      <c r="X675" s="57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  <c r="AK675" s="58"/>
      <c r="AL675" s="58"/>
      <c r="AM675" s="55"/>
      <c r="AN675" s="55"/>
    </row>
    <row r="676" spans="14:40" ht="12.75" customHeight="1">
      <c r="N676" s="57"/>
      <c r="O676" s="57"/>
      <c r="P676" s="57"/>
      <c r="Q676" s="57"/>
      <c r="R676" s="57"/>
      <c r="S676" s="57"/>
      <c r="T676" s="57"/>
      <c r="U676" s="57"/>
      <c r="V676" s="58"/>
      <c r="W676" s="58"/>
      <c r="X676" s="57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  <c r="AK676" s="58"/>
      <c r="AL676" s="58"/>
      <c r="AM676" s="55"/>
      <c r="AN676" s="55"/>
    </row>
    <row r="677" spans="14:40" ht="12.75" customHeight="1">
      <c r="N677" s="57"/>
      <c r="O677" s="57"/>
      <c r="P677" s="57"/>
      <c r="Q677" s="57"/>
      <c r="R677" s="57"/>
      <c r="S677" s="57"/>
      <c r="T677" s="57"/>
      <c r="U677" s="57"/>
      <c r="V677" s="58"/>
      <c r="W677" s="58"/>
      <c r="X677" s="57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  <c r="AK677" s="58"/>
      <c r="AL677" s="58"/>
      <c r="AM677" s="55"/>
      <c r="AN677" s="55"/>
    </row>
    <row r="678" spans="14:40" ht="12.75" customHeight="1">
      <c r="N678" s="57"/>
      <c r="O678" s="57"/>
      <c r="P678" s="57"/>
      <c r="Q678" s="57"/>
      <c r="R678" s="57"/>
      <c r="S678" s="57"/>
      <c r="T678" s="57"/>
      <c r="U678" s="57"/>
      <c r="V678" s="58"/>
      <c r="W678" s="58"/>
      <c r="X678" s="57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  <c r="AK678" s="58"/>
      <c r="AL678" s="58"/>
      <c r="AM678" s="55"/>
      <c r="AN678" s="55"/>
    </row>
    <row r="679" spans="14:40" ht="12.75" customHeight="1">
      <c r="N679" s="57"/>
      <c r="O679" s="57"/>
      <c r="P679" s="57"/>
      <c r="Q679" s="57"/>
      <c r="R679" s="57"/>
      <c r="S679" s="57"/>
      <c r="T679" s="57"/>
      <c r="U679" s="57"/>
      <c r="V679" s="58"/>
      <c r="W679" s="58"/>
      <c r="X679" s="57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  <c r="AK679" s="58"/>
      <c r="AL679" s="58"/>
      <c r="AM679" s="55"/>
      <c r="AN679" s="55"/>
    </row>
    <row r="680" spans="14:40" ht="12.75" customHeight="1">
      <c r="N680" s="57"/>
      <c r="O680" s="57"/>
      <c r="P680" s="57"/>
      <c r="Q680" s="57"/>
      <c r="R680" s="57"/>
      <c r="S680" s="57"/>
      <c r="T680" s="57"/>
      <c r="U680" s="57"/>
      <c r="V680" s="58"/>
      <c r="W680" s="58"/>
      <c r="X680" s="57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  <c r="AK680" s="58"/>
      <c r="AL680" s="58"/>
      <c r="AM680" s="55"/>
      <c r="AN680" s="55"/>
    </row>
    <row r="681" spans="14:40" ht="12.75" customHeight="1">
      <c r="N681" s="57"/>
      <c r="O681" s="57"/>
      <c r="P681" s="57"/>
      <c r="Q681" s="57"/>
      <c r="R681" s="57"/>
      <c r="S681" s="57"/>
      <c r="T681" s="57"/>
      <c r="U681" s="57"/>
      <c r="V681" s="58"/>
      <c r="W681" s="58"/>
      <c r="X681" s="57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  <c r="AK681" s="58"/>
      <c r="AL681" s="58"/>
      <c r="AM681" s="55"/>
      <c r="AN681" s="55"/>
    </row>
    <row r="682" spans="14:40" ht="12.75" customHeight="1">
      <c r="N682" s="57"/>
      <c r="O682" s="57"/>
      <c r="P682" s="57"/>
      <c r="Q682" s="57"/>
      <c r="R682" s="57"/>
      <c r="S682" s="57"/>
      <c r="T682" s="57"/>
      <c r="U682" s="57"/>
      <c r="V682" s="58"/>
      <c r="W682" s="58"/>
      <c r="X682" s="57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  <c r="AK682" s="58"/>
      <c r="AL682" s="58"/>
      <c r="AM682" s="55"/>
      <c r="AN682" s="55"/>
    </row>
    <row r="683" spans="14:40" ht="12.75" customHeight="1">
      <c r="N683" s="57"/>
      <c r="O683" s="57"/>
      <c r="P683" s="57"/>
      <c r="Q683" s="57"/>
      <c r="R683" s="57"/>
      <c r="S683" s="57"/>
      <c r="T683" s="57"/>
      <c r="U683" s="57"/>
      <c r="V683" s="58"/>
      <c r="W683" s="58"/>
      <c r="X683" s="57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  <c r="AK683" s="58"/>
      <c r="AL683" s="58"/>
      <c r="AM683" s="55"/>
      <c r="AN683" s="55"/>
    </row>
    <row r="684" spans="14:40" ht="12.75" customHeight="1">
      <c r="N684" s="57"/>
      <c r="O684" s="57"/>
      <c r="P684" s="57"/>
      <c r="Q684" s="57"/>
      <c r="R684" s="57"/>
      <c r="S684" s="57"/>
      <c r="T684" s="57"/>
      <c r="U684" s="57"/>
      <c r="V684" s="58"/>
      <c r="W684" s="58"/>
      <c r="X684" s="57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  <c r="AK684" s="58"/>
      <c r="AL684" s="58"/>
      <c r="AM684" s="55"/>
      <c r="AN684" s="55"/>
    </row>
    <row r="685" spans="14:40" ht="12.75" customHeight="1">
      <c r="N685" s="57"/>
      <c r="O685" s="57"/>
      <c r="P685" s="57"/>
      <c r="Q685" s="57"/>
      <c r="R685" s="57"/>
      <c r="S685" s="57"/>
      <c r="T685" s="57"/>
      <c r="U685" s="57"/>
      <c r="V685" s="58"/>
      <c r="W685" s="58"/>
      <c r="X685" s="57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  <c r="AK685" s="58"/>
      <c r="AL685" s="58"/>
      <c r="AM685" s="55"/>
      <c r="AN685" s="55"/>
    </row>
    <row r="686" spans="14:40" ht="12.75" customHeight="1">
      <c r="N686" s="57"/>
      <c r="O686" s="57"/>
      <c r="P686" s="57"/>
      <c r="Q686" s="57"/>
      <c r="R686" s="57"/>
      <c r="S686" s="57"/>
      <c r="T686" s="57"/>
      <c r="U686" s="57"/>
      <c r="V686" s="58"/>
      <c r="W686" s="58"/>
      <c r="X686" s="57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  <c r="AK686" s="58"/>
      <c r="AL686" s="58"/>
      <c r="AM686" s="55"/>
      <c r="AN686" s="55"/>
    </row>
    <row r="687" spans="14:40" ht="12.75" customHeight="1">
      <c r="N687" s="57"/>
      <c r="O687" s="57"/>
      <c r="P687" s="57"/>
      <c r="Q687" s="57"/>
      <c r="R687" s="57"/>
      <c r="S687" s="57"/>
      <c r="T687" s="57"/>
      <c r="U687" s="57"/>
      <c r="V687" s="58"/>
      <c r="W687" s="58"/>
      <c r="X687" s="57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  <c r="AK687" s="58"/>
      <c r="AL687" s="58"/>
      <c r="AM687" s="55"/>
      <c r="AN687" s="55"/>
    </row>
    <row r="688" spans="14:40" ht="12.75" customHeight="1">
      <c r="N688" s="57"/>
      <c r="O688" s="57"/>
      <c r="P688" s="57"/>
      <c r="Q688" s="57"/>
      <c r="R688" s="57"/>
      <c r="S688" s="57"/>
      <c r="T688" s="57"/>
      <c r="U688" s="57"/>
      <c r="V688" s="58"/>
      <c r="W688" s="58"/>
      <c r="X688" s="57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  <c r="AK688" s="58"/>
      <c r="AL688" s="58"/>
      <c r="AM688" s="55"/>
      <c r="AN688" s="55"/>
    </row>
    <row r="689" spans="14:40" ht="12.75" customHeight="1">
      <c r="N689" s="57"/>
      <c r="O689" s="57"/>
      <c r="P689" s="57"/>
      <c r="Q689" s="57"/>
      <c r="R689" s="57"/>
      <c r="S689" s="57"/>
      <c r="T689" s="57"/>
      <c r="U689" s="57"/>
      <c r="V689" s="58"/>
      <c r="W689" s="58"/>
      <c r="X689" s="57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  <c r="AK689" s="58"/>
      <c r="AL689" s="58"/>
      <c r="AM689" s="55"/>
      <c r="AN689" s="55"/>
    </row>
    <row r="690" spans="14:40" ht="12.75" customHeight="1">
      <c r="N690" s="57"/>
      <c r="O690" s="57"/>
      <c r="P690" s="57"/>
      <c r="Q690" s="57"/>
      <c r="R690" s="57"/>
      <c r="S690" s="57"/>
      <c r="T690" s="57"/>
      <c r="U690" s="57"/>
      <c r="V690" s="58"/>
      <c r="W690" s="58"/>
      <c r="X690" s="57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  <c r="AK690" s="58"/>
      <c r="AL690" s="58"/>
      <c r="AM690" s="55"/>
      <c r="AN690" s="55"/>
    </row>
    <row r="691" spans="14:40" ht="12.75" customHeight="1">
      <c r="N691" s="57"/>
      <c r="O691" s="57"/>
      <c r="P691" s="57"/>
      <c r="Q691" s="57"/>
      <c r="R691" s="57"/>
      <c r="S691" s="57"/>
      <c r="T691" s="57"/>
      <c r="U691" s="57"/>
      <c r="V691" s="58"/>
      <c r="W691" s="58"/>
      <c r="X691" s="57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  <c r="AK691" s="58"/>
      <c r="AL691" s="58"/>
      <c r="AM691" s="55"/>
      <c r="AN691" s="55"/>
    </row>
    <row r="692" spans="14:40" ht="12.75" customHeight="1">
      <c r="N692" s="57"/>
      <c r="O692" s="57"/>
      <c r="P692" s="57"/>
      <c r="Q692" s="57"/>
      <c r="R692" s="57"/>
      <c r="S692" s="57"/>
      <c r="T692" s="57"/>
      <c r="U692" s="57"/>
      <c r="V692" s="58"/>
      <c r="W692" s="58"/>
      <c r="X692" s="57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  <c r="AK692" s="58"/>
      <c r="AL692" s="58"/>
      <c r="AM692" s="55"/>
      <c r="AN692" s="55"/>
    </row>
    <row r="693" spans="14:40" ht="12.75" customHeight="1">
      <c r="N693" s="57"/>
      <c r="O693" s="57"/>
      <c r="P693" s="57"/>
      <c r="Q693" s="57"/>
      <c r="R693" s="57"/>
      <c r="S693" s="57"/>
      <c r="T693" s="57"/>
      <c r="U693" s="57"/>
      <c r="V693" s="58"/>
      <c r="W693" s="58"/>
      <c r="X693" s="57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  <c r="AK693" s="58"/>
      <c r="AL693" s="58"/>
      <c r="AM693" s="55"/>
      <c r="AN693" s="55"/>
    </row>
    <row r="694" spans="14:40" ht="12.75" customHeight="1">
      <c r="N694" s="57"/>
      <c r="O694" s="57"/>
      <c r="P694" s="57"/>
      <c r="Q694" s="57"/>
      <c r="R694" s="57"/>
      <c r="S694" s="57"/>
      <c r="T694" s="57"/>
      <c r="U694" s="57"/>
      <c r="V694" s="58"/>
      <c r="W694" s="58"/>
      <c r="X694" s="57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  <c r="AK694" s="58"/>
      <c r="AL694" s="58"/>
      <c r="AM694" s="55"/>
      <c r="AN694" s="55"/>
    </row>
    <row r="695" spans="14:40" ht="12.75" customHeight="1">
      <c r="N695" s="57"/>
      <c r="O695" s="57"/>
      <c r="P695" s="57"/>
      <c r="Q695" s="57"/>
      <c r="R695" s="57"/>
      <c r="S695" s="57"/>
      <c r="T695" s="57"/>
      <c r="U695" s="57"/>
      <c r="V695" s="58"/>
      <c r="W695" s="58"/>
      <c r="X695" s="57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  <c r="AK695" s="58"/>
      <c r="AL695" s="58"/>
      <c r="AM695" s="55"/>
      <c r="AN695" s="55"/>
    </row>
    <row r="696" spans="14:40" ht="12.75" customHeight="1">
      <c r="N696" s="57"/>
      <c r="O696" s="57"/>
      <c r="P696" s="57"/>
      <c r="Q696" s="57"/>
      <c r="R696" s="57"/>
      <c r="S696" s="57"/>
      <c r="T696" s="57"/>
      <c r="U696" s="57"/>
      <c r="V696" s="58"/>
      <c r="W696" s="58"/>
      <c r="X696" s="57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  <c r="AK696" s="58"/>
      <c r="AL696" s="58"/>
      <c r="AM696" s="55"/>
      <c r="AN696" s="55"/>
    </row>
    <row r="697" spans="14:40" ht="12.75" customHeight="1">
      <c r="N697" s="57"/>
      <c r="O697" s="57"/>
      <c r="P697" s="57"/>
      <c r="Q697" s="57"/>
      <c r="R697" s="57"/>
      <c r="S697" s="57"/>
      <c r="T697" s="57"/>
      <c r="U697" s="57"/>
      <c r="V697" s="58"/>
      <c r="W697" s="58"/>
      <c r="X697" s="57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  <c r="AK697" s="58"/>
      <c r="AL697" s="58"/>
      <c r="AM697" s="55"/>
      <c r="AN697" s="55"/>
    </row>
    <row r="698" spans="14:40" ht="12.75" customHeight="1">
      <c r="N698" s="57"/>
      <c r="O698" s="57"/>
      <c r="P698" s="57"/>
      <c r="Q698" s="57"/>
      <c r="R698" s="57"/>
      <c r="S698" s="57"/>
      <c r="T698" s="57"/>
      <c r="U698" s="57"/>
      <c r="V698" s="58"/>
      <c r="W698" s="58"/>
      <c r="X698" s="57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  <c r="AK698" s="58"/>
      <c r="AL698" s="58"/>
      <c r="AM698" s="55"/>
      <c r="AN698" s="55"/>
    </row>
    <row r="699" spans="14:40" ht="12.75" customHeight="1">
      <c r="N699" s="57"/>
      <c r="O699" s="57"/>
      <c r="P699" s="57"/>
      <c r="Q699" s="57"/>
      <c r="R699" s="57"/>
      <c r="S699" s="57"/>
      <c r="T699" s="57"/>
      <c r="U699" s="57"/>
      <c r="V699" s="58"/>
      <c r="W699" s="58"/>
      <c r="X699" s="57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  <c r="AK699" s="58"/>
      <c r="AL699" s="58"/>
      <c r="AM699" s="55"/>
      <c r="AN699" s="55"/>
    </row>
    <row r="700" spans="14:40" ht="12.75" customHeight="1">
      <c r="N700" s="57"/>
      <c r="O700" s="57"/>
      <c r="P700" s="57"/>
      <c r="Q700" s="57"/>
      <c r="R700" s="57"/>
      <c r="S700" s="57"/>
      <c r="T700" s="57"/>
      <c r="U700" s="57"/>
      <c r="V700" s="58"/>
      <c r="W700" s="58"/>
      <c r="X700" s="57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  <c r="AK700" s="58"/>
      <c r="AL700" s="58"/>
      <c r="AM700" s="55"/>
      <c r="AN700" s="55"/>
    </row>
    <row r="701" spans="14:40" ht="12.75" customHeight="1">
      <c r="N701" s="57"/>
      <c r="O701" s="57"/>
      <c r="P701" s="57"/>
      <c r="Q701" s="57"/>
      <c r="R701" s="57"/>
      <c r="S701" s="57"/>
      <c r="T701" s="57"/>
      <c r="U701" s="57"/>
      <c r="V701" s="58"/>
      <c r="W701" s="58"/>
      <c r="X701" s="57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  <c r="AK701" s="58"/>
      <c r="AL701" s="58"/>
      <c r="AM701" s="55"/>
      <c r="AN701" s="55"/>
    </row>
    <row r="702" spans="14:40" ht="12.75" customHeight="1">
      <c r="N702" s="57"/>
      <c r="O702" s="57"/>
      <c r="P702" s="57"/>
      <c r="Q702" s="57"/>
      <c r="R702" s="57"/>
      <c r="S702" s="57"/>
      <c r="T702" s="57"/>
      <c r="U702" s="57"/>
      <c r="V702" s="58"/>
      <c r="W702" s="58"/>
      <c r="X702" s="57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  <c r="AK702" s="58"/>
      <c r="AL702" s="58"/>
      <c r="AM702" s="55"/>
      <c r="AN702" s="55"/>
    </row>
    <row r="703" spans="14:40" ht="12.75" customHeight="1">
      <c r="N703" s="57"/>
      <c r="O703" s="57"/>
      <c r="P703" s="57"/>
      <c r="Q703" s="57"/>
      <c r="R703" s="57"/>
      <c r="S703" s="57"/>
      <c r="T703" s="57"/>
      <c r="U703" s="57"/>
      <c r="V703" s="58"/>
      <c r="W703" s="58"/>
      <c r="X703" s="57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  <c r="AK703" s="58"/>
      <c r="AL703" s="58"/>
      <c r="AM703" s="55"/>
      <c r="AN703" s="55"/>
    </row>
    <row r="704" spans="14:40" ht="12.75" customHeight="1">
      <c r="N704" s="57"/>
      <c r="O704" s="57"/>
      <c r="P704" s="57"/>
      <c r="Q704" s="57"/>
      <c r="R704" s="57"/>
      <c r="S704" s="57"/>
      <c r="T704" s="57"/>
      <c r="U704" s="57"/>
      <c r="V704" s="58"/>
      <c r="W704" s="58"/>
      <c r="X704" s="57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  <c r="AK704" s="58"/>
      <c r="AL704" s="58"/>
      <c r="AM704" s="55"/>
      <c r="AN704" s="55"/>
    </row>
    <row r="705" spans="14:40" ht="12.75" customHeight="1">
      <c r="N705" s="57"/>
      <c r="O705" s="57"/>
      <c r="P705" s="57"/>
      <c r="Q705" s="57"/>
      <c r="R705" s="57"/>
      <c r="S705" s="57"/>
      <c r="T705" s="57"/>
      <c r="U705" s="57"/>
      <c r="V705" s="58"/>
      <c r="W705" s="58"/>
      <c r="X705" s="57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  <c r="AK705" s="58"/>
      <c r="AL705" s="58"/>
      <c r="AM705" s="55"/>
      <c r="AN705" s="55"/>
    </row>
    <row r="706" spans="14:40" ht="12.75" customHeight="1">
      <c r="N706" s="57"/>
      <c r="O706" s="57"/>
      <c r="P706" s="57"/>
      <c r="Q706" s="57"/>
      <c r="R706" s="57"/>
      <c r="S706" s="57"/>
      <c r="T706" s="57"/>
      <c r="U706" s="57"/>
      <c r="V706" s="58"/>
      <c r="W706" s="58"/>
      <c r="X706" s="57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  <c r="AK706" s="58"/>
      <c r="AL706" s="58"/>
      <c r="AM706" s="55"/>
      <c r="AN706" s="55"/>
    </row>
    <row r="707" spans="14:40" ht="12.75" customHeight="1">
      <c r="N707" s="57"/>
      <c r="O707" s="57"/>
      <c r="P707" s="57"/>
      <c r="Q707" s="57"/>
      <c r="R707" s="57"/>
      <c r="S707" s="57"/>
      <c r="T707" s="57"/>
      <c r="U707" s="57"/>
      <c r="V707" s="58"/>
      <c r="W707" s="58"/>
      <c r="X707" s="57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  <c r="AK707" s="58"/>
      <c r="AL707" s="58"/>
      <c r="AM707" s="55"/>
      <c r="AN707" s="55"/>
    </row>
    <row r="708" spans="14:40" ht="12.75" customHeight="1">
      <c r="N708" s="57"/>
      <c r="O708" s="57"/>
      <c r="P708" s="57"/>
      <c r="Q708" s="57"/>
      <c r="R708" s="57"/>
      <c r="S708" s="57"/>
      <c r="T708" s="57"/>
      <c r="U708" s="57"/>
      <c r="V708" s="58"/>
      <c r="W708" s="58"/>
      <c r="X708" s="57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  <c r="AK708" s="58"/>
      <c r="AL708" s="58"/>
      <c r="AM708" s="55"/>
      <c r="AN708" s="55"/>
    </row>
    <row r="709" spans="14:40" ht="12.75" customHeight="1">
      <c r="N709" s="57"/>
      <c r="O709" s="57"/>
      <c r="P709" s="57"/>
      <c r="Q709" s="57"/>
      <c r="R709" s="57"/>
      <c r="S709" s="57"/>
      <c r="T709" s="57"/>
      <c r="U709" s="57"/>
      <c r="V709" s="58"/>
      <c r="W709" s="58"/>
      <c r="X709" s="57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  <c r="AK709" s="58"/>
      <c r="AL709" s="58"/>
      <c r="AM709" s="55"/>
      <c r="AN709" s="55"/>
    </row>
    <row r="710" spans="14:40" ht="12.75" customHeight="1">
      <c r="N710" s="57"/>
      <c r="O710" s="57"/>
      <c r="P710" s="57"/>
      <c r="Q710" s="57"/>
      <c r="R710" s="57"/>
      <c r="S710" s="57"/>
      <c r="T710" s="57"/>
      <c r="U710" s="57"/>
      <c r="V710" s="58"/>
      <c r="W710" s="58"/>
      <c r="X710" s="57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  <c r="AK710" s="58"/>
      <c r="AL710" s="58"/>
      <c r="AM710" s="55"/>
      <c r="AN710" s="55"/>
    </row>
    <row r="711" spans="14:40" ht="12.75" customHeight="1">
      <c r="N711" s="57"/>
      <c r="O711" s="57"/>
      <c r="P711" s="57"/>
      <c r="Q711" s="57"/>
      <c r="R711" s="57"/>
      <c r="S711" s="57"/>
      <c r="T711" s="57"/>
      <c r="U711" s="57"/>
      <c r="V711" s="58"/>
      <c r="W711" s="58"/>
      <c r="X711" s="57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  <c r="AK711" s="58"/>
      <c r="AL711" s="58"/>
      <c r="AM711" s="55"/>
      <c r="AN711" s="55"/>
    </row>
    <row r="712" spans="14:40" ht="12.75" customHeight="1">
      <c r="N712" s="57"/>
      <c r="O712" s="57"/>
      <c r="P712" s="57"/>
      <c r="Q712" s="57"/>
      <c r="R712" s="57"/>
      <c r="S712" s="57"/>
      <c r="T712" s="57"/>
      <c r="U712" s="57"/>
      <c r="V712" s="58"/>
      <c r="W712" s="58"/>
      <c r="X712" s="57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  <c r="AK712" s="58"/>
      <c r="AL712" s="58"/>
      <c r="AM712" s="55"/>
      <c r="AN712" s="55"/>
    </row>
    <row r="713" spans="14:40" ht="12.75" customHeight="1">
      <c r="N713" s="57"/>
      <c r="O713" s="57"/>
      <c r="P713" s="57"/>
      <c r="Q713" s="57"/>
      <c r="R713" s="57"/>
      <c r="S713" s="57"/>
      <c r="T713" s="57"/>
      <c r="U713" s="57"/>
      <c r="V713" s="58"/>
      <c r="W713" s="58"/>
      <c r="X713" s="57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  <c r="AK713" s="58"/>
      <c r="AL713" s="58"/>
      <c r="AM713" s="55"/>
      <c r="AN713" s="55"/>
    </row>
    <row r="714" spans="14:40" ht="12.75" customHeight="1">
      <c r="N714" s="57"/>
      <c r="O714" s="57"/>
      <c r="P714" s="57"/>
      <c r="Q714" s="57"/>
      <c r="R714" s="57"/>
      <c r="S714" s="57"/>
      <c r="T714" s="57"/>
      <c r="U714" s="57"/>
      <c r="V714" s="58"/>
      <c r="W714" s="58"/>
      <c r="X714" s="57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  <c r="AK714" s="58"/>
      <c r="AL714" s="58"/>
      <c r="AM714" s="55"/>
      <c r="AN714" s="55"/>
    </row>
    <row r="715" spans="14:40" ht="12.75" customHeight="1">
      <c r="N715" s="57"/>
      <c r="O715" s="57"/>
      <c r="P715" s="57"/>
      <c r="Q715" s="57"/>
      <c r="R715" s="57"/>
      <c r="S715" s="57"/>
      <c r="T715" s="57"/>
      <c r="U715" s="57"/>
      <c r="V715" s="58"/>
      <c r="W715" s="58"/>
      <c r="X715" s="57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  <c r="AK715" s="58"/>
      <c r="AL715" s="58"/>
      <c r="AM715" s="55"/>
      <c r="AN715" s="55"/>
    </row>
    <row r="716" spans="14:40" ht="12.75" customHeight="1">
      <c r="N716" s="57"/>
      <c r="O716" s="57"/>
      <c r="P716" s="57"/>
      <c r="Q716" s="57"/>
      <c r="R716" s="57"/>
      <c r="S716" s="57"/>
      <c r="T716" s="57"/>
      <c r="U716" s="57"/>
      <c r="V716" s="58"/>
      <c r="W716" s="58"/>
      <c r="X716" s="57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  <c r="AK716" s="58"/>
      <c r="AL716" s="58"/>
      <c r="AM716" s="55"/>
      <c r="AN716" s="55"/>
    </row>
    <row r="717" spans="14:40" ht="12.75" customHeight="1">
      <c r="N717" s="57"/>
      <c r="O717" s="57"/>
      <c r="P717" s="57"/>
      <c r="Q717" s="57"/>
      <c r="R717" s="57"/>
      <c r="S717" s="57"/>
      <c r="T717" s="57"/>
      <c r="U717" s="57"/>
      <c r="V717" s="58"/>
      <c r="W717" s="58"/>
      <c r="X717" s="57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  <c r="AK717" s="58"/>
      <c r="AL717" s="58"/>
      <c r="AM717" s="55"/>
      <c r="AN717" s="55"/>
    </row>
    <row r="718" spans="14:40" ht="12.75" customHeight="1">
      <c r="N718" s="57"/>
      <c r="O718" s="57"/>
      <c r="P718" s="57"/>
      <c r="Q718" s="57"/>
      <c r="R718" s="57"/>
      <c r="S718" s="57"/>
      <c r="T718" s="57"/>
      <c r="U718" s="57"/>
      <c r="V718" s="58"/>
      <c r="W718" s="58"/>
      <c r="X718" s="57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  <c r="AK718" s="58"/>
      <c r="AL718" s="58"/>
      <c r="AM718" s="55"/>
      <c r="AN718" s="55"/>
    </row>
    <row r="719" spans="14:40" ht="12.75" customHeight="1">
      <c r="N719" s="57"/>
      <c r="O719" s="57"/>
      <c r="P719" s="57"/>
      <c r="Q719" s="57"/>
      <c r="R719" s="57"/>
      <c r="S719" s="57"/>
      <c r="T719" s="57"/>
      <c r="U719" s="57"/>
      <c r="V719" s="58"/>
      <c r="W719" s="58"/>
      <c r="X719" s="57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  <c r="AK719" s="58"/>
      <c r="AL719" s="58"/>
      <c r="AM719" s="55"/>
      <c r="AN719" s="55"/>
    </row>
    <row r="720" spans="14:40" ht="12.75" customHeight="1">
      <c r="N720" s="57"/>
      <c r="O720" s="57"/>
      <c r="P720" s="57"/>
      <c r="Q720" s="57"/>
      <c r="R720" s="57"/>
      <c r="S720" s="57"/>
      <c r="T720" s="57"/>
      <c r="U720" s="57"/>
      <c r="V720" s="58"/>
      <c r="W720" s="58"/>
      <c r="X720" s="57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  <c r="AK720" s="58"/>
      <c r="AL720" s="58"/>
      <c r="AM720" s="55"/>
      <c r="AN720" s="55"/>
    </row>
    <row r="721" spans="14:40" ht="12.75" customHeight="1">
      <c r="N721" s="57"/>
      <c r="O721" s="57"/>
      <c r="P721" s="57"/>
      <c r="Q721" s="57"/>
      <c r="R721" s="57"/>
      <c r="S721" s="57"/>
      <c r="T721" s="57"/>
      <c r="U721" s="57"/>
      <c r="V721" s="58"/>
      <c r="W721" s="58"/>
      <c r="X721" s="57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  <c r="AK721" s="58"/>
      <c r="AL721" s="58"/>
      <c r="AM721" s="55"/>
      <c r="AN721" s="55"/>
    </row>
    <row r="722" spans="14:40" ht="12.75" customHeight="1">
      <c r="N722" s="57"/>
      <c r="O722" s="57"/>
      <c r="P722" s="57"/>
      <c r="Q722" s="57"/>
      <c r="R722" s="57"/>
      <c r="S722" s="57"/>
      <c r="T722" s="57"/>
      <c r="U722" s="57"/>
      <c r="V722" s="58"/>
      <c r="W722" s="58"/>
      <c r="X722" s="57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  <c r="AK722" s="58"/>
      <c r="AL722" s="58"/>
      <c r="AM722" s="55"/>
      <c r="AN722" s="55"/>
    </row>
    <row r="723" spans="14:40" ht="12.75" customHeight="1">
      <c r="N723" s="57"/>
      <c r="O723" s="57"/>
      <c r="P723" s="57"/>
      <c r="Q723" s="57"/>
      <c r="R723" s="57"/>
      <c r="S723" s="57"/>
      <c r="T723" s="57"/>
      <c r="U723" s="57"/>
      <c r="V723" s="58"/>
      <c r="W723" s="58"/>
      <c r="X723" s="57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  <c r="AK723" s="58"/>
      <c r="AL723" s="58"/>
      <c r="AM723" s="55"/>
      <c r="AN723" s="55"/>
    </row>
    <row r="724" spans="14:40" ht="12.75" customHeight="1">
      <c r="N724" s="57"/>
      <c r="O724" s="57"/>
      <c r="P724" s="57"/>
      <c r="Q724" s="57"/>
      <c r="R724" s="57"/>
      <c r="S724" s="57"/>
      <c r="T724" s="57"/>
      <c r="U724" s="57"/>
      <c r="V724" s="58"/>
      <c r="W724" s="58"/>
      <c r="X724" s="57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  <c r="AK724" s="58"/>
      <c r="AL724" s="58"/>
      <c r="AM724" s="55"/>
      <c r="AN724" s="55"/>
    </row>
    <row r="725" spans="14:40" ht="12.75" customHeight="1">
      <c r="N725" s="57"/>
      <c r="O725" s="57"/>
      <c r="P725" s="57"/>
      <c r="Q725" s="57"/>
      <c r="R725" s="57"/>
      <c r="S725" s="57"/>
      <c r="T725" s="57"/>
      <c r="U725" s="57"/>
      <c r="V725" s="58"/>
      <c r="W725" s="58"/>
      <c r="X725" s="57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  <c r="AK725" s="58"/>
      <c r="AL725" s="58"/>
      <c r="AM725" s="55"/>
      <c r="AN725" s="55"/>
    </row>
    <row r="726" spans="14:40" ht="12.75" customHeight="1">
      <c r="N726" s="57"/>
      <c r="O726" s="57"/>
      <c r="P726" s="57"/>
      <c r="Q726" s="57"/>
      <c r="R726" s="57"/>
      <c r="S726" s="57"/>
      <c r="T726" s="57"/>
      <c r="U726" s="57"/>
      <c r="V726" s="58"/>
      <c r="W726" s="58"/>
      <c r="X726" s="57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  <c r="AK726" s="58"/>
      <c r="AL726" s="58"/>
      <c r="AM726" s="55"/>
      <c r="AN726" s="55"/>
    </row>
    <row r="727" spans="14:40" ht="12.75" customHeight="1">
      <c r="N727" s="57"/>
      <c r="O727" s="57"/>
      <c r="P727" s="57"/>
      <c r="Q727" s="57"/>
      <c r="R727" s="57"/>
      <c r="S727" s="57"/>
      <c r="T727" s="57"/>
      <c r="U727" s="57"/>
      <c r="V727" s="58"/>
      <c r="W727" s="58"/>
      <c r="X727" s="57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  <c r="AK727" s="58"/>
      <c r="AL727" s="58"/>
      <c r="AM727" s="55"/>
      <c r="AN727" s="55"/>
    </row>
    <row r="728" spans="14:40">
      <c r="N728" s="57"/>
      <c r="O728" s="57"/>
      <c r="P728" s="57"/>
      <c r="Q728" s="57"/>
      <c r="R728" s="57"/>
      <c r="S728" s="57"/>
      <c r="T728" s="57"/>
      <c r="U728" s="57"/>
      <c r="V728" s="58"/>
      <c r="W728" s="58"/>
      <c r="X728" s="57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  <c r="AK728" s="58"/>
      <c r="AL728" s="58"/>
      <c r="AM728" s="55"/>
      <c r="AN728" s="55"/>
    </row>
    <row r="729" spans="14:40">
      <c r="N729" s="57"/>
      <c r="O729" s="57"/>
      <c r="P729" s="57"/>
      <c r="Q729" s="57"/>
      <c r="R729" s="57"/>
      <c r="S729" s="57"/>
      <c r="T729" s="57"/>
      <c r="U729" s="57"/>
      <c r="V729" s="58"/>
      <c r="W729" s="58"/>
      <c r="X729" s="57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  <c r="AK729" s="58"/>
      <c r="AL729" s="58"/>
      <c r="AM729" s="55"/>
      <c r="AN729" s="55"/>
    </row>
    <row r="730" spans="14:40">
      <c r="N730" s="57"/>
      <c r="O730" s="57"/>
      <c r="P730" s="57"/>
      <c r="Q730" s="57"/>
      <c r="R730" s="57"/>
      <c r="S730" s="57"/>
      <c r="T730" s="57"/>
      <c r="U730" s="57"/>
      <c r="V730" s="58"/>
      <c r="W730" s="58"/>
      <c r="X730" s="57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  <c r="AK730" s="58"/>
      <c r="AL730" s="58"/>
      <c r="AM730" s="55"/>
      <c r="AN730" s="55"/>
    </row>
    <row r="731" spans="14:40">
      <c r="N731" s="57"/>
      <c r="O731" s="57"/>
      <c r="P731" s="57"/>
      <c r="Q731" s="57"/>
      <c r="R731" s="57"/>
      <c r="S731" s="57"/>
      <c r="T731" s="57"/>
      <c r="U731" s="57"/>
      <c r="V731" s="58"/>
      <c r="W731" s="58"/>
      <c r="X731" s="57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  <c r="AK731" s="58"/>
      <c r="AL731" s="58"/>
      <c r="AM731" s="55"/>
      <c r="AN731" s="55"/>
    </row>
    <row r="732" spans="14:40">
      <c r="N732" s="57"/>
      <c r="O732" s="57"/>
      <c r="P732" s="57"/>
      <c r="Q732" s="57"/>
      <c r="R732" s="57"/>
      <c r="S732" s="57"/>
      <c r="T732" s="57"/>
      <c r="U732" s="57"/>
      <c r="V732" s="58"/>
      <c r="W732" s="58"/>
      <c r="X732" s="57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  <c r="AK732" s="58"/>
      <c r="AL732" s="58"/>
      <c r="AM732" s="55"/>
      <c r="AN732" s="55"/>
    </row>
    <row r="733" spans="14:40">
      <c r="N733" s="57"/>
      <c r="O733" s="57"/>
      <c r="P733" s="57"/>
      <c r="Q733" s="57"/>
      <c r="R733" s="57"/>
      <c r="S733" s="57"/>
      <c r="T733" s="57"/>
      <c r="U733" s="57"/>
      <c r="V733" s="58"/>
      <c r="W733" s="58"/>
      <c r="X733" s="57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  <c r="AK733" s="58"/>
      <c r="AL733" s="58"/>
      <c r="AM733" s="55"/>
      <c r="AN733" s="55"/>
    </row>
    <row r="734" spans="14:40">
      <c r="N734" s="57"/>
      <c r="O734" s="57"/>
      <c r="P734" s="57"/>
      <c r="Q734" s="57"/>
      <c r="R734" s="57"/>
      <c r="S734" s="57"/>
      <c r="T734" s="57"/>
      <c r="U734" s="57"/>
      <c r="V734" s="58"/>
      <c r="W734" s="58"/>
      <c r="X734" s="57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  <c r="AK734" s="58"/>
      <c r="AL734" s="58"/>
      <c r="AM734" s="55"/>
      <c r="AN734" s="55"/>
    </row>
    <row r="735" spans="14:40">
      <c r="N735" s="57"/>
      <c r="O735" s="57"/>
      <c r="P735" s="57"/>
      <c r="Q735" s="57"/>
      <c r="R735" s="57"/>
      <c r="S735" s="57"/>
      <c r="T735" s="57"/>
      <c r="U735" s="57"/>
      <c r="V735" s="58"/>
      <c r="W735" s="58"/>
      <c r="X735" s="57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  <c r="AK735" s="58"/>
      <c r="AL735" s="58"/>
      <c r="AM735" s="55"/>
      <c r="AN735" s="55"/>
    </row>
    <row r="736" spans="14:40">
      <c r="N736" s="57"/>
      <c r="O736" s="57"/>
      <c r="P736" s="57"/>
      <c r="Q736" s="57"/>
      <c r="R736" s="57"/>
      <c r="S736" s="57"/>
      <c r="T736" s="57"/>
      <c r="U736" s="57"/>
      <c r="V736" s="58"/>
      <c r="W736" s="58"/>
      <c r="X736" s="57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  <c r="AK736" s="58"/>
      <c r="AL736" s="58"/>
      <c r="AM736" s="55"/>
      <c r="AN736" s="55"/>
    </row>
    <row r="737" spans="14:40">
      <c r="N737" s="57"/>
      <c r="O737" s="57"/>
      <c r="P737" s="57"/>
      <c r="Q737" s="57"/>
      <c r="R737" s="57"/>
      <c r="S737" s="57"/>
      <c r="T737" s="57"/>
      <c r="U737" s="57"/>
      <c r="V737" s="58"/>
      <c r="W737" s="58"/>
      <c r="X737" s="57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  <c r="AK737" s="58"/>
      <c r="AL737" s="58"/>
      <c r="AM737" s="55"/>
      <c r="AN737" s="55"/>
    </row>
    <row r="738" spans="14:40">
      <c r="N738" s="57"/>
      <c r="O738" s="57"/>
      <c r="P738" s="57"/>
      <c r="Q738" s="57"/>
      <c r="R738" s="57"/>
      <c r="S738" s="57"/>
      <c r="T738" s="57"/>
      <c r="U738" s="57"/>
      <c r="V738" s="58"/>
      <c r="W738" s="58"/>
      <c r="X738" s="57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  <c r="AK738" s="58"/>
      <c r="AL738" s="58"/>
      <c r="AM738" s="55"/>
      <c r="AN738" s="55"/>
    </row>
    <row r="739" spans="14:40">
      <c r="N739" s="57"/>
      <c r="O739" s="57"/>
      <c r="P739" s="57"/>
      <c r="Q739" s="57"/>
      <c r="R739" s="57"/>
      <c r="S739" s="57"/>
      <c r="T739" s="57"/>
      <c r="U739" s="57"/>
      <c r="V739" s="58"/>
      <c r="W739" s="58"/>
      <c r="X739" s="57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  <c r="AK739" s="58"/>
      <c r="AL739" s="58"/>
      <c r="AM739" s="55"/>
      <c r="AN739" s="55"/>
    </row>
    <row r="740" spans="14:40">
      <c r="N740" s="57"/>
      <c r="O740" s="57"/>
      <c r="P740" s="57"/>
      <c r="Q740" s="57"/>
      <c r="R740" s="57"/>
      <c r="S740" s="57"/>
      <c r="T740" s="57"/>
      <c r="U740" s="57"/>
      <c r="V740" s="58"/>
      <c r="W740" s="58"/>
      <c r="X740" s="57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  <c r="AK740" s="58"/>
      <c r="AL740" s="58"/>
      <c r="AM740" s="55"/>
      <c r="AN740" s="55"/>
    </row>
    <row r="741" spans="14:40">
      <c r="N741" s="57"/>
      <c r="O741" s="57"/>
      <c r="P741" s="57"/>
      <c r="Q741" s="57"/>
      <c r="R741" s="57"/>
      <c r="S741" s="57"/>
      <c r="T741" s="57"/>
      <c r="U741" s="57"/>
      <c r="V741" s="58"/>
      <c r="W741" s="58"/>
      <c r="X741" s="57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  <c r="AK741" s="58"/>
      <c r="AL741" s="58"/>
      <c r="AM741" s="55"/>
      <c r="AN741" s="55"/>
    </row>
    <row r="742" spans="14:40">
      <c r="N742" s="57"/>
      <c r="O742" s="57"/>
      <c r="P742" s="57"/>
      <c r="Q742" s="57"/>
      <c r="R742" s="57"/>
      <c r="S742" s="57"/>
      <c r="T742" s="57"/>
      <c r="U742" s="57"/>
      <c r="V742" s="58"/>
      <c r="W742" s="58"/>
      <c r="X742" s="57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  <c r="AK742" s="58"/>
      <c r="AL742" s="58"/>
      <c r="AM742" s="55"/>
      <c r="AN742" s="55"/>
    </row>
    <row r="743" spans="14:40">
      <c r="N743" s="57"/>
      <c r="O743" s="57"/>
      <c r="P743" s="57"/>
      <c r="Q743" s="57"/>
      <c r="R743" s="57"/>
      <c r="S743" s="57"/>
      <c r="T743" s="57"/>
      <c r="U743" s="57"/>
      <c r="V743" s="58"/>
      <c r="W743" s="58"/>
      <c r="X743" s="57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  <c r="AK743" s="58"/>
      <c r="AL743" s="58"/>
      <c r="AM743" s="55"/>
      <c r="AN743" s="55"/>
    </row>
    <row r="744" spans="14:40">
      <c r="N744" s="57"/>
      <c r="O744" s="57"/>
      <c r="P744" s="57"/>
      <c r="Q744" s="57"/>
      <c r="R744" s="57"/>
      <c r="S744" s="57"/>
      <c r="T744" s="57"/>
      <c r="U744" s="57"/>
      <c r="V744" s="58"/>
      <c r="W744" s="58"/>
      <c r="X744" s="57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  <c r="AK744" s="58"/>
      <c r="AL744" s="58"/>
      <c r="AM744" s="55"/>
      <c r="AN744" s="55"/>
    </row>
    <row r="745" spans="14:40">
      <c r="N745" s="57"/>
      <c r="O745" s="57"/>
      <c r="P745" s="57"/>
      <c r="Q745" s="57"/>
      <c r="R745" s="57"/>
      <c r="S745" s="57"/>
      <c r="T745" s="57"/>
      <c r="U745" s="57"/>
      <c r="V745" s="58"/>
      <c r="W745" s="58"/>
      <c r="X745" s="57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  <c r="AK745" s="58"/>
      <c r="AL745" s="58"/>
      <c r="AM745" s="55"/>
      <c r="AN745" s="55"/>
    </row>
    <row r="746" spans="14:40">
      <c r="N746" s="57"/>
      <c r="O746" s="57"/>
      <c r="P746" s="57"/>
      <c r="Q746" s="57"/>
      <c r="R746" s="57"/>
      <c r="S746" s="57"/>
      <c r="T746" s="57"/>
      <c r="U746" s="57"/>
      <c r="V746" s="58"/>
      <c r="W746" s="58"/>
      <c r="X746" s="57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  <c r="AK746" s="58"/>
      <c r="AL746" s="58"/>
      <c r="AM746" s="55"/>
      <c r="AN746" s="55"/>
    </row>
    <row r="747" spans="14:40">
      <c r="N747" s="57"/>
      <c r="O747" s="57"/>
      <c r="P747" s="57"/>
      <c r="Q747" s="57"/>
      <c r="R747" s="57"/>
      <c r="S747" s="57"/>
      <c r="T747" s="57"/>
      <c r="U747" s="57"/>
      <c r="V747" s="58"/>
      <c r="W747" s="58"/>
      <c r="X747" s="57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  <c r="AK747" s="58"/>
      <c r="AL747" s="58"/>
      <c r="AM747" s="55"/>
      <c r="AN747" s="55"/>
    </row>
    <row r="748" spans="14:40">
      <c r="N748" s="57"/>
      <c r="O748" s="57"/>
      <c r="P748" s="57"/>
      <c r="Q748" s="57"/>
      <c r="R748" s="57"/>
      <c r="S748" s="57"/>
      <c r="T748" s="57"/>
      <c r="U748" s="57"/>
      <c r="V748" s="58"/>
      <c r="W748" s="58"/>
      <c r="X748" s="57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  <c r="AK748" s="58"/>
      <c r="AL748" s="58"/>
      <c r="AM748" s="55"/>
      <c r="AN748" s="55"/>
    </row>
    <row r="749" spans="14:40">
      <c r="N749" s="57"/>
      <c r="O749" s="57"/>
      <c r="P749" s="57"/>
      <c r="Q749" s="57"/>
      <c r="R749" s="57"/>
      <c r="S749" s="57"/>
      <c r="T749" s="57"/>
      <c r="U749" s="57"/>
      <c r="V749" s="58"/>
      <c r="W749" s="58"/>
      <c r="X749" s="57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  <c r="AK749" s="58"/>
      <c r="AL749" s="58"/>
      <c r="AM749" s="55"/>
      <c r="AN749" s="55"/>
    </row>
    <row r="750" spans="14:40">
      <c r="N750" s="57"/>
      <c r="O750" s="57"/>
      <c r="P750" s="57"/>
      <c r="Q750" s="57"/>
      <c r="R750" s="57"/>
      <c r="S750" s="57"/>
      <c r="T750" s="57"/>
      <c r="U750" s="57"/>
      <c r="V750" s="58"/>
      <c r="W750" s="58"/>
      <c r="X750" s="57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  <c r="AK750" s="58"/>
      <c r="AL750" s="58"/>
      <c r="AM750" s="55"/>
      <c r="AN750" s="55"/>
    </row>
    <row r="751" spans="14:40">
      <c r="N751" s="57"/>
      <c r="O751" s="57"/>
      <c r="P751" s="57"/>
      <c r="Q751" s="57"/>
      <c r="R751" s="57"/>
      <c r="S751" s="57"/>
      <c r="T751" s="57"/>
      <c r="U751" s="57"/>
      <c r="V751" s="58"/>
      <c r="W751" s="58"/>
      <c r="X751" s="57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  <c r="AK751" s="58"/>
      <c r="AL751" s="58"/>
      <c r="AM751" s="55"/>
      <c r="AN751" s="55"/>
    </row>
    <row r="752" spans="14:40">
      <c r="N752" s="57"/>
      <c r="O752" s="57"/>
      <c r="P752" s="57"/>
      <c r="Q752" s="57"/>
      <c r="R752" s="57"/>
      <c r="S752" s="57"/>
      <c r="T752" s="57"/>
      <c r="U752" s="57"/>
      <c r="V752" s="58"/>
      <c r="W752" s="58"/>
      <c r="X752" s="57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  <c r="AK752" s="58"/>
      <c r="AL752" s="58"/>
      <c r="AM752" s="55"/>
      <c r="AN752" s="55"/>
    </row>
    <row r="753" spans="14:40">
      <c r="N753" s="57"/>
      <c r="O753" s="57"/>
      <c r="P753" s="57"/>
      <c r="Q753" s="57"/>
      <c r="R753" s="57"/>
      <c r="S753" s="57"/>
      <c r="T753" s="57"/>
      <c r="U753" s="57"/>
      <c r="V753" s="58"/>
      <c r="W753" s="58"/>
      <c r="X753" s="57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  <c r="AK753" s="58"/>
      <c r="AL753" s="58"/>
      <c r="AM753" s="55"/>
      <c r="AN753" s="55"/>
    </row>
    <row r="754" spans="14:40">
      <c r="N754" s="57"/>
      <c r="O754" s="57"/>
      <c r="P754" s="57"/>
      <c r="Q754" s="57"/>
      <c r="R754" s="57"/>
      <c r="S754" s="57"/>
      <c r="T754" s="57"/>
      <c r="U754" s="57"/>
      <c r="V754" s="58"/>
      <c r="W754" s="58"/>
      <c r="X754" s="57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  <c r="AK754" s="58"/>
      <c r="AL754" s="58"/>
      <c r="AM754" s="55"/>
      <c r="AN754" s="55"/>
    </row>
    <row r="755" spans="14:40">
      <c r="N755" s="57"/>
      <c r="O755" s="57"/>
      <c r="P755" s="57"/>
      <c r="Q755" s="57"/>
      <c r="R755" s="57"/>
      <c r="S755" s="57"/>
      <c r="T755" s="57"/>
      <c r="U755" s="57"/>
      <c r="V755" s="58"/>
      <c r="W755" s="58"/>
      <c r="X755" s="57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  <c r="AK755" s="58"/>
      <c r="AL755" s="58"/>
      <c r="AM755" s="55"/>
      <c r="AN755" s="55"/>
    </row>
    <row r="756" spans="14:40">
      <c r="N756" s="57"/>
      <c r="O756" s="57"/>
      <c r="P756" s="57"/>
      <c r="Q756" s="57"/>
      <c r="R756" s="57"/>
      <c r="S756" s="57"/>
      <c r="T756" s="57"/>
      <c r="U756" s="57"/>
      <c r="V756" s="58"/>
      <c r="W756" s="58"/>
      <c r="X756" s="57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  <c r="AK756" s="58"/>
      <c r="AL756" s="58"/>
      <c r="AM756" s="55"/>
      <c r="AN756" s="55"/>
    </row>
    <row r="757" spans="14:40">
      <c r="N757" s="57"/>
      <c r="O757" s="57"/>
      <c r="P757" s="57"/>
      <c r="Q757" s="57"/>
      <c r="R757" s="57"/>
      <c r="S757" s="57"/>
      <c r="T757" s="57"/>
      <c r="U757" s="57"/>
      <c r="V757" s="58"/>
      <c r="W757" s="58"/>
      <c r="X757" s="57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  <c r="AK757" s="58"/>
      <c r="AL757" s="58"/>
      <c r="AM757" s="55"/>
      <c r="AN757" s="55"/>
    </row>
    <row r="758" spans="14:40">
      <c r="N758" s="57"/>
      <c r="O758" s="57"/>
      <c r="P758" s="57"/>
      <c r="Q758" s="57"/>
      <c r="R758" s="57"/>
      <c r="S758" s="57"/>
      <c r="T758" s="57"/>
      <c r="U758" s="57"/>
      <c r="V758" s="58"/>
      <c r="W758" s="58"/>
      <c r="X758" s="57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  <c r="AK758" s="58"/>
      <c r="AL758" s="58"/>
      <c r="AM758" s="55"/>
      <c r="AN758" s="55"/>
    </row>
    <row r="759" spans="14:40">
      <c r="N759" s="57"/>
      <c r="O759" s="57"/>
      <c r="P759" s="57"/>
      <c r="Q759" s="57"/>
      <c r="R759" s="57"/>
      <c r="S759" s="57"/>
      <c r="T759" s="57"/>
      <c r="U759" s="57"/>
      <c r="V759" s="58"/>
      <c r="W759" s="58"/>
      <c r="X759" s="57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  <c r="AK759" s="58"/>
      <c r="AL759" s="58"/>
      <c r="AM759" s="55"/>
      <c r="AN759" s="55"/>
    </row>
    <row r="760" spans="14:40">
      <c r="N760" s="57"/>
      <c r="O760" s="57"/>
      <c r="P760" s="57"/>
      <c r="Q760" s="57"/>
      <c r="R760" s="57"/>
      <c r="S760" s="57"/>
      <c r="T760" s="57"/>
      <c r="U760" s="57"/>
      <c r="V760" s="58"/>
      <c r="W760" s="58"/>
      <c r="X760" s="57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  <c r="AK760" s="58"/>
      <c r="AL760" s="58"/>
      <c r="AM760" s="55"/>
      <c r="AN760" s="55"/>
    </row>
    <row r="761" spans="14:40">
      <c r="N761" s="57"/>
      <c r="O761" s="57"/>
      <c r="P761" s="57"/>
      <c r="Q761" s="57"/>
      <c r="R761" s="57"/>
      <c r="S761" s="57"/>
      <c r="T761" s="57"/>
      <c r="U761" s="57"/>
      <c r="V761" s="58"/>
      <c r="W761" s="58"/>
      <c r="X761" s="57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  <c r="AK761" s="58"/>
      <c r="AL761" s="58"/>
      <c r="AM761" s="55"/>
      <c r="AN761" s="55"/>
    </row>
    <row r="762" spans="14:40">
      <c r="N762" s="57"/>
      <c r="O762" s="57"/>
      <c r="P762" s="57"/>
      <c r="Q762" s="57"/>
      <c r="R762" s="57"/>
      <c r="S762" s="57"/>
      <c r="T762" s="57"/>
      <c r="U762" s="57"/>
      <c r="V762" s="58"/>
      <c r="W762" s="58"/>
      <c r="X762" s="57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  <c r="AK762" s="58"/>
      <c r="AL762" s="58"/>
      <c r="AM762" s="55"/>
      <c r="AN762" s="55"/>
    </row>
    <row r="763" spans="14:40">
      <c r="N763" s="57"/>
      <c r="O763" s="57"/>
      <c r="P763" s="57"/>
      <c r="Q763" s="57"/>
      <c r="R763" s="57"/>
      <c r="S763" s="57"/>
      <c r="T763" s="57"/>
      <c r="U763" s="57"/>
      <c r="V763" s="58"/>
      <c r="W763" s="58"/>
      <c r="X763" s="57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  <c r="AK763" s="58"/>
      <c r="AL763" s="58"/>
      <c r="AM763" s="55"/>
      <c r="AN763" s="55"/>
    </row>
    <row r="764" spans="14:40">
      <c r="N764" s="57"/>
      <c r="O764" s="57"/>
      <c r="P764" s="57"/>
      <c r="Q764" s="57"/>
      <c r="R764" s="57"/>
      <c r="S764" s="57"/>
      <c r="T764" s="57"/>
      <c r="U764" s="57"/>
      <c r="V764" s="58"/>
      <c r="W764" s="58"/>
      <c r="X764" s="57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  <c r="AK764" s="58"/>
      <c r="AL764" s="58"/>
      <c r="AM764" s="55"/>
      <c r="AN764" s="55"/>
    </row>
    <row r="765" spans="14:40">
      <c r="N765" s="57"/>
      <c r="O765" s="57"/>
      <c r="P765" s="57"/>
      <c r="Q765" s="57"/>
      <c r="R765" s="57"/>
      <c r="S765" s="57"/>
      <c r="T765" s="57"/>
      <c r="U765" s="57"/>
      <c r="V765" s="58"/>
      <c r="W765" s="58"/>
      <c r="X765" s="57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  <c r="AK765" s="58"/>
      <c r="AL765" s="58"/>
      <c r="AM765" s="55"/>
      <c r="AN765" s="55"/>
    </row>
    <row r="766" spans="14:40">
      <c r="N766" s="57"/>
      <c r="O766" s="57"/>
      <c r="P766" s="57"/>
      <c r="Q766" s="57"/>
      <c r="R766" s="57"/>
      <c r="S766" s="57"/>
      <c r="T766" s="57"/>
      <c r="U766" s="57"/>
      <c r="V766" s="58"/>
      <c r="W766" s="58"/>
      <c r="X766" s="57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  <c r="AK766" s="58"/>
      <c r="AL766" s="58"/>
      <c r="AM766" s="55"/>
      <c r="AN766" s="55"/>
    </row>
    <row r="767" spans="14:40">
      <c r="N767" s="57"/>
      <c r="O767" s="57"/>
      <c r="P767" s="57"/>
      <c r="Q767" s="57"/>
      <c r="R767" s="57"/>
      <c r="S767" s="57"/>
      <c r="T767" s="57"/>
      <c r="U767" s="57"/>
      <c r="V767" s="58"/>
      <c r="W767" s="58"/>
      <c r="X767" s="57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  <c r="AK767" s="58"/>
      <c r="AL767" s="58"/>
      <c r="AM767" s="55"/>
      <c r="AN767" s="55"/>
    </row>
    <row r="768" spans="14:40">
      <c r="N768" s="57"/>
      <c r="O768" s="57"/>
      <c r="P768" s="57"/>
      <c r="Q768" s="57"/>
      <c r="R768" s="57"/>
      <c r="S768" s="57"/>
      <c r="T768" s="57"/>
      <c r="U768" s="57"/>
      <c r="V768" s="58"/>
      <c r="W768" s="58"/>
      <c r="X768" s="57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  <c r="AK768" s="58"/>
      <c r="AL768" s="58"/>
      <c r="AM768" s="55"/>
      <c r="AN768" s="55"/>
    </row>
    <row r="769" spans="14:40">
      <c r="N769" s="57"/>
      <c r="O769" s="57"/>
      <c r="P769" s="57"/>
      <c r="Q769" s="57"/>
      <c r="R769" s="57"/>
      <c r="S769" s="57"/>
      <c r="T769" s="57"/>
      <c r="U769" s="57"/>
      <c r="V769" s="58"/>
      <c r="W769" s="58"/>
      <c r="X769" s="57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  <c r="AK769" s="58"/>
      <c r="AL769" s="58"/>
      <c r="AM769" s="55"/>
      <c r="AN769" s="55"/>
    </row>
    <row r="770" spans="14:40">
      <c r="N770" s="57"/>
      <c r="O770" s="57"/>
      <c r="P770" s="57"/>
      <c r="Q770" s="57"/>
      <c r="R770" s="57"/>
      <c r="S770" s="57"/>
      <c r="T770" s="57"/>
      <c r="U770" s="57"/>
      <c r="V770" s="58"/>
      <c r="W770" s="58"/>
      <c r="X770" s="57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  <c r="AK770" s="58"/>
      <c r="AL770" s="58"/>
      <c r="AM770" s="55"/>
      <c r="AN770" s="55"/>
    </row>
    <row r="771" spans="14:40">
      <c r="N771" s="57"/>
      <c r="O771" s="57"/>
      <c r="P771" s="57"/>
      <c r="Q771" s="57"/>
      <c r="R771" s="57"/>
      <c r="S771" s="57"/>
      <c r="T771" s="57"/>
      <c r="U771" s="57"/>
      <c r="V771" s="58"/>
      <c r="W771" s="58"/>
      <c r="X771" s="57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  <c r="AK771" s="58"/>
      <c r="AL771" s="58"/>
      <c r="AM771" s="55"/>
      <c r="AN771" s="55"/>
    </row>
    <row r="772" spans="14:40">
      <c r="N772" s="57"/>
      <c r="O772" s="57"/>
      <c r="P772" s="57"/>
      <c r="Q772" s="57"/>
      <c r="R772" s="57"/>
      <c r="S772" s="57"/>
      <c r="T772" s="57"/>
      <c r="U772" s="57"/>
      <c r="V772" s="58"/>
      <c r="W772" s="58"/>
      <c r="X772" s="57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  <c r="AK772" s="58"/>
      <c r="AL772" s="58"/>
      <c r="AM772" s="55"/>
      <c r="AN772" s="55"/>
    </row>
    <row r="773" spans="14:40">
      <c r="N773" s="57"/>
      <c r="O773" s="57"/>
      <c r="P773" s="57"/>
      <c r="Q773" s="57"/>
      <c r="R773" s="57"/>
      <c r="S773" s="57"/>
      <c r="T773" s="57"/>
      <c r="U773" s="57"/>
      <c r="V773" s="58"/>
      <c r="W773" s="58"/>
      <c r="X773" s="57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  <c r="AK773" s="58"/>
      <c r="AL773" s="58"/>
      <c r="AM773" s="55"/>
      <c r="AN773" s="55"/>
    </row>
    <row r="774" spans="14:40">
      <c r="N774" s="57"/>
      <c r="O774" s="57"/>
      <c r="P774" s="57"/>
      <c r="Q774" s="57"/>
      <c r="R774" s="57"/>
      <c r="S774" s="57"/>
      <c r="T774" s="57"/>
      <c r="U774" s="57"/>
      <c r="V774" s="58"/>
      <c r="W774" s="58"/>
      <c r="X774" s="57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  <c r="AK774" s="58"/>
      <c r="AL774" s="58"/>
      <c r="AM774" s="55"/>
      <c r="AN774" s="55"/>
    </row>
    <row r="775" spans="14:40">
      <c r="N775" s="57"/>
      <c r="O775" s="57"/>
      <c r="P775" s="57"/>
      <c r="Q775" s="57"/>
      <c r="R775" s="57"/>
      <c r="S775" s="57"/>
      <c r="T775" s="57"/>
      <c r="U775" s="57"/>
      <c r="V775" s="58"/>
      <c r="W775" s="58"/>
      <c r="X775" s="57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  <c r="AK775" s="58"/>
      <c r="AL775" s="58"/>
      <c r="AM775" s="55"/>
      <c r="AN775" s="55"/>
    </row>
    <row r="776" spans="14:40">
      <c r="N776" s="57"/>
      <c r="O776" s="57"/>
      <c r="P776" s="57"/>
      <c r="Q776" s="57"/>
      <c r="R776" s="57"/>
      <c r="S776" s="57"/>
      <c r="T776" s="57"/>
      <c r="U776" s="57"/>
      <c r="V776" s="58"/>
      <c r="W776" s="58"/>
      <c r="X776" s="57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  <c r="AK776" s="58"/>
      <c r="AL776" s="58"/>
      <c r="AM776" s="55"/>
      <c r="AN776" s="55"/>
    </row>
    <row r="777" spans="14:40">
      <c r="N777" s="57"/>
      <c r="O777" s="57"/>
      <c r="P777" s="57"/>
      <c r="Q777" s="57"/>
      <c r="R777" s="57"/>
      <c r="S777" s="57"/>
      <c r="T777" s="57"/>
      <c r="U777" s="57"/>
      <c r="V777" s="58"/>
      <c r="W777" s="58"/>
      <c r="X777" s="57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  <c r="AK777" s="58"/>
      <c r="AL777" s="58"/>
      <c r="AM777" s="55"/>
      <c r="AN777" s="55"/>
    </row>
    <row r="778" spans="14:40">
      <c r="N778" s="57"/>
      <c r="O778" s="57"/>
      <c r="P778" s="57"/>
      <c r="Q778" s="57"/>
      <c r="R778" s="57"/>
      <c r="S778" s="57"/>
      <c r="T778" s="57"/>
      <c r="U778" s="57"/>
      <c r="V778" s="58"/>
      <c r="W778" s="58"/>
      <c r="X778" s="57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  <c r="AK778" s="58"/>
      <c r="AL778" s="58"/>
      <c r="AM778" s="55"/>
      <c r="AN778" s="55"/>
    </row>
    <row r="779" spans="14:40">
      <c r="N779" s="57"/>
      <c r="O779" s="57"/>
      <c r="P779" s="57"/>
      <c r="Q779" s="57"/>
      <c r="R779" s="57"/>
      <c r="S779" s="57"/>
      <c r="T779" s="57"/>
      <c r="U779" s="57"/>
      <c r="V779" s="58"/>
      <c r="W779" s="58"/>
      <c r="X779" s="57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  <c r="AK779" s="58"/>
      <c r="AL779" s="58"/>
      <c r="AM779" s="55"/>
      <c r="AN779" s="55"/>
    </row>
    <row r="780" spans="14:40">
      <c r="N780" s="57"/>
      <c r="O780" s="57"/>
      <c r="P780" s="57"/>
      <c r="Q780" s="57"/>
      <c r="R780" s="57"/>
      <c r="S780" s="57"/>
      <c r="T780" s="57"/>
      <c r="U780" s="57"/>
      <c r="V780" s="58"/>
      <c r="W780" s="58"/>
      <c r="X780" s="57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  <c r="AK780" s="58"/>
      <c r="AL780" s="58"/>
      <c r="AM780" s="55"/>
      <c r="AN780" s="55"/>
    </row>
    <row r="781" spans="14:40">
      <c r="N781" s="57"/>
      <c r="O781" s="57"/>
      <c r="P781" s="57"/>
      <c r="Q781" s="57"/>
      <c r="R781" s="57"/>
      <c r="S781" s="57"/>
      <c r="T781" s="57"/>
      <c r="U781" s="57"/>
      <c r="V781" s="58"/>
      <c r="W781" s="58"/>
      <c r="X781" s="57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  <c r="AK781" s="58"/>
      <c r="AL781" s="58"/>
      <c r="AM781" s="55"/>
      <c r="AN781" s="55"/>
    </row>
    <row r="782" spans="14:40">
      <c r="N782" s="57"/>
      <c r="O782" s="57"/>
      <c r="P782" s="57"/>
      <c r="Q782" s="57"/>
      <c r="R782" s="57"/>
      <c r="S782" s="57"/>
      <c r="T782" s="57"/>
      <c r="U782" s="57"/>
      <c r="V782" s="58"/>
      <c r="W782" s="58"/>
      <c r="X782" s="57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  <c r="AK782" s="58"/>
      <c r="AL782" s="58"/>
      <c r="AM782" s="55"/>
      <c r="AN782" s="55"/>
    </row>
    <row r="783" spans="14:40">
      <c r="N783" s="57"/>
      <c r="O783" s="57"/>
      <c r="P783" s="57"/>
      <c r="Q783" s="57"/>
      <c r="R783" s="57"/>
      <c r="S783" s="57"/>
      <c r="T783" s="57"/>
      <c r="U783" s="57"/>
      <c r="V783" s="58"/>
      <c r="W783" s="58"/>
      <c r="X783" s="57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  <c r="AK783" s="58"/>
      <c r="AL783" s="58"/>
      <c r="AM783" s="55"/>
      <c r="AN783" s="55"/>
    </row>
    <row r="784" spans="14:40">
      <c r="N784" s="57"/>
      <c r="O784" s="57"/>
      <c r="P784" s="57"/>
      <c r="Q784" s="57"/>
      <c r="R784" s="57"/>
      <c r="S784" s="57"/>
      <c r="T784" s="57"/>
      <c r="U784" s="57"/>
      <c r="V784" s="58"/>
      <c r="W784" s="58"/>
      <c r="X784" s="57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  <c r="AK784" s="58"/>
      <c r="AL784" s="58"/>
      <c r="AM784" s="55"/>
      <c r="AN784" s="55"/>
    </row>
    <row r="785" spans="14:40">
      <c r="N785" s="57"/>
      <c r="O785" s="57"/>
      <c r="P785" s="57"/>
      <c r="Q785" s="57"/>
      <c r="R785" s="57"/>
      <c r="S785" s="57"/>
      <c r="T785" s="57"/>
      <c r="U785" s="57"/>
      <c r="V785" s="58"/>
      <c r="W785" s="58"/>
      <c r="X785" s="57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  <c r="AK785" s="58"/>
      <c r="AL785" s="58"/>
      <c r="AM785" s="55"/>
      <c r="AN785" s="55"/>
    </row>
    <row r="786" spans="14:40">
      <c r="N786" s="57"/>
      <c r="O786" s="57"/>
      <c r="P786" s="57"/>
      <c r="Q786" s="57"/>
      <c r="R786" s="57"/>
      <c r="S786" s="57"/>
      <c r="T786" s="57"/>
      <c r="U786" s="57"/>
      <c r="V786" s="58"/>
      <c r="W786" s="58"/>
      <c r="X786" s="57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  <c r="AK786" s="58"/>
      <c r="AL786" s="58"/>
      <c r="AM786" s="55"/>
      <c r="AN786" s="55"/>
    </row>
    <row r="787" spans="14:40">
      <c r="N787" s="57"/>
      <c r="O787" s="57"/>
      <c r="P787" s="57"/>
      <c r="Q787" s="57"/>
      <c r="R787" s="57"/>
      <c r="S787" s="57"/>
      <c r="T787" s="57"/>
      <c r="U787" s="57"/>
      <c r="V787" s="58"/>
      <c r="W787" s="58"/>
      <c r="X787" s="57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  <c r="AK787" s="58"/>
      <c r="AL787" s="58"/>
      <c r="AM787" s="55"/>
      <c r="AN787" s="55"/>
    </row>
    <row r="788" spans="14:40">
      <c r="N788" s="57"/>
      <c r="O788" s="57"/>
      <c r="P788" s="57"/>
      <c r="Q788" s="57"/>
      <c r="R788" s="57"/>
      <c r="S788" s="57"/>
      <c r="T788" s="57"/>
      <c r="U788" s="57"/>
      <c r="V788" s="58"/>
      <c r="W788" s="58"/>
      <c r="X788" s="57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  <c r="AK788" s="58"/>
      <c r="AL788" s="58"/>
      <c r="AM788" s="55"/>
      <c r="AN788" s="55"/>
    </row>
    <row r="789" spans="14:40">
      <c r="N789" s="57"/>
      <c r="O789" s="57"/>
      <c r="P789" s="57"/>
      <c r="Q789" s="57"/>
      <c r="R789" s="57"/>
      <c r="S789" s="57"/>
      <c r="T789" s="57"/>
      <c r="U789" s="57"/>
      <c r="V789" s="58"/>
      <c r="W789" s="58"/>
      <c r="X789" s="57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  <c r="AK789" s="58"/>
      <c r="AL789" s="58"/>
      <c r="AM789" s="55"/>
      <c r="AN789" s="55"/>
    </row>
    <row r="790" spans="14:40">
      <c r="N790" s="57"/>
      <c r="O790" s="57"/>
      <c r="P790" s="57"/>
      <c r="Q790" s="57"/>
      <c r="R790" s="57"/>
      <c r="S790" s="57"/>
      <c r="T790" s="57"/>
      <c r="U790" s="57"/>
      <c r="V790" s="58"/>
      <c r="W790" s="58"/>
      <c r="X790" s="57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  <c r="AK790" s="58"/>
      <c r="AL790" s="58"/>
      <c r="AM790" s="55"/>
      <c r="AN790" s="55"/>
    </row>
    <row r="791" spans="14:40">
      <c r="N791" s="57"/>
      <c r="O791" s="57"/>
      <c r="P791" s="57"/>
      <c r="Q791" s="57"/>
      <c r="R791" s="57"/>
      <c r="S791" s="57"/>
      <c r="T791" s="57"/>
      <c r="U791" s="57"/>
      <c r="V791" s="58"/>
      <c r="W791" s="58"/>
      <c r="X791" s="57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  <c r="AK791" s="58"/>
      <c r="AL791" s="58"/>
      <c r="AM791" s="55"/>
      <c r="AN791" s="55"/>
    </row>
    <row r="792" spans="14:40">
      <c r="N792" s="57"/>
      <c r="O792" s="57"/>
      <c r="P792" s="57"/>
      <c r="Q792" s="57"/>
      <c r="R792" s="57"/>
      <c r="S792" s="57"/>
      <c r="T792" s="57"/>
      <c r="U792" s="57"/>
      <c r="V792" s="58"/>
      <c r="W792" s="58"/>
      <c r="X792" s="57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  <c r="AK792" s="58"/>
      <c r="AL792" s="58"/>
      <c r="AM792" s="55"/>
      <c r="AN792" s="55"/>
    </row>
    <row r="793" spans="14:40">
      <c r="N793" s="57"/>
      <c r="O793" s="57"/>
      <c r="P793" s="57"/>
      <c r="Q793" s="57"/>
      <c r="R793" s="57"/>
      <c r="S793" s="57"/>
      <c r="T793" s="57"/>
      <c r="U793" s="57"/>
      <c r="V793" s="58"/>
      <c r="W793" s="58"/>
      <c r="X793" s="57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  <c r="AK793" s="58"/>
      <c r="AL793" s="58"/>
      <c r="AM793" s="55"/>
      <c r="AN793" s="55"/>
    </row>
    <row r="794" spans="14:40">
      <c r="N794" s="57"/>
      <c r="O794" s="57"/>
      <c r="P794" s="57"/>
      <c r="Q794" s="57"/>
      <c r="R794" s="57"/>
      <c r="S794" s="57"/>
      <c r="T794" s="57"/>
      <c r="U794" s="57"/>
      <c r="V794" s="58"/>
      <c r="W794" s="58"/>
      <c r="X794" s="57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  <c r="AK794" s="58"/>
      <c r="AL794" s="58"/>
      <c r="AM794" s="55"/>
      <c r="AN794" s="55"/>
    </row>
    <row r="795" spans="14:40">
      <c r="N795" s="57"/>
      <c r="O795" s="57"/>
      <c r="P795" s="57"/>
      <c r="Q795" s="57"/>
      <c r="R795" s="57"/>
      <c r="S795" s="57"/>
      <c r="T795" s="57"/>
      <c r="U795" s="57"/>
      <c r="V795" s="58"/>
      <c r="W795" s="58"/>
      <c r="X795" s="57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  <c r="AK795" s="58"/>
      <c r="AL795" s="58"/>
      <c r="AM795" s="55"/>
      <c r="AN795" s="55"/>
    </row>
    <row r="796" spans="14:40">
      <c r="N796" s="57"/>
      <c r="O796" s="57"/>
      <c r="P796" s="57"/>
      <c r="Q796" s="57"/>
      <c r="R796" s="57"/>
      <c r="S796" s="57"/>
      <c r="T796" s="57"/>
      <c r="U796" s="57"/>
      <c r="V796" s="58"/>
      <c r="W796" s="58"/>
      <c r="X796" s="57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  <c r="AK796" s="58"/>
      <c r="AL796" s="58"/>
      <c r="AM796" s="55"/>
      <c r="AN796" s="55"/>
    </row>
    <row r="797" spans="14:40">
      <c r="N797" s="57"/>
      <c r="O797" s="57"/>
      <c r="P797" s="57"/>
      <c r="Q797" s="57"/>
      <c r="R797" s="57"/>
      <c r="S797" s="57"/>
      <c r="T797" s="57"/>
      <c r="U797" s="57"/>
      <c r="V797" s="58"/>
      <c r="W797" s="58"/>
      <c r="X797" s="57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  <c r="AK797" s="58"/>
      <c r="AL797" s="58"/>
      <c r="AM797" s="55"/>
      <c r="AN797" s="55"/>
    </row>
    <row r="798" spans="14:40">
      <c r="N798" s="57"/>
      <c r="O798" s="57"/>
      <c r="P798" s="57"/>
      <c r="Q798" s="57"/>
      <c r="R798" s="57"/>
      <c r="S798" s="57"/>
      <c r="T798" s="57"/>
      <c r="U798" s="57"/>
      <c r="V798" s="58"/>
      <c r="W798" s="58"/>
      <c r="X798" s="57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  <c r="AK798" s="58"/>
      <c r="AL798" s="58"/>
      <c r="AM798" s="55"/>
      <c r="AN798" s="55"/>
    </row>
    <row r="799" spans="14:40">
      <c r="N799" s="57"/>
      <c r="O799" s="57"/>
      <c r="P799" s="57"/>
      <c r="Q799" s="57"/>
      <c r="R799" s="57"/>
      <c r="S799" s="57"/>
      <c r="T799" s="57"/>
      <c r="U799" s="57"/>
      <c r="V799" s="58"/>
      <c r="W799" s="58"/>
      <c r="X799" s="57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  <c r="AK799" s="58"/>
      <c r="AL799" s="58"/>
      <c r="AM799" s="55"/>
      <c r="AN799" s="55"/>
    </row>
    <row r="800" spans="14:40">
      <c r="N800" s="57"/>
      <c r="O800" s="57"/>
      <c r="P800" s="57"/>
      <c r="Q800" s="57"/>
      <c r="R800" s="57"/>
      <c r="S800" s="57"/>
      <c r="T800" s="57"/>
      <c r="U800" s="57"/>
      <c r="V800" s="58"/>
      <c r="W800" s="58"/>
      <c r="X800" s="57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  <c r="AK800" s="58"/>
      <c r="AL800" s="58"/>
      <c r="AM800" s="55"/>
      <c r="AN800" s="55"/>
    </row>
    <row r="801" spans="14:40">
      <c r="N801" s="57"/>
      <c r="O801" s="57"/>
      <c r="P801" s="57"/>
      <c r="Q801" s="57"/>
      <c r="R801" s="57"/>
      <c r="S801" s="57"/>
      <c r="T801" s="57"/>
      <c r="U801" s="57"/>
      <c r="V801" s="58"/>
      <c r="W801" s="58"/>
      <c r="X801" s="57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  <c r="AK801" s="58"/>
      <c r="AL801" s="58"/>
      <c r="AM801" s="55"/>
      <c r="AN801" s="55"/>
    </row>
    <row r="802" spans="14:40">
      <c r="N802" s="57"/>
      <c r="O802" s="57"/>
      <c r="P802" s="57"/>
      <c r="Q802" s="57"/>
      <c r="R802" s="57"/>
      <c r="S802" s="57"/>
      <c r="T802" s="57"/>
      <c r="U802" s="57"/>
      <c r="V802" s="58"/>
      <c r="W802" s="58"/>
      <c r="X802" s="57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  <c r="AK802" s="58"/>
      <c r="AL802" s="58"/>
      <c r="AM802" s="55"/>
      <c r="AN802" s="55"/>
    </row>
    <row r="803" spans="14:40">
      <c r="N803" s="57"/>
      <c r="O803" s="57"/>
      <c r="P803" s="57"/>
      <c r="Q803" s="57"/>
      <c r="R803" s="57"/>
      <c r="S803" s="57"/>
      <c r="T803" s="57"/>
      <c r="U803" s="57"/>
      <c r="V803" s="58"/>
      <c r="W803" s="58"/>
      <c r="X803" s="57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  <c r="AK803" s="58"/>
      <c r="AL803" s="58"/>
      <c r="AM803" s="55"/>
      <c r="AN803" s="55"/>
    </row>
    <row r="804" spans="14:40">
      <c r="N804" s="57"/>
      <c r="O804" s="57"/>
      <c r="P804" s="57"/>
      <c r="Q804" s="57"/>
      <c r="R804" s="57"/>
      <c r="S804" s="57"/>
      <c r="T804" s="57"/>
      <c r="U804" s="57"/>
      <c r="V804" s="58"/>
      <c r="W804" s="58"/>
      <c r="X804" s="57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  <c r="AK804" s="58"/>
      <c r="AL804" s="58"/>
      <c r="AM804" s="55"/>
      <c r="AN804" s="55"/>
    </row>
    <row r="805" spans="14:40">
      <c r="N805" s="57"/>
      <c r="O805" s="57"/>
      <c r="P805" s="57"/>
      <c r="Q805" s="57"/>
      <c r="R805" s="57"/>
      <c r="S805" s="57"/>
      <c r="T805" s="57"/>
      <c r="U805" s="57"/>
      <c r="V805" s="58"/>
      <c r="W805" s="58"/>
      <c r="X805" s="57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  <c r="AK805" s="58"/>
      <c r="AL805" s="58"/>
      <c r="AM805" s="55"/>
      <c r="AN805" s="55"/>
    </row>
    <row r="806" spans="14:40">
      <c r="N806" s="57"/>
      <c r="O806" s="57"/>
      <c r="P806" s="57"/>
      <c r="Q806" s="57"/>
      <c r="R806" s="57"/>
      <c r="S806" s="57"/>
      <c r="T806" s="57"/>
      <c r="U806" s="57"/>
      <c r="V806" s="58"/>
      <c r="W806" s="58"/>
      <c r="X806" s="57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  <c r="AK806" s="58"/>
      <c r="AL806" s="58"/>
      <c r="AM806" s="55"/>
      <c r="AN806" s="55"/>
    </row>
    <row r="807" spans="14:40">
      <c r="N807" s="57"/>
      <c r="O807" s="57"/>
      <c r="P807" s="57"/>
      <c r="Q807" s="57"/>
      <c r="R807" s="57"/>
      <c r="S807" s="57"/>
      <c r="T807" s="57"/>
      <c r="U807" s="57"/>
      <c r="V807" s="58"/>
      <c r="W807" s="58"/>
      <c r="X807" s="57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  <c r="AK807" s="58"/>
      <c r="AL807" s="58"/>
      <c r="AM807" s="55"/>
      <c r="AN807" s="55"/>
    </row>
    <row r="808" spans="14:40">
      <c r="N808" s="57"/>
      <c r="O808" s="57"/>
      <c r="P808" s="57"/>
      <c r="Q808" s="57"/>
      <c r="R808" s="57"/>
      <c r="S808" s="57"/>
      <c r="T808" s="57"/>
      <c r="U808" s="57"/>
      <c r="V808" s="58"/>
      <c r="W808" s="58"/>
      <c r="X808" s="57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  <c r="AK808" s="58"/>
      <c r="AL808" s="58"/>
      <c r="AM808" s="55"/>
      <c r="AN808" s="55"/>
    </row>
    <row r="809" spans="14:40">
      <c r="N809" s="57"/>
      <c r="O809" s="57"/>
      <c r="P809" s="57"/>
      <c r="Q809" s="57"/>
      <c r="R809" s="57"/>
      <c r="S809" s="57"/>
      <c r="T809" s="57"/>
      <c r="U809" s="57"/>
      <c r="V809" s="58"/>
      <c r="W809" s="58"/>
      <c r="X809" s="57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  <c r="AK809" s="58"/>
      <c r="AL809" s="58"/>
      <c r="AM809" s="55"/>
      <c r="AN809" s="55"/>
    </row>
    <row r="810" spans="14:40">
      <c r="N810" s="57"/>
      <c r="O810" s="57"/>
      <c r="P810" s="57"/>
      <c r="Q810" s="57"/>
      <c r="R810" s="57"/>
      <c r="S810" s="57"/>
      <c r="T810" s="57"/>
      <c r="U810" s="57"/>
      <c r="V810" s="58"/>
      <c r="W810" s="58"/>
      <c r="X810" s="57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  <c r="AK810" s="58"/>
      <c r="AL810" s="58"/>
      <c r="AM810" s="55"/>
      <c r="AN810" s="55"/>
    </row>
    <row r="811" spans="14:40">
      <c r="N811" s="57"/>
      <c r="O811" s="57"/>
      <c r="P811" s="57"/>
      <c r="Q811" s="57"/>
      <c r="R811" s="57"/>
      <c r="S811" s="57"/>
      <c r="T811" s="57"/>
      <c r="U811" s="57"/>
      <c r="V811" s="58"/>
      <c r="W811" s="58"/>
      <c r="X811" s="57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  <c r="AK811" s="58"/>
      <c r="AL811" s="58"/>
      <c r="AM811" s="55"/>
      <c r="AN811" s="55"/>
    </row>
    <row r="812" spans="14:40">
      <c r="N812" s="57"/>
      <c r="O812" s="57"/>
      <c r="P812" s="57"/>
      <c r="Q812" s="57"/>
      <c r="R812" s="57"/>
      <c r="S812" s="57"/>
      <c r="T812" s="57"/>
      <c r="U812" s="57"/>
      <c r="V812" s="58"/>
      <c r="W812" s="58"/>
      <c r="X812" s="57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  <c r="AK812" s="58"/>
      <c r="AL812" s="58"/>
      <c r="AM812" s="55"/>
      <c r="AN812" s="55"/>
    </row>
    <row r="813" spans="14:40">
      <c r="N813" s="57"/>
      <c r="O813" s="57"/>
      <c r="P813" s="57"/>
      <c r="Q813" s="57"/>
      <c r="R813" s="57"/>
      <c r="S813" s="57"/>
      <c r="T813" s="57"/>
      <c r="U813" s="57"/>
      <c r="V813" s="58"/>
      <c r="W813" s="58"/>
      <c r="X813" s="57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  <c r="AK813" s="58"/>
      <c r="AL813" s="58"/>
      <c r="AM813" s="55"/>
      <c r="AN813" s="55"/>
    </row>
    <row r="814" spans="14:40">
      <c r="N814" s="57"/>
      <c r="O814" s="57"/>
      <c r="P814" s="57"/>
      <c r="Q814" s="57"/>
      <c r="R814" s="57"/>
      <c r="S814" s="57"/>
      <c r="T814" s="57"/>
      <c r="U814" s="57"/>
      <c r="V814" s="58"/>
      <c r="W814" s="58"/>
      <c r="X814" s="57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  <c r="AK814" s="58"/>
      <c r="AL814" s="58"/>
      <c r="AM814" s="55"/>
      <c r="AN814" s="55"/>
    </row>
    <row r="815" spans="14:40">
      <c r="N815" s="57"/>
      <c r="O815" s="57"/>
      <c r="P815" s="57"/>
      <c r="Q815" s="57"/>
      <c r="R815" s="57"/>
      <c r="S815" s="57"/>
      <c r="T815" s="57"/>
      <c r="U815" s="57"/>
      <c r="V815" s="58"/>
      <c r="W815" s="58"/>
      <c r="X815" s="57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  <c r="AK815" s="58"/>
      <c r="AL815" s="58"/>
      <c r="AM815" s="55"/>
      <c r="AN815" s="55"/>
    </row>
    <row r="816" spans="14:40">
      <c r="N816" s="57"/>
      <c r="O816" s="57"/>
      <c r="P816" s="57"/>
      <c r="Q816" s="57"/>
      <c r="R816" s="57"/>
      <c r="S816" s="57"/>
      <c r="T816" s="57"/>
      <c r="U816" s="57"/>
      <c r="V816" s="58"/>
      <c r="W816" s="58"/>
      <c r="X816" s="57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  <c r="AK816" s="58"/>
      <c r="AL816" s="58"/>
      <c r="AM816" s="55"/>
      <c r="AN816" s="55"/>
    </row>
    <row r="817" spans="14:40">
      <c r="N817" s="57"/>
      <c r="O817" s="57"/>
      <c r="P817" s="57"/>
      <c r="Q817" s="57"/>
      <c r="R817" s="57"/>
      <c r="S817" s="57"/>
      <c r="T817" s="57"/>
      <c r="U817" s="57"/>
      <c r="V817" s="58"/>
      <c r="W817" s="58"/>
      <c r="X817" s="57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  <c r="AK817" s="58"/>
      <c r="AL817" s="58"/>
      <c r="AM817" s="55"/>
      <c r="AN817" s="55"/>
    </row>
    <row r="818" spans="14:40">
      <c r="N818" s="57"/>
      <c r="O818" s="57"/>
      <c r="P818" s="57"/>
      <c r="Q818" s="57"/>
      <c r="R818" s="57"/>
      <c r="S818" s="57"/>
      <c r="T818" s="57"/>
      <c r="U818" s="57"/>
      <c r="V818" s="58"/>
      <c r="W818" s="58"/>
      <c r="X818" s="57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  <c r="AK818" s="58"/>
      <c r="AL818" s="58"/>
      <c r="AM818" s="55"/>
      <c r="AN818" s="55"/>
    </row>
    <row r="819" spans="14:40">
      <c r="N819" s="57"/>
      <c r="O819" s="57"/>
      <c r="P819" s="57"/>
      <c r="Q819" s="57"/>
      <c r="R819" s="57"/>
      <c r="S819" s="57"/>
      <c r="T819" s="57"/>
      <c r="U819" s="57"/>
      <c r="V819" s="58"/>
      <c r="W819" s="58"/>
      <c r="X819" s="57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  <c r="AK819" s="58"/>
      <c r="AL819" s="58"/>
      <c r="AM819" s="55"/>
      <c r="AN819" s="55"/>
    </row>
    <row r="820" spans="14:40">
      <c r="N820" s="57"/>
      <c r="O820" s="57"/>
      <c r="P820" s="57"/>
      <c r="Q820" s="57"/>
      <c r="R820" s="57"/>
      <c r="S820" s="57"/>
      <c r="T820" s="57"/>
      <c r="U820" s="57"/>
      <c r="V820" s="58"/>
      <c r="W820" s="58"/>
      <c r="X820" s="57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  <c r="AK820" s="58"/>
      <c r="AL820" s="58"/>
      <c r="AM820" s="55"/>
      <c r="AN820" s="55"/>
    </row>
    <row r="821" spans="14:40">
      <c r="N821" s="57"/>
      <c r="O821" s="57"/>
      <c r="P821" s="57"/>
      <c r="Q821" s="57"/>
      <c r="R821" s="57"/>
      <c r="S821" s="57"/>
      <c r="T821" s="57"/>
      <c r="U821" s="57"/>
      <c r="V821" s="58"/>
      <c r="W821" s="58"/>
      <c r="X821" s="57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  <c r="AK821" s="58"/>
      <c r="AL821" s="58"/>
      <c r="AM821" s="55"/>
      <c r="AN821" s="55"/>
    </row>
    <row r="822" spans="14:40">
      <c r="N822" s="57"/>
      <c r="O822" s="57"/>
      <c r="P822" s="57"/>
      <c r="Q822" s="57"/>
      <c r="R822" s="57"/>
      <c r="S822" s="57"/>
      <c r="T822" s="57"/>
      <c r="U822" s="57"/>
      <c r="V822" s="58"/>
      <c r="W822" s="58"/>
      <c r="X822" s="57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  <c r="AK822" s="58"/>
      <c r="AL822" s="58"/>
      <c r="AM822" s="55"/>
      <c r="AN822" s="55"/>
    </row>
    <row r="823" spans="14:40">
      <c r="N823" s="57"/>
      <c r="O823" s="57"/>
      <c r="P823" s="57"/>
      <c r="Q823" s="57"/>
      <c r="R823" s="57"/>
      <c r="S823" s="57"/>
      <c r="T823" s="57"/>
      <c r="U823" s="57"/>
      <c r="V823" s="58"/>
      <c r="W823" s="58"/>
      <c r="X823" s="57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  <c r="AK823" s="58"/>
      <c r="AL823" s="58"/>
      <c r="AM823" s="55"/>
      <c r="AN823" s="55"/>
    </row>
    <row r="824" spans="14:40">
      <c r="N824" s="57"/>
      <c r="O824" s="57"/>
      <c r="P824" s="57"/>
      <c r="Q824" s="57"/>
      <c r="R824" s="57"/>
      <c r="S824" s="57"/>
      <c r="T824" s="57"/>
      <c r="U824" s="57"/>
      <c r="V824" s="58"/>
      <c r="W824" s="58"/>
      <c r="X824" s="57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  <c r="AK824" s="58"/>
      <c r="AL824" s="58"/>
      <c r="AM824" s="55"/>
      <c r="AN824" s="55"/>
    </row>
    <row r="825" spans="14:40">
      <c r="N825" s="57"/>
      <c r="O825" s="57"/>
      <c r="P825" s="57"/>
      <c r="Q825" s="57"/>
      <c r="R825" s="57"/>
      <c r="S825" s="57"/>
      <c r="T825" s="57"/>
      <c r="U825" s="57"/>
      <c r="V825" s="58"/>
      <c r="W825" s="58"/>
      <c r="X825" s="57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  <c r="AK825" s="58"/>
      <c r="AL825" s="58"/>
      <c r="AM825" s="55"/>
      <c r="AN825" s="55"/>
    </row>
    <row r="826" spans="14:40">
      <c r="N826" s="57"/>
      <c r="O826" s="57"/>
      <c r="P826" s="57"/>
      <c r="Q826" s="57"/>
      <c r="R826" s="57"/>
      <c r="S826" s="57"/>
      <c r="T826" s="57"/>
      <c r="U826" s="57"/>
      <c r="V826" s="58"/>
      <c r="W826" s="58"/>
      <c r="X826" s="57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  <c r="AK826" s="58"/>
      <c r="AL826" s="58"/>
      <c r="AM826" s="55"/>
      <c r="AN826" s="55"/>
    </row>
    <row r="827" spans="14:40">
      <c r="N827" s="57"/>
      <c r="O827" s="57"/>
      <c r="P827" s="57"/>
      <c r="Q827" s="57"/>
      <c r="R827" s="57"/>
      <c r="S827" s="57"/>
      <c r="T827" s="57"/>
      <c r="U827" s="57"/>
      <c r="V827" s="58"/>
      <c r="W827" s="58"/>
      <c r="X827" s="57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  <c r="AK827" s="58"/>
      <c r="AL827" s="58"/>
      <c r="AM827" s="55"/>
      <c r="AN827" s="55"/>
    </row>
    <row r="828" spans="14:40">
      <c r="N828" s="57"/>
      <c r="O828" s="57"/>
      <c r="P828" s="57"/>
      <c r="Q828" s="57"/>
      <c r="R828" s="57"/>
      <c r="S828" s="57"/>
      <c r="T828" s="57"/>
      <c r="U828" s="57"/>
      <c r="V828" s="58"/>
      <c r="W828" s="58"/>
      <c r="X828" s="57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  <c r="AK828" s="58"/>
      <c r="AL828" s="58"/>
      <c r="AM828" s="55"/>
      <c r="AN828" s="55"/>
    </row>
    <row r="829" spans="14:40">
      <c r="N829" s="57"/>
      <c r="O829" s="57"/>
      <c r="P829" s="57"/>
      <c r="Q829" s="57"/>
      <c r="R829" s="57"/>
      <c r="S829" s="57"/>
      <c r="T829" s="57"/>
      <c r="U829" s="57"/>
      <c r="V829" s="58"/>
      <c r="W829" s="58"/>
      <c r="X829" s="57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  <c r="AK829" s="58"/>
      <c r="AL829" s="58"/>
      <c r="AM829" s="55"/>
      <c r="AN829" s="55"/>
    </row>
    <row r="830" spans="14:40">
      <c r="N830" s="57"/>
      <c r="O830" s="57"/>
      <c r="P830" s="57"/>
      <c r="Q830" s="57"/>
      <c r="R830" s="57"/>
      <c r="S830" s="57"/>
      <c r="T830" s="57"/>
      <c r="U830" s="57"/>
      <c r="V830" s="58"/>
      <c r="W830" s="58"/>
      <c r="X830" s="57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  <c r="AK830" s="58"/>
      <c r="AL830" s="58"/>
      <c r="AM830" s="55"/>
      <c r="AN830" s="55"/>
    </row>
    <row r="831" spans="14:40">
      <c r="N831" s="57"/>
      <c r="O831" s="57"/>
      <c r="P831" s="57"/>
      <c r="Q831" s="57"/>
      <c r="R831" s="57"/>
      <c r="S831" s="57"/>
      <c r="T831" s="57"/>
      <c r="U831" s="57"/>
      <c r="V831" s="58"/>
      <c r="W831" s="58"/>
      <c r="X831" s="57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  <c r="AK831" s="58"/>
      <c r="AL831" s="58"/>
      <c r="AM831" s="55"/>
      <c r="AN831" s="55"/>
    </row>
    <row r="832" spans="14:40">
      <c r="N832" s="57"/>
      <c r="O832" s="57"/>
      <c r="P832" s="57"/>
      <c r="Q832" s="57"/>
      <c r="R832" s="57"/>
      <c r="S832" s="57"/>
      <c r="T832" s="57"/>
      <c r="U832" s="57"/>
      <c r="V832" s="58"/>
      <c r="W832" s="58"/>
      <c r="X832" s="57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  <c r="AK832" s="58"/>
      <c r="AL832" s="58"/>
      <c r="AM832" s="55"/>
      <c r="AN832" s="55"/>
    </row>
    <row r="833" spans="14:40">
      <c r="N833" s="57"/>
      <c r="O833" s="57"/>
      <c r="P833" s="57"/>
      <c r="Q833" s="57"/>
      <c r="R833" s="57"/>
      <c r="S833" s="57"/>
      <c r="T833" s="57"/>
      <c r="U833" s="57"/>
      <c r="V833" s="58"/>
      <c r="W833" s="58"/>
      <c r="X833" s="57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  <c r="AK833" s="58"/>
      <c r="AL833" s="58"/>
      <c r="AM833" s="55"/>
      <c r="AN833" s="55"/>
    </row>
    <row r="834" spans="14:40">
      <c r="N834" s="57"/>
      <c r="O834" s="57"/>
      <c r="P834" s="57"/>
      <c r="Q834" s="57"/>
      <c r="R834" s="57"/>
      <c r="S834" s="57"/>
      <c r="T834" s="57"/>
      <c r="U834" s="57"/>
      <c r="V834" s="58"/>
      <c r="W834" s="58"/>
      <c r="X834" s="57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  <c r="AK834" s="58"/>
      <c r="AL834" s="58"/>
      <c r="AM834" s="55"/>
      <c r="AN834" s="55"/>
    </row>
    <row r="835" spans="14:40">
      <c r="N835" s="57"/>
      <c r="O835" s="57"/>
      <c r="P835" s="57"/>
      <c r="Q835" s="57"/>
      <c r="R835" s="57"/>
      <c r="S835" s="57"/>
      <c r="T835" s="57"/>
      <c r="U835" s="57"/>
      <c r="V835" s="58"/>
      <c r="W835" s="58"/>
      <c r="X835" s="57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  <c r="AK835" s="58"/>
      <c r="AL835" s="58"/>
      <c r="AM835" s="55"/>
      <c r="AN835" s="55"/>
    </row>
    <row r="836" spans="14:40">
      <c r="N836" s="57"/>
      <c r="O836" s="57"/>
      <c r="P836" s="57"/>
      <c r="Q836" s="57"/>
      <c r="R836" s="57"/>
      <c r="S836" s="57"/>
      <c r="T836" s="57"/>
      <c r="U836" s="57"/>
      <c r="V836" s="58"/>
      <c r="W836" s="58"/>
      <c r="X836" s="57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  <c r="AK836" s="58"/>
      <c r="AL836" s="58"/>
      <c r="AM836" s="55"/>
      <c r="AN836" s="55"/>
    </row>
    <row r="837" spans="14:40">
      <c r="N837" s="57"/>
      <c r="O837" s="57"/>
      <c r="P837" s="57"/>
      <c r="Q837" s="57"/>
      <c r="R837" s="57"/>
      <c r="S837" s="57"/>
      <c r="T837" s="57"/>
      <c r="U837" s="57"/>
      <c r="V837" s="58"/>
      <c r="W837" s="58"/>
      <c r="X837" s="57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  <c r="AK837" s="58"/>
      <c r="AL837" s="58"/>
      <c r="AM837" s="55"/>
      <c r="AN837" s="55"/>
    </row>
    <row r="838" spans="14:40">
      <c r="N838" s="57"/>
      <c r="O838" s="57"/>
      <c r="P838" s="57"/>
      <c r="Q838" s="57"/>
      <c r="R838" s="57"/>
      <c r="S838" s="57"/>
      <c r="T838" s="57"/>
      <c r="U838" s="57"/>
      <c r="V838" s="58"/>
      <c r="W838" s="58"/>
      <c r="X838" s="57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  <c r="AK838" s="58"/>
      <c r="AL838" s="58"/>
      <c r="AM838" s="55"/>
      <c r="AN838" s="55"/>
    </row>
    <row r="839" spans="14:40">
      <c r="N839" s="57"/>
      <c r="O839" s="57"/>
      <c r="P839" s="57"/>
      <c r="Q839" s="57"/>
      <c r="R839" s="57"/>
      <c r="S839" s="57"/>
      <c r="T839" s="57"/>
      <c r="U839" s="57"/>
      <c r="V839" s="58"/>
      <c r="W839" s="58"/>
      <c r="X839" s="57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  <c r="AK839" s="58"/>
      <c r="AL839" s="58"/>
      <c r="AM839" s="55"/>
      <c r="AN839" s="55"/>
    </row>
    <row r="840" spans="14:40">
      <c r="N840" s="57"/>
      <c r="O840" s="57"/>
      <c r="P840" s="57"/>
      <c r="Q840" s="57"/>
      <c r="R840" s="57"/>
      <c r="S840" s="57"/>
      <c r="T840" s="57"/>
      <c r="U840" s="57"/>
      <c r="V840" s="58"/>
      <c r="W840" s="58"/>
      <c r="X840" s="57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  <c r="AK840" s="58"/>
      <c r="AL840" s="58"/>
      <c r="AM840" s="55"/>
      <c r="AN840" s="55"/>
    </row>
    <row r="841" spans="14:40">
      <c r="N841" s="57"/>
      <c r="O841" s="57"/>
      <c r="P841" s="57"/>
      <c r="Q841" s="57"/>
      <c r="R841" s="57"/>
      <c r="S841" s="57"/>
      <c r="T841" s="57"/>
      <c r="U841" s="57"/>
      <c r="V841" s="58"/>
      <c r="W841" s="58"/>
      <c r="X841" s="57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  <c r="AK841" s="58"/>
      <c r="AL841" s="58"/>
      <c r="AM841" s="55"/>
      <c r="AN841" s="55"/>
    </row>
    <row r="842" spans="14:40">
      <c r="N842" s="57"/>
      <c r="O842" s="57"/>
      <c r="P842" s="57"/>
      <c r="Q842" s="57"/>
      <c r="R842" s="57"/>
      <c r="S842" s="57"/>
      <c r="T842" s="57"/>
      <c r="U842" s="57"/>
      <c r="V842" s="58"/>
      <c r="W842" s="58"/>
      <c r="X842" s="57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  <c r="AK842" s="58"/>
      <c r="AL842" s="58"/>
      <c r="AM842" s="55"/>
      <c r="AN842" s="55"/>
    </row>
    <row r="843" spans="14:40">
      <c r="N843" s="57"/>
      <c r="O843" s="57"/>
      <c r="P843" s="57"/>
      <c r="Q843" s="57"/>
      <c r="R843" s="57"/>
      <c r="S843" s="57"/>
      <c r="T843" s="57"/>
      <c r="U843" s="57"/>
      <c r="V843" s="58"/>
      <c r="W843" s="58"/>
      <c r="X843" s="57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  <c r="AK843" s="58"/>
      <c r="AL843" s="58"/>
      <c r="AM843" s="55"/>
      <c r="AN843" s="55"/>
    </row>
    <row r="844" spans="14:40">
      <c r="N844" s="57"/>
      <c r="O844" s="57"/>
      <c r="P844" s="57"/>
      <c r="Q844" s="57"/>
      <c r="R844" s="57"/>
      <c r="S844" s="57"/>
      <c r="T844" s="57"/>
      <c r="U844" s="57"/>
      <c r="V844" s="58"/>
      <c r="W844" s="58"/>
      <c r="X844" s="57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  <c r="AK844" s="58"/>
      <c r="AL844" s="58"/>
      <c r="AM844" s="55"/>
      <c r="AN844" s="55"/>
    </row>
    <row r="845" spans="14:40">
      <c r="N845" s="57"/>
      <c r="O845" s="57"/>
      <c r="P845" s="57"/>
      <c r="Q845" s="57"/>
      <c r="R845" s="57"/>
      <c r="S845" s="57"/>
      <c r="T845" s="57"/>
      <c r="U845" s="57"/>
      <c r="V845" s="58"/>
      <c r="W845" s="58"/>
      <c r="X845" s="57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  <c r="AK845" s="58"/>
      <c r="AL845" s="58"/>
      <c r="AM845" s="55"/>
      <c r="AN845" s="55"/>
    </row>
    <row r="846" spans="14:40">
      <c r="N846" s="57"/>
      <c r="O846" s="57"/>
      <c r="P846" s="57"/>
      <c r="Q846" s="57"/>
      <c r="R846" s="57"/>
      <c r="S846" s="57"/>
      <c r="T846" s="57"/>
      <c r="U846" s="57"/>
      <c r="V846" s="58"/>
      <c r="W846" s="58"/>
      <c r="X846" s="57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  <c r="AK846" s="58"/>
      <c r="AL846" s="58"/>
      <c r="AM846" s="55"/>
      <c r="AN846" s="55"/>
    </row>
    <row r="847" spans="14:40">
      <c r="N847" s="57"/>
      <c r="O847" s="57"/>
      <c r="P847" s="57"/>
      <c r="Q847" s="57"/>
      <c r="R847" s="57"/>
      <c r="S847" s="57"/>
      <c r="T847" s="57"/>
      <c r="U847" s="57"/>
      <c r="V847" s="58"/>
      <c r="W847" s="58"/>
      <c r="X847" s="57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  <c r="AK847" s="58"/>
      <c r="AL847" s="58"/>
      <c r="AM847" s="55"/>
      <c r="AN847" s="55"/>
    </row>
    <row r="848" spans="14:40">
      <c r="N848" s="57"/>
      <c r="O848" s="57"/>
      <c r="P848" s="57"/>
      <c r="Q848" s="57"/>
      <c r="R848" s="57"/>
      <c r="S848" s="57"/>
      <c r="T848" s="57"/>
      <c r="U848" s="57"/>
      <c r="V848" s="58"/>
      <c r="W848" s="58"/>
      <c r="X848" s="57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  <c r="AK848" s="58"/>
      <c r="AL848" s="58"/>
      <c r="AM848" s="55"/>
      <c r="AN848" s="55"/>
    </row>
    <row r="849" spans="14:40">
      <c r="N849" s="57"/>
      <c r="O849" s="57"/>
      <c r="P849" s="57"/>
      <c r="Q849" s="57"/>
      <c r="R849" s="57"/>
      <c r="S849" s="57"/>
      <c r="T849" s="57"/>
      <c r="U849" s="57"/>
      <c r="V849" s="58"/>
      <c r="W849" s="58"/>
      <c r="X849" s="57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  <c r="AK849" s="58"/>
      <c r="AL849" s="58"/>
      <c r="AM849" s="55"/>
      <c r="AN849" s="55"/>
    </row>
    <row r="850" spans="14:40">
      <c r="N850" s="57"/>
      <c r="O850" s="57"/>
      <c r="P850" s="57"/>
      <c r="Q850" s="57"/>
      <c r="R850" s="57"/>
      <c r="S850" s="57"/>
      <c r="T850" s="57"/>
      <c r="U850" s="57"/>
      <c r="V850" s="58"/>
      <c r="W850" s="58"/>
      <c r="X850" s="57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  <c r="AK850" s="58"/>
      <c r="AL850" s="58"/>
      <c r="AM850" s="55"/>
      <c r="AN850" s="55"/>
    </row>
    <row r="851" spans="14:40">
      <c r="N851" s="57"/>
      <c r="O851" s="57"/>
      <c r="P851" s="57"/>
      <c r="Q851" s="57"/>
      <c r="R851" s="57"/>
      <c r="S851" s="57"/>
      <c r="T851" s="57"/>
      <c r="U851" s="57"/>
      <c r="V851" s="58"/>
      <c r="W851" s="58"/>
      <c r="X851" s="57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  <c r="AK851" s="58"/>
      <c r="AL851" s="58"/>
      <c r="AM851" s="55"/>
      <c r="AN851" s="55"/>
    </row>
    <row r="852" spans="14:40">
      <c r="N852" s="57"/>
      <c r="O852" s="57"/>
      <c r="P852" s="57"/>
      <c r="Q852" s="57"/>
      <c r="R852" s="57"/>
      <c r="S852" s="57"/>
      <c r="T852" s="57"/>
      <c r="U852" s="57"/>
      <c r="V852" s="58"/>
      <c r="W852" s="58"/>
      <c r="X852" s="57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  <c r="AK852" s="58"/>
      <c r="AL852" s="58"/>
      <c r="AM852" s="55"/>
      <c r="AN852" s="55"/>
    </row>
    <row r="853" spans="14:40">
      <c r="N853" s="57"/>
      <c r="O853" s="57"/>
      <c r="P853" s="57"/>
      <c r="Q853" s="57"/>
      <c r="R853" s="57"/>
      <c r="S853" s="57"/>
      <c r="T853" s="57"/>
      <c r="U853" s="57"/>
      <c r="V853" s="58"/>
      <c r="W853" s="58"/>
      <c r="X853" s="57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  <c r="AK853" s="58"/>
      <c r="AL853" s="58"/>
      <c r="AM853" s="55"/>
      <c r="AN853" s="55"/>
    </row>
    <row r="854" spans="14:40">
      <c r="N854" s="57"/>
      <c r="O854" s="57"/>
      <c r="P854" s="57"/>
      <c r="Q854" s="57"/>
      <c r="R854" s="57"/>
      <c r="S854" s="57"/>
      <c r="T854" s="57"/>
      <c r="U854" s="57"/>
      <c r="V854" s="58"/>
      <c r="W854" s="58"/>
      <c r="X854" s="57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  <c r="AK854" s="58"/>
      <c r="AL854" s="58"/>
      <c r="AM854" s="55"/>
      <c r="AN854" s="55"/>
    </row>
    <row r="855" spans="14:40">
      <c r="N855" s="57"/>
      <c r="O855" s="57"/>
      <c r="P855" s="57"/>
      <c r="Q855" s="57"/>
      <c r="R855" s="57"/>
      <c r="S855" s="57"/>
      <c r="T855" s="57"/>
      <c r="U855" s="57"/>
      <c r="V855" s="58"/>
      <c r="W855" s="58"/>
      <c r="X855" s="57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  <c r="AK855" s="58"/>
      <c r="AL855" s="58"/>
      <c r="AM855" s="55"/>
      <c r="AN855" s="55"/>
    </row>
    <row r="856" spans="14:40">
      <c r="N856" s="57"/>
      <c r="O856" s="57"/>
      <c r="P856" s="57"/>
      <c r="Q856" s="57"/>
      <c r="R856" s="57"/>
      <c r="S856" s="57"/>
      <c r="T856" s="57"/>
      <c r="U856" s="57"/>
      <c r="V856" s="58"/>
      <c r="W856" s="58"/>
      <c r="X856" s="57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  <c r="AK856" s="58"/>
      <c r="AL856" s="58"/>
      <c r="AM856" s="55"/>
      <c r="AN856" s="55"/>
    </row>
    <row r="857" spans="14:40">
      <c r="N857" s="57"/>
      <c r="O857" s="57"/>
      <c r="P857" s="57"/>
      <c r="Q857" s="57"/>
      <c r="R857" s="57"/>
      <c r="S857" s="57"/>
      <c r="T857" s="57"/>
      <c r="U857" s="57"/>
      <c r="V857" s="58"/>
      <c r="W857" s="58"/>
      <c r="X857" s="57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  <c r="AK857" s="58"/>
      <c r="AL857" s="58"/>
      <c r="AM857" s="55"/>
      <c r="AN857" s="55"/>
    </row>
    <row r="858" spans="14:40">
      <c r="N858" s="57"/>
      <c r="O858" s="57"/>
      <c r="P858" s="57"/>
      <c r="Q858" s="57"/>
      <c r="R858" s="57"/>
      <c r="S858" s="57"/>
      <c r="T858" s="57"/>
      <c r="U858" s="57"/>
      <c r="V858" s="58"/>
      <c r="W858" s="58"/>
      <c r="X858" s="57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  <c r="AK858" s="58"/>
      <c r="AL858" s="58"/>
      <c r="AM858" s="55"/>
      <c r="AN858" s="55"/>
    </row>
    <row r="859" spans="14:40">
      <c r="N859" s="57"/>
      <c r="O859" s="57"/>
      <c r="P859" s="57"/>
      <c r="Q859" s="57"/>
      <c r="R859" s="57"/>
      <c r="S859" s="57"/>
      <c r="T859" s="57"/>
      <c r="U859" s="57"/>
      <c r="V859" s="58"/>
      <c r="W859" s="58"/>
      <c r="X859" s="57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  <c r="AK859" s="58"/>
      <c r="AL859" s="58"/>
      <c r="AM859" s="55"/>
      <c r="AN859" s="55"/>
    </row>
    <row r="860" spans="14:40">
      <c r="N860" s="57"/>
      <c r="O860" s="57"/>
      <c r="P860" s="57"/>
      <c r="Q860" s="57"/>
      <c r="R860" s="57"/>
      <c r="S860" s="57"/>
      <c r="T860" s="57"/>
      <c r="U860" s="57"/>
      <c r="V860" s="58"/>
      <c r="W860" s="58"/>
      <c r="X860" s="57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  <c r="AK860" s="58"/>
      <c r="AL860" s="58"/>
      <c r="AM860" s="55"/>
      <c r="AN860" s="55"/>
    </row>
    <row r="861" spans="14:40">
      <c r="N861" s="57"/>
      <c r="O861" s="57"/>
      <c r="P861" s="57"/>
      <c r="Q861" s="57"/>
      <c r="R861" s="57"/>
      <c r="S861" s="57"/>
      <c r="T861" s="57"/>
      <c r="U861" s="57"/>
      <c r="V861" s="58"/>
      <c r="W861" s="58"/>
      <c r="X861" s="57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  <c r="AK861" s="58"/>
      <c r="AL861" s="58"/>
      <c r="AM861" s="55"/>
      <c r="AN861" s="55"/>
    </row>
    <row r="862" spans="14:40">
      <c r="N862" s="57"/>
      <c r="O862" s="57"/>
      <c r="P862" s="57"/>
      <c r="Q862" s="57"/>
      <c r="R862" s="57"/>
      <c r="S862" s="57"/>
      <c r="T862" s="57"/>
      <c r="U862" s="57"/>
      <c r="V862" s="58"/>
      <c r="W862" s="58"/>
      <c r="X862" s="57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  <c r="AK862" s="58"/>
      <c r="AL862" s="58"/>
      <c r="AM862" s="55"/>
      <c r="AN862" s="55"/>
    </row>
    <row r="863" spans="14:40">
      <c r="N863" s="57"/>
      <c r="O863" s="57"/>
      <c r="P863" s="57"/>
      <c r="Q863" s="57"/>
      <c r="R863" s="57"/>
      <c r="S863" s="57"/>
      <c r="T863" s="57"/>
      <c r="U863" s="57"/>
      <c r="V863" s="58"/>
      <c r="W863" s="58"/>
      <c r="X863" s="57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  <c r="AK863" s="58"/>
      <c r="AL863" s="58"/>
      <c r="AM863" s="55"/>
      <c r="AN863" s="55"/>
    </row>
    <row r="864" spans="14:40">
      <c r="N864" s="57"/>
      <c r="O864" s="57"/>
      <c r="P864" s="57"/>
      <c r="Q864" s="57"/>
      <c r="R864" s="57"/>
      <c r="S864" s="57"/>
      <c r="T864" s="57"/>
      <c r="U864" s="57"/>
      <c r="V864" s="58"/>
      <c r="W864" s="58"/>
      <c r="X864" s="57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  <c r="AK864" s="58"/>
      <c r="AL864" s="58"/>
      <c r="AM864" s="55"/>
      <c r="AN864" s="55"/>
    </row>
    <row r="865" spans="14:40">
      <c r="N865" s="57"/>
      <c r="O865" s="57"/>
      <c r="P865" s="57"/>
      <c r="Q865" s="57"/>
      <c r="R865" s="57"/>
      <c r="S865" s="57"/>
      <c r="T865" s="57"/>
      <c r="U865" s="57"/>
      <c r="V865" s="58"/>
      <c r="W865" s="58"/>
      <c r="X865" s="57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  <c r="AK865" s="58"/>
      <c r="AL865" s="58"/>
      <c r="AM865" s="55"/>
      <c r="AN865" s="55"/>
    </row>
    <row r="866" spans="14:40">
      <c r="N866" s="57"/>
      <c r="O866" s="57"/>
      <c r="P866" s="57"/>
      <c r="Q866" s="57"/>
      <c r="R866" s="57"/>
      <c r="S866" s="57"/>
      <c r="T866" s="57"/>
      <c r="U866" s="57"/>
      <c r="V866" s="58"/>
      <c r="W866" s="58"/>
      <c r="X866" s="57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  <c r="AK866" s="58"/>
      <c r="AL866" s="58"/>
      <c r="AM866" s="55"/>
      <c r="AN866" s="55"/>
    </row>
    <row r="867" spans="14:40">
      <c r="N867" s="57"/>
      <c r="O867" s="57"/>
      <c r="P867" s="57"/>
      <c r="Q867" s="57"/>
      <c r="R867" s="57"/>
      <c r="S867" s="57"/>
      <c r="T867" s="57"/>
      <c r="U867" s="57"/>
      <c r="V867" s="58"/>
      <c r="W867" s="58"/>
      <c r="X867" s="57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  <c r="AK867" s="58"/>
      <c r="AL867" s="58"/>
      <c r="AM867" s="55"/>
      <c r="AN867" s="55"/>
    </row>
    <row r="868" spans="14:40">
      <c r="N868" s="57"/>
      <c r="O868" s="57"/>
      <c r="P868" s="57"/>
      <c r="Q868" s="57"/>
      <c r="R868" s="57"/>
      <c r="S868" s="57"/>
      <c r="T868" s="57"/>
      <c r="U868" s="57"/>
      <c r="V868" s="58"/>
      <c r="W868" s="58"/>
      <c r="X868" s="57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  <c r="AK868" s="58"/>
      <c r="AL868" s="58"/>
      <c r="AM868" s="55"/>
      <c r="AN868" s="55"/>
    </row>
    <row r="869" spans="14:40">
      <c r="N869" s="57"/>
      <c r="O869" s="57"/>
      <c r="P869" s="57"/>
      <c r="Q869" s="57"/>
      <c r="R869" s="57"/>
      <c r="S869" s="57"/>
      <c r="T869" s="57"/>
      <c r="U869" s="57"/>
      <c r="V869" s="58"/>
      <c r="W869" s="58"/>
      <c r="X869" s="57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  <c r="AK869" s="58"/>
      <c r="AL869" s="58"/>
      <c r="AM869" s="55"/>
      <c r="AN869" s="55"/>
    </row>
    <row r="870" spans="14:40">
      <c r="N870" s="57"/>
      <c r="O870" s="57"/>
      <c r="P870" s="57"/>
      <c r="Q870" s="57"/>
      <c r="R870" s="57"/>
      <c r="S870" s="57"/>
      <c r="T870" s="57"/>
      <c r="U870" s="57"/>
      <c r="V870" s="58"/>
      <c r="W870" s="58"/>
      <c r="X870" s="57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  <c r="AK870" s="58"/>
      <c r="AL870" s="58"/>
      <c r="AM870" s="55"/>
      <c r="AN870" s="55"/>
    </row>
    <row r="871" spans="14:40">
      <c r="N871" s="57"/>
      <c r="O871" s="57"/>
      <c r="P871" s="57"/>
      <c r="Q871" s="57"/>
      <c r="R871" s="57"/>
      <c r="S871" s="57"/>
      <c r="T871" s="57"/>
      <c r="U871" s="57"/>
      <c r="V871" s="58"/>
      <c r="W871" s="58"/>
      <c r="X871" s="57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  <c r="AK871" s="58"/>
      <c r="AL871" s="58"/>
      <c r="AM871" s="55"/>
      <c r="AN871" s="55"/>
    </row>
    <row r="872" spans="14:40">
      <c r="N872" s="57"/>
      <c r="O872" s="57"/>
      <c r="P872" s="57"/>
      <c r="Q872" s="57"/>
      <c r="R872" s="57"/>
      <c r="S872" s="57"/>
      <c r="T872" s="57"/>
      <c r="U872" s="57"/>
      <c r="V872" s="58"/>
      <c r="W872" s="58"/>
      <c r="X872" s="57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  <c r="AK872" s="58"/>
      <c r="AL872" s="58"/>
      <c r="AM872" s="55"/>
      <c r="AN872" s="55"/>
    </row>
    <row r="873" spans="14:40">
      <c r="N873" s="57"/>
      <c r="O873" s="57"/>
      <c r="P873" s="57"/>
      <c r="Q873" s="57"/>
      <c r="R873" s="57"/>
      <c r="S873" s="57"/>
      <c r="T873" s="57"/>
      <c r="U873" s="57"/>
      <c r="V873" s="58"/>
      <c r="W873" s="58"/>
      <c r="X873" s="57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  <c r="AK873" s="58"/>
      <c r="AL873" s="58"/>
      <c r="AM873" s="55"/>
      <c r="AN873" s="55"/>
    </row>
    <row r="874" spans="14:40">
      <c r="N874" s="57"/>
      <c r="O874" s="57"/>
      <c r="P874" s="57"/>
      <c r="Q874" s="57"/>
      <c r="R874" s="57"/>
      <c r="S874" s="57"/>
      <c r="T874" s="57"/>
      <c r="U874" s="57"/>
      <c r="V874" s="58"/>
      <c r="W874" s="58"/>
      <c r="X874" s="57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  <c r="AK874" s="58"/>
      <c r="AL874" s="58"/>
      <c r="AM874" s="55"/>
      <c r="AN874" s="55"/>
    </row>
    <row r="875" spans="14:40">
      <c r="N875" s="57"/>
      <c r="O875" s="57"/>
      <c r="P875" s="57"/>
      <c r="Q875" s="57"/>
      <c r="R875" s="57"/>
      <c r="S875" s="57"/>
      <c r="T875" s="57"/>
      <c r="U875" s="57"/>
      <c r="V875" s="58"/>
      <c r="W875" s="58"/>
      <c r="X875" s="57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  <c r="AK875" s="58"/>
      <c r="AL875" s="58"/>
      <c r="AM875" s="55"/>
      <c r="AN875" s="55"/>
    </row>
    <row r="876" spans="14:40">
      <c r="N876" s="57"/>
      <c r="O876" s="57"/>
      <c r="P876" s="57"/>
      <c r="Q876" s="57"/>
      <c r="R876" s="57"/>
      <c r="S876" s="57"/>
      <c r="T876" s="57"/>
      <c r="U876" s="57"/>
      <c r="V876" s="58"/>
      <c r="W876" s="58"/>
      <c r="X876" s="57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  <c r="AK876" s="58"/>
      <c r="AL876" s="58"/>
      <c r="AM876" s="55"/>
      <c r="AN876" s="55"/>
    </row>
    <row r="877" spans="14:40">
      <c r="N877" s="57"/>
      <c r="O877" s="57"/>
      <c r="P877" s="57"/>
      <c r="Q877" s="57"/>
      <c r="R877" s="57"/>
      <c r="S877" s="57"/>
      <c r="T877" s="57"/>
      <c r="U877" s="57"/>
      <c r="V877" s="58"/>
      <c r="W877" s="58"/>
      <c r="X877" s="57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  <c r="AK877" s="58"/>
      <c r="AL877" s="58"/>
      <c r="AM877" s="55"/>
      <c r="AN877" s="55"/>
    </row>
    <row r="878" spans="14:40">
      <c r="N878" s="57"/>
      <c r="O878" s="57"/>
      <c r="P878" s="57"/>
      <c r="Q878" s="57"/>
      <c r="R878" s="57"/>
      <c r="S878" s="57"/>
      <c r="T878" s="57"/>
      <c r="U878" s="57"/>
      <c r="V878" s="58"/>
      <c r="W878" s="58"/>
      <c r="X878" s="57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  <c r="AK878" s="58"/>
      <c r="AL878" s="58"/>
      <c r="AM878" s="55"/>
      <c r="AN878" s="55"/>
    </row>
    <row r="879" spans="14:40">
      <c r="N879" s="57"/>
      <c r="O879" s="57"/>
      <c r="P879" s="57"/>
      <c r="Q879" s="57"/>
      <c r="R879" s="57"/>
      <c r="S879" s="57"/>
      <c r="T879" s="57"/>
      <c r="U879" s="57"/>
      <c r="V879" s="58"/>
      <c r="W879" s="58"/>
      <c r="X879" s="57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  <c r="AK879" s="58"/>
      <c r="AL879" s="58"/>
      <c r="AM879" s="55"/>
      <c r="AN879" s="55"/>
    </row>
    <row r="880" spans="14:40">
      <c r="N880" s="57"/>
      <c r="O880" s="57"/>
      <c r="P880" s="57"/>
      <c r="Q880" s="57"/>
      <c r="R880" s="57"/>
      <c r="S880" s="57"/>
      <c r="T880" s="57"/>
      <c r="U880" s="57"/>
      <c r="V880" s="58"/>
      <c r="W880" s="58"/>
      <c r="X880" s="57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  <c r="AK880" s="58"/>
      <c r="AL880" s="58"/>
      <c r="AM880" s="55"/>
      <c r="AN880" s="55"/>
    </row>
    <row r="881" spans="14:40">
      <c r="N881" s="57"/>
      <c r="O881" s="57"/>
      <c r="P881" s="57"/>
      <c r="Q881" s="57"/>
      <c r="R881" s="57"/>
      <c r="S881" s="57"/>
      <c r="T881" s="57"/>
      <c r="U881" s="57"/>
      <c r="V881" s="58"/>
      <c r="W881" s="58"/>
      <c r="X881" s="57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  <c r="AK881" s="58"/>
      <c r="AL881" s="58"/>
      <c r="AM881" s="55"/>
      <c r="AN881" s="55"/>
    </row>
    <row r="882" spans="14:40">
      <c r="N882" s="57"/>
      <c r="O882" s="57"/>
      <c r="P882" s="57"/>
      <c r="Q882" s="57"/>
      <c r="R882" s="57"/>
      <c r="S882" s="57"/>
      <c r="T882" s="57"/>
      <c r="U882" s="57"/>
      <c r="V882" s="58"/>
      <c r="W882" s="58"/>
      <c r="X882" s="57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  <c r="AK882" s="58"/>
      <c r="AL882" s="58"/>
      <c r="AM882" s="55"/>
      <c r="AN882" s="55"/>
    </row>
    <row r="883" spans="14:40">
      <c r="N883" s="57"/>
      <c r="O883" s="57"/>
      <c r="P883" s="57"/>
      <c r="Q883" s="57"/>
      <c r="R883" s="57"/>
      <c r="S883" s="57"/>
      <c r="T883" s="57"/>
      <c r="U883" s="57"/>
      <c r="V883" s="58"/>
      <c r="W883" s="58"/>
      <c r="X883" s="57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  <c r="AK883" s="58"/>
      <c r="AL883" s="58"/>
      <c r="AM883" s="55"/>
      <c r="AN883" s="55"/>
    </row>
    <row r="884" spans="14:40">
      <c r="N884" s="57"/>
      <c r="O884" s="57"/>
      <c r="P884" s="57"/>
      <c r="Q884" s="57"/>
      <c r="R884" s="57"/>
      <c r="S884" s="57"/>
      <c r="T884" s="57"/>
      <c r="U884" s="57"/>
      <c r="V884" s="58"/>
      <c r="W884" s="58"/>
      <c r="X884" s="57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  <c r="AK884" s="58"/>
      <c r="AL884" s="58"/>
      <c r="AM884" s="55"/>
      <c r="AN884" s="55"/>
    </row>
    <row r="885" spans="14:40">
      <c r="N885" s="57"/>
      <c r="O885" s="57"/>
      <c r="P885" s="57"/>
      <c r="Q885" s="57"/>
      <c r="R885" s="57"/>
      <c r="S885" s="57"/>
      <c r="T885" s="57"/>
      <c r="U885" s="57"/>
      <c r="V885" s="58"/>
      <c r="W885" s="58"/>
      <c r="X885" s="57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  <c r="AK885" s="58"/>
      <c r="AL885" s="58"/>
      <c r="AM885" s="55"/>
      <c r="AN885" s="55"/>
    </row>
    <row r="886" spans="14:40">
      <c r="N886" s="57"/>
      <c r="O886" s="57"/>
      <c r="P886" s="57"/>
      <c r="Q886" s="57"/>
      <c r="R886" s="57"/>
      <c r="S886" s="57"/>
      <c r="T886" s="57"/>
      <c r="U886" s="57"/>
      <c r="V886" s="58"/>
      <c r="W886" s="58"/>
      <c r="X886" s="57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  <c r="AK886" s="58"/>
      <c r="AL886" s="58"/>
      <c r="AM886" s="55"/>
      <c r="AN886" s="55"/>
    </row>
    <row r="887" spans="14:40">
      <c r="N887" s="57"/>
      <c r="O887" s="57"/>
      <c r="P887" s="57"/>
      <c r="Q887" s="57"/>
      <c r="R887" s="57"/>
      <c r="S887" s="57"/>
      <c r="T887" s="57"/>
      <c r="U887" s="57"/>
      <c r="V887" s="58"/>
      <c r="W887" s="58"/>
      <c r="X887" s="57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  <c r="AK887" s="58"/>
      <c r="AL887" s="58"/>
      <c r="AM887" s="55"/>
      <c r="AN887" s="55"/>
    </row>
    <row r="888" spans="14:40">
      <c r="N888" s="57"/>
      <c r="O888" s="57"/>
      <c r="P888" s="57"/>
      <c r="Q888" s="57"/>
      <c r="R888" s="57"/>
      <c r="S888" s="57"/>
      <c r="T888" s="57"/>
      <c r="U888" s="57"/>
      <c r="V888" s="58"/>
      <c r="W888" s="58"/>
      <c r="X888" s="57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  <c r="AK888" s="58"/>
      <c r="AL888" s="58"/>
      <c r="AM888" s="55"/>
      <c r="AN888" s="55"/>
    </row>
    <row r="889" spans="14:40">
      <c r="N889" s="57"/>
      <c r="O889" s="57"/>
      <c r="P889" s="57"/>
      <c r="Q889" s="57"/>
      <c r="R889" s="57"/>
      <c r="S889" s="57"/>
      <c r="T889" s="57"/>
      <c r="U889" s="57"/>
      <c r="V889" s="58"/>
      <c r="W889" s="58"/>
      <c r="X889" s="57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  <c r="AK889" s="58"/>
      <c r="AL889" s="58"/>
      <c r="AM889" s="55"/>
      <c r="AN889" s="55"/>
    </row>
    <row r="890" spans="14:40">
      <c r="N890" s="57"/>
      <c r="O890" s="57"/>
      <c r="P890" s="57"/>
      <c r="Q890" s="57"/>
      <c r="R890" s="57"/>
      <c r="S890" s="57"/>
      <c r="T890" s="57"/>
      <c r="U890" s="57"/>
      <c r="V890" s="58"/>
      <c r="W890" s="58"/>
      <c r="X890" s="57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  <c r="AK890" s="58"/>
      <c r="AL890" s="58"/>
      <c r="AM890" s="55"/>
      <c r="AN890" s="55"/>
    </row>
    <row r="891" spans="14:40">
      <c r="N891" s="57"/>
      <c r="O891" s="57"/>
      <c r="P891" s="57"/>
      <c r="Q891" s="57"/>
      <c r="R891" s="57"/>
      <c r="S891" s="57"/>
      <c r="T891" s="57"/>
      <c r="U891" s="57"/>
      <c r="V891" s="58"/>
      <c r="W891" s="58"/>
      <c r="X891" s="57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  <c r="AK891" s="58"/>
      <c r="AL891" s="58"/>
      <c r="AM891" s="55"/>
      <c r="AN891" s="55"/>
    </row>
    <row r="892" spans="14:40">
      <c r="N892" s="57"/>
      <c r="O892" s="57"/>
      <c r="P892" s="57"/>
      <c r="Q892" s="57"/>
      <c r="R892" s="57"/>
      <c r="S892" s="57"/>
      <c r="T892" s="57"/>
      <c r="U892" s="57"/>
      <c r="V892" s="58"/>
      <c r="W892" s="58"/>
      <c r="X892" s="57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  <c r="AK892" s="58"/>
      <c r="AL892" s="58"/>
      <c r="AM892" s="55"/>
      <c r="AN892" s="55"/>
    </row>
    <row r="893" spans="14:40">
      <c r="N893" s="57"/>
      <c r="O893" s="57"/>
      <c r="P893" s="57"/>
      <c r="Q893" s="57"/>
      <c r="R893" s="57"/>
      <c r="S893" s="57"/>
      <c r="T893" s="57"/>
      <c r="U893" s="57"/>
      <c r="V893" s="58"/>
      <c r="W893" s="58"/>
      <c r="X893" s="57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  <c r="AK893" s="58"/>
      <c r="AL893" s="58"/>
      <c r="AM893" s="55"/>
      <c r="AN893" s="55"/>
    </row>
    <row r="894" spans="14:40">
      <c r="N894" s="57"/>
      <c r="O894" s="57"/>
      <c r="P894" s="57"/>
      <c r="Q894" s="57"/>
      <c r="R894" s="57"/>
      <c r="S894" s="57"/>
      <c r="T894" s="57"/>
      <c r="U894" s="57"/>
      <c r="V894" s="58"/>
      <c r="W894" s="58"/>
      <c r="X894" s="57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  <c r="AK894" s="58"/>
      <c r="AL894" s="58"/>
      <c r="AM894" s="55"/>
      <c r="AN894" s="55"/>
    </row>
    <row r="895" spans="14:40">
      <c r="N895" s="57"/>
      <c r="O895" s="57"/>
      <c r="P895" s="57"/>
      <c r="Q895" s="57"/>
      <c r="R895" s="57"/>
      <c r="S895" s="57"/>
      <c r="T895" s="57"/>
      <c r="U895" s="57"/>
      <c r="V895" s="58"/>
      <c r="W895" s="58"/>
      <c r="X895" s="57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  <c r="AK895" s="58"/>
      <c r="AL895" s="58"/>
      <c r="AM895" s="55"/>
      <c r="AN895" s="55"/>
    </row>
    <row r="896" spans="14:40">
      <c r="N896" s="57"/>
      <c r="O896" s="57"/>
      <c r="P896" s="57"/>
      <c r="Q896" s="57"/>
      <c r="R896" s="57"/>
      <c r="S896" s="57"/>
      <c r="T896" s="57"/>
      <c r="U896" s="57"/>
      <c r="V896" s="58"/>
      <c r="W896" s="58"/>
      <c r="X896" s="57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  <c r="AK896" s="58"/>
      <c r="AL896" s="58"/>
      <c r="AM896" s="55"/>
      <c r="AN896" s="55"/>
    </row>
    <row r="897" spans="14:40">
      <c r="N897" s="57"/>
      <c r="O897" s="57"/>
      <c r="P897" s="57"/>
      <c r="Q897" s="57"/>
      <c r="R897" s="57"/>
      <c r="S897" s="57"/>
      <c r="T897" s="57"/>
      <c r="U897" s="57"/>
      <c r="V897" s="58"/>
      <c r="W897" s="58"/>
      <c r="X897" s="57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  <c r="AK897" s="58"/>
      <c r="AL897" s="58"/>
      <c r="AM897" s="55"/>
      <c r="AN897" s="55"/>
    </row>
    <row r="898" spans="14:40">
      <c r="N898" s="57"/>
      <c r="O898" s="57"/>
      <c r="P898" s="57"/>
      <c r="Q898" s="57"/>
      <c r="R898" s="57"/>
      <c r="S898" s="57"/>
      <c r="T898" s="57"/>
      <c r="U898" s="57"/>
      <c r="V898" s="58"/>
      <c r="W898" s="58"/>
      <c r="X898" s="57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  <c r="AK898" s="58"/>
      <c r="AL898" s="58"/>
      <c r="AM898" s="55"/>
      <c r="AN898" s="55"/>
    </row>
    <row r="899" spans="14:40">
      <c r="N899" s="57"/>
      <c r="O899" s="57"/>
      <c r="P899" s="57"/>
      <c r="Q899" s="57"/>
      <c r="R899" s="57"/>
      <c r="S899" s="57"/>
      <c r="T899" s="57"/>
      <c r="U899" s="57"/>
      <c r="V899" s="58"/>
      <c r="W899" s="58"/>
      <c r="X899" s="57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  <c r="AK899" s="58"/>
      <c r="AL899" s="58"/>
      <c r="AM899" s="55"/>
      <c r="AN899" s="55"/>
    </row>
    <row r="900" spans="14:40">
      <c r="N900" s="57"/>
      <c r="O900" s="57"/>
      <c r="P900" s="57"/>
      <c r="Q900" s="57"/>
      <c r="R900" s="57"/>
      <c r="S900" s="57"/>
      <c r="T900" s="57"/>
      <c r="U900" s="57"/>
      <c r="V900" s="58"/>
      <c r="W900" s="58"/>
      <c r="X900" s="57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  <c r="AK900" s="58"/>
      <c r="AL900" s="58"/>
      <c r="AM900" s="55"/>
      <c r="AN900" s="55"/>
    </row>
    <row r="901" spans="14:40">
      <c r="N901" s="57"/>
      <c r="O901" s="57"/>
      <c r="P901" s="57"/>
      <c r="Q901" s="57"/>
      <c r="R901" s="57"/>
      <c r="S901" s="57"/>
      <c r="T901" s="57"/>
      <c r="U901" s="57"/>
      <c r="V901" s="58"/>
      <c r="W901" s="58"/>
      <c r="X901" s="57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  <c r="AK901" s="58"/>
      <c r="AL901" s="58"/>
      <c r="AM901" s="55"/>
      <c r="AN901" s="55"/>
    </row>
    <row r="902" spans="14:40">
      <c r="N902" s="57"/>
      <c r="O902" s="57"/>
      <c r="P902" s="57"/>
      <c r="Q902" s="57"/>
      <c r="R902" s="57"/>
      <c r="S902" s="57"/>
      <c r="T902" s="57"/>
      <c r="U902" s="57"/>
      <c r="V902" s="58"/>
      <c r="W902" s="58"/>
      <c r="X902" s="57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  <c r="AK902" s="58"/>
      <c r="AL902" s="58"/>
      <c r="AM902" s="55"/>
      <c r="AN902" s="55"/>
    </row>
    <row r="903" spans="14:40">
      <c r="N903" s="57"/>
      <c r="O903" s="57"/>
      <c r="P903" s="57"/>
      <c r="Q903" s="57"/>
      <c r="R903" s="57"/>
      <c r="S903" s="57"/>
      <c r="T903" s="57"/>
      <c r="U903" s="57"/>
      <c r="V903" s="58"/>
      <c r="W903" s="58"/>
      <c r="X903" s="57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  <c r="AK903" s="58"/>
      <c r="AL903" s="58"/>
      <c r="AM903" s="55"/>
      <c r="AN903" s="55"/>
    </row>
    <row r="904" spans="14:40">
      <c r="N904" s="57"/>
      <c r="O904" s="57"/>
      <c r="P904" s="57"/>
      <c r="Q904" s="57"/>
      <c r="R904" s="57"/>
      <c r="S904" s="57"/>
      <c r="T904" s="57"/>
      <c r="U904" s="57"/>
      <c r="V904" s="58"/>
      <c r="W904" s="58"/>
      <c r="X904" s="57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  <c r="AK904" s="58"/>
      <c r="AL904" s="58"/>
      <c r="AM904" s="55"/>
      <c r="AN904" s="55"/>
    </row>
    <row r="905" spans="14:40">
      <c r="N905" s="57"/>
      <c r="O905" s="57"/>
      <c r="P905" s="57"/>
      <c r="Q905" s="57"/>
      <c r="R905" s="57"/>
      <c r="S905" s="57"/>
      <c r="T905" s="57"/>
      <c r="U905" s="57"/>
      <c r="V905" s="58"/>
      <c r="W905" s="58"/>
      <c r="X905" s="57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  <c r="AK905" s="58"/>
      <c r="AL905" s="58"/>
      <c r="AM905" s="55"/>
      <c r="AN905" s="55"/>
    </row>
    <row r="906" spans="14:40">
      <c r="N906" s="57"/>
      <c r="O906" s="57"/>
      <c r="P906" s="57"/>
      <c r="Q906" s="57"/>
      <c r="R906" s="57"/>
      <c r="S906" s="57"/>
      <c r="T906" s="57"/>
      <c r="U906" s="57"/>
      <c r="V906" s="58"/>
      <c r="W906" s="58"/>
      <c r="X906" s="57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  <c r="AK906" s="58"/>
      <c r="AL906" s="58"/>
      <c r="AM906" s="55"/>
      <c r="AN906" s="55"/>
    </row>
    <row r="907" spans="14:40">
      <c r="N907" s="57"/>
      <c r="O907" s="57"/>
      <c r="P907" s="57"/>
      <c r="Q907" s="57"/>
      <c r="R907" s="57"/>
      <c r="S907" s="57"/>
      <c r="T907" s="57"/>
      <c r="U907" s="57"/>
      <c r="V907" s="58"/>
      <c r="W907" s="58"/>
      <c r="X907" s="57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  <c r="AK907" s="58"/>
      <c r="AL907" s="58"/>
      <c r="AM907" s="55"/>
      <c r="AN907" s="55"/>
    </row>
    <row r="908" spans="14:40">
      <c r="N908" s="57"/>
      <c r="O908" s="57"/>
      <c r="P908" s="57"/>
      <c r="Q908" s="57"/>
      <c r="R908" s="57"/>
      <c r="S908" s="57"/>
      <c r="T908" s="57"/>
      <c r="U908" s="57"/>
      <c r="V908" s="58"/>
      <c r="W908" s="58"/>
      <c r="X908" s="57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  <c r="AK908" s="58"/>
      <c r="AL908" s="58"/>
      <c r="AM908" s="55"/>
      <c r="AN908" s="55"/>
    </row>
    <row r="909" spans="14:40">
      <c r="N909" s="57"/>
      <c r="O909" s="57"/>
      <c r="P909" s="57"/>
      <c r="Q909" s="57"/>
      <c r="R909" s="57"/>
      <c r="S909" s="57"/>
      <c r="T909" s="57"/>
      <c r="U909" s="57"/>
      <c r="V909" s="58"/>
      <c r="W909" s="58"/>
      <c r="X909" s="57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  <c r="AK909" s="58"/>
      <c r="AL909" s="58"/>
      <c r="AM909" s="55"/>
      <c r="AN909" s="55"/>
    </row>
    <row r="910" spans="14:40">
      <c r="N910" s="57"/>
      <c r="O910" s="57"/>
      <c r="P910" s="57"/>
      <c r="Q910" s="57"/>
      <c r="R910" s="57"/>
      <c r="S910" s="57"/>
      <c r="T910" s="57"/>
      <c r="U910" s="57"/>
      <c r="V910" s="58"/>
      <c r="W910" s="58"/>
      <c r="X910" s="57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  <c r="AK910" s="58"/>
      <c r="AL910" s="58"/>
      <c r="AM910" s="55"/>
      <c r="AN910" s="55"/>
    </row>
    <row r="911" spans="14:40">
      <c r="N911" s="57"/>
      <c r="O911" s="57"/>
      <c r="P911" s="57"/>
      <c r="Q911" s="57"/>
      <c r="R911" s="57"/>
      <c r="S911" s="57"/>
      <c r="T911" s="57"/>
      <c r="U911" s="57"/>
      <c r="V911" s="58"/>
      <c r="W911" s="58"/>
      <c r="X911" s="57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  <c r="AK911" s="58"/>
      <c r="AL911" s="58"/>
      <c r="AM911" s="55"/>
      <c r="AN911" s="55"/>
    </row>
    <row r="912" spans="14:40">
      <c r="N912" s="57"/>
      <c r="O912" s="57"/>
      <c r="P912" s="57"/>
      <c r="Q912" s="57"/>
      <c r="R912" s="57"/>
      <c r="S912" s="57"/>
      <c r="T912" s="57"/>
      <c r="U912" s="57"/>
      <c r="V912" s="58"/>
      <c r="W912" s="58"/>
      <c r="X912" s="57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  <c r="AK912" s="58"/>
      <c r="AL912" s="58"/>
      <c r="AM912" s="55"/>
      <c r="AN912" s="55"/>
    </row>
    <row r="913" spans="14:40">
      <c r="N913" s="57"/>
      <c r="O913" s="57"/>
      <c r="P913" s="57"/>
      <c r="Q913" s="57"/>
      <c r="R913" s="57"/>
      <c r="S913" s="57"/>
      <c r="T913" s="57"/>
      <c r="U913" s="57"/>
      <c r="V913" s="58"/>
      <c r="W913" s="58"/>
      <c r="X913" s="57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  <c r="AK913" s="58"/>
      <c r="AL913" s="58"/>
      <c r="AM913" s="55"/>
      <c r="AN913" s="55"/>
    </row>
    <row r="914" spans="14:40">
      <c r="N914" s="57"/>
      <c r="O914" s="57"/>
      <c r="P914" s="57"/>
      <c r="Q914" s="57"/>
      <c r="R914" s="57"/>
      <c r="S914" s="57"/>
      <c r="T914" s="57"/>
      <c r="U914" s="57"/>
      <c r="V914" s="58"/>
      <c r="W914" s="58"/>
      <c r="X914" s="57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  <c r="AK914" s="58"/>
      <c r="AL914" s="58"/>
      <c r="AM914" s="55"/>
      <c r="AN914" s="55"/>
    </row>
    <row r="915" spans="14:40">
      <c r="N915" s="57"/>
      <c r="O915" s="57"/>
      <c r="P915" s="57"/>
      <c r="Q915" s="57"/>
      <c r="R915" s="57"/>
      <c r="S915" s="57"/>
      <c r="T915" s="57"/>
      <c r="U915" s="57"/>
      <c r="V915" s="58"/>
      <c r="W915" s="58"/>
      <c r="X915" s="57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  <c r="AK915" s="58"/>
      <c r="AL915" s="58"/>
      <c r="AM915" s="55"/>
      <c r="AN915" s="55"/>
    </row>
    <row r="916" spans="14:40">
      <c r="N916" s="57"/>
      <c r="O916" s="57"/>
      <c r="P916" s="57"/>
      <c r="Q916" s="57"/>
      <c r="R916" s="57"/>
      <c r="S916" s="57"/>
      <c r="T916" s="57"/>
      <c r="U916" s="57"/>
      <c r="V916" s="58"/>
      <c r="W916" s="58"/>
      <c r="X916" s="57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  <c r="AK916" s="58"/>
      <c r="AL916" s="58"/>
      <c r="AM916" s="55"/>
      <c r="AN916" s="55"/>
    </row>
    <row r="917" spans="14:40">
      <c r="N917" s="57"/>
      <c r="O917" s="57"/>
      <c r="P917" s="57"/>
      <c r="Q917" s="57"/>
      <c r="R917" s="57"/>
      <c r="S917" s="57"/>
      <c r="T917" s="57"/>
      <c r="U917" s="57"/>
      <c r="V917" s="58"/>
      <c r="W917" s="58"/>
      <c r="X917" s="57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  <c r="AK917" s="58"/>
      <c r="AL917" s="58"/>
      <c r="AM917" s="55"/>
      <c r="AN917" s="55"/>
    </row>
    <row r="918" spans="14:40">
      <c r="N918" s="57"/>
      <c r="O918" s="57"/>
      <c r="P918" s="57"/>
      <c r="Q918" s="57"/>
      <c r="R918" s="57"/>
      <c r="S918" s="57"/>
      <c r="T918" s="57"/>
      <c r="U918" s="57"/>
      <c r="V918" s="58"/>
      <c r="W918" s="58"/>
      <c r="X918" s="57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  <c r="AK918" s="58"/>
      <c r="AL918" s="58"/>
      <c r="AM918" s="55"/>
      <c r="AN918" s="55"/>
    </row>
    <row r="919" spans="14:40">
      <c r="N919" s="57"/>
      <c r="O919" s="57"/>
      <c r="P919" s="57"/>
      <c r="Q919" s="57"/>
      <c r="R919" s="57"/>
      <c r="S919" s="57"/>
      <c r="T919" s="57"/>
      <c r="U919" s="57"/>
      <c r="V919" s="58"/>
      <c r="W919" s="58"/>
      <c r="X919" s="57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  <c r="AK919" s="58"/>
      <c r="AL919" s="58"/>
      <c r="AM919" s="55"/>
      <c r="AN919" s="55"/>
    </row>
    <row r="920" spans="14:40">
      <c r="N920" s="57"/>
      <c r="O920" s="57"/>
      <c r="P920" s="57"/>
      <c r="Q920" s="57"/>
      <c r="R920" s="57"/>
      <c r="S920" s="57"/>
      <c r="T920" s="57"/>
      <c r="U920" s="57"/>
      <c r="V920" s="58"/>
      <c r="W920" s="58"/>
      <c r="X920" s="57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  <c r="AK920" s="58"/>
      <c r="AL920" s="58"/>
      <c r="AM920" s="55"/>
      <c r="AN920" s="55"/>
    </row>
    <row r="921" spans="14:40">
      <c r="N921" s="57"/>
      <c r="O921" s="57"/>
      <c r="P921" s="57"/>
      <c r="Q921" s="57"/>
      <c r="R921" s="57"/>
      <c r="S921" s="57"/>
      <c r="T921" s="57"/>
      <c r="U921" s="57"/>
      <c r="V921" s="58"/>
      <c r="W921" s="58"/>
      <c r="X921" s="57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  <c r="AK921" s="58"/>
      <c r="AL921" s="58"/>
      <c r="AM921" s="55"/>
      <c r="AN921" s="55"/>
    </row>
    <row r="922" spans="14:40">
      <c r="N922" s="57"/>
      <c r="O922" s="57"/>
      <c r="P922" s="57"/>
      <c r="Q922" s="57"/>
      <c r="R922" s="57"/>
      <c r="S922" s="57"/>
      <c r="T922" s="57"/>
      <c r="U922" s="57"/>
      <c r="V922" s="58"/>
      <c r="W922" s="58"/>
      <c r="X922" s="57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  <c r="AK922" s="58"/>
      <c r="AL922" s="58"/>
      <c r="AM922" s="55"/>
      <c r="AN922" s="55"/>
    </row>
    <row r="923" spans="14:40">
      <c r="N923" s="57"/>
      <c r="O923" s="57"/>
      <c r="P923" s="57"/>
      <c r="Q923" s="57"/>
      <c r="R923" s="57"/>
      <c r="S923" s="57"/>
      <c r="T923" s="57"/>
      <c r="U923" s="57"/>
      <c r="V923" s="58"/>
      <c r="W923" s="58"/>
      <c r="X923" s="57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  <c r="AK923" s="58"/>
      <c r="AL923" s="58"/>
      <c r="AM923" s="55"/>
      <c r="AN923" s="55"/>
    </row>
    <row r="924" spans="14:40">
      <c r="N924" s="57"/>
      <c r="O924" s="57"/>
      <c r="P924" s="57"/>
      <c r="Q924" s="57"/>
      <c r="R924" s="57"/>
      <c r="S924" s="57"/>
      <c r="T924" s="57"/>
      <c r="U924" s="57"/>
      <c r="V924" s="58"/>
      <c r="W924" s="58"/>
      <c r="X924" s="57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  <c r="AK924" s="58"/>
      <c r="AL924" s="58"/>
      <c r="AM924" s="55"/>
      <c r="AN924" s="55"/>
    </row>
    <row r="925" spans="14:40">
      <c r="N925" s="57"/>
      <c r="O925" s="57"/>
      <c r="P925" s="57"/>
      <c r="Q925" s="57"/>
      <c r="R925" s="57"/>
      <c r="S925" s="57"/>
      <c r="T925" s="57"/>
      <c r="U925" s="57"/>
      <c r="V925" s="58"/>
      <c r="W925" s="58"/>
      <c r="X925" s="57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  <c r="AK925" s="58"/>
      <c r="AL925" s="58"/>
      <c r="AM925" s="55"/>
      <c r="AN925" s="55"/>
    </row>
    <row r="926" spans="14:40">
      <c r="N926" s="57"/>
      <c r="O926" s="57"/>
      <c r="P926" s="57"/>
      <c r="Q926" s="57"/>
      <c r="R926" s="57"/>
      <c r="S926" s="57"/>
      <c r="T926" s="57"/>
      <c r="U926" s="57"/>
      <c r="V926" s="58"/>
      <c r="W926" s="58"/>
      <c r="X926" s="57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  <c r="AK926" s="58"/>
      <c r="AL926" s="58"/>
      <c r="AM926" s="55"/>
      <c r="AN926" s="55"/>
    </row>
    <row r="927" spans="14:40">
      <c r="N927" s="57"/>
      <c r="O927" s="57"/>
      <c r="P927" s="57"/>
      <c r="Q927" s="57"/>
      <c r="R927" s="57"/>
      <c r="S927" s="57"/>
      <c r="T927" s="57"/>
      <c r="U927" s="57"/>
      <c r="V927" s="58"/>
      <c r="W927" s="58"/>
      <c r="X927" s="57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  <c r="AK927" s="58"/>
      <c r="AL927" s="58"/>
      <c r="AM927" s="55"/>
      <c r="AN927" s="55"/>
    </row>
    <row r="928" spans="14:40">
      <c r="N928" s="57"/>
      <c r="O928" s="57"/>
      <c r="P928" s="57"/>
      <c r="Q928" s="57"/>
      <c r="R928" s="57"/>
      <c r="S928" s="57"/>
      <c r="T928" s="57"/>
      <c r="U928" s="57"/>
      <c r="V928" s="58"/>
      <c r="W928" s="58"/>
      <c r="X928" s="57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  <c r="AK928" s="58"/>
      <c r="AL928" s="58"/>
      <c r="AM928" s="55"/>
      <c r="AN928" s="55"/>
    </row>
    <row r="929" spans="14:40">
      <c r="N929" s="57"/>
      <c r="O929" s="57"/>
      <c r="P929" s="57"/>
      <c r="Q929" s="57"/>
      <c r="R929" s="57"/>
      <c r="S929" s="57"/>
      <c r="T929" s="57"/>
      <c r="U929" s="57"/>
      <c r="V929" s="58"/>
      <c r="W929" s="58"/>
      <c r="X929" s="57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  <c r="AK929" s="58"/>
      <c r="AL929" s="58"/>
      <c r="AM929" s="55"/>
      <c r="AN929" s="55"/>
    </row>
    <row r="930" spans="14:40">
      <c r="N930" s="57"/>
      <c r="O930" s="57"/>
      <c r="P930" s="57"/>
      <c r="Q930" s="57"/>
      <c r="R930" s="57"/>
      <c r="S930" s="57"/>
      <c r="T930" s="57"/>
      <c r="U930" s="57"/>
      <c r="V930" s="58"/>
      <c r="W930" s="58"/>
      <c r="X930" s="57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  <c r="AK930" s="58"/>
      <c r="AL930" s="58"/>
      <c r="AM930" s="55"/>
      <c r="AN930" s="55"/>
    </row>
    <row r="931" spans="14:40">
      <c r="N931" s="57"/>
      <c r="O931" s="57"/>
      <c r="P931" s="57"/>
      <c r="Q931" s="57"/>
      <c r="R931" s="57"/>
      <c r="S931" s="57"/>
      <c r="T931" s="57"/>
      <c r="U931" s="57"/>
      <c r="V931" s="58"/>
      <c r="W931" s="58"/>
      <c r="X931" s="57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  <c r="AK931" s="58"/>
      <c r="AL931" s="58"/>
      <c r="AM931" s="55"/>
      <c r="AN931" s="55"/>
    </row>
    <row r="932" spans="14:40">
      <c r="N932" s="57"/>
      <c r="O932" s="57"/>
      <c r="P932" s="57"/>
      <c r="Q932" s="57"/>
      <c r="R932" s="57"/>
      <c r="S932" s="57"/>
      <c r="T932" s="57"/>
      <c r="U932" s="57"/>
      <c r="V932" s="58"/>
      <c r="W932" s="58"/>
      <c r="X932" s="57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  <c r="AK932" s="58"/>
      <c r="AL932" s="58"/>
      <c r="AM932" s="55"/>
      <c r="AN932" s="55"/>
    </row>
    <row r="933" spans="14:40">
      <c r="N933" s="57"/>
      <c r="O933" s="57"/>
      <c r="P933" s="57"/>
      <c r="Q933" s="57"/>
      <c r="R933" s="57"/>
      <c r="S933" s="57"/>
      <c r="T933" s="57"/>
      <c r="U933" s="57"/>
      <c r="V933" s="58"/>
      <c r="W933" s="58"/>
      <c r="X933" s="57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  <c r="AK933" s="58"/>
      <c r="AL933" s="58"/>
      <c r="AM933" s="55"/>
      <c r="AN933" s="55"/>
    </row>
    <row r="934" spans="14:40">
      <c r="N934" s="57"/>
      <c r="O934" s="57"/>
      <c r="P934" s="57"/>
      <c r="Q934" s="57"/>
      <c r="R934" s="57"/>
      <c r="S934" s="57"/>
      <c r="T934" s="57"/>
      <c r="U934" s="57"/>
      <c r="V934" s="58"/>
      <c r="W934" s="58"/>
      <c r="X934" s="57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  <c r="AK934" s="58"/>
      <c r="AL934" s="58"/>
      <c r="AM934" s="55"/>
      <c r="AN934" s="55"/>
    </row>
    <row r="935" spans="14:40">
      <c r="N935" s="57"/>
      <c r="O935" s="57"/>
      <c r="P935" s="57"/>
      <c r="Q935" s="57"/>
      <c r="R935" s="57"/>
      <c r="S935" s="57"/>
      <c r="T935" s="57"/>
      <c r="U935" s="57"/>
      <c r="V935" s="58"/>
      <c r="W935" s="58"/>
      <c r="X935" s="57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  <c r="AK935" s="58"/>
      <c r="AL935" s="58"/>
      <c r="AM935" s="55"/>
      <c r="AN935" s="55"/>
    </row>
    <row r="936" spans="14:40">
      <c r="N936" s="57"/>
      <c r="O936" s="57"/>
      <c r="P936" s="57"/>
      <c r="Q936" s="57"/>
      <c r="R936" s="57"/>
      <c r="S936" s="57"/>
      <c r="T936" s="57"/>
      <c r="U936" s="57"/>
      <c r="V936" s="58"/>
      <c r="W936" s="58"/>
      <c r="X936" s="57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  <c r="AK936" s="58"/>
      <c r="AL936" s="58"/>
      <c r="AM936" s="55"/>
      <c r="AN936" s="55"/>
    </row>
    <row r="937" spans="14:40">
      <c r="N937" s="57"/>
      <c r="O937" s="57"/>
      <c r="P937" s="57"/>
      <c r="Q937" s="57"/>
      <c r="R937" s="57"/>
      <c r="S937" s="57"/>
      <c r="T937" s="57"/>
      <c r="U937" s="57"/>
      <c r="V937" s="58"/>
      <c r="W937" s="58"/>
      <c r="X937" s="57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  <c r="AK937" s="58"/>
      <c r="AL937" s="58"/>
      <c r="AM937" s="55"/>
      <c r="AN937" s="55"/>
    </row>
    <row r="938" spans="14:40">
      <c r="N938" s="57"/>
      <c r="O938" s="57"/>
      <c r="P938" s="57"/>
      <c r="Q938" s="57"/>
      <c r="R938" s="57"/>
      <c r="S938" s="57"/>
      <c r="T938" s="57"/>
      <c r="U938" s="57"/>
      <c r="V938" s="58"/>
      <c r="W938" s="58"/>
      <c r="X938" s="57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  <c r="AK938" s="58"/>
      <c r="AL938" s="58"/>
      <c r="AM938" s="55"/>
      <c r="AN938" s="55"/>
    </row>
    <row r="939" spans="14:40">
      <c r="N939" s="57"/>
      <c r="O939" s="57"/>
      <c r="P939" s="57"/>
      <c r="Q939" s="57"/>
      <c r="R939" s="57"/>
      <c r="S939" s="57"/>
      <c r="T939" s="57"/>
      <c r="U939" s="57"/>
      <c r="V939" s="58"/>
      <c r="W939" s="58"/>
      <c r="X939" s="57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  <c r="AK939" s="58"/>
      <c r="AL939" s="58"/>
      <c r="AM939" s="55"/>
      <c r="AN939" s="55"/>
    </row>
    <row r="940" spans="14:40">
      <c r="N940" s="57"/>
      <c r="O940" s="57"/>
      <c r="P940" s="57"/>
      <c r="Q940" s="57"/>
      <c r="R940" s="57"/>
      <c r="S940" s="57"/>
      <c r="T940" s="57"/>
      <c r="U940" s="57"/>
      <c r="V940" s="58"/>
      <c r="W940" s="58"/>
      <c r="X940" s="57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  <c r="AK940" s="58"/>
      <c r="AL940" s="58"/>
      <c r="AM940" s="55"/>
      <c r="AN940" s="55"/>
    </row>
    <row r="941" spans="14:40">
      <c r="N941" s="57"/>
      <c r="O941" s="57"/>
      <c r="P941" s="57"/>
      <c r="Q941" s="57"/>
      <c r="R941" s="57"/>
      <c r="S941" s="57"/>
      <c r="T941" s="57"/>
      <c r="U941" s="57"/>
      <c r="V941" s="58"/>
      <c r="W941" s="58"/>
      <c r="X941" s="57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  <c r="AK941" s="58"/>
      <c r="AL941" s="58"/>
      <c r="AM941" s="55"/>
      <c r="AN941" s="55"/>
    </row>
    <row r="942" spans="14:40">
      <c r="N942" s="57"/>
      <c r="O942" s="57"/>
      <c r="P942" s="57"/>
      <c r="Q942" s="57"/>
      <c r="R942" s="57"/>
      <c r="S942" s="57"/>
      <c r="T942" s="57"/>
      <c r="U942" s="57"/>
      <c r="V942" s="58"/>
      <c r="W942" s="58"/>
      <c r="X942" s="57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  <c r="AK942" s="58"/>
      <c r="AL942" s="58"/>
      <c r="AM942" s="55"/>
      <c r="AN942" s="55"/>
    </row>
    <row r="943" spans="14:40">
      <c r="N943" s="57"/>
      <c r="O943" s="57"/>
      <c r="P943" s="57"/>
      <c r="Q943" s="57"/>
      <c r="R943" s="57"/>
      <c r="S943" s="57"/>
      <c r="T943" s="57"/>
      <c r="U943" s="57"/>
      <c r="V943" s="58"/>
      <c r="W943" s="58"/>
      <c r="X943" s="57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  <c r="AK943" s="58"/>
      <c r="AL943" s="58"/>
      <c r="AM943" s="55"/>
      <c r="AN943" s="55"/>
    </row>
    <row r="944" spans="14:40">
      <c r="N944" s="57"/>
      <c r="O944" s="57"/>
      <c r="P944" s="57"/>
      <c r="Q944" s="57"/>
      <c r="R944" s="57"/>
      <c r="S944" s="57"/>
      <c r="T944" s="57"/>
      <c r="U944" s="57"/>
      <c r="V944" s="58"/>
      <c r="W944" s="58"/>
      <c r="X944" s="57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  <c r="AK944" s="58"/>
      <c r="AL944" s="58"/>
      <c r="AM944" s="55"/>
      <c r="AN944" s="55"/>
    </row>
    <row r="945" spans="14:40">
      <c r="N945" s="57"/>
      <c r="O945" s="57"/>
      <c r="P945" s="57"/>
      <c r="Q945" s="57"/>
      <c r="R945" s="57"/>
      <c r="S945" s="57"/>
      <c r="T945" s="57"/>
      <c r="U945" s="57"/>
      <c r="V945" s="58"/>
      <c r="W945" s="58"/>
      <c r="X945" s="57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  <c r="AK945" s="58"/>
      <c r="AL945" s="58"/>
      <c r="AM945" s="55"/>
      <c r="AN945" s="55"/>
    </row>
    <row r="946" spans="14:40">
      <c r="N946" s="57"/>
      <c r="O946" s="57"/>
      <c r="P946" s="57"/>
      <c r="Q946" s="57"/>
      <c r="R946" s="57"/>
      <c r="S946" s="57"/>
      <c r="T946" s="57"/>
      <c r="U946" s="57"/>
      <c r="V946" s="58"/>
      <c r="W946" s="58"/>
      <c r="X946" s="57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  <c r="AK946" s="58"/>
      <c r="AL946" s="58"/>
      <c r="AM946" s="55"/>
      <c r="AN946" s="55"/>
    </row>
    <row r="947" spans="14:40">
      <c r="N947" s="57"/>
      <c r="O947" s="57"/>
      <c r="P947" s="57"/>
      <c r="Q947" s="57"/>
      <c r="R947" s="57"/>
      <c r="S947" s="57"/>
      <c r="T947" s="57"/>
      <c r="U947" s="57"/>
      <c r="V947" s="58"/>
      <c r="W947" s="58"/>
      <c r="X947" s="57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  <c r="AK947" s="58"/>
      <c r="AL947" s="58"/>
      <c r="AM947" s="55"/>
      <c r="AN947" s="55"/>
    </row>
    <row r="948" spans="14:40">
      <c r="N948" s="57"/>
      <c r="O948" s="57"/>
      <c r="P948" s="57"/>
      <c r="Q948" s="57"/>
      <c r="R948" s="57"/>
      <c r="S948" s="57"/>
      <c r="T948" s="57"/>
      <c r="U948" s="57"/>
      <c r="V948" s="58"/>
      <c r="W948" s="58"/>
      <c r="X948" s="57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  <c r="AK948" s="58"/>
      <c r="AL948" s="58"/>
      <c r="AM948" s="55"/>
      <c r="AN948" s="55"/>
    </row>
    <row r="949" spans="14:40">
      <c r="N949" s="57"/>
      <c r="O949" s="57"/>
      <c r="P949" s="57"/>
      <c r="Q949" s="57"/>
      <c r="R949" s="57"/>
      <c r="S949" s="57"/>
      <c r="T949" s="57"/>
      <c r="U949" s="57"/>
      <c r="V949" s="58"/>
      <c r="W949" s="58"/>
      <c r="X949" s="57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  <c r="AK949" s="58"/>
      <c r="AL949" s="58"/>
      <c r="AM949" s="55"/>
      <c r="AN949" s="55"/>
    </row>
    <row r="950" spans="14:40">
      <c r="N950" s="57"/>
      <c r="O950" s="57"/>
      <c r="P950" s="57"/>
      <c r="Q950" s="57"/>
      <c r="R950" s="57"/>
      <c r="S950" s="57"/>
      <c r="T950" s="57"/>
      <c r="U950" s="57"/>
      <c r="V950" s="58"/>
      <c r="W950" s="58"/>
      <c r="X950" s="57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  <c r="AK950" s="58"/>
      <c r="AL950" s="58"/>
      <c r="AM950" s="55"/>
      <c r="AN950" s="55"/>
    </row>
    <row r="951" spans="14:40">
      <c r="N951" s="57"/>
      <c r="O951" s="57"/>
      <c r="P951" s="57"/>
      <c r="Q951" s="57"/>
      <c r="R951" s="57"/>
      <c r="S951" s="57"/>
      <c r="T951" s="57"/>
      <c r="U951" s="57"/>
      <c r="V951" s="58"/>
      <c r="W951" s="58"/>
      <c r="X951" s="57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  <c r="AK951" s="58"/>
      <c r="AL951" s="58"/>
      <c r="AM951" s="55"/>
      <c r="AN951" s="55"/>
    </row>
    <row r="952" spans="14:40">
      <c r="N952" s="57"/>
      <c r="O952" s="57"/>
      <c r="P952" s="57"/>
      <c r="Q952" s="57"/>
      <c r="R952" s="57"/>
      <c r="S952" s="57"/>
      <c r="T952" s="57"/>
      <c r="U952" s="57"/>
      <c r="V952" s="58"/>
      <c r="W952" s="58"/>
      <c r="X952" s="57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  <c r="AK952" s="58"/>
      <c r="AL952" s="58"/>
      <c r="AM952" s="55"/>
      <c r="AN952" s="55"/>
    </row>
    <row r="953" spans="14:40">
      <c r="N953" s="57"/>
      <c r="O953" s="57"/>
      <c r="P953" s="57"/>
      <c r="Q953" s="57"/>
      <c r="R953" s="57"/>
      <c r="S953" s="57"/>
      <c r="T953" s="57"/>
      <c r="U953" s="57"/>
      <c r="V953" s="58"/>
      <c r="W953" s="58"/>
      <c r="X953" s="57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  <c r="AK953" s="58"/>
      <c r="AL953" s="58"/>
      <c r="AM953" s="55"/>
      <c r="AN953" s="55"/>
    </row>
    <row r="954" spans="14:40">
      <c r="N954" s="57"/>
      <c r="O954" s="57"/>
      <c r="P954" s="57"/>
      <c r="Q954" s="57"/>
      <c r="R954" s="57"/>
      <c r="S954" s="57"/>
      <c r="T954" s="57"/>
      <c r="U954" s="57"/>
      <c r="V954" s="58"/>
      <c r="W954" s="58"/>
      <c r="X954" s="57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  <c r="AK954" s="58"/>
      <c r="AL954" s="58"/>
      <c r="AM954" s="55"/>
      <c r="AN954" s="55"/>
    </row>
    <row r="955" spans="14:40">
      <c r="N955" s="57"/>
      <c r="O955" s="57"/>
      <c r="P955" s="57"/>
      <c r="Q955" s="57"/>
      <c r="R955" s="57"/>
      <c r="S955" s="57"/>
      <c r="T955" s="57"/>
      <c r="U955" s="57"/>
      <c r="V955" s="58"/>
      <c r="W955" s="58"/>
      <c r="X955" s="57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  <c r="AK955" s="58"/>
      <c r="AL955" s="58"/>
      <c r="AM955" s="55"/>
      <c r="AN955" s="55"/>
    </row>
    <row r="956" spans="14:40">
      <c r="N956" s="57"/>
      <c r="O956" s="57"/>
      <c r="P956" s="57"/>
      <c r="Q956" s="57"/>
      <c r="R956" s="57"/>
      <c r="S956" s="57"/>
      <c r="T956" s="57"/>
      <c r="U956" s="57"/>
      <c r="V956" s="58"/>
      <c r="W956" s="58"/>
      <c r="X956" s="57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  <c r="AK956" s="58"/>
      <c r="AL956" s="58"/>
      <c r="AM956" s="55"/>
      <c r="AN956" s="55"/>
    </row>
    <row r="957" spans="14:40">
      <c r="N957" s="57"/>
      <c r="O957" s="57"/>
      <c r="P957" s="57"/>
      <c r="Q957" s="57"/>
      <c r="R957" s="57"/>
      <c r="S957" s="57"/>
      <c r="T957" s="57"/>
      <c r="U957" s="57"/>
      <c r="V957" s="58"/>
      <c r="W957" s="58"/>
      <c r="X957" s="57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  <c r="AK957" s="58"/>
      <c r="AL957" s="58"/>
      <c r="AM957" s="55"/>
      <c r="AN957" s="55"/>
    </row>
    <row r="958" spans="14:40">
      <c r="N958" s="57"/>
      <c r="O958" s="57"/>
      <c r="P958" s="57"/>
      <c r="Q958" s="57"/>
      <c r="R958" s="57"/>
      <c r="S958" s="57"/>
      <c r="T958" s="57"/>
      <c r="U958" s="57"/>
      <c r="V958" s="58"/>
      <c r="W958" s="58"/>
      <c r="X958" s="57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  <c r="AK958" s="58"/>
      <c r="AL958" s="58"/>
      <c r="AM958" s="55"/>
      <c r="AN958" s="55"/>
    </row>
    <row r="959" spans="14:40">
      <c r="N959" s="57"/>
      <c r="O959" s="57"/>
      <c r="P959" s="57"/>
      <c r="Q959" s="57"/>
      <c r="R959" s="57"/>
      <c r="S959" s="57"/>
      <c r="T959" s="57"/>
      <c r="U959" s="57"/>
      <c r="V959" s="58"/>
      <c r="W959" s="58"/>
      <c r="X959" s="57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  <c r="AK959" s="58"/>
      <c r="AL959" s="58"/>
      <c r="AM959" s="55"/>
      <c r="AN959" s="55"/>
    </row>
    <row r="960" spans="14:40">
      <c r="N960" s="57"/>
      <c r="O960" s="57"/>
      <c r="P960" s="57"/>
      <c r="Q960" s="57"/>
      <c r="R960" s="57"/>
      <c r="S960" s="57"/>
      <c r="T960" s="57"/>
      <c r="U960" s="57"/>
      <c r="V960" s="58"/>
      <c r="W960" s="58"/>
      <c r="X960" s="57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  <c r="AK960" s="58"/>
      <c r="AL960" s="58"/>
      <c r="AM960" s="55"/>
      <c r="AN960" s="55"/>
    </row>
    <row r="961" spans="14:40">
      <c r="N961" s="57"/>
      <c r="O961" s="57"/>
      <c r="P961" s="57"/>
      <c r="Q961" s="57"/>
      <c r="R961" s="57"/>
      <c r="S961" s="57"/>
      <c r="T961" s="57"/>
      <c r="U961" s="57"/>
      <c r="V961" s="58"/>
      <c r="W961" s="58"/>
      <c r="X961" s="57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  <c r="AK961" s="58"/>
      <c r="AL961" s="58"/>
      <c r="AM961" s="55"/>
      <c r="AN961" s="55"/>
    </row>
    <row r="962" spans="14:40">
      <c r="N962" s="57"/>
      <c r="O962" s="57"/>
      <c r="P962" s="57"/>
      <c r="Q962" s="57"/>
      <c r="R962" s="57"/>
      <c r="S962" s="57"/>
      <c r="T962" s="57"/>
      <c r="U962" s="57"/>
      <c r="V962" s="58"/>
      <c r="W962" s="58"/>
      <c r="X962" s="57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  <c r="AK962" s="58"/>
      <c r="AL962" s="58"/>
      <c r="AM962" s="55"/>
      <c r="AN962" s="55"/>
    </row>
    <row r="963" spans="14:40">
      <c r="N963" s="57"/>
      <c r="O963" s="57"/>
      <c r="P963" s="57"/>
      <c r="Q963" s="57"/>
      <c r="R963" s="57"/>
      <c r="S963" s="57"/>
      <c r="T963" s="57"/>
      <c r="U963" s="57"/>
      <c r="V963" s="58"/>
      <c r="W963" s="58"/>
      <c r="X963" s="57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  <c r="AK963" s="58"/>
      <c r="AL963" s="58"/>
      <c r="AM963" s="55"/>
      <c r="AN963" s="55"/>
    </row>
    <row r="964" spans="14:40">
      <c r="N964" s="57"/>
      <c r="O964" s="57"/>
      <c r="P964" s="57"/>
      <c r="Q964" s="57"/>
      <c r="R964" s="57"/>
      <c r="S964" s="57"/>
      <c r="T964" s="57"/>
      <c r="U964" s="57"/>
      <c r="V964" s="58"/>
      <c r="W964" s="58"/>
      <c r="X964" s="57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  <c r="AK964" s="58"/>
      <c r="AL964" s="58"/>
      <c r="AM964" s="55"/>
      <c r="AN964" s="55"/>
    </row>
    <row r="965" spans="14:40">
      <c r="N965" s="57"/>
      <c r="O965" s="57"/>
      <c r="P965" s="57"/>
      <c r="Q965" s="57"/>
      <c r="R965" s="57"/>
      <c r="S965" s="57"/>
      <c r="T965" s="57"/>
      <c r="U965" s="57"/>
      <c r="V965" s="58"/>
      <c r="W965" s="58"/>
      <c r="X965" s="57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  <c r="AK965" s="58"/>
      <c r="AL965" s="58"/>
      <c r="AM965" s="55"/>
      <c r="AN965" s="55"/>
    </row>
    <row r="966" spans="14:40">
      <c r="N966" s="57"/>
      <c r="O966" s="57"/>
      <c r="P966" s="57"/>
      <c r="Q966" s="57"/>
      <c r="R966" s="57"/>
      <c r="S966" s="57"/>
      <c r="T966" s="57"/>
      <c r="U966" s="57"/>
      <c r="V966" s="58"/>
      <c r="W966" s="58"/>
      <c r="X966" s="57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  <c r="AK966" s="58"/>
      <c r="AL966" s="58"/>
      <c r="AM966" s="55"/>
      <c r="AN966" s="55"/>
    </row>
    <row r="967" spans="14:40">
      <c r="N967" s="57"/>
      <c r="O967" s="57"/>
      <c r="P967" s="57"/>
      <c r="Q967" s="57"/>
      <c r="R967" s="57"/>
      <c r="S967" s="57"/>
      <c r="T967" s="57"/>
      <c r="U967" s="57"/>
      <c r="V967" s="58"/>
      <c r="W967" s="58"/>
      <c r="X967" s="57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  <c r="AK967" s="58"/>
      <c r="AL967" s="58"/>
      <c r="AM967" s="55"/>
      <c r="AN967" s="55"/>
    </row>
    <row r="968" spans="14:40">
      <c r="N968" s="57"/>
      <c r="O968" s="57"/>
      <c r="P968" s="57"/>
      <c r="Q968" s="57"/>
      <c r="R968" s="57"/>
      <c r="S968" s="57"/>
      <c r="T968" s="57"/>
      <c r="U968" s="57"/>
      <c r="V968" s="58"/>
      <c r="W968" s="58"/>
      <c r="X968" s="57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  <c r="AK968" s="58"/>
      <c r="AL968" s="58"/>
      <c r="AM968" s="55"/>
      <c r="AN968" s="55"/>
    </row>
    <row r="969" spans="14:40">
      <c r="N969" s="57"/>
      <c r="O969" s="57"/>
      <c r="P969" s="57"/>
      <c r="Q969" s="57"/>
      <c r="R969" s="57"/>
      <c r="S969" s="57"/>
      <c r="T969" s="57"/>
      <c r="U969" s="57"/>
      <c r="V969" s="58"/>
      <c r="W969" s="58"/>
      <c r="X969" s="57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  <c r="AK969" s="58"/>
      <c r="AL969" s="58"/>
      <c r="AM969" s="55"/>
      <c r="AN969" s="55"/>
    </row>
    <row r="970" spans="14:40">
      <c r="N970" s="57"/>
      <c r="O970" s="57"/>
      <c r="P970" s="57"/>
      <c r="Q970" s="57"/>
      <c r="R970" s="57"/>
      <c r="S970" s="57"/>
      <c r="T970" s="57"/>
      <c r="U970" s="57"/>
      <c r="V970" s="58"/>
      <c r="W970" s="58"/>
      <c r="X970" s="57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  <c r="AK970" s="58"/>
      <c r="AL970" s="58"/>
      <c r="AM970" s="55"/>
      <c r="AN970" s="55"/>
    </row>
    <row r="971" spans="14:40">
      <c r="N971" s="57"/>
      <c r="O971" s="57"/>
      <c r="P971" s="57"/>
      <c r="Q971" s="57"/>
      <c r="R971" s="57"/>
      <c r="S971" s="57"/>
      <c r="T971" s="57"/>
      <c r="U971" s="57"/>
      <c r="V971" s="58"/>
      <c r="W971" s="58"/>
      <c r="X971" s="57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  <c r="AK971" s="58"/>
      <c r="AL971" s="58"/>
      <c r="AM971" s="55"/>
      <c r="AN971" s="55"/>
    </row>
    <row r="972" spans="14:40">
      <c r="N972" s="57"/>
      <c r="O972" s="57"/>
      <c r="P972" s="57"/>
      <c r="Q972" s="57"/>
      <c r="R972" s="57"/>
      <c r="S972" s="57"/>
      <c r="T972" s="57"/>
      <c r="U972" s="57"/>
      <c r="V972" s="58"/>
      <c r="W972" s="58"/>
      <c r="X972" s="57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  <c r="AK972" s="58"/>
      <c r="AL972" s="58"/>
      <c r="AM972" s="55"/>
      <c r="AN972" s="55"/>
    </row>
    <row r="973" spans="14:40">
      <c r="N973" s="57"/>
      <c r="O973" s="57"/>
      <c r="P973" s="57"/>
      <c r="Q973" s="57"/>
      <c r="R973" s="57"/>
      <c r="S973" s="57"/>
      <c r="T973" s="57"/>
      <c r="U973" s="57"/>
      <c r="V973" s="58"/>
      <c r="W973" s="58"/>
      <c r="X973" s="57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  <c r="AK973" s="58"/>
      <c r="AL973" s="58"/>
      <c r="AM973" s="55"/>
      <c r="AN973" s="55"/>
    </row>
    <row r="974" spans="14:40">
      <c r="N974" s="57"/>
      <c r="O974" s="57"/>
      <c r="P974" s="57"/>
      <c r="Q974" s="57"/>
      <c r="R974" s="57"/>
      <c r="S974" s="57"/>
      <c r="T974" s="57"/>
      <c r="U974" s="57"/>
      <c r="V974" s="58"/>
      <c r="W974" s="58"/>
      <c r="X974" s="57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  <c r="AK974" s="58"/>
      <c r="AL974" s="58"/>
      <c r="AM974" s="55"/>
      <c r="AN974" s="55"/>
    </row>
    <row r="975" spans="14:40">
      <c r="N975" s="57"/>
      <c r="O975" s="57"/>
      <c r="P975" s="57"/>
      <c r="Q975" s="57"/>
      <c r="R975" s="57"/>
      <c r="S975" s="57"/>
      <c r="T975" s="57"/>
      <c r="U975" s="57"/>
      <c r="V975" s="58"/>
      <c r="W975" s="58"/>
      <c r="X975" s="57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  <c r="AK975" s="58"/>
      <c r="AL975" s="58"/>
      <c r="AM975" s="55"/>
      <c r="AN975" s="55"/>
    </row>
    <row r="976" spans="14:40">
      <c r="N976" s="57"/>
      <c r="O976" s="57"/>
      <c r="P976" s="57"/>
      <c r="Q976" s="57"/>
      <c r="R976" s="57"/>
      <c r="S976" s="57"/>
      <c r="T976" s="57"/>
      <c r="U976" s="57"/>
      <c r="V976" s="58"/>
      <c r="W976" s="58"/>
      <c r="X976" s="57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  <c r="AK976" s="58"/>
      <c r="AL976" s="58"/>
      <c r="AM976" s="55"/>
      <c r="AN976" s="55"/>
    </row>
    <row r="977" spans="14:40">
      <c r="N977" s="57"/>
      <c r="O977" s="57"/>
      <c r="P977" s="57"/>
      <c r="Q977" s="57"/>
      <c r="R977" s="57"/>
      <c r="S977" s="57"/>
      <c r="T977" s="57"/>
      <c r="U977" s="57"/>
      <c r="V977" s="58"/>
      <c r="W977" s="58"/>
      <c r="X977" s="57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  <c r="AK977" s="58"/>
      <c r="AL977" s="58"/>
      <c r="AM977" s="55"/>
      <c r="AN977" s="55"/>
    </row>
    <row r="978" spans="14:40">
      <c r="N978" s="57"/>
      <c r="O978" s="57"/>
      <c r="P978" s="57"/>
      <c r="Q978" s="57"/>
      <c r="R978" s="57"/>
      <c r="S978" s="57"/>
      <c r="T978" s="57"/>
      <c r="U978" s="57"/>
      <c r="V978" s="58"/>
      <c r="W978" s="58"/>
      <c r="X978" s="57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  <c r="AK978" s="58"/>
      <c r="AL978" s="58"/>
      <c r="AM978" s="55"/>
      <c r="AN978" s="55"/>
    </row>
    <row r="979" spans="14:40">
      <c r="N979" s="57"/>
      <c r="O979" s="57"/>
      <c r="P979" s="57"/>
      <c r="Q979" s="57"/>
      <c r="R979" s="57"/>
      <c r="S979" s="57"/>
      <c r="T979" s="57"/>
      <c r="U979" s="57"/>
      <c r="V979" s="58"/>
      <c r="W979" s="58"/>
      <c r="X979" s="57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  <c r="AK979" s="58"/>
      <c r="AL979" s="58"/>
      <c r="AM979" s="55"/>
      <c r="AN979" s="55"/>
    </row>
    <row r="980" spans="14:40">
      <c r="N980" s="57"/>
      <c r="O980" s="57"/>
      <c r="P980" s="57"/>
      <c r="Q980" s="57"/>
      <c r="R980" s="57"/>
      <c r="S980" s="57"/>
      <c r="T980" s="57"/>
      <c r="U980" s="57"/>
      <c r="V980" s="58"/>
      <c r="W980" s="58"/>
      <c r="X980" s="57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  <c r="AK980" s="58"/>
      <c r="AL980" s="58"/>
      <c r="AM980" s="55"/>
      <c r="AN980" s="55"/>
    </row>
    <row r="981" spans="14:40">
      <c r="N981" s="57"/>
      <c r="O981" s="57"/>
      <c r="P981" s="57"/>
      <c r="Q981" s="57"/>
      <c r="R981" s="57"/>
      <c r="S981" s="57"/>
      <c r="T981" s="57"/>
      <c r="U981" s="57"/>
      <c r="V981" s="58"/>
      <c r="W981" s="58"/>
      <c r="X981" s="57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  <c r="AK981" s="58"/>
      <c r="AL981" s="58"/>
      <c r="AM981" s="55"/>
      <c r="AN981" s="55"/>
    </row>
    <row r="982" spans="14:40">
      <c r="N982" s="57"/>
      <c r="O982" s="57"/>
      <c r="P982" s="57"/>
      <c r="Q982" s="57"/>
      <c r="R982" s="57"/>
      <c r="S982" s="57"/>
      <c r="T982" s="57"/>
      <c r="U982" s="57"/>
      <c r="V982" s="58"/>
      <c r="W982" s="58"/>
      <c r="X982" s="57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  <c r="AK982" s="58"/>
      <c r="AL982" s="58"/>
      <c r="AM982" s="55"/>
      <c r="AN982" s="55"/>
    </row>
    <row r="983" spans="14:40">
      <c r="N983" s="57"/>
      <c r="O983" s="57"/>
      <c r="P983" s="57"/>
      <c r="Q983" s="57"/>
      <c r="R983" s="57"/>
      <c r="S983" s="57"/>
      <c r="T983" s="57"/>
      <c r="U983" s="57"/>
      <c r="V983" s="58"/>
      <c r="W983" s="58"/>
      <c r="X983" s="57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  <c r="AK983" s="58"/>
      <c r="AL983" s="58"/>
      <c r="AM983" s="55"/>
      <c r="AN983" s="55"/>
    </row>
    <row r="984" spans="14:40">
      <c r="N984" s="57"/>
      <c r="O984" s="57"/>
      <c r="P984" s="57"/>
      <c r="Q984" s="57"/>
      <c r="R984" s="57"/>
      <c r="S984" s="57"/>
      <c r="T984" s="57"/>
      <c r="U984" s="57"/>
      <c r="V984" s="58"/>
      <c r="W984" s="58"/>
      <c r="X984" s="57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  <c r="AK984" s="58"/>
      <c r="AL984" s="58"/>
      <c r="AM984" s="55"/>
      <c r="AN984" s="55"/>
    </row>
    <row r="985" spans="14:40">
      <c r="N985" s="57"/>
      <c r="O985" s="57"/>
      <c r="P985" s="57"/>
      <c r="Q985" s="57"/>
      <c r="R985" s="57"/>
      <c r="S985" s="57"/>
      <c r="T985" s="57"/>
      <c r="U985" s="57"/>
      <c r="V985" s="58"/>
      <c r="W985" s="58"/>
      <c r="X985" s="57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  <c r="AK985" s="58"/>
      <c r="AL985" s="58"/>
      <c r="AM985" s="55"/>
      <c r="AN985" s="55"/>
    </row>
    <row r="986" spans="14:40">
      <c r="N986" s="57"/>
      <c r="O986" s="57"/>
      <c r="P986" s="57"/>
      <c r="Q986" s="57"/>
      <c r="R986" s="57"/>
      <c r="S986" s="57"/>
      <c r="T986" s="57"/>
      <c r="U986" s="57"/>
      <c r="V986" s="58"/>
      <c r="W986" s="58"/>
      <c r="X986" s="57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  <c r="AK986" s="58"/>
      <c r="AL986" s="58"/>
      <c r="AM986" s="55"/>
      <c r="AN986" s="55"/>
    </row>
    <row r="987" spans="14:40">
      <c r="N987" s="57"/>
      <c r="O987" s="57"/>
      <c r="P987" s="57"/>
      <c r="Q987" s="57"/>
      <c r="R987" s="57"/>
      <c r="S987" s="57"/>
      <c r="T987" s="57"/>
      <c r="U987" s="57"/>
      <c r="V987" s="58"/>
      <c r="W987" s="58"/>
      <c r="X987" s="57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  <c r="AK987" s="58"/>
      <c r="AL987" s="58"/>
      <c r="AM987" s="55"/>
      <c r="AN987" s="55"/>
    </row>
    <row r="988" spans="14:40">
      <c r="N988" s="57"/>
      <c r="O988" s="57"/>
      <c r="P988" s="57"/>
      <c r="Q988" s="57"/>
      <c r="R988" s="57"/>
      <c r="S988" s="57"/>
      <c r="T988" s="57"/>
      <c r="U988" s="57"/>
      <c r="V988" s="58"/>
      <c r="W988" s="58"/>
      <c r="X988" s="57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  <c r="AK988" s="58"/>
      <c r="AL988" s="58"/>
      <c r="AM988" s="55"/>
      <c r="AN988" s="55"/>
    </row>
    <row r="989" spans="14:40">
      <c r="N989" s="57"/>
      <c r="O989" s="57"/>
      <c r="P989" s="57"/>
      <c r="Q989" s="57"/>
      <c r="R989" s="57"/>
      <c r="S989" s="57"/>
      <c r="T989" s="57"/>
      <c r="U989" s="57"/>
      <c r="V989" s="58"/>
      <c r="W989" s="58"/>
      <c r="X989" s="57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  <c r="AK989" s="58"/>
      <c r="AL989" s="58"/>
      <c r="AM989" s="55"/>
      <c r="AN989" s="55"/>
    </row>
    <row r="990" spans="14:40">
      <c r="N990" s="57"/>
      <c r="O990" s="57"/>
      <c r="P990" s="57"/>
      <c r="Q990" s="57"/>
      <c r="R990" s="57"/>
      <c r="S990" s="57"/>
      <c r="T990" s="57"/>
      <c r="U990" s="57"/>
      <c r="V990" s="58"/>
      <c r="W990" s="58"/>
      <c r="X990" s="57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  <c r="AK990" s="58"/>
      <c r="AL990" s="58"/>
      <c r="AM990" s="55"/>
      <c r="AN990" s="55"/>
    </row>
    <row r="991" spans="14:40">
      <c r="N991" s="57"/>
      <c r="O991" s="57"/>
      <c r="P991" s="57"/>
      <c r="Q991" s="57"/>
      <c r="R991" s="57"/>
      <c r="S991" s="57"/>
      <c r="T991" s="57"/>
      <c r="U991" s="57"/>
      <c r="V991" s="58"/>
      <c r="W991" s="58"/>
      <c r="X991" s="57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  <c r="AK991" s="58"/>
      <c r="AL991" s="58"/>
      <c r="AM991" s="55"/>
      <c r="AN991" s="55"/>
    </row>
    <row r="992" spans="14:40">
      <c r="N992" s="57"/>
      <c r="O992" s="57"/>
      <c r="P992" s="57"/>
      <c r="Q992" s="57"/>
      <c r="R992" s="57"/>
      <c r="S992" s="57"/>
      <c r="T992" s="57"/>
      <c r="U992" s="57"/>
      <c r="V992" s="58"/>
      <c r="W992" s="58"/>
      <c r="X992" s="57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  <c r="AK992" s="58"/>
      <c r="AL992" s="58"/>
      <c r="AM992" s="55"/>
      <c r="AN992" s="55"/>
    </row>
    <row r="993" spans="14:40">
      <c r="N993" s="57"/>
      <c r="O993" s="57"/>
      <c r="P993" s="57"/>
      <c r="Q993" s="57"/>
      <c r="R993" s="57"/>
      <c r="S993" s="57"/>
      <c r="T993" s="57"/>
      <c r="U993" s="57"/>
      <c r="V993" s="58"/>
      <c r="W993" s="58"/>
      <c r="X993" s="57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  <c r="AK993" s="58"/>
      <c r="AL993" s="58"/>
      <c r="AM993" s="55"/>
      <c r="AN993" s="55"/>
    </row>
    <row r="994" spans="14:40">
      <c r="N994" s="57"/>
      <c r="O994" s="57"/>
      <c r="P994" s="57"/>
      <c r="Q994" s="57"/>
      <c r="R994" s="57"/>
      <c r="S994" s="57"/>
      <c r="T994" s="57"/>
      <c r="U994" s="57"/>
      <c r="V994" s="58"/>
      <c r="W994" s="58"/>
      <c r="X994" s="57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  <c r="AK994" s="58"/>
      <c r="AL994" s="58"/>
      <c r="AM994" s="55"/>
      <c r="AN994" s="55"/>
    </row>
    <row r="995" spans="14:40">
      <c r="N995" s="57"/>
      <c r="O995" s="57"/>
      <c r="P995" s="57"/>
      <c r="Q995" s="57"/>
      <c r="R995" s="57"/>
      <c r="S995" s="57"/>
      <c r="T995" s="57"/>
      <c r="U995" s="57"/>
      <c r="V995" s="58"/>
      <c r="W995" s="58"/>
      <c r="X995" s="57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58"/>
      <c r="AJ995" s="58"/>
      <c r="AK995" s="58"/>
      <c r="AL995" s="58"/>
      <c r="AM995" s="55"/>
      <c r="AN995" s="55"/>
    </row>
    <row r="996" spans="14:40">
      <c r="N996" s="57"/>
      <c r="O996" s="57"/>
      <c r="P996" s="57"/>
      <c r="Q996" s="57"/>
      <c r="R996" s="57"/>
      <c r="S996" s="57"/>
      <c r="T996" s="57"/>
      <c r="U996" s="57"/>
      <c r="V996" s="58"/>
      <c r="W996" s="58"/>
      <c r="X996" s="57"/>
      <c r="Y996" s="58"/>
      <c r="Z996" s="58"/>
      <c r="AA996" s="58"/>
      <c r="AB996" s="58"/>
      <c r="AC996" s="58"/>
      <c r="AD996" s="58"/>
      <c r="AE996" s="58"/>
      <c r="AF996" s="58"/>
      <c r="AG996" s="58"/>
      <c r="AH996" s="58"/>
      <c r="AI996" s="58"/>
      <c r="AJ996" s="58"/>
      <c r="AK996" s="58"/>
      <c r="AL996" s="58"/>
      <c r="AM996" s="55"/>
      <c r="AN996" s="55"/>
    </row>
    <row r="997" spans="14:40">
      <c r="N997" s="57"/>
      <c r="O997" s="57"/>
      <c r="P997" s="57"/>
      <c r="Q997" s="57"/>
      <c r="R997" s="57"/>
      <c r="S997" s="57"/>
      <c r="T997" s="57"/>
      <c r="U997" s="57"/>
      <c r="V997" s="58"/>
      <c r="W997" s="58"/>
      <c r="X997" s="57"/>
      <c r="Y997" s="58"/>
      <c r="Z997" s="58"/>
      <c r="AA997" s="58"/>
      <c r="AB997" s="58"/>
      <c r="AC997" s="58"/>
      <c r="AD997" s="58"/>
      <c r="AE997" s="58"/>
      <c r="AF997" s="58"/>
      <c r="AG997" s="58"/>
      <c r="AH997" s="58"/>
      <c r="AI997" s="58"/>
      <c r="AJ997" s="58"/>
      <c r="AK997" s="58"/>
      <c r="AL997" s="58"/>
      <c r="AM997" s="55"/>
      <c r="AN997" s="55"/>
    </row>
    <row r="998" spans="14:40">
      <c r="N998" s="57"/>
      <c r="O998" s="57"/>
      <c r="P998" s="57"/>
      <c r="Q998" s="57"/>
      <c r="R998" s="57"/>
      <c r="S998" s="57"/>
      <c r="T998" s="57"/>
      <c r="U998" s="57"/>
      <c r="V998" s="58"/>
      <c r="W998" s="58"/>
      <c r="X998" s="57"/>
      <c r="Y998" s="58"/>
      <c r="Z998" s="58"/>
      <c r="AA998" s="58"/>
      <c r="AB998" s="58"/>
      <c r="AC998" s="58"/>
      <c r="AD998" s="58"/>
      <c r="AE998" s="58"/>
      <c r="AF998" s="58"/>
      <c r="AG998" s="58"/>
      <c r="AH998" s="58"/>
      <c r="AI998" s="58"/>
      <c r="AJ998" s="58"/>
      <c r="AK998" s="58"/>
      <c r="AL998" s="58"/>
      <c r="AM998" s="55"/>
      <c r="AN998" s="55"/>
    </row>
    <row r="999" spans="14:40">
      <c r="N999" s="57"/>
      <c r="O999" s="57"/>
      <c r="P999" s="57"/>
      <c r="Q999" s="57"/>
      <c r="R999" s="57"/>
      <c r="S999" s="57"/>
      <c r="T999" s="57"/>
      <c r="U999" s="57"/>
      <c r="V999" s="58"/>
      <c r="W999" s="58"/>
      <c r="X999" s="57"/>
      <c r="Y999" s="58"/>
      <c r="Z999" s="58"/>
      <c r="AA999" s="58"/>
      <c r="AB999" s="58"/>
      <c r="AC999" s="58"/>
      <c r="AD999" s="58"/>
      <c r="AE999" s="58"/>
      <c r="AF999" s="58"/>
      <c r="AG999" s="58"/>
      <c r="AH999" s="58"/>
      <c r="AI999" s="58"/>
      <c r="AJ999" s="58"/>
      <c r="AK999" s="58"/>
      <c r="AL999" s="58"/>
      <c r="AM999" s="55"/>
      <c r="AN999" s="55"/>
    </row>
    <row r="1000" spans="14:40">
      <c r="N1000" s="57"/>
      <c r="O1000" s="57"/>
      <c r="P1000" s="57"/>
      <c r="Q1000" s="57"/>
      <c r="R1000" s="57"/>
      <c r="S1000" s="57"/>
      <c r="T1000" s="57"/>
      <c r="U1000" s="57"/>
      <c r="V1000" s="58"/>
      <c r="W1000" s="58"/>
      <c r="X1000" s="57"/>
      <c r="Y1000" s="58"/>
      <c r="Z1000" s="58"/>
      <c r="AA1000" s="58"/>
      <c r="AB1000" s="58"/>
      <c r="AC1000" s="58"/>
      <c r="AD1000" s="58"/>
      <c r="AE1000" s="58"/>
      <c r="AF1000" s="58"/>
      <c r="AG1000" s="58"/>
      <c r="AH1000" s="58"/>
      <c r="AI1000" s="58"/>
      <c r="AJ1000" s="58"/>
      <c r="AK1000" s="58"/>
      <c r="AL1000" s="58"/>
      <c r="AM1000" s="55"/>
      <c r="AN1000" s="55"/>
    </row>
    <row r="1001" spans="14:40">
      <c r="N1001" s="57"/>
      <c r="O1001" s="57"/>
      <c r="P1001" s="57"/>
      <c r="Q1001" s="57"/>
      <c r="R1001" s="57"/>
      <c r="S1001" s="57"/>
      <c r="T1001" s="57"/>
      <c r="U1001" s="57"/>
      <c r="V1001" s="58"/>
      <c r="W1001" s="58"/>
      <c r="X1001" s="57"/>
      <c r="Y1001" s="58"/>
      <c r="Z1001" s="58"/>
      <c r="AA1001" s="58"/>
      <c r="AB1001" s="58"/>
      <c r="AC1001" s="58"/>
      <c r="AD1001" s="58"/>
      <c r="AE1001" s="58"/>
      <c r="AF1001" s="58"/>
      <c r="AG1001" s="58"/>
      <c r="AH1001" s="58"/>
      <c r="AI1001" s="58"/>
      <c r="AJ1001" s="58"/>
      <c r="AK1001" s="58"/>
      <c r="AL1001" s="58"/>
      <c r="AM1001" s="55"/>
      <c r="AN1001" s="55"/>
    </row>
    <row r="1002" spans="14:40">
      <c r="N1002" s="57"/>
      <c r="O1002" s="57"/>
      <c r="P1002" s="57"/>
      <c r="Q1002" s="57"/>
      <c r="R1002" s="57"/>
      <c r="S1002" s="57"/>
      <c r="T1002" s="57"/>
      <c r="U1002" s="57"/>
      <c r="V1002" s="58"/>
      <c r="W1002" s="58"/>
      <c r="X1002" s="57"/>
      <c r="Y1002" s="58"/>
      <c r="Z1002" s="58"/>
      <c r="AA1002" s="58"/>
      <c r="AB1002" s="58"/>
      <c r="AC1002" s="58"/>
      <c r="AD1002" s="58"/>
      <c r="AE1002" s="58"/>
      <c r="AF1002" s="58"/>
      <c r="AG1002" s="58"/>
      <c r="AH1002" s="58"/>
      <c r="AI1002" s="58"/>
      <c r="AJ1002" s="58"/>
      <c r="AK1002" s="58"/>
      <c r="AL1002" s="58"/>
      <c r="AM1002" s="55"/>
      <c r="AN1002" s="55"/>
    </row>
    <row r="1003" spans="14:40">
      <c r="N1003" s="57"/>
      <c r="O1003" s="57"/>
      <c r="P1003" s="57"/>
      <c r="Q1003" s="57"/>
      <c r="R1003" s="57"/>
      <c r="S1003" s="57"/>
      <c r="T1003" s="57"/>
      <c r="U1003" s="57"/>
      <c r="V1003" s="58"/>
      <c r="W1003" s="58"/>
      <c r="X1003" s="57"/>
      <c r="Y1003" s="58"/>
      <c r="Z1003" s="58"/>
      <c r="AA1003" s="58"/>
      <c r="AB1003" s="58"/>
      <c r="AC1003" s="58"/>
      <c r="AD1003" s="58"/>
      <c r="AE1003" s="58"/>
      <c r="AF1003" s="58"/>
      <c r="AG1003" s="58"/>
      <c r="AH1003" s="58"/>
      <c r="AI1003" s="58"/>
      <c r="AJ1003" s="58"/>
      <c r="AK1003" s="58"/>
      <c r="AL1003" s="58"/>
      <c r="AM1003" s="55"/>
      <c r="AN1003" s="55"/>
    </row>
    <row r="1004" spans="14:40">
      <c r="N1004" s="57"/>
      <c r="O1004" s="57"/>
      <c r="P1004" s="57"/>
      <c r="Q1004" s="57"/>
      <c r="R1004" s="57"/>
      <c r="S1004" s="57"/>
      <c r="T1004" s="57"/>
      <c r="U1004" s="57"/>
      <c r="V1004" s="58"/>
      <c r="W1004" s="58"/>
      <c r="X1004" s="57"/>
      <c r="Y1004" s="58"/>
      <c r="Z1004" s="58"/>
      <c r="AA1004" s="58"/>
      <c r="AB1004" s="58"/>
      <c r="AC1004" s="58"/>
      <c r="AD1004" s="58"/>
      <c r="AE1004" s="58"/>
      <c r="AF1004" s="58"/>
      <c r="AG1004" s="58"/>
      <c r="AH1004" s="58"/>
      <c r="AI1004" s="58"/>
      <c r="AJ1004" s="58"/>
      <c r="AK1004" s="58"/>
      <c r="AL1004" s="58"/>
      <c r="AM1004" s="55"/>
      <c r="AN1004" s="55"/>
    </row>
    <row r="1005" spans="14:40">
      <c r="N1005" s="57"/>
      <c r="O1005" s="57"/>
      <c r="P1005" s="57"/>
      <c r="Q1005" s="57"/>
      <c r="R1005" s="57"/>
      <c r="S1005" s="57"/>
      <c r="T1005" s="57"/>
      <c r="U1005" s="57"/>
      <c r="V1005" s="58"/>
      <c r="W1005" s="58"/>
      <c r="X1005" s="57"/>
      <c r="Y1005" s="58"/>
      <c r="Z1005" s="58"/>
      <c r="AA1005" s="58"/>
      <c r="AB1005" s="58"/>
      <c r="AC1005" s="58"/>
      <c r="AD1005" s="58"/>
      <c r="AE1005" s="58"/>
      <c r="AF1005" s="58"/>
      <c r="AG1005" s="58"/>
      <c r="AH1005" s="58"/>
      <c r="AI1005" s="58"/>
      <c r="AJ1005" s="58"/>
      <c r="AK1005" s="58"/>
      <c r="AL1005" s="58"/>
      <c r="AM1005" s="55"/>
      <c r="AN1005" s="55"/>
    </row>
    <row r="1006" spans="14:40">
      <c r="N1006" s="57"/>
      <c r="O1006" s="57"/>
      <c r="P1006" s="57"/>
      <c r="Q1006" s="57"/>
      <c r="R1006" s="57"/>
      <c r="S1006" s="57"/>
      <c r="T1006" s="57"/>
      <c r="U1006" s="57"/>
      <c r="V1006" s="58"/>
      <c r="W1006" s="58"/>
      <c r="X1006" s="57"/>
      <c r="Y1006" s="58"/>
      <c r="Z1006" s="58"/>
      <c r="AA1006" s="58"/>
      <c r="AB1006" s="58"/>
      <c r="AC1006" s="58"/>
      <c r="AD1006" s="58"/>
      <c r="AE1006" s="58"/>
      <c r="AF1006" s="58"/>
      <c r="AG1006" s="58"/>
      <c r="AH1006" s="58"/>
      <c r="AI1006" s="58"/>
      <c r="AJ1006" s="58"/>
      <c r="AK1006" s="58"/>
      <c r="AL1006" s="58"/>
      <c r="AM1006" s="55"/>
      <c r="AN1006" s="55"/>
    </row>
    <row r="1007" spans="14:40">
      <c r="N1007" s="57"/>
      <c r="O1007" s="57"/>
      <c r="P1007" s="57"/>
      <c r="Q1007" s="57"/>
      <c r="R1007" s="57"/>
      <c r="S1007" s="57"/>
      <c r="T1007" s="57"/>
      <c r="U1007" s="57"/>
      <c r="V1007" s="58"/>
      <c r="W1007" s="58"/>
      <c r="X1007" s="57"/>
      <c r="Y1007" s="58"/>
      <c r="Z1007" s="58"/>
      <c r="AA1007" s="58"/>
      <c r="AB1007" s="58"/>
      <c r="AC1007" s="58"/>
      <c r="AD1007" s="58"/>
      <c r="AE1007" s="58"/>
      <c r="AF1007" s="58"/>
      <c r="AG1007" s="58"/>
      <c r="AH1007" s="58"/>
      <c r="AI1007" s="58"/>
      <c r="AJ1007" s="58"/>
      <c r="AK1007" s="58"/>
      <c r="AL1007" s="58"/>
      <c r="AM1007" s="55"/>
      <c r="AN1007" s="55"/>
    </row>
    <row r="1008" spans="14:40">
      <c r="N1008" s="57"/>
      <c r="O1008" s="57"/>
      <c r="P1008" s="57"/>
      <c r="Q1008" s="57"/>
      <c r="R1008" s="57"/>
      <c r="S1008" s="57"/>
      <c r="T1008" s="57"/>
      <c r="U1008" s="57"/>
      <c r="V1008" s="58"/>
      <c r="W1008" s="58"/>
      <c r="X1008" s="57"/>
      <c r="Y1008" s="58"/>
      <c r="Z1008" s="58"/>
      <c r="AA1008" s="58"/>
      <c r="AB1008" s="58"/>
      <c r="AC1008" s="58"/>
      <c r="AD1008" s="58"/>
      <c r="AE1008" s="58"/>
      <c r="AF1008" s="58"/>
      <c r="AG1008" s="58"/>
      <c r="AH1008" s="58"/>
      <c r="AI1008" s="58"/>
      <c r="AJ1008" s="58"/>
      <c r="AK1008" s="58"/>
      <c r="AL1008" s="58"/>
      <c r="AM1008" s="55"/>
      <c r="AN1008" s="55"/>
    </row>
    <row r="1009" spans="14:40">
      <c r="N1009" s="57"/>
      <c r="O1009" s="57"/>
      <c r="P1009" s="57"/>
      <c r="Q1009" s="57"/>
      <c r="R1009" s="57"/>
      <c r="S1009" s="57"/>
      <c r="T1009" s="57"/>
      <c r="U1009" s="57"/>
      <c r="V1009" s="58"/>
      <c r="W1009" s="58"/>
      <c r="X1009" s="57"/>
      <c r="Y1009" s="58"/>
      <c r="Z1009" s="58"/>
      <c r="AA1009" s="58"/>
      <c r="AB1009" s="58"/>
      <c r="AC1009" s="58"/>
      <c r="AD1009" s="58"/>
      <c r="AE1009" s="58"/>
      <c r="AF1009" s="58"/>
      <c r="AG1009" s="58"/>
      <c r="AH1009" s="58"/>
      <c r="AI1009" s="58"/>
      <c r="AJ1009" s="58"/>
      <c r="AK1009" s="58"/>
      <c r="AL1009" s="58"/>
      <c r="AM1009" s="55"/>
      <c r="AN1009" s="55"/>
    </row>
    <row r="1010" spans="14:40">
      <c r="N1010" s="57"/>
      <c r="O1010" s="57"/>
      <c r="P1010" s="57"/>
      <c r="Q1010" s="57"/>
      <c r="R1010" s="57"/>
      <c r="S1010" s="57"/>
      <c r="T1010" s="57"/>
      <c r="U1010" s="57"/>
      <c r="V1010" s="58"/>
      <c r="W1010" s="58"/>
      <c r="X1010" s="57"/>
      <c r="Y1010" s="58"/>
      <c r="Z1010" s="58"/>
      <c r="AA1010" s="58"/>
      <c r="AB1010" s="58"/>
      <c r="AC1010" s="58"/>
      <c r="AD1010" s="58"/>
      <c r="AE1010" s="58"/>
      <c r="AF1010" s="58"/>
      <c r="AG1010" s="58"/>
      <c r="AH1010" s="58"/>
      <c r="AI1010" s="58"/>
      <c r="AJ1010" s="58"/>
      <c r="AK1010" s="58"/>
      <c r="AL1010" s="58"/>
      <c r="AM1010" s="55"/>
      <c r="AN1010" s="55"/>
    </row>
    <row r="1011" spans="14:40">
      <c r="N1011" s="57"/>
      <c r="O1011" s="57"/>
      <c r="P1011" s="57"/>
      <c r="Q1011" s="57"/>
      <c r="R1011" s="57"/>
      <c r="S1011" s="57"/>
      <c r="T1011" s="57"/>
      <c r="U1011" s="57"/>
      <c r="V1011" s="58"/>
      <c r="W1011" s="58"/>
      <c r="X1011" s="57"/>
      <c r="Y1011" s="58"/>
      <c r="Z1011" s="58"/>
      <c r="AA1011" s="58"/>
      <c r="AB1011" s="58"/>
      <c r="AC1011" s="58"/>
      <c r="AD1011" s="58"/>
      <c r="AE1011" s="58"/>
      <c r="AF1011" s="58"/>
      <c r="AG1011" s="58"/>
      <c r="AH1011" s="58"/>
      <c r="AI1011" s="58"/>
      <c r="AJ1011" s="58"/>
      <c r="AK1011" s="58"/>
      <c r="AL1011" s="58"/>
      <c r="AM1011" s="55"/>
      <c r="AN1011" s="55"/>
    </row>
    <row r="1012" spans="14:40">
      <c r="N1012" s="57"/>
      <c r="O1012" s="57"/>
      <c r="P1012" s="57"/>
      <c r="Q1012" s="57"/>
      <c r="R1012" s="57"/>
      <c r="S1012" s="57"/>
      <c r="T1012" s="57"/>
      <c r="U1012" s="57"/>
      <c r="V1012" s="58"/>
      <c r="W1012" s="58"/>
      <c r="X1012" s="57"/>
      <c r="Y1012" s="58"/>
      <c r="Z1012" s="58"/>
      <c r="AA1012" s="58"/>
      <c r="AB1012" s="58"/>
      <c r="AC1012" s="58"/>
      <c r="AD1012" s="58"/>
      <c r="AE1012" s="58"/>
      <c r="AF1012" s="58"/>
      <c r="AG1012" s="58"/>
      <c r="AH1012" s="58"/>
      <c r="AI1012" s="58"/>
      <c r="AJ1012" s="58"/>
      <c r="AK1012" s="58"/>
      <c r="AL1012" s="58"/>
      <c r="AM1012" s="55"/>
      <c r="AN1012" s="55"/>
    </row>
    <row r="1013" spans="14:40">
      <c r="N1013" s="57"/>
      <c r="O1013" s="57"/>
      <c r="P1013" s="57"/>
      <c r="Q1013" s="57"/>
      <c r="R1013" s="57"/>
      <c r="S1013" s="57"/>
      <c r="T1013" s="57"/>
      <c r="U1013" s="57"/>
      <c r="V1013" s="58"/>
      <c r="W1013" s="58"/>
      <c r="X1013" s="57"/>
      <c r="Y1013" s="58"/>
      <c r="Z1013" s="58"/>
      <c r="AA1013" s="58"/>
      <c r="AB1013" s="58"/>
      <c r="AC1013" s="58"/>
      <c r="AD1013" s="58"/>
      <c r="AE1013" s="58"/>
      <c r="AF1013" s="58"/>
      <c r="AG1013" s="58"/>
      <c r="AH1013" s="58"/>
      <c r="AI1013" s="58"/>
      <c r="AJ1013" s="58"/>
      <c r="AK1013" s="58"/>
      <c r="AL1013" s="58"/>
      <c r="AM1013" s="55"/>
      <c r="AN1013" s="55"/>
    </row>
    <row r="1014" spans="14:40">
      <c r="N1014" s="57"/>
      <c r="O1014" s="57"/>
      <c r="P1014" s="57"/>
      <c r="Q1014" s="57"/>
      <c r="R1014" s="57"/>
      <c r="S1014" s="57"/>
      <c r="T1014" s="57"/>
      <c r="U1014" s="57"/>
      <c r="V1014" s="58"/>
      <c r="W1014" s="58"/>
      <c r="X1014" s="57"/>
      <c r="Y1014" s="58"/>
      <c r="Z1014" s="58"/>
      <c r="AA1014" s="58"/>
      <c r="AB1014" s="58"/>
      <c r="AC1014" s="58"/>
      <c r="AD1014" s="58"/>
      <c r="AE1014" s="58"/>
      <c r="AF1014" s="58"/>
      <c r="AG1014" s="58"/>
      <c r="AH1014" s="58"/>
      <c r="AI1014" s="58"/>
      <c r="AJ1014" s="58"/>
      <c r="AK1014" s="58"/>
      <c r="AL1014" s="58"/>
      <c r="AM1014" s="55"/>
      <c r="AN1014" s="55"/>
    </row>
    <row r="1015" spans="14:40">
      <c r="N1015" s="57"/>
      <c r="O1015" s="57"/>
      <c r="P1015" s="57"/>
      <c r="Q1015" s="57"/>
      <c r="R1015" s="57"/>
      <c r="S1015" s="57"/>
      <c r="T1015" s="57"/>
      <c r="U1015" s="57"/>
      <c r="V1015" s="58"/>
      <c r="W1015" s="58"/>
      <c r="X1015" s="57"/>
      <c r="Y1015" s="58"/>
      <c r="Z1015" s="58"/>
      <c r="AA1015" s="58"/>
      <c r="AB1015" s="58"/>
      <c r="AC1015" s="58"/>
      <c r="AD1015" s="58"/>
      <c r="AE1015" s="58"/>
      <c r="AF1015" s="58"/>
      <c r="AG1015" s="58"/>
      <c r="AH1015" s="58"/>
      <c r="AI1015" s="58"/>
      <c r="AJ1015" s="58"/>
      <c r="AK1015" s="58"/>
      <c r="AL1015" s="58"/>
      <c r="AM1015" s="55"/>
      <c r="AN1015" s="55"/>
    </row>
    <row r="1016" spans="14:40">
      <c r="N1016" s="57"/>
      <c r="O1016" s="57"/>
      <c r="P1016" s="57"/>
      <c r="Q1016" s="57"/>
      <c r="R1016" s="57"/>
      <c r="S1016" s="57"/>
      <c r="T1016" s="57"/>
      <c r="U1016" s="57"/>
      <c r="V1016" s="58"/>
      <c r="W1016" s="58"/>
      <c r="X1016" s="57"/>
      <c r="Y1016" s="58"/>
      <c r="Z1016" s="58"/>
      <c r="AA1016" s="58"/>
      <c r="AB1016" s="58"/>
      <c r="AC1016" s="58"/>
      <c r="AD1016" s="58"/>
      <c r="AE1016" s="58"/>
      <c r="AF1016" s="58"/>
      <c r="AG1016" s="58"/>
      <c r="AH1016" s="58"/>
      <c r="AI1016" s="58"/>
      <c r="AJ1016" s="58"/>
      <c r="AK1016" s="58"/>
      <c r="AL1016" s="58"/>
      <c r="AM1016" s="55"/>
      <c r="AN1016" s="55"/>
    </row>
    <row r="1017" spans="14:40">
      <c r="N1017" s="57"/>
      <c r="O1017" s="57"/>
      <c r="P1017" s="57"/>
      <c r="Q1017" s="57"/>
      <c r="R1017" s="57"/>
      <c r="S1017" s="57"/>
      <c r="T1017" s="57"/>
      <c r="U1017" s="57"/>
      <c r="V1017" s="58"/>
      <c r="W1017" s="58"/>
      <c r="X1017" s="57"/>
      <c r="Y1017" s="58"/>
      <c r="Z1017" s="58"/>
      <c r="AA1017" s="58"/>
      <c r="AB1017" s="58"/>
      <c r="AC1017" s="58"/>
      <c r="AD1017" s="58"/>
      <c r="AE1017" s="58"/>
      <c r="AF1017" s="58"/>
      <c r="AG1017" s="58"/>
      <c r="AH1017" s="58"/>
      <c r="AI1017" s="58"/>
      <c r="AJ1017" s="58"/>
      <c r="AK1017" s="58"/>
      <c r="AL1017" s="58"/>
      <c r="AM1017" s="55"/>
      <c r="AN1017" s="55"/>
    </row>
    <row r="1018" spans="14:40">
      <c r="N1018" s="57"/>
      <c r="O1018" s="57"/>
      <c r="P1018" s="57"/>
      <c r="Q1018" s="57"/>
      <c r="R1018" s="57"/>
      <c r="S1018" s="57"/>
      <c r="T1018" s="57"/>
      <c r="U1018" s="57"/>
      <c r="V1018" s="58"/>
      <c r="W1018" s="58"/>
      <c r="X1018" s="57"/>
      <c r="Y1018" s="58"/>
      <c r="Z1018" s="58"/>
      <c r="AA1018" s="58"/>
      <c r="AB1018" s="58"/>
      <c r="AC1018" s="58"/>
      <c r="AD1018" s="58"/>
      <c r="AE1018" s="58"/>
      <c r="AF1018" s="58"/>
      <c r="AG1018" s="58"/>
      <c r="AH1018" s="58"/>
      <c r="AI1018" s="58"/>
      <c r="AJ1018" s="58"/>
      <c r="AK1018" s="58"/>
      <c r="AL1018" s="58"/>
      <c r="AM1018" s="55"/>
      <c r="AN1018" s="55"/>
    </row>
    <row r="1019" spans="14:40">
      <c r="N1019" s="57"/>
      <c r="O1019" s="57"/>
      <c r="P1019" s="57"/>
      <c r="Q1019" s="57"/>
      <c r="R1019" s="57"/>
      <c r="S1019" s="57"/>
      <c r="T1019" s="57"/>
      <c r="U1019" s="57"/>
      <c r="V1019" s="58"/>
      <c r="W1019" s="58"/>
      <c r="X1019" s="57"/>
      <c r="Y1019" s="58"/>
      <c r="Z1019" s="58"/>
      <c r="AA1019" s="58"/>
      <c r="AB1019" s="58"/>
      <c r="AC1019" s="58"/>
      <c r="AD1019" s="58"/>
      <c r="AE1019" s="58"/>
      <c r="AF1019" s="58"/>
      <c r="AG1019" s="58"/>
      <c r="AH1019" s="58"/>
      <c r="AI1019" s="58"/>
      <c r="AJ1019" s="58"/>
      <c r="AK1019" s="58"/>
      <c r="AL1019" s="58"/>
      <c r="AM1019" s="55"/>
      <c r="AN1019" s="55"/>
    </row>
    <row r="1020" spans="14:40">
      <c r="N1020" s="57"/>
      <c r="O1020" s="57"/>
      <c r="P1020" s="57"/>
      <c r="Q1020" s="57"/>
      <c r="R1020" s="57"/>
      <c r="S1020" s="57"/>
      <c r="T1020" s="57"/>
      <c r="U1020" s="57"/>
      <c r="V1020" s="58"/>
      <c r="W1020" s="58"/>
      <c r="X1020" s="57"/>
      <c r="Y1020" s="58"/>
      <c r="Z1020" s="58"/>
      <c r="AA1020" s="58"/>
      <c r="AB1020" s="58"/>
      <c r="AC1020" s="58"/>
      <c r="AD1020" s="58"/>
      <c r="AE1020" s="58"/>
      <c r="AF1020" s="58"/>
      <c r="AG1020" s="58"/>
      <c r="AH1020" s="58"/>
      <c r="AI1020" s="58"/>
      <c r="AJ1020" s="58"/>
      <c r="AK1020" s="58"/>
      <c r="AL1020" s="58"/>
      <c r="AM1020" s="55"/>
      <c r="AN1020" s="55"/>
    </row>
    <row r="1021" spans="14:40">
      <c r="N1021" s="57"/>
      <c r="O1021" s="57"/>
      <c r="P1021" s="57"/>
      <c r="Q1021" s="57"/>
      <c r="R1021" s="57"/>
      <c r="S1021" s="57"/>
      <c r="T1021" s="57"/>
      <c r="U1021" s="57"/>
      <c r="V1021" s="58"/>
      <c r="W1021" s="58"/>
      <c r="X1021" s="57"/>
      <c r="Y1021" s="58"/>
      <c r="Z1021" s="58"/>
      <c r="AA1021" s="58"/>
      <c r="AB1021" s="58"/>
      <c r="AC1021" s="58"/>
      <c r="AD1021" s="58"/>
      <c r="AE1021" s="58"/>
      <c r="AF1021" s="58"/>
      <c r="AG1021" s="58"/>
      <c r="AH1021" s="58"/>
      <c r="AI1021" s="58"/>
      <c r="AJ1021" s="58"/>
      <c r="AK1021" s="58"/>
      <c r="AL1021" s="58"/>
      <c r="AM1021" s="55"/>
      <c r="AN1021" s="55"/>
    </row>
    <row r="1022" spans="14:40">
      <c r="N1022" s="57"/>
      <c r="O1022" s="57"/>
      <c r="P1022" s="57"/>
      <c r="Q1022" s="57"/>
      <c r="R1022" s="57"/>
      <c r="S1022" s="57"/>
      <c r="T1022" s="57"/>
      <c r="U1022" s="57"/>
      <c r="V1022" s="58"/>
      <c r="W1022" s="58"/>
      <c r="X1022" s="57"/>
      <c r="Y1022" s="58"/>
      <c r="Z1022" s="58"/>
      <c r="AA1022" s="58"/>
      <c r="AB1022" s="58"/>
      <c r="AC1022" s="58"/>
      <c r="AD1022" s="58"/>
      <c r="AE1022" s="58"/>
      <c r="AF1022" s="58"/>
      <c r="AG1022" s="58"/>
      <c r="AH1022" s="58"/>
      <c r="AI1022" s="58"/>
      <c r="AJ1022" s="58"/>
      <c r="AK1022" s="58"/>
      <c r="AL1022" s="58"/>
      <c r="AM1022" s="55"/>
      <c r="AN1022" s="55"/>
    </row>
    <row r="1023" spans="14:40">
      <c r="N1023" s="57"/>
      <c r="O1023" s="57"/>
      <c r="P1023" s="57"/>
      <c r="Q1023" s="57"/>
      <c r="R1023" s="57"/>
      <c r="S1023" s="57"/>
      <c r="T1023" s="57"/>
      <c r="U1023" s="57"/>
      <c r="V1023" s="58"/>
      <c r="W1023" s="58"/>
      <c r="X1023" s="57"/>
      <c r="Y1023" s="58"/>
      <c r="Z1023" s="58"/>
      <c r="AA1023" s="58"/>
      <c r="AB1023" s="58"/>
      <c r="AC1023" s="58"/>
      <c r="AD1023" s="58"/>
      <c r="AE1023" s="58"/>
      <c r="AF1023" s="58"/>
      <c r="AG1023" s="58"/>
      <c r="AH1023" s="58"/>
      <c r="AI1023" s="58"/>
      <c r="AJ1023" s="58"/>
      <c r="AK1023" s="58"/>
      <c r="AL1023" s="58"/>
      <c r="AM1023" s="55"/>
      <c r="AN1023" s="55"/>
    </row>
    <row r="1024" spans="14:40">
      <c r="N1024" s="57"/>
      <c r="O1024" s="57"/>
      <c r="P1024" s="57"/>
      <c r="Q1024" s="57"/>
      <c r="R1024" s="57"/>
      <c r="S1024" s="57"/>
      <c r="T1024" s="57"/>
      <c r="U1024" s="57"/>
      <c r="V1024" s="58"/>
      <c r="W1024" s="58"/>
      <c r="X1024" s="57"/>
      <c r="Y1024" s="58"/>
      <c r="Z1024" s="58"/>
      <c r="AA1024" s="58"/>
      <c r="AB1024" s="58"/>
      <c r="AC1024" s="58"/>
      <c r="AD1024" s="58"/>
      <c r="AE1024" s="58"/>
      <c r="AF1024" s="58"/>
      <c r="AG1024" s="58"/>
      <c r="AH1024" s="58"/>
      <c r="AI1024" s="58"/>
      <c r="AJ1024" s="58"/>
      <c r="AK1024" s="58"/>
      <c r="AL1024" s="58"/>
      <c r="AM1024" s="55"/>
      <c r="AN1024" s="55"/>
    </row>
    <row r="1025" spans="14:40">
      <c r="N1025" s="57"/>
      <c r="O1025" s="57"/>
      <c r="P1025" s="57"/>
      <c r="Q1025" s="57"/>
      <c r="R1025" s="57"/>
      <c r="S1025" s="57"/>
      <c r="T1025" s="57"/>
      <c r="U1025" s="57"/>
      <c r="V1025" s="58"/>
      <c r="W1025" s="58"/>
      <c r="X1025" s="57"/>
      <c r="Y1025" s="58"/>
      <c r="Z1025" s="58"/>
      <c r="AA1025" s="58"/>
      <c r="AB1025" s="58"/>
      <c r="AC1025" s="58"/>
      <c r="AD1025" s="58"/>
      <c r="AE1025" s="58"/>
      <c r="AF1025" s="58"/>
      <c r="AG1025" s="58"/>
      <c r="AH1025" s="58"/>
      <c r="AI1025" s="58"/>
      <c r="AJ1025" s="58"/>
      <c r="AK1025" s="58"/>
      <c r="AL1025" s="58"/>
      <c r="AM1025" s="55"/>
      <c r="AN1025" s="55"/>
    </row>
    <row r="1026" spans="14:40">
      <c r="N1026" s="57"/>
      <c r="O1026" s="57"/>
      <c r="P1026" s="57"/>
      <c r="Q1026" s="57"/>
      <c r="R1026" s="57"/>
      <c r="S1026" s="57"/>
      <c r="T1026" s="57"/>
      <c r="U1026" s="57"/>
      <c r="V1026" s="58"/>
      <c r="W1026" s="58"/>
      <c r="X1026" s="57"/>
      <c r="Y1026" s="58"/>
      <c r="Z1026" s="58"/>
      <c r="AA1026" s="58"/>
      <c r="AB1026" s="58"/>
      <c r="AC1026" s="58"/>
      <c r="AD1026" s="58"/>
      <c r="AE1026" s="58"/>
      <c r="AF1026" s="58"/>
      <c r="AG1026" s="58"/>
      <c r="AH1026" s="58"/>
      <c r="AI1026" s="58"/>
      <c r="AJ1026" s="58"/>
      <c r="AK1026" s="58"/>
      <c r="AL1026" s="58"/>
      <c r="AM1026" s="55"/>
      <c r="AN1026" s="55"/>
    </row>
    <row r="1027" spans="14:40">
      <c r="N1027" s="57"/>
      <c r="O1027" s="57"/>
      <c r="P1027" s="57"/>
      <c r="Q1027" s="57"/>
      <c r="R1027" s="57"/>
      <c r="S1027" s="57"/>
      <c r="T1027" s="57"/>
      <c r="U1027" s="57"/>
      <c r="V1027" s="58"/>
      <c r="W1027" s="58"/>
      <c r="X1027" s="57"/>
      <c r="Y1027" s="58"/>
      <c r="Z1027" s="58"/>
      <c r="AA1027" s="58"/>
      <c r="AB1027" s="58"/>
      <c r="AC1027" s="58"/>
      <c r="AD1027" s="58"/>
      <c r="AE1027" s="58"/>
      <c r="AF1027" s="58"/>
      <c r="AG1027" s="58"/>
      <c r="AH1027" s="58"/>
      <c r="AI1027" s="58"/>
      <c r="AJ1027" s="58"/>
      <c r="AK1027" s="58"/>
      <c r="AL1027" s="58"/>
      <c r="AM1027" s="55"/>
      <c r="AN1027" s="55"/>
    </row>
    <row r="1028" spans="14:40">
      <c r="N1028" s="57"/>
      <c r="O1028" s="57"/>
      <c r="P1028" s="57"/>
      <c r="Q1028" s="57"/>
      <c r="R1028" s="57"/>
      <c r="S1028" s="57"/>
      <c r="T1028" s="57"/>
      <c r="U1028" s="57"/>
      <c r="V1028" s="58"/>
      <c r="W1028" s="58"/>
      <c r="X1028" s="57"/>
      <c r="Y1028" s="58"/>
      <c r="Z1028" s="58"/>
      <c r="AA1028" s="58"/>
      <c r="AB1028" s="58"/>
      <c r="AC1028" s="58"/>
      <c r="AD1028" s="58"/>
      <c r="AE1028" s="58"/>
      <c r="AF1028" s="58"/>
      <c r="AG1028" s="58"/>
      <c r="AH1028" s="58"/>
      <c r="AI1028" s="58"/>
      <c r="AJ1028" s="58"/>
      <c r="AK1028" s="58"/>
      <c r="AL1028" s="58"/>
      <c r="AM1028" s="55"/>
      <c r="AN1028" s="55"/>
    </row>
    <row r="1029" spans="14:40">
      <c r="N1029" s="57"/>
      <c r="O1029" s="57"/>
      <c r="P1029" s="57"/>
      <c r="Q1029" s="57"/>
      <c r="R1029" s="57"/>
      <c r="S1029" s="57"/>
      <c r="T1029" s="57"/>
      <c r="U1029" s="57"/>
      <c r="V1029" s="58"/>
      <c r="W1029" s="58"/>
      <c r="X1029" s="57"/>
      <c r="Y1029" s="58"/>
      <c r="Z1029" s="58"/>
      <c r="AA1029" s="58"/>
      <c r="AB1029" s="58"/>
      <c r="AC1029" s="58"/>
      <c r="AD1029" s="58"/>
      <c r="AE1029" s="58"/>
      <c r="AF1029" s="58"/>
      <c r="AG1029" s="58"/>
      <c r="AH1029" s="58"/>
      <c r="AI1029" s="58"/>
      <c r="AJ1029" s="58"/>
      <c r="AK1029" s="58"/>
      <c r="AL1029" s="58"/>
      <c r="AM1029" s="55"/>
      <c r="AN1029" s="55"/>
    </row>
    <row r="1030" spans="14:40">
      <c r="N1030" s="57"/>
      <c r="O1030" s="57"/>
      <c r="P1030" s="57"/>
      <c r="Q1030" s="57"/>
      <c r="R1030" s="57"/>
      <c r="S1030" s="57"/>
      <c r="T1030" s="57"/>
      <c r="U1030" s="57"/>
      <c r="V1030" s="58"/>
      <c r="W1030" s="58"/>
      <c r="X1030" s="57"/>
      <c r="Y1030" s="58"/>
      <c r="Z1030" s="58"/>
      <c r="AA1030" s="58"/>
      <c r="AB1030" s="58"/>
      <c r="AC1030" s="58"/>
      <c r="AD1030" s="58"/>
      <c r="AE1030" s="58"/>
      <c r="AF1030" s="58"/>
      <c r="AG1030" s="58"/>
      <c r="AH1030" s="58"/>
      <c r="AI1030" s="58"/>
      <c r="AJ1030" s="58"/>
      <c r="AK1030" s="58"/>
      <c r="AL1030" s="58"/>
      <c r="AM1030" s="55"/>
      <c r="AN1030" s="55"/>
    </row>
    <row r="1031" spans="14:40">
      <c r="N1031" s="57"/>
      <c r="O1031" s="57"/>
      <c r="P1031" s="57"/>
      <c r="Q1031" s="57"/>
      <c r="R1031" s="57"/>
      <c r="S1031" s="57"/>
      <c r="T1031" s="57"/>
      <c r="U1031" s="57"/>
      <c r="V1031" s="58"/>
      <c r="W1031" s="58"/>
      <c r="X1031" s="57"/>
      <c r="Y1031" s="58"/>
      <c r="Z1031" s="58"/>
      <c r="AA1031" s="58"/>
      <c r="AB1031" s="58"/>
      <c r="AC1031" s="58"/>
      <c r="AD1031" s="58"/>
      <c r="AE1031" s="58"/>
      <c r="AF1031" s="58"/>
      <c r="AG1031" s="58"/>
      <c r="AH1031" s="58"/>
      <c r="AI1031" s="58"/>
      <c r="AJ1031" s="58"/>
      <c r="AK1031" s="58"/>
      <c r="AL1031" s="58"/>
      <c r="AM1031" s="55"/>
      <c r="AN1031" s="55"/>
    </row>
    <row r="1032" spans="14:40">
      <c r="N1032" s="57"/>
      <c r="O1032" s="57"/>
      <c r="P1032" s="57"/>
      <c r="Q1032" s="57"/>
      <c r="R1032" s="57"/>
      <c r="S1032" s="57"/>
      <c r="T1032" s="57"/>
      <c r="U1032" s="57"/>
      <c r="V1032" s="58"/>
      <c r="W1032" s="58"/>
      <c r="X1032" s="57"/>
      <c r="Y1032" s="58"/>
      <c r="Z1032" s="58"/>
      <c r="AA1032" s="58"/>
      <c r="AB1032" s="58"/>
      <c r="AC1032" s="58"/>
      <c r="AD1032" s="58"/>
      <c r="AE1032" s="58"/>
      <c r="AF1032" s="58"/>
      <c r="AG1032" s="58"/>
      <c r="AH1032" s="58"/>
      <c r="AI1032" s="58"/>
      <c r="AJ1032" s="58"/>
      <c r="AK1032" s="58"/>
      <c r="AL1032" s="58"/>
      <c r="AM1032" s="55"/>
      <c r="AN1032" s="55"/>
    </row>
    <row r="1033" spans="14:40">
      <c r="N1033" s="57"/>
      <c r="O1033" s="57"/>
      <c r="P1033" s="57"/>
      <c r="Q1033" s="57"/>
      <c r="R1033" s="57"/>
      <c r="S1033" s="57"/>
      <c r="T1033" s="57"/>
      <c r="U1033" s="57"/>
      <c r="V1033" s="58"/>
      <c r="W1033" s="58"/>
      <c r="X1033" s="57"/>
      <c r="Y1033" s="58"/>
      <c r="Z1033" s="58"/>
      <c r="AA1033" s="58"/>
      <c r="AB1033" s="58"/>
      <c r="AC1033" s="58"/>
      <c r="AD1033" s="58"/>
      <c r="AE1033" s="58"/>
      <c r="AF1033" s="58"/>
      <c r="AG1033" s="58"/>
      <c r="AH1033" s="58"/>
      <c r="AI1033" s="58"/>
      <c r="AJ1033" s="58"/>
      <c r="AK1033" s="58"/>
      <c r="AL1033" s="58"/>
      <c r="AM1033" s="55"/>
      <c r="AN1033" s="55"/>
    </row>
    <row r="1034" spans="14:40">
      <c r="N1034" s="57"/>
      <c r="O1034" s="57"/>
      <c r="P1034" s="57"/>
      <c r="Q1034" s="57"/>
      <c r="R1034" s="57"/>
      <c r="S1034" s="57"/>
      <c r="T1034" s="57"/>
      <c r="U1034" s="57"/>
      <c r="V1034" s="58"/>
      <c r="W1034" s="58"/>
      <c r="X1034" s="57"/>
      <c r="Y1034" s="58"/>
      <c r="Z1034" s="58"/>
      <c r="AA1034" s="58"/>
      <c r="AB1034" s="58"/>
      <c r="AC1034" s="58"/>
      <c r="AD1034" s="58"/>
      <c r="AE1034" s="58"/>
      <c r="AF1034" s="58"/>
      <c r="AG1034" s="58"/>
      <c r="AH1034" s="58"/>
      <c r="AI1034" s="58"/>
      <c r="AJ1034" s="58"/>
      <c r="AK1034" s="58"/>
      <c r="AL1034" s="58"/>
      <c r="AM1034" s="55"/>
      <c r="AN1034" s="55"/>
    </row>
    <row r="1035" spans="14:40">
      <c r="N1035" s="57"/>
      <c r="O1035" s="57"/>
      <c r="P1035" s="57"/>
      <c r="Q1035" s="57"/>
      <c r="R1035" s="57"/>
      <c r="S1035" s="57"/>
      <c r="T1035" s="57"/>
      <c r="U1035" s="57"/>
      <c r="V1035" s="58"/>
      <c r="W1035" s="58"/>
      <c r="X1035" s="57"/>
      <c r="Y1035" s="58"/>
      <c r="Z1035" s="58"/>
      <c r="AA1035" s="58"/>
      <c r="AB1035" s="58"/>
      <c r="AC1035" s="58"/>
      <c r="AD1035" s="58"/>
      <c r="AE1035" s="58"/>
      <c r="AF1035" s="58"/>
      <c r="AG1035" s="58"/>
      <c r="AH1035" s="58"/>
      <c r="AI1035" s="58"/>
      <c r="AJ1035" s="58"/>
      <c r="AK1035" s="58"/>
      <c r="AL1035" s="58"/>
      <c r="AM1035" s="55"/>
      <c r="AN1035" s="55"/>
    </row>
    <row r="1036" spans="14:40">
      <c r="N1036" s="57"/>
      <c r="O1036" s="57"/>
      <c r="P1036" s="57"/>
      <c r="Q1036" s="57"/>
      <c r="R1036" s="57"/>
      <c r="S1036" s="57"/>
      <c r="T1036" s="57"/>
      <c r="U1036" s="57"/>
      <c r="V1036" s="58"/>
      <c r="W1036" s="58"/>
      <c r="X1036" s="57"/>
      <c r="Y1036" s="58"/>
      <c r="Z1036" s="58"/>
      <c r="AA1036" s="58"/>
      <c r="AB1036" s="58"/>
      <c r="AC1036" s="58"/>
      <c r="AD1036" s="58"/>
      <c r="AE1036" s="58"/>
      <c r="AF1036" s="58"/>
      <c r="AG1036" s="58"/>
      <c r="AH1036" s="58"/>
      <c r="AI1036" s="58"/>
      <c r="AJ1036" s="58"/>
      <c r="AK1036" s="58"/>
      <c r="AL1036" s="58"/>
      <c r="AM1036" s="55"/>
      <c r="AN1036" s="55"/>
    </row>
    <row r="1037" spans="14:40">
      <c r="N1037" s="57"/>
      <c r="O1037" s="57"/>
      <c r="P1037" s="57"/>
      <c r="Q1037" s="57"/>
      <c r="R1037" s="57"/>
      <c r="S1037" s="57"/>
      <c r="T1037" s="57"/>
      <c r="U1037" s="57"/>
      <c r="V1037" s="58"/>
      <c r="W1037" s="58"/>
      <c r="X1037" s="57"/>
      <c r="Y1037" s="58"/>
      <c r="Z1037" s="58"/>
      <c r="AA1037" s="58"/>
      <c r="AB1037" s="58"/>
      <c r="AC1037" s="58"/>
      <c r="AD1037" s="58"/>
      <c r="AE1037" s="58"/>
      <c r="AF1037" s="58"/>
      <c r="AG1037" s="58"/>
      <c r="AH1037" s="58"/>
      <c r="AI1037" s="58"/>
      <c r="AJ1037" s="58"/>
      <c r="AK1037" s="58"/>
      <c r="AL1037" s="58"/>
      <c r="AM1037" s="55"/>
      <c r="AN1037" s="55"/>
    </row>
    <row r="1038" spans="14:40">
      <c r="N1038" s="57"/>
      <c r="O1038" s="57"/>
      <c r="P1038" s="57"/>
      <c r="Q1038" s="57"/>
      <c r="R1038" s="57"/>
      <c r="S1038" s="57"/>
      <c r="T1038" s="57"/>
      <c r="U1038" s="57"/>
      <c r="V1038" s="58"/>
      <c r="W1038" s="58"/>
      <c r="X1038" s="57"/>
      <c r="Y1038" s="58"/>
      <c r="Z1038" s="58"/>
      <c r="AA1038" s="58"/>
      <c r="AB1038" s="58"/>
      <c r="AC1038" s="58"/>
      <c r="AD1038" s="58"/>
      <c r="AE1038" s="58"/>
      <c r="AF1038" s="58"/>
      <c r="AG1038" s="58"/>
      <c r="AH1038" s="58"/>
      <c r="AI1038" s="58"/>
      <c r="AJ1038" s="58"/>
      <c r="AK1038" s="58"/>
      <c r="AL1038" s="58"/>
      <c r="AM1038" s="55"/>
      <c r="AN1038" s="55"/>
    </row>
    <row r="1039" spans="14:40">
      <c r="N1039" s="57"/>
      <c r="O1039" s="57"/>
      <c r="P1039" s="57"/>
      <c r="Q1039" s="57"/>
      <c r="R1039" s="57"/>
      <c r="S1039" s="57"/>
      <c r="T1039" s="57"/>
      <c r="U1039" s="57"/>
      <c r="V1039" s="58"/>
      <c r="W1039" s="58"/>
      <c r="X1039" s="57"/>
      <c r="Y1039" s="58"/>
      <c r="Z1039" s="58"/>
      <c r="AA1039" s="58"/>
      <c r="AB1039" s="58"/>
      <c r="AC1039" s="58"/>
      <c r="AD1039" s="58"/>
      <c r="AE1039" s="58"/>
      <c r="AF1039" s="58"/>
      <c r="AG1039" s="58"/>
      <c r="AH1039" s="58"/>
      <c r="AI1039" s="58"/>
      <c r="AJ1039" s="58"/>
      <c r="AK1039" s="58"/>
      <c r="AL1039" s="58"/>
      <c r="AM1039" s="55"/>
      <c r="AN1039" s="55"/>
    </row>
    <row r="1040" spans="14:40">
      <c r="N1040" s="57"/>
      <c r="O1040" s="57"/>
      <c r="P1040" s="57"/>
      <c r="Q1040" s="57"/>
      <c r="R1040" s="57"/>
      <c r="S1040" s="57"/>
      <c r="T1040" s="57"/>
      <c r="U1040" s="57"/>
      <c r="V1040" s="58"/>
      <c r="W1040" s="58"/>
      <c r="X1040" s="57"/>
      <c r="Y1040" s="58"/>
      <c r="Z1040" s="58"/>
      <c r="AA1040" s="58"/>
      <c r="AB1040" s="58"/>
      <c r="AC1040" s="58"/>
      <c r="AD1040" s="58"/>
      <c r="AE1040" s="58"/>
      <c r="AF1040" s="58"/>
      <c r="AG1040" s="58"/>
      <c r="AH1040" s="58"/>
      <c r="AI1040" s="58"/>
      <c r="AJ1040" s="58"/>
      <c r="AK1040" s="58"/>
      <c r="AL1040" s="58"/>
      <c r="AM1040" s="55"/>
      <c r="AN1040" s="55"/>
    </row>
    <row r="1041" spans="14:40">
      <c r="N1041" s="57"/>
      <c r="O1041" s="57"/>
      <c r="P1041" s="57"/>
      <c r="Q1041" s="57"/>
      <c r="R1041" s="57"/>
      <c r="S1041" s="57"/>
      <c r="T1041" s="57"/>
      <c r="U1041" s="57"/>
      <c r="V1041" s="58"/>
      <c r="W1041" s="58"/>
      <c r="X1041" s="57"/>
      <c r="Y1041" s="58"/>
      <c r="Z1041" s="58"/>
      <c r="AA1041" s="58"/>
      <c r="AB1041" s="58"/>
      <c r="AC1041" s="58"/>
      <c r="AD1041" s="58"/>
      <c r="AE1041" s="58"/>
      <c r="AF1041" s="58"/>
      <c r="AG1041" s="58"/>
      <c r="AH1041" s="58"/>
      <c r="AI1041" s="58"/>
      <c r="AJ1041" s="58"/>
      <c r="AK1041" s="58"/>
      <c r="AL1041" s="58"/>
      <c r="AM1041" s="55"/>
      <c r="AN1041" s="55"/>
    </row>
    <row r="1042" spans="14:40">
      <c r="N1042" s="57"/>
      <c r="O1042" s="57"/>
      <c r="P1042" s="57"/>
      <c r="Q1042" s="57"/>
      <c r="R1042" s="57"/>
      <c r="S1042" s="57"/>
      <c r="T1042" s="57"/>
      <c r="U1042" s="57"/>
      <c r="V1042" s="58"/>
      <c r="W1042" s="58"/>
      <c r="X1042" s="57"/>
      <c r="Y1042" s="58"/>
      <c r="Z1042" s="58"/>
      <c r="AA1042" s="58"/>
      <c r="AB1042" s="58"/>
      <c r="AC1042" s="58"/>
      <c r="AD1042" s="58"/>
      <c r="AE1042" s="58"/>
      <c r="AF1042" s="58"/>
      <c r="AG1042" s="58"/>
      <c r="AH1042" s="58"/>
      <c r="AI1042" s="58"/>
      <c r="AJ1042" s="58"/>
      <c r="AK1042" s="58"/>
      <c r="AL1042" s="58"/>
      <c r="AM1042" s="55"/>
      <c r="AN1042" s="55"/>
    </row>
    <row r="1043" spans="14:40">
      <c r="N1043" s="57"/>
      <c r="O1043" s="57"/>
      <c r="P1043" s="57"/>
      <c r="Q1043" s="57"/>
      <c r="R1043" s="57"/>
      <c r="S1043" s="57"/>
      <c r="T1043" s="57"/>
      <c r="U1043" s="57"/>
      <c r="V1043" s="58"/>
      <c r="W1043" s="58"/>
      <c r="X1043" s="57"/>
      <c r="Y1043" s="58"/>
      <c r="Z1043" s="58"/>
      <c r="AA1043" s="58"/>
      <c r="AB1043" s="58"/>
      <c r="AC1043" s="58"/>
      <c r="AD1043" s="58"/>
      <c r="AE1043" s="58"/>
      <c r="AF1043" s="58"/>
      <c r="AG1043" s="58"/>
      <c r="AH1043" s="58"/>
      <c r="AI1043" s="58"/>
      <c r="AJ1043" s="58"/>
      <c r="AK1043" s="58"/>
      <c r="AL1043" s="58"/>
      <c r="AM1043" s="55"/>
      <c r="AN1043" s="55"/>
    </row>
    <row r="1044" spans="14:40">
      <c r="N1044" s="57"/>
      <c r="O1044" s="57"/>
      <c r="P1044" s="57"/>
      <c r="Q1044" s="57"/>
      <c r="R1044" s="57"/>
      <c r="S1044" s="57"/>
      <c r="T1044" s="57"/>
      <c r="U1044" s="57"/>
      <c r="V1044" s="58"/>
      <c r="W1044" s="58"/>
      <c r="X1044" s="57"/>
      <c r="Y1044" s="58"/>
      <c r="Z1044" s="58"/>
      <c r="AA1044" s="58"/>
      <c r="AB1044" s="58"/>
      <c r="AC1044" s="58"/>
      <c r="AD1044" s="58"/>
      <c r="AE1044" s="58"/>
      <c r="AF1044" s="58"/>
      <c r="AG1044" s="58"/>
      <c r="AH1044" s="58"/>
      <c r="AI1044" s="58"/>
      <c r="AJ1044" s="58"/>
      <c r="AK1044" s="58"/>
      <c r="AL1044" s="58"/>
      <c r="AM1044" s="55"/>
      <c r="AN1044" s="55"/>
    </row>
    <row r="1045" spans="14:40">
      <c r="N1045" s="57"/>
      <c r="O1045" s="57"/>
      <c r="P1045" s="57"/>
      <c r="Q1045" s="57"/>
      <c r="R1045" s="57"/>
      <c r="S1045" s="57"/>
      <c r="T1045" s="57"/>
      <c r="U1045" s="57"/>
      <c r="V1045" s="58"/>
      <c r="W1045" s="58"/>
      <c r="X1045" s="57"/>
      <c r="Y1045" s="58"/>
      <c r="Z1045" s="58"/>
      <c r="AA1045" s="58"/>
      <c r="AB1045" s="58"/>
      <c r="AC1045" s="58"/>
      <c r="AD1045" s="58"/>
      <c r="AE1045" s="58"/>
      <c r="AF1045" s="58"/>
      <c r="AG1045" s="58"/>
      <c r="AH1045" s="58"/>
      <c r="AI1045" s="58"/>
      <c r="AJ1045" s="58"/>
      <c r="AK1045" s="58"/>
      <c r="AL1045" s="58"/>
      <c r="AM1045" s="55"/>
      <c r="AN1045" s="55"/>
    </row>
    <row r="1046" spans="14:40">
      <c r="N1046" s="57"/>
      <c r="O1046" s="57"/>
      <c r="P1046" s="57"/>
      <c r="Q1046" s="57"/>
      <c r="R1046" s="57"/>
      <c r="S1046" s="57"/>
      <c r="T1046" s="57"/>
      <c r="U1046" s="57"/>
      <c r="V1046" s="58"/>
      <c r="W1046" s="58"/>
      <c r="X1046" s="57"/>
      <c r="Y1046" s="58"/>
      <c r="Z1046" s="58"/>
      <c r="AA1046" s="58"/>
      <c r="AB1046" s="58"/>
      <c r="AC1046" s="58"/>
      <c r="AD1046" s="58"/>
      <c r="AE1046" s="58"/>
      <c r="AF1046" s="58"/>
      <c r="AG1046" s="58"/>
      <c r="AH1046" s="58"/>
      <c r="AI1046" s="58"/>
      <c r="AJ1046" s="58"/>
      <c r="AK1046" s="58"/>
      <c r="AL1046" s="58"/>
      <c r="AM1046" s="55"/>
      <c r="AN1046" s="55"/>
    </row>
    <row r="1047" spans="14:40">
      <c r="N1047" s="57"/>
      <c r="O1047" s="57"/>
      <c r="P1047" s="57"/>
      <c r="Q1047" s="57"/>
      <c r="R1047" s="57"/>
      <c r="S1047" s="57"/>
      <c r="T1047" s="57"/>
      <c r="U1047" s="57"/>
      <c r="V1047" s="58"/>
      <c r="W1047" s="58"/>
      <c r="X1047" s="57"/>
      <c r="Y1047" s="58"/>
      <c r="Z1047" s="58"/>
      <c r="AA1047" s="58"/>
      <c r="AB1047" s="58"/>
      <c r="AC1047" s="58"/>
      <c r="AD1047" s="58"/>
      <c r="AE1047" s="58"/>
      <c r="AF1047" s="58"/>
      <c r="AG1047" s="58"/>
      <c r="AH1047" s="58"/>
      <c r="AI1047" s="58"/>
      <c r="AJ1047" s="58"/>
      <c r="AK1047" s="58"/>
      <c r="AL1047" s="58"/>
      <c r="AM1047" s="55"/>
      <c r="AN1047" s="55"/>
    </row>
    <row r="1048" spans="14:40">
      <c r="N1048" s="57"/>
      <c r="O1048" s="57"/>
      <c r="P1048" s="57"/>
      <c r="Q1048" s="57"/>
      <c r="R1048" s="57"/>
      <c r="S1048" s="57"/>
      <c r="T1048" s="57"/>
      <c r="U1048" s="57"/>
      <c r="V1048" s="58"/>
      <c r="W1048" s="58"/>
      <c r="X1048" s="57"/>
      <c r="Y1048" s="58"/>
      <c r="Z1048" s="58"/>
      <c r="AA1048" s="58"/>
      <c r="AB1048" s="58"/>
      <c r="AC1048" s="58"/>
      <c r="AD1048" s="58"/>
      <c r="AE1048" s="58"/>
      <c r="AF1048" s="58"/>
      <c r="AG1048" s="58"/>
      <c r="AH1048" s="58"/>
      <c r="AI1048" s="58"/>
      <c r="AJ1048" s="58"/>
      <c r="AK1048" s="58"/>
      <c r="AL1048" s="58"/>
      <c r="AM1048" s="55"/>
      <c r="AN1048" s="55"/>
    </row>
    <row r="1049" spans="14:40">
      <c r="N1049" s="57"/>
      <c r="O1049" s="57"/>
      <c r="P1049" s="57"/>
      <c r="Q1049" s="57"/>
      <c r="R1049" s="57"/>
      <c r="S1049" s="57"/>
      <c r="T1049" s="57"/>
      <c r="U1049" s="57"/>
      <c r="V1049" s="58"/>
      <c r="W1049" s="58"/>
      <c r="X1049" s="57"/>
      <c r="Y1049" s="58"/>
      <c r="Z1049" s="58"/>
      <c r="AA1049" s="58"/>
      <c r="AB1049" s="58"/>
      <c r="AC1049" s="58"/>
      <c r="AD1049" s="58"/>
      <c r="AE1049" s="58"/>
      <c r="AF1049" s="58"/>
      <c r="AG1049" s="58"/>
      <c r="AH1049" s="58"/>
      <c r="AI1049" s="58"/>
      <c r="AJ1049" s="58"/>
      <c r="AK1049" s="58"/>
      <c r="AL1049" s="58"/>
      <c r="AM1049" s="55"/>
      <c r="AN1049" s="55"/>
    </row>
    <row r="1050" spans="14:40">
      <c r="N1050" s="57"/>
      <c r="O1050" s="57"/>
      <c r="P1050" s="57"/>
      <c r="Q1050" s="57"/>
      <c r="R1050" s="57"/>
      <c r="S1050" s="57"/>
      <c r="T1050" s="57"/>
      <c r="U1050" s="57"/>
      <c r="V1050" s="58"/>
      <c r="W1050" s="58"/>
      <c r="X1050" s="57"/>
      <c r="Y1050" s="58"/>
      <c r="Z1050" s="58"/>
      <c r="AA1050" s="58"/>
      <c r="AB1050" s="58"/>
      <c r="AC1050" s="58"/>
      <c r="AD1050" s="58"/>
      <c r="AE1050" s="58"/>
      <c r="AF1050" s="58"/>
      <c r="AG1050" s="58"/>
      <c r="AH1050" s="58"/>
      <c r="AI1050" s="58"/>
      <c r="AJ1050" s="58"/>
      <c r="AK1050" s="58"/>
      <c r="AL1050" s="58"/>
      <c r="AM1050" s="55"/>
      <c r="AN1050" s="55"/>
    </row>
    <row r="1051" spans="14:40">
      <c r="N1051" s="57"/>
      <c r="O1051" s="57"/>
      <c r="P1051" s="57"/>
      <c r="Q1051" s="57"/>
      <c r="R1051" s="57"/>
      <c r="S1051" s="57"/>
      <c r="T1051" s="57"/>
      <c r="U1051" s="57"/>
      <c r="V1051" s="58"/>
      <c r="W1051" s="58"/>
      <c r="X1051" s="57"/>
      <c r="Y1051" s="58"/>
      <c r="Z1051" s="58"/>
      <c r="AA1051" s="58"/>
      <c r="AB1051" s="58"/>
      <c r="AC1051" s="58"/>
      <c r="AD1051" s="58"/>
      <c r="AE1051" s="58"/>
      <c r="AF1051" s="58"/>
      <c r="AG1051" s="58"/>
      <c r="AH1051" s="58"/>
      <c r="AI1051" s="58"/>
      <c r="AJ1051" s="58"/>
      <c r="AK1051" s="58"/>
      <c r="AL1051" s="58"/>
      <c r="AM1051" s="55"/>
      <c r="AN1051" s="55"/>
    </row>
    <row r="1052" spans="14:40">
      <c r="N1052" s="57"/>
      <c r="O1052" s="57"/>
      <c r="P1052" s="57"/>
      <c r="Q1052" s="57"/>
      <c r="R1052" s="57"/>
      <c r="S1052" s="57"/>
      <c r="T1052" s="57"/>
      <c r="U1052" s="57"/>
      <c r="V1052" s="58"/>
      <c r="W1052" s="58"/>
      <c r="X1052" s="57"/>
      <c r="Y1052" s="58"/>
      <c r="Z1052" s="58"/>
      <c r="AA1052" s="58"/>
      <c r="AB1052" s="58"/>
      <c r="AC1052" s="58"/>
      <c r="AD1052" s="58"/>
      <c r="AE1052" s="58"/>
      <c r="AF1052" s="58"/>
      <c r="AG1052" s="58"/>
      <c r="AH1052" s="58"/>
      <c r="AI1052" s="58"/>
      <c r="AJ1052" s="58"/>
      <c r="AK1052" s="58"/>
      <c r="AL1052" s="58"/>
      <c r="AM1052" s="55"/>
      <c r="AN1052" s="55"/>
    </row>
    <row r="1053" spans="14:40">
      <c r="N1053" s="57"/>
      <c r="O1053" s="57"/>
      <c r="P1053" s="57"/>
      <c r="Q1053" s="57"/>
      <c r="R1053" s="57"/>
      <c r="S1053" s="57"/>
      <c r="T1053" s="57"/>
      <c r="U1053" s="57"/>
      <c r="V1053" s="58"/>
      <c r="W1053" s="58"/>
      <c r="X1053" s="57"/>
      <c r="Y1053" s="58"/>
      <c r="Z1053" s="58"/>
      <c r="AA1053" s="58"/>
      <c r="AB1053" s="58"/>
      <c r="AC1053" s="58"/>
      <c r="AD1053" s="58"/>
      <c r="AE1053" s="58"/>
      <c r="AF1053" s="58"/>
      <c r="AG1053" s="58"/>
      <c r="AH1053" s="58"/>
      <c r="AI1053" s="58"/>
      <c r="AJ1053" s="58"/>
      <c r="AK1053" s="58"/>
      <c r="AL1053" s="58"/>
      <c r="AM1053" s="55"/>
      <c r="AN1053" s="55"/>
    </row>
    <row r="1054" spans="14:40">
      <c r="N1054" s="57"/>
      <c r="O1054" s="57"/>
      <c r="P1054" s="57"/>
      <c r="Q1054" s="57"/>
      <c r="R1054" s="57"/>
      <c r="S1054" s="57"/>
      <c r="T1054" s="57"/>
      <c r="U1054" s="57"/>
      <c r="V1054" s="58"/>
      <c r="W1054" s="58"/>
      <c r="X1054" s="57"/>
      <c r="Y1054" s="58"/>
      <c r="Z1054" s="58"/>
      <c r="AA1054" s="58"/>
      <c r="AB1054" s="58"/>
      <c r="AC1054" s="58"/>
      <c r="AD1054" s="58"/>
      <c r="AE1054" s="58"/>
      <c r="AF1054" s="58"/>
      <c r="AG1054" s="58"/>
      <c r="AH1054" s="58"/>
      <c r="AI1054" s="58"/>
      <c r="AJ1054" s="58"/>
      <c r="AK1054" s="58"/>
      <c r="AL1054" s="58"/>
      <c r="AM1054" s="55"/>
      <c r="AN1054" s="55"/>
    </row>
    <row r="1055" spans="14:40">
      <c r="N1055" s="57"/>
      <c r="O1055" s="57"/>
      <c r="P1055" s="57"/>
      <c r="Q1055" s="57"/>
      <c r="R1055" s="57"/>
      <c r="S1055" s="57"/>
      <c r="T1055" s="57"/>
      <c r="U1055" s="57"/>
      <c r="V1055" s="58"/>
      <c r="W1055" s="58"/>
      <c r="X1055" s="57"/>
      <c r="Y1055" s="58"/>
      <c r="Z1055" s="58"/>
      <c r="AA1055" s="58"/>
      <c r="AB1055" s="58"/>
      <c r="AC1055" s="58"/>
      <c r="AD1055" s="58"/>
      <c r="AE1055" s="58"/>
      <c r="AF1055" s="58"/>
      <c r="AG1055" s="58"/>
      <c r="AH1055" s="58"/>
      <c r="AI1055" s="58"/>
      <c r="AJ1055" s="58"/>
      <c r="AK1055" s="58"/>
      <c r="AL1055" s="58"/>
      <c r="AM1055" s="55"/>
      <c r="AN1055" s="55"/>
    </row>
    <row r="1056" spans="14:40">
      <c r="N1056" s="57"/>
      <c r="O1056" s="57"/>
      <c r="P1056" s="57"/>
      <c r="Q1056" s="57"/>
      <c r="R1056" s="57"/>
      <c r="S1056" s="57"/>
      <c r="T1056" s="57"/>
      <c r="U1056" s="57"/>
      <c r="V1056" s="58"/>
      <c r="W1056" s="58"/>
      <c r="X1056" s="57"/>
      <c r="Y1056" s="58"/>
      <c r="Z1056" s="58"/>
      <c r="AA1056" s="58"/>
      <c r="AB1056" s="58"/>
      <c r="AC1056" s="58"/>
      <c r="AD1056" s="58"/>
      <c r="AE1056" s="58"/>
      <c r="AF1056" s="58"/>
      <c r="AG1056" s="58"/>
      <c r="AH1056" s="58"/>
      <c r="AI1056" s="58"/>
      <c r="AJ1056" s="58"/>
      <c r="AK1056" s="58"/>
      <c r="AL1056" s="58"/>
      <c r="AM1056" s="55"/>
      <c r="AN1056" s="55"/>
    </row>
    <row r="1057" spans="14:40">
      <c r="N1057" s="57"/>
      <c r="O1057" s="57"/>
      <c r="P1057" s="57"/>
      <c r="Q1057" s="57"/>
      <c r="R1057" s="57"/>
      <c r="S1057" s="57"/>
      <c r="T1057" s="57"/>
      <c r="U1057" s="57"/>
      <c r="V1057" s="58"/>
      <c r="W1057" s="58"/>
      <c r="X1057" s="57"/>
      <c r="Y1057" s="58"/>
      <c r="Z1057" s="58"/>
      <c r="AA1057" s="58"/>
      <c r="AB1057" s="58"/>
      <c r="AC1057" s="58"/>
      <c r="AD1057" s="58"/>
      <c r="AE1057" s="58"/>
      <c r="AF1057" s="58"/>
      <c r="AG1057" s="58"/>
      <c r="AH1057" s="58"/>
      <c r="AI1057" s="58"/>
      <c r="AJ1057" s="58"/>
      <c r="AK1057" s="58"/>
      <c r="AL1057" s="58"/>
      <c r="AM1057" s="55"/>
      <c r="AN1057" s="55"/>
    </row>
    <row r="1058" spans="14:40">
      <c r="N1058" s="57"/>
      <c r="O1058" s="57"/>
      <c r="P1058" s="57"/>
      <c r="Q1058" s="57"/>
      <c r="R1058" s="57"/>
      <c r="S1058" s="57"/>
      <c r="T1058" s="57"/>
      <c r="U1058" s="57"/>
      <c r="V1058" s="58"/>
      <c r="W1058" s="58"/>
      <c r="X1058" s="57"/>
      <c r="Y1058" s="58"/>
      <c r="Z1058" s="58"/>
      <c r="AA1058" s="58"/>
      <c r="AB1058" s="58"/>
      <c r="AC1058" s="58"/>
      <c r="AD1058" s="58"/>
      <c r="AE1058" s="58"/>
      <c r="AF1058" s="58"/>
      <c r="AG1058" s="58"/>
      <c r="AH1058" s="58"/>
      <c r="AI1058" s="58"/>
      <c r="AJ1058" s="58"/>
      <c r="AK1058" s="58"/>
      <c r="AL1058" s="58"/>
      <c r="AM1058" s="55"/>
      <c r="AN1058" s="55"/>
    </row>
    <row r="1059" spans="14:40">
      <c r="N1059" s="57"/>
      <c r="O1059" s="57"/>
      <c r="P1059" s="57"/>
      <c r="Q1059" s="57"/>
      <c r="R1059" s="57"/>
      <c r="S1059" s="57"/>
      <c r="T1059" s="57"/>
      <c r="U1059" s="57"/>
      <c r="V1059" s="58"/>
      <c r="W1059" s="58"/>
      <c r="X1059" s="57"/>
      <c r="Y1059" s="58"/>
      <c r="Z1059" s="58"/>
      <c r="AA1059" s="58"/>
      <c r="AB1059" s="58"/>
      <c r="AC1059" s="58"/>
      <c r="AD1059" s="58"/>
      <c r="AE1059" s="58"/>
      <c r="AF1059" s="58"/>
      <c r="AG1059" s="58"/>
      <c r="AH1059" s="58"/>
      <c r="AI1059" s="58"/>
      <c r="AJ1059" s="58"/>
      <c r="AK1059" s="58"/>
      <c r="AL1059" s="58"/>
      <c r="AM1059" s="55"/>
      <c r="AN1059" s="55"/>
    </row>
    <row r="1060" spans="14:40">
      <c r="N1060" s="57"/>
      <c r="O1060" s="57"/>
      <c r="P1060" s="57"/>
      <c r="Q1060" s="57"/>
      <c r="R1060" s="57"/>
      <c r="S1060" s="57"/>
      <c r="T1060" s="57"/>
      <c r="U1060" s="57"/>
      <c r="V1060" s="58"/>
      <c r="W1060" s="58"/>
      <c r="X1060" s="57"/>
      <c r="Y1060" s="58"/>
      <c r="Z1060" s="58"/>
      <c r="AA1060" s="58"/>
      <c r="AB1060" s="58"/>
      <c r="AC1060" s="58"/>
      <c r="AD1060" s="58"/>
      <c r="AE1060" s="58"/>
      <c r="AF1060" s="58"/>
      <c r="AG1060" s="58"/>
      <c r="AH1060" s="58"/>
      <c r="AI1060" s="58"/>
      <c r="AJ1060" s="58"/>
      <c r="AK1060" s="58"/>
      <c r="AL1060" s="58"/>
      <c r="AM1060" s="55"/>
      <c r="AN1060" s="55"/>
    </row>
    <row r="1061" spans="14:40">
      <c r="N1061" s="57"/>
      <c r="O1061" s="57"/>
      <c r="P1061" s="57"/>
      <c r="Q1061" s="57"/>
      <c r="R1061" s="57"/>
      <c r="S1061" s="57"/>
      <c r="T1061" s="57"/>
      <c r="U1061" s="57"/>
      <c r="V1061" s="58"/>
      <c r="W1061" s="58"/>
      <c r="X1061" s="57"/>
      <c r="Y1061" s="58"/>
      <c r="Z1061" s="58"/>
      <c r="AA1061" s="58"/>
      <c r="AB1061" s="58"/>
      <c r="AC1061" s="58"/>
      <c r="AD1061" s="58"/>
      <c r="AE1061" s="58"/>
      <c r="AF1061" s="58"/>
      <c r="AG1061" s="58"/>
      <c r="AH1061" s="58"/>
      <c r="AI1061" s="58"/>
      <c r="AJ1061" s="58"/>
      <c r="AK1061" s="58"/>
      <c r="AL1061" s="58"/>
      <c r="AM1061" s="55"/>
      <c r="AN1061" s="55"/>
    </row>
    <row r="1062" spans="14:40">
      <c r="N1062" s="57"/>
      <c r="O1062" s="57"/>
      <c r="P1062" s="57"/>
      <c r="Q1062" s="57"/>
      <c r="R1062" s="57"/>
      <c r="S1062" s="57"/>
      <c r="T1062" s="57"/>
      <c r="U1062" s="57"/>
      <c r="V1062" s="58"/>
      <c r="W1062" s="58"/>
      <c r="X1062" s="57"/>
      <c r="Y1062" s="58"/>
      <c r="Z1062" s="58"/>
      <c r="AA1062" s="58"/>
      <c r="AB1062" s="58"/>
      <c r="AC1062" s="58"/>
      <c r="AD1062" s="58"/>
      <c r="AE1062" s="58"/>
      <c r="AF1062" s="58"/>
      <c r="AG1062" s="58"/>
      <c r="AH1062" s="58"/>
      <c r="AI1062" s="58"/>
      <c r="AJ1062" s="58"/>
      <c r="AK1062" s="58"/>
      <c r="AL1062" s="58"/>
      <c r="AM1062" s="55"/>
      <c r="AN1062" s="55"/>
    </row>
    <row r="1063" spans="14:40">
      <c r="N1063" s="57"/>
      <c r="O1063" s="57"/>
      <c r="P1063" s="57"/>
      <c r="Q1063" s="57"/>
      <c r="R1063" s="57"/>
      <c r="S1063" s="57"/>
      <c r="T1063" s="57"/>
      <c r="U1063" s="57"/>
      <c r="V1063" s="58"/>
      <c r="W1063" s="58"/>
      <c r="X1063" s="57"/>
      <c r="Y1063" s="58"/>
      <c r="Z1063" s="58"/>
      <c r="AA1063" s="58"/>
      <c r="AB1063" s="58"/>
      <c r="AC1063" s="58"/>
      <c r="AD1063" s="58"/>
      <c r="AE1063" s="58"/>
      <c r="AF1063" s="58"/>
      <c r="AG1063" s="58"/>
      <c r="AH1063" s="58"/>
      <c r="AI1063" s="58"/>
      <c r="AJ1063" s="58"/>
      <c r="AK1063" s="58"/>
      <c r="AL1063" s="58"/>
      <c r="AM1063" s="55"/>
      <c r="AN1063" s="55"/>
    </row>
    <row r="1064" spans="14:40">
      <c r="N1064" s="57"/>
      <c r="O1064" s="57"/>
      <c r="P1064" s="57"/>
      <c r="Q1064" s="57"/>
      <c r="R1064" s="57"/>
      <c r="S1064" s="57"/>
      <c r="T1064" s="57"/>
      <c r="U1064" s="57"/>
      <c r="V1064" s="58"/>
      <c r="W1064" s="58"/>
      <c r="X1064" s="57"/>
      <c r="Y1064" s="58"/>
      <c r="Z1064" s="58"/>
      <c r="AA1064" s="58"/>
      <c r="AB1064" s="58"/>
      <c r="AC1064" s="58"/>
      <c r="AD1064" s="58"/>
      <c r="AE1064" s="58"/>
      <c r="AF1064" s="58"/>
      <c r="AG1064" s="58"/>
      <c r="AH1064" s="58"/>
      <c r="AI1064" s="58"/>
      <c r="AJ1064" s="58"/>
      <c r="AK1064" s="58"/>
      <c r="AL1064" s="58"/>
      <c r="AM1064" s="55"/>
      <c r="AN1064" s="55"/>
    </row>
    <row r="1065" spans="14:40">
      <c r="N1065" s="57"/>
      <c r="O1065" s="57"/>
      <c r="P1065" s="57"/>
      <c r="Q1065" s="57"/>
      <c r="R1065" s="57"/>
      <c r="S1065" s="57"/>
      <c r="T1065" s="57"/>
      <c r="U1065" s="57"/>
      <c r="V1065" s="58"/>
      <c r="W1065" s="58"/>
      <c r="X1065" s="57"/>
      <c r="Y1065" s="58"/>
      <c r="Z1065" s="58"/>
      <c r="AA1065" s="58"/>
      <c r="AB1065" s="58"/>
      <c r="AC1065" s="58"/>
      <c r="AD1065" s="58"/>
      <c r="AE1065" s="58"/>
      <c r="AF1065" s="58"/>
      <c r="AG1065" s="58"/>
      <c r="AH1065" s="58"/>
      <c r="AI1065" s="58"/>
      <c r="AJ1065" s="58"/>
      <c r="AK1065" s="58"/>
      <c r="AL1065" s="58"/>
      <c r="AM1065" s="55"/>
      <c r="AN1065" s="55"/>
    </row>
    <row r="1066" spans="14:40">
      <c r="N1066" s="57"/>
      <c r="O1066" s="57"/>
      <c r="P1066" s="57"/>
      <c r="Q1066" s="57"/>
      <c r="R1066" s="57"/>
      <c r="S1066" s="57"/>
      <c r="T1066" s="57"/>
      <c r="U1066" s="57"/>
      <c r="V1066" s="58"/>
      <c r="W1066" s="58"/>
      <c r="X1066" s="57"/>
      <c r="Y1066" s="58"/>
      <c r="Z1066" s="58"/>
      <c r="AA1066" s="58"/>
      <c r="AB1066" s="58"/>
      <c r="AC1066" s="58"/>
      <c r="AD1066" s="58"/>
      <c r="AE1066" s="58"/>
      <c r="AF1066" s="58"/>
      <c r="AG1066" s="58"/>
      <c r="AH1066" s="58"/>
      <c r="AI1066" s="58"/>
      <c r="AJ1066" s="58"/>
      <c r="AK1066" s="58"/>
      <c r="AL1066" s="58"/>
      <c r="AM1066" s="55"/>
      <c r="AN1066" s="55"/>
    </row>
    <row r="1067" spans="14:40">
      <c r="N1067" s="57"/>
      <c r="O1067" s="57"/>
      <c r="P1067" s="57"/>
      <c r="Q1067" s="57"/>
      <c r="R1067" s="57"/>
      <c r="S1067" s="57"/>
      <c r="T1067" s="57"/>
      <c r="U1067" s="57"/>
      <c r="V1067" s="58"/>
      <c r="W1067" s="58"/>
      <c r="X1067" s="57"/>
      <c r="Y1067" s="58"/>
      <c r="Z1067" s="58"/>
      <c r="AA1067" s="58"/>
      <c r="AB1067" s="58"/>
      <c r="AC1067" s="58"/>
      <c r="AD1067" s="58"/>
      <c r="AE1067" s="58"/>
      <c r="AF1067" s="58"/>
      <c r="AG1067" s="58"/>
      <c r="AH1067" s="58"/>
      <c r="AI1067" s="58"/>
      <c r="AJ1067" s="58"/>
      <c r="AK1067" s="58"/>
      <c r="AL1067" s="58"/>
      <c r="AM1067" s="55"/>
      <c r="AN1067" s="55"/>
    </row>
    <row r="1068" spans="14:40">
      <c r="N1068" s="57"/>
      <c r="O1068" s="57"/>
      <c r="P1068" s="57"/>
      <c r="Q1068" s="57"/>
      <c r="R1068" s="57"/>
      <c r="S1068" s="57"/>
      <c r="T1068" s="57"/>
      <c r="U1068" s="57"/>
      <c r="V1068" s="58"/>
      <c r="W1068" s="58"/>
      <c r="X1068" s="57"/>
      <c r="Y1068" s="58"/>
      <c r="Z1068" s="58"/>
      <c r="AA1068" s="58"/>
      <c r="AB1068" s="58"/>
      <c r="AC1068" s="58"/>
      <c r="AD1068" s="58"/>
      <c r="AE1068" s="58"/>
      <c r="AF1068" s="58"/>
      <c r="AG1068" s="58"/>
      <c r="AH1068" s="58"/>
      <c r="AI1068" s="58"/>
      <c r="AJ1068" s="58"/>
      <c r="AK1068" s="58"/>
      <c r="AL1068" s="58"/>
      <c r="AM1068" s="55"/>
      <c r="AN1068" s="55"/>
    </row>
    <row r="1069" spans="14:40">
      <c r="N1069" s="57"/>
      <c r="O1069" s="57"/>
      <c r="P1069" s="57"/>
      <c r="Q1069" s="57"/>
      <c r="R1069" s="57"/>
      <c r="S1069" s="57"/>
      <c r="T1069" s="57"/>
      <c r="U1069" s="57"/>
      <c r="V1069" s="58"/>
      <c r="W1069" s="58"/>
      <c r="X1069" s="57"/>
      <c r="Y1069" s="58"/>
      <c r="Z1069" s="58"/>
      <c r="AA1069" s="58"/>
      <c r="AB1069" s="58"/>
      <c r="AC1069" s="58"/>
      <c r="AD1069" s="58"/>
      <c r="AE1069" s="58"/>
      <c r="AF1069" s="58"/>
      <c r="AG1069" s="58"/>
      <c r="AH1069" s="58"/>
      <c r="AI1069" s="58"/>
      <c r="AJ1069" s="58"/>
      <c r="AK1069" s="58"/>
      <c r="AL1069" s="58"/>
      <c r="AM1069" s="55"/>
      <c r="AN1069" s="55"/>
    </row>
    <row r="1070" spans="14:40">
      <c r="N1070" s="57"/>
      <c r="O1070" s="57"/>
      <c r="P1070" s="57"/>
      <c r="Q1070" s="57"/>
      <c r="R1070" s="57"/>
      <c r="S1070" s="57"/>
      <c r="T1070" s="57"/>
      <c r="U1070" s="57"/>
      <c r="V1070" s="58"/>
      <c r="W1070" s="58"/>
      <c r="X1070" s="57"/>
      <c r="Y1070" s="58"/>
      <c r="Z1070" s="58"/>
      <c r="AA1070" s="58"/>
      <c r="AB1070" s="58"/>
      <c r="AC1070" s="58"/>
      <c r="AD1070" s="58"/>
      <c r="AE1070" s="58"/>
      <c r="AF1070" s="58"/>
      <c r="AG1070" s="58"/>
      <c r="AH1070" s="58"/>
      <c r="AI1070" s="58"/>
      <c r="AJ1070" s="58"/>
      <c r="AK1070" s="58"/>
      <c r="AL1070" s="58"/>
      <c r="AM1070" s="55"/>
      <c r="AN1070" s="55"/>
    </row>
    <row r="1071" spans="14:40">
      <c r="N1071" s="57"/>
      <c r="O1071" s="57"/>
      <c r="P1071" s="57"/>
      <c r="Q1071" s="57"/>
      <c r="R1071" s="57"/>
      <c r="S1071" s="57"/>
      <c r="T1071" s="57"/>
      <c r="U1071" s="57"/>
      <c r="V1071" s="58"/>
      <c r="W1071" s="58"/>
      <c r="X1071" s="57"/>
      <c r="Y1071" s="58"/>
      <c r="Z1071" s="58"/>
      <c r="AA1071" s="58"/>
      <c r="AB1071" s="58"/>
      <c r="AC1071" s="58"/>
      <c r="AD1071" s="58"/>
      <c r="AE1071" s="58"/>
      <c r="AF1071" s="58"/>
      <c r="AG1071" s="58"/>
      <c r="AH1071" s="58"/>
      <c r="AI1071" s="58"/>
      <c r="AJ1071" s="58"/>
      <c r="AK1071" s="58"/>
      <c r="AL1071" s="58"/>
      <c r="AM1071" s="55"/>
      <c r="AN1071" s="55"/>
    </row>
    <row r="1072" spans="14:40">
      <c r="N1072" s="57"/>
      <c r="O1072" s="57"/>
      <c r="P1072" s="57"/>
      <c r="Q1072" s="57"/>
      <c r="R1072" s="57"/>
      <c r="S1072" s="57"/>
      <c r="T1072" s="57"/>
      <c r="U1072" s="57"/>
      <c r="V1072" s="58"/>
      <c r="W1072" s="58"/>
      <c r="X1072" s="57"/>
      <c r="Y1072" s="58"/>
      <c r="Z1072" s="58"/>
      <c r="AA1072" s="58"/>
      <c r="AB1072" s="58"/>
      <c r="AC1072" s="58"/>
      <c r="AD1072" s="58"/>
      <c r="AE1072" s="58"/>
      <c r="AF1072" s="58"/>
      <c r="AG1072" s="58"/>
      <c r="AH1072" s="58"/>
      <c r="AI1072" s="58"/>
      <c r="AJ1072" s="58"/>
      <c r="AK1072" s="58"/>
      <c r="AL1072" s="58"/>
      <c r="AM1072" s="55"/>
      <c r="AN1072" s="55"/>
    </row>
    <row r="1073" spans="14:40">
      <c r="N1073" s="57"/>
      <c r="O1073" s="57"/>
      <c r="P1073" s="57"/>
      <c r="Q1073" s="57"/>
      <c r="R1073" s="57"/>
      <c r="S1073" s="57"/>
      <c r="T1073" s="57"/>
      <c r="U1073" s="57"/>
      <c r="V1073" s="58"/>
      <c r="W1073" s="58"/>
      <c r="X1073" s="57"/>
      <c r="Y1073" s="58"/>
      <c r="Z1073" s="58"/>
      <c r="AA1073" s="58"/>
      <c r="AB1073" s="58"/>
      <c r="AC1073" s="58"/>
      <c r="AD1073" s="58"/>
      <c r="AE1073" s="58"/>
      <c r="AF1073" s="58"/>
      <c r="AG1073" s="58"/>
      <c r="AH1073" s="58"/>
      <c r="AI1073" s="58"/>
      <c r="AJ1073" s="58"/>
      <c r="AK1073" s="58"/>
      <c r="AL1073" s="58"/>
      <c r="AM1073" s="55"/>
      <c r="AN1073" s="55"/>
    </row>
    <row r="1074" spans="14:40">
      <c r="N1074" s="57"/>
      <c r="O1074" s="57"/>
      <c r="P1074" s="57"/>
      <c r="Q1074" s="57"/>
      <c r="R1074" s="57"/>
      <c r="S1074" s="57"/>
      <c r="T1074" s="57"/>
      <c r="U1074" s="57"/>
      <c r="V1074" s="58"/>
      <c r="W1074" s="58"/>
      <c r="X1074" s="57"/>
      <c r="Y1074" s="58"/>
      <c r="Z1074" s="58"/>
      <c r="AA1074" s="58"/>
      <c r="AB1074" s="58"/>
      <c r="AC1074" s="58"/>
      <c r="AD1074" s="58"/>
      <c r="AE1074" s="58"/>
      <c r="AF1074" s="58"/>
      <c r="AG1074" s="58"/>
      <c r="AH1074" s="58"/>
      <c r="AI1074" s="58"/>
      <c r="AJ1074" s="58"/>
      <c r="AK1074" s="58"/>
      <c r="AL1074" s="58"/>
      <c r="AM1074" s="55"/>
      <c r="AN1074" s="55"/>
    </row>
    <row r="1075" spans="14:40">
      <c r="N1075" s="57"/>
      <c r="O1075" s="57"/>
      <c r="P1075" s="57"/>
      <c r="Q1075" s="57"/>
      <c r="R1075" s="57"/>
      <c r="S1075" s="57"/>
      <c r="T1075" s="57"/>
      <c r="U1075" s="57"/>
      <c r="V1075" s="58"/>
      <c r="W1075" s="58"/>
      <c r="X1075" s="57"/>
      <c r="Y1075" s="58"/>
      <c r="Z1075" s="58"/>
      <c r="AA1075" s="58"/>
      <c r="AB1075" s="58"/>
      <c r="AC1075" s="58"/>
      <c r="AD1075" s="58"/>
      <c r="AE1075" s="58"/>
      <c r="AF1075" s="58"/>
      <c r="AG1075" s="58"/>
      <c r="AH1075" s="58"/>
      <c r="AI1075" s="58"/>
      <c r="AJ1075" s="58"/>
      <c r="AK1075" s="58"/>
      <c r="AL1075" s="58"/>
      <c r="AM1075" s="55"/>
      <c r="AN1075" s="55"/>
    </row>
    <row r="1076" spans="14:40">
      <c r="N1076" s="57"/>
      <c r="O1076" s="57"/>
      <c r="P1076" s="57"/>
      <c r="Q1076" s="57"/>
      <c r="R1076" s="57"/>
      <c r="S1076" s="57"/>
      <c r="T1076" s="57"/>
      <c r="U1076" s="57"/>
      <c r="V1076" s="58"/>
      <c r="W1076" s="58"/>
      <c r="X1076" s="57"/>
      <c r="Y1076" s="58"/>
      <c r="Z1076" s="58"/>
      <c r="AA1076" s="58"/>
      <c r="AB1076" s="58"/>
      <c r="AC1076" s="58"/>
      <c r="AD1076" s="58"/>
      <c r="AE1076" s="58"/>
      <c r="AF1076" s="58"/>
      <c r="AG1076" s="58"/>
      <c r="AH1076" s="58"/>
      <c r="AI1076" s="58"/>
      <c r="AJ1076" s="58"/>
      <c r="AK1076" s="58"/>
      <c r="AL1076" s="58"/>
      <c r="AM1076" s="55"/>
      <c r="AN1076" s="55"/>
    </row>
    <row r="1077" spans="14:40">
      <c r="N1077" s="57"/>
      <c r="O1077" s="57"/>
      <c r="P1077" s="57"/>
      <c r="Q1077" s="57"/>
      <c r="R1077" s="57"/>
      <c r="S1077" s="57"/>
      <c r="T1077" s="57"/>
      <c r="U1077" s="57"/>
      <c r="V1077" s="58"/>
      <c r="W1077" s="58"/>
      <c r="X1077" s="57"/>
      <c r="Y1077" s="58"/>
      <c r="Z1077" s="58"/>
      <c r="AA1077" s="58"/>
      <c r="AB1077" s="58"/>
      <c r="AC1077" s="58"/>
      <c r="AD1077" s="58"/>
      <c r="AE1077" s="58"/>
      <c r="AF1077" s="58"/>
      <c r="AG1077" s="58"/>
      <c r="AH1077" s="58"/>
      <c r="AI1077" s="58"/>
      <c r="AJ1077" s="58"/>
      <c r="AK1077" s="58"/>
      <c r="AL1077" s="58"/>
      <c r="AM1077" s="55"/>
      <c r="AN1077" s="55"/>
    </row>
    <row r="1078" spans="14:40">
      <c r="N1078" s="57"/>
      <c r="O1078" s="57"/>
      <c r="P1078" s="57"/>
      <c r="Q1078" s="57"/>
      <c r="R1078" s="57"/>
      <c r="S1078" s="57"/>
      <c r="T1078" s="57"/>
      <c r="U1078" s="57"/>
      <c r="V1078" s="58"/>
      <c r="W1078" s="58"/>
      <c r="X1078" s="57"/>
      <c r="Y1078" s="58"/>
      <c r="Z1078" s="58"/>
      <c r="AA1078" s="58"/>
      <c r="AB1078" s="58"/>
      <c r="AC1078" s="58"/>
      <c r="AD1078" s="58"/>
      <c r="AE1078" s="58"/>
      <c r="AF1078" s="58"/>
      <c r="AG1078" s="58"/>
      <c r="AH1078" s="58"/>
      <c r="AI1078" s="58"/>
      <c r="AJ1078" s="58"/>
      <c r="AK1078" s="58"/>
      <c r="AL1078" s="58"/>
      <c r="AM1078" s="55"/>
      <c r="AN1078" s="55"/>
    </row>
    <row r="1079" spans="14:40">
      <c r="N1079" s="57"/>
      <c r="O1079" s="57"/>
      <c r="P1079" s="57"/>
      <c r="Q1079" s="57"/>
      <c r="R1079" s="57"/>
      <c r="S1079" s="57"/>
      <c r="T1079" s="57"/>
      <c r="U1079" s="57"/>
      <c r="V1079" s="58"/>
      <c r="W1079" s="58"/>
      <c r="X1079" s="57"/>
      <c r="Y1079" s="58"/>
      <c r="Z1079" s="58"/>
      <c r="AA1079" s="58"/>
      <c r="AB1079" s="58"/>
      <c r="AC1079" s="58"/>
      <c r="AD1079" s="58"/>
      <c r="AE1079" s="58"/>
      <c r="AF1079" s="58"/>
      <c r="AG1079" s="58"/>
      <c r="AH1079" s="58"/>
      <c r="AI1079" s="58"/>
      <c r="AJ1079" s="58"/>
      <c r="AK1079" s="58"/>
      <c r="AL1079" s="58"/>
      <c r="AM1079" s="55"/>
      <c r="AN1079" s="55"/>
    </row>
    <row r="1080" spans="14:40">
      <c r="N1080" s="57"/>
      <c r="O1080" s="57"/>
      <c r="P1080" s="57"/>
      <c r="Q1080" s="57"/>
      <c r="R1080" s="57"/>
      <c r="S1080" s="57"/>
      <c r="T1080" s="57"/>
      <c r="U1080" s="57"/>
      <c r="V1080" s="58"/>
      <c r="W1080" s="58"/>
      <c r="X1080" s="57"/>
      <c r="Y1080" s="58"/>
      <c r="Z1080" s="58"/>
      <c r="AA1080" s="58"/>
      <c r="AB1080" s="58"/>
      <c r="AC1080" s="58"/>
      <c r="AD1080" s="58"/>
      <c r="AE1080" s="58"/>
      <c r="AF1080" s="58"/>
      <c r="AG1080" s="58"/>
      <c r="AH1080" s="58"/>
      <c r="AI1080" s="58"/>
      <c r="AJ1080" s="58"/>
      <c r="AK1080" s="58"/>
      <c r="AL1080" s="58"/>
      <c r="AM1080" s="55"/>
      <c r="AN1080" s="55"/>
    </row>
    <row r="1081" spans="14:40">
      <c r="N1081" s="57"/>
      <c r="O1081" s="57"/>
      <c r="P1081" s="57"/>
      <c r="Q1081" s="57"/>
      <c r="R1081" s="57"/>
      <c r="S1081" s="57"/>
      <c r="T1081" s="57"/>
      <c r="U1081" s="57"/>
      <c r="V1081" s="58"/>
      <c r="W1081" s="58"/>
      <c r="X1081" s="57"/>
      <c r="Y1081" s="58"/>
      <c r="Z1081" s="58"/>
      <c r="AA1081" s="58"/>
      <c r="AB1081" s="58"/>
      <c r="AC1081" s="58"/>
      <c r="AD1081" s="58"/>
      <c r="AE1081" s="58"/>
      <c r="AF1081" s="58"/>
      <c r="AG1081" s="58"/>
      <c r="AH1081" s="58"/>
      <c r="AI1081" s="58"/>
      <c r="AJ1081" s="58"/>
      <c r="AK1081" s="58"/>
      <c r="AL1081" s="58"/>
      <c r="AM1081" s="55"/>
      <c r="AN1081" s="55"/>
    </row>
    <row r="1082" spans="14:40">
      <c r="N1082" s="57"/>
      <c r="O1082" s="57"/>
      <c r="P1082" s="57"/>
      <c r="Q1082" s="57"/>
      <c r="R1082" s="57"/>
      <c r="S1082" s="57"/>
      <c r="T1082" s="57"/>
      <c r="U1082" s="57"/>
      <c r="V1082" s="58"/>
      <c r="W1082" s="58"/>
      <c r="X1082" s="57"/>
      <c r="Y1082" s="58"/>
      <c r="Z1082" s="58"/>
      <c r="AA1082" s="58"/>
      <c r="AB1082" s="58"/>
      <c r="AC1082" s="58"/>
      <c r="AD1082" s="58"/>
      <c r="AE1082" s="58"/>
      <c r="AF1082" s="58"/>
      <c r="AG1082" s="58"/>
      <c r="AH1082" s="58"/>
      <c r="AI1082" s="58"/>
      <c r="AJ1082" s="58"/>
      <c r="AK1082" s="58"/>
      <c r="AL1082" s="58"/>
      <c r="AM1082" s="55"/>
      <c r="AN1082" s="55"/>
    </row>
    <row r="1083" spans="14:40">
      <c r="N1083" s="57"/>
      <c r="O1083" s="57"/>
      <c r="P1083" s="57"/>
      <c r="Q1083" s="57"/>
      <c r="R1083" s="57"/>
      <c r="S1083" s="57"/>
      <c r="T1083" s="57"/>
      <c r="U1083" s="57"/>
      <c r="V1083" s="58"/>
      <c r="W1083" s="58"/>
      <c r="X1083" s="57"/>
      <c r="Y1083" s="58"/>
      <c r="Z1083" s="58"/>
      <c r="AA1083" s="58"/>
      <c r="AB1083" s="58"/>
      <c r="AC1083" s="58"/>
      <c r="AD1083" s="58"/>
      <c r="AE1083" s="58"/>
      <c r="AF1083" s="58"/>
      <c r="AG1083" s="58"/>
      <c r="AH1083" s="58"/>
      <c r="AI1083" s="58"/>
      <c r="AJ1083" s="58"/>
      <c r="AK1083" s="58"/>
      <c r="AL1083" s="58"/>
      <c r="AM1083" s="55"/>
      <c r="AN1083" s="55"/>
    </row>
    <row r="1084" spans="14:40">
      <c r="N1084" s="57"/>
      <c r="O1084" s="57"/>
      <c r="P1084" s="57"/>
      <c r="Q1084" s="57"/>
      <c r="R1084" s="57"/>
      <c r="S1084" s="57"/>
      <c r="T1084" s="57"/>
      <c r="U1084" s="57"/>
      <c r="V1084" s="58"/>
      <c r="W1084" s="58"/>
      <c r="X1084" s="57"/>
      <c r="Y1084" s="58"/>
      <c r="Z1084" s="58"/>
      <c r="AA1084" s="58"/>
      <c r="AB1084" s="58"/>
      <c r="AC1084" s="58"/>
      <c r="AD1084" s="58"/>
      <c r="AE1084" s="58"/>
      <c r="AF1084" s="58"/>
      <c r="AG1084" s="58"/>
      <c r="AH1084" s="58"/>
      <c r="AI1084" s="58"/>
      <c r="AJ1084" s="58"/>
      <c r="AK1084" s="58"/>
      <c r="AL1084" s="58"/>
      <c r="AM1084" s="55"/>
      <c r="AN1084" s="55"/>
    </row>
    <row r="1085" spans="14:40">
      <c r="N1085" s="57"/>
      <c r="O1085" s="57"/>
      <c r="P1085" s="57"/>
      <c r="Q1085" s="57"/>
      <c r="R1085" s="57"/>
      <c r="S1085" s="57"/>
      <c r="T1085" s="57"/>
      <c r="U1085" s="57"/>
      <c r="V1085" s="58"/>
      <c r="W1085" s="58"/>
      <c r="X1085" s="57"/>
      <c r="Y1085" s="58"/>
      <c r="Z1085" s="58"/>
      <c r="AA1085" s="58"/>
      <c r="AB1085" s="58"/>
      <c r="AC1085" s="58"/>
      <c r="AD1085" s="58"/>
      <c r="AE1085" s="58"/>
      <c r="AF1085" s="58"/>
      <c r="AG1085" s="58"/>
      <c r="AH1085" s="58"/>
      <c r="AI1085" s="58"/>
      <c r="AJ1085" s="58"/>
      <c r="AK1085" s="58"/>
      <c r="AL1085" s="58"/>
      <c r="AM1085" s="55"/>
      <c r="AN1085" s="55"/>
    </row>
    <row r="1086" spans="14:40">
      <c r="N1086" s="57"/>
      <c r="O1086" s="57"/>
      <c r="P1086" s="57"/>
      <c r="Q1086" s="57"/>
      <c r="R1086" s="57"/>
      <c r="S1086" s="57"/>
      <c r="T1086" s="57"/>
      <c r="U1086" s="57"/>
      <c r="V1086" s="58"/>
      <c r="W1086" s="58"/>
      <c r="X1086" s="57"/>
      <c r="Y1086" s="58"/>
      <c r="Z1086" s="58"/>
      <c r="AA1086" s="58"/>
      <c r="AB1086" s="58"/>
      <c r="AC1086" s="58"/>
      <c r="AD1086" s="58"/>
      <c r="AE1086" s="58"/>
      <c r="AF1086" s="58"/>
      <c r="AG1086" s="58"/>
      <c r="AH1086" s="58"/>
      <c r="AI1086" s="58"/>
      <c r="AJ1086" s="58"/>
      <c r="AK1086" s="58"/>
      <c r="AL1086" s="58"/>
      <c r="AM1086" s="55"/>
      <c r="AN1086" s="55"/>
    </row>
    <row r="1087" spans="14:40">
      <c r="N1087" s="57"/>
      <c r="O1087" s="57"/>
      <c r="P1087" s="57"/>
      <c r="Q1087" s="57"/>
      <c r="R1087" s="57"/>
      <c r="S1087" s="57"/>
      <c r="T1087" s="57"/>
      <c r="U1087" s="57"/>
      <c r="V1087" s="58"/>
      <c r="W1087" s="58"/>
      <c r="X1087" s="57"/>
      <c r="Y1087" s="58"/>
      <c r="Z1087" s="58"/>
      <c r="AA1087" s="58"/>
      <c r="AB1087" s="58"/>
      <c r="AC1087" s="58"/>
      <c r="AD1087" s="58"/>
      <c r="AE1087" s="58"/>
      <c r="AF1087" s="58"/>
      <c r="AG1087" s="58"/>
      <c r="AH1087" s="58"/>
      <c r="AI1087" s="58"/>
      <c r="AJ1087" s="58"/>
      <c r="AK1087" s="58"/>
      <c r="AL1087" s="58"/>
      <c r="AM1087" s="55"/>
      <c r="AN1087" s="55"/>
    </row>
    <row r="1088" spans="14:40">
      <c r="N1088" s="57"/>
      <c r="O1088" s="57"/>
      <c r="P1088" s="57"/>
      <c r="Q1088" s="57"/>
      <c r="R1088" s="57"/>
      <c r="S1088" s="57"/>
      <c r="T1088" s="57"/>
      <c r="U1088" s="57"/>
      <c r="V1088" s="58"/>
      <c r="W1088" s="58"/>
      <c r="X1088" s="57"/>
      <c r="Y1088" s="58"/>
      <c r="Z1088" s="58"/>
      <c r="AA1088" s="58"/>
      <c r="AB1088" s="58"/>
      <c r="AC1088" s="58"/>
      <c r="AD1088" s="58"/>
      <c r="AE1088" s="58"/>
      <c r="AF1088" s="58"/>
      <c r="AG1088" s="58"/>
      <c r="AH1088" s="58"/>
      <c r="AI1088" s="58"/>
      <c r="AJ1088" s="58"/>
      <c r="AK1088" s="58"/>
      <c r="AL1088" s="58"/>
      <c r="AM1088" s="55"/>
      <c r="AN1088" s="55"/>
    </row>
    <row r="1089" spans="14:40">
      <c r="N1089" s="57"/>
      <c r="O1089" s="57"/>
      <c r="P1089" s="57"/>
      <c r="Q1089" s="57"/>
      <c r="R1089" s="57"/>
      <c r="S1089" s="57"/>
      <c r="T1089" s="57"/>
      <c r="U1089" s="57"/>
      <c r="V1089" s="58"/>
      <c r="W1089" s="58"/>
      <c r="X1089" s="57"/>
      <c r="Y1089" s="58"/>
      <c r="Z1089" s="58"/>
      <c r="AA1089" s="58"/>
      <c r="AB1089" s="58"/>
      <c r="AC1089" s="58"/>
      <c r="AD1089" s="58"/>
      <c r="AE1089" s="58"/>
      <c r="AF1089" s="58"/>
      <c r="AG1089" s="58"/>
      <c r="AH1089" s="58"/>
      <c r="AI1089" s="58"/>
      <c r="AJ1089" s="58"/>
      <c r="AK1089" s="58"/>
      <c r="AL1089" s="58"/>
      <c r="AM1089" s="55"/>
      <c r="AN1089" s="55"/>
    </row>
    <row r="1090" spans="14:40">
      <c r="N1090" s="57"/>
      <c r="O1090" s="57"/>
      <c r="P1090" s="57"/>
      <c r="Q1090" s="57"/>
      <c r="R1090" s="57"/>
      <c r="S1090" s="57"/>
      <c r="T1090" s="57"/>
      <c r="U1090" s="57"/>
      <c r="V1090" s="58"/>
      <c r="W1090" s="58"/>
      <c r="X1090" s="57"/>
      <c r="Y1090" s="58"/>
      <c r="Z1090" s="58"/>
      <c r="AA1090" s="58"/>
      <c r="AB1090" s="58"/>
      <c r="AC1090" s="58"/>
      <c r="AD1090" s="58"/>
      <c r="AE1090" s="58"/>
      <c r="AF1090" s="58"/>
      <c r="AG1090" s="58"/>
      <c r="AH1090" s="58"/>
      <c r="AI1090" s="58"/>
      <c r="AJ1090" s="58"/>
      <c r="AK1090" s="58"/>
      <c r="AL1090" s="58"/>
      <c r="AM1090" s="55"/>
      <c r="AN1090" s="55"/>
    </row>
    <row r="1091" spans="14:40">
      <c r="N1091" s="57"/>
      <c r="O1091" s="57"/>
      <c r="P1091" s="57"/>
      <c r="Q1091" s="57"/>
      <c r="R1091" s="57"/>
      <c r="S1091" s="57"/>
      <c r="T1091" s="57"/>
      <c r="U1091" s="57"/>
      <c r="V1091" s="58"/>
      <c r="W1091" s="58"/>
      <c r="X1091" s="57"/>
      <c r="Y1091" s="58"/>
      <c r="Z1091" s="58"/>
      <c r="AA1091" s="58"/>
      <c r="AB1091" s="58"/>
      <c r="AC1091" s="58"/>
      <c r="AD1091" s="58"/>
      <c r="AE1091" s="58"/>
      <c r="AF1091" s="58"/>
      <c r="AG1091" s="58"/>
      <c r="AH1091" s="58"/>
      <c r="AI1091" s="58"/>
      <c r="AJ1091" s="58"/>
      <c r="AK1091" s="58"/>
      <c r="AL1091" s="58"/>
      <c r="AM1091" s="55"/>
      <c r="AN1091" s="55"/>
    </row>
    <row r="1092" spans="14:40">
      <c r="N1092" s="57"/>
      <c r="O1092" s="57"/>
      <c r="P1092" s="57"/>
      <c r="Q1092" s="57"/>
      <c r="R1092" s="57"/>
      <c r="S1092" s="57"/>
      <c r="T1092" s="57"/>
      <c r="U1092" s="57"/>
      <c r="V1092" s="58"/>
      <c r="W1092" s="58"/>
      <c r="X1092" s="57"/>
      <c r="Y1092" s="58"/>
      <c r="Z1092" s="58"/>
      <c r="AA1092" s="58"/>
      <c r="AB1092" s="58"/>
      <c r="AC1092" s="58"/>
      <c r="AD1092" s="58"/>
      <c r="AE1092" s="58"/>
      <c r="AF1092" s="58"/>
      <c r="AG1092" s="58"/>
      <c r="AH1092" s="58"/>
      <c r="AI1092" s="58"/>
      <c r="AJ1092" s="58"/>
      <c r="AK1092" s="58"/>
      <c r="AL1092" s="58"/>
      <c r="AM1092" s="55"/>
      <c r="AN1092" s="55"/>
    </row>
    <row r="1093" spans="14:40">
      <c r="N1093" s="57"/>
      <c r="O1093" s="57"/>
      <c r="P1093" s="57"/>
      <c r="Q1093" s="57"/>
      <c r="R1093" s="57"/>
      <c r="S1093" s="57"/>
      <c r="T1093" s="57"/>
      <c r="U1093" s="57"/>
      <c r="V1093" s="58"/>
      <c r="W1093" s="58"/>
      <c r="X1093" s="57"/>
      <c r="Y1093" s="58"/>
      <c r="Z1093" s="58"/>
      <c r="AA1093" s="58"/>
      <c r="AB1093" s="58"/>
      <c r="AC1093" s="58"/>
      <c r="AD1093" s="58"/>
      <c r="AE1093" s="58"/>
      <c r="AF1093" s="58"/>
      <c r="AG1093" s="58"/>
      <c r="AH1093" s="58"/>
      <c r="AI1093" s="58"/>
      <c r="AJ1093" s="58"/>
      <c r="AK1093" s="58"/>
      <c r="AL1093" s="58"/>
      <c r="AM1093" s="55"/>
      <c r="AN1093" s="55"/>
    </row>
    <row r="1094" spans="14:40">
      <c r="N1094" s="57"/>
      <c r="O1094" s="57"/>
      <c r="P1094" s="57"/>
      <c r="Q1094" s="57"/>
      <c r="R1094" s="57"/>
      <c r="S1094" s="57"/>
      <c r="T1094" s="57"/>
      <c r="U1094" s="57"/>
      <c r="V1094" s="58"/>
      <c r="W1094" s="58"/>
      <c r="X1094" s="57"/>
      <c r="Y1094" s="58"/>
      <c r="Z1094" s="58"/>
      <c r="AA1094" s="58"/>
      <c r="AB1094" s="58"/>
      <c r="AC1094" s="58"/>
      <c r="AD1094" s="58"/>
      <c r="AE1094" s="58"/>
      <c r="AF1094" s="58"/>
      <c r="AG1094" s="58"/>
      <c r="AH1094" s="58"/>
      <c r="AI1094" s="58"/>
      <c r="AJ1094" s="58"/>
      <c r="AK1094" s="58"/>
      <c r="AL1094" s="58"/>
      <c r="AM1094" s="55"/>
      <c r="AN1094" s="55"/>
    </row>
    <row r="1095" spans="14:40">
      <c r="N1095" s="57"/>
      <c r="O1095" s="57"/>
      <c r="P1095" s="57"/>
      <c r="Q1095" s="57"/>
      <c r="R1095" s="57"/>
      <c r="S1095" s="57"/>
      <c r="T1095" s="57"/>
      <c r="U1095" s="57"/>
      <c r="V1095" s="58"/>
      <c r="W1095" s="58"/>
      <c r="X1095" s="57"/>
      <c r="Y1095" s="58"/>
      <c r="Z1095" s="58"/>
      <c r="AA1095" s="58"/>
      <c r="AB1095" s="58"/>
      <c r="AC1095" s="58"/>
      <c r="AD1095" s="58"/>
      <c r="AE1095" s="58"/>
      <c r="AF1095" s="58"/>
      <c r="AG1095" s="58"/>
      <c r="AH1095" s="58"/>
      <c r="AI1095" s="58"/>
      <c r="AJ1095" s="58"/>
      <c r="AK1095" s="58"/>
      <c r="AL1095" s="58"/>
      <c r="AM1095" s="55"/>
      <c r="AN1095" s="55"/>
    </row>
    <row r="1096" spans="14:40">
      <c r="N1096" s="57"/>
      <c r="O1096" s="57"/>
      <c r="P1096" s="57"/>
      <c r="Q1096" s="57"/>
      <c r="R1096" s="57"/>
      <c r="S1096" s="57"/>
      <c r="T1096" s="57"/>
      <c r="U1096" s="57"/>
      <c r="V1096" s="58"/>
      <c r="W1096" s="58"/>
      <c r="X1096" s="57"/>
      <c r="Y1096" s="58"/>
      <c r="Z1096" s="58"/>
      <c r="AA1096" s="58"/>
      <c r="AB1096" s="58"/>
      <c r="AC1096" s="58"/>
      <c r="AD1096" s="58"/>
      <c r="AE1096" s="58"/>
      <c r="AF1096" s="58"/>
      <c r="AG1096" s="58"/>
      <c r="AH1096" s="58"/>
      <c r="AI1096" s="58"/>
      <c r="AJ1096" s="58"/>
      <c r="AK1096" s="58"/>
      <c r="AL1096" s="58"/>
      <c r="AM1096" s="55"/>
      <c r="AN1096" s="55"/>
    </row>
    <row r="1097" spans="14:40">
      <c r="N1097" s="57"/>
      <c r="O1097" s="57"/>
      <c r="P1097" s="57"/>
      <c r="Q1097" s="57"/>
      <c r="R1097" s="57"/>
      <c r="S1097" s="57"/>
      <c r="T1097" s="57"/>
      <c r="U1097" s="57"/>
      <c r="V1097" s="58"/>
      <c r="W1097" s="58"/>
      <c r="X1097" s="57"/>
      <c r="Y1097" s="58"/>
      <c r="Z1097" s="58"/>
      <c r="AA1097" s="58"/>
      <c r="AB1097" s="58"/>
      <c r="AC1097" s="58"/>
      <c r="AD1097" s="58"/>
      <c r="AE1097" s="58"/>
      <c r="AF1097" s="58"/>
      <c r="AG1097" s="58"/>
      <c r="AH1097" s="58"/>
      <c r="AI1097" s="58"/>
      <c r="AJ1097" s="58"/>
      <c r="AK1097" s="58"/>
      <c r="AL1097" s="58"/>
      <c r="AM1097" s="55"/>
      <c r="AN1097" s="55"/>
    </row>
    <row r="1098" spans="14:40">
      <c r="N1098" s="57"/>
      <c r="O1098" s="57"/>
      <c r="P1098" s="57"/>
      <c r="Q1098" s="57"/>
      <c r="R1098" s="57"/>
      <c r="S1098" s="57"/>
      <c r="T1098" s="57"/>
      <c r="U1098" s="57"/>
      <c r="V1098" s="58"/>
      <c r="W1098" s="58"/>
      <c r="X1098" s="57"/>
      <c r="Y1098" s="58"/>
      <c r="Z1098" s="58"/>
      <c r="AA1098" s="58"/>
      <c r="AB1098" s="58"/>
      <c r="AC1098" s="58"/>
      <c r="AD1098" s="58"/>
      <c r="AE1098" s="58"/>
      <c r="AF1098" s="58"/>
      <c r="AG1098" s="58"/>
      <c r="AH1098" s="58"/>
      <c r="AI1098" s="58"/>
      <c r="AJ1098" s="58"/>
      <c r="AK1098" s="58"/>
      <c r="AL1098" s="58"/>
      <c r="AM1098" s="55"/>
      <c r="AN1098" s="55"/>
    </row>
    <row r="1099" spans="14:40">
      <c r="N1099" s="57"/>
      <c r="O1099" s="57"/>
      <c r="P1099" s="57"/>
      <c r="Q1099" s="57"/>
      <c r="R1099" s="57"/>
      <c r="S1099" s="57"/>
      <c r="T1099" s="57"/>
      <c r="U1099" s="57"/>
      <c r="V1099" s="58"/>
      <c r="W1099" s="58"/>
      <c r="X1099" s="57"/>
      <c r="Y1099" s="58"/>
      <c r="Z1099" s="58"/>
      <c r="AA1099" s="58"/>
      <c r="AB1099" s="58"/>
      <c r="AC1099" s="58"/>
      <c r="AD1099" s="58"/>
      <c r="AE1099" s="58"/>
      <c r="AF1099" s="58"/>
      <c r="AG1099" s="58"/>
      <c r="AH1099" s="58"/>
      <c r="AI1099" s="58"/>
      <c r="AJ1099" s="58"/>
      <c r="AK1099" s="58"/>
      <c r="AL1099" s="58"/>
      <c r="AM1099" s="55"/>
      <c r="AN1099" s="55"/>
    </row>
    <row r="1100" spans="14:40">
      <c r="N1100" s="57"/>
      <c r="O1100" s="57"/>
      <c r="P1100" s="57"/>
      <c r="Q1100" s="57"/>
      <c r="R1100" s="57"/>
      <c r="S1100" s="57"/>
      <c r="T1100" s="57"/>
      <c r="U1100" s="57"/>
      <c r="V1100" s="58"/>
      <c r="W1100" s="58"/>
      <c r="X1100" s="57"/>
      <c r="Y1100" s="58"/>
      <c r="Z1100" s="58"/>
      <c r="AA1100" s="58"/>
      <c r="AB1100" s="58"/>
      <c r="AC1100" s="58"/>
      <c r="AD1100" s="58"/>
      <c r="AE1100" s="58"/>
      <c r="AF1100" s="58"/>
      <c r="AG1100" s="58"/>
      <c r="AH1100" s="58"/>
      <c r="AI1100" s="58"/>
      <c r="AJ1100" s="58"/>
      <c r="AK1100" s="58"/>
      <c r="AL1100" s="58"/>
      <c r="AM1100" s="55"/>
      <c r="AN1100" s="55"/>
    </row>
    <row r="1101" spans="14:40">
      <c r="N1101" s="57"/>
      <c r="O1101" s="57"/>
      <c r="P1101" s="57"/>
      <c r="Q1101" s="57"/>
      <c r="R1101" s="57"/>
      <c r="S1101" s="57"/>
      <c r="T1101" s="57"/>
      <c r="U1101" s="57"/>
      <c r="V1101" s="58"/>
      <c r="W1101" s="58"/>
      <c r="X1101" s="57"/>
      <c r="Y1101" s="58"/>
      <c r="Z1101" s="58"/>
      <c r="AA1101" s="58"/>
      <c r="AB1101" s="58"/>
      <c r="AC1101" s="58"/>
      <c r="AD1101" s="58"/>
      <c r="AE1101" s="58"/>
      <c r="AF1101" s="58"/>
      <c r="AG1101" s="58"/>
      <c r="AH1101" s="58"/>
      <c r="AI1101" s="58"/>
      <c r="AJ1101" s="58"/>
      <c r="AK1101" s="58"/>
      <c r="AL1101" s="58"/>
      <c r="AM1101" s="55"/>
      <c r="AN1101" s="55"/>
    </row>
    <row r="1102" spans="14:40">
      <c r="N1102" s="57"/>
      <c r="O1102" s="57"/>
      <c r="P1102" s="57"/>
      <c r="Q1102" s="57"/>
      <c r="R1102" s="57"/>
      <c r="S1102" s="57"/>
      <c r="T1102" s="57"/>
      <c r="U1102" s="57"/>
      <c r="V1102" s="58"/>
      <c r="W1102" s="58"/>
      <c r="X1102" s="57"/>
      <c r="Y1102" s="58"/>
      <c r="Z1102" s="58"/>
      <c r="AA1102" s="58"/>
      <c r="AB1102" s="58"/>
      <c r="AC1102" s="58"/>
      <c r="AD1102" s="58"/>
      <c r="AE1102" s="58"/>
      <c r="AF1102" s="58"/>
      <c r="AG1102" s="58"/>
      <c r="AH1102" s="58"/>
      <c r="AI1102" s="58"/>
      <c r="AJ1102" s="58"/>
      <c r="AK1102" s="58"/>
      <c r="AL1102" s="58"/>
      <c r="AM1102" s="55"/>
      <c r="AN1102" s="55"/>
    </row>
    <row r="1103" spans="14:40">
      <c r="N1103" s="57"/>
      <c r="O1103" s="57"/>
      <c r="P1103" s="57"/>
      <c r="Q1103" s="57"/>
      <c r="R1103" s="57"/>
      <c r="S1103" s="57"/>
      <c r="T1103" s="57"/>
      <c r="U1103" s="57"/>
      <c r="V1103" s="58"/>
      <c r="W1103" s="58"/>
      <c r="X1103" s="57"/>
      <c r="Y1103" s="58"/>
      <c r="Z1103" s="58"/>
      <c r="AA1103" s="58"/>
      <c r="AB1103" s="58"/>
      <c r="AC1103" s="58"/>
      <c r="AD1103" s="58"/>
      <c r="AE1103" s="58"/>
      <c r="AF1103" s="58"/>
      <c r="AG1103" s="58"/>
      <c r="AH1103" s="58"/>
      <c r="AI1103" s="58"/>
      <c r="AJ1103" s="58"/>
      <c r="AK1103" s="58"/>
      <c r="AL1103" s="58"/>
      <c r="AM1103" s="55"/>
      <c r="AN1103" s="55"/>
    </row>
    <row r="1104" spans="14:40">
      <c r="N1104" s="57"/>
      <c r="O1104" s="57"/>
      <c r="P1104" s="57"/>
      <c r="Q1104" s="57"/>
      <c r="R1104" s="57"/>
      <c r="S1104" s="57"/>
      <c r="T1104" s="57"/>
      <c r="U1104" s="57"/>
      <c r="V1104" s="58"/>
      <c r="W1104" s="58"/>
      <c r="X1104" s="57"/>
      <c r="Y1104" s="58"/>
      <c r="Z1104" s="58"/>
      <c r="AA1104" s="58"/>
      <c r="AB1104" s="58"/>
      <c r="AC1104" s="58"/>
      <c r="AD1104" s="58"/>
      <c r="AE1104" s="58"/>
      <c r="AF1104" s="58"/>
      <c r="AG1104" s="58"/>
      <c r="AH1104" s="58"/>
      <c r="AI1104" s="58"/>
      <c r="AJ1104" s="58"/>
      <c r="AK1104" s="58"/>
      <c r="AL1104" s="58"/>
      <c r="AM1104" s="55"/>
      <c r="AN1104" s="55"/>
    </row>
    <row r="1105" spans="14:40">
      <c r="N1105" s="57"/>
      <c r="O1105" s="57"/>
      <c r="P1105" s="57"/>
      <c r="Q1105" s="57"/>
      <c r="R1105" s="57"/>
      <c r="S1105" s="57"/>
      <c r="T1105" s="57"/>
      <c r="U1105" s="57"/>
      <c r="V1105" s="58"/>
      <c r="W1105" s="58"/>
      <c r="X1105" s="57"/>
      <c r="Y1105" s="58"/>
      <c r="Z1105" s="58"/>
      <c r="AA1105" s="58"/>
      <c r="AB1105" s="58"/>
      <c r="AC1105" s="58"/>
      <c r="AD1105" s="58"/>
      <c r="AE1105" s="58"/>
      <c r="AF1105" s="58"/>
      <c r="AG1105" s="58"/>
      <c r="AH1105" s="58"/>
      <c r="AI1105" s="58"/>
      <c r="AJ1105" s="58"/>
      <c r="AK1105" s="58"/>
      <c r="AL1105" s="58"/>
      <c r="AM1105" s="55"/>
      <c r="AN1105" s="55"/>
    </row>
    <row r="1106" spans="14:40">
      <c r="N1106" s="57"/>
      <c r="O1106" s="57"/>
      <c r="P1106" s="57"/>
      <c r="Q1106" s="57"/>
      <c r="R1106" s="57"/>
      <c r="S1106" s="57"/>
      <c r="T1106" s="57"/>
      <c r="U1106" s="57"/>
      <c r="V1106" s="58"/>
      <c r="W1106" s="58"/>
      <c r="X1106" s="57"/>
      <c r="Y1106" s="58"/>
      <c r="Z1106" s="58"/>
      <c r="AA1106" s="58"/>
      <c r="AB1106" s="58"/>
      <c r="AC1106" s="58"/>
      <c r="AD1106" s="58"/>
      <c r="AE1106" s="58"/>
      <c r="AF1106" s="58"/>
      <c r="AG1106" s="58"/>
      <c r="AH1106" s="58"/>
      <c r="AI1106" s="58"/>
      <c r="AJ1106" s="58"/>
      <c r="AK1106" s="58"/>
      <c r="AL1106" s="58"/>
      <c r="AM1106" s="55"/>
      <c r="AN1106" s="55"/>
    </row>
    <row r="1107" spans="14:40">
      <c r="N1107" s="57"/>
      <c r="O1107" s="57"/>
      <c r="P1107" s="57"/>
      <c r="Q1107" s="57"/>
      <c r="R1107" s="57"/>
      <c r="S1107" s="57"/>
      <c r="T1107" s="57"/>
      <c r="U1107" s="57"/>
      <c r="V1107" s="58"/>
      <c r="W1107" s="58"/>
      <c r="X1107" s="57"/>
      <c r="Y1107" s="58"/>
      <c r="Z1107" s="58"/>
      <c r="AA1107" s="58"/>
      <c r="AB1107" s="58"/>
      <c r="AC1107" s="58"/>
      <c r="AD1107" s="58"/>
      <c r="AE1107" s="58"/>
      <c r="AF1107" s="58"/>
      <c r="AG1107" s="58"/>
      <c r="AH1107" s="58"/>
      <c r="AI1107" s="58"/>
      <c r="AJ1107" s="58"/>
      <c r="AK1107" s="58"/>
      <c r="AL1107" s="58"/>
      <c r="AM1107" s="55"/>
      <c r="AN1107" s="55"/>
    </row>
    <row r="1108" spans="14:40">
      <c r="N1108" s="57"/>
      <c r="O1108" s="57"/>
      <c r="P1108" s="57"/>
      <c r="Q1108" s="57"/>
      <c r="R1108" s="57"/>
      <c r="S1108" s="57"/>
      <c r="T1108" s="57"/>
      <c r="U1108" s="57"/>
      <c r="V1108" s="58"/>
      <c r="W1108" s="58"/>
      <c r="X1108" s="57"/>
      <c r="Y1108" s="58"/>
      <c r="Z1108" s="58"/>
      <c r="AA1108" s="58"/>
      <c r="AB1108" s="58"/>
      <c r="AC1108" s="58"/>
      <c r="AD1108" s="58"/>
      <c r="AE1108" s="58"/>
      <c r="AF1108" s="58"/>
      <c r="AG1108" s="58"/>
      <c r="AH1108" s="58"/>
      <c r="AI1108" s="58"/>
      <c r="AJ1108" s="58"/>
      <c r="AK1108" s="58"/>
      <c r="AL1108" s="58"/>
      <c r="AM1108" s="55"/>
      <c r="AN1108" s="55"/>
    </row>
    <row r="1109" spans="14:40">
      <c r="N1109" s="57"/>
      <c r="O1109" s="57"/>
      <c r="P1109" s="57"/>
      <c r="Q1109" s="57"/>
      <c r="R1109" s="57"/>
      <c r="S1109" s="57"/>
      <c r="T1109" s="57"/>
      <c r="U1109" s="57"/>
      <c r="V1109" s="58"/>
      <c r="W1109" s="58"/>
      <c r="X1109" s="57"/>
      <c r="Y1109" s="58"/>
      <c r="Z1109" s="58"/>
      <c r="AA1109" s="58"/>
      <c r="AB1109" s="58"/>
      <c r="AC1109" s="58"/>
      <c r="AD1109" s="58"/>
      <c r="AE1109" s="58"/>
      <c r="AF1109" s="58"/>
      <c r="AG1109" s="58"/>
      <c r="AH1109" s="58"/>
      <c r="AI1109" s="58"/>
      <c r="AJ1109" s="58"/>
      <c r="AK1109" s="58"/>
      <c r="AL1109" s="58"/>
      <c r="AM1109" s="55"/>
      <c r="AN1109" s="55"/>
    </row>
    <row r="1110" spans="14:40">
      <c r="N1110" s="57"/>
      <c r="O1110" s="57"/>
      <c r="P1110" s="57"/>
      <c r="Q1110" s="57"/>
      <c r="R1110" s="57"/>
      <c r="S1110" s="57"/>
      <c r="T1110" s="57"/>
      <c r="U1110" s="57"/>
      <c r="V1110" s="58"/>
      <c r="W1110" s="58"/>
      <c r="X1110" s="57"/>
      <c r="Y1110" s="58"/>
      <c r="Z1110" s="58"/>
      <c r="AA1110" s="58"/>
      <c r="AB1110" s="58"/>
      <c r="AC1110" s="58"/>
      <c r="AD1110" s="58"/>
      <c r="AE1110" s="58"/>
      <c r="AF1110" s="58"/>
      <c r="AG1110" s="58"/>
      <c r="AH1110" s="58"/>
      <c r="AI1110" s="58"/>
      <c r="AJ1110" s="58"/>
      <c r="AK1110" s="58"/>
      <c r="AL1110" s="58"/>
      <c r="AM1110" s="55"/>
      <c r="AN1110" s="55"/>
    </row>
    <row r="1111" spans="14:40">
      <c r="N1111" s="57"/>
      <c r="O1111" s="57"/>
      <c r="P1111" s="57"/>
      <c r="Q1111" s="57"/>
      <c r="R1111" s="57"/>
      <c r="S1111" s="57"/>
      <c r="T1111" s="57"/>
      <c r="U1111" s="57"/>
      <c r="V1111" s="58"/>
      <c r="W1111" s="58"/>
      <c r="X1111" s="57"/>
      <c r="Y1111" s="58"/>
      <c r="Z1111" s="58"/>
      <c r="AA1111" s="58"/>
      <c r="AB1111" s="58"/>
      <c r="AC1111" s="58"/>
      <c r="AD1111" s="58"/>
      <c r="AE1111" s="58"/>
      <c r="AF1111" s="58"/>
      <c r="AG1111" s="58"/>
      <c r="AH1111" s="58"/>
      <c r="AI1111" s="58"/>
      <c r="AJ1111" s="58"/>
      <c r="AK1111" s="58"/>
      <c r="AL1111" s="58"/>
      <c r="AM1111" s="55"/>
      <c r="AN1111" s="55"/>
    </row>
    <row r="1112" spans="14:40">
      <c r="N1112" s="57"/>
      <c r="O1112" s="57"/>
      <c r="P1112" s="57"/>
      <c r="Q1112" s="57"/>
      <c r="R1112" s="57"/>
      <c r="S1112" s="57"/>
      <c r="T1112" s="57"/>
      <c r="U1112" s="57"/>
      <c r="V1112" s="58"/>
      <c r="W1112" s="58"/>
      <c r="X1112" s="57"/>
      <c r="Y1112" s="58"/>
      <c r="Z1112" s="58"/>
      <c r="AA1112" s="58"/>
      <c r="AB1112" s="58"/>
      <c r="AC1112" s="58"/>
      <c r="AD1112" s="58"/>
      <c r="AE1112" s="58"/>
      <c r="AF1112" s="58"/>
      <c r="AG1112" s="58"/>
      <c r="AH1112" s="58"/>
      <c r="AI1112" s="58"/>
      <c r="AJ1112" s="58"/>
      <c r="AK1112" s="58"/>
      <c r="AL1112" s="58"/>
      <c r="AM1112" s="55"/>
      <c r="AN1112" s="55"/>
    </row>
    <row r="1113" spans="14:40">
      <c r="N1113" s="57"/>
      <c r="O1113" s="57"/>
      <c r="P1113" s="57"/>
      <c r="Q1113" s="57"/>
      <c r="R1113" s="57"/>
      <c r="S1113" s="57"/>
      <c r="T1113" s="57"/>
      <c r="U1113" s="57"/>
      <c r="V1113" s="58"/>
      <c r="W1113" s="58"/>
      <c r="X1113" s="57"/>
      <c r="Y1113" s="58"/>
      <c r="Z1113" s="58"/>
      <c r="AA1113" s="58"/>
      <c r="AB1113" s="58"/>
      <c r="AC1113" s="58"/>
      <c r="AD1113" s="58"/>
      <c r="AE1113" s="58"/>
      <c r="AF1113" s="58"/>
      <c r="AG1113" s="58"/>
      <c r="AH1113" s="58"/>
      <c r="AI1113" s="58"/>
      <c r="AJ1113" s="58"/>
      <c r="AK1113" s="58"/>
      <c r="AL1113" s="58"/>
      <c r="AM1113" s="55"/>
      <c r="AN1113" s="55"/>
    </row>
    <row r="1114" spans="14:40">
      <c r="N1114" s="57"/>
      <c r="O1114" s="57"/>
      <c r="P1114" s="57"/>
      <c r="Q1114" s="57"/>
      <c r="R1114" s="57"/>
      <c r="S1114" s="57"/>
      <c r="T1114" s="57"/>
      <c r="U1114" s="57"/>
      <c r="V1114" s="58"/>
      <c r="W1114" s="58"/>
      <c r="X1114" s="57"/>
      <c r="Y1114" s="58"/>
      <c r="Z1114" s="58"/>
      <c r="AA1114" s="58"/>
      <c r="AB1114" s="58"/>
      <c r="AC1114" s="58"/>
      <c r="AD1114" s="58"/>
      <c r="AE1114" s="58"/>
      <c r="AF1114" s="58"/>
      <c r="AG1114" s="58"/>
      <c r="AH1114" s="58"/>
      <c r="AI1114" s="58"/>
      <c r="AJ1114" s="58"/>
      <c r="AK1114" s="58"/>
      <c r="AL1114" s="58"/>
      <c r="AM1114" s="55"/>
      <c r="AN1114" s="55"/>
    </row>
    <row r="1115" spans="14:40">
      <c r="N1115" s="57"/>
      <c r="O1115" s="57"/>
      <c r="P1115" s="57"/>
      <c r="Q1115" s="57"/>
      <c r="R1115" s="57"/>
      <c r="S1115" s="57"/>
      <c r="T1115" s="57"/>
      <c r="U1115" s="57"/>
      <c r="V1115" s="58"/>
      <c r="W1115" s="58"/>
      <c r="X1115" s="57"/>
      <c r="Y1115" s="58"/>
      <c r="Z1115" s="58"/>
      <c r="AA1115" s="58"/>
      <c r="AB1115" s="58"/>
      <c r="AC1115" s="58"/>
      <c r="AD1115" s="58"/>
      <c r="AE1115" s="58"/>
      <c r="AF1115" s="58"/>
      <c r="AG1115" s="58"/>
      <c r="AH1115" s="58"/>
      <c r="AI1115" s="58"/>
      <c r="AJ1115" s="58"/>
      <c r="AK1115" s="58"/>
      <c r="AL1115" s="58"/>
      <c r="AM1115" s="55"/>
      <c r="AN1115" s="55"/>
    </row>
    <row r="1116" spans="14:40">
      <c r="N1116" s="57"/>
      <c r="O1116" s="57"/>
      <c r="P1116" s="57"/>
      <c r="Q1116" s="57"/>
      <c r="R1116" s="57"/>
      <c r="S1116" s="57"/>
      <c r="T1116" s="57"/>
      <c r="U1116" s="57"/>
      <c r="V1116" s="58"/>
      <c r="W1116" s="58"/>
      <c r="X1116" s="57"/>
      <c r="Y1116" s="58"/>
      <c r="Z1116" s="58"/>
      <c r="AA1116" s="58"/>
      <c r="AB1116" s="58"/>
      <c r="AC1116" s="58"/>
      <c r="AD1116" s="58"/>
      <c r="AE1116" s="58"/>
      <c r="AF1116" s="58"/>
      <c r="AG1116" s="58"/>
      <c r="AH1116" s="58"/>
      <c r="AI1116" s="58"/>
      <c r="AJ1116" s="58"/>
      <c r="AK1116" s="58"/>
      <c r="AL1116" s="58"/>
      <c r="AM1116" s="55"/>
      <c r="AN1116" s="55"/>
    </row>
    <row r="1117" spans="14:40">
      <c r="N1117" s="57"/>
      <c r="O1117" s="57"/>
      <c r="P1117" s="57"/>
      <c r="Q1117" s="57"/>
      <c r="R1117" s="57"/>
      <c r="S1117" s="57"/>
      <c r="T1117" s="57"/>
      <c r="U1117" s="57"/>
      <c r="V1117" s="58"/>
      <c r="W1117" s="58"/>
      <c r="X1117" s="57"/>
      <c r="Y1117" s="58"/>
      <c r="Z1117" s="58"/>
      <c r="AA1117" s="58"/>
      <c r="AB1117" s="58"/>
      <c r="AC1117" s="58"/>
      <c r="AD1117" s="58"/>
      <c r="AE1117" s="58"/>
      <c r="AF1117" s="58"/>
      <c r="AG1117" s="58"/>
      <c r="AH1117" s="58"/>
      <c r="AI1117" s="58"/>
      <c r="AJ1117" s="58"/>
      <c r="AK1117" s="58"/>
      <c r="AL1117" s="58"/>
      <c r="AM1117" s="55"/>
      <c r="AN1117" s="55"/>
    </row>
    <row r="1118" spans="14:40">
      <c r="N1118" s="57"/>
      <c r="O1118" s="57"/>
      <c r="P1118" s="57"/>
      <c r="Q1118" s="57"/>
      <c r="R1118" s="57"/>
      <c r="S1118" s="57"/>
      <c r="T1118" s="57"/>
      <c r="U1118" s="57"/>
      <c r="V1118" s="58"/>
      <c r="W1118" s="58"/>
      <c r="X1118" s="57"/>
      <c r="Y1118" s="58"/>
      <c r="Z1118" s="58"/>
      <c r="AA1118" s="58"/>
      <c r="AB1118" s="58"/>
      <c r="AC1118" s="58"/>
      <c r="AD1118" s="58"/>
      <c r="AE1118" s="58"/>
      <c r="AF1118" s="58"/>
      <c r="AG1118" s="58"/>
      <c r="AH1118" s="58"/>
      <c r="AI1118" s="58"/>
      <c r="AJ1118" s="58"/>
      <c r="AK1118" s="58"/>
      <c r="AL1118" s="58"/>
      <c r="AM1118" s="55"/>
      <c r="AN1118" s="55"/>
    </row>
    <row r="1119" spans="14:40">
      <c r="N1119" s="57"/>
      <c r="O1119" s="57"/>
      <c r="P1119" s="57"/>
      <c r="Q1119" s="57"/>
      <c r="R1119" s="57"/>
      <c r="S1119" s="57"/>
      <c r="T1119" s="57"/>
      <c r="U1119" s="57"/>
      <c r="V1119" s="58"/>
      <c r="W1119" s="58"/>
      <c r="X1119" s="57"/>
      <c r="Y1119" s="58"/>
      <c r="Z1119" s="58"/>
      <c r="AA1119" s="58"/>
      <c r="AB1119" s="58"/>
      <c r="AC1119" s="58"/>
      <c r="AD1119" s="58"/>
      <c r="AE1119" s="58"/>
      <c r="AF1119" s="58"/>
      <c r="AG1119" s="58"/>
      <c r="AH1119" s="58"/>
      <c r="AI1119" s="58"/>
      <c r="AJ1119" s="58"/>
      <c r="AK1119" s="58"/>
      <c r="AL1119" s="58"/>
      <c r="AM1119" s="55"/>
      <c r="AN1119" s="55"/>
    </row>
    <row r="1120" spans="14:40">
      <c r="N1120" s="57"/>
      <c r="O1120" s="57"/>
      <c r="P1120" s="57"/>
      <c r="Q1120" s="57"/>
      <c r="R1120" s="57"/>
      <c r="S1120" s="57"/>
      <c r="T1120" s="57"/>
      <c r="U1120" s="57"/>
      <c r="V1120" s="58"/>
      <c r="W1120" s="58"/>
      <c r="X1120" s="57"/>
      <c r="Y1120" s="58"/>
      <c r="Z1120" s="58"/>
      <c r="AA1120" s="58"/>
      <c r="AB1120" s="58"/>
      <c r="AC1120" s="58"/>
      <c r="AD1120" s="58"/>
      <c r="AE1120" s="58"/>
      <c r="AF1120" s="58"/>
      <c r="AG1120" s="58"/>
      <c r="AH1120" s="58"/>
      <c r="AI1120" s="58"/>
      <c r="AJ1120" s="58"/>
      <c r="AK1120" s="58"/>
      <c r="AL1120" s="58"/>
      <c r="AM1120" s="55"/>
      <c r="AN1120" s="55"/>
    </row>
    <row r="1121" spans="14:40">
      <c r="N1121" s="57"/>
      <c r="O1121" s="57"/>
      <c r="P1121" s="57"/>
      <c r="Q1121" s="57"/>
      <c r="R1121" s="57"/>
      <c r="S1121" s="57"/>
      <c r="T1121" s="57"/>
      <c r="U1121" s="57"/>
      <c r="V1121" s="58"/>
      <c r="W1121" s="58"/>
      <c r="X1121" s="57"/>
      <c r="Y1121" s="58"/>
      <c r="Z1121" s="58"/>
      <c r="AA1121" s="58"/>
      <c r="AB1121" s="58"/>
      <c r="AC1121" s="58"/>
      <c r="AD1121" s="58"/>
      <c r="AE1121" s="58"/>
      <c r="AF1121" s="58"/>
      <c r="AG1121" s="58"/>
      <c r="AH1121" s="58"/>
      <c r="AI1121" s="58"/>
      <c r="AJ1121" s="58"/>
      <c r="AK1121" s="58"/>
      <c r="AL1121" s="58"/>
      <c r="AM1121" s="55"/>
      <c r="AN1121" s="55"/>
    </row>
    <row r="1122" spans="14:40">
      <c r="N1122" s="57"/>
      <c r="O1122" s="57"/>
      <c r="P1122" s="57"/>
      <c r="Q1122" s="57"/>
      <c r="R1122" s="57"/>
      <c r="S1122" s="57"/>
      <c r="T1122" s="57"/>
      <c r="U1122" s="57"/>
      <c r="V1122" s="58"/>
      <c r="W1122" s="58"/>
      <c r="X1122" s="57"/>
      <c r="Y1122" s="58"/>
      <c r="Z1122" s="58"/>
      <c r="AA1122" s="58"/>
      <c r="AB1122" s="58"/>
      <c r="AC1122" s="58"/>
      <c r="AD1122" s="58"/>
      <c r="AE1122" s="58"/>
      <c r="AF1122" s="58"/>
      <c r="AG1122" s="58"/>
      <c r="AH1122" s="58"/>
      <c r="AI1122" s="58"/>
      <c r="AJ1122" s="58"/>
      <c r="AK1122" s="58"/>
      <c r="AL1122" s="58"/>
      <c r="AM1122" s="55"/>
      <c r="AN1122" s="55"/>
    </row>
    <row r="1123" spans="14:40">
      <c r="N1123" s="57"/>
      <c r="O1123" s="57"/>
      <c r="P1123" s="57"/>
      <c r="Q1123" s="57"/>
      <c r="R1123" s="57"/>
      <c r="S1123" s="57"/>
      <c r="T1123" s="57"/>
      <c r="U1123" s="57"/>
      <c r="V1123" s="58"/>
      <c r="W1123" s="58"/>
      <c r="X1123" s="57"/>
      <c r="Y1123" s="58"/>
      <c r="Z1123" s="58"/>
      <c r="AA1123" s="58"/>
      <c r="AB1123" s="58"/>
      <c r="AC1123" s="58"/>
      <c r="AD1123" s="58"/>
      <c r="AE1123" s="58"/>
      <c r="AF1123" s="58"/>
      <c r="AG1123" s="58"/>
      <c r="AH1123" s="58"/>
      <c r="AI1123" s="58"/>
      <c r="AJ1123" s="58"/>
      <c r="AK1123" s="58"/>
      <c r="AL1123" s="58"/>
      <c r="AM1123" s="55"/>
      <c r="AN1123" s="55"/>
    </row>
    <row r="1124" spans="14:40">
      <c r="N1124" s="57"/>
      <c r="O1124" s="57"/>
      <c r="P1124" s="57"/>
      <c r="Q1124" s="57"/>
      <c r="R1124" s="57"/>
      <c r="S1124" s="57"/>
      <c r="T1124" s="57"/>
      <c r="U1124" s="57"/>
      <c r="V1124" s="58"/>
      <c r="W1124" s="58"/>
      <c r="X1124" s="57"/>
      <c r="Y1124" s="58"/>
      <c r="Z1124" s="58"/>
      <c r="AA1124" s="58"/>
      <c r="AB1124" s="58"/>
      <c r="AC1124" s="58"/>
      <c r="AD1124" s="58"/>
      <c r="AE1124" s="58"/>
      <c r="AF1124" s="58"/>
      <c r="AG1124" s="58"/>
      <c r="AH1124" s="58"/>
      <c r="AI1124" s="58"/>
      <c r="AJ1124" s="58"/>
      <c r="AK1124" s="58"/>
      <c r="AL1124" s="58"/>
      <c r="AM1124" s="55"/>
      <c r="AN1124" s="55"/>
    </row>
    <row r="1125" spans="14:40">
      <c r="N1125" s="57"/>
      <c r="O1125" s="57"/>
      <c r="P1125" s="57"/>
      <c r="Q1125" s="57"/>
      <c r="R1125" s="57"/>
      <c r="S1125" s="57"/>
      <c r="T1125" s="57"/>
      <c r="U1125" s="57"/>
      <c r="V1125" s="58"/>
      <c r="W1125" s="58"/>
      <c r="X1125" s="57"/>
      <c r="Y1125" s="58"/>
      <c r="Z1125" s="58"/>
      <c r="AA1125" s="58"/>
      <c r="AB1125" s="58"/>
      <c r="AC1125" s="58"/>
      <c r="AD1125" s="58"/>
      <c r="AE1125" s="58"/>
      <c r="AF1125" s="58"/>
      <c r="AG1125" s="58"/>
      <c r="AH1125" s="58"/>
      <c r="AI1125" s="58"/>
      <c r="AJ1125" s="58"/>
      <c r="AK1125" s="58"/>
      <c r="AL1125" s="58"/>
      <c r="AM1125" s="55"/>
      <c r="AN1125" s="55"/>
    </row>
    <row r="1126" spans="14:40">
      <c r="N1126" s="57"/>
      <c r="O1126" s="57"/>
      <c r="P1126" s="57"/>
      <c r="Q1126" s="57"/>
      <c r="R1126" s="57"/>
      <c r="S1126" s="57"/>
      <c r="T1126" s="57"/>
      <c r="U1126" s="57"/>
      <c r="V1126" s="58"/>
      <c r="W1126" s="58"/>
      <c r="X1126" s="57"/>
      <c r="Y1126" s="58"/>
      <c r="Z1126" s="58"/>
      <c r="AA1126" s="58"/>
      <c r="AB1126" s="58"/>
      <c r="AC1126" s="58"/>
      <c r="AD1126" s="58"/>
      <c r="AE1126" s="58"/>
      <c r="AF1126" s="58"/>
      <c r="AG1126" s="58"/>
      <c r="AH1126" s="58"/>
      <c r="AI1126" s="58"/>
      <c r="AJ1126" s="58"/>
      <c r="AK1126" s="58"/>
      <c r="AL1126" s="58"/>
      <c r="AM1126" s="55"/>
      <c r="AN1126" s="55"/>
    </row>
    <row r="1127" spans="14:40">
      <c r="N1127" s="57"/>
      <c r="O1127" s="57"/>
      <c r="P1127" s="57"/>
      <c r="Q1127" s="57"/>
      <c r="R1127" s="57"/>
      <c r="S1127" s="57"/>
      <c r="T1127" s="57"/>
      <c r="U1127" s="57"/>
      <c r="V1127" s="58"/>
      <c r="W1127" s="58"/>
      <c r="X1127" s="57"/>
      <c r="Y1127" s="58"/>
      <c r="Z1127" s="58"/>
      <c r="AA1127" s="58"/>
      <c r="AB1127" s="58"/>
      <c r="AC1127" s="58"/>
      <c r="AD1127" s="58"/>
      <c r="AE1127" s="58"/>
      <c r="AF1127" s="58"/>
      <c r="AG1127" s="58"/>
      <c r="AH1127" s="58"/>
      <c r="AI1127" s="58"/>
      <c r="AJ1127" s="58"/>
      <c r="AK1127" s="58"/>
      <c r="AL1127" s="58"/>
      <c r="AM1127" s="55"/>
      <c r="AN1127" s="55"/>
    </row>
    <row r="1128" spans="14:40">
      <c r="N1128" s="57"/>
      <c r="O1128" s="57"/>
      <c r="P1128" s="57"/>
      <c r="Q1128" s="57"/>
      <c r="R1128" s="57"/>
      <c r="S1128" s="57"/>
      <c r="T1128" s="57"/>
      <c r="U1128" s="57"/>
      <c r="V1128" s="58"/>
      <c r="W1128" s="58"/>
      <c r="X1128" s="57"/>
      <c r="Y1128" s="58"/>
      <c r="Z1128" s="58"/>
      <c r="AA1128" s="58"/>
      <c r="AB1128" s="58"/>
      <c r="AC1128" s="58"/>
      <c r="AD1128" s="58"/>
      <c r="AE1128" s="58"/>
      <c r="AF1128" s="58"/>
      <c r="AG1128" s="58"/>
      <c r="AH1128" s="58"/>
      <c r="AI1128" s="58"/>
      <c r="AJ1128" s="58"/>
      <c r="AK1128" s="58"/>
      <c r="AL1128" s="58"/>
      <c r="AM1128" s="55"/>
      <c r="AN1128" s="55"/>
    </row>
    <row r="1129" spans="14:40">
      <c r="N1129" s="57"/>
      <c r="O1129" s="57"/>
      <c r="P1129" s="57"/>
      <c r="Q1129" s="57"/>
      <c r="R1129" s="57"/>
      <c r="S1129" s="57"/>
      <c r="T1129" s="57"/>
      <c r="U1129" s="57"/>
      <c r="V1129" s="58"/>
      <c r="W1129" s="58"/>
      <c r="X1129" s="57"/>
      <c r="Y1129" s="58"/>
      <c r="Z1129" s="58"/>
      <c r="AA1129" s="58"/>
      <c r="AB1129" s="58"/>
      <c r="AC1129" s="58"/>
      <c r="AD1129" s="58"/>
      <c r="AE1129" s="58"/>
      <c r="AF1129" s="58"/>
      <c r="AG1129" s="58"/>
      <c r="AH1129" s="58"/>
      <c r="AI1129" s="58"/>
      <c r="AJ1129" s="58"/>
      <c r="AK1129" s="58"/>
      <c r="AL1129" s="58"/>
      <c r="AM1129" s="55"/>
      <c r="AN1129" s="55"/>
    </row>
    <row r="1130" spans="14:40">
      <c r="N1130" s="57"/>
      <c r="O1130" s="57"/>
      <c r="P1130" s="57"/>
      <c r="Q1130" s="57"/>
      <c r="R1130" s="57"/>
      <c r="S1130" s="57"/>
      <c r="T1130" s="57"/>
      <c r="U1130" s="57"/>
      <c r="V1130" s="58"/>
      <c r="W1130" s="58"/>
      <c r="X1130" s="57"/>
      <c r="Y1130" s="58"/>
      <c r="Z1130" s="58"/>
      <c r="AA1130" s="58"/>
      <c r="AB1130" s="58"/>
      <c r="AC1130" s="58"/>
      <c r="AD1130" s="58"/>
      <c r="AE1130" s="58"/>
      <c r="AF1130" s="58"/>
      <c r="AG1130" s="58"/>
      <c r="AH1130" s="58"/>
      <c r="AI1130" s="58"/>
      <c r="AJ1130" s="58"/>
      <c r="AK1130" s="58"/>
      <c r="AL1130" s="58"/>
      <c r="AM1130" s="55"/>
      <c r="AN1130" s="55"/>
    </row>
    <row r="1131" spans="14:40">
      <c r="N1131" s="57"/>
      <c r="O1131" s="57"/>
      <c r="P1131" s="57"/>
      <c r="Q1131" s="57"/>
      <c r="R1131" s="57"/>
      <c r="S1131" s="57"/>
      <c r="T1131" s="57"/>
      <c r="U1131" s="57"/>
      <c r="V1131" s="58"/>
      <c r="W1131" s="58"/>
      <c r="X1131" s="57"/>
      <c r="Y1131" s="58"/>
      <c r="Z1131" s="58"/>
      <c r="AA1131" s="58"/>
      <c r="AB1131" s="58"/>
      <c r="AC1131" s="58"/>
      <c r="AD1131" s="58"/>
      <c r="AE1131" s="58"/>
      <c r="AF1131" s="58"/>
      <c r="AG1131" s="58"/>
      <c r="AH1131" s="58"/>
      <c r="AI1131" s="58"/>
      <c r="AJ1131" s="58"/>
      <c r="AK1131" s="58"/>
      <c r="AL1131" s="58"/>
      <c r="AM1131" s="55"/>
      <c r="AN1131" s="55"/>
    </row>
    <row r="1132" spans="14:40">
      <c r="N1132" s="57"/>
      <c r="O1132" s="57"/>
      <c r="P1132" s="57"/>
      <c r="Q1132" s="57"/>
      <c r="R1132" s="57"/>
      <c r="S1132" s="57"/>
      <c r="T1132" s="57"/>
      <c r="U1132" s="57"/>
      <c r="V1132" s="58"/>
      <c r="W1132" s="58"/>
      <c r="X1132" s="57"/>
      <c r="Y1132" s="58"/>
      <c r="Z1132" s="58"/>
      <c r="AA1132" s="58"/>
      <c r="AB1132" s="58"/>
      <c r="AC1132" s="58"/>
      <c r="AD1132" s="58"/>
      <c r="AE1132" s="58"/>
      <c r="AF1132" s="58"/>
      <c r="AG1132" s="58"/>
      <c r="AH1132" s="58"/>
      <c r="AI1132" s="58"/>
      <c r="AJ1132" s="58"/>
      <c r="AK1132" s="58"/>
      <c r="AL1132" s="58"/>
      <c r="AM1132" s="55"/>
      <c r="AN1132" s="55"/>
    </row>
    <row r="1133" spans="14:40">
      <c r="N1133" s="57"/>
      <c r="O1133" s="57"/>
      <c r="P1133" s="57"/>
      <c r="Q1133" s="57"/>
      <c r="R1133" s="57"/>
      <c r="S1133" s="57"/>
      <c r="T1133" s="57"/>
      <c r="U1133" s="57"/>
      <c r="V1133" s="58"/>
      <c r="W1133" s="58"/>
      <c r="X1133" s="57"/>
      <c r="Y1133" s="58"/>
      <c r="Z1133" s="58"/>
      <c r="AA1133" s="58"/>
      <c r="AB1133" s="58"/>
      <c r="AC1133" s="58"/>
      <c r="AD1133" s="58"/>
      <c r="AE1133" s="58"/>
      <c r="AF1133" s="58"/>
      <c r="AG1133" s="58"/>
      <c r="AH1133" s="58"/>
      <c r="AI1133" s="58"/>
      <c r="AJ1133" s="58"/>
      <c r="AK1133" s="58"/>
      <c r="AL1133" s="58"/>
      <c r="AM1133" s="55"/>
      <c r="AN1133" s="55"/>
    </row>
    <row r="1134" spans="14:40">
      <c r="N1134" s="57"/>
      <c r="O1134" s="57"/>
      <c r="P1134" s="57"/>
      <c r="Q1134" s="57"/>
      <c r="R1134" s="57"/>
      <c r="S1134" s="57"/>
      <c r="T1134" s="57"/>
      <c r="U1134" s="57"/>
      <c r="V1134" s="58"/>
      <c r="W1134" s="58"/>
      <c r="X1134" s="57"/>
      <c r="Y1134" s="58"/>
      <c r="Z1134" s="58"/>
      <c r="AA1134" s="58"/>
      <c r="AB1134" s="58"/>
      <c r="AC1134" s="58"/>
      <c r="AD1134" s="58"/>
      <c r="AE1134" s="58"/>
      <c r="AF1134" s="58"/>
      <c r="AG1134" s="58"/>
      <c r="AH1134" s="58"/>
      <c r="AI1134" s="58"/>
      <c r="AJ1134" s="58"/>
      <c r="AK1134" s="58"/>
      <c r="AL1134" s="58"/>
      <c r="AM1134" s="55"/>
      <c r="AN1134" s="55"/>
    </row>
    <row r="1135" spans="14:40">
      <c r="N1135" s="57"/>
      <c r="O1135" s="57"/>
      <c r="P1135" s="57"/>
      <c r="Q1135" s="57"/>
      <c r="R1135" s="57"/>
      <c r="S1135" s="57"/>
      <c r="T1135" s="57"/>
      <c r="U1135" s="57"/>
      <c r="V1135" s="58"/>
      <c r="W1135" s="58"/>
      <c r="X1135" s="57"/>
      <c r="Y1135" s="58"/>
      <c r="Z1135" s="58"/>
      <c r="AA1135" s="58"/>
      <c r="AB1135" s="58"/>
      <c r="AC1135" s="58"/>
      <c r="AD1135" s="58"/>
      <c r="AE1135" s="58"/>
      <c r="AF1135" s="58"/>
      <c r="AG1135" s="58"/>
      <c r="AH1135" s="58"/>
      <c r="AI1135" s="58"/>
      <c r="AJ1135" s="58"/>
      <c r="AK1135" s="58"/>
      <c r="AL1135" s="58"/>
      <c r="AM1135" s="55"/>
      <c r="AN1135" s="55"/>
    </row>
    <row r="1136" spans="14:40">
      <c r="N1136" s="57"/>
      <c r="O1136" s="57"/>
      <c r="P1136" s="57"/>
      <c r="Q1136" s="57"/>
      <c r="R1136" s="57"/>
      <c r="S1136" s="57"/>
      <c r="T1136" s="57"/>
      <c r="U1136" s="57"/>
      <c r="V1136" s="58"/>
      <c r="W1136" s="58"/>
      <c r="X1136" s="57"/>
      <c r="Y1136" s="58"/>
      <c r="Z1136" s="58"/>
      <c r="AA1136" s="58"/>
      <c r="AB1136" s="58"/>
      <c r="AC1136" s="58"/>
      <c r="AD1136" s="58"/>
      <c r="AE1136" s="58"/>
      <c r="AF1136" s="58"/>
      <c r="AG1136" s="58"/>
      <c r="AH1136" s="58"/>
      <c r="AI1136" s="58"/>
      <c r="AJ1136" s="58"/>
      <c r="AK1136" s="58"/>
      <c r="AL1136" s="58"/>
      <c r="AM1136" s="55"/>
      <c r="AN1136" s="55"/>
    </row>
    <row r="1137" spans="14:40">
      <c r="N1137" s="57"/>
      <c r="O1137" s="57"/>
      <c r="P1137" s="57"/>
      <c r="Q1137" s="57"/>
      <c r="R1137" s="57"/>
      <c r="S1137" s="57"/>
      <c r="T1137" s="57"/>
      <c r="U1137" s="57"/>
      <c r="V1137" s="58"/>
      <c r="W1137" s="58"/>
      <c r="X1137" s="57"/>
      <c r="Y1137" s="58"/>
      <c r="Z1137" s="58"/>
      <c r="AA1137" s="58"/>
      <c r="AB1137" s="58"/>
      <c r="AC1137" s="58"/>
      <c r="AD1137" s="58"/>
      <c r="AE1137" s="58"/>
      <c r="AF1137" s="58"/>
      <c r="AG1137" s="58"/>
      <c r="AH1137" s="58"/>
      <c r="AI1137" s="58"/>
      <c r="AJ1137" s="58"/>
      <c r="AK1137" s="58"/>
      <c r="AL1137" s="58"/>
      <c r="AM1137" s="55"/>
      <c r="AN1137" s="55"/>
    </row>
    <row r="1138" spans="14:40">
      <c r="N1138" s="57"/>
      <c r="O1138" s="57"/>
      <c r="P1138" s="57"/>
      <c r="Q1138" s="57"/>
      <c r="R1138" s="57"/>
      <c r="S1138" s="57"/>
      <c r="T1138" s="57"/>
      <c r="U1138" s="57"/>
      <c r="V1138" s="58"/>
      <c r="W1138" s="58"/>
      <c r="X1138" s="57"/>
      <c r="Y1138" s="58"/>
      <c r="Z1138" s="58"/>
      <c r="AA1138" s="58"/>
      <c r="AB1138" s="58"/>
      <c r="AC1138" s="58"/>
      <c r="AD1138" s="58"/>
      <c r="AE1138" s="58"/>
      <c r="AF1138" s="58"/>
      <c r="AG1138" s="58"/>
      <c r="AH1138" s="58"/>
      <c r="AI1138" s="58"/>
      <c r="AJ1138" s="58"/>
      <c r="AK1138" s="58"/>
      <c r="AL1138" s="58"/>
      <c r="AM1138" s="55"/>
      <c r="AN1138" s="55"/>
    </row>
    <row r="1139" spans="14:40">
      <c r="N1139" s="57"/>
      <c r="O1139" s="57"/>
      <c r="P1139" s="57"/>
      <c r="Q1139" s="57"/>
      <c r="R1139" s="57"/>
      <c r="S1139" s="57"/>
      <c r="T1139" s="57"/>
      <c r="U1139" s="57"/>
      <c r="V1139" s="58"/>
      <c r="W1139" s="58"/>
      <c r="X1139" s="57"/>
      <c r="Y1139" s="58"/>
      <c r="Z1139" s="58"/>
      <c r="AA1139" s="58"/>
      <c r="AB1139" s="58"/>
      <c r="AC1139" s="58"/>
      <c r="AD1139" s="58"/>
      <c r="AE1139" s="58"/>
      <c r="AF1139" s="58"/>
      <c r="AG1139" s="58"/>
      <c r="AH1139" s="58"/>
      <c r="AI1139" s="58"/>
      <c r="AJ1139" s="58"/>
      <c r="AK1139" s="58"/>
      <c r="AL1139" s="58"/>
      <c r="AM1139" s="55"/>
      <c r="AN1139" s="55"/>
    </row>
    <row r="1140" spans="14:40">
      <c r="N1140" s="57"/>
      <c r="O1140" s="57"/>
      <c r="P1140" s="57"/>
      <c r="Q1140" s="57"/>
      <c r="R1140" s="57"/>
      <c r="S1140" s="57"/>
      <c r="T1140" s="57"/>
      <c r="U1140" s="57"/>
      <c r="V1140" s="58"/>
      <c r="W1140" s="58"/>
      <c r="X1140" s="57"/>
      <c r="Y1140" s="58"/>
      <c r="Z1140" s="58"/>
      <c r="AA1140" s="58"/>
      <c r="AB1140" s="58"/>
      <c r="AC1140" s="58"/>
      <c r="AD1140" s="58"/>
      <c r="AE1140" s="58"/>
      <c r="AF1140" s="58"/>
      <c r="AG1140" s="58"/>
      <c r="AH1140" s="58"/>
      <c r="AI1140" s="58"/>
      <c r="AJ1140" s="58"/>
      <c r="AK1140" s="58"/>
      <c r="AL1140" s="58"/>
      <c r="AM1140" s="55"/>
      <c r="AN1140" s="55"/>
    </row>
    <row r="1141" spans="14:40">
      <c r="N1141" s="57"/>
      <c r="O1141" s="57"/>
      <c r="P1141" s="57"/>
      <c r="Q1141" s="57"/>
      <c r="R1141" s="57"/>
      <c r="S1141" s="57"/>
      <c r="T1141" s="57"/>
      <c r="U1141" s="57"/>
      <c r="V1141" s="58"/>
      <c r="W1141" s="58"/>
      <c r="X1141" s="57"/>
      <c r="Y1141" s="58"/>
      <c r="Z1141" s="58"/>
      <c r="AA1141" s="58"/>
      <c r="AB1141" s="58"/>
      <c r="AC1141" s="58"/>
      <c r="AD1141" s="58"/>
      <c r="AE1141" s="58"/>
      <c r="AF1141" s="58"/>
      <c r="AG1141" s="58"/>
      <c r="AH1141" s="58"/>
      <c r="AI1141" s="58"/>
      <c r="AJ1141" s="58"/>
      <c r="AK1141" s="58"/>
      <c r="AL1141" s="58"/>
      <c r="AM1141" s="55"/>
      <c r="AN1141" s="55"/>
    </row>
    <row r="1142" spans="14:40">
      <c r="N1142" s="57"/>
      <c r="O1142" s="57"/>
      <c r="P1142" s="57"/>
      <c r="Q1142" s="57"/>
      <c r="R1142" s="57"/>
      <c r="S1142" s="57"/>
      <c r="T1142" s="57"/>
      <c r="U1142" s="57"/>
      <c r="V1142" s="58"/>
      <c r="W1142" s="58"/>
      <c r="X1142" s="57"/>
      <c r="Y1142" s="58"/>
      <c r="Z1142" s="58"/>
      <c r="AA1142" s="58"/>
      <c r="AB1142" s="58"/>
      <c r="AC1142" s="58"/>
      <c r="AD1142" s="58"/>
      <c r="AE1142" s="58"/>
      <c r="AF1142" s="58"/>
      <c r="AG1142" s="58"/>
      <c r="AH1142" s="58"/>
      <c r="AI1142" s="58"/>
      <c r="AJ1142" s="58"/>
      <c r="AK1142" s="58"/>
      <c r="AL1142" s="58"/>
      <c r="AM1142" s="55"/>
      <c r="AN1142" s="55"/>
    </row>
    <row r="1143" spans="14:40">
      <c r="N1143" s="57"/>
      <c r="O1143" s="57"/>
      <c r="P1143" s="57"/>
      <c r="Q1143" s="57"/>
      <c r="R1143" s="57"/>
      <c r="S1143" s="57"/>
      <c r="T1143" s="57"/>
      <c r="U1143" s="57"/>
      <c r="V1143" s="58"/>
      <c r="W1143" s="58"/>
      <c r="X1143" s="57"/>
      <c r="Y1143" s="58"/>
      <c r="Z1143" s="58"/>
      <c r="AA1143" s="58"/>
      <c r="AB1143" s="58"/>
      <c r="AC1143" s="58"/>
      <c r="AD1143" s="58"/>
      <c r="AE1143" s="58"/>
      <c r="AF1143" s="58"/>
      <c r="AG1143" s="58"/>
      <c r="AH1143" s="58"/>
      <c r="AI1143" s="58"/>
      <c r="AJ1143" s="58"/>
      <c r="AK1143" s="58"/>
      <c r="AL1143" s="58"/>
      <c r="AM1143" s="55"/>
      <c r="AN1143" s="55"/>
    </row>
    <row r="1144" spans="14:40">
      <c r="N1144" s="57"/>
      <c r="O1144" s="57"/>
      <c r="P1144" s="57"/>
      <c r="Q1144" s="57"/>
      <c r="R1144" s="57"/>
      <c r="S1144" s="57"/>
      <c r="T1144" s="57"/>
      <c r="U1144" s="57"/>
      <c r="V1144" s="58"/>
      <c r="W1144" s="58"/>
      <c r="X1144" s="57"/>
      <c r="Y1144" s="58"/>
      <c r="Z1144" s="58"/>
      <c r="AA1144" s="58"/>
      <c r="AB1144" s="58"/>
      <c r="AC1144" s="58"/>
      <c r="AD1144" s="58"/>
      <c r="AE1144" s="58"/>
      <c r="AF1144" s="58"/>
      <c r="AG1144" s="58"/>
      <c r="AH1144" s="58"/>
      <c r="AI1144" s="58"/>
      <c r="AJ1144" s="58"/>
      <c r="AK1144" s="58"/>
      <c r="AL1144" s="58"/>
      <c r="AM1144" s="55"/>
      <c r="AN1144" s="55"/>
    </row>
    <row r="1145" spans="14:40">
      <c r="N1145" s="57"/>
      <c r="O1145" s="57"/>
      <c r="P1145" s="57"/>
      <c r="Q1145" s="57"/>
      <c r="R1145" s="57"/>
      <c r="S1145" s="57"/>
      <c r="T1145" s="57"/>
      <c r="U1145" s="57"/>
      <c r="V1145" s="58"/>
      <c r="W1145" s="58"/>
      <c r="X1145" s="57"/>
      <c r="Y1145" s="58"/>
      <c r="Z1145" s="58"/>
      <c r="AA1145" s="58"/>
      <c r="AB1145" s="58"/>
      <c r="AC1145" s="58"/>
      <c r="AD1145" s="58"/>
      <c r="AE1145" s="58"/>
      <c r="AF1145" s="58"/>
      <c r="AG1145" s="58"/>
      <c r="AH1145" s="58"/>
      <c r="AI1145" s="58"/>
      <c r="AJ1145" s="58"/>
      <c r="AK1145" s="58"/>
      <c r="AL1145" s="58"/>
      <c r="AM1145" s="55"/>
      <c r="AN1145" s="55"/>
    </row>
    <row r="1146" spans="14:40">
      <c r="N1146" s="57"/>
      <c r="O1146" s="57"/>
      <c r="P1146" s="57"/>
      <c r="Q1146" s="57"/>
      <c r="R1146" s="57"/>
      <c r="S1146" s="57"/>
      <c r="T1146" s="57"/>
      <c r="U1146" s="57"/>
      <c r="V1146" s="58"/>
      <c r="W1146" s="58"/>
      <c r="X1146" s="57"/>
      <c r="Y1146" s="58"/>
      <c r="Z1146" s="58"/>
      <c r="AA1146" s="58"/>
      <c r="AB1146" s="58"/>
      <c r="AC1146" s="58"/>
      <c r="AD1146" s="58"/>
      <c r="AE1146" s="58"/>
      <c r="AF1146" s="58"/>
      <c r="AG1146" s="58"/>
      <c r="AH1146" s="58"/>
      <c r="AI1146" s="58"/>
      <c r="AJ1146" s="58"/>
      <c r="AK1146" s="58"/>
      <c r="AL1146" s="58"/>
      <c r="AM1146" s="55"/>
      <c r="AN1146" s="55"/>
    </row>
    <row r="1147" spans="14:40">
      <c r="N1147" s="57"/>
      <c r="O1147" s="57"/>
      <c r="P1147" s="57"/>
      <c r="Q1147" s="57"/>
      <c r="R1147" s="57"/>
      <c r="S1147" s="57"/>
      <c r="T1147" s="57"/>
      <c r="U1147" s="57"/>
      <c r="V1147" s="58"/>
      <c r="W1147" s="58"/>
      <c r="X1147" s="57"/>
      <c r="Y1147" s="58"/>
      <c r="Z1147" s="58"/>
      <c r="AA1147" s="58"/>
      <c r="AB1147" s="58"/>
      <c r="AC1147" s="58"/>
      <c r="AD1147" s="58"/>
      <c r="AE1147" s="58"/>
      <c r="AF1147" s="58"/>
      <c r="AG1147" s="58"/>
      <c r="AH1147" s="58"/>
      <c r="AI1147" s="58"/>
      <c r="AJ1147" s="58"/>
      <c r="AK1147" s="58"/>
      <c r="AL1147" s="58"/>
      <c r="AM1147" s="55"/>
      <c r="AN1147" s="55"/>
    </row>
    <row r="1148" spans="14:40">
      <c r="N1148" s="57"/>
      <c r="O1148" s="57"/>
      <c r="P1148" s="57"/>
      <c r="Q1148" s="57"/>
      <c r="R1148" s="57"/>
      <c r="S1148" s="57"/>
      <c r="T1148" s="57"/>
      <c r="U1148" s="57"/>
      <c r="V1148" s="58"/>
      <c r="W1148" s="58"/>
      <c r="X1148" s="57"/>
      <c r="Y1148" s="58"/>
      <c r="Z1148" s="58"/>
      <c r="AA1148" s="58"/>
      <c r="AB1148" s="58"/>
      <c r="AC1148" s="58"/>
      <c r="AD1148" s="58"/>
      <c r="AE1148" s="58"/>
      <c r="AF1148" s="58"/>
      <c r="AG1148" s="58"/>
      <c r="AH1148" s="58"/>
      <c r="AI1148" s="58"/>
      <c r="AJ1148" s="58"/>
      <c r="AK1148" s="58"/>
      <c r="AL1148" s="58"/>
      <c r="AM1148" s="55"/>
      <c r="AN1148" s="55"/>
    </row>
    <row r="1149" spans="14:40">
      <c r="N1149" s="57"/>
      <c r="O1149" s="57"/>
      <c r="P1149" s="57"/>
      <c r="Q1149" s="57"/>
      <c r="R1149" s="57"/>
      <c r="S1149" s="57"/>
      <c r="T1149" s="57"/>
      <c r="U1149" s="57"/>
      <c r="V1149" s="58"/>
      <c r="W1149" s="58"/>
      <c r="X1149" s="57"/>
      <c r="Y1149" s="58"/>
      <c r="Z1149" s="58"/>
      <c r="AA1149" s="58"/>
      <c r="AB1149" s="58"/>
      <c r="AC1149" s="58"/>
      <c r="AD1149" s="58"/>
      <c r="AE1149" s="58"/>
      <c r="AF1149" s="58"/>
      <c r="AG1149" s="58"/>
      <c r="AH1149" s="58"/>
      <c r="AI1149" s="58"/>
      <c r="AJ1149" s="58"/>
      <c r="AK1149" s="58"/>
      <c r="AL1149" s="58"/>
      <c r="AM1149" s="55"/>
      <c r="AN1149" s="55"/>
    </row>
    <row r="1150" spans="14:40">
      <c r="N1150" s="57"/>
      <c r="O1150" s="57"/>
      <c r="P1150" s="57"/>
      <c r="Q1150" s="57"/>
      <c r="R1150" s="57"/>
      <c r="S1150" s="57"/>
      <c r="T1150" s="57"/>
      <c r="U1150" s="57"/>
      <c r="V1150" s="58"/>
      <c r="W1150" s="58"/>
      <c r="X1150" s="57"/>
      <c r="Y1150" s="58"/>
      <c r="Z1150" s="58"/>
      <c r="AA1150" s="58"/>
      <c r="AB1150" s="58"/>
      <c r="AC1150" s="58"/>
      <c r="AD1150" s="58"/>
      <c r="AE1150" s="58"/>
      <c r="AF1150" s="58"/>
      <c r="AG1150" s="58"/>
      <c r="AH1150" s="58"/>
      <c r="AI1150" s="58"/>
      <c r="AJ1150" s="58"/>
      <c r="AK1150" s="58"/>
      <c r="AL1150" s="58"/>
      <c r="AM1150" s="55"/>
      <c r="AN1150" s="55"/>
    </row>
  </sheetData>
  <sheetProtection password="CB5F" sheet="1" objects="1" scenarios="1" formatCells="0" formatColumns="0" formatRows="0" sort="0" autoFilter="0"/>
  <mergeCells count="10">
    <mergeCell ref="AM5:AO5"/>
    <mergeCell ref="B5:L5"/>
    <mergeCell ref="AL1:AL3"/>
    <mergeCell ref="M5:N5"/>
    <mergeCell ref="O5:S5"/>
    <mergeCell ref="T5:U5"/>
    <mergeCell ref="V5:X5"/>
    <mergeCell ref="Y5:AC5"/>
    <mergeCell ref="AD5:AJ5"/>
    <mergeCell ref="AL5:AL6"/>
  </mergeCells>
  <conditionalFormatting sqref="D2">
    <cfRule type="containsErrors" dxfId="79" priority="16">
      <formula>ISERROR(D2)</formula>
    </cfRule>
  </conditionalFormatting>
  <conditionalFormatting sqref="AA7:AA451 AM7:AO451">
    <cfRule type="cellIs" dxfId="78" priority="12" stopIfTrue="1" operator="equal">
      <formula>0</formula>
    </cfRule>
    <cfRule type="notContainsBlanks" dxfId="77" priority="13" stopIfTrue="1">
      <formula>LEN(TRIM(AA7))&gt;0</formula>
    </cfRule>
  </conditionalFormatting>
  <conditionalFormatting sqref="C2">
    <cfRule type="cellIs" dxfId="76" priority="11" stopIfTrue="1" operator="equal">
      <formula>0</formula>
    </cfRule>
  </conditionalFormatting>
  <conditionalFormatting sqref="G7:G451">
    <cfRule type="containsErrors" dxfId="75" priority="1" stopIfTrue="1">
      <formula>ISERROR(G7)</formula>
    </cfRule>
    <cfRule type="notContainsBlanks" dxfId="74" priority="2" stopIfTrue="1">
      <formula>LEN(TRIM(G7))&gt;0</formula>
    </cfRule>
  </conditionalFormatting>
  <dataValidations count="37">
    <dataValidation type="decimal" operator="greaterThanOrEqual" allowBlank="1" showInputMessage="1" showErrorMessage="1" errorTitle="Formato non valido" error="Inserire un formato numerico" promptTitle="CAMPO AUTOMATICO" prompt="Non valorizzare il campo" sqref="AA7:AA451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riparto del Fondo sociale regionale dell'anno di riferimento" sqref="AL7:AL451">
      <formula1>1</formula1>
    </dataValidation>
    <dataValidation type="decimal" operator="greaterThanOrEqual" allowBlank="1" showInputMessage="1" showErrorMessage="1" errorTitle="Formato non valido" error="Inserire un formato numerico" prompt="Inserire evenutali altri fondi di finanziamento da fondi specifici destinati alla Struttura sede della UdO" sqref="AJ7:AJ451">
      <formula1>0</formula1>
    </dataValidation>
    <dataValidation type="decimal" operator="greaterThanOrEqual" allowBlank="1" showInputMessage="1" showErrorMessage="1" errorTitle="Formato non valido" error="Inserire un formato numerico" prompt="Inserire l'eventuale contributo ex L.R. 23/99 destinata alla Struttura sede della UdO" sqref="AI7:AI451">
      <formula1>0</formula1>
    </dataValidation>
    <dataValidation type="decimal" operator="greaterThanOrEqual" allowBlank="1" showInputMessage="1" showErrorMessage="1" errorTitle="Formato non valido" error="Inserire un formato numerico" prompt="Inserire la eventuale quota del Fondo Sociale Regionale destinata alla Struttura sede della UdO nell'anno di rendicontazione" sqref="AG7:AG451">
      <formula1>0</formula1>
    </dataValidation>
    <dataValidation type="decimal" operator="greaterThanOrEqual" allowBlank="1" showInputMessage="1" showErrorMessage="1" errorTitle="Formato non valido" error="Inserire un formato numerico" prompt="Inserire la eventuale quota del FNPS destinata alla Struttura sede della UdO" sqref="AH7:AH451">
      <formula1>0</formula1>
    </dataValidation>
    <dataValidation allowBlank="1" showInputMessage="1" showErrorMessage="1" prompt="Inserire l'Ente Gestore titolare della struttura sede della UdO" sqref="E7:E451"/>
    <dataValidation allowBlank="1" showInputMessage="1" showErrorMessage="1" prompt="Inserire la denominazione della struttura sede del servizio" sqref="C7:C451"/>
    <dataValidation type="textLength" operator="equal" allowBlank="1" showInputMessage="1" showErrorMessage="1" errorTitle="Formato non valido" error="Il Codice CUDES è di 6 caratteri numerici" promptTitle="CAMPO OBBLIGATORIO" prompt="Inserire il Codice CUDES dalla Anagrafica della Rete dei Servizi Sociali - AFAM" sqref="B7:B451">
      <formula1>6</formula1>
    </dataValidation>
    <dataValidation type="list" allowBlank="1" showInputMessage="1" showErrorMessage="1" errorTitle="Formato non valido" error="Inserire dal menù a tendina" promptTitle="CAMPO OBBLIGATORIO" prompt="Selezionare la tipologia dal menù a tendina" sqref="H7:H451">
      <formula1>PubblicoPrivato</formula1>
    </dataValidation>
    <dataValidation type="list" allowBlank="1" showInputMessage="1" showErrorMessage="1" errorTitle="Formato non valido" error="Selezionare la tipologia dal menù a tendina" promptTitle="CAMPO OBBLIGATORIO" prompt="Selezionare la tipologia dal menù a tendina" sqref="I7:I451">
      <formula1>Gestione</formula1>
    </dataValidation>
    <dataValidation allowBlank="1" showInputMessage="1" showErrorMessage="1" promptTitle="CAMPO AUTOMATICO" prompt="Non valorizzare il campo" sqref="G7:G451 AM7:AO451"/>
    <dataValidation allowBlank="1" showInputMessage="1" showErrorMessage="1" prompt="Inserire l'indirizzo (via, numero civico, Comune) della sede della struttura" sqref="D7:D451"/>
    <dataValidation type="decimal" operator="greaterThanOrEqual" allowBlank="1" showInputMessage="1" showErrorMessage="1" errorTitle="Formato non valido" error="Inserire un formato numerico" prompt="Inserire il totale di eventuali contributi provenienti da enti pubblici (Comuni, Comunità Montane, Unione Comuni, Provincie, Aziende Speciali, Aziende Consortili, ecc..) nel periodo di rendicontazione" sqref="AE7:AE451">
      <formula1>0</formula1>
    </dataValidation>
    <dataValidation type="decimal" allowBlank="1" showInputMessage="1" showErrorMessage="1" errorTitle="Formato non valido" error="Inserire un formato numerico compreso tra 1 e 52" promptTitle="CAMPO OBBLIGATORIO" prompt="Indicare il numero di settimane di apertura nell'anno di rendicontazione" sqref="N7:N451">
      <formula1>1</formula1>
      <formula2>52</formula2>
    </dataValidation>
    <dataValidation type="decimal" allowBlank="1" showInputMessage="1" showErrorMessage="1" errorTitle="Formato non valido" error="Inserire un formato numerico compreso tra 1 e 24" promptTitle="CAMPO OBBLIGATORIO" prompt="Indicare il numero ore di apertura giornaliera. E' possibile indicare la media delle ore di apertura giornaliera " sqref="M7:M451">
      <formula1>1</formula1>
      <formula2>24</formula2>
    </dataValidation>
    <dataValidation type="whole" operator="greaterThanOrEqual" allowBlank="1" showInputMessage="1" showErrorMessage="1" errorTitle="Formato non valido" error="Inserire un formato numerico intero uguale o superiore a 1" promptTitle="CAMPO OBBLIGATORIO" prompt="Inserire il numero di posti in esercizio" sqref="O7:O451">
      <formula1>1</formula1>
    </dataValidation>
    <dataValidation type="decimal" operator="greaterThanOrEqual" allowBlank="1" showInputMessage="1" showErrorMessage="1" errorTitle="Formato non valido" error="Inserire un formato numerico" prompt="Indicare altre eventuali tipologie di entrata. NON indicare entrate da altri fondi specifici" sqref="AF7:AF451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totale introitato dalle rette provenienti dalla utenza nel periodo di rendicontazione" sqref="AD7:AD451">
      <formula1>1</formula1>
    </dataValidation>
    <dataValidation type="decimal" operator="greaterThanOrEqual" allowBlank="1" showInputMessage="1" showErrorMessage="1" errorTitle="Formato non valido" error="Inserire un formato numerico" prompt="Inserire eventuali altre tipologie di costo non riassumibili con le precedenti nel periodo di rendicontazione" sqref="AC7:AC451">
      <formula1>0</formula1>
    </dataValidation>
    <dataValidation type="decimal" operator="greaterThanOrEqual" allowBlank="1" showInputMessage="1" showErrorMessage="1" errorTitle="Formato non valido" error="Inserire un formato numerico uguale o superiore a 0" promptTitle="CAMPO OBBLIGATORIO" prompt="Se non ci sono costi valorizzare con 0.&#10;Inserire i costi sostenuti per le spese generali come ad esempio utenze, canoni, manut. ordinaria, ecc. nel periodo di rendicontazione ATTENZIONE: NON inserire nel computo i costi per la manutenzione straordinaria" sqref="AB7:AB451">
      <formula1>0</formula1>
    </dataValidation>
    <dataValidation type="decimal" operator="greaterThanOrEqual" allowBlank="1" showInputMessage="1" showErrorMessage="1" errorTitle="Formato non valido" error="Inserire un formato numerico" prompt="Inserire il costo complessivo di altro personale con contratto di lavoro dipendente, con contratto di lavoro autonomo (CoCoPro, CoCoCo, Liberi professionisti) e con contratti con società interinali, cooperative, etc. che forniscono personale" sqref="Z7:Z451">
      <formula1>0</formula1>
    </dataValidation>
    <dataValidation type="decimal" operator="greaterThanOrEqual" allowBlank="1" showInputMessage="1" showErrorMessage="1" errorTitle="Formato non valido" error="Inserire un formato numerico uguale o superiore a 0" promptTitle="CAMPO OBBLIGATORIO" prompt="Nel caso NON ci siano costi valorizzare con 0.&#10;Inserire il costo complessivo del personale socioedu con contratto di lavoro dipendente, autonomo (CoCoPro,CoCoCo, Liberi professionisti) e con società interinali, cooperative, etc. che forniscono personale" sqref="Y7:Y451">
      <formula1>0</formula1>
    </dataValidation>
    <dataValidation type="whole" operator="greaterThanOrEqual" allowBlank="1" showInputMessage="1" showErrorMessage="1" errorTitle="Formato non valido" error="Inserire un formato numerico intero" prompt="Indicare il numero eventuale di volontari operanti nella UdO nel periodo di rendicontazione" sqref="X7:X451">
      <formula1>0</formula1>
    </dataValidation>
    <dataValidation type="decimal" operator="greaterThanOrEqual" allowBlank="1" showInputMessage="1" showErrorMessage="1" errorTitle="Formato non valido" error="Inserire un formato numerico intero" promptTitle="CAMPO OBBLIGATORIO" prompt="Nel caso NON ci sia personale socioeducativo valorizzare con 0.&#10;Indicare il numero ore annue erogate dal personale socioeducativo nel periodo di rendicontazione" sqref="W7:W451">
      <formula1>0</formula1>
    </dataValidation>
    <dataValidation type="whole" operator="greaterThanOrEqual" allowBlank="1" showInputMessage="1" showErrorMessage="1" errorTitle="Formato non valido" error="Inserire un formato numerico intero" promptTitle="CAMPO OBBLIGATORIO" prompt="Nel caso NON ci sia personale socioeducativo valorizzare con 0.&#10;Indicare il n. del personale socioeducativo operante nel periodo di rendicontazione previsto dalla DGRn.20588 del febbraio 2005 e dalle ulteriori specifiche della circ.n.45 dell'ottobre 2005 " sqref="V7:V451">
      <formula1>0</formula1>
    </dataValidation>
    <dataValidation type="whole" operator="greaterThanOrEqual" allowBlank="1" showInputMessage="1" showErrorMessage="1" errorTitle="Formato non valido" error="Inserire un formato numerico intero uguale o superiore a 1" promptTitle="CAMPO OBBLIGATORIO" prompt="Indicare il numero di utenti a cui è stata accettata la domanda d'iscrizione al 31/12 dell'anno di rendicontazione" sqref="R7:R451">
      <formula1>1</formula1>
    </dataValidation>
    <dataValidation type="whole" operator="greaterThanOrEqual" allowBlank="1" showInputMessage="1" showErrorMessage="1" errorTitle="Formato non valido" error="Inserire un formato numerico intero uguale o superiore a 1" prompt="Indicare il numero degli iscritti in lista di attesa nel periodo di rendicontazione" sqref="Q7:Q451">
      <formula1>0</formula1>
    </dataValidation>
    <dataValidation allowBlank="1" showErrorMessage="1" sqref="H6"/>
    <dataValidation type="list" allowBlank="1" showInputMessage="1" showErrorMessage="1" errorTitle="Formato non valido" error="Selezionare dal menù a tendina" promptTitle="CAMPO OBBLIGATORIO" prompt="Selezionare SI o NO dal menù a tendina" sqref="K7:L451">
      <formula1>ValoriAssoluti</formula1>
    </dataValidation>
    <dataValidation allowBlank="1" showInputMessage="1" showErrorMessage="1" promptTitle="Sede" prompt="Inserire l'indirizzo (via, numero civico, Comune) della sede della struttura" sqref="J7:J451"/>
    <dataValidation type="whole" allowBlank="1" showInputMessage="1" showErrorMessage="1" errorTitle="Formato non valido" error="Inserire un numero intero compreso tra 1 e 60" promptTitle="Capienza strutturale" prompt="Il numero dei posti autorizzati deve essere compreso tra 1 e 60" sqref="P7:P451">
      <formula1>1</formula1>
      <formula2>60</formula2>
    </dataValidation>
    <dataValidation type="decimal" operator="greaterThanOrEqual" allowBlank="1" showInputMessage="1" showErrorMessage="1" errorTitle="Formato non valido" error="Inserire un formato numerico" prompt="Indicare eventuali entrate provenienti da altre fonti di finanziamento da fondi specifici" sqref="AK7:AK451">
      <formula1>0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. Indicare il numero di bambini i cui genitori/tutori NON sono dipendenti dell'azienda" sqref="U7:U451">
      <formula1>R7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" sqref="T7:T451">
      <formula1>R7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" sqref="S7:S451">
      <formula1>R7</formula1>
    </dataValidation>
    <dataValidation type="list" allowBlank="1" showInputMessage="1" showErrorMessage="1" errorTitle="Formato non valido" error="Selezionare dal menù a tendina" prompt="Inserire la denominazione del Comune dal menù a tendina" sqref="F7:F451">
      <formula1>Comune_sede_ente_gestore</formula1>
    </dataValidation>
  </dataValidations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Foglio10"/>
  <dimension ref="A1:AS999"/>
  <sheetViews>
    <sheetView showGridLines="0" zoomScale="90" zoomScaleNormal="90" workbookViewId="0">
      <pane ySplit="6" topLeftCell="A7" activePane="bottomLeft" state="frozen"/>
      <selection pane="bottomLeft" activeCell="B7" sqref="B7"/>
    </sheetView>
  </sheetViews>
  <sheetFormatPr defaultColWidth="9.1328125" defaultRowHeight="13.2"/>
  <cols>
    <col min="1" max="1" width="28.86328125" style="52" hidden="1" customWidth="1"/>
    <col min="2" max="4" width="31.796875" style="52" customWidth="1"/>
    <col min="5" max="5" width="25.796875" style="52" customWidth="1"/>
    <col min="6" max="6" width="16.796875" style="51" customWidth="1"/>
    <col min="7" max="7" width="16.53125" style="52" customWidth="1"/>
    <col min="8" max="8" width="20.796875" style="52" customWidth="1"/>
    <col min="9" max="13" width="17.53125" style="52" hidden="1" customWidth="1"/>
    <col min="14" max="14" width="16.19921875" style="52" hidden="1" customWidth="1"/>
    <col min="15" max="16" width="16.86328125" style="52" customWidth="1"/>
    <col min="17" max="18" width="12.53125" style="52" customWidth="1"/>
    <col min="19" max="19" width="12.19921875" style="52" customWidth="1"/>
    <col min="20" max="21" width="18.19921875" style="52" hidden="1" customWidth="1"/>
    <col min="22" max="24" width="14.53125" style="52" customWidth="1"/>
    <col min="25" max="30" width="18.796875" style="52" customWidth="1"/>
    <col min="31" max="31" width="24.86328125" style="52" bestFit="1" customWidth="1"/>
    <col min="32" max="33" width="18.796875" style="52" customWidth="1"/>
    <col min="34" max="34" width="16.19921875" style="52" customWidth="1"/>
    <col min="35" max="35" width="17.796875" style="52" hidden="1" customWidth="1"/>
    <col min="36" max="36" width="17.796875" style="52" customWidth="1"/>
    <col min="37" max="37" width="17.796875" style="52" hidden="1" customWidth="1"/>
    <col min="38" max="38" width="21.19921875" style="52" customWidth="1"/>
    <col min="39" max="40" width="17.53125" style="52" customWidth="1"/>
    <col min="41" max="41" width="18.1328125" style="52" customWidth="1"/>
    <col min="42" max="42" width="10.1328125" style="72" hidden="1" customWidth="1"/>
    <col min="43" max="44" width="9.1328125" style="59" hidden="1" customWidth="1"/>
    <col min="45" max="48" width="9.1328125" style="52"/>
    <col min="49" max="49" width="9.53125" style="52" bestFit="1" customWidth="1"/>
    <col min="50" max="16384" width="9.1328125" style="52"/>
  </cols>
  <sheetData>
    <row r="1" spans="2:45" s="10" customFormat="1" ht="14.45" customHeight="1">
      <c r="B1" s="3" t="s">
        <v>1647</v>
      </c>
      <c r="C1" s="47">
        <f>Ambito!B1</f>
        <v>2020</v>
      </c>
      <c r="F1" s="37"/>
      <c r="AL1" s="279"/>
      <c r="AP1" s="71"/>
      <c r="AQ1" s="11"/>
      <c r="AR1" s="11"/>
    </row>
    <row r="2" spans="2:45" s="8" customFormat="1" ht="14.35">
      <c r="B2" s="3" t="s">
        <v>115</v>
      </c>
      <c r="C2" s="47">
        <f>Ambito!B3</f>
        <v>0</v>
      </c>
      <c r="D2" s="32" t="str">
        <f>IF(C2,"null","ATTENZIONE!!! MANCA LA DENOMINAZIONE DELL'AMBITO - Selezionarlo dal menù a tendina nel foglio Ambito")</f>
        <v>ATTENZIONE!!! MANCA LA DENOMINAZIONE DELL'AMBITO - Selezionarlo dal menù a tendina nel foglio Ambito</v>
      </c>
      <c r="F2" s="38"/>
      <c r="AL2" s="279"/>
      <c r="AP2" s="71"/>
      <c r="AQ2" s="41"/>
      <c r="AR2" s="41"/>
    </row>
    <row r="3" spans="2:45" s="16" customFormat="1" ht="14.7" thickBot="1">
      <c r="B3" s="3" t="s">
        <v>116</v>
      </c>
      <c r="C3" s="47" t="str">
        <f>Ambito!B4</f>
        <v xml:space="preserve"> </v>
      </c>
      <c r="E3" s="3"/>
      <c r="F3" s="38"/>
      <c r="G3" s="8"/>
      <c r="H3" s="8"/>
      <c r="I3" s="8"/>
      <c r="J3" s="8"/>
      <c r="K3" s="8"/>
      <c r="L3" s="8"/>
      <c r="M3" s="8"/>
      <c r="N3" s="8"/>
      <c r="O3" s="8"/>
      <c r="P3" s="8"/>
      <c r="R3" s="8"/>
      <c r="AL3" s="280"/>
      <c r="AP3" s="71"/>
      <c r="AQ3" s="42"/>
      <c r="AR3" s="42"/>
    </row>
    <row r="4" spans="2:45" s="16" customFormat="1" ht="15" customHeight="1" thickBot="1">
      <c r="B4" s="3" t="s">
        <v>1616</v>
      </c>
      <c r="C4" s="9" t="s">
        <v>5</v>
      </c>
      <c r="D4" s="47" t="s">
        <v>112</v>
      </c>
      <c r="F4" s="39"/>
      <c r="G4" s="6"/>
      <c r="H4" s="6"/>
      <c r="I4" s="6"/>
      <c r="J4" s="30"/>
      <c r="K4" s="6"/>
      <c r="L4" s="6"/>
      <c r="M4" s="23">
        <f t="shared" ref="M4:AJ4" si="0">SUM(M7:M300)</f>
        <v>0</v>
      </c>
      <c r="N4" s="23">
        <f t="shared" si="0"/>
        <v>0</v>
      </c>
      <c r="O4" s="7">
        <f t="shared" si="0"/>
        <v>0</v>
      </c>
      <c r="P4" s="7">
        <f t="shared" si="0"/>
        <v>0</v>
      </c>
      <c r="Q4" s="7">
        <f t="shared" si="0"/>
        <v>0</v>
      </c>
      <c r="R4" s="7">
        <f t="shared" si="0"/>
        <v>0</v>
      </c>
      <c r="S4" s="7">
        <f t="shared" si="0"/>
        <v>0</v>
      </c>
      <c r="T4" s="7">
        <f t="shared" si="0"/>
        <v>0</v>
      </c>
      <c r="U4" s="7">
        <f t="shared" si="0"/>
        <v>0</v>
      </c>
      <c r="V4" s="7">
        <f t="shared" si="0"/>
        <v>0</v>
      </c>
      <c r="W4" s="23">
        <f t="shared" si="0"/>
        <v>0</v>
      </c>
      <c r="X4" s="7">
        <f t="shared" si="0"/>
        <v>0</v>
      </c>
      <c r="Y4" s="12">
        <f t="shared" si="0"/>
        <v>0</v>
      </c>
      <c r="Z4" s="12">
        <f t="shared" si="0"/>
        <v>0</v>
      </c>
      <c r="AA4" s="12">
        <f t="shared" si="0"/>
        <v>0</v>
      </c>
      <c r="AB4" s="12">
        <f t="shared" si="0"/>
        <v>0</v>
      </c>
      <c r="AC4" s="12">
        <f t="shared" si="0"/>
        <v>0</v>
      </c>
      <c r="AD4" s="12">
        <f t="shared" si="0"/>
        <v>0</v>
      </c>
      <c r="AE4" s="12">
        <f t="shared" si="0"/>
        <v>0</v>
      </c>
      <c r="AF4" s="12">
        <f t="shared" si="0"/>
        <v>0</v>
      </c>
      <c r="AG4" s="12">
        <f t="shared" si="0"/>
        <v>0</v>
      </c>
      <c r="AH4" s="12">
        <f t="shared" si="0"/>
        <v>0</v>
      </c>
      <c r="AI4" s="12">
        <f t="shared" si="0"/>
        <v>0</v>
      </c>
      <c r="AJ4" s="12">
        <f t="shared" si="0"/>
        <v>0</v>
      </c>
      <c r="AK4" s="12">
        <f>SUM(AK7:AK299)</f>
        <v>0</v>
      </c>
      <c r="AL4" s="33">
        <f>SUM(AL7:AL300)</f>
        <v>0</v>
      </c>
      <c r="AM4" s="12">
        <f>SUM(AM7:AM300)</f>
        <v>0</v>
      </c>
      <c r="AN4" s="12">
        <f>SUM(AN7:AN300)</f>
        <v>0</v>
      </c>
      <c r="AO4" s="12">
        <f>SUM(AO7:AO300)</f>
        <v>0</v>
      </c>
      <c r="AP4" s="71"/>
      <c r="AQ4" s="42"/>
      <c r="AR4" s="42"/>
    </row>
    <row r="5" spans="2:45" s="13" customFormat="1" ht="21.8" customHeight="1" thickBot="1">
      <c r="B5" s="276" t="s">
        <v>1627</v>
      </c>
      <c r="C5" s="274"/>
      <c r="D5" s="274"/>
      <c r="E5" s="274"/>
      <c r="F5" s="274"/>
      <c r="G5" s="274"/>
      <c r="H5" s="274"/>
      <c r="I5" s="275"/>
      <c r="J5" s="48"/>
      <c r="K5" s="48"/>
      <c r="L5" s="48"/>
      <c r="M5" s="276" t="s">
        <v>1636</v>
      </c>
      <c r="N5" s="275"/>
      <c r="O5" s="276" t="s">
        <v>1637</v>
      </c>
      <c r="P5" s="274"/>
      <c r="Q5" s="274"/>
      <c r="R5" s="274"/>
      <c r="S5" s="274"/>
      <c r="T5" s="276" t="s">
        <v>1635</v>
      </c>
      <c r="U5" s="275"/>
      <c r="V5" s="276" t="s">
        <v>1638</v>
      </c>
      <c r="W5" s="274"/>
      <c r="X5" s="275"/>
      <c r="Y5" s="274" t="s">
        <v>1639</v>
      </c>
      <c r="Z5" s="274"/>
      <c r="AA5" s="274"/>
      <c r="AB5" s="274"/>
      <c r="AC5" s="274"/>
      <c r="AD5" s="276" t="s">
        <v>1640</v>
      </c>
      <c r="AE5" s="274"/>
      <c r="AF5" s="274"/>
      <c r="AG5" s="274"/>
      <c r="AH5" s="274"/>
      <c r="AI5" s="274"/>
      <c r="AJ5" s="274"/>
      <c r="AK5" s="45"/>
      <c r="AL5" s="278" t="str">
        <f>CONCATENATE("Fondo Sociale Regionale riparto ",Ambito!B2)</f>
        <v>Fondo Sociale Regionale riparto 2021</v>
      </c>
      <c r="AM5" s="276" t="s">
        <v>1644</v>
      </c>
      <c r="AN5" s="274"/>
      <c r="AO5" s="274"/>
      <c r="AP5" s="71"/>
      <c r="AQ5" s="43"/>
      <c r="AR5" s="43"/>
    </row>
    <row r="6" spans="2:45" s="13" customFormat="1" ht="69" customHeight="1">
      <c r="B6" s="22" t="s">
        <v>4937</v>
      </c>
      <c r="C6" s="22" t="s">
        <v>1628</v>
      </c>
      <c r="D6" s="22" t="s">
        <v>1629</v>
      </c>
      <c r="E6" s="22" t="s">
        <v>3207</v>
      </c>
      <c r="F6" s="40" t="s">
        <v>3210</v>
      </c>
      <c r="G6" s="25" t="s">
        <v>3232</v>
      </c>
      <c r="H6" s="22" t="s">
        <v>3214</v>
      </c>
      <c r="I6" s="46" t="s">
        <v>13</v>
      </c>
      <c r="J6" s="21" t="s">
        <v>24</v>
      </c>
      <c r="K6" s="21" t="s">
        <v>109</v>
      </c>
      <c r="L6" s="21" t="s">
        <v>19</v>
      </c>
      <c r="M6" s="21" t="s">
        <v>1617</v>
      </c>
      <c r="N6" s="27" t="s">
        <v>1618</v>
      </c>
      <c r="O6" s="29" t="s">
        <v>108</v>
      </c>
      <c r="P6" s="20" t="s">
        <v>1648</v>
      </c>
      <c r="Q6" s="20" t="s">
        <v>1619</v>
      </c>
      <c r="R6" s="20" t="s">
        <v>14</v>
      </c>
      <c r="S6" s="27" t="s">
        <v>15</v>
      </c>
      <c r="T6" s="73" t="s">
        <v>1621</v>
      </c>
      <c r="U6" s="73" t="s">
        <v>1620</v>
      </c>
      <c r="V6" s="29" t="s">
        <v>1622</v>
      </c>
      <c r="W6" s="21" t="s">
        <v>1623</v>
      </c>
      <c r="X6" s="27" t="s">
        <v>1624</v>
      </c>
      <c r="Y6" s="21" t="s">
        <v>1656</v>
      </c>
      <c r="Z6" s="21" t="s">
        <v>1657</v>
      </c>
      <c r="AA6" s="21" t="s">
        <v>1658</v>
      </c>
      <c r="AB6" s="21" t="s">
        <v>4</v>
      </c>
      <c r="AC6" s="27" t="s">
        <v>1625</v>
      </c>
      <c r="AD6" s="21" t="s">
        <v>26</v>
      </c>
      <c r="AE6" s="21" t="s">
        <v>4732</v>
      </c>
      <c r="AF6" s="21" t="s">
        <v>1641</v>
      </c>
      <c r="AG6" s="21" t="s">
        <v>3209</v>
      </c>
      <c r="AH6" s="21" t="s">
        <v>3208</v>
      </c>
      <c r="AI6" s="21" t="s">
        <v>1642</v>
      </c>
      <c r="AJ6" s="27" t="s">
        <v>1643</v>
      </c>
      <c r="AL6" s="277"/>
      <c r="AM6" s="28" t="s">
        <v>1645</v>
      </c>
      <c r="AN6" s="21" t="s">
        <v>3231</v>
      </c>
      <c r="AO6" s="20" t="s">
        <v>1646</v>
      </c>
      <c r="AP6" s="71"/>
      <c r="AQ6" s="43"/>
      <c r="AR6" s="43"/>
    </row>
    <row r="7" spans="2:45" s="10" customFormat="1">
      <c r="B7" s="260"/>
      <c r="C7" s="35"/>
      <c r="D7" s="53"/>
      <c r="E7" s="5"/>
      <c r="F7" s="60"/>
      <c r="G7" s="54" t="e">
        <f>VLOOKUP(F7,Foglio1!$F$2:$G$1509,2,FALSE)</f>
        <v>#N/A</v>
      </c>
      <c r="H7" s="56"/>
      <c r="I7" s="4"/>
      <c r="J7" s="4"/>
      <c r="K7" s="4"/>
      <c r="L7" s="4"/>
      <c r="M7" s="24"/>
      <c r="N7" s="24"/>
      <c r="O7" s="14"/>
      <c r="P7" s="14"/>
      <c r="Q7" s="14"/>
      <c r="R7" s="14"/>
      <c r="S7" s="14"/>
      <c r="T7" s="14"/>
      <c r="U7" s="14"/>
      <c r="V7" s="14"/>
      <c r="W7" s="24"/>
      <c r="X7" s="14"/>
      <c r="Y7" s="15"/>
      <c r="Z7" s="15"/>
      <c r="AA7" s="55">
        <f>SUM(Y7:Z7)</f>
        <v>0</v>
      </c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55">
        <f>SUM(AA7:AC7)</f>
        <v>0</v>
      </c>
      <c r="AN7" s="55">
        <f>SUM(AD7:AF7)</f>
        <v>0</v>
      </c>
      <c r="AO7" s="55">
        <f>SUM(AG7:AK7)</f>
        <v>0</v>
      </c>
      <c r="AP7" s="84" t="str">
        <f>IF(AND(OR(AQ7=FALSE,AR7=FALSE),OR(COUNTBLANK(A7:F7)&lt;&gt;COLUMNS(A7:F7),COUNTBLANK(H7:Z7)&lt;&gt;COLUMNS(H7:Z7),COUNTBLANK(AB7:AL7)&lt;&gt;COLUMNS(AB7:AL7))),"KO","")</f>
        <v/>
      </c>
      <c r="AQ7" s="11" t="b">
        <f>IF(OR(ISBLANK(B7),ISBLANK(H7),ISBLANK(O7),ISBLANK(R7),ISBLANK(V7),ISBLANK(W7),ISBLANK(Y7),ISBLANK(AB7),ISBLANK(AE7),ISBLANK(AL7)),FALSE,TRUE)</f>
        <v>0</v>
      </c>
      <c r="AR7" s="59" t="b">
        <f>IF(ISBLANK(B7),IF(OR(ISBLANK(C7),ISBLANK(D7),ISBLANK(E7),ISBLANK(F7),ISBLANK(G7)),FALSE,TRUE),TRUE)</f>
        <v>0</v>
      </c>
      <c r="AS7" s="34" t="str">
        <f>IF(AND(AP7="KO",OR(COUNTBLANK(A7:F7)&lt;&gt;COLUMNS(A7:F7),COUNTBLANK(H7:Z7)&lt;&gt;COLUMNS(H7:Z7),COUNTBLANK(AB7:AL7)&lt;&gt;COLUMNS(AB7:AL7))),"ATTENZIONE!!! NON TUTTI I CAMPI OBBLIGATORI SONO STATI COMPILATI","")</f>
        <v/>
      </c>
    </row>
    <row r="8" spans="2:45">
      <c r="B8" s="260"/>
      <c r="C8" s="35"/>
      <c r="D8" s="53"/>
      <c r="E8" s="5"/>
      <c r="F8" s="60"/>
      <c r="G8" s="54" t="e">
        <f>VLOOKUP(F8,Foglio1!$F$2:$G$1509,2,FALSE)</f>
        <v>#N/A</v>
      </c>
      <c r="H8" s="56"/>
      <c r="I8" s="4"/>
      <c r="J8" s="4"/>
      <c r="K8" s="4"/>
      <c r="L8" s="4"/>
      <c r="M8" s="24"/>
      <c r="N8" s="24"/>
      <c r="O8" s="14"/>
      <c r="P8" s="14"/>
      <c r="Q8" s="14"/>
      <c r="R8" s="14"/>
      <c r="S8" s="14"/>
      <c r="T8" s="14"/>
      <c r="U8" s="14"/>
      <c r="V8" s="14"/>
      <c r="W8" s="24"/>
      <c r="X8" s="14"/>
      <c r="Y8" s="15"/>
      <c r="Z8" s="15"/>
      <c r="AA8" s="55">
        <f t="shared" ref="AA8:AA71" si="1">SUM(Y8:Z8)</f>
        <v>0</v>
      </c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55">
        <f t="shared" ref="AM8:AM71" si="2">SUM(AA8:AC8)</f>
        <v>0</v>
      </c>
      <c r="AN8" s="55">
        <f t="shared" ref="AN8:AN71" si="3">SUM(AD8:AF8)</f>
        <v>0</v>
      </c>
      <c r="AO8" s="55">
        <f t="shared" ref="AO8:AO71" si="4">SUM(AG8:AK8)</f>
        <v>0</v>
      </c>
      <c r="AP8" s="84" t="str">
        <f t="shared" ref="AP8:AP71" si="5">IF(AND(OR(AQ8=FALSE,AR8=FALSE),OR(COUNTBLANK(A8:F8)&lt;&gt;COLUMNS(A8:F8),COUNTBLANK(H8:Z8)&lt;&gt;COLUMNS(H8:Z8),COUNTBLANK(AB8:AL8)&lt;&gt;COLUMNS(AB8:AL8))),"KO","")</f>
        <v/>
      </c>
      <c r="AQ8" s="11" t="b">
        <f t="shared" ref="AQ8:AQ71" si="6">IF(OR(ISBLANK(B8),ISBLANK(H8),ISBLANK(O8),ISBLANK(R8),ISBLANK(V8),ISBLANK(W8),ISBLANK(Y8),ISBLANK(AB8),ISBLANK(AE8),ISBLANK(AL8)),FALSE,TRUE)</f>
        <v>0</v>
      </c>
      <c r="AR8" s="59" t="b">
        <f t="shared" ref="AR8:AR71" si="7">IF(ISBLANK(B8),IF(OR(ISBLANK(C8),ISBLANK(D8),ISBLANK(E8),ISBLANK(F8),ISBLANK(G8)),FALSE,TRUE),TRUE)</f>
        <v>0</v>
      </c>
      <c r="AS8" s="34" t="str">
        <f t="shared" ref="AS8:AS71" si="8">IF(AND(AP8="KO",OR(COUNTBLANK(A8:F8)&lt;&gt;COLUMNS(A8:F8),COUNTBLANK(H8:Z8)&lt;&gt;COLUMNS(H8:Z8),COUNTBLANK(AB8:AL8)&lt;&gt;COLUMNS(AB8:AL8))),"ATTENZIONE!!! NON TUTTI I CAMPI OBBLIGATORI SONO STATI COMPILATI","")</f>
        <v/>
      </c>
    </row>
    <row r="9" spans="2:45">
      <c r="B9" s="260"/>
      <c r="C9" s="35"/>
      <c r="D9" s="53"/>
      <c r="E9" s="5"/>
      <c r="F9" s="60"/>
      <c r="G9" s="54" t="e">
        <f>VLOOKUP(F9,Foglio1!$F$2:$G$1509,2,FALSE)</f>
        <v>#N/A</v>
      </c>
      <c r="H9" s="56"/>
      <c r="I9" s="4"/>
      <c r="J9" s="4"/>
      <c r="K9" s="4"/>
      <c r="L9" s="4"/>
      <c r="M9" s="24"/>
      <c r="N9" s="24"/>
      <c r="O9" s="14"/>
      <c r="P9" s="14"/>
      <c r="Q9" s="14"/>
      <c r="R9" s="14"/>
      <c r="S9" s="14"/>
      <c r="T9" s="14"/>
      <c r="U9" s="14"/>
      <c r="V9" s="14"/>
      <c r="W9" s="24"/>
      <c r="X9" s="14"/>
      <c r="Y9" s="15"/>
      <c r="Z9" s="15"/>
      <c r="AA9" s="55">
        <f t="shared" si="1"/>
        <v>0</v>
      </c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55">
        <f t="shared" si="2"/>
        <v>0</v>
      </c>
      <c r="AN9" s="55">
        <f t="shared" si="3"/>
        <v>0</v>
      </c>
      <c r="AO9" s="55">
        <f t="shared" si="4"/>
        <v>0</v>
      </c>
      <c r="AP9" s="84" t="str">
        <f t="shared" si="5"/>
        <v/>
      </c>
      <c r="AQ9" s="11" t="b">
        <f t="shared" si="6"/>
        <v>0</v>
      </c>
      <c r="AR9" s="59" t="b">
        <f t="shared" si="7"/>
        <v>0</v>
      </c>
      <c r="AS9" s="34" t="str">
        <f t="shared" si="8"/>
        <v/>
      </c>
    </row>
    <row r="10" spans="2:45">
      <c r="B10" s="260"/>
      <c r="C10" s="35"/>
      <c r="D10" s="53"/>
      <c r="E10" s="5"/>
      <c r="F10" s="60"/>
      <c r="G10" s="54" t="e">
        <f>VLOOKUP(F10,Foglio1!$F$2:$G$1509,2,FALSE)</f>
        <v>#N/A</v>
      </c>
      <c r="H10" s="56"/>
      <c r="I10" s="4"/>
      <c r="J10" s="4"/>
      <c r="K10" s="4"/>
      <c r="L10" s="4"/>
      <c r="M10" s="24"/>
      <c r="N10" s="24"/>
      <c r="O10" s="14"/>
      <c r="P10" s="14"/>
      <c r="Q10" s="14"/>
      <c r="R10" s="14"/>
      <c r="S10" s="14"/>
      <c r="T10" s="14"/>
      <c r="U10" s="14"/>
      <c r="V10" s="14"/>
      <c r="W10" s="24"/>
      <c r="X10" s="14"/>
      <c r="Y10" s="15"/>
      <c r="Z10" s="15"/>
      <c r="AA10" s="55">
        <f t="shared" si="1"/>
        <v>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55">
        <f t="shared" si="2"/>
        <v>0</v>
      </c>
      <c r="AN10" s="55">
        <f t="shared" si="3"/>
        <v>0</v>
      </c>
      <c r="AO10" s="55">
        <f t="shared" si="4"/>
        <v>0</v>
      </c>
      <c r="AP10" s="84" t="str">
        <f t="shared" si="5"/>
        <v/>
      </c>
      <c r="AQ10" s="11" t="b">
        <f t="shared" si="6"/>
        <v>0</v>
      </c>
      <c r="AR10" s="59" t="b">
        <f t="shared" si="7"/>
        <v>0</v>
      </c>
      <c r="AS10" s="34" t="str">
        <f t="shared" si="8"/>
        <v/>
      </c>
    </row>
    <row r="11" spans="2:45">
      <c r="B11" s="260"/>
      <c r="C11" s="35"/>
      <c r="D11" s="53"/>
      <c r="E11" s="5"/>
      <c r="F11" s="60"/>
      <c r="G11" s="54" t="e">
        <f>VLOOKUP(F11,Foglio1!$F$2:$G$1509,2,FALSE)</f>
        <v>#N/A</v>
      </c>
      <c r="H11" s="56"/>
      <c r="I11" s="4"/>
      <c r="J11" s="4"/>
      <c r="K11" s="4"/>
      <c r="L11" s="4"/>
      <c r="M11" s="24"/>
      <c r="N11" s="24"/>
      <c r="O11" s="14"/>
      <c r="P11" s="14"/>
      <c r="Q11" s="14"/>
      <c r="R11" s="14"/>
      <c r="S11" s="14"/>
      <c r="T11" s="14"/>
      <c r="U11" s="14"/>
      <c r="V11" s="14"/>
      <c r="W11" s="24"/>
      <c r="X11" s="14"/>
      <c r="Y11" s="15"/>
      <c r="Z11" s="15"/>
      <c r="AA11" s="55">
        <f t="shared" si="1"/>
        <v>0</v>
      </c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55">
        <f t="shared" si="2"/>
        <v>0</v>
      </c>
      <c r="AN11" s="55">
        <f t="shared" si="3"/>
        <v>0</v>
      </c>
      <c r="AO11" s="55">
        <f t="shared" si="4"/>
        <v>0</v>
      </c>
      <c r="AP11" s="84" t="str">
        <f t="shared" si="5"/>
        <v/>
      </c>
      <c r="AQ11" s="11" t="b">
        <f t="shared" si="6"/>
        <v>0</v>
      </c>
      <c r="AR11" s="59" t="b">
        <f t="shared" si="7"/>
        <v>0</v>
      </c>
      <c r="AS11" s="34" t="str">
        <f t="shared" si="8"/>
        <v/>
      </c>
    </row>
    <row r="12" spans="2:45">
      <c r="B12" s="260"/>
      <c r="C12" s="35"/>
      <c r="D12" s="53"/>
      <c r="E12" s="5"/>
      <c r="F12" s="60"/>
      <c r="G12" s="54" t="e">
        <f>VLOOKUP(F12,Foglio1!$F$2:$G$1509,2,FALSE)</f>
        <v>#N/A</v>
      </c>
      <c r="H12" s="56"/>
      <c r="I12" s="4"/>
      <c r="J12" s="4"/>
      <c r="K12" s="4"/>
      <c r="L12" s="4"/>
      <c r="M12" s="24"/>
      <c r="N12" s="24"/>
      <c r="O12" s="14"/>
      <c r="P12" s="14"/>
      <c r="Q12" s="14"/>
      <c r="R12" s="14"/>
      <c r="S12" s="14"/>
      <c r="T12" s="14"/>
      <c r="U12" s="14"/>
      <c r="V12" s="14"/>
      <c r="W12" s="24"/>
      <c r="X12" s="14"/>
      <c r="Y12" s="15"/>
      <c r="Z12" s="15"/>
      <c r="AA12" s="55">
        <f t="shared" si="1"/>
        <v>0</v>
      </c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55">
        <f t="shared" si="2"/>
        <v>0</v>
      </c>
      <c r="AN12" s="55">
        <f t="shared" si="3"/>
        <v>0</v>
      </c>
      <c r="AO12" s="55">
        <f t="shared" si="4"/>
        <v>0</v>
      </c>
      <c r="AP12" s="84" t="str">
        <f t="shared" si="5"/>
        <v/>
      </c>
      <c r="AQ12" s="11" t="b">
        <f t="shared" si="6"/>
        <v>0</v>
      </c>
      <c r="AR12" s="59" t="b">
        <f t="shared" si="7"/>
        <v>0</v>
      </c>
      <c r="AS12" s="34" t="str">
        <f t="shared" si="8"/>
        <v/>
      </c>
    </row>
    <row r="13" spans="2:45">
      <c r="B13" s="260"/>
      <c r="C13" s="35"/>
      <c r="D13" s="53"/>
      <c r="E13" s="5"/>
      <c r="F13" s="60"/>
      <c r="G13" s="54" t="e">
        <f>VLOOKUP(F13,Foglio1!$F$2:$G$1509,2,FALSE)</f>
        <v>#N/A</v>
      </c>
      <c r="H13" s="56"/>
      <c r="I13" s="4"/>
      <c r="J13" s="4"/>
      <c r="K13" s="4"/>
      <c r="L13" s="4"/>
      <c r="M13" s="24"/>
      <c r="N13" s="24"/>
      <c r="O13" s="14"/>
      <c r="P13" s="14"/>
      <c r="Q13" s="14"/>
      <c r="R13" s="14"/>
      <c r="S13" s="14"/>
      <c r="T13" s="14"/>
      <c r="U13" s="14"/>
      <c r="V13" s="14"/>
      <c r="W13" s="24"/>
      <c r="X13" s="14"/>
      <c r="Y13" s="15"/>
      <c r="Z13" s="15"/>
      <c r="AA13" s="55">
        <f t="shared" si="1"/>
        <v>0</v>
      </c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55">
        <f t="shared" si="2"/>
        <v>0</v>
      </c>
      <c r="AN13" s="55">
        <f t="shared" si="3"/>
        <v>0</v>
      </c>
      <c r="AO13" s="55">
        <f t="shared" si="4"/>
        <v>0</v>
      </c>
      <c r="AP13" s="84" t="str">
        <f t="shared" si="5"/>
        <v/>
      </c>
      <c r="AQ13" s="11" t="b">
        <f t="shared" si="6"/>
        <v>0</v>
      </c>
      <c r="AR13" s="59" t="b">
        <f t="shared" si="7"/>
        <v>0</v>
      </c>
      <c r="AS13" s="34" t="str">
        <f t="shared" si="8"/>
        <v/>
      </c>
    </row>
    <row r="14" spans="2:45">
      <c r="B14" s="260"/>
      <c r="C14" s="35"/>
      <c r="D14" s="53"/>
      <c r="E14" s="5"/>
      <c r="F14" s="60"/>
      <c r="G14" s="54" t="e">
        <f>VLOOKUP(F14,Foglio1!$F$2:$G$1509,2,FALSE)</f>
        <v>#N/A</v>
      </c>
      <c r="H14" s="56"/>
      <c r="I14" s="4"/>
      <c r="J14" s="4"/>
      <c r="K14" s="4"/>
      <c r="L14" s="4"/>
      <c r="M14" s="24"/>
      <c r="N14" s="24"/>
      <c r="O14" s="14"/>
      <c r="P14" s="14"/>
      <c r="Q14" s="14"/>
      <c r="R14" s="14"/>
      <c r="S14" s="14"/>
      <c r="T14" s="14"/>
      <c r="U14" s="14"/>
      <c r="V14" s="14"/>
      <c r="W14" s="24"/>
      <c r="X14" s="14"/>
      <c r="Y14" s="15"/>
      <c r="Z14" s="15"/>
      <c r="AA14" s="55">
        <f t="shared" si="1"/>
        <v>0</v>
      </c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55">
        <f t="shared" si="2"/>
        <v>0</v>
      </c>
      <c r="AN14" s="55">
        <f t="shared" si="3"/>
        <v>0</v>
      </c>
      <c r="AO14" s="55">
        <f t="shared" si="4"/>
        <v>0</v>
      </c>
      <c r="AP14" s="84" t="str">
        <f t="shared" si="5"/>
        <v/>
      </c>
      <c r="AQ14" s="11" t="b">
        <f t="shared" si="6"/>
        <v>0</v>
      </c>
      <c r="AR14" s="59" t="b">
        <f t="shared" si="7"/>
        <v>0</v>
      </c>
      <c r="AS14" s="34" t="str">
        <f t="shared" si="8"/>
        <v/>
      </c>
    </row>
    <row r="15" spans="2:45">
      <c r="B15" s="260"/>
      <c r="C15" s="35"/>
      <c r="D15" s="53"/>
      <c r="E15" s="5"/>
      <c r="F15" s="60"/>
      <c r="G15" s="54" t="e">
        <f>VLOOKUP(F15,Foglio1!$F$2:$G$1509,2,FALSE)</f>
        <v>#N/A</v>
      </c>
      <c r="H15" s="56"/>
      <c r="I15" s="4"/>
      <c r="J15" s="4"/>
      <c r="K15" s="4"/>
      <c r="L15" s="4"/>
      <c r="M15" s="24"/>
      <c r="N15" s="24"/>
      <c r="O15" s="14"/>
      <c r="P15" s="14"/>
      <c r="Q15" s="14"/>
      <c r="R15" s="14"/>
      <c r="S15" s="14"/>
      <c r="T15" s="14"/>
      <c r="U15" s="14"/>
      <c r="V15" s="14"/>
      <c r="W15" s="24"/>
      <c r="X15" s="14"/>
      <c r="Y15" s="15"/>
      <c r="Z15" s="15"/>
      <c r="AA15" s="55">
        <f t="shared" si="1"/>
        <v>0</v>
      </c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55">
        <f t="shared" si="2"/>
        <v>0</v>
      </c>
      <c r="AN15" s="55">
        <f t="shared" si="3"/>
        <v>0</v>
      </c>
      <c r="AO15" s="55">
        <f t="shared" si="4"/>
        <v>0</v>
      </c>
      <c r="AP15" s="84" t="str">
        <f t="shared" si="5"/>
        <v/>
      </c>
      <c r="AQ15" s="11" t="b">
        <f t="shared" si="6"/>
        <v>0</v>
      </c>
      <c r="AR15" s="59" t="b">
        <f t="shared" si="7"/>
        <v>0</v>
      </c>
      <c r="AS15" s="34" t="str">
        <f t="shared" si="8"/>
        <v/>
      </c>
    </row>
    <row r="16" spans="2:45">
      <c r="B16" s="260"/>
      <c r="C16" s="35"/>
      <c r="D16" s="53"/>
      <c r="E16" s="5"/>
      <c r="F16" s="60"/>
      <c r="G16" s="54" t="e">
        <f>VLOOKUP(F16,Foglio1!$F$2:$G$1509,2,FALSE)</f>
        <v>#N/A</v>
      </c>
      <c r="H16" s="56"/>
      <c r="I16" s="4"/>
      <c r="J16" s="4"/>
      <c r="K16" s="4"/>
      <c r="L16" s="4"/>
      <c r="M16" s="24"/>
      <c r="N16" s="24"/>
      <c r="O16" s="14"/>
      <c r="P16" s="14"/>
      <c r="Q16" s="14"/>
      <c r="R16" s="14"/>
      <c r="S16" s="14"/>
      <c r="T16" s="14"/>
      <c r="U16" s="14"/>
      <c r="V16" s="14"/>
      <c r="W16" s="24"/>
      <c r="X16" s="14"/>
      <c r="Y16" s="15"/>
      <c r="Z16" s="15"/>
      <c r="AA16" s="55">
        <f t="shared" si="1"/>
        <v>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55">
        <f t="shared" si="2"/>
        <v>0</v>
      </c>
      <c r="AN16" s="55">
        <f t="shared" si="3"/>
        <v>0</v>
      </c>
      <c r="AO16" s="55">
        <f t="shared" si="4"/>
        <v>0</v>
      </c>
      <c r="AP16" s="84" t="str">
        <f t="shared" si="5"/>
        <v/>
      </c>
      <c r="AQ16" s="11" t="b">
        <f t="shared" si="6"/>
        <v>0</v>
      </c>
      <c r="AR16" s="59" t="b">
        <f t="shared" si="7"/>
        <v>0</v>
      </c>
      <c r="AS16" s="34" t="str">
        <f t="shared" si="8"/>
        <v/>
      </c>
    </row>
    <row r="17" spans="2:45">
      <c r="B17" s="260"/>
      <c r="C17" s="35"/>
      <c r="D17" s="53"/>
      <c r="E17" s="5"/>
      <c r="F17" s="60"/>
      <c r="G17" s="54" t="e">
        <f>VLOOKUP(F17,Foglio1!$F$2:$G$1509,2,FALSE)</f>
        <v>#N/A</v>
      </c>
      <c r="H17" s="56"/>
      <c r="I17" s="4"/>
      <c r="J17" s="4"/>
      <c r="K17" s="4"/>
      <c r="L17" s="4"/>
      <c r="M17" s="24"/>
      <c r="N17" s="24"/>
      <c r="O17" s="14"/>
      <c r="P17" s="14"/>
      <c r="Q17" s="14"/>
      <c r="R17" s="14"/>
      <c r="S17" s="14"/>
      <c r="T17" s="14"/>
      <c r="U17" s="14"/>
      <c r="V17" s="14"/>
      <c r="W17" s="24"/>
      <c r="X17" s="14"/>
      <c r="Y17" s="15"/>
      <c r="Z17" s="15"/>
      <c r="AA17" s="55">
        <f t="shared" si="1"/>
        <v>0</v>
      </c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55">
        <f t="shared" si="2"/>
        <v>0</v>
      </c>
      <c r="AN17" s="55">
        <f t="shared" si="3"/>
        <v>0</v>
      </c>
      <c r="AO17" s="55">
        <f t="shared" si="4"/>
        <v>0</v>
      </c>
      <c r="AP17" s="84" t="str">
        <f t="shared" si="5"/>
        <v/>
      </c>
      <c r="AQ17" s="11" t="b">
        <f t="shared" si="6"/>
        <v>0</v>
      </c>
      <c r="AR17" s="59" t="b">
        <f t="shared" si="7"/>
        <v>0</v>
      </c>
      <c r="AS17" s="34" t="str">
        <f t="shared" si="8"/>
        <v/>
      </c>
    </row>
    <row r="18" spans="2:45">
      <c r="B18" s="260"/>
      <c r="C18" s="35"/>
      <c r="D18" s="53"/>
      <c r="E18" s="5"/>
      <c r="F18" s="60"/>
      <c r="G18" s="54" t="e">
        <f>VLOOKUP(F18,Foglio1!$F$2:$G$1509,2,FALSE)</f>
        <v>#N/A</v>
      </c>
      <c r="H18" s="56"/>
      <c r="I18" s="4"/>
      <c r="J18" s="4"/>
      <c r="K18" s="4"/>
      <c r="L18" s="4"/>
      <c r="M18" s="24"/>
      <c r="N18" s="24"/>
      <c r="O18" s="14"/>
      <c r="P18" s="14"/>
      <c r="Q18" s="14"/>
      <c r="R18" s="14"/>
      <c r="S18" s="14"/>
      <c r="T18" s="14"/>
      <c r="U18" s="14"/>
      <c r="V18" s="14"/>
      <c r="W18" s="24"/>
      <c r="X18" s="14"/>
      <c r="Y18" s="15"/>
      <c r="Z18" s="15"/>
      <c r="AA18" s="55">
        <f t="shared" si="1"/>
        <v>0</v>
      </c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55">
        <f t="shared" si="2"/>
        <v>0</v>
      </c>
      <c r="AN18" s="55">
        <f t="shared" si="3"/>
        <v>0</v>
      </c>
      <c r="AO18" s="55">
        <f t="shared" si="4"/>
        <v>0</v>
      </c>
      <c r="AP18" s="84" t="str">
        <f t="shared" si="5"/>
        <v/>
      </c>
      <c r="AQ18" s="11" t="b">
        <f t="shared" si="6"/>
        <v>0</v>
      </c>
      <c r="AR18" s="59" t="b">
        <f t="shared" si="7"/>
        <v>0</v>
      </c>
      <c r="AS18" s="34" t="str">
        <f t="shared" si="8"/>
        <v/>
      </c>
    </row>
    <row r="19" spans="2:45">
      <c r="B19" s="260"/>
      <c r="C19" s="35"/>
      <c r="D19" s="53"/>
      <c r="E19" s="5"/>
      <c r="F19" s="60"/>
      <c r="G19" s="54" t="e">
        <f>VLOOKUP(F19,Foglio1!$F$2:$G$1509,2,FALSE)</f>
        <v>#N/A</v>
      </c>
      <c r="H19" s="56"/>
      <c r="I19" s="4"/>
      <c r="J19" s="4"/>
      <c r="K19" s="4"/>
      <c r="L19" s="4"/>
      <c r="M19" s="24"/>
      <c r="N19" s="24"/>
      <c r="O19" s="14"/>
      <c r="P19" s="14"/>
      <c r="Q19" s="14"/>
      <c r="R19" s="14"/>
      <c r="S19" s="14"/>
      <c r="T19" s="14"/>
      <c r="U19" s="14"/>
      <c r="V19" s="14"/>
      <c r="W19" s="24"/>
      <c r="X19" s="14"/>
      <c r="Y19" s="15"/>
      <c r="Z19" s="15"/>
      <c r="AA19" s="55">
        <f t="shared" si="1"/>
        <v>0</v>
      </c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55">
        <f t="shared" si="2"/>
        <v>0</v>
      </c>
      <c r="AN19" s="55">
        <f t="shared" si="3"/>
        <v>0</v>
      </c>
      <c r="AO19" s="55">
        <f t="shared" si="4"/>
        <v>0</v>
      </c>
      <c r="AP19" s="84" t="str">
        <f t="shared" si="5"/>
        <v/>
      </c>
      <c r="AQ19" s="11" t="b">
        <f t="shared" si="6"/>
        <v>0</v>
      </c>
      <c r="AR19" s="59" t="b">
        <f t="shared" si="7"/>
        <v>0</v>
      </c>
      <c r="AS19" s="34" t="str">
        <f t="shared" si="8"/>
        <v/>
      </c>
    </row>
    <row r="20" spans="2:45">
      <c r="B20" s="260"/>
      <c r="C20" s="35"/>
      <c r="D20" s="53"/>
      <c r="E20" s="5"/>
      <c r="F20" s="60"/>
      <c r="G20" s="54" t="e">
        <f>VLOOKUP(F20,Foglio1!$F$2:$G$1509,2,FALSE)</f>
        <v>#N/A</v>
      </c>
      <c r="H20" s="56"/>
      <c r="I20" s="4"/>
      <c r="J20" s="4"/>
      <c r="K20" s="4"/>
      <c r="L20" s="4"/>
      <c r="M20" s="24"/>
      <c r="N20" s="24"/>
      <c r="O20" s="14"/>
      <c r="P20" s="14"/>
      <c r="Q20" s="14"/>
      <c r="R20" s="14"/>
      <c r="S20" s="14"/>
      <c r="T20" s="14"/>
      <c r="U20" s="14"/>
      <c r="V20" s="14"/>
      <c r="W20" s="24"/>
      <c r="X20" s="14"/>
      <c r="Y20" s="15"/>
      <c r="Z20" s="15"/>
      <c r="AA20" s="55">
        <f t="shared" si="1"/>
        <v>0</v>
      </c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55">
        <f t="shared" si="2"/>
        <v>0</v>
      </c>
      <c r="AN20" s="55">
        <f t="shared" si="3"/>
        <v>0</v>
      </c>
      <c r="AO20" s="55">
        <f t="shared" si="4"/>
        <v>0</v>
      </c>
      <c r="AP20" s="84" t="str">
        <f t="shared" si="5"/>
        <v/>
      </c>
      <c r="AQ20" s="11" t="b">
        <f t="shared" si="6"/>
        <v>0</v>
      </c>
      <c r="AR20" s="59" t="b">
        <f t="shared" si="7"/>
        <v>0</v>
      </c>
      <c r="AS20" s="34" t="str">
        <f t="shared" si="8"/>
        <v/>
      </c>
    </row>
    <row r="21" spans="2:45">
      <c r="B21" s="260"/>
      <c r="C21" s="35"/>
      <c r="D21" s="53"/>
      <c r="E21" s="5"/>
      <c r="F21" s="60"/>
      <c r="G21" s="54" t="e">
        <f>VLOOKUP(F21,Foglio1!$F$2:$G$1509,2,FALSE)</f>
        <v>#N/A</v>
      </c>
      <c r="H21" s="56"/>
      <c r="I21" s="4"/>
      <c r="J21" s="4"/>
      <c r="K21" s="4"/>
      <c r="L21" s="4"/>
      <c r="M21" s="24"/>
      <c r="N21" s="24"/>
      <c r="O21" s="14"/>
      <c r="P21" s="14"/>
      <c r="Q21" s="14"/>
      <c r="R21" s="14"/>
      <c r="S21" s="14"/>
      <c r="T21" s="14"/>
      <c r="U21" s="14"/>
      <c r="V21" s="14"/>
      <c r="W21" s="24"/>
      <c r="X21" s="14"/>
      <c r="Y21" s="15"/>
      <c r="Z21" s="15"/>
      <c r="AA21" s="55">
        <f t="shared" si="1"/>
        <v>0</v>
      </c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55">
        <f t="shared" si="2"/>
        <v>0</v>
      </c>
      <c r="AN21" s="55">
        <f t="shared" si="3"/>
        <v>0</v>
      </c>
      <c r="AO21" s="55">
        <f t="shared" si="4"/>
        <v>0</v>
      </c>
      <c r="AP21" s="84" t="str">
        <f t="shared" si="5"/>
        <v/>
      </c>
      <c r="AQ21" s="11" t="b">
        <f t="shared" si="6"/>
        <v>0</v>
      </c>
      <c r="AR21" s="59" t="b">
        <f t="shared" si="7"/>
        <v>0</v>
      </c>
      <c r="AS21" s="34" t="str">
        <f t="shared" si="8"/>
        <v/>
      </c>
    </row>
    <row r="22" spans="2:45">
      <c r="B22" s="260"/>
      <c r="C22" s="35"/>
      <c r="D22" s="53"/>
      <c r="E22" s="5"/>
      <c r="F22" s="60"/>
      <c r="G22" s="54" t="e">
        <f>VLOOKUP(F22,Foglio1!$F$2:$G$1509,2,FALSE)</f>
        <v>#N/A</v>
      </c>
      <c r="H22" s="56"/>
      <c r="I22" s="4"/>
      <c r="J22" s="4"/>
      <c r="K22" s="4"/>
      <c r="L22" s="4"/>
      <c r="M22" s="24"/>
      <c r="N22" s="24"/>
      <c r="O22" s="14"/>
      <c r="P22" s="14"/>
      <c r="Q22" s="14"/>
      <c r="R22" s="14"/>
      <c r="S22" s="14"/>
      <c r="T22" s="14"/>
      <c r="U22" s="14"/>
      <c r="V22" s="14"/>
      <c r="W22" s="24"/>
      <c r="X22" s="14"/>
      <c r="Y22" s="15"/>
      <c r="Z22" s="15"/>
      <c r="AA22" s="55">
        <f t="shared" si="1"/>
        <v>0</v>
      </c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55">
        <f t="shared" si="2"/>
        <v>0</v>
      </c>
      <c r="AN22" s="55">
        <f t="shared" si="3"/>
        <v>0</v>
      </c>
      <c r="AO22" s="55">
        <f t="shared" si="4"/>
        <v>0</v>
      </c>
      <c r="AP22" s="84" t="str">
        <f t="shared" si="5"/>
        <v/>
      </c>
      <c r="AQ22" s="11" t="b">
        <f t="shared" si="6"/>
        <v>0</v>
      </c>
      <c r="AR22" s="59" t="b">
        <f t="shared" si="7"/>
        <v>0</v>
      </c>
      <c r="AS22" s="34" t="str">
        <f t="shared" si="8"/>
        <v/>
      </c>
    </row>
    <row r="23" spans="2:45">
      <c r="B23" s="260"/>
      <c r="C23" s="35"/>
      <c r="D23" s="53"/>
      <c r="E23" s="5"/>
      <c r="F23" s="60"/>
      <c r="G23" s="54" t="e">
        <f>VLOOKUP(F23,Foglio1!$F$2:$G$1509,2,FALSE)</f>
        <v>#N/A</v>
      </c>
      <c r="H23" s="56"/>
      <c r="I23" s="4"/>
      <c r="J23" s="4"/>
      <c r="K23" s="4"/>
      <c r="L23" s="4"/>
      <c r="M23" s="24"/>
      <c r="N23" s="24"/>
      <c r="O23" s="14"/>
      <c r="P23" s="14"/>
      <c r="Q23" s="14"/>
      <c r="R23" s="14"/>
      <c r="S23" s="14"/>
      <c r="T23" s="14"/>
      <c r="U23" s="14"/>
      <c r="V23" s="14"/>
      <c r="W23" s="24"/>
      <c r="X23" s="14"/>
      <c r="Y23" s="15"/>
      <c r="Z23" s="15"/>
      <c r="AA23" s="55">
        <f t="shared" si="1"/>
        <v>0</v>
      </c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55">
        <f t="shared" si="2"/>
        <v>0</v>
      </c>
      <c r="AN23" s="55">
        <f t="shared" si="3"/>
        <v>0</v>
      </c>
      <c r="AO23" s="55">
        <f t="shared" si="4"/>
        <v>0</v>
      </c>
      <c r="AP23" s="84" t="str">
        <f t="shared" si="5"/>
        <v/>
      </c>
      <c r="AQ23" s="11" t="b">
        <f t="shared" si="6"/>
        <v>0</v>
      </c>
      <c r="AR23" s="59" t="b">
        <f t="shared" si="7"/>
        <v>0</v>
      </c>
      <c r="AS23" s="34" t="str">
        <f t="shared" si="8"/>
        <v/>
      </c>
    </row>
    <row r="24" spans="2:45">
      <c r="B24" s="260"/>
      <c r="C24" s="35"/>
      <c r="D24" s="53"/>
      <c r="E24" s="5"/>
      <c r="F24" s="60"/>
      <c r="G24" s="54" t="e">
        <f>VLOOKUP(F24,Foglio1!$F$2:$G$1509,2,FALSE)</f>
        <v>#N/A</v>
      </c>
      <c r="H24" s="56"/>
      <c r="I24" s="4"/>
      <c r="J24" s="4"/>
      <c r="K24" s="4"/>
      <c r="L24" s="4"/>
      <c r="M24" s="24"/>
      <c r="N24" s="24"/>
      <c r="O24" s="14"/>
      <c r="P24" s="14"/>
      <c r="Q24" s="14"/>
      <c r="R24" s="14"/>
      <c r="S24" s="14"/>
      <c r="T24" s="14"/>
      <c r="U24" s="14"/>
      <c r="V24" s="14"/>
      <c r="W24" s="24"/>
      <c r="X24" s="14"/>
      <c r="Y24" s="15"/>
      <c r="Z24" s="15"/>
      <c r="AA24" s="55">
        <f t="shared" si="1"/>
        <v>0</v>
      </c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55">
        <f t="shared" si="2"/>
        <v>0</v>
      </c>
      <c r="AN24" s="55">
        <f t="shared" si="3"/>
        <v>0</v>
      </c>
      <c r="AO24" s="55">
        <f t="shared" si="4"/>
        <v>0</v>
      </c>
      <c r="AP24" s="84" t="str">
        <f t="shared" si="5"/>
        <v/>
      </c>
      <c r="AQ24" s="11" t="b">
        <f t="shared" si="6"/>
        <v>0</v>
      </c>
      <c r="AR24" s="59" t="b">
        <f t="shared" si="7"/>
        <v>0</v>
      </c>
      <c r="AS24" s="34" t="str">
        <f t="shared" si="8"/>
        <v/>
      </c>
    </row>
    <row r="25" spans="2:45">
      <c r="B25" s="260"/>
      <c r="C25" s="35"/>
      <c r="D25" s="53"/>
      <c r="E25" s="5"/>
      <c r="F25" s="60"/>
      <c r="G25" s="54" t="e">
        <f>VLOOKUP(F25,Foglio1!$F$2:$G$1509,2,FALSE)</f>
        <v>#N/A</v>
      </c>
      <c r="H25" s="56"/>
      <c r="I25" s="4"/>
      <c r="J25" s="4"/>
      <c r="K25" s="4"/>
      <c r="L25" s="4"/>
      <c r="M25" s="24"/>
      <c r="N25" s="24"/>
      <c r="O25" s="14"/>
      <c r="P25" s="14"/>
      <c r="Q25" s="14"/>
      <c r="R25" s="14"/>
      <c r="S25" s="14"/>
      <c r="T25" s="14"/>
      <c r="U25" s="14"/>
      <c r="V25" s="14"/>
      <c r="W25" s="24"/>
      <c r="X25" s="14"/>
      <c r="Y25" s="15"/>
      <c r="Z25" s="15"/>
      <c r="AA25" s="55">
        <f t="shared" si="1"/>
        <v>0</v>
      </c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55">
        <f t="shared" si="2"/>
        <v>0</v>
      </c>
      <c r="AN25" s="55">
        <f t="shared" si="3"/>
        <v>0</v>
      </c>
      <c r="AO25" s="55">
        <f t="shared" si="4"/>
        <v>0</v>
      </c>
      <c r="AP25" s="84" t="str">
        <f t="shared" si="5"/>
        <v/>
      </c>
      <c r="AQ25" s="11" t="b">
        <f t="shared" si="6"/>
        <v>0</v>
      </c>
      <c r="AR25" s="59" t="b">
        <f t="shared" si="7"/>
        <v>0</v>
      </c>
      <c r="AS25" s="34" t="str">
        <f t="shared" si="8"/>
        <v/>
      </c>
    </row>
    <row r="26" spans="2:45">
      <c r="B26" s="260"/>
      <c r="C26" s="35"/>
      <c r="D26" s="53"/>
      <c r="E26" s="5"/>
      <c r="F26" s="60"/>
      <c r="G26" s="54" t="e">
        <f>VLOOKUP(F26,Foglio1!$F$2:$G$1509,2,FALSE)</f>
        <v>#N/A</v>
      </c>
      <c r="H26" s="56"/>
      <c r="I26" s="4"/>
      <c r="J26" s="4"/>
      <c r="K26" s="4"/>
      <c r="L26" s="4"/>
      <c r="M26" s="24"/>
      <c r="N26" s="24"/>
      <c r="O26" s="14"/>
      <c r="P26" s="14"/>
      <c r="Q26" s="14"/>
      <c r="R26" s="14"/>
      <c r="S26" s="14"/>
      <c r="T26" s="14"/>
      <c r="U26" s="14"/>
      <c r="V26" s="14"/>
      <c r="W26" s="24"/>
      <c r="X26" s="14"/>
      <c r="Y26" s="15"/>
      <c r="Z26" s="15"/>
      <c r="AA26" s="55">
        <f t="shared" si="1"/>
        <v>0</v>
      </c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55">
        <f t="shared" si="2"/>
        <v>0</v>
      </c>
      <c r="AN26" s="55">
        <f t="shared" si="3"/>
        <v>0</v>
      </c>
      <c r="AO26" s="55">
        <f t="shared" si="4"/>
        <v>0</v>
      </c>
      <c r="AP26" s="84" t="str">
        <f t="shared" si="5"/>
        <v/>
      </c>
      <c r="AQ26" s="11" t="b">
        <f t="shared" si="6"/>
        <v>0</v>
      </c>
      <c r="AR26" s="59" t="b">
        <f t="shared" si="7"/>
        <v>0</v>
      </c>
      <c r="AS26" s="34" t="str">
        <f t="shared" si="8"/>
        <v/>
      </c>
    </row>
    <row r="27" spans="2:45">
      <c r="B27" s="260"/>
      <c r="C27" s="35"/>
      <c r="D27" s="53"/>
      <c r="E27" s="5"/>
      <c r="F27" s="60"/>
      <c r="G27" s="54" t="e">
        <f>VLOOKUP(F27,Foglio1!$F$2:$G$1509,2,FALSE)</f>
        <v>#N/A</v>
      </c>
      <c r="H27" s="56"/>
      <c r="I27" s="4"/>
      <c r="J27" s="4"/>
      <c r="K27" s="4"/>
      <c r="L27" s="4"/>
      <c r="M27" s="24"/>
      <c r="N27" s="24"/>
      <c r="O27" s="14"/>
      <c r="P27" s="14"/>
      <c r="Q27" s="14"/>
      <c r="R27" s="14"/>
      <c r="S27" s="14"/>
      <c r="T27" s="14"/>
      <c r="U27" s="14"/>
      <c r="V27" s="14"/>
      <c r="W27" s="24"/>
      <c r="X27" s="14"/>
      <c r="Y27" s="15"/>
      <c r="Z27" s="15"/>
      <c r="AA27" s="55">
        <f t="shared" si="1"/>
        <v>0</v>
      </c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55">
        <f t="shared" si="2"/>
        <v>0</v>
      </c>
      <c r="AN27" s="55">
        <f t="shared" si="3"/>
        <v>0</v>
      </c>
      <c r="AO27" s="55">
        <f t="shared" si="4"/>
        <v>0</v>
      </c>
      <c r="AP27" s="84" t="str">
        <f t="shared" si="5"/>
        <v/>
      </c>
      <c r="AQ27" s="11" t="b">
        <f t="shared" si="6"/>
        <v>0</v>
      </c>
      <c r="AR27" s="59" t="b">
        <f t="shared" si="7"/>
        <v>0</v>
      </c>
      <c r="AS27" s="34" t="str">
        <f t="shared" si="8"/>
        <v/>
      </c>
    </row>
    <row r="28" spans="2:45">
      <c r="B28" s="260"/>
      <c r="C28" s="35"/>
      <c r="D28" s="53"/>
      <c r="E28" s="5"/>
      <c r="F28" s="60"/>
      <c r="G28" s="54" t="e">
        <f>VLOOKUP(F28,Foglio1!$F$2:$G$1509,2,FALSE)</f>
        <v>#N/A</v>
      </c>
      <c r="H28" s="56"/>
      <c r="I28" s="4"/>
      <c r="J28" s="4"/>
      <c r="K28" s="4"/>
      <c r="L28" s="4"/>
      <c r="M28" s="24"/>
      <c r="N28" s="24"/>
      <c r="O28" s="14"/>
      <c r="P28" s="14"/>
      <c r="Q28" s="14"/>
      <c r="R28" s="14"/>
      <c r="S28" s="14"/>
      <c r="T28" s="14"/>
      <c r="U28" s="14"/>
      <c r="V28" s="14"/>
      <c r="W28" s="24"/>
      <c r="X28" s="14"/>
      <c r="Y28" s="15"/>
      <c r="Z28" s="15"/>
      <c r="AA28" s="55">
        <f t="shared" si="1"/>
        <v>0</v>
      </c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55">
        <f t="shared" si="2"/>
        <v>0</v>
      </c>
      <c r="AN28" s="55">
        <f t="shared" si="3"/>
        <v>0</v>
      </c>
      <c r="AO28" s="55">
        <f t="shared" si="4"/>
        <v>0</v>
      </c>
      <c r="AP28" s="84" t="str">
        <f t="shared" si="5"/>
        <v/>
      </c>
      <c r="AQ28" s="11" t="b">
        <f t="shared" si="6"/>
        <v>0</v>
      </c>
      <c r="AR28" s="59" t="b">
        <f t="shared" si="7"/>
        <v>0</v>
      </c>
      <c r="AS28" s="34" t="str">
        <f t="shared" si="8"/>
        <v/>
      </c>
    </row>
    <row r="29" spans="2:45">
      <c r="B29" s="260"/>
      <c r="C29" s="35"/>
      <c r="D29" s="53"/>
      <c r="E29" s="5"/>
      <c r="F29" s="60"/>
      <c r="G29" s="54" t="e">
        <f>VLOOKUP(F29,Foglio1!$F$2:$G$1509,2,FALSE)</f>
        <v>#N/A</v>
      </c>
      <c r="H29" s="56"/>
      <c r="I29" s="4"/>
      <c r="J29" s="4"/>
      <c r="K29" s="4"/>
      <c r="L29" s="4"/>
      <c r="M29" s="24"/>
      <c r="N29" s="24"/>
      <c r="O29" s="14"/>
      <c r="P29" s="14"/>
      <c r="Q29" s="14"/>
      <c r="R29" s="14"/>
      <c r="S29" s="14"/>
      <c r="T29" s="14"/>
      <c r="U29" s="14"/>
      <c r="V29" s="14"/>
      <c r="W29" s="24"/>
      <c r="X29" s="14"/>
      <c r="Y29" s="15"/>
      <c r="Z29" s="15"/>
      <c r="AA29" s="55">
        <f t="shared" si="1"/>
        <v>0</v>
      </c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55">
        <f t="shared" si="2"/>
        <v>0</v>
      </c>
      <c r="AN29" s="55">
        <f t="shared" si="3"/>
        <v>0</v>
      </c>
      <c r="AO29" s="55">
        <f t="shared" si="4"/>
        <v>0</v>
      </c>
      <c r="AP29" s="84" t="str">
        <f t="shared" si="5"/>
        <v/>
      </c>
      <c r="AQ29" s="11" t="b">
        <f t="shared" si="6"/>
        <v>0</v>
      </c>
      <c r="AR29" s="59" t="b">
        <f t="shared" si="7"/>
        <v>0</v>
      </c>
      <c r="AS29" s="34" t="str">
        <f t="shared" si="8"/>
        <v/>
      </c>
    </row>
    <row r="30" spans="2:45">
      <c r="B30" s="260"/>
      <c r="C30" s="35"/>
      <c r="D30" s="53"/>
      <c r="E30" s="5"/>
      <c r="F30" s="60"/>
      <c r="G30" s="54" t="e">
        <f>VLOOKUP(F30,Foglio1!$F$2:$G$1509,2,FALSE)</f>
        <v>#N/A</v>
      </c>
      <c r="H30" s="56"/>
      <c r="I30" s="4"/>
      <c r="J30" s="4"/>
      <c r="K30" s="4"/>
      <c r="L30" s="4"/>
      <c r="M30" s="24"/>
      <c r="N30" s="24"/>
      <c r="O30" s="14"/>
      <c r="P30" s="14"/>
      <c r="Q30" s="14"/>
      <c r="R30" s="14"/>
      <c r="S30" s="14"/>
      <c r="T30" s="14"/>
      <c r="U30" s="14"/>
      <c r="V30" s="14"/>
      <c r="W30" s="24"/>
      <c r="X30" s="14"/>
      <c r="Y30" s="15"/>
      <c r="Z30" s="15"/>
      <c r="AA30" s="55">
        <f t="shared" si="1"/>
        <v>0</v>
      </c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55">
        <f t="shared" si="2"/>
        <v>0</v>
      </c>
      <c r="AN30" s="55">
        <f t="shared" si="3"/>
        <v>0</v>
      </c>
      <c r="AO30" s="55">
        <f t="shared" si="4"/>
        <v>0</v>
      </c>
      <c r="AP30" s="84" t="str">
        <f t="shared" si="5"/>
        <v/>
      </c>
      <c r="AQ30" s="11" t="b">
        <f t="shared" si="6"/>
        <v>0</v>
      </c>
      <c r="AR30" s="59" t="b">
        <f t="shared" si="7"/>
        <v>0</v>
      </c>
      <c r="AS30" s="34" t="str">
        <f t="shared" si="8"/>
        <v/>
      </c>
    </row>
    <row r="31" spans="2:45">
      <c r="B31" s="260"/>
      <c r="C31" s="35"/>
      <c r="D31" s="53"/>
      <c r="E31" s="5"/>
      <c r="F31" s="60"/>
      <c r="G31" s="54" t="e">
        <f>VLOOKUP(F31,Foglio1!$F$2:$G$1509,2,FALSE)</f>
        <v>#N/A</v>
      </c>
      <c r="H31" s="56"/>
      <c r="I31" s="4"/>
      <c r="J31" s="4"/>
      <c r="K31" s="4"/>
      <c r="L31" s="4"/>
      <c r="M31" s="24"/>
      <c r="N31" s="24"/>
      <c r="O31" s="14"/>
      <c r="P31" s="14"/>
      <c r="Q31" s="14"/>
      <c r="R31" s="14"/>
      <c r="S31" s="14"/>
      <c r="T31" s="14"/>
      <c r="U31" s="14"/>
      <c r="V31" s="14"/>
      <c r="W31" s="24"/>
      <c r="X31" s="14"/>
      <c r="Y31" s="15"/>
      <c r="Z31" s="15"/>
      <c r="AA31" s="55">
        <f t="shared" si="1"/>
        <v>0</v>
      </c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55">
        <f t="shared" si="2"/>
        <v>0</v>
      </c>
      <c r="AN31" s="55">
        <f t="shared" si="3"/>
        <v>0</v>
      </c>
      <c r="AO31" s="55">
        <f t="shared" si="4"/>
        <v>0</v>
      </c>
      <c r="AP31" s="84" t="str">
        <f t="shared" si="5"/>
        <v/>
      </c>
      <c r="AQ31" s="11" t="b">
        <f t="shared" si="6"/>
        <v>0</v>
      </c>
      <c r="AR31" s="59" t="b">
        <f t="shared" si="7"/>
        <v>0</v>
      </c>
      <c r="AS31" s="34" t="str">
        <f t="shared" si="8"/>
        <v/>
      </c>
    </row>
    <row r="32" spans="2:45">
      <c r="B32" s="260"/>
      <c r="C32" s="35"/>
      <c r="D32" s="53"/>
      <c r="E32" s="5"/>
      <c r="F32" s="60"/>
      <c r="G32" s="54" t="e">
        <f>VLOOKUP(F32,Foglio1!$F$2:$G$1509,2,FALSE)</f>
        <v>#N/A</v>
      </c>
      <c r="H32" s="56"/>
      <c r="I32" s="4"/>
      <c r="J32" s="4"/>
      <c r="K32" s="4"/>
      <c r="L32" s="4"/>
      <c r="M32" s="24"/>
      <c r="N32" s="24"/>
      <c r="O32" s="14"/>
      <c r="P32" s="14"/>
      <c r="Q32" s="14"/>
      <c r="R32" s="14"/>
      <c r="S32" s="14"/>
      <c r="T32" s="14"/>
      <c r="U32" s="14"/>
      <c r="V32" s="14"/>
      <c r="W32" s="24"/>
      <c r="X32" s="14"/>
      <c r="Y32" s="15"/>
      <c r="Z32" s="15"/>
      <c r="AA32" s="55">
        <f t="shared" si="1"/>
        <v>0</v>
      </c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55">
        <f t="shared" si="2"/>
        <v>0</v>
      </c>
      <c r="AN32" s="55">
        <f t="shared" si="3"/>
        <v>0</v>
      </c>
      <c r="AO32" s="55">
        <f t="shared" si="4"/>
        <v>0</v>
      </c>
      <c r="AP32" s="84" t="str">
        <f t="shared" si="5"/>
        <v/>
      </c>
      <c r="AQ32" s="11" t="b">
        <f t="shared" si="6"/>
        <v>0</v>
      </c>
      <c r="AR32" s="59" t="b">
        <f t="shared" si="7"/>
        <v>0</v>
      </c>
      <c r="AS32" s="34" t="str">
        <f t="shared" si="8"/>
        <v/>
      </c>
    </row>
    <row r="33" spans="2:45">
      <c r="B33" s="260"/>
      <c r="C33" s="35"/>
      <c r="D33" s="53"/>
      <c r="E33" s="5"/>
      <c r="F33" s="60"/>
      <c r="G33" s="54" t="e">
        <f>VLOOKUP(F33,Foglio1!$F$2:$G$1509,2,FALSE)</f>
        <v>#N/A</v>
      </c>
      <c r="H33" s="56"/>
      <c r="I33" s="4"/>
      <c r="J33" s="4"/>
      <c r="K33" s="4"/>
      <c r="L33" s="4"/>
      <c r="M33" s="24"/>
      <c r="N33" s="24"/>
      <c r="O33" s="14"/>
      <c r="P33" s="14"/>
      <c r="Q33" s="14"/>
      <c r="R33" s="14"/>
      <c r="S33" s="14"/>
      <c r="T33" s="14"/>
      <c r="U33" s="14"/>
      <c r="V33" s="14"/>
      <c r="W33" s="24"/>
      <c r="X33" s="14"/>
      <c r="Y33" s="15"/>
      <c r="Z33" s="15"/>
      <c r="AA33" s="55">
        <f t="shared" si="1"/>
        <v>0</v>
      </c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55">
        <f t="shared" si="2"/>
        <v>0</v>
      </c>
      <c r="AN33" s="55">
        <f t="shared" si="3"/>
        <v>0</v>
      </c>
      <c r="AO33" s="55">
        <f t="shared" si="4"/>
        <v>0</v>
      </c>
      <c r="AP33" s="84" t="str">
        <f t="shared" si="5"/>
        <v/>
      </c>
      <c r="AQ33" s="11" t="b">
        <f t="shared" si="6"/>
        <v>0</v>
      </c>
      <c r="AR33" s="59" t="b">
        <f t="shared" si="7"/>
        <v>0</v>
      </c>
      <c r="AS33" s="34" t="str">
        <f t="shared" si="8"/>
        <v/>
      </c>
    </row>
    <row r="34" spans="2:45">
      <c r="B34" s="260"/>
      <c r="C34" s="35"/>
      <c r="D34" s="53"/>
      <c r="E34" s="5"/>
      <c r="F34" s="60"/>
      <c r="G34" s="54" t="e">
        <f>VLOOKUP(F34,Foglio1!$F$2:$G$1509,2,FALSE)</f>
        <v>#N/A</v>
      </c>
      <c r="H34" s="56"/>
      <c r="I34" s="4"/>
      <c r="J34" s="4"/>
      <c r="K34" s="4"/>
      <c r="L34" s="4"/>
      <c r="M34" s="24"/>
      <c r="N34" s="24"/>
      <c r="O34" s="14"/>
      <c r="P34" s="14"/>
      <c r="Q34" s="14"/>
      <c r="R34" s="14"/>
      <c r="S34" s="14"/>
      <c r="T34" s="14"/>
      <c r="U34" s="14"/>
      <c r="V34" s="14"/>
      <c r="W34" s="24"/>
      <c r="X34" s="14"/>
      <c r="Y34" s="15"/>
      <c r="Z34" s="15"/>
      <c r="AA34" s="55">
        <f t="shared" si="1"/>
        <v>0</v>
      </c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55">
        <f t="shared" si="2"/>
        <v>0</v>
      </c>
      <c r="AN34" s="55">
        <f t="shared" si="3"/>
        <v>0</v>
      </c>
      <c r="AO34" s="55">
        <f t="shared" si="4"/>
        <v>0</v>
      </c>
      <c r="AP34" s="84" t="str">
        <f t="shared" si="5"/>
        <v/>
      </c>
      <c r="AQ34" s="11" t="b">
        <f t="shared" si="6"/>
        <v>0</v>
      </c>
      <c r="AR34" s="59" t="b">
        <f t="shared" si="7"/>
        <v>0</v>
      </c>
      <c r="AS34" s="34" t="str">
        <f t="shared" si="8"/>
        <v/>
      </c>
    </row>
    <row r="35" spans="2:45">
      <c r="B35" s="260"/>
      <c r="C35" s="35"/>
      <c r="D35" s="53"/>
      <c r="E35" s="5"/>
      <c r="F35" s="60"/>
      <c r="G35" s="54" t="e">
        <f>VLOOKUP(F35,Foglio1!$F$2:$G$1509,2,FALSE)</f>
        <v>#N/A</v>
      </c>
      <c r="H35" s="56"/>
      <c r="I35" s="4"/>
      <c r="J35" s="4"/>
      <c r="K35" s="4"/>
      <c r="L35" s="4"/>
      <c r="M35" s="24"/>
      <c r="N35" s="24"/>
      <c r="O35" s="14"/>
      <c r="P35" s="14"/>
      <c r="Q35" s="14"/>
      <c r="R35" s="14"/>
      <c r="S35" s="14"/>
      <c r="T35" s="14"/>
      <c r="U35" s="14"/>
      <c r="V35" s="14"/>
      <c r="W35" s="24"/>
      <c r="X35" s="14"/>
      <c r="Y35" s="15"/>
      <c r="Z35" s="15"/>
      <c r="AA35" s="55">
        <f t="shared" si="1"/>
        <v>0</v>
      </c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55">
        <f t="shared" si="2"/>
        <v>0</v>
      </c>
      <c r="AN35" s="55">
        <f t="shared" si="3"/>
        <v>0</v>
      </c>
      <c r="AO35" s="55">
        <f t="shared" si="4"/>
        <v>0</v>
      </c>
      <c r="AP35" s="84" t="str">
        <f t="shared" si="5"/>
        <v/>
      </c>
      <c r="AQ35" s="11" t="b">
        <f t="shared" si="6"/>
        <v>0</v>
      </c>
      <c r="AR35" s="59" t="b">
        <f t="shared" si="7"/>
        <v>0</v>
      </c>
      <c r="AS35" s="34" t="str">
        <f t="shared" si="8"/>
        <v/>
      </c>
    </row>
    <row r="36" spans="2:45">
      <c r="B36" s="260"/>
      <c r="C36" s="35"/>
      <c r="D36" s="53"/>
      <c r="E36" s="5"/>
      <c r="F36" s="60"/>
      <c r="G36" s="54" t="e">
        <f>VLOOKUP(F36,Foglio1!$F$2:$G$1509,2,FALSE)</f>
        <v>#N/A</v>
      </c>
      <c r="H36" s="56"/>
      <c r="I36" s="4"/>
      <c r="J36" s="4"/>
      <c r="K36" s="4"/>
      <c r="L36" s="4"/>
      <c r="M36" s="24"/>
      <c r="N36" s="24"/>
      <c r="O36" s="14"/>
      <c r="P36" s="14"/>
      <c r="Q36" s="14"/>
      <c r="R36" s="14"/>
      <c r="S36" s="14"/>
      <c r="T36" s="14"/>
      <c r="U36" s="14"/>
      <c r="V36" s="14"/>
      <c r="W36" s="24"/>
      <c r="X36" s="14"/>
      <c r="Y36" s="15"/>
      <c r="Z36" s="15"/>
      <c r="AA36" s="55">
        <f t="shared" si="1"/>
        <v>0</v>
      </c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55">
        <f t="shared" si="2"/>
        <v>0</v>
      </c>
      <c r="AN36" s="55">
        <f t="shared" si="3"/>
        <v>0</v>
      </c>
      <c r="AO36" s="55">
        <f t="shared" si="4"/>
        <v>0</v>
      </c>
      <c r="AP36" s="84" t="str">
        <f t="shared" si="5"/>
        <v/>
      </c>
      <c r="AQ36" s="11" t="b">
        <f t="shared" si="6"/>
        <v>0</v>
      </c>
      <c r="AR36" s="59" t="b">
        <f t="shared" si="7"/>
        <v>0</v>
      </c>
      <c r="AS36" s="34" t="str">
        <f t="shared" si="8"/>
        <v/>
      </c>
    </row>
    <row r="37" spans="2:45">
      <c r="B37" s="260"/>
      <c r="C37" s="35"/>
      <c r="D37" s="53"/>
      <c r="E37" s="5"/>
      <c r="F37" s="60"/>
      <c r="G37" s="54" t="e">
        <f>VLOOKUP(F37,Foglio1!$F$2:$G$1509,2,FALSE)</f>
        <v>#N/A</v>
      </c>
      <c r="H37" s="56"/>
      <c r="I37" s="4"/>
      <c r="J37" s="4"/>
      <c r="K37" s="4"/>
      <c r="L37" s="4"/>
      <c r="M37" s="24"/>
      <c r="N37" s="24"/>
      <c r="O37" s="14"/>
      <c r="P37" s="14"/>
      <c r="Q37" s="14"/>
      <c r="R37" s="14"/>
      <c r="S37" s="14"/>
      <c r="T37" s="14"/>
      <c r="U37" s="14"/>
      <c r="V37" s="14"/>
      <c r="W37" s="24"/>
      <c r="X37" s="14"/>
      <c r="Y37" s="15"/>
      <c r="Z37" s="15"/>
      <c r="AA37" s="55">
        <f t="shared" si="1"/>
        <v>0</v>
      </c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55">
        <f t="shared" si="2"/>
        <v>0</v>
      </c>
      <c r="AN37" s="55">
        <f t="shared" si="3"/>
        <v>0</v>
      </c>
      <c r="AO37" s="55">
        <f t="shared" si="4"/>
        <v>0</v>
      </c>
      <c r="AP37" s="84" t="str">
        <f t="shared" si="5"/>
        <v/>
      </c>
      <c r="AQ37" s="11" t="b">
        <f t="shared" si="6"/>
        <v>0</v>
      </c>
      <c r="AR37" s="59" t="b">
        <f t="shared" si="7"/>
        <v>0</v>
      </c>
      <c r="AS37" s="34" t="str">
        <f t="shared" si="8"/>
        <v/>
      </c>
    </row>
    <row r="38" spans="2:45">
      <c r="B38" s="260"/>
      <c r="C38" s="35"/>
      <c r="D38" s="53"/>
      <c r="E38" s="5"/>
      <c r="F38" s="60"/>
      <c r="G38" s="54" t="e">
        <f>VLOOKUP(F38,Foglio1!$F$2:$G$1509,2,FALSE)</f>
        <v>#N/A</v>
      </c>
      <c r="H38" s="56"/>
      <c r="I38" s="4"/>
      <c r="J38" s="4"/>
      <c r="K38" s="4"/>
      <c r="L38" s="4"/>
      <c r="M38" s="24"/>
      <c r="N38" s="24"/>
      <c r="O38" s="14"/>
      <c r="P38" s="14"/>
      <c r="Q38" s="14"/>
      <c r="R38" s="14"/>
      <c r="S38" s="14"/>
      <c r="T38" s="14"/>
      <c r="U38" s="14"/>
      <c r="V38" s="14"/>
      <c r="W38" s="24"/>
      <c r="X38" s="14"/>
      <c r="Y38" s="15"/>
      <c r="Z38" s="15"/>
      <c r="AA38" s="55">
        <f t="shared" si="1"/>
        <v>0</v>
      </c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55">
        <f t="shared" si="2"/>
        <v>0</v>
      </c>
      <c r="AN38" s="55">
        <f t="shared" si="3"/>
        <v>0</v>
      </c>
      <c r="AO38" s="55">
        <f t="shared" si="4"/>
        <v>0</v>
      </c>
      <c r="AP38" s="84" t="str">
        <f t="shared" si="5"/>
        <v/>
      </c>
      <c r="AQ38" s="11" t="b">
        <f t="shared" si="6"/>
        <v>0</v>
      </c>
      <c r="AR38" s="59" t="b">
        <f t="shared" si="7"/>
        <v>0</v>
      </c>
      <c r="AS38" s="34" t="str">
        <f t="shared" si="8"/>
        <v/>
      </c>
    </row>
    <row r="39" spans="2:45">
      <c r="B39" s="260"/>
      <c r="C39" s="35"/>
      <c r="D39" s="53"/>
      <c r="E39" s="5"/>
      <c r="F39" s="60"/>
      <c r="G39" s="54" t="e">
        <f>VLOOKUP(F39,Foglio1!$F$2:$G$1509,2,FALSE)</f>
        <v>#N/A</v>
      </c>
      <c r="H39" s="56"/>
      <c r="I39" s="4"/>
      <c r="J39" s="4"/>
      <c r="K39" s="4"/>
      <c r="L39" s="4"/>
      <c r="M39" s="24"/>
      <c r="N39" s="24"/>
      <c r="O39" s="14"/>
      <c r="P39" s="14"/>
      <c r="Q39" s="14"/>
      <c r="R39" s="14"/>
      <c r="S39" s="14"/>
      <c r="T39" s="14"/>
      <c r="U39" s="14"/>
      <c r="V39" s="14"/>
      <c r="W39" s="24"/>
      <c r="X39" s="14"/>
      <c r="Y39" s="15"/>
      <c r="Z39" s="15"/>
      <c r="AA39" s="55">
        <f t="shared" si="1"/>
        <v>0</v>
      </c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55">
        <f t="shared" si="2"/>
        <v>0</v>
      </c>
      <c r="AN39" s="55">
        <f t="shared" si="3"/>
        <v>0</v>
      </c>
      <c r="AO39" s="55">
        <f t="shared" si="4"/>
        <v>0</v>
      </c>
      <c r="AP39" s="84" t="str">
        <f t="shared" si="5"/>
        <v/>
      </c>
      <c r="AQ39" s="11" t="b">
        <f t="shared" si="6"/>
        <v>0</v>
      </c>
      <c r="AR39" s="59" t="b">
        <f t="shared" si="7"/>
        <v>0</v>
      </c>
      <c r="AS39" s="34" t="str">
        <f t="shared" si="8"/>
        <v/>
      </c>
    </row>
    <row r="40" spans="2:45">
      <c r="B40" s="260"/>
      <c r="C40" s="35"/>
      <c r="D40" s="53"/>
      <c r="E40" s="5"/>
      <c r="F40" s="60"/>
      <c r="G40" s="54" t="e">
        <f>VLOOKUP(F40,Foglio1!$F$2:$G$1509,2,FALSE)</f>
        <v>#N/A</v>
      </c>
      <c r="H40" s="56"/>
      <c r="I40" s="4"/>
      <c r="J40" s="4"/>
      <c r="K40" s="4"/>
      <c r="L40" s="4"/>
      <c r="M40" s="24"/>
      <c r="N40" s="24"/>
      <c r="O40" s="14"/>
      <c r="P40" s="14"/>
      <c r="Q40" s="14"/>
      <c r="R40" s="14"/>
      <c r="S40" s="14"/>
      <c r="T40" s="14"/>
      <c r="U40" s="14"/>
      <c r="V40" s="14"/>
      <c r="W40" s="24"/>
      <c r="X40" s="14"/>
      <c r="Y40" s="15"/>
      <c r="Z40" s="15"/>
      <c r="AA40" s="55">
        <f t="shared" si="1"/>
        <v>0</v>
      </c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55">
        <f t="shared" si="2"/>
        <v>0</v>
      </c>
      <c r="AN40" s="55">
        <f t="shared" si="3"/>
        <v>0</v>
      </c>
      <c r="AO40" s="55">
        <f t="shared" si="4"/>
        <v>0</v>
      </c>
      <c r="AP40" s="84" t="str">
        <f t="shared" si="5"/>
        <v/>
      </c>
      <c r="AQ40" s="11" t="b">
        <f t="shared" si="6"/>
        <v>0</v>
      </c>
      <c r="AR40" s="59" t="b">
        <f t="shared" si="7"/>
        <v>0</v>
      </c>
      <c r="AS40" s="34" t="str">
        <f t="shared" si="8"/>
        <v/>
      </c>
    </row>
    <row r="41" spans="2:45">
      <c r="B41" s="260"/>
      <c r="C41" s="35"/>
      <c r="D41" s="53"/>
      <c r="E41" s="5"/>
      <c r="F41" s="60"/>
      <c r="G41" s="54" t="e">
        <f>VLOOKUP(F41,Foglio1!$F$2:$G$1509,2,FALSE)</f>
        <v>#N/A</v>
      </c>
      <c r="H41" s="56"/>
      <c r="I41" s="4"/>
      <c r="J41" s="4"/>
      <c r="K41" s="4"/>
      <c r="L41" s="4"/>
      <c r="M41" s="24"/>
      <c r="N41" s="24"/>
      <c r="O41" s="14"/>
      <c r="P41" s="14"/>
      <c r="Q41" s="14"/>
      <c r="R41" s="14"/>
      <c r="S41" s="14"/>
      <c r="T41" s="14"/>
      <c r="U41" s="14"/>
      <c r="V41" s="14"/>
      <c r="W41" s="24"/>
      <c r="X41" s="14"/>
      <c r="Y41" s="15"/>
      <c r="Z41" s="15"/>
      <c r="AA41" s="55">
        <f t="shared" si="1"/>
        <v>0</v>
      </c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55">
        <f t="shared" si="2"/>
        <v>0</v>
      </c>
      <c r="AN41" s="55">
        <f t="shared" si="3"/>
        <v>0</v>
      </c>
      <c r="AO41" s="55">
        <f t="shared" si="4"/>
        <v>0</v>
      </c>
      <c r="AP41" s="84" t="str">
        <f t="shared" si="5"/>
        <v/>
      </c>
      <c r="AQ41" s="11" t="b">
        <f t="shared" si="6"/>
        <v>0</v>
      </c>
      <c r="AR41" s="59" t="b">
        <f t="shared" si="7"/>
        <v>0</v>
      </c>
      <c r="AS41" s="34" t="str">
        <f t="shared" si="8"/>
        <v/>
      </c>
    </row>
    <row r="42" spans="2:45">
      <c r="B42" s="260"/>
      <c r="C42" s="35"/>
      <c r="D42" s="53"/>
      <c r="E42" s="5"/>
      <c r="F42" s="60"/>
      <c r="G42" s="54" t="e">
        <f>VLOOKUP(F42,Foglio1!$F$2:$G$1509,2,FALSE)</f>
        <v>#N/A</v>
      </c>
      <c r="H42" s="56"/>
      <c r="I42" s="4"/>
      <c r="J42" s="4"/>
      <c r="K42" s="4"/>
      <c r="L42" s="4"/>
      <c r="M42" s="24"/>
      <c r="N42" s="24"/>
      <c r="O42" s="14"/>
      <c r="P42" s="14"/>
      <c r="Q42" s="14"/>
      <c r="R42" s="14"/>
      <c r="S42" s="14"/>
      <c r="T42" s="14"/>
      <c r="U42" s="14"/>
      <c r="V42" s="14"/>
      <c r="W42" s="24"/>
      <c r="X42" s="14"/>
      <c r="Y42" s="15"/>
      <c r="Z42" s="15"/>
      <c r="AA42" s="55">
        <f t="shared" si="1"/>
        <v>0</v>
      </c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55">
        <f t="shared" si="2"/>
        <v>0</v>
      </c>
      <c r="AN42" s="55">
        <f t="shared" si="3"/>
        <v>0</v>
      </c>
      <c r="AO42" s="55">
        <f t="shared" si="4"/>
        <v>0</v>
      </c>
      <c r="AP42" s="84" t="str">
        <f t="shared" si="5"/>
        <v/>
      </c>
      <c r="AQ42" s="11" t="b">
        <f t="shared" si="6"/>
        <v>0</v>
      </c>
      <c r="AR42" s="59" t="b">
        <f t="shared" si="7"/>
        <v>0</v>
      </c>
      <c r="AS42" s="34" t="str">
        <f t="shared" si="8"/>
        <v/>
      </c>
    </row>
    <row r="43" spans="2:45">
      <c r="B43" s="260"/>
      <c r="C43" s="35"/>
      <c r="D43" s="53"/>
      <c r="E43" s="5"/>
      <c r="F43" s="60"/>
      <c r="G43" s="54" t="e">
        <f>VLOOKUP(F43,Foglio1!$F$2:$G$1509,2,FALSE)</f>
        <v>#N/A</v>
      </c>
      <c r="H43" s="56"/>
      <c r="I43" s="4"/>
      <c r="J43" s="4"/>
      <c r="K43" s="4"/>
      <c r="L43" s="4"/>
      <c r="M43" s="24"/>
      <c r="N43" s="24"/>
      <c r="O43" s="14"/>
      <c r="P43" s="14"/>
      <c r="Q43" s="14"/>
      <c r="R43" s="14"/>
      <c r="S43" s="14"/>
      <c r="T43" s="14"/>
      <c r="U43" s="14"/>
      <c r="V43" s="14"/>
      <c r="W43" s="24"/>
      <c r="X43" s="14"/>
      <c r="Y43" s="15"/>
      <c r="Z43" s="15"/>
      <c r="AA43" s="55">
        <f t="shared" si="1"/>
        <v>0</v>
      </c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55">
        <f t="shared" si="2"/>
        <v>0</v>
      </c>
      <c r="AN43" s="55">
        <f t="shared" si="3"/>
        <v>0</v>
      </c>
      <c r="AO43" s="55">
        <f t="shared" si="4"/>
        <v>0</v>
      </c>
      <c r="AP43" s="84" t="str">
        <f t="shared" si="5"/>
        <v/>
      </c>
      <c r="AQ43" s="11" t="b">
        <f t="shared" si="6"/>
        <v>0</v>
      </c>
      <c r="AR43" s="59" t="b">
        <f t="shared" si="7"/>
        <v>0</v>
      </c>
      <c r="AS43" s="34" t="str">
        <f t="shared" si="8"/>
        <v/>
      </c>
    </row>
    <row r="44" spans="2:45">
      <c r="B44" s="260"/>
      <c r="C44" s="35"/>
      <c r="D44" s="53"/>
      <c r="E44" s="5"/>
      <c r="F44" s="60"/>
      <c r="G44" s="54" t="e">
        <f>VLOOKUP(F44,Foglio1!$F$2:$G$1509,2,FALSE)</f>
        <v>#N/A</v>
      </c>
      <c r="H44" s="56"/>
      <c r="I44" s="4"/>
      <c r="J44" s="4"/>
      <c r="K44" s="4"/>
      <c r="L44" s="4"/>
      <c r="M44" s="24"/>
      <c r="N44" s="24"/>
      <c r="O44" s="14"/>
      <c r="P44" s="14"/>
      <c r="Q44" s="14"/>
      <c r="R44" s="14"/>
      <c r="S44" s="14"/>
      <c r="T44" s="14"/>
      <c r="U44" s="14"/>
      <c r="V44" s="14"/>
      <c r="W44" s="24"/>
      <c r="X44" s="14"/>
      <c r="Y44" s="15"/>
      <c r="Z44" s="15"/>
      <c r="AA44" s="55">
        <f t="shared" si="1"/>
        <v>0</v>
      </c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55">
        <f t="shared" si="2"/>
        <v>0</v>
      </c>
      <c r="AN44" s="55">
        <f t="shared" si="3"/>
        <v>0</v>
      </c>
      <c r="AO44" s="55">
        <f t="shared" si="4"/>
        <v>0</v>
      </c>
      <c r="AP44" s="84" t="str">
        <f t="shared" si="5"/>
        <v/>
      </c>
      <c r="AQ44" s="11" t="b">
        <f t="shared" si="6"/>
        <v>0</v>
      </c>
      <c r="AR44" s="59" t="b">
        <f t="shared" si="7"/>
        <v>0</v>
      </c>
      <c r="AS44" s="34" t="str">
        <f t="shared" si="8"/>
        <v/>
      </c>
    </row>
    <row r="45" spans="2:45">
      <c r="B45" s="260"/>
      <c r="C45" s="35"/>
      <c r="D45" s="53"/>
      <c r="E45" s="5"/>
      <c r="F45" s="60"/>
      <c r="G45" s="54" t="e">
        <f>VLOOKUP(F45,Foglio1!$F$2:$G$1509,2,FALSE)</f>
        <v>#N/A</v>
      </c>
      <c r="H45" s="56"/>
      <c r="I45" s="4"/>
      <c r="J45" s="4"/>
      <c r="K45" s="4"/>
      <c r="L45" s="4"/>
      <c r="M45" s="24"/>
      <c r="N45" s="24"/>
      <c r="O45" s="14"/>
      <c r="P45" s="14"/>
      <c r="Q45" s="14"/>
      <c r="R45" s="14"/>
      <c r="S45" s="14"/>
      <c r="T45" s="14"/>
      <c r="U45" s="14"/>
      <c r="V45" s="14"/>
      <c r="W45" s="24"/>
      <c r="X45" s="14"/>
      <c r="Y45" s="15"/>
      <c r="Z45" s="15"/>
      <c r="AA45" s="55">
        <f t="shared" si="1"/>
        <v>0</v>
      </c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55">
        <f t="shared" si="2"/>
        <v>0</v>
      </c>
      <c r="AN45" s="55">
        <f t="shared" si="3"/>
        <v>0</v>
      </c>
      <c r="AO45" s="55">
        <f t="shared" si="4"/>
        <v>0</v>
      </c>
      <c r="AP45" s="84" t="str">
        <f t="shared" si="5"/>
        <v/>
      </c>
      <c r="AQ45" s="11" t="b">
        <f t="shared" si="6"/>
        <v>0</v>
      </c>
      <c r="AR45" s="59" t="b">
        <f t="shared" si="7"/>
        <v>0</v>
      </c>
      <c r="AS45" s="34" t="str">
        <f t="shared" si="8"/>
        <v/>
      </c>
    </row>
    <row r="46" spans="2:45">
      <c r="B46" s="260"/>
      <c r="C46" s="35"/>
      <c r="D46" s="53"/>
      <c r="E46" s="5"/>
      <c r="F46" s="60"/>
      <c r="G46" s="54" t="e">
        <f>VLOOKUP(F46,Foglio1!$F$2:$G$1509,2,FALSE)</f>
        <v>#N/A</v>
      </c>
      <c r="H46" s="56"/>
      <c r="I46" s="4"/>
      <c r="J46" s="4"/>
      <c r="K46" s="4"/>
      <c r="L46" s="4"/>
      <c r="M46" s="24"/>
      <c r="N46" s="24"/>
      <c r="O46" s="14"/>
      <c r="P46" s="14"/>
      <c r="Q46" s="14"/>
      <c r="R46" s="14"/>
      <c r="S46" s="14"/>
      <c r="T46" s="14"/>
      <c r="U46" s="14"/>
      <c r="V46" s="14"/>
      <c r="W46" s="24"/>
      <c r="X46" s="14"/>
      <c r="Y46" s="15"/>
      <c r="Z46" s="15"/>
      <c r="AA46" s="55">
        <f t="shared" si="1"/>
        <v>0</v>
      </c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55">
        <f t="shared" si="2"/>
        <v>0</v>
      </c>
      <c r="AN46" s="55">
        <f t="shared" si="3"/>
        <v>0</v>
      </c>
      <c r="AO46" s="55">
        <f t="shared" si="4"/>
        <v>0</v>
      </c>
      <c r="AP46" s="84" t="str">
        <f t="shared" si="5"/>
        <v/>
      </c>
      <c r="AQ46" s="11" t="b">
        <f t="shared" si="6"/>
        <v>0</v>
      </c>
      <c r="AR46" s="59" t="b">
        <f t="shared" si="7"/>
        <v>0</v>
      </c>
      <c r="AS46" s="34" t="str">
        <f t="shared" si="8"/>
        <v/>
      </c>
    </row>
    <row r="47" spans="2:45">
      <c r="B47" s="260"/>
      <c r="C47" s="35"/>
      <c r="D47" s="53"/>
      <c r="E47" s="5"/>
      <c r="F47" s="60"/>
      <c r="G47" s="54" t="e">
        <f>VLOOKUP(F47,Foglio1!$F$2:$G$1509,2,FALSE)</f>
        <v>#N/A</v>
      </c>
      <c r="H47" s="56"/>
      <c r="I47" s="4"/>
      <c r="J47" s="4"/>
      <c r="K47" s="4"/>
      <c r="L47" s="4"/>
      <c r="M47" s="24"/>
      <c r="N47" s="24"/>
      <c r="O47" s="14"/>
      <c r="P47" s="14"/>
      <c r="Q47" s="14"/>
      <c r="R47" s="14"/>
      <c r="S47" s="14"/>
      <c r="T47" s="14"/>
      <c r="U47" s="14"/>
      <c r="V47" s="14"/>
      <c r="W47" s="24"/>
      <c r="X47" s="14"/>
      <c r="Y47" s="15"/>
      <c r="Z47" s="15"/>
      <c r="AA47" s="55">
        <f t="shared" si="1"/>
        <v>0</v>
      </c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55">
        <f t="shared" si="2"/>
        <v>0</v>
      </c>
      <c r="AN47" s="55">
        <f t="shared" si="3"/>
        <v>0</v>
      </c>
      <c r="AO47" s="55">
        <f t="shared" si="4"/>
        <v>0</v>
      </c>
      <c r="AP47" s="84" t="str">
        <f t="shared" si="5"/>
        <v/>
      </c>
      <c r="AQ47" s="11" t="b">
        <f t="shared" si="6"/>
        <v>0</v>
      </c>
      <c r="AR47" s="59" t="b">
        <f t="shared" si="7"/>
        <v>0</v>
      </c>
      <c r="AS47" s="34" t="str">
        <f t="shared" si="8"/>
        <v/>
      </c>
    </row>
    <row r="48" spans="2:45">
      <c r="B48" s="260"/>
      <c r="C48" s="35"/>
      <c r="D48" s="53"/>
      <c r="E48" s="5"/>
      <c r="F48" s="60"/>
      <c r="G48" s="54" t="e">
        <f>VLOOKUP(F48,Foglio1!$F$2:$G$1509,2,FALSE)</f>
        <v>#N/A</v>
      </c>
      <c r="H48" s="56"/>
      <c r="I48" s="4"/>
      <c r="J48" s="4"/>
      <c r="K48" s="4"/>
      <c r="L48" s="4"/>
      <c r="M48" s="24"/>
      <c r="N48" s="24"/>
      <c r="O48" s="14"/>
      <c r="P48" s="14"/>
      <c r="Q48" s="14"/>
      <c r="R48" s="14"/>
      <c r="S48" s="14"/>
      <c r="T48" s="14"/>
      <c r="U48" s="14"/>
      <c r="V48" s="14"/>
      <c r="W48" s="24"/>
      <c r="X48" s="14"/>
      <c r="Y48" s="15"/>
      <c r="Z48" s="15"/>
      <c r="AA48" s="55">
        <f t="shared" si="1"/>
        <v>0</v>
      </c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55">
        <f t="shared" si="2"/>
        <v>0</v>
      </c>
      <c r="AN48" s="55">
        <f t="shared" si="3"/>
        <v>0</v>
      </c>
      <c r="AO48" s="55">
        <f t="shared" si="4"/>
        <v>0</v>
      </c>
      <c r="AP48" s="84" t="str">
        <f t="shared" si="5"/>
        <v/>
      </c>
      <c r="AQ48" s="11" t="b">
        <f t="shared" si="6"/>
        <v>0</v>
      </c>
      <c r="AR48" s="59" t="b">
        <f t="shared" si="7"/>
        <v>0</v>
      </c>
      <c r="AS48" s="34" t="str">
        <f t="shared" si="8"/>
        <v/>
      </c>
    </row>
    <row r="49" spans="2:45">
      <c r="B49" s="260"/>
      <c r="C49" s="35"/>
      <c r="D49" s="53"/>
      <c r="E49" s="5"/>
      <c r="F49" s="60"/>
      <c r="G49" s="54" t="e">
        <f>VLOOKUP(F49,Foglio1!$F$2:$G$1509,2,FALSE)</f>
        <v>#N/A</v>
      </c>
      <c r="H49" s="56"/>
      <c r="I49" s="4"/>
      <c r="J49" s="4"/>
      <c r="K49" s="4"/>
      <c r="L49" s="4"/>
      <c r="M49" s="24"/>
      <c r="N49" s="24"/>
      <c r="O49" s="14"/>
      <c r="P49" s="14"/>
      <c r="Q49" s="14"/>
      <c r="R49" s="14"/>
      <c r="S49" s="14"/>
      <c r="T49" s="14"/>
      <c r="U49" s="14"/>
      <c r="V49" s="14"/>
      <c r="W49" s="24"/>
      <c r="X49" s="14"/>
      <c r="Y49" s="15"/>
      <c r="Z49" s="15"/>
      <c r="AA49" s="55">
        <f t="shared" si="1"/>
        <v>0</v>
      </c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55">
        <f t="shared" si="2"/>
        <v>0</v>
      </c>
      <c r="AN49" s="55">
        <f t="shared" si="3"/>
        <v>0</v>
      </c>
      <c r="AO49" s="55">
        <f t="shared" si="4"/>
        <v>0</v>
      </c>
      <c r="AP49" s="84" t="str">
        <f t="shared" si="5"/>
        <v/>
      </c>
      <c r="AQ49" s="11" t="b">
        <f t="shared" si="6"/>
        <v>0</v>
      </c>
      <c r="AR49" s="59" t="b">
        <f t="shared" si="7"/>
        <v>0</v>
      </c>
      <c r="AS49" s="34" t="str">
        <f t="shared" si="8"/>
        <v/>
      </c>
    </row>
    <row r="50" spans="2:45">
      <c r="B50" s="260"/>
      <c r="C50" s="35"/>
      <c r="D50" s="53"/>
      <c r="E50" s="5"/>
      <c r="F50" s="60"/>
      <c r="G50" s="54" t="e">
        <f>VLOOKUP(F50,Foglio1!$F$2:$G$1509,2,FALSE)</f>
        <v>#N/A</v>
      </c>
      <c r="H50" s="56"/>
      <c r="I50" s="4"/>
      <c r="J50" s="4"/>
      <c r="K50" s="4"/>
      <c r="L50" s="4"/>
      <c r="M50" s="24"/>
      <c r="N50" s="24"/>
      <c r="O50" s="14"/>
      <c r="P50" s="14"/>
      <c r="Q50" s="14"/>
      <c r="R50" s="14"/>
      <c r="S50" s="14"/>
      <c r="T50" s="14"/>
      <c r="U50" s="14"/>
      <c r="V50" s="14"/>
      <c r="W50" s="24"/>
      <c r="X50" s="14"/>
      <c r="Y50" s="15"/>
      <c r="Z50" s="15"/>
      <c r="AA50" s="55">
        <f t="shared" si="1"/>
        <v>0</v>
      </c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55">
        <f t="shared" si="2"/>
        <v>0</v>
      </c>
      <c r="AN50" s="55">
        <f t="shared" si="3"/>
        <v>0</v>
      </c>
      <c r="AO50" s="55">
        <f t="shared" si="4"/>
        <v>0</v>
      </c>
      <c r="AP50" s="84" t="str">
        <f t="shared" si="5"/>
        <v/>
      </c>
      <c r="AQ50" s="11" t="b">
        <f t="shared" si="6"/>
        <v>0</v>
      </c>
      <c r="AR50" s="59" t="b">
        <f t="shared" si="7"/>
        <v>0</v>
      </c>
      <c r="AS50" s="34" t="str">
        <f t="shared" si="8"/>
        <v/>
      </c>
    </row>
    <row r="51" spans="2:45">
      <c r="B51" s="260"/>
      <c r="C51" s="35"/>
      <c r="D51" s="53"/>
      <c r="E51" s="5"/>
      <c r="F51" s="60"/>
      <c r="G51" s="54" t="e">
        <f>VLOOKUP(F51,Foglio1!$F$2:$G$1509,2,FALSE)</f>
        <v>#N/A</v>
      </c>
      <c r="H51" s="56"/>
      <c r="I51" s="4"/>
      <c r="J51" s="4"/>
      <c r="K51" s="4"/>
      <c r="L51" s="4"/>
      <c r="M51" s="24"/>
      <c r="N51" s="24"/>
      <c r="O51" s="14"/>
      <c r="P51" s="14"/>
      <c r="Q51" s="14"/>
      <c r="R51" s="14"/>
      <c r="S51" s="14"/>
      <c r="T51" s="14"/>
      <c r="U51" s="14"/>
      <c r="V51" s="14"/>
      <c r="W51" s="24"/>
      <c r="X51" s="14"/>
      <c r="Y51" s="15"/>
      <c r="Z51" s="15"/>
      <c r="AA51" s="55">
        <f t="shared" si="1"/>
        <v>0</v>
      </c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55">
        <f t="shared" si="2"/>
        <v>0</v>
      </c>
      <c r="AN51" s="55">
        <f t="shared" si="3"/>
        <v>0</v>
      </c>
      <c r="AO51" s="55">
        <f t="shared" si="4"/>
        <v>0</v>
      </c>
      <c r="AP51" s="84" t="str">
        <f t="shared" si="5"/>
        <v/>
      </c>
      <c r="AQ51" s="11" t="b">
        <f t="shared" si="6"/>
        <v>0</v>
      </c>
      <c r="AR51" s="59" t="b">
        <f t="shared" si="7"/>
        <v>0</v>
      </c>
      <c r="AS51" s="34" t="str">
        <f t="shared" si="8"/>
        <v/>
      </c>
    </row>
    <row r="52" spans="2:45">
      <c r="B52" s="260"/>
      <c r="C52" s="35"/>
      <c r="D52" s="53"/>
      <c r="E52" s="5"/>
      <c r="F52" s="60"/>
      <c r="G52" s="54" t="e">
        <f>VLOOKUP(F52,Foglio1!$F$2:$G$1509,2,FALSE)</f>
        <v>#N/A</v>
      </c>
      <c r="H52" s="56"/>
      <c r="I52" s="4"/>
      <c r="J52" s="4"/>
      <c r="K52" s="4"/>
      <c r="L52" s="4"/>
      <c r="M52" s="24"/>
      <c r="N52" s="24"/>
      <c r="O52" s="14"/>
      <c r="P52" s="14"/>
      <c r="Q52" s="14"/>
      <c r="R52" s="14"/>
      <c r="S52" s="14"/>
      <c r="T52" s="14"/>
      <c r="U52" s="14"/>
      <c r="V52" s="14"/>
      <c r="W52" s="24"/>
      <c r="X52" s="14"/>
      <c r="Y52" s="15"/>
      <c r="Z52" s="15"/>
      <c r="AA52" s="55">
        <f t="shared" si="1"/>
        <v>0</v>
      </c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55">
        <f t="shared" si="2"/>
        <v>0</v>
      </c>
      <c r="AN52" s="55">
        <f t="shared" si="3"/>
        <v>0</v>
      </c>
      <c r="AO52" s="55">
        <f t="shared" si="4"/>
        <v>0</v>
      </c>
      <c r="AP52" s="84" t="str">
        <f t="shared" si="5"/>
        <v/>
      </c>
      <c r="AQ52" s="11" t="b">
        <f t="shared" si="6"/>
        <v>0</v>
      </c>
      <c r="AR52" s="59" t="b">
        <f t="shared" si="7"/>
        <v>0</v>
      </c>
      <c r="AS52" s="34" t="str">
        <f t="shared" si="8"/>
        <v/>
      </c>
    </row>
    <row r="53" spans="2:45">
      <c r="B53" s="260"/>
      <c r="C53" s="35"/>
      <c r="D53" s="53"/>
      <c r="E53" s="5"/>
      <c r="F53" s="60"/>
      <c r="G53" s="54" t="e">
        <f>VLOOKUP(F53,Foglio1!$F$2:$G$1509,2,FALSE)</f>
        <v>#N/A</v>
      </c>
      <c r="H53" s="56"/>
      <c r="I53" s="4"/>
      <c r="J53" s="4"/>
      <c r="K53" s="4"/>
      <c r="L53" s="4"/>
      <c r="M53" s="24"/>
      <c r="N53" s="24"/>
      <c r="O53" s="14"/>
      <c r="P53" s="14"/>
      <c r="Q53" s="14"/>
      <c r="R53" s="14"/>
      <c r="S53" s="14"/>
      <c r="T53" s="14"/>
      <c r="U53" s="14"/>
      <c r="V53" s="14"/>
      <c r="W53" s="24"/>
      <c r="X53" s="14"/>
      <c r="Y53" s="15"/>
      <c r="Z53" s="15"/>
      <c r="AA53" s="55">
        <f t="shared" si="1"/>
        <v>0</v>
      </c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55">
        <f t="shared" si="2"/>
        <v>0</v>
      </c>
      <c r="AN53" s="55">
        <f t="shared" si="3"/>
        <v>0</v>
      </c>
      <c r="AO53" s="55">
        <f t="shared" si="4"/>
        <v>0</v>
      </c>
      <c r="AP53" s="84" t="str">
        <f t="shared" si="5"/>
        <v/>
      </c>
      <c r="AQ53" s="11" t="b">
        <f t="shared" si="6"/>
        <v>0</v>
      </c>
      <c r="AR53" s="59" t="b">
        <f t="shared" si="7"/>
        <v>0</v>
      </c>
      <c r="AS53" s="34" t="str">
        <f t="shared" si="8"/>
        <v/>
      </c>
    </row>
    <row r="54" spans="2:45">
      <c r="B54" s="260"/>
      <c r="C54" s="35"/>
      <c r="D54" s="53"/>
      <c r="E54" s="5"/>
      <c r="F54" s="60"/>
      <c r="G54" s="54" t="e">
        <f>VLOOKUP(F54,Foglio1!$F$2:$G$1509,2,FALSE)</f>
        <v>#N/A</v>
      </c>
      <c r="H54" s="56"/>
      <c r="I54" s="4"/>
      <c r="J54" s="4"/>
      <c r="K54" s="4"/>
      <c r="L54" s="4"/>
      <c r="M54" s="24"/>
      <c r="N54" s="24"/>
      <c r="O54" s="14"/>
      <c r="P54" s="14"/>
      <c r="Q54" s="14"/>
      <c r="R54" s="14"/>
      <c r="S54" s="14"/>
      <c r="T54" s="14"/>
      <c r="U54" s="14"/>
      <c r="V54" s="14"/>
      <c r="W54" s="24"/>
      <c r="X54" s="14"/>
      <c r="Y54" s="15"/>
      <c r="Z54" s="15"/>
      <c r="AA54" s="55">
        <f t="shared" si="1"/>
        <v>0</v>
      </c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55">
        <f t="shared" si="2"/>
        <v>0</v>
      </c>
      <c r="AN54" s="55">
        <f t="shared" si="3"/>
        <v>0</v>
      </c>
      <c r="AO54" s="55">
        <f t="shared" si="4"/>
        <v>0</v>
      </c>
      <c r="AP54" s="84" t="str">
        <f t="shared" si="5"/>
        <v/>
      </c>
      <c r="AQ54" s="11" t="b">
        <f t="shared" si="6"/>
        <v>0</v>
      </c>
      <c r="AR54" s="59" t="b">
        <f t="shared" si="7"/>
        <v>0</v>
      </c>
      <c r="AS54" s="34" t="str">
        <f t="shared" si="8"/>
        <v/>
      </c>
    </row>
    <row r="55" spans="2:45">
      <c r="B55" s="260"/>
      <c r="C55" s="35"/>
      <c r="D55" s="53"/>
      <c r="E55" s="5"/>
      <c r="F55" s="60"/>
      <c r="G55" s="54" t="e">
        <f>VLOOKUP(F55,Foglio1!$F$2:$G$1509,2,FALSE)</f>
        <v>#N/A</v>
      </c>
      <c r="H55" s="56"/>
      <c r="I55" s="4"/>
      <c r="J55" s="4"/>
      <c r="K55" s="4"/>
      <c r="L55" s="4"/>
      <c r="M55" s="24"/>
      <c r="N55" s="24"/>
      <c r="O55" s="14"/>
      <c r="P55" s="14"/>
      <c r="Q55" s="14"/>
      <c r="R55" s="14"/>
      <c r="S55" s="14"/>
      <c r="T55" s="14"/>
      <c r="U55" s="14"/>
      <c r="V55" s="14"/>
      <c r="W55" s="24"/>
      <c r="X55" s="14"/>
      <c r="Y55" s="15"/>
      <c r="Z55" s="15"/>
      <c r="AA55" s="55">
        <f t="shared" si="1"/>
        <v>0</v>
      </c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55">
        <f t="shared" si="2"/>
        <v>0</v>
      </c>
      <c r="AN55" s="55">
        <f t="shared" si="3"/>
        <v>0</v>
      </c>
      <c r="AO55" s="55">
        <f t="shared" si="4"/>
        <v>0</v>
      </c>
      <c r="AP55" s="84" t="str">
        <f t="shared" si="5"/>
        <v/>
      </c>
      <c r="AQ55" s="11" t="b">
        <f t="shared" si="6"/>
        <v>0</v>
      </c>
      <c r="AR55" s="59" t="b">
        <f t="shared" si="7"/>
        <v>0</v>
      </c>
      <c r="AS55" s="34" t="str">
        <f t="shared" si="8"/>
        <v/>
      </c>
    </row>
    <row r="56" spans="2:45">
      <c r="B56" s="260"/>
      <c r="C56" s="35"/>
      <c r="D56" s="53"/>
      <c r="E56" s="5"/>
      <c r="F56" s="60"/>
      <c r="G56" s="54" t="e">
        <f>VLOOKUP(F56,Foglio1!$F$2:$G$1509,2,FALSE)</f>
        <v>#N/A</v>
      </c>
      <c r="H56" s="56"/>
      <c r="I56" s="4"/>
      <c r="J56" s="4"/>
      <c r="K56" s="4"/>
      <c r="L56" s="4"/>
      <c r="M56" s="24"/>
      <c r="N56" s="24"/>
      <c r="O56" s="14"/>
      <c r="P56" s="14"/>
      <c r="Q56" s="14"/>
      <c r="R56" s="14"/>
      <c r="S56" s="14"/>
      <c r="T56" s="14"/>
      <c r="U56" s="14"/>
      <c r="V56" s="14"/>
      <c r="W56" s="24"/>
      <c r="X56" s="14"/>
      <c r="Y56" s="15"/>
      <c r="Z56" s="15"/>
      <c r="AA56" s="55">
        <f t="shared" si="1"/>
        <v>0</v>
      </c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55">
        <f t="shared" si="2"/>
        <v>0</v>
      </c>
      <c r="AN56" s="55">
        <f t="shared" si="3"/>
        <v>0</v>
      </c>
      <c r="AO56" s="55">
        <f t="shared" si="4"/>
        <v>0</v>
      </c>
      <c r="AP56" s="84" t="str">
        <f t="shared" si="5"/>
        <v/>
      </c>
      <c r="AQ56" s="11" t="b">
        <f t="shared" si="6"/>
        <v>0</v>
      </c>
      <c r="AR56" s="59" t="b">
        <f t="shared" si="7"/>
        <v>0</v>
      </c>
      <c r="AS56" s="34" t="str">
        <f t="shared" si="8"/>
        <v/>
      </c>
    </row>
    <row r="57" spans="2:45">
      <c r="B57" s="260"/>
      <c r="C57" s="35"/>
      <c r="D57" s="53"/>
      <c r="E57" s="5"/>
      <c r="F57" s="60"/>
      <c r="G57" s="54" t="e">
        <f>VLOOKUP(F57,Foglio1!$F$2:$G$1509,2,FALSE)</f>
        <v>#N/A</v>
      </c>
      <c r="H57" s="56"/>
      <c r="I57" s="4"/>
      <c r="J57" s="4"/>
      <c r="K57" s="4"/>
      <c r="L57" s="4"/>
      <c r="M57" s="24"/>
      <c r="N57" s="24"/>
      <c r="O57" s="14"/>
      <c r="P57" s="14"/>
      <c r="Q57" s="14"/>
      <c r="R57" s="14"/>
      <c r="S57" s="14"/>
      <c r="T57" s="14"/>
      <c r="U57" s="14"/>
      <c r="V57" s="14"/>
      <c r="W57" s="24"/>
      <c r="X57" s="14"/>
      <c r="Y57" s="15"/>
      <c r="Z57" s="15"/>
      <c r="AA57" s="55">
        <f t="shared" si="1"/>
        <v>0</v>
      </c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55">
        <f t="shared" si="2"/>
        <v>0</v>
      </c>
      <c r="AN57" s="55">
        <f t="shared" si="3"/>
        <v>0</v>
      </c>
      <c r="AO57" s="55">
        <f t="shared" si="4"/>
        <v>0</v>
      </c>
      <c r="AP57" s="84" t="str">
        <f t="shared" si="5"/>
        <v/>
      </c>
      <c r="AQ57" s="11" t="b">
        <f t="shared" si="6"/>
        <v>0</v>
      </c>
      <c r="AR57" s="59" t="b">
        <f t="shared" si="7"/>
        <v>0</v>
      </c>
      <c r="AS57" s="34" t="str">
        <f t="shared" si="8"/>
        <v/>
      </c>
    </row>
    <row r="58" spans="2:45">
      <c r="B58" s="260"/>
      <c r="C58" s="35"/>
      <c r="D58" s="53"/>
      <c r="E58" s="5"/>
      <c r="F58" s="60"/>
      <c r="G58" s="54" t="e">
        <f>VLOOKUP(F58,Foglio1!$F$2:$G$1509,2,FALSE)</f>
        <v>#N/A</v>
      </c>
      <c r="H58" s="56"/>
      <c r="I58" s="4"/>
      <c r="J58" s="4"/>
      <c r="K58" s="4"/>
      <c r="L58" s="4"/>
      <c r="M58" s="24"/>
      <c r="N58" s="24"/>
      <c r="O58" s="14"/>
      <c r="P58" s="14"/>
      <c r="Q58" s="14"/>
      <c r="R58" s="14"/>
      <c r="S58" s="14"/>
      <c r="T58" s="14"/>
      <c r="U58" s="14"/>
      <c r="V58" s="14"/>
      <c r="W58" s="24"/>
      <c r="X58" s="14"/>
      <c r="Y58" s="15"/>
      <c r="Z58" s="15"/>
      <c r="AA58" s="55">
        <f t="shared" si="1"/>
        <v>0</v>
      </c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55">
        <f t="shared" si="2"/>
        <v>0</v>
      </c>
      <c r="AN58" s="55">
        <f t="shared" si="3"/>
        <v>0</v>
      </c>
      <c r="AO58" s="55">
        <f t="shared" si="4"/>
        <v>0</v>
      </c>
      <c r="AP58" s="84" t="str">
        <f t="shared" si="5"/>
        <v/>
      </c>
      <c r="AQ58" s="11" t="b">
        <f t="shared" si="6"/>
        <v>0</v>
      </c>
      <c r="AR58" s="59" t="b">
        <f t="shared" si="7"/>
        <v>0</v>
      </c>
      <c r="AS58" s="34" t="str">
        <f t="shared" si="8"/>
        <v/>
      </c>
    </row>
    <row r="59" spans="2:45">
      <c r="B59" s="260"/>
      <c r="C59" s="35"/>
      <c r="D59" s="53"/>
      <c r="E59" s="5"/>
      <c r="F59" s="60"/>
      <c r="G59" s="54" t="e">
        <f>VLOOKUP(F59,Foglio1!$F$2:$G$1509,2,FALSE)</f>
        <v>#N/A</v>
      </c>
      <c r="H59" s="56"/>
      <c r="I59" s="4"/>
      <c r="J59" s="4"/>
      <c r="K59" s="4"/>
      <c r="L59" s="4"/>
      <c r="M59" s="24"/>
      <c r="N59" s="24"/>
      <c r="O59" s="14"/>
      <c r="P59" s="14"/>
      <c r="Q59" s="14"/>
      <c r="R59" s="14"/>
      <c r="S59" s="14"/>
      <c r="T59" s="14"/>
      <c r="U59" s="14"/>
      <c r="V59" s="14"/>
      <c r="W59" s="24"/>
      <c r="X59" s="14"/>
      <c r="Y59" s="15"/>
      <c r="Z59" s="15"/>
      <c r="AA59" s="55">
        <f t="shared" si="1"/>
        <v>0</v>
      </c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55">
        <f t="shared" si="2"/>
        <v>0</v>
      </c>
      <c r="AN59" s="55">
        <f t="shared" si="3"/>
        <v>0</v>
      </c>
      <c r="AO59" s="55">
        <f t="shared" si="4"/>
        <v>0</v>
      </c>
      <c r="AP59" s="84" t="str">
        <f t="shared" si="5"/>
        <v/>
      </c>
      <c r="AQ59" s="11" t="b">
        <f t="shared" si="6"/>
        <v>0</v>
      </c>
      <c r="AR59" s="59" t="b">
        <f t="shared" si="7"/>
        <v>0</v>
      </c>
      <c r="AS59" s="34" t="str">
        <f t="shared" si="8"/>
        <v/>
      </c>
    </row>
    <row r="60" spans="2:45">
      <c r="B60" s="260"/>
      <c r="C60" s="35"/>
      <c r="D60" s="53"/>
      <c r="E60" s="5"/>
      <c r="F60" s="60"/>
      <c r="G60" s="54" t="e">
        <f>VLOOKUP(F60,Foglio1!$F$2:$G$1509,2,FALSE)</f>
        <v>#N/A</v>
      </c>
      <c r="H60" s="56"/>
      <c r="I60" s="4"/>
      <c r="J60" s="4"/>
      <c r="K60" s="4"/>
      <c r="L60" s="4"/>
      <c r="M60" s="24"/>
      <c r="N60" s="24"/>
      <c r="O60" s="14"/>
      <c r="P60" s="14"/>
      <c r="Q60" s="14"/>
      <c r="R60" s="14"/>
      <c r="S60" s="14"/>
      <c r="T60" s="14"/>
      <c r="U60" s="14"/>
      <c r="V60" s="14"/>
      <c r="W60" s="24"/>
      <c r="X60" s="14"/>
      <c r="Y60" s="15"/>
      <c r="Z60" s="15"/>
      <c r="AA60" s="55">
        <f t="shared" si="1"/>
        <v>0</v>
      </c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55">
        <f t="shared" si="2"/>
        <v>0</v>
      </c>
      <c r="AN60" s="55">
        <f t="shared" si="3"/>
        <v>0</v>
      </c>
      <c r="AO60" s="55">
        <f t="shared" si="4"/>
        <v>0</v>
      </c>
      <c r="AP60" s="84" t="str">
        <f t="shared" si="5"/>
        <v/>
      </c>
      <c r="AQ60" s="11" t="b">
        <f t="shared" si="6"/>
        <v>0</v>
      </c>
      <c r="AR60" s="59" t="b">
        <f t="shared" si="7"/>
        <v>0</v>
      </c>
      <c r="AS60" s="34" t="str">
        <f t="shared" si="8"/>
        <v/>
      </c>
    </row>
    <row r="61" spans="2:45">
      <c r="B61" s="260"/>
      <c r="C61" s="35"/>
      <c r="D61" s="53"/>
      <c r="E61" s="5"/>
      <c r="F61" s="60"/>
      <c r="G61" s="54" t="e">
        <f>VLOOKUP(F61,Foglio1!$F$2:$G$1509,2,FALSE)</f>
        <v>#N/A</v>
      </c>
      <c r="H61" s="56"/>
      <c r="I61" s="4"/>
      <c r="J61" s="4"/>
      <c r="K61" s="4"/>
      <c r="L61" s="4"/>
      <c r="M61" s="24"/>
      <c r="N61" s="24"/>
      <c r="O61" s="14"/>
      <c r="P61" s="14"/>
      <c r="Q61" s="14"/>
      <c r="R61" s="14"/>
      <c r="S61" s="14"/>
      <c r="T61" s="14"/>
      <c r="U61" s="14"/>
      <c r="V61" s="14"/>
      <c r="W61" s="24"/>
      <c r="X61" s="14"/>
      <c r="Y61" s="15"/>
      <c r="Z61" s="15"/>
      <c r="AA61" s="55">
        <f t="shared" si="1"/>
        <v>0</v>
      </c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55">
        <f t="shared" si="2"/>
        <v>0</v>
      </c>
      <c r="AN61" s="55">
        <f t="shared" si="3"/>
        <v>0</v>
      </c>
      <c r="AO61" s="55">
        <f t="shared" si="4"/>
        <v>0</v>
      </c>
      <c r="AP61" s="84" t="str">
        <f t="shared" si="5"/>
        <v/>
      </c>
      <c r="AQ61" s="11" t="b">
        <f t="shared" si="6"/>
        <v>0</v>
      </c>
      <c r="AR61" s="59" t="b">
        <f t="shared" si="7"/>
        <v>0</v>
      </c>
      <c r="AS61" s="34" t="str">
        <f t="shared" si="8"/>
        <v/>
      </c>
    </row>
    <row r="62" spans="2:45">
      <c r="B62" s="260"/>
      <c r="C62" s="35"/>
      <c r="D62" s="53"/>
      <c r="E62" s="5"/>
      <c r="F62" s="60"/>
      <c r="G62" s="54" t="e">
        <f>VLOOKUP(F62,Foglio1!$F$2:$G$1509,2,FALSE)</f>
        <v>#N/A</v>
      </c>
      <c r="H62" s="56"/>
      <c r="I62" s="4"/>
      <c r="J62" s="4"/>
      <c r="K62" s="4"/>
      <c r="L62" s="4"/>
      <c r="M62" s="24"/>
      <c r="N62" s="24"/>
      <c r="O62" s="14"/>
      <c r="P62" s="14"/>
      <c r="Q62" s="14"/>
      <c r="R62" s="14"/>
      <c r="S62" s="14"/>
      <c r="T62" s="14"/>
      <c r="U62" s="14"/>
      <c r="V62" s="14"/>
      <c r="W62" s="24"/>
      <c r="X62" s="14"/>
      <c r="Y62" s="15"/>
      <c r="Z62" s="15"/>
      <c r="AA62" s="55">
        <f t="shared" si="1"/>
        <v>0</v>
      </c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55">
        <f t="shared" si="2"/>
        <v>0</v>
      </c>
      <c r="AN62" s="55">
        <f t="shared" si="3"/>
        <v>0</v>
      </c>
      <c r="AO62" s="55">
        <f t="shared" si="4"/>
        <v>0</v>
      </c>
      <c r="AP62" s="84" t="str">
        <f t="shared" si="5"/>
        <v/>
      </c>
      <c r="AQ62" s="11" t="b">
        <f t="shared" si="6"/>
        <v>0</v>
      </c>
      <c r="AR62" s="59" t="b">
        <f t="shared" si="7"/>
        <v>0</v>
      </c>
      <c r="AS62" s="34" t="str">
        <f t="shared" si="8"/>
        <v/>
      </c>
    </row>
    <row r="63" spans="2:45">
      <c r="B63" s="260"/>
      <c r="C63" s="35"/>
      <c r="D63" s="53"/>
      <c r="E63" s="5"/>
      <c r="F63" s="60"/>
      <c r="G63" s="54" t="e">
        <f>VLOOKUP(F63,Foglio1!$F$2:$G$1509,2,FALSE)</f>
        <v>#N/A</v>
      </c>
      <c r="H63" s="56"/>
      <c r="I63" s="4"/>
      <c r="J63" s="4"/>
      <c r="K63" s="4"/>
      <c r="L63" s="4"/>
      <c r="M63" s="24"/>
      <c r="N63" s="24"/>
      <c r="O63" s="14"/>
      <c r="P63" s="14"/>
      <c r="Q63" s="14"/>
      <c r="R63" s="14"/>
      <c r="S63" s="14"/>
      <c r="T63" s="14"/>
      <c r="U63" s="14"/>
      <c r="V63" s="14"/>
      <c r="W63" s="24"/>
      <c r="X63" s="14"/>
      <c r="Y63" s="15"/>
      <c r="Z63" s="15"/>
      <c r="AA63" s="55">
        <f t="shared" si="1"/>
        <v>0</v>
      </c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55">
        <f t="shared" si="2"/>
        <v>0</v>
      </c>
      <c r="AN63" s="55">
        <f t="shared" si="3"/>
        <v>0</v>
      </c>
      <c r="AO63" s="55">
        <f t="shared" si="4"/>
        <v>0</v>
      </c>
      <c r="AP63" s="84" t="str">
        <f t="shared" si="5"/>
        <v/>
      </c>
      <c r="AQ63" s="11" t="b">
        <f t="shared" si="6"/>
        <v>0</v>
      </c>
      <c r="AR63" s="59" t="b">
        <f t="shared" si="7"/>
        <v>0</v>
      </c>
      <c r="AS63" s="34" t="str">
        <f t="shared" si="8"/>
        <v/>
      </c>
    </row>
    <row r="64" spans="2:45">
      <c r="B64" s="260"/>
      <c r="C64" s="35"/>
      <c r="D64" s="53"/>
      <c r="E64" s="5"/>
      <c r="F64" s="60"/>
      <c r="G64" s="54" t="e">
        <f>VLOOKUP(F64,Foglio1!$F$2:$G$1509,2,FALSE)</f>
        <v>#N/A</v>
      </c>
      <c r="H64" s="56"/>
      <c r="I64" s="4"/>
      <c r="J64" s="4"/>
      <c r="K64" s="4"/>
      <c r="L64" s="4"/>
      <c r="M64" s="24"/>
      <c r="N64" s="24"/>
      <c r="O64" s="14"/>
      <c r="P64" s="14"/>
      <c r="Q64" s="14"/>
      <c r="R64" s="14"/>
      <c r="S64" s="14"/>
      <c r="T64" s="14"/>
      <c r="U64" s="14"/>
      <c r="V64" s="14"/>
      <c r="W64" s="24"/>
      <c r="X64" s="14"/>
      <c r="Y64" s="15"/>
      <c r="Z64" s="15"/>
      <c r="AA64" s="55">
        <f t="shared" si="1"/>
        <v>0</v>
      </c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55">
        <f t="shared" si="2"/>
        <v>0</v>
      </c>
      <c r="AN64" s="55">
        <f t="shared" si="3"/>
        <v>0</v>
      </c>
      <c r="AO64" s="55">
        <f t="shared" si="4"/>
        <v>0</v>
      </c>
      <c r="AP64" s="84" t="str">
        <f t="shared" si="5"/>
        <v/>
      </c>
      <c r="AQ64" s="11" t="b">
        <f t="shared" si="6"/>
        <v>0</v>
      </c>
      <c r="AR64" s="59" t="b">
        <f t="shared" si="7"/>
        <v>0</v>
      </c>
      <c r="AS64" s="34" t="str">
        <f t="shared" si="8"/>
        <v/>
      </c>
    </row>
    <row r="65" spans="2:45">
      <c r="B65" s="260"/>
      <c r="C65" s="35"/>
      <c r="D65" s="53"/>
      <c r="E65" s="5"/>
      <c r="F65" s="60"/>
      <c r="G65" s="54" t="e">
        <f>VLOOKUP(F65,Foglio1!$F$2:$G$1509,2,FALSE)</f>
        <v>#N/A</v>
      </c>
      <c r="H65" s="56"/>
      <c r="I65" s="4"/>
      <c r="J65" s="4"/>
      <c r="K65" s="4"/>
      <c r="L65" s="4"/>
      <c r="M65" s="24"/>
      <c r="N65" s="24"/>
      <c r="O65" s="14"/>
      <c r="P65" s="14"/>
      <c r="Q65" s="14"/>
      <c r="R65" s="14"/>
      <c r="S65" s="14"/>
      <c r="T65" s="14"/>
      <c r="U65" s="14"/>
      <c r="V65" s="14"/>
      <c r="W65" s="24"/>
      <c r="X65" s="14"/>
      <c r="Y65" s="15"/>
      <c r="Z65" s="15"/>
      <c r="AA65" s="55">
        <f t="shared" si="1"/>
        <v>0</v>
      </c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55">
        <f t="shared" si="2"/>
        <v>0</v>
      </c>
      <c r="AN65" s="55">
        <f t="shared" si="3"/>
        <v>0</v>
      </c>
      <c r="AO65" s="55">
        <f t="shared" si="4"/>
        <v>0</v>
      </c>
      <c r="AP65" s="84" t="str">
        <f t="shared" si="5"/>
        <v/>
      </c>
      <c r="AQ65" s="11" t="b">
        <f t="shared" si="6"/>
        <v>0</v>
      </c>
      <c r="AR65" s="59" t="b">
        <f t="shared" si="7"/>
        <v>0</v>
      </c>
      <c r="AS65" s="34" t="str">
        <f t="shared" si="8"/>
        <v/>
      </c>
    </row>
    <row r="66" spans="2:45">
      <c r="B66" s="260"/>
      <c r="C66" s="35"/>
      <c r="D66" s="53"/>
      <c r="E66" s="5"/>
      <c r="F66" s="60"/>
      <c r="G66" s="54" t="e">
        <f>VLOOKUP(F66,Foglio1!$F$2:$G$1509,2,FALSE)</f>
        <v>#N/A</v>
      </c>
      <c r="H66" s="56"/>
      <c r="I66" s="4"/>
      <c r="J66" s="4"/>
      <c r="K66" s="4"/>
      <c r="L66" s="4"/>
      <c r="M66" s="24"/>
      <c r="N66" s="24"/>
      <c r="O66" s="14"/>
      <c r="P66" s="14"/>
      <c r="Q66" s="14"/>
      <c r="R66" s="14"/>
      <c r="S66" s="14"/>
      <c r="T66" s="14"/>
      <c r="U66" s="14"/>
      <c r="V66" s="14"/>
      <c r="W66" s="24"/>
      <c r="X66" s="14"/>
      <c r="Y66" s="15"/>
      <c r="Z66" s="15"/>
      <c r="AA66" s="55">
        <f t="shared" si="1"/>
        <v>0</v>
      </c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55">
        <f t="shared" si="2"/>
        <v>0</v>
      </c>
      <c r="AN66" s="55">
        <f t="shared" si="3"/>
        <v>0</v>
      </c>
      <c r="AO66" s="55">
        <f t="shared" si="4"/>
        <v>0</v>
      </c>
      <c r="AP66" s="84" t="str">
        <f t="shared" si="5"/>
        <v/>
      </c>
      <c r="AQ66" s="11" t="b">
        <f t="shared" si="6"/>
        <v>0</v>
      </c>
      <c r="AR66" s="59" t="b">
        <f t="shared" si="7"/>
        <v>0</v>
      </c>
      <c r="AS66" s="34" t="str">
        <f t="shared" si="8"/>
        <v/>
      </c>
    </row>
    <row r="67" spans="2:45">
      <c r="B67" s="260"/>
      <c r="C67" s="35"/>
      <c r="D67" s="53"/>
      <c r="E67" s="5"/>
      <c r="F67" s="60"/>
      <c r="G67" s="54" t="e">
        <f>VLOOKUP(F67,Foglio1!$F$2:$G$1509,2,FALSE)</f>
        <v>#N/A</v>
      </c>
      <c r="H67" s="56"/>
      <c r="I67" s="4"/>
      <c r="J67" s="4"/>
      <c r="K67" s="4"/>
      <c r="L67" s="4"/>
      <c r="M67" s="24"/>
      <c r="N67" s="24"/>
      <c r="O67" s="14"/>
      <c r="P67" s="14"/>
      <c r="Q67" s="14"/>
      <c r="R67" s="14"/>
      <c r="S67" s="14"/>
      <c r="T67" s="14"/>
      <c r="U67" s="14"/>
      <c r="V67" s="14"/>
      <c r="W67" s="24"/>
      <c r="X67" s="14"/>
      <c r="Y67" s="15"/>
      <c r="Z67" s="15"/>
      <c r="AA67" s="55">
        <f t="shared" si="1"/>
        <v>0</v>
      </c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55">
        <f t="shared" si="2"/>
        <v>0</v>
      </c>
      <c r="AN67" s="55">
        <f t="shared" si="3"/>
        <v>0</v>
      </c>
      <c r="AO67" s="55">
        <f t="shared" si="4"/>
        <v>0</v>
      </c>
      <c r="AP67" s="84" t="str">
        <f t="shared" si="5"/>
        <v/>
      </c>
      <c r="AQ67" s="11" t="b">
        <f t="shared" si="6"/>
        <v>0</v>
      </c>
      <c r="AR67" s="59" t="b">
        <f t="shared" si="7"/>
        <v>0</v>
      </c>
      <c r="AS67" s="34" t="str">
        <f t="shared" si="8"/>
        <v/>
      </c>
    </row>
    <row r="68" spans="2:45">
      <c r="B68" s="260"/>
      <c r="C68" s="35"/>
      <c r="D68" s="53"/>
      <c r="E68" s="5"/>
      <c r="F68" s="60"/>
      <c r="G68" s="54" t="e">
        <f>VLOOKUP(F68,Foglio1!$F$2:$G$1509,2,FALSE)</f>
        <v>#N/A</v>
      </c>
      <c r="H68" s="56"/>
      <c r="I68" s="4"/>
      <c r="J68" s="4"/>
      <c r="K68" s="4"/>
      <c r="L68" s="4"/>
      <c r="M68" s="24"/>
      <c r="N68" s="24"/>
      <c r="O68" s="14"/>
      <c r="P68" s="14"/>
      <c r="Q68" s="14"/>
      <c r="R68" s="14"/>
      <c r="S68" s="14"/>
      <c r="T68" s="14"/>
      <c r="U68" s="14"/>
      <c r="V68" s="14"/>
      <c r="W68" s="24"/>
      <c r="X68" s="14"/>
      <c r="Y68" s="15"/>
      <c r="Z68" s="15"/>
      <c r="AA68" s="55">
        <f t="shared" si="1"/>
        <v>0</v>
      </c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55">
        <f t="shared" si="2"/>
        <v>0</v>
      </c>
      <c r="AN68" s="55">
        <f t="shared" si="3"/>
        <v>0</v>
      </c>
      <c r="AO68" s="55">
        <f t="shared" si="4"/>
        <v>0</v>
      </c>
      <c r="AP68" s="84" t="str">
        <f t="shared" si="5"/>
        <v/>
      </c>
      <c r="AQ68" s="11" t="b">
        <f t="shared" si="6"/>
        <v>0</v>
      </c>
      <c r="AR68" s="59" t="b">
        <f t="shared" si="7"/>
        <v>0</v>
      </c>
      <c r="AS68" s="34" t="str">
        <f t="shared" si="8"/>
        <v/>
      </c>
    </row>
    <row r="69" spans="2:45">
      <c r="B69" s="260"/>
      <c r="C69" s="35"/>
      <c r="D69" s="53"/>
      <c r="E69" s="5"/>
      <c r="F69" s="60"/>
      <c r="G69" s="54" t="e">
        <f>VLOOKUP(F69,Foglio1!$F$2:$G$1509,2,FALSE)</f>
        <v>#N/A</v>
      </c>
      <c r="H69" s="56"/>
      <c r="I69" s="4"/>
      <c r="J69" s="4"/>
      <c r="K69" s="4"/>
      <c r="L69" s="4"/>
      <c r="M69" s="24"/>
      <c r="N69" s="24"/>
      <c r="O69" s="14"/>
      <c r="P69" s="14"/>
      <c r="Q69" s="14"/>
      <c r="R69" s="14"/>
      <c r="S69" s="14"/>
      <c r="T69" s="14"/>
      <c r="U69" s="14"/>
      <c r="V69" s="14"/>
      <c r="W69" s="24"/>
      <c r="X69" s="14"/>
      <c r="Y69" s="15"/>
      <c r="Z69" s="15"/>
      <c r="AA69" s="55">
        <f t="shared" si="1"/>
        <v>0</v>
      </c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55">
        <f t="shared" si="2"/>
        <v>0</v>
      </c>
      <c r="AN69" s="55">
        <f t="shared" si="3"/>
        <v>0</v>
      </c>
      <c r="AO69" s="55">
        <f t="shared" si="4"/>
        <v>0</v>
      </c>
      <c r="AP69" s="84" t="str">
        <f t="shared" si="5"/>
        <v/>
      </c>
      <c r="AQ69" s="11" t="b">
        <f t="shared" si="6"/>
        <v>0</v>
      </c>
      <c r="AR69" s="59" t="b">
        <f t="shared" si="7"/>
        <v>0</v>
      </c>
      <c r="AS69" s="34" t="str">
        <f t="shared" si="8"/>
        <v/>
      </c>
    </row>
    <row r="70" spans="2:45">
      <c r="B70" s="260"/>
      <c r="C70" s="35"/>
      <c r="D70" s="53"/>
      <c r="E70" s="5"/>
      <c r="F70" s="60"/>
      <c r="G70" s="54" t="e">
        <f>VLOOKUP(F70,Foglio1!$F$2:$G$1509,2,FALSE)</f>
        <v>#N/A</v>
      </c>
      <c r="H70" s="56"/>
      <c r="I70" s="4"/>
      <c r="J70" s="4"/>
      <c r="K70" s="4"/>
      <c r="L70" s="4"/>
      <c r="M70" s="24"/>
      <c r="N70" s="24"/>
      <c r="O70" s="14"/>
      <c r="P70" s="14"/>
      <c r="Q70" s="14"/>
      <c r="R70" s="14"/>
      <c r="S70" s="14"/>
      <c r="T70" s="14"/>
      <c r="U70" s="14"/>
      <c r="V70" s="14"/>
      <c r="W70" s="24"/>
      <c r="X70" s="14"/>
      <c r="Y70" s="15"/>
      <c r="Z70" s="15"/>
      <c r="AA70" s="55">
        <f t="shared" si="1"/>
        <v>0</v>
      </c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55">
        <f t="shared" si="2"/>
        <v>0</v>
      </c>
      <c r="AN70" s="55">
        <f t="shared" si="3"/>
        <v>0</v>
      </c>
      <c r="AO70" s="55">
        <f t="shared" si="4"/>
        <v>0</v>
      </c>
      <c r="AP70" s="84" t="str">
        <f t="shared" si="5"/>
        <v/>
      </c>
      <c r="AQ70" s="11" t="b">
        <f t="shared" si="6"/>
        <v>0</v>
      </c>
      <c r="AR70" s="59" t="b">
        <f t="shared" si="7"/>
        <v>0</v>
      </c>
      <c r="AS70" s="34" t="str">
        <f t="shared" si="8"/>
        <v/>
      </c>
    </row>
    <row r="71" spans="2:45">
      <c r="B71" s="260"/>
      <c r="C71" s="35"/>
      <c r="D71" s="53"/>
      <c r="E71" s="5"/>
      <c r="F71" s="60"/>
      <c r="G71" s="54" t="e">
        <f>VLOOKUP(F71,Foglio1!$F$2:$G$1509,2,FALSE)</f>
        <v>#N/A</v>
      </c>
      <c r="H71" s="56"/>
      <c r="I71" s="4"/>
      <c r="J71" s="4"/>
      <c r="K71" s="4"/>
      <c r="L71" s="4"/>
      <c r="M71" s="24"/>
      <c r="N71" s="24"/>
      <c r="O71" s="14"/>
      <c r="P71" s="14"/>
      <c r="Q71" s="14"/>
      <c r="R71" s="14"/>
      <c r="S71" s="14"/>
      <c r="T71" s="14"/>
      <c r="U71" s="14"/>
      <c r="V71" s="14"/>
      <c r="W71" s="24"/>
      <c r="X71" s="14"/>
      <c r="Y71" s="15"/>
      <c r="Z71" s="15"/>
      <c r="AA71" s="55">
        <f t="shared" si="1"/>
        <v>0</v>
      </c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55">
        <f t="shared" si="2"/>
        <v>0</v>
      </c>
      <c r="AN71" s="55">
        <f t="shared" si="3"/>
        <v>0</v>
      </c>
      <c r="AO71" s="55">
        <f t="shared" si="4"/>
        <v>0</v>
      </c>
      <c r="AP71" s="84" t="str">
        <f t="shared" si="5"/>
        <v/>
      </c>
      <c r="AQ71" s="11" t="b">
        <f t="shared" si="6"/>
        <v>0</v>
      </c>
      <c r="AR71" s="59" t="b">
        <f t="shared" si="7"/>
        <v>0</v>
      </c>
      <c r="AS71" s="34" t="str">
        <f t="shared" si="8"/>
        <v/>
      </c>
    </row>
    <row r="72" spans="2:45">
      <c r="B72" s="260"/>
      <c r="C72" s="35"/>
      <c r="D72" s="53"/>
      <c r="E72" s="5"/>
      <c r="F72" s="60"/>
      <c r="G72" s="54" t="e">
        <f>VLOOKUP(F72,Foglio1!$F$2:$G$1509,2,FALSE)</f>
        <v>#N/A</v>
      </c>
      <c r="H72" s="56"/>
      <c r="I72" s="4"/>
      <c r="J72" s="4"/>
      <c r="K72" s="4"/>
      <c r="L72" s="4"/>
      <c r="M72" s="24"/>
      <c r="N72" s="24"/>
      <c r="O72" s="14"/>
      <c r="P72" s="14"/>
      <c r="Q72" s="14"/>
      <c r="R72" s="14"/>
      <c r="S72" s="14"/>
      <c r="T72" s="14"/>
      <c r="U72" s="14"/>
      <c r="V72" s="14"/>
      <c r="W72" s="24"/>
      <c r="X72" s="14"/>
      <c r="Y72" s="15"/>
      <c r="Z72" s="15"/>
      <c r="AA72" s="55">
        <f t="shared" ref="AA72:AA135" si="9">SUM(Y72:Z72)</f>
        <v>0</v>
      </c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55">
        <f t="shared" ref="AM72:AM135" si="10">SUM(AA72:AC72)</f>
        <v>0</v>
      </c>
      <c r="AN72" s="55">
        <f t="shared" ref="AN72:AN135" si="11">SUM(AD72:AF72)</f>
        <v>0</v>
      </c>
      <c r="AO72" s="55">
        <f t="shared" ref="AO72:AO135" si="12">SUM(AG72:AK72)</f>
        <v>0</v>
      </c>
      <c r="AP72" s="84" t="str">
        <f t="shared" ref="AP72:AP135" si="13">IF(AND(OR(AQ72=FALSE,AR72=FALSE),OR(COUNTBLANK(A72:F72)&lt;&gt;COLUMNS(A72:F72),COUNTBLANK(H72:Z72)&lt;&gt;COLUMNS(H72:Z72),COUNTBLANK(AB72:AL72)&lt;&gt;COLUMNS(AB72:AL72))),"KO","")</f>
        <v/>
      </c>
      <c r="AQ72" s="11" t="b">
        <f t="shared" ref="AQ72:AQ135" si="14">IF(OR(ISBLANK(B72),ISBLANK(H72),ISBLANK(O72),ISBLANK(R72),ISBLANK(V72),ISBLANK(W72),ISBLANK(Y72),ISBLANK(AB72),ISBLANK(AE72),ISBLANK(AL72)),FALSE,TRUE)</f>
        <v>0</v>
      </c>
      <c r="AR72" s="59" t="b">
        <f t="shared" ref="AR72:AR135" si="15">IF(ISBLANK(B72),IF(OR(ISBLANK(C72),ISBLANK(D72),ISBLANK(E72),ISBLANK(F72),ISBLANK(G72)),FALSE,TRUE),TRUE)</f>
        <v>0</v>
      </c>
      <c r="AS72" s="34" t="str">
        <f t="shared" ref="AS72:AS135" si="16">IF(AND(AP72="KO",OR(COUNTBLANK(A72:F72)&lt;&gt;COLUMNS(A72:F72),COUNTBLANK(H72:Z72)&lt;&gt;COLUMNS(H72:Z72),COUNTBLANK(AB72:AL72)&lt;&gt;COLUMNS(AB72:AL72))),"ATTENZIONE!!! NON TUTTI I CAMPI OBBLIGATORI SONO STATI COMPILATI","")</f>
        <v/>
      </c>
    </row>
    <row r="73" spans="2:45">
      <c r="B73" s="260"/>
      <c r="C73" s="35"/>
      <c r="D73" s="53"/>
      <c r="E73" s="5"/>
      <c r="F73" s="60"/>
      <c r="G73" s="54" t="e">
        <f>VLOOKUP(F73,Foglio1!$F$2:$G$1509,2,FALSE)</f>
        <v>#N/A</v>
      </c>
      <c r="H73" s="56"/>
      <c r="I73" s="4"/>
      <c r="J73" s="4"/>
      <c r="K73" s="4"/>
      <c r="L73" s="4"/>
      <c r="M73" s="24"/>
      <c r="N73" s="24"/>
      <c r="O73" s="14"/>
      <c r="P73" s="14"/>
      <c r="Q73" s="14"/>
      <c r="R73" s="14"/>
      <c r="S73" s="14"/>
      <c r="T73" s="14"/>
      <c r="U73" s="14"/>
      <c r="V73" s="14"/>
      <c r="W73" s="24"/>
      <c r="X73" s="14"/>
      <c r="Y73" s="15"/>
      <c r="Z73" s="15"/>
      <c r="AA73" s="55">
        <f t="shared" si="9"/>
        <v>0</v>
      </c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55">
        <f t="shared" si="10"/>
        <v>0</v>
      </c>
      <c r="AN73" s="55">
        <f t="shared" si="11"/>
        <v>0</v>
      </c>
      <c r="AO73" s="55">
        <f t="shared" si="12"/>
        <v>0</v>
      </c>
      <c r="AP73" s="84" t="str">
        <f t="shared" si="13"/>
        <v/>
      </c>
      <c r="AQ73" s="11" t="b">
        <f t="shared" si="14"/>
        <v>0</v>
      </c>
      <c r="AR73" s="59" t="b">
        <f t="shared" si="15"/>
        <v>0</v>
      </c>
      <c r="AS73" s="34" t="str">
        <f t="shared" si="16"/>
        <v/>
      </c>
    </row>
    <row r="74" spans="2:45">
      <c r="B74" s="260"/>
      <c r="C74" s="35"/>
      <c r="D74" s="53"/>
      <c r="E74" s="5"/>
      <c r="F74" s="60"/>
      <c r="G74" s="54" t="e">
        <f>VLOOKUP(F74,Foglio1!$F$2:$G$1509,2,FALSE)</f>
        <v>#N/A</v>
      </c>
      <c r="H74" s="56"/>
      <c r="I74" s="4"/>
      <c r="J74" s="4"/>
      <c r="K74" s="4"/>
      <c r="L74" s="4"/>
      <c r="M74" s="24"/>
      <c r="N74" s="24"/>
      <c r="O74" s="14"/>
      <c r="P74" s="14"/>
      <c r="Q74" s="14"/>
      <c r="R74" s="14"/>
      <c r="S74" s="14"/>
      <c r="T74" s="14"/>
      <c r="U74" s="14"/>
      <c r="V74" s="14"/>
      <c r="W74" s="24"/>
      <c r="X74" s="14"/>
      <c r="Y74" s="15"/>
      <c r="Z74" s="15"/>
      <c r="AA74" s="55">
        <f t="shared" si="9"/>
        <v>0</v>
      </c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55">
        <f t="shared" si="10"/>
        <v>0</v>
      </c>
      <c r="AN74" s="55">
        <f t="shared" si="11"/>
        <v>0</v>
      </c>
      <c r="AO74" s="55">
        <f t="shared" si="12"/>
        <v>0</v>
      </c>
      <c r="AP74" s="84" t="str">
        <f t="shared" si="13"/>
        <v/>
      </c>
      <c r="AQ74" s="11" t="b">
        <f t="shared" si="14"/>
        <v>0</v>
      </c>
      <c r="AR74" s="59" t="b">
        <f t="shared" si="15"/>
        <v>0</v>
      </c>
      <c r="AS74" s="34" t="str">
        <f t="shared" si="16"/>
        <v/>
      </c>
    </row>
    <row r="75" spans="2:45">
      <c r="B75" s="260"/>
      <c r="C75" s="35"/>
      <c r="D75" s="53"/>
      <c r="E75" s="5"/>
      <c r="F75" s="60"/>
      <c r="G75" s="54" t="e">
        <f>VLOOKUP(F75,Foglio1!$F$2:$G$1509,2,FALSE)</f>
        <v>#N/A</v>
      </c>
      <c r="H75" s="56"/>
      <c r="I75" s="4"/>
      <c r="J75" s="4"/>
      <c r="K75" s="4"/>
      <c r="L75" s="4"/>
      <c r="M75" s="24"/>
      <c r="N75" s="24"/>
      <c r="O75" s="14"/>
      <c r="P75" s="14"/>
      <c r="Q75" s="14"/>
      <c r="R75" s="14"/>
      <c r="S75" s="14"/>
      <c r="T75" s="14"/>
      <c r="U75" s="14"/>
      <c r="V75" s="14"/>
      <c r="W75" s="24"/>
      <c r="X75" s="14"/>
      <c r="Y75" s="15"/>
      <c r="Z75" s="15"/>
      <c r="AA75" s="55">
        <f t="shared" si="9"/>
        <v>0</v>
      </c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55">
        <f t="shared" si="10"/>
        <v>0</v>
      </c>
      <c r="AN75" s="55">
        <f t="shared" si="11"/>
        <v>0</v>
      </c>
      <c r="AO75" s="55">
        <f t="shared" si="12"/>
        <v>0</v>
      </c>
      <c r="AP75" s="84" t="str">
        <f t="shared" si="13"/>
        <v/>
      </c>
      <c r="AQ75" s="11" t="b">
        <f t="shared" si="14"/>
        <v>0</v>
      </c>
      <c r="AR75" s="59" t="b">
        <f t="shared" si="15"/>
        <v>0</v>
      </c>
      <c r="AS75" s="34" t="str">
        <f t="shared" si="16"/>
        <v/>
      </c>
    </row>
    <row r="76" spans="2:45">
      <c r="B76" s="260"/>
      <c r="C76" s="35"/>
      <c r="D76" s="53"/>
      <c r="E76" s="5"/>
      <c r="F76" s="60"/>
      <c r="G76" s="54" t="e">
        <f>VLOOKUP(F76,Foglio1!$F$2:$G$1509,2,FALSE)</f>
        <v>#N/A</v>
      </c>
      <c r="H76" s="56"/>
      <c r="I76" s="4"/>
      <c r="J76" s="4"/>
      <c r="K76" s="4"/>
      <c r="L76" s="4"/>
      <c r="M76" s="24"/>
      <c r="N76" s="24"/>
      <c r="O76" s="14"/>
      <c r="P76" s="14"/>
      <c r="Q76" s="14"/>
      <c r="R76" s="14"/>
      <c r="S76" s="14"/>
      <c r="T76" s="14"/>
      <c r="U76" s="14"/>
      <c r="V76" s="14"/>
      <c r="W76" s="24"/>
      <c r="X76" s="14"/>
      <c r="Y76" s="15"/>
      <c r="Z76" s="15"/>
      <c r="AA76" s="55">
        <f t="shared" si="9"/>
        <v>0</v>
      </c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55">
        <f t="shared" si="10"/>
        <v>0</v>
      </c>
      <c r="AN76" s="55">
        <f t="shared" si="11"/>
        <v>0</v>
      </c>
      <c r="AO76" s="55">
        <f t="shared" si="12"/>
        <v>0</v>
      </c>
      <c r="AP76" s="84" t="str">
        <f t="shared" si="13"/>
        <v/>
      </c>
      <c r="AQ76" s="11" t="b">
        <f t="shared" si="14"/>
        <v>0</v>
      </c>
      <c r="AR76" s="59" t="b">
        <f t="shared" si="15"/>
        <v>0</v>
      </c>
      <c r="AS76" s="34" t="str">
        <f t="shared" si="16"/>
        <v/>
      </c>
    </row>
    <row r="77" spans="2:45">
      <c r="B77" s="260"/>
      <c r="C77" s="35"/>
      <c r="D77" s="53"/>
      <c r="E77" s="5"/>
      <c r="F77" s="60"/>
      <c r="G77" s="54" t="e">
        <f>VLOOKUP(F77,Foglio1!$F$2:$G$1509,2,FALSE)</f>
        <v>#N/A</v>
      </c>
      <c r="H77" s="56"/>
      <c r="I77" s="4"/>
      <c r="J77" s="4"/>
      <c r="K77" s="4"/>
      <c r="L77" s="4"/>
      <c r="M77" s="24"/>
      <c r="N77" s="24"/>
      <c r="O77" s="14"/>
      <c r="P77" s="14"/>
      <c r="Q77" s="14"/>
      <c r="R77" s="14"/>
      <c r="S77" s="14"/>
      <c r="T77" s="14"/>
      <c r="U77" s="14"/>
      <c r="V77" s="14"/>
      <c r="W77" s="24"/>
      <c r="X77" s="14"/>
      <c r="Y77" s="15"/>
      <c r="Z77" s="15"/>
      <c r="AA77" s="55">
        <f t="shared" si="9"/>
        <v>0</v>
      </c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55">
        <f t="shared" si="10"/>
        <v>0</v>
      </c>
      <c r="AN77" s="55">
        <f t="shared" si="11"/>
        <v>0</v>
      </c>
      <c r="AO77" s="55">
        <f t="shared" si="12"/>
        <v>0</v>
      </c>
      <c r="AP77" s="84" t="str">
        <f t="shared" si="13"/>
        <v/>
      </c>
      <c r="AQ77" s="11" t="b">
        <f t="shared" si="14"/>
        <v>0</v>
      </c>
      <c r="AR77" s="59" t="b">
        <f t="shared" si="15"/>
        <v>0</v>
      </c>
      <c r="AS77" s="34" t="str">
        <f t="shared" si="16"/>
        <v/>
      </c>
    </row>
    <row r="78" spans="2:45">
      <c r="B78" s="260"/>
      <c r="C78" s="35"/>
      <c r="D78" s="53"/>
      <c r="E78" s="5"/>
      <c r="F78" s="60"/>
      <c r="G78" s="54" t="e">
        <f>VLOOKUP(F78,Foglio1!$F$2:$G$1509,2,FALSE)</f>
        <v>#N/A</v>
      </c>
      <c r="H78" s="56"/>
      <c r="I78" s="4"/>
      <c r="J78" s="4"/>
      <c r="K78" s="4"/>
      <c r="L78" s="4"/>
      <c r="M78" s="24"/>
      <c r="N78" s="24"/>
      <c r="O78" s="14"/>
      <c r="P78" s="14"/>
      <c r="Q78" s="14"/>
      <c r="R78" s="14"/>
      <c r="S78" s="14"/>
      <c r="T78" s="14"/>
      <c r="U78" s="14"/>
      <c r="V78" s="14"/>
      <c r="W78" s="24"/>
      <c r="X78" s="14"/>
      <c r="Y78" s="15"/>
      <c r="Z78" s="15"/>
      <c r="AA78" s="55">
        <f t="shared" si="9"/>
        <v>0</v>
      </c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55">
        <f t="shared" si="10"/>
        <v>0</v>
      </c>
      <c r="AN78" s="55">
        <f t="shared" si="11"/>
        <v>0</v>
      </c>
      <c r="AO78" s="55">
        <f t="shared" si="12"/>
        <v>0</v>
      </c>
      <c r="AP78" s="84" t="str">
        <f t="shared" si="13"/>
        <v/>
      </c>
      <c r="AQ78" s="11" t="b">
        <f t="shared" si="14"/>
        <v>0</v>
      </c>
      <c r="AR78" s="59" t="b">
        <f t="shared" si="15"/>
        <v>0</v>
      </c>
      <c r="AS78" s="34" t="str">
        <f t="shared" si="16"/>
        <v/>
      </c>
    </row>
    <row r="79" spans="2:45">
      <c r="B79" s="260"/>
      <c r="C79" s="35"/>
      <c r="D79" s="53"/>
      <c r="E79" s="5"/>
      <c r="F79" s="60"/>
      <c r="G79" s="54" t="e">
        <f>VLOOKUP(F79,Foglio1!$F$2:$G$1509,2,FALSE)</f>
        <v>#N/A</v>
      </c>
      <c r="H79" s="56"/>
      <c r="I79" s="4"/>
      <c r="J79" s="4"/>
      <c r="K79" s="4"/>
      <c r="L79" s="4"/>
      <c r="M79" s="24"/>
      <c r="N79" s="24"/>
      <c r="O79" s="14"/>
      <c r="P79" s="14"/>
      <c r="Q79" s="14"/>
      <c r="R79" s="14"/>
      <c r="S79" s="14"/>
      <c r="T79" s="14"/>
      <c r="U79" s="14"/>
      <c r="V79" s="14"/>
      <c r="W79" s="24"/>
      <c r="X79" s="14"/>
      <c r="Y79" s="15"/>
      <c r="Z79" s="15"/>
      <c r="AA79" s="55">
        <f t="shared" si="9"/>
        <v>0</v>
      </c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55">
        <f t="shared" si="10"/>
        <v>0</v>
      </c>
      <c r="AN79" s="55">
        <f t="shared" si="11"/>
        <v>0</v>
      </c>
      <c r="AO79" s="55">
        <f t="shared" si="12"/>
        <v>0</v>
      </c>
      <c r="AP79" s="84" t="str">
        <f t="shared" si="13"/>
        <v/>
      </c>
      <c r="AQ79" s="11" t="b">
        <f t="shared" si="14"/>
        <v>0</v>
      </c>
      <c r="AR79" s="59" t="b">
        <f t="shared" si="15"/>
        <v>0</v>
      </c>
      <c r="AS79" s="34" t="str">
        <f t="shared" si="16"/>
        <v/>
      </c>
    </row>
    <row r="80" spans="2:45">
      <c r="B80" s="260"/>
      <c r="C80" s="35"/>
      <c r="D80" s="53"/>
      <c r="E80" s="5"/>
      <c r="F80" s="60"/>
      <c r="G80" s="54" t="e">
        <f>VLOOKUP(F80,Foglio1!$F$2:$G$1509,2,FALSE)</f>
        <v>#N/A</v>
      </c>
      <c r="H80" s="56"/>
      <c r="I80" s="4"/>
      <c r="J80" s="4"/>
      <c r="K80" s="4"/>
      <c r="L80" s="4"/>
      <c r="M80" s="24"/>
      <c r="N80" s="24"/>
      <c r="O80" s="14"/>
      <c r="P80" s="14"/>
      <c r="Q80" s="14"/>
      <c r="R80" s="14"/>
      <c r="S80" s="14"/>
      <c r="T80" s="14"/>
      <c r="U80" s="14"/>
      <c r="V80" s="14"/>
      <c r="W80" s="24"/>
      <c r="X80" s="14"/>
      <c r="Y80" s="15"/>
      <c r="Z80" s="15"/>
      <c r="AA80" s="55">
        <f t="shared" si="9"/>
        <v>0</v>
      </c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55">
        <f t="shared" si="10"/>
        <v>0</v>
      </c>
      <c r="AN80" s="55">
        <f t="shared" si="11"/>
        <v>0</v>
      </c>
      <c r="AO80" s="55">
        <f t="shared" si="12"/>
        <v>0</v>
      </c>
      <c r="AP80" s="84" t="str">
        <f t="shared" si="13"/>
        <v/>
      </c>
      <c r="AQ80" s="11" t="b">
        <f t="shared" si="14"/>
        <v>0</v>
      </c>
      <c r="AR80" s="59" t="b">
        <f t="shared" si="15"/>
        <v>0</v>
      </c>
      <c r="AS80" s="34" t="str">
        <f t="shared" si="16"/>
        <v/>
      </c>
    </row>
    <row r="81" spans="2:45">
      <c r="B81" s="260"/>
      <c r="C81" s="35"/>
      <c r="D81" s="53"/>
      <c r="E81" s="5"/>
      <c r="F81" s="60"/>
      <c r="G81" s="54" t="e">
        <f>VLOOKUP(F81,Foglio1!$F$2:$G$1509,2,FALSE)</f>
        <v>#N/A</v>
      </c>
      <c r="H81" s="56"/>
      <c r="I81" s="4"/>
      <c r="J81" s="4"/>
      <c r="K81" s="4"/>
      <c r="L81" s="4"/>
      <c r="M81" s="24"/>
      <c r="N81" s="24"/>
      <c r="O81" s="14"/>
      <c r="P81" s="14"/>
      <c r="Q81" s="14"/>
      <c r="R81" s="14"/>
      <c r="S81" s="14"/>
      <c r="T81" s="14"/>
      <c r="U81" s="14"/>
      <c r="V81" s="14"/>
      <c r="W81" s="24"/>
      <c r="X81" s="14"/>
      <c r="Y81" s="15"/>
      <c r="Z81" s="15"/>
      <c r="AA81" s="55">
        <f t="shared" si="9"/>
        <v>0</v>
      </c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55">
        <f t="shared" si="10"/>
        <v>0</v>
      </c>
      <c r="AN81" s="55">
        <f t="shared" si="11"/>
        <v>0</v>
      </c>
      <c r="AO81" s="55">
        <f t="shared" si="12"/>
        <v>0</v>
      </c>
      <c r="AP81" s="84" t="str">
        <f t="shared" si="13"/>
        <v/>
      </c>
      <c r="AQ81" s="11" t="b">
        <f t="shared" si="14"/>
        <v>0</v>
      </c>
      <c r="AR81" s="59" t="b">
        <f t="shared" si="15"/>
        <v>0</v>
      </c>
      <c r="AS81" s="34" t="str">
        <f t="shared" si="16"/>
        <v/>
      </c>
    </row>
    <row r="82" spans="2:45">
      <c r="B82" s="260"/>
      <c r="C82" s="35"/>
      <c r="D82" s="53"/>
      <c r="E82" s="5"/>
      <c r="F82" s="60"/>
      <c r="G82" s="54" t="e">
        <f>VLOOKUP(F82,Foglio1!$F$2:$G$1509,2,FALSE)</f>
        <v>#N/A</v>
      </c>
      <c r="H82" s="56"/>
      <c r="I82" s="4"/>
      <c r="J82" s="4"/>
      <c r="K82" s="4"/>
      <c r="L82" s="4"/>
      <c r="M82" s="24"/>
      <c r="N82" s="24"/>
      <c r="O82" s="14"/>
      <c r="P82" s="14"/>
      <c r="Q82" s="14"/>
      <c r="R82" s="14"/>
      <c r="S82" s="14"/>
      <c r="T82" s="14"/>
      <c r="U82" s="14"/>
      <c r="V82" s="14"/>
      <c r="W82" s="24"/>
      <c r="X82" s="14"/>
      <c r="Y82" s="15"/>
      <c r="Z82" s="15"/>
      <c r="AA82" s="55">
        <f t="shared" si="9"/>
        <v>0</v>
      </c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55">
        <f t="shared" si="10"/>
        <v>0</v>
      </c>
      <c r="AN82" s="55">
        <f t="shared" si="11"/>
        <v>0</v>
      </c>
      <c r="AO82" s="55">
        <f t="shared" si="12"/>
        <v>0</v>
      </c>
      <c r="AP82" s="84" t="str">
        <f t="shared" si="13"/>
        <v/>
      </c>
      <c r="AQ82" s="11" t="b">
        <f t="shared" si="14"/>
        <v>0</v>
      </c>
      <c r="AR82" s="59" t="b">
        <f t="shared" si="15"/>
        <v>0</v>
      </c>
      <c r="AS82" s="34" t="str">
        <f t="shared" si="16"/>
        <v/>
      </c>
    </row>
    <row r="83" spans="2:45">
      <c r="B83" s="260"/>
      <c r="C83" s="35"/>
      <c r="D83" s="53"/>
      <c r="E83" s="5"/>
      <c r="F83" s="60"/>
      <c r="G83" s="54" t="e">
        <f>VLOOKUP(F83,Foglio1!$F$2:$G$1509,2,FALSE)</f>
        <v>#N/A</v>
      </c>
      <c r="H83" s="56"/>
      <c r="I83" s="4"/>
      <c r="J83" s="4"/>
      <c r="K83" s="4"/>
      <c r="L83" s="4"/>
      <c r="M83" s="24"/>
      <c r="N83" s="24"/>
      <c r="O83" s="14"/>
      <c r="P83" s="14"/>
      <c r="Q83" s="14"/>
      <c r="R83" s="14"/>
      <c r="S83" s="14"/>
      <c r="T83" s="14"/>
      <c r="U83" s="14"/>
      <c r="V83" s="14"/>
      <c r="W83" s="24"/>
      <c r="X83" s="14"/>
      <c r="Y83" s="15"/>
      <c r="Z83" s="15"/>
      <c r="AA83" s="55">
        <f t="shared" si="9"/>
        <v>0</v>
      </c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55">
        <f t="shared" si="10"/>
        <v>0</v>
      </c>
      <c r="AN83" s="55">
        <f t="shared" si="11"/>
        <v>0</v>
      </c>
      <c r="AO83" s="55">
        <f t="shared" si="12"/>
        <v>0</v>
      </c>
      <c r="AP83" s="84" t="str">
        <f t="shared" si="13"/>
        <v/>
      </c>
      <c r="AQ83" s="11" t="b">
        <f t="shared" si="14"/>
        <v>0</v>
      </c>
      <c r="AR83" s="59" t="b">
        <f t="shared" si="15"/>
        <v>0</v>
      </c>
      <c r="AS83" s="34" t="str">
        <f t="shared" si="16"/>
        <v/>
      </c>
    </row>
    <row r="84" spans="2:45">
      <c r="B84" s="260"/>
      <c r="C84" s="35"/>
      <c r="D84" s="53"/>
      <c r="E84" s="5"/>
      <c r="F84" s="60"/>
      <c r="G84" s="54" t="e">
        <f>VLOOKUP(F84,Foglio1!$F$2:$G$1509,2,FALSE)</f>
        <v>#N/A</v>
      </c>
      <c r="H84" s="56"/>
      <c r="I84" s="4"/>
      <c r="J84" s="4"/>
      <c r="K84" s="4"/>
      <c r="L84" s="4"/>
      <c r="M84" s="24"/>
      <c r="N84" s="24"/>
      <c r="O84" s="14"/>
      <c r="P84" s="14"/>
      <c r="Q84" s="14"/>
      <c r="R84" s="14"/>
      <c r="S84" s="14"/>
      <c r="T84" s="14"/>
      <c r="U84" s="14"/>
      <c r="V84" s="14"/>
      <c r="W84" s="24"/>
      <c r="X84" s="14"/>
      <c r="Y84" s="15"/>
      <c r="Z84" s="15"/>
      <c r="AA84" s="55">
        <f t="shared" si="9"/>
        <v>0</v>
      </c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55">
        <f t="shared" si="10"/>
        <v>0</v>
      </c>
      <c r="AN84" s="55">
        <f t="shared" si="11"/>
        <v>0</v>
      </c>
      <c r="AO84" s="55">
        <f t="shared" si="12"/>
        <v>0</v>
      </c>
      <c r="AP84" s="84" t="str">
        <f t="shared" si="13"/>
        <v/>
      </c>
      <c r="AQ84" s="11" t="b">
        <f t="shared" si="14"/>
        <v>0</v>
      </c>
      <c r="AR84" s="59" t="b">
        <f t="shared" si="15"/>
        <v>0</v>
      </c>
      <c r="AS84" s="34" t="str">
        <f t="shared" si="16"/>
        <v/>
      </c>
    </row>
    <row r="85" spans="2:45">
      <c r="B85" s="260"/>
      <c r="C85" s="35"/>
      <c r="D85" s="53"/>
      <c r="E85" s="5"/>
      <c r="F85" s="60"/>
      <c r="G85" s="54" t="e">
        <f>VLOOKUP(F85,Foglio1!$F$2:$G$1509,2,FALSE)</f>
        <v>#N/A</v>
      </c>
      <c r="H85" s="56"/>
      <c r="I85" s="4"/>
      <c r="J85" s="4"/>
      <c r="K85" s="4"/>
      <c r="L85" s="4"/>
      <c r="M85" s="24"/>
      <c r="N85" s="24"/>
      <c r="O85" s="14"/>
      <c r="P85" s="14"/>
      <c r="Q85" s="14"/>
      <c r="R85" s="14"/>
      <c r="S85" s="14"/>
      <c r="T85" s="14"/>
      <c r="U85" s="14"/>
      <c r="V85" s="14"/>
      <c r="W85" s="24"/>
      <c r="X85" s="14"/>
      <c r="Y85" s="15"/>
      <c r="Z85" s="15"/>
      <c r="AA85" s="55">
        <f t="shared" si="9"/>
        <v>0</v>
      </c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55">
        <f t="shared" si="10"/>
        <v>0</v>
      </c>
      <c r="AN85" s="55">
        <f t="shared" si="11"/>
        <v>0</v>
      </c>
      <c r="AO85" s="55">
        <f t="shared" si="12"/>
        <v>0</v>
      </c>
      <c r="AP85" s="84" t="str">
        <f t="shared" si="13"/>
        <v/>
      </c>
      <c r="AQ85" s="11" t="b">
        <f t="shared" si="14"/>
        <v>0</v>
      </c>
      <c r="AR85" s="59" t="b">
        <f t="shared" si="15"/>
        <v>0</v>
      </c>
      <c r="AS85" s="34" t="str">
        <f t="shared" si="16"/>
        <v/>
      </c>
    </row>
    <row r="86" spans="2:45">
      <c r="B86" s="260"/>
      <c r="C86" s="35"/>
      <c r="D86" s="53"/>
      <c r="E86" s="5"/>
      <c r="F86" s="60"/>
      <c r="G86" s="54" t="e">
        <f>VLOOKUP(F86,Foglio1!$F$2:$G$1509,2,FALSE)</f>
        <v>#N/A</v>
      </c>
      <c r="H86" s="56"/>
      <c r="I86" s="4"/>
      <c r="J86" s="4"/>
      <c r="K86" s="4"/>
      <c r="L86" s="4"/>
      <c r="M86" s="24"/>
      <c r="N86" s="24"/>
      <c r="O86" s="14"/>
      <c r="P86" s="14"/>
      <c r="Q86" s="14"/>
      <c r="R86" s="14"/>
      <c r="S86" s="14"/>
      <c r="T86" s="14"/>
      <c r="U86" s="14"/>
      <c r="V86" s="14"/>
      <c r="W86" s="24"/>
      <c r="X86" s="14"/>
      <c r="Y86" s="15"/>
      <c r="Z86" s="15"/>
      <c r="AA86" s="55">
        <f t="shared" si="9"/>
        <v>0</v>
      </c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55">
        <f t="shared" si="10"/>
        <v>0</v>
      </c>
      <c r="AN86" s="55">
        <f t="shared" si="11"/>
        <v>0</v>
      </c>
      <c r="AO86" s="55">
        <f t="shared" si="12"/>
        <v>0</v>
      </c>
      <c r="AP86" s="84" t="str">
        <f t="shared" si="13"/>
        <v/>
      </c>
      <c r="AQ86" s="11" t="b">
        <f t="shared" si="14"/>
        <v>0</v>
      </c>
      <c r="AR86" s="59" t="b">
        <f t="shared" si="15"/>
        <v>0</v>
      </c>
      <c r="AS86" s="34" t="str">
        <f t="shared" si="16"/>
        <v/>
      </c>
    </row>
    <row r="87" spans="2:45">
      <c r="B87" s="260"/>
      <c r="C87" s="35"/>
      <c r="D87" s="53"/>
      <c r="E87" s="5"/>
      <c r="F87" s="60"/>
      <c r="G87" s="54" t="e">
        <f>VLOOKUP(F87,Foglio1!$F$2:$G$1509,2,FALSE)</f>
        <v>#N/A</v>
      </c>
      <c r="H87" s="56"/>
      <c r="I87" s="4"/>
      <c r="J87" s="4"/>
      <c r="K87" s="4"/>
      <c r="L87" s="4"/>
      <c r="M87" s="24"/>
      <c r="N87" s="24"/>
      <c r="O87" s="14"/>
      <c r="P87" s="14"/>
      <c r="Q87" s="14"/>
      <c r="R87" s="14"/>
      <c r="S87" s="14"/>
      <c r="T87" s="14"/>
      <c r="U87" s="14"/>
      <c r="V87" s="14"/>
      <c r="W87" s="24"/>
      <c r="X87" s="14"/>
      <c r="Y87" s="15"/>
      <c r="Z87" s="15"/>
      <c r="AA87" s="55">
        <f t="shared" si="9"/>
        <v>0</v>
      </c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55">
        <f t="shared" si="10"/>
        <v>0</v>
      </c>
      <c r="AN87" s="55">
        <f t="shared" si="11"/>
        <v>0</v>
      </c>
      <c r="AO87" s="55">
        <f t="shared" si="12"/>
        <v>0</v>
      </c>
      <c r="AP87" s="84" t="str">
        <f t="shared" si="13"/>
        <v/>
      </c>
      <c r="AQ87" s="11" t="b">
        <f t="shared" si="14"/>
        <v>0</v>
      </c>
      <c r="AR87" s="59" t="b">
        <f t="shared" si="15"/>
        <v>0</v>
      </c>
      <c r="AS87" s="34" t="str">
        <f t="shared" si="16"/>
        <v/>
      </c>
    </row>
    <row r="88" spans="2:45">
      <c r="B88" s="260"/>
      <c r="C88" s="35"/>
      <c r="D88" s="53"/>
      <c r="E88" s="5"/>
      <c r="F88" s="60"/>
      <c r="G88" s="54" t="e">
        <f>VLOOKUP(F88,Foglio1!$F$2:$G$1509,2,FALSE)</f>
        <v>#N/A</v>
      </c>
      <c r="H88" s="56"/>
      <c r="I88" s="4"/>
      <c r="J88" s="4"/>
      <c r="K88" s="4"/>
      <c r="L88" s="4"/>
      <c r="M88" s="24"/>
      <c r="N88" s="24"/>
      <c r="O88" s="14"/>
      <c r="P88" s="14"/>
      <c r="Q88" s="14"/>
      <c r="R88" s="14"/>
      <c r="S88" s="14"/>
      <c r="T88" s="14"/>
      <c r="U88" s="14"/>
      <c r="V88" s="14"/>
      <c r="W88" s="24"/>
      <c r="X88" s="14"/>
      <c r="Y88" s="15"/>
      <c r="Z88" s="15"/>
      <c r="AA88" s="55">
        <f t="shared" si="9"/>
        <v>0</v>
      </c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55">
        <f t="shared" si="10"/>
        <v>0</v>
      </c>
      <c r="AN88" s="55">
        <f t="shared" si="11"/>
        <v>0</v>
      </c>
      <c r="AO88" s="55">
        <f t="shared" si="12"/>
        <v>0</v>
      </c>
      <c r="AP88" s="84" t="str">
        <f t="shared" si="13"/>
        <v/>
      </c>
      <c r="AQ88" s="11" t="b">
        <f t="shared" si="14"/>
        <v>0</v>
      </c>
      <c r="AR88" s="59" t="b">
        <f t="shared" si="15"/>
        <v>0</v>
      </c>
      <c r="AS88" s="34" t="str">
        <f t="shared" si="16"/>
        <v/>
      </c>
    </row>
    <row r="89" spans="2:45">
      <c r="B89" s="260"/>
      <c r="C89" s="35"/>
      <c r="D89" s="53"/>
      <c r="E89" s="5"/>
      <c r="F89" s="60"/>
      <c r="G89" s="54" t="e">
        <f>VLOOKUP(F89,Foglio1!$F$2:$G$1509,2,FALSE)</f>
        <v>#N/A</v>
      </c>
      <c r="H89" s="56"/>
      <c r="I89" s="4"/>
      <c r="J89" s="4"/>
      <c r="K89" s="4"/>
      <c r="L89" s="4"/>
      <c r="M89" s="24"/>
      <c r="N89" s="24"/>
      <c r="O89" s="14"/>
      <c r="P89" s="14"/>
      <c r="Q89" s="14"/>
      <c r="R89" s="14"/>
      <c r="S89" s="14"/>
      <c r="T89" s="14"/>
      <c r="U89" s="14"/>
      <c r="V89" s="14"/>
      <c r="W89" s="24"/>
      <c r="X89" s="14"/>
      <c r="Y89" s="15"/>
      <c r="Z89" s="15"/>
      <c r="AA89" s="55">
        <f t="shared" si="9"/>
        <v>0</v>
      </c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55">
        <f t="shared" si="10"/>
        <v>0</v>
      </c>
      <c r="AN89" s="55">
        <f t="shared" si="11"/>
        <v>0</v>
      </c>
      <c r="AO89" s="55">
        <f t="shared" si="12"/>
        <v>0</v>
      </c>
      <c r="AP89" s="84" t="str">
        <f t="shared" si="13"/>
        <v/>
      </c>
      <c r="AQ89" s="11" t="b">
        <f t="shared" si="14"/>
        <v>0</v>
      </c>
      <c r="AR89" s="59" t="b">
        <f t="shared" si="15"/>
        <v>0</v>
      </c>
      <c r="AS89" s="34" t="str">
        <f t="shared" si="16"/>
        <v/>
      </c>
    </row>
    <row r="90" spans="2:45">
      <c r="B90" s="260"/>
      <c r="C90" s="35"/>
      <c r="D90" s="53"/>
      <c r="E90" s="5"/>
      <c r="F90" s="60"/>
      <c r="G90" s="54" t="e">
        <f>VLOOKUP(F90,Foglio1!$F$2:$G$1509,2,FALSE)</f>
        <v>#N/A</v>
      </c>
      <c r="H90" s="56"/>
      <c r="I90" s="4"/>
      <c r="J90" s="4"/>
      <c r="K90" s="4"/>
      <c r="L90" s="4"/>
      <c r="M90" s="24"/>
      <c r="N90" s="24"/>
      <c r="O90" s="14"/>
      <c r="P90" s="14"/>
      <c r="Q90" s="14"/>
      <c r="R90" s="14"/>
      <c r="S90" s="14"/>
      <c r="T90" s="14"/>
      <c r="U90" s="14"/>
      <c r="V90" s="14"/>
      <c r="W90" s="24"/>
      <c r="X90" s="14"/>
      <c r="Y90" s="15"/>
      <c r="Z90" s="15"/>
      <c r="AA90" s="55">
        <f t="shared" si="9"/>
        <v>0</v>
      </c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55">
        <f t="shared" si="10"/>
        <v>0</v>
      </c>
      <c r="AN90" s="55">
        <f t="shared" si="11"/>
        <v>0</v>
      </c>
      <c r="AO90" s="55">
        <f t="shared" si="12"/>
        <v>0</v>
      </c>
      <c r="AP90" s="84" t="str">
        <f t="shared" si="13"/>
        <v/>
      </c>
      <c r="AQ90" s="11" t="b">
        <f t="shared" si="14"/>
        <v>0</v>
      </c>
      <c r="AR90" s="59" t="b">
        <f t="shared" si="15"/>
        <v>0</v>
      </c>
      <c r="AS90" s="34" t="str">
        <f t="shared" si="16"/>
        <v/>
      </c>
    </row>
    <row r="91" spans="2:45">
      <c r="B91" s="260"/>
      <c r="C91" s="35"/>
      <c r="D91" s="53"/>
      <c r="E91" s="5"/>
      <c r="F91" s="60"/>
      <c r="G91" s="54" t="e">
        <f>VLOOKUP(F91,Foglio1!$F$2:$G$1509,2,FALSE)</f>
        <v>#N/A</v>
      </c>
      <c r="H91" s="56"/>
      <c r="I91" s="4"/>
      <c r="J91" s="4"/>
      <c r="K91" s="4"/>
      <c r="L91" s="4"/>
      <c r="M91" s="24"/>
      <c r="N91" s="24"/>
      <c r="O91" s="14"/>
      <c r="P91" s="14"/>
      <c r="Q91" s="14"/>
      <c r="R91" s="14"/>
      <c r="S91" s="14"/>
      <c r="T91" s="14"/>
      <c r="U91" s="14"/>
      <c r="V91" s="14"/>
      <c r="W91" s="24"/>
      <c r="X91" s="14"/>
      <c r="Y91" s="15"/>
      <c r="Z91" s="15"/>
      <c r="AA91" s="55">
        <f t="shared" si="9"/>
        <v>0</v>
      </c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55">
        <f t="shared" si="10"/>
        <v>0</v>
      </c>
      <c r="AN91" s="55">
        <f t="shared" si="11"/>
        <v>0</v>
      </c>
      <c r="AO91" s="55">
        <f t="shared" si="12"/>
        <v>0</v>
      </c>
      <c r="AP91" s="84" t="str">
        <f t="shared" si="13"/>
        <v/>
      </c>
      <c r="AQ91" s="11" t="b">
        <f t="shared" si="14"/>
        <v>0</v>
      </c>
      <c r="AR91" s="59" t="b">
        <f t="shared" si="15"/>
        <v>0</v>
      </c>
      <c r="AS91" s="34" t="str">
        <f t="shared" si="16"/>
        <v/>
      </c>
    </row>
    <row r="92" spans="2:45">
      <c r="B92" s="260"/>
      <c r="C92" s="35"/>
      <c r="D92" s="53"/>
      <c r="E92" s="5"/>
      <c r="F92" s="60"/>
      <c r="G92" s="54" t="e">
        <f>VLOOKUP(F92,Foglio1!$F$2:$G$1509,2,FALSE)</f>
        <v>#N/A</v>
      </c>
      <c r="H92" s="56"/>
      <c r="I92" s="4"/>
      <c r="J92" s="4"/>
      <c r="K92" s="4"/>
      <c r="L92" s="4"/>
      <c r="M92" s="24"/>
      <c r="N92" s="24"/>
      <c r="O92" s="14"/>
      <c r="P92" s="14"/>
      <c r="Q92" s="14"/>
      <c r="R92" s="14"/>
      <c r="S92" s="14"/>
      <c r="T92" s="14"/>
      <c r="U92" s="14"/>
      <c r="V92" s="14"/>
      <c r="W92" s="24"/>
      <c r="X92" s="14"/>
      <c r="Y92" s="15"/>
      <c r="Z92" s="15"/>
      <c r="AA92" s="55">
        <f t="shared" si="9"/>
        <v>0</v>
      </c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55">
        <f t="shared" si="10"/>
        <v>0</v>
      </c>
      <c r="AN92" s="55">
        <f t="shared" si="11"/>
        <v>0</v>
      </c>
      <c r="AO92" s="55">
        <f t="shared" si="12"/>
        <v>0</v>
      </c>
      <c r="AP92" s="84" t="str">
        <f t="shared" si="13"/>
        <v/>
      </c>
      <c r="AQ92" s="11" t="b">
        <f t="shared" si="14"/>
        <v>0</v>
      </c>
      <c r="AR92" s="59" t="b">
        <f t="shared" si="15"/>
        <v>0</v>
      </c>
      <c r="AS92" s="34" t="str">
        <f t="shared" si="16"/>
        <v/>
      </c>
    </row>
    <row r="93" spans="2:45">
      <c r="B93" s="260"/>
      <c r="C93" s="35"/>
      <c r="D93" s="53"/>
      <c r="E93" s="5"/>
      <c r="F93" s="60"/>
      <c r="G93" s="54" t="e">
        <f>VLOOKUP(F93,Foglio1!$F$2:$G$1509,2,FALSE)</f>
        <v>#N/A</v>
      </c>
      <c r="H93" s="56"/>
      <c r="I93" s="4"/>
      <c r="J93" s="4"/>
      <c r="K93" s="4"/>
      <c r="L93" s="4"/>
      <c r="M93" s="24"/>
      <c r="N93" s="24"/>
      <c r="O93" s="14"/>
      <c r="P93" s="14"/>
      <c r="Q93" s="14"/>
      <c r="R93" s="14"/>
      <c r="S93" s="14"/>
      <c r="T93" s="14"/>
      <c r="U93" s="14"/>
      <c r="V93" s="14"/>
      <c r="W93" s="24"/>
      <c r="X93" s="14"/>
      <c r="Y93" s="15"/>
      <c r="Z93" s="15"/>
      <c r="AA93" s="55">
        <f t="shared" si="9"/>
        <v>0</v>
      </c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55">
        <f t="shared" si="10"/>
        <v>0</v>
      </c>
      <c r="AN93" s="55">
        <f t="shared" si="11"/>
        <v>0</v>
      </c>
      <c r="AO93" s="55">
        <f t="shared" si="12"/>
        <v>0</v>
      </c>
      <c r="AP93" s="84" t="str">
        <f t="shared" si="13"/>
        <v/>
      </c>
      <c r="AQ93" s="11" t="b">
        <f t="shared" si="14"/>
        <v>0</v>
      </c>
      <c r="AR93" s="59" t="b">
        <f t="shared" si="15"/>
        <v>0</v>
      </c>
      <c r="AS93" s="34" t="str">
        <f t="shared" si="16"/>
        <v/>
      </c>
    </row>
    <row r="94" spans="2:45">
      <c r="B94" s="260"/>
      <c r="C94" s="35"/>
      <c r="D94" s="53"/>
      <c r="E94" s="5"/>
      <c r="F94" s="60"/>
      <c r="G94" s="54" t="e">
        <f>VLOOKUP(F94,Foglio1!$F$2:$G$1509,2,FALSE)</f>
        <v>#N/A</v>
      </c>
      <c r="H94" s="56"/>
      <c r="I94" s="4"/>
      <c r="J94" s="4"/>
      <c r="K94" s="4"/>
      <c r="L94" s="4"/>
      <c r="M94" s="24"/>
      <c r="N94" s="24"/>
      <c r="O94" s="14"/>
      <c r="P94" s="14"/>
      <c r="Q94" s="14"/>
      <c r="R94" s="14"/>
      <c r="S94" s="14"/>
      <c r="T94" s="14"/>
      <c r="U94" s="14"/>
      <c r="V94" s="14"/>
      <c r="W94" s="24"/>
      <c r="X94" s="14"/>
      <c r="Y94" s="15"/>
      <c r="Z94" s="15"/>
      <c r="AA94" s="55">
        <f t="shared" si="9"/>
        <v>0</v>
      </c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55">
        <f t="shared" si="10"/>
        <v>0</v>
      </c>
      <c r="AN94" s="55">
        <f t="shared" si="11"/>
        <v>0</v>
      </c>
      <c r="AO94" s="55">
        <f t="shared" si="12"/>
        <v>0</v>
      </c>
      <c r="AP94" s="84" t="str">
        <f t="shared" si="13"/>
        <v/>
      </c>
      <c r="AQ94" s="11" t="b">
        <f t="shared" si="14"/>
        <v>0</v>
      </c>
      <c r="AR94" s="59" t="b">
        <f t="shared" si="15"/>
        <v>0</v>
      </c>
      <c r="AS94" s="34" t="str">
        <f t="shared" si="16"/>
        <v/>
      </c>
    </row>
    <row r="95" spans="2:45">
      <c r="B95" s="260"/>
      <c r="C95" s="35"/>
      <c r="D95" s="53"/>
      <c r="E95" s="5"/>
      <c r="F95" s="60"/>
      <c r="G95" s="54" t="e">
        <f>VLOOKUP(F95,Foglio1!$F$2:$G$1509,2,FALSE)</f>
        <v>#N/A</v>
      </c>
      <c r="H95" s="56"/>
      <c r="I95" s="4"/>
      <c r="J95" s="4"/>
      <c r="K95" s="4"/>
      <c r="L95" s="4"/>
      <c r="M95" s="24"/>
      <c r="N95" s="24"/>
      <c r="O95" s="14"/>
      <c r="P95" s="14"/>
      <c r="Q95" s="14"/>
      <c r="R95" s="14"/>
      <c r="S95" s="14"/>
      <c r="T95" s="14"/>
      <c r="U95" s="14"/>
      <c r="V95" s="14"/>
      <c r="W95" s="24"/>
      <c r="X95" s="14"/>
      <c r="Y95" s="15"/>
      <c r="Z95" s="15"/>
      <c r="AA95" s="55">
        <f t="shared" si="9"/>
        <v>0</v>
      </c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55">
        <f t="shared" si="10"/>
        <v>0</v>
      </c>
      <c r="AN95" s="55">
        <f t="shared" si="11"/>
        <v>0</v>
      </c>
      <c r="AO95" s="55">
        <f t="shared" si="12"/>
        <v>0</v>
      </c>
      <c r="AP95" s="84" t="str">
        <f t="shared" si="13"/>
        <v/>
      </c>
      <c r="AQ95" s="11" t="b">
        <f t="shared" si="14"/>
        <v>0</v>
      </c>
      <c r="AR95" s="59" t="b">
        <f t="shared" si="15"/>
        <v>0</v>
      </c>
      <c r="AS95" s="34" t="str">
        <f t="shared" si="16"/>
        <v/>
      </c>
    </row>
    <row r="96" spans="2:45">
      <c r="B96" s="260"/>
      <c r="C96" s="35"/>
      <c r="D96" s="53"/>
      <c r="E96" s="5"/>
      <c r="F96" s="60"/>
      <c r="G96" s="54" t="e">
        <f>VLOOKUP(F96,Foglio1!$F$2:$G$1509,2,FALSE)</f>
        <v>#N/A</v>
      </c>
      <c r="H96" s="56"/>
      <c r="I96" s="4"/>
      <c r="J96" s="4"/>
      <c r="K96" s="4"/>
      <c r="L96" s="4"/>
      <c r="M96" s="24"/>
      <c r="N96" s="24"/>
      <c r="O96" s="14"/>
      <c r="P96" s="14"/>
      <c r="Q96" s="14"/>
      <c r="R96" s="14"/>
      <c r="S96" s="14"/>
      <c r="T96" s="14"/>
      <c r="U96" s="14"/>
      <c r="V96" s="14"/>
      <c r="W96" s="24"/>
      <c r="X96" s="14"/>
      <c r="Y96" s="15"/>
      <c r="Z96" s="15"/>
      <c r="AA96" s="55">
        <f t="shared" si="9"/>
        <v>0</v>
      </c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55">
        <f t="shared" si="10"/>
        <v>0</v>
      </c>
      <c r="AN96" s="55">
        <f t="shared" si="11"/>
        <v>0</v>
      </c>
      <c r="AO96" s="55">
        <f t="shared" si="12"/>
        <v>0</v>
      </c>
      <c r="AP96" s="84" t="str">
        <f t="shared" si="13"/>
        <v/>
      </c>
      <c r="AQ96" s="11" t="b">
        <f t="shared" si="14"/>
        <v>0</v>
      </c>
      <c r="AR96" s="59" t="b">
        <f t="shared" si="15"/>
        <v>0</v>
      </c>
      <c r="AS96" s="34" t="str">
        <f t="shared" si="16"/>
        <v/>
      </c>
    </row>
    <row r="97" spans="2:45">
      <c r="B97" s="260"/>
      <c r="C97" s="35"/>
      <c r="D97" s="53"/>
      <c r="E97" s="5"/>
      <c r="F97" s="60"/>
      <c r="G97" s="54" t="e">
        <f>VLOOKUP(F97,Foglio1!$F$2:$G$1509,2,FALSE)</f>
        <v>#N/A</v>
      </c>
      <c r="H97" s="56"/>
      <c r="I97" s="4"/>
      <c r="J97" s="4"/>
      <c r="K97" s="4"/>
      <c r="L97" s="4"/>
      <c r="M97" s="24"/>
      <c r="N97" s="24"/>
      <c r="O97" s="14"/>
      <c r="P97" s="14"/>
      <c r="Q97" s="14"/>
      <c r="R97" s="14"/>
      <c r="S97" s="14"/>
      <c r="T97" s="14"/>
      <c r="U97" s="14"/>
      <c r="V97" s="14"/>
      <c r="W97" s="24"/>
      <c r="X97" s="14"/>
      <c r="Y97" s="15"/>
      <c r="Z97" s="15"/>
      <c r="AA97" s="55">
        <f t="shared" si="9"/>
        <v>0</v>
      </c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55">
        <f t="shared" si="10"/>
        <v>0</v>
      </c>
      <c r="AN97" s="55">
        <f t="shared" si="11"/>
        <v>0</v>
      </c>
      <c r="AO97" s="55">
        <f t="shared" si="12"/>
        <v>0</v>
      </c>
      <c r="AP97" s="84" t="str">
        <f t="shared" si="13"/>
        <v/>
      </c>
      <c r="AQ97" s="11" t="b">
        <f t="shared" si="14"/>
        <v>0</v>
      </c>
      <c r="AR97" s="59" t="b">
        <f t="shared" si="15"/>
        <v>0</v>
      </c>
      <c r="AS97" s="34" t="str">
        <f t="shared" si="16"/>
        <v/>
      </c>
    </row>
    <row r="98" spans="2:45">
      <c r="B98" s="260"/>
      <c r="C98" s="35"/>
      <c r="D98" s="53"/>
      <c r="E98" s="5"/>
      <c r="F98" s="60"/>
      <c r="G98" s="54" t="e">
        <f>VLOOKUP(F98,Foglio1!$F$2:$G$1509,2,FALSE)</f>
        <v>#N/A</v>
      </c>
      <c r="H98" s="56"/>
      <c r="I98" s="4"/>
      <c r="J98" s="4"/>
      <c r="K98" s="4"/>
      <c r="L98" s="4"/>
      <c r="M98" s="24"/>
      <c r="N98" s="24"/>
      <c r="O98" s="14"/>
      <c r="P98" s="14"/>
      <c r="Q98" s="14"/>
      <c r="R98" s="14"/>
      <c r="S98" s="14"/>
      <c r="T98" s="14"/>
      <c r="U98" s="14"/>
      <c r="V98" s="14"/>
      <c r="W98" s="24"/>
      <c r="X98" s="14"/>
      <c r="Y98" s="15"/>
      <c r="Z98" s="15"/>
      <c r="AA98" s="55">
        <f t="shared" si="9"/>
        <v>0</v>
      </c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55">
        <f t="shared" si="10"/>
        <v>0</v>
      </c>
      <c r="AN98" s="55">
        <f t="shared" si="11"/>
        <v>0</v>
      </c>
      <c r="AO98" s="55">
        <f t="shared" si="12"/>
        <v>0</v>
      </c>
      <c r="AP98" s="84" t="str">
        <f t="shared" si="13"/>
        <v/>
      </c>
      <c r="AQ98" s="11" t="b">
        <f t="shared" si="14"/>
        <v>0</v>
      </c>
      <c r="AR98" s="59" t="b">
        <f t="shared" si="15"/>
        <v>0</v>
      </c>
      <c r="AS98" s="34" t="str">
        <f t="shared" si="16"/>
        <v/>
      </c>
    </row>
    <row r="99" spans="2:45">
      <c r="B99" s="260"/>
      <c r="C99" s="35"/>
      <c r="D99" s="53"/>
      <c r="E99" s="5"/>
      <c r="F99" s="60"/>
      <c r="G99" s="54" t="e">
        <f>VLOOKUP(F99,Foglio1!$F$2:$G$1509,2,FALSE)</f>
        <v>#N/A</v>
      </c>
      <c r="H99" s="56"/>
      <c r="I99" s="4"/>
      <c r="J99" s="4"/>
      <c r="K99" s="4"/>
      <c r="L99" s="4"/>
      <c r="M99" s="24"/>
      <c r="N99" s="24"/>
      <c r="O99" s="14"/>
      <c r="P99" s="14"/>
      <c r="Q99" s="14"/>
      <c r="R99" s="14"/>
      <c r="S99" s="14"/>
      <c r="T99" s="14"/>
      <c r="U99" s="14"/>
      <c r="V99" s="14"/>
      <c r="W99" s="24"/>
      <c r="X99" s="14"/>
      <c r="Y99" s="15"/>
      <c r="Z99" s="15"/>
      <c r="AA99" s="55">
        <f t="shared" si="9"/>
        <v>0</v>
      </c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55">
        <f t="shared" si="10"/>
        <v>0</v>
      </c>
      <c r="AN99" s="55">
        <f t="shared" si="11"/>
        <v>0</v>
      </c>
      <c r="AO99" s="55">
        <f t="shared" si="12"/>
        <v>0</v>
      </c>
      <c r="AP99" s="84" t="str">
        <f t="shared" si="13"/>
        <v/>
      </c>
      <c r="AQ99" s="11" t="b">
        <f t="shared" si="14"/>
        <v>0</v>
      </c>
      <c r="AR99" s="59" t="b">
        <f t="shared" si="15"/>
        <v>0</v>
      </c>
      <c r="AS99" s="34" t="str">
        <f t="shared" si="16"/>
        <v/>
      </c>
    </row>
    <row r="100" spans="2:45">
      <c r="B100" s="260"/>
      <c r="C100" s="35"/>
      <c r="D100" s="53"/>
      <c r="E100" s="5"/>
      <c r="F100" s="60"/>
      <c r="G100" s="54" t="e">
        <f>VLOOKUP(F100,Foglio1!$F$2:$G$1509,2,FALSE)</f>
        <v>#N/A</v>
      </c>
      <c r="H100" s="56"/>
      <c r="I100" s="4"/>
      <c r="J100" s="4"/>
      <c r="K100" s="4"/>
      <c r="L100" s="4"/>
      <c r="M100" s="24"/>
      <c r="N100" s="24"/>
      <c r="O100" s="14"/>
      <c r="P100" s="14"/>
      <c r="Q100" s="14"/>
      <c r="R100" s="14"/>
      <c r="S100" s="14"/>
      <c r="T100" s="14"/>
      <c r="U100" s="14"/>
      <c r="V100" s="14"/>
      <c r="W100" s="24"/>
      <c r="X100" s="14"/>
      <c r="Y100" s="15"/>
      <c r="Z100" s="15"/>
      <c r="AA100" s="55">
        <f t="shared" si="9"/>
        <v>0</v>
      </c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55">
        <f t="shared" si="10"/>
        <v>0</v>
      </c>
      <c r="AN100" s="55">
        <f t="shared" si="11"/>
        <v>0</v>
      </c>
      <c r="AO100" s="55">
        <f t="shared" si="12"/>
        <v>0</v>
      </c>
      <c r="AP100" s="84" t="str">
        <f t="shared" si="13"/>
        <v/>
      </c>
      <c r="AQ100" s="11" t="b">
        <f t="shared" si="14"/>
        <v>0</v>
      </c>
      <c r="AR100" s="59" t="b">
        <f t="shared" si="15"/>
        <v>0</v>
      </c>
      <c r="AS100" s="34" t="str">
        <f t="shared" si="16"/>
        <v/>
      </c>
    </row>
    <row r="101" spans="2:45">
      <c r="B101" s="260"/>
      <c r="C101" s="35"/>
      <c r="D101" s="53"/>
      <c r="E101" s="5"/>
      <c r="F101" s="60"/>
      <c r="G101" s="54" t="e">
        <f>VLOOKUP(F101,Foglio1!$F$2:$G$1509,2,FALSE)</f>
        <v>#N/A</v>
      </c>
      <c r="H101" s="56"/>
      <c r="I101" s="4"/>
      <c r="J101" s="4"/>
      <c r="K101" s="4"/>
      <c r="L101" s="4"/>
      <c r="M101" s="24"/>
      <c r="N101" s="24"/>
      <c r="O101" s="14"/>
      <c r="P101" s="14"/>
      <c r="Q101" s="14"/>
      <c r="R101" s="14"/>
      <c r="S101" s="14"/>
      <c r="T101" s="14"/>
      <c r="U101" s="14"/>
      <c r="V101" s="14"/>
      <c r="W101" s="24"/>
      <c r="X101" s="14"/>
      <c r="Y101" s="15"/>
      <c r="Z101" s="15"/>
      <c r="AA101" s="55">
        <f t="shared" si="9"/>
        <v>0</v>
      </c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55">
        <f t="shared" si="10"/>
        <v>0</v>
      </c>
      <c r="AN101" s="55">
        <f t="shared" si="11"/>
        <v>0</v>
      </c>
      <c r="AO101" s="55">
        <f t="shared" si="12"/>
        <v>0</v>
      </c>
      <c r="AP101" s="84" t="str">
        <f t="shared" si="13"/>
        <v/>
      </c>
      <c r="AQ101" s="11" t="b">
        <f t="shared" si="14"/>
        <v>0</v>
      </c>
      <c r="AR101" s="59" t="b">
        <f t="shared" si="15"/>
        <v>0</v>
      </c>
      <c r="AS101" s="34" t="str">
        <f t="shared" si="16"/>
        <v/>
      </c>
    </row>
    <row r="102" spans="2:45">
      <c r="B102" s="260"/>
      <c r="C102" s="35"/>
      <c r="D102" s="53"/>
      <c r="E102" s="5"/>
      <c r="F102" s="60"/>
      <c r="G102" s="54" t="e">
        <f>VLOOKUP(F102,Foglio1!$F$2:$G$1509,2,FALSE)</f>
        <v>#N/A</v>
      </c>
      <c r="H102" s="56"/>
      <c r="I102" s="4"/>
      <c r="J102" s="4"/>
      <c r="K102" s="4"/>
      <c r="L102" s="4"/>
      <c r="M102" s="24"/>
      <c r="N102" s="24"/>
      <c r="O102" s="14"/>
      <c r="P102" s="14"/>
      <c r="Q102" s="14"/>
      <c r="R102" s="14"/>
      <c r="S102" s="14"/>
      <c r="T102" s="14"/>
      <c r="U102" s="14"/>
      <c r="V102" s="14"/>
      <c r="W102" s="24"/>
      <c r="X102" s="14"/>
      <c r="Y102" s="15"/>
      <c r="Z102" s="15"/>
      <c r="AA102" s="55">
        <f t="shared" si="9"/>
        <v>0</v>
      </c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55">
        <f t="shared" si="10"/>
        <v>0</v>
      </c>
      <c r="AN102" s="55">
        <f t="shared" si="11"/>
        <v>0</v>
      </c>
      <c r="AO102" s="55">
        <f t="shared" si="12"/>
        <v>0</v>
      </c>
      <c r="AP102" s="84" t="str">
        <f t="shared" si="13"/>
        <v/>
      </c>
      <c r="AQ102" s="11" t="b">
        <f t="shared" si="14"/>
        <v>0</v>
      </c>
      <c r="AR102" s="59" t="b">
        <f t="shared" si="15"/>
        <v>0</v>
      </c>
      <c r="AS102" s="34" t="str">
        <f t="shared" si="16"/>
        <v/>
      </c>
    </row>
    <row r="103" spans="2:45">
      <c r="B103" s="260"/>
      <c r="C103" s="35"/>
      <c r="D103" s="53"/>
      <c r="E103" s="5"/>
      <c r="F103" s="60"/>
      <c r="G103" s="54" t="e">
        <f>VLOOKUP(F103,Foglio1!$F$2:$G$1509,2,FALSE)</f>
        <v>#N/A</v>
      </c>
      <c r="H103" s="56"/>
      <c r="I103" s="4"/>
      <c r="J103" s="4"/>
      <c r="K103" s="4"/>
      <c r="L103" s="4"/>
      <c r="M103" s="24"/>
      <c r="N103" s="24"/>
      <c r="O103" s="14"/>
      <c r="P103" s="14"/>
      <c r="Q103" s="14"/>
      <c r="R103" s="14"/>
      <c r="S103" s="14"/>
      <c r="T103" s="14"/>
      <c r="U103" s="14"/>
      <c r="V103" s="14"/>
      <c r="W103" s="24"/>
      <c r="X103" s="14"/>
      <c r="Y103" s="15"/>
      <c r="Z103" s="15"/>
      <c r="AA103" s="55">
        <f t="shared" si="9"/>
        <v>0</v>
      </c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55">
        <f t="shared" si="10"/>
        <v>0</v>
      </c>
      <c r="AN103" s="55">
        <f t="shared" si="11"/>
        <v>0</v>
      </c>
      <c r="AO103" s="55">
        <f t="shared" si="12"/>
        <v>0</v>
      </c>
      <c r="AP103" s="84" t="str">
        <f t="shared" si="13"/>
        <v/>
      </c>
      <c r="AQ103" s="11" t="b">
        <f t="shared" si="14"/>
        <v>0</v>
      </c>
      <c r="AR103" s="59" t="b">
        <f t="shared" si="15"/>
        <v>0</v>
      </c>
      <c r="AS103" s="34" t="str">
        <f t="shared" si="16"/>
        <v/>
      </c>
    </row>
    <row r="104" spans="2:45">
      <c r="B104" s="260"/>
      <c r="C104" s="35"/>
      <c r="D104" s="53"/>
      <c r="E104" s="5"/>
      <c r="F104" s="60"/>
      <c r="G104" s="54" t="e">
        <f>VLOOKUP(F104,Foglio1!$F$2:$G$1509,2,FALSE)</f>
        <v>#N/A</v>
      </c>
      <c r="H104" s="56"/>
      <c r="I104" s="4"/>
      <c r="J104" s="4"/>
      <c r="K104" s="4"/>
      <c r="L104" s="4"/>
      <c r="M104" s="24"/>
      <c r="N104" s="24"/>
      <c r="O104" s="14"/>
      <c r="P104" s="14"/>
      <c r="Q104" s="14"/>
      <c r="R104" s="14"/>
      <c r="S104" s="14"/>
      <c r="T104" s="14"/>
      <c r="U104" s="14"/>
      <c r="V104" s="14"/>
      <c r="W104" s="24"/>
      <c r="X104" s="14"/>
      <c r="Y104" s="15"/>
      <c r="Z104" s="15"/>
      <c r="AA104" s="55">
        <f t="shared" si="9"/>
        <v>0</v>
      </c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55">
        <f t="shared" si="10"/>
        <v>0</v>
      </c>
      <c r="AN104" s="55">
        <f t="shared" si="11"/>
        <v>0</v>
      </c>
      <c r="AO104" s="55">
        <f t="shared" si="12"/>
        <v>0</v>
      </c>
      <c r="AP104" s="84" t="str">
        <f t="shared" si="13"/>
        <v/>
      </c>
      <c r="AQ104" s="11" t="b">
        <f t="shared" si="14"/>
        <v>0</v>
      </c>
      <c r="AR104" s="59" t="b">
        <f t="shared" si="15"/>
        <v>0</v>
      </c>
      <c r="AS104" s="34" t="str">
        <f t="shared" si="16"/>
        <v/>
      </c>
    </row>
    <row r="105" spans="2:45">
      <c r="B105" s="260"/>
      <c r="C105" s="35"/>
      <c r="D105" s="53"/>
      <c r="E105" s="5"/>
      <c r="F105" s="60"/>
      <c r="G105" s="54" t="e">
        <f>VLOOKUP(F105,Foglio1!$F$2:$G$1509,2,FALSE)</f>
        <v>#N/A</v>
      </c>
      <c r="H105" s="56"/>
      <c r="I105" s="4"/>
      <c r="J105" s="4"/>
      <c r="K105" s="4"/>
      <c r="L105" s="4"/>
      <c r="M105" s="24"/>
      <c r="N105" s="24"/>
      <c r="O105" s="14"/>
      <c r="P105" s="14"/>
      <c r="Q105" s="14"/>
      <c r="R105" s="14"/>
      <c r="S105" s="14"/>
      <c r="T105" s="14"/>
      <c r="U105" s="14"/>
      <c r="V105" s="14"/>
      <c r="W105" s="24"/>
      <c r="X105" s="14"/>
      <c r="Y105" s="15"/>
      <c r="Z105" s="15"/>
      <c r="AA105" s="55">
        <f t="shared" si="9"/>
        <v>0</v>
      </c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55">
        <f t="shared" si="10"/>
        <v>0</v>
      </c>
      <c r="AN105" s="55">
        <f t="shared" si="11"/>
        <v>0</v>
      </c>
      <c r="AO105" s="55">
        <f t="shared" si="12"/>
        <v>0</v>
      </c>
      <c r="AP105" s="84" t="str">
        <f t="shared" si="13"/>
        <v/>
      </c>
      <c r="AQ105" s="11" t="b">
        <f t="shared" si="14"/>
        <v>0</v>
      </c>
      <c r="AR105" s="59" t="b">
        <f t="shared" si="15"/>
        <v>0</v>
      </c>
      <c r="AS105" s="34" t="str">
        <f t="shared" si="16"/>
        <v/>
      </c>
    </row>
    <row r="106" spans="2:45">
      <c r="B106" s="260"/>
      <c r="C106" s="35"/>
      <c r="D106" s="53"/>
      <c r="E106" s="5"/>
      <c r="F106" s="60"/>
      <c r="G106" s="54" t="e">
        <f>VLOOKUP(F106,Foglio1!$F$2:$G$1509,2,FALSE)</f>
        <v>#N/A</v>
      </c>
      <c r="H106" s="56"/>
      <c r="I106" s="4"/>
      <c r="J106" s="4"/>
      <c r="K106" s="4"/>
      <c r="L106" s="4"/>
      <c r="M106" s="24"/>
      <c r="N106" s="24"/>
      <c r="O106" s="14"/>
      <c r="P106" s="14"/>
      <c r="Q106" s="14"/>
      <c r="R106" s="14"/>
      <c r="S106" s="14"/>
      <c r="T106" s="14"/>
      <c r="U106" s="14"/>
      <c r="V106" s="14"/>
      <c r="W106" s="24"/>
      <c r="X106" s="14"/>
      <c r="Y106" s="15"/>
      <c r="Z106" s="15"/>
      <c r="AA106" s="55">
        <f t="shared" si="9"/>
        <v>0</v>
      </c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55">
        <f t="shared" si="10"/>
        <v>0</v>
      </c>
      <c r="AN106" s="55">
        <f t="shared" si="11"/>
        <v>0</v>
      </c>
      <c r="AO106" s="55">
        <f t="shared" si="12"/>
        <v>0</v>
      </c>
      <c r="AP106" s="84" t="str">
        <f t="shared" si="13"/>
        <v/>
      </c>
      <c r="AQ106" s="11" t="b">
        <f t="shared" si="14"/>
        <v>0</v>
      </c>
      <c r="AR106" s="59" t="b">
        <f t="shared" si="15"/>
        <v>0</v>
      </c>
      <c r="AS106" s="34" t="str">
        <f t="shared" si="16"/>
        <v/>
      </c>
    </row>
    <row r="107" spans="2:45">
      <c r="B107" s="260"/>
      <c r="C107" s="35"/>
      <c r="D107" s="53"/>
      <c r="E107" s="5"/>
      <c r="F107" s="60"/>
      <c r="G107" s="54" t="e">
        <f>VLOOKUP(F107,Foglio1!$F$2:$G$1509,2,FALSE)</f>
        <v>#N/A</v>
      </c>
      <c r="H107" s="56"/>
      <c r="I107" s="4"/>
      <c r="J107" s="4"/>
      <c r="K107" s="4"/>
      <c r="L107" s="4"/>
      <c r="M107" s="24"/>
      <c r="N107" s="24"/>
      <c r="O107" s="14"/>
      <c r="P107" s="14"/>
      <c r="Q107" s="14"/>
      <c r="R107" s="14"/>
      <c r="S107" s="14"/>
      <c r="T107" s="14"/>
      <c r="U107" s="14"/>
      <c r="V107" s="14"/>
      <c r="W107" s="24"/>
      <c r="X107" s="14"/>
      <c r="Y107" s="15"/>
      <c r="Z107" s="15"/>
      <c r="AA107" s="55">
        <f t="shared" si="9"/>
        <v>0</v>
      </c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55">
        <f t="shared" si="10"/>
        <v>0</v>
      </c>
      <c r="AN107" s="55">
        <f t="shared" si="11"/>
        <v>0</v>
      </c>
      <c r="AO107" s="55">
        <f t="shared" si="12"/>
        <v>0</v>
      </c>
      <c r="AP107" s="84" t="str">
        <f t="shared" si="13"/>
        <v/>
      </c>
      <c r="AQ107" s="11" t="b">
        <f t="shared" si="14"/>
        <v>0</v>
      </c>
      <c r="AR107" s="59" t="b">
        <f t="shared" si="15"/>
        <v>0</v>
      </c>
      <c r="AS107" s="34" t="str">
        <f t="shared" si="16"/>
        <v/>
      </c>
    </row>
    <row r="108" spans="2:45">
      <c r="B108" s="260"/>
      <c r="C108" s="35"/>
      <c r="D108" s="53"/>
      <c r="E108" s="5"/>
      <c r="F108" s="60"/>
      <c r="G108" s="54" t="e">
        <f>VLOOKUP(F108,Foglio1!$F$2:$G$1509,2,FALSE)</f>
        <v>#N/A</v>
      </c>
      <c r="H108" s="56"/>
      <c r="I108" s="4"/>
      <c r="J108" s="4"/>
      <c r="K108" s="4"/>
      <c r="L108" s="4"/>
      <c r="M108" s="24"/>
      <c r="N108" s="24"/>
      <c r="O108" s="14"/>
      <c r="P108" s="14"/>
      <c r="Q108" s="14"/>
      <c r="R108" s="14"/>
      <c r="S108" s="14"/>
      <c r="T108" s="14"/>
      <c r="U108" s="14"/>
      <c r="V108" s="14"/>
      <c r="W108" s="24"/>
      <c r="X108" s="14"/>
      <c r="Y108" s="15"/>
      <c r="Z108" s="15"/>
      <c r="AA108" s="55">
        <f t="shared" si="9"/>
        <v>0</v>
      </c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55">
        <f t="shared" si="10"/>
        <v>0</v>
      </c>
      <c r="AN108" s="55">
        <f t="shared" si="11"/>
        <v>0</v>
      </c>
      <c r="AO108" s="55">
        <f t="shared" si="12"/>
        <v>0</v>
      </c>
      <c r="AP108" s="84" t="str">
        <f t="shared" si="13"/>
        <v/>
      </c>
      <c r="AQ108" s="11" t="b">
        <f t="shared" si="14"/>
        <v>0</v>
      </c>
      <c r="AR108" s="59" t="b">
        <f t="shared" si="15"/>
        <v>0</v>
      </c>
      <c r="AS108" s="34" t="str">
        <f t="shared" si="16"/>
        <v/>
      </c>
    </row>
    <row r="109" spans="2:45">
      <c r="B109" s="260"/>
      <c r="C109" s="35"/>
      <c r="D109" s="53"/>
      <c r="E109" s="5"/>
      <c r="F109" s="60"/>
      <c r="G109" s="54" t="e">
        <f>VLOOKUP(F109,Foglio1!$F$2:$G$1509,2,FALSE)</f>
        <v>#N/A</v>
      </c>
      <c r="H109" s="56"/>
      <c r="I109" s="4"/>
      <c r="J109" s="4"/>
      <c r="K109" s="4"/>
      <c r="L109" s="4"/>
      <c r="M109" s="24"/>
      <c r="N109" s="24"/>
      <c r="O109" s="14"/>
      <c r="P109" s="14"/>
      <c r="Q109" s="14"/>
      <c r="R109" s="14"/>
      <c r="S109" s="14"/>
      <c r="T109" s="14"/>
      <c r="U109" s="14"/>
      <c r="V109" s="14"/>
      <c r="W109" s="24"/>
      <c r="X109" s="14"/>
      <c r="Y109" s="15"/>
      <c r="Z109" s="15"/>
      <c r="AA109" s="55">
        <f t="shared" si="9"/>
        <v>0</v>
      </c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55">
        <f t="shared" si="10"/>
        <v>0</v>
      </c>
      <c r="AN109" s="55">
        <f t="shared" si="11"/>
        <v>0</v>
      </c>
      <c r="AO109" s="55">
        <f t="shared" si="12"/>
        <v>0</v>
      </c>
      <c r="AP109" s="84" t="str">
        <f t="shared" si="13"/>
        <v/>
      </c>
      <c r="AQ109" s="11" t="b">
        <f t="shared" si="14"/>
        <v>0</v>
      </c>
      <c r="AR109" s="59" t="b">
        <f t="shared" si="15"/>
        <v>0</v>
      </c>
      <c r="AS109" s="34" t="str">
        <f t="shared" si="16"/>
        <v/>
      </c>
    </row>
    <row r="110" spans="2:45">
      <c r="B110" s="260"/>
      <c r="C110" s="35"/>
      <c r="D110" s="53"/>
      <c r="E110" s="5"/>
      <c r="F110" s="60"/>
      <c r="G110" s="54" t="e">
        <f>VLOOKUP(F110,Foglio1!$F$2:$G$1509,2,FALSE)</f>
        <v>#N/A</v>
      </c>
      <c r="H110" s="56"/>
      <c r="I110" s="4"/>
      <c r="J110" s="4"/>
      <c r="K110" s="4"/>
      <c r="L110" s="4"/>
      <c r="M110" s="24"/>
      <c r="N110" s="24"/>
      <c r="O110" s="14"/>
      <c r="P110" s="14"/>
      <c r="Q110" s="14"/>
      <c r="R110" s="14"/>
      <c r="S110" s="14"/>
      <c r="T110" s="14"/>
      <c r="U110" s="14"/>
      <c r="V110" s="14"/>
      <c r="W110" s="24"/>
      <c r="X110" s="14"/>
      <c r="Y110" s="15"/>
      <c r="Z110" s="15"/>
      <c r="AA110" s="55">
        <f t="shared" si="9"/>
        <v>0</v>
      </c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55">
        <f t="shared" si="10"/>
        <v>0</v>
      </c>
      <c r="AN110" s="55">
        <f t="shared" si="11"/>
        <v>0</v>
      </c>
      <c r="AO110" s="55">
        <f t="shared" si="12"/>
        <v>0</v>
      </c>
      <c r="AP110" s="84" t="str">
        <f t="shared" si="13"/>
        <v/>
      </c>
      <c r="AQ110" s="11" t="b">
        <f t="shared" si="14"/>
        <v>0</v>
      </c>
      <c r="AR110" s="59" t="b">
        <f t="shared" si="15"/>
        <v>0</v>
      </c>
      <c r="AS110" s="34" t="str">
        <f t="shared" si="16"/>
        <v/>
      </c>
    </row>
    <row r="111" spans="2:45">
      <c r="B111" s="260"/>
      <c r="C111" s="35"/>
      <c r="D111" s="53"/>
      <c r="E111" s="5"/>
      <c r="F111" s="60"/>
      <c r="G111" s="54" t="e">
        <f>VLOOKUP(F111,Foglio1!$F$2:$G$1509,2,FALSE)</f>
        <v>#N/A</v>
      </c>
      <c r="H111" s="56"/>
      <c r="I111" s="4"/>
      <c r="J111" s="4"/>
      <c r="K111" s="4"/>
      <c r="L111" s="4"/>
      <c r="M111" s="24"/>
      <c r="N111" s="24"/>
      <c r="O111" s="14"/>
      <c r="P111" s="14"/>
      <c r="Q111" s="14"/>
      <c r="R111" s="14"/>
      <c r="S111" s="14"/>
      <c r="T111" s="14"/>
      <c r="U111" s="14"/>
      <c r="V111" s="14"/>
      <c r="W111" s="24"/>
      <c r="X111" s="14"/>
      <c r="Y111" s="15"/>
      <c r="Z111" s="15"/>
      <c r="AA111" s="55">
        <f t="shared" si="9"/>
        <v>0</v>
      </c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55">
        <f t="shared" si="10"/>
        <v>0</v>
      </c>
      <c r="AN111" s="55">
        <f t="shared" si="11"/>
        <v>0</v>
      </c>
      <c r="AO111" s="55">
        <f t="shared" si="12"/>
        <v>0</v>
      </c>
      <c r="AP111" s="84" t="str">
        <f t="shared" si="13"/>
        <v/>
      </c>
      <c r="AQ111" s="11" t="b">
        <f t="shared" si="14"/>
        <v>0</v>
      </c>
      <c r="AR111" s="59" t="b">
        <f t="shared" si="15"/>
        <v>0</v>
      </c>
      <c r="AS111" s="34" t="str">
        <f t="shared" si="16"/>
        <v/>
      </c>
    </row>
    <row r="112" spans="2:45">
      <c r="B112" s="260"/>
      <c r="C112" s="35"/>
      <c r="D112" s="53"/>
      <c r="E112" s="5"/>
      <c r="F112" s="60"/>
      <c r="G112" s="54" t="e">
        <f>VLOOKUP(F112,Foglio1!$F$2:$G$1509,2,FALSE)</f>
        <v>#N/A</v>
      </c>
      <c r="H112" s="56"/>
      <c r="I112" s="4"/>
      <c r="J112" s="4"/>
      <c r="K112" s="4"/>
      <c r="L112" s="4"/>
      <c r="M112" s="24"/>
      <c r="N112" s="24"/>
      <c r="O112" s="14"/>
      <c r="P112" s="14"/>
      <c r="Q112" s="14"/>
      <c r="R112" s="14"/>
      <c r="S112" s="14"/>
      <c r="T112" s="14"/>
      <c r="U112" s="14"/>
      <c r="V112" s="14"/>
      <c r="W112" s="24"/>
      <c r="X112" s="14"/>
      <c r="Y112" s="15"/>
      <c r="Z112" s="15"/>
      <c r="AA112" s="55">
        <f t="shared" si="9"/>
        <v>0</v>
      </c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55">
        <f t="shared" si="10"/>
        <v>0</v>
      </c>
      <c r="AN112" s="55">
        <f t="shared" si="11"/>
        <v>0</v>
      </c>
      <c r="AO112" s="55">
        <f t="shared" si="12"/>
        <v>0</v>
      </c>
      <c r="AP112" s="84" t="str">
        <f t="shared" si="13"/>
        <v/>
      </c>
      <c r="AQ112" s="11" t="b">
        <f t="shared" si="14"/>
        <v>0</v>
      </c>
      <c r="AR112" s="59" t="b">
        <f t="shared" si="15"/>
        <v>0</v>
      </c>
      <c r="AS112" s="34" t="str">
        <f t="shared" si="16"/>
        <v/>
      </c>
    </row>
    <row r="113" spans="2:45">
      <c r="B113" s="260"/>
      <c r="C113" s="35"/>
      <c r="D113" s="53"/>
      <c r="E113" s="5"/>
      <c r="F113" s="60"/>
      <c r="G113" s="54" t="e">
        <f>VLOOKUP(F113,Foglio1!$F$2:$G$1509,2,FALSE)</f>
        <v>#N/A</v>
      </c>
      <c r="H113" s="56"/>
      <c r="I113" s="4"/>
      <c r="J113" s="4"/>
      <c r="K113" s="4"/>
      <c r="L113" s="4"/>
      <c r="M113" s="24"/>
      <c r="N113" s="24"/>
      <c r="O113" s="14"/>
      <c r="P113" s="14"/>
      <c r="Q113" s="14"/>
      <c r="R113" s="14"/>
      <c r="S113" s="14"/>
      <c r="T113" s="14"/>
      <c r="U113" s="14"/>
      <c r="V113" s="14"/>
      <c r="W113" s="24"/>
      <c r="X113" s="14"/>
      <c r="Y113" s="15"/>
      <c r="Z113" s="15"/>
      <c r="AA113" s="55">
        <f t="shared" si="9"/>
        <v>0</v>
      </c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55">
        <f t="shared" si="10"/>
        <v>0</v>
      </c>
      <c r="AN113" s="55">
        <f t="shared" si="11"/>
        <v>0</v>
      </c>
      <c r="AO113" s="55">
        <f t="shared" si="12"/>
        <v>0</v>
      </c>
      <c r="AP113" s="84" t="str">
        <f t="shared" si="13"/>
        <v/>
      </c>
      <c r="AQ113" s="11" t="b">
        <f t="shared" si="14"/>
        <v>0</v>
      </c>
      <c r="AR113" s="59" t="b">
        <f t="shared" si="15"/>
        <v>0</v>
      </c>
      <c r="AS113" s="34" t="str">
        <f t="shared" si="16"/>
        <v/>
      </c>
    </row>
    <row r="114" spans="2:45">
      <c r="B114" s="260"/>
      <c r="C114" s="35"/>
      <c r="D114" s="53"/>
      <c r="E114" s="5"/>
      <c r="F114" s="60"/>
      <c r="G114" s="54" t="e">
        <f>VLOOKUP(F114,Foglio1!$F$2:$G$1509,2,FALSE)</f>
        <v>#N/A</v>
      </c>
      <c r="H114" s="56"/>
      <c r="I114" s="4"/>
      <c r="J114" s="4"/>
      <c r="K114" s="4"/>
      <c r="L114" s="4"/>
      <c r="M114" s="24"/>
      <c r="N114" s="24"/>
      <c r="O114" s="14"/>
      <c r="P114" s="14"/>
      <c r="Q114" s="14"/>
      <c r="R114" s="14"/>
      <c r="S114" s="14"/>
      <c r="T114" s="14"/>
      <c r="U114" s="14"/>
      <c r="V114" s="14"/>
      <c r="W114" s="24"/>
      <c r="X114" s="14"/>
      <c r="Y114" s="15"/>
      <c r="Z114" s="15"/>
      <c r="AA114" s="55">
        <f t="shared" si="9"/>
        <v>0</v>
      </c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55">
        <f t="shared" si="10"/>
        <v>0</v>
      </c>
      <c r="AN114" s="55">
        <f t="shared" si="11"/>
        <v>0</v>
      </c>
      <c r="AO114" s="55">
        <f t="shared" si="12"/>
        <v>0</v>
      </c>
      <c r="AP114" s="84" t="str">
        <f t="shared" si="13"/>
        <v/>
      </c>
      <c r="AQ114" s="11" t="b">
        <f t="shared" si="14"/>
        <v>0</v>
      </c>
      <c r="AR114" s="59" t="b">
        <f t="shared" si="15"/>
        <v>0</v>
      </c>
      <c r="AS114" s="34" t="str">
        <f t="shared" si="16"/>
        <v/>
      </c>
    </row>
    <row r="115" spans="2:45">
      <c r="B115" s="260"/>
      <c r="C115" s="35"/>
      <c r="D115" s="53"/>
      <c r="E115" s="5"/>
      <c r="F115" s="60"/>
      <c r="G115" s="54" t="e">
        <f>VLOOKUP(F115,Foglio1!$F$2:$G$1509,2,FALSE)</f>
        <v>#N/A</v>
      </c>
      <c r="H115" s="56"/>
      <c r="I115" s="4"/>
      <c r="J115" s="4"/>
      <c r="K115" s="4"/>
      <c r="L115" s="4"/>
      <c r="M115" s="24"/>
      <c r="N115" s="24"/>
      <c r="O115" s="14"/>
      <c r="P115" s="14"/>
      <c r="Q115" s="14"/>
      <c r="R115" s="14"/>
      <c r="S115" s="14"/>
      <c r="T115" s="14"/>
      <c r="U115" s="14"/>
      <c r="V115" s="14"/>
      <c r="W115" s="24"/>
      <c r="X115" s="14"/>
      <c r="Y115" s="15"/>
      <c r="Z115" s="15"/>
      <c r="AA115" s="55">
        <f t="shared" si="9"/>
        <v>0</v>
      </c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55">
        <f t="shared" si="10"/>
        <v>0</v>
      </c>
      <c r="AN115" s="55">
        <f t="shared" si="11"/>
        <v>0</v>
      </c>
      <c r="AO115" s="55">
        <f t="shared" si="12"/>
        <v>0</v>
      </c>
      <c r="AP115" s="84" t="str">
        <f t="shared" si="13"/>
        <v/>
      </c>
      <c r="AQ115" s="11" t="b">
        <f t="shared" si="14"/>
        <v>0</v>
      </c>
      <c r="AR115" s="59" t="b">
        <f t="shared" si="15"/>
        <v>0</v>
      </c>
      <c r="AS115" s="34" t="str">
        <f t="shared" si="16"/>
        <v/>
      </c>
    </row>
    <row r="116" spans="2:45">
      <c r="B116" s="260"/>
      <c r="C116" s="35"/>
      <c r="D116" s="53"/>
      <c r="E116" s="5"/>
      <c r="F116" s="60"/>
      <c r="G116" s="54" t="e">
        <f>VLOOKUP(F116,Foglio1!$F$2:$G$1509,2,FALSE)</f>
        <v>#N/A</v>
      </c>
      <c r="H116" s="56"/>
      <c r="I116" s="4"/>
      <c r="J116" s="4"/>
      <c r="K116" s="4"/>
      <c r="L116" s="4"/>
      <c r="M116" s="24"/>
      <c r="N116" s="24"/>
      <c r="O116" s="14"/>
      <c r="P116" s="14"/>
      <c r="Q116" s="14"/>
      <c r="R116" s="14"/>
      <c r="S116" s="14"/>
      <c r="T116" s="14"/>
      <c r="U116" s="14"/>
      <c r="V116" s="14"/>
      <c r="W116" s="24"/>
      <c r="X116" s="14"/>
      <c r="Y116" s="15"/>
      <c r="Z116" s="15"/>
      <c r="AA116" s="55">
        <f t="shared" si="9"/>
        <v>0</v>
      </c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55">
        <f t="shared" si="10"/>
        <v>0</v>
      </c>
      <c r="AN116" s="55">
        <f t="shared" si="11"/>
        <v>0</v>
      </c>
      <c r="AO116" s="55">
        <f t="shared" si="12"/>
        <v>0</v>
      </c>
      <c r="AP116" s="84" t="str">
        <f t="shared" si="13"/>
        <v/>
      </c>
      <c r="AQ116" s="11" t="b">
        <f t="shared" si="14"/>
        <v>0</v>
      </c>
      <c r="AR116" s="59" t="b">
        <f t="shared" si="15"/>
        <v>0</v>
      </c>
      <c r="AS116" s="34" t="str">
        <f t="shared" si="16"/>
        <v/>
      </c>
    </row>
    <row r="117" spans="2:45">
      <c r="B117" s="260"/>
      <c r="C117" s="35"/>
      <c r="D117" s="53"/>
      <c r="E117" s="5"/>
      <c r="F117" s="60"/>
      <c r="G117" s="54" t="e">
        <f>VLOOKUP(F117,Foglio1!$F$2:$G$1509,2,FALSE)</f>
        <v>#N/A</v>
      </c>
      <c r="H117" s="56"/>
      <c r="I117" s="4"/>
      <c r="J117" s="4"/>
      <c r="K117" s="4"/>
      <c r="L117" s="4"/>
      <c r="M117" s="24"/>
      <c r="N117" s="24"/>
      <c r="O117" s="14"/>
      <c r="P117" s="14"/>
      <c r="Q117" s="14"/>
      <c r="R117" s="14"/>
      <c r="S117" s="14"/>
      <c r="T117" s="14"/>
      <c r="U117" s="14"/>
      <c r="V117" s="14"/>
      <c r="W117" s="24"/>
      <c r="X117" s="14"/>
      <c r="Y117" s="15"/>
      <c r="Z117" s="15"/>
      <c r="AA117" s="55">
        <f t="shared" si="9"/>
        <v>0</v>
      </c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55">
        <f t="shared" si="10"/>
        <v>0</v>
      </c>
      <c r="AN117" s="55">
        <f t="shared" si="11"/>
        <v>0</v>
      </c>
      <c r="AO117" s="55">
        <f t="shared" si="12"/>
        <v>0</v>
      </c>
      <c r="AP117" s="84" t="str">
        <f t="shared" si="13"/>
        <v/>
      </c>
      <c r="AQ117" s="11" t="b">
        <f t="shared" si="14"/>
        <v>0</v>
      </c>
      <c r="AR117" s="59" t="b">
        <f t="shared" si="15"/>
        <v>0</v>
      </c>
      <c r="AS117" s="34" t="str">
        <f t="shared" si="16"/>
        <v/>
      </c>
    </row>
    <row r="118" spans="2:45">
      <c r="B118" s="260"/>
      <c r="C118" s="35"/>
      <c r="D118" s="53"/>
      <c r="E118" s="5"/>
      <c r="F118" s="60"/>
      <c r="G118" s="54" t="e">
        <f>VLOOKUP(F118,Foglio1!$F$2:$G$1509,2,FALSE)</f>
        <v>#N/A</v>
      </c>
      <c r="H118" s="56"/>
      <c r="I118" s="4"/>
      <c r="J118" s="4"/>
      <c r="K118" s="4"/>
      <c r="L118" s="4"/>
      <c r="M118" s="24"/>
      <c r="N118" s="24"/>
      <c r="O118" s="14"/>
      <c r="P118" s="14"/>
      <c r="Q118" s="14"/>
      <c r="R118" s="14"/>
      <c r="S118" s="14"/>
      <c r="T118" s="14"/>
      <c r="U118" s="14"/>
      <c r="V118" s="14"/>
      <c r="W118" s="24"/>
      <c r="X118" s="14"/>
      <c r="Y118" s="15"/>
      <c r="Z118" s="15"/>
      <c r="AA118" s="55">
        <f t="shared" si="9"/>
        <v>0</v>
      </c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55">
        <f t="shared" si="10"/>
        <v>0</v>
      </c>
      <c r="AN118" s="55">
        <f t="shared" si="11"/>
        <v>0</v>
      </c>
      <c r="AO118" s="55">
        <f t="shared" si="12"/>
        <v>0</v>
      </c>
      <c r="AP118" s="84" t="str">
        <f t="shared" si="13"/>
        <v/>
      </c>
      <c r="AQ118" s="11" t="b">
        <f t="shared" si="14"/>
        <v>0</v>
      </c>
      <c r="AR118" s="59" t="b">
        <f t="shared" si="15"/>
        <v>0</v>
      </c>
      <c r="AS118" s="34" t="str">
        <f t="shared" si="16"/>
        <v/>
      </c>
    </row>
    <row r="119" spans="2:45">
      <c r="B119" s="260"/>
      <c r="C119" s="35"/>
      <c r="D119" s="53"/>
      <c r="E119" s="5"/>
      <c r="F119" s="60"/>
      <c r="G119" s="54" t="e">
        <f>VLOOKUP(F119,Foglio1!$F$2:$G$1509,2,FALSE)</f>
        <v>#N/A</v>
      </c>
      <c r="H119" s="56"/>
      <c r="I119" s="4"/>
      <c r="J119" s="4"/>
      <c r="K119" s="4"/>
      <c r="L119" s="4"/>
      <c r="M119" s="24"/>
      <c r="N119" s="24"/>
      <c r="O119" s="14"/>
      <c r="P119" s="14"/>
      <c r="Q119" s="14"/>
      <c r="R119" s="14"/>
      <c r="S119" s="14"/>
      <c r="T119" s="14"/>
      <c r="U119" s="14"/>
      <c r="V119" s="14"/>
      <c r="W119" s="24"/>
      <c r="X119" s="14"/>
      <c r="Y119" s="15"/>
      <c r="Z119" s="15"/>
      <c r="AA119" s="55">
        <f t="shared" si="9"/>
        <v>0</v>
      </c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55">
        <f t="shared" si="10"/>
        <v>0</v>
      </c>
      <c r="AN119" s="55">
        <f t="shared" si="11"/>
        <v>0</v>
      </c>
      <c r="AO119" s="55">
        <f t="shared" si="12"/>
        <v>0</v>
      </c>
      <c r="AP119" s="84" t="str">
        <f t="shared" si="13"/>
        <v/>
      </c>
      <c r="AQ119" s="11" t="b">
        <f t="shared" si="14"/>
        <v>0</v>
      </c>
      <c r="AR119" s="59" t="b">
        <f t="shared" si="15"/>
        <v>0</v>
      </c>
      <c r="AS119" s="34" t="str">
        <f t="shared" si="16"/>
        <v/>
      </c>
    </row>
    <row r="120" spans="2:45">
      <c r="B120" s="260"/>
      <c r="C120" s="35"/>
      <c r="D120" s="53"/>
      <c r="E120" s="5"/>
      <c r="F120" s="60"/>
      <c r="G120" s="54" t="e">
        <f>VLOOKUP(F120,Foglio1!$F$2:$G$1509,2,FALSE)</f>
        <v>#N/A</v>
      </c>
      <c r="H120" s="56"/>
      <c r="I120" s="4"/>
      <c r="J120" s="4"/>
      <c r="K120" s="4"/>
      <c r="L120" s="4"/>
      <c r="M120" s="24"/>
      <c r="N120" s="24"/>
      <c r="O120" s="14"/>
      <c r="P120" s="14"/>
      <c r="Q120" s="14"/>
      <c r="R120" s="14"/>
      <c r="S120" s="14"/>
      <c r="T120" s="14"/>
      <c r="U120" s="14"/>
      <c r="V120" s="14"/>
      <c r="W120" s="24"/>
      <c r="X120" s="14"/>
      <c r="Y120" s="15"/>
      <c r="Z120" s="15"/>
      <c r="AA120" s="55">
        <f t="shared" si="9"/>
        <v>0</v>
      </c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55">
        <f t="shared" si="10"/>
        <v>0</v>
      </c>
      <c r="AN120" s="55">
        <f t="shared" si="11"/>
        <v>0</v>
      </c>
      <c r="AO120" s="55">
        <f t="shared" si="12"/>
        <v>0</v>
      </c>
      <c r="AP120" s="84" t="str">
        <f t="shared" si="13"/>
        <v/>
      </c>
      <c r="AQ120" s="11" t="b">
        <f t="shared" si="14"/>
        <v>0</v>
      </c>
      <c r="AR120" s="59" t="b">
        <f t="shared" si="15"/>
        <v>0</v>
      </c>
      <c r="AS120" s="34" t="str">
        <f t="shared" si="16"/>
        <v/>
      </c>
    </row>
    <row r="121" spans="2:45">
      <c r="B121" s="260"/>
      <c r="C121" s="35"/>
      <c r="D121" s="53"/>
      <c r="E121" s="5"/>
      <c r="F121" s="60"/>
      <c r="G121" s="54" t="e">
        <f>VLOOKUP(F121,Foglio1!$F$2:$G$1509,2,FALSE)</f>
        <v>#N/A</v>
      </c>
      <c r="H121" s="56"/>
      <c r="I121" s="4"/>
      <c r="J121" s="4"/>
      <c r="K121" s="4"/>
      <c r="L121" s="4"/>
      <c r="M121" s="24"/>
      <c r="N121" s="24"/>
      <c r="O121" s="14"/>
      <c r="P121" s="14"/>
      <c r="Q121" s="14"/>
      <c r="R121" s="14"/>
      <c r="S121" s="14"/>
      <c r="T121" s="14"/>
      <c r="U121" s="14"/>
      <c r="V121" s="14"/>
      <c r="W121" s="24"/>
      <c r="X121" s="14"/>
      <c r="Y121" s="15"/>
      <c r="Z121" s="15"/>
      <c r="AA121" s="55">
        <f t="shared" si="9"/>
        <v>0</v>
      </c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55">
        <f t="shared" si="10"/>
        <v>0</v>
      </c>
      <c r="AN121" s="55">
        <f t="shared" si="11"/>
        <v>0</v>
      </c>
      <c r="AO121" s="55">
        <f t="shared" si="12"/>
        <v>0</v>
      </c>
      <c r="AP121" s="84" t="str">
        <f t="shared" si="13"/>
        <v/>
      </c>
      <c r="AQ121" s="11" t="b">
        <f t="shared" si="14"/>
        <v>0</v>
      </c>
      <c r="AR121" s="59" t="b">
        <f t="shared" si="15"/>
        <v>0</v>
      </c>
      <c r="AS121" s="34" t="str">
        <f t="shared" si="16"/>
        <v/>
      </c>
    </row>
    <row r="122" spans="2:45">
      <c r="B122" s="260"/>
      <c r="C122" s="35"/>
      <c r="D122" s="53"/>
      <c r="E122" s="5"/>
      <c r="F122" s="60"/>
      <c r="G122" s="54" t="e">
        <f>VLOOKUP(F122,Foglio1!$F$2:$G$1509,2,FALSE)</f>
        <v>#N/A</v>
      </c>
      <c r="H122" s="56"/>
      <c r="I122" s="4"/>
      <c r="J122" s="4"/>
      <c r="K122" s="4"/>
      <c r="L122" s="4"/>
      <c r="M122" s="24"/>
      <c r="N122" s="24"/>
      <c r="O122" s="14"/>
      <c r="P122" s="14"/>
      <c r="Q122" s="14"/>
      <c r="R122" s="14"/>
      <c r="S122" s="14"/>
      <c r="T122" s="14"/>
      <c r="U122" s="14"/>
      <c r="V122" s="14"/>
      <c r="W122" s="24"/>
      <c r="X122" s="14"/>
      <c r="Y122" s="15"/>
      <c r="Z122" s="15"/>
      <c r="AA122" s="55">
        <f t="shared" si="9"/>
        <v>0</v>
      </c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55">
        <f t="shared" si="10"/>
        <v>0</v>
      </c>
      <c r="AN122" s="55">
        <f t="shared" si="11"/>
        <v>0</v>
      </c>
      <c r="AO122" s="55">
        <f t="shared" si="12"/>
        <v>0</v>
      </c>
      <c r="AP122" s="84" t="str">
        <f t="shared" si="13"/>
        <v/>
      </c>
      <c r="AQ122" s="11" t="b">
        <f t="shared" si="14"/>
        <v>0</v>
      </c>
      <c r="AR122" s="59" t="b">
        <f t="shared" si="15"/>
        <v>0</v>
      </c>
      <c r="AS122" s="34" t="str">
        <f t="shared" si="16"/>
        <v/>
      </c>
    </row>
    <row r="123" spans="2:45">
      <c r="B123" s="260"/>
      <c r="C123" s="35"/>
      <c r="D123" s="53"/>
      <c r="E123" s="5"/>
      <c r="F123" s="60"/>
      <c r="G123" s="54" t="e">
        <f>VLOOKUP(F123,Foglio1!$F$2:$G$1509,2,FALSE)</f>
        <v>#N/A</v>
      </c>
      <c r="H123" s="56"/>
      <c r="I123" s="4"/>
      <c r="J123" s="4"/>
      <c r="K123" s="4"/>
      <c r="L123" s="4"/>
      <c r="M123" s="24"/>
      <c r="N123" s="24"/>
      <c r="O123" s="14"/>
      <c r="P123" s="14"/>
      <c r="Q123" s="14"/>
      <c r="R123" s="14"/>
      <c r="S123" s="14"/>
      <c r="T123" s="14"/>
      <c r="U123" s="14"/>
      <c r="V123" s="14"/>
      <c r="W123" s="24"/>
      <c r="X123" s="14"/>
      <c r="Y123" s="15"/>
      <c r="Z123" s="15"/>
      <c r="AA123" s="55">
        <f t="shared" si="9"/>
        <v>0</v>
      </c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55">
        <f t="shared" si="10"/>
        <v>0</v>
      </c>
      <c r="AN123" s="55">
        <f t="shared" si="11"/>
        <v>0</v>
      </c>
      <c r="AO123" s="55">
        <f t="shared" si="12"/>
        <v>0</v>
      </c>
      <c r="AP123" s="84" t="str">
        <f t="shared" si="13"/>
        <v/>
      </c>
      <c r="AQ123" s="11" t="b">
        <f t="shared" si="14"/>
        <v>0</v>
      </c>
      <c r="AR123" s="59" t="b">
        <f t="shared" si="15"/>
        <v>0</v>
      </c>
      <c r="AS123" s="34" t="str">
        <f t="shared" si="16"/>
        <v/>
      </c>
    </row>
    <row r="124" spans="2:45">
      <c r="B124" s="260"/>
      <c r="C124" s="35"/>
      <c r="D124" s="53"/>
      <c r="E124" s="5"/>
      <c r="F124" s="60"/>
      <c r="G124" s="54" t="e">
        <f>VLOOKUP(F124,Foglio1!$F$2:$G$1509,2,FALSE)</f>
        <v>#N/A</v>
      </c>
      <c r="H124" s="56"/>
      <c r="I124" s="4"/>
      <c r="J124" s="4"/>
      <c r="K124" s="4"/>
      <c r="L124" s="4"/>
      <c r="M124" s="24"/>
      <c r="N124" s="24"/>
      <c r="O124" s="14"/>
      <c r="P124" s="14"/>
      <c r="Q124" s="14"/>
      <c r="R124" s="14"/>
      <c r="S124" s="14"/>
      <c r="T124" s="14"/>
      <c r="U124" s="14"/>
      <c r="V124" s="14"/>
      <c r="W124" s="24"/>
      <c r="X124" s="14"/>
      <c r="Y124" s="15"/>
      <c r="Z124" s="15"/>
      <c r="AA124" s="55">
        <f t="shared" si="9"/>
        <v>0</v>
      </c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55">
        <f t="shared" si="10"/>
        <v>0</v>
      </c>
      <c r="AN124" s="55">
        <f t="shared" si="11"/>
        <v>0</v>
      </c>
      <c r="AO124" s="55">
        <f t="shared" si="12"/>
        <v>0</v>
      </c>
      <c r="AP124" s="84" t="str">
        <f t="shared" si="13"/>
        <v/>
      </c>
      <c r="AQ124" s="11" t="b">
        <f t="shared" si="14"/>
        <v>0</v>
      </c>
      <c r="AR124" s="59" t="b">
        <f t="shared" si="15"/>
        <v>0</v>
      </c>
      <c r="AS124" s="34" t="str">
        <f t="shared" si="16"/>
        <v/>
      </c>
    </row>
    <row r="125" spans="2:45">
      <c r="B125" s="260"/>
      <c r="C125" s="35"/>
      <c r="D125" s="53"/>
      <c r="E125" s="5"/>
      <c r="F125" s="60"/>
      <c r="G125" s="54" t="e">
        <f>VLOOKUP(F125,Foglio1!$F$2:$G$1509,2,FALSE)</f>
        <v>#N/A</v>
      </c>
      <c r="H125" s="56"/>
      <c r="I125" s="4"/>
      <c r="J125" s="4"/>
      <c r="K125" s="4"/>
      <c r="L125" s="4"/>
      <c r="M125" s="24"/>
      <c r="N125" s="24"/>
      <c r="O125" s="14"/>
      <c r="P125" s="14"/>
      <c r="Q125" s="14"/>
      <c r="R125" s="14"/>
      <c r="S125" s="14"/>
      <c r="T125" s="14"/>
      <c r="U125" s="14"/>
      <c r="V125" s="14"/>
      <c r="W125" s="24"/>
      <c r="X125" s="14"/>
      <c r="Y125" s="15"/>
      <c r="Z125" s="15"/>
      <c r="AA125" s="55">
        <f t="shared" si="9"/>
        <v>0</v>
      </c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55">
        <f t="shared" si="10"/>
        <v>0</v>
      </c>
      <c r="AN125" s="55">
        <f t="shared" si="11"/>
        <v>0</v>
      </c>
      <c r="AO125" s="55">
        <f t="shared" si="12"/>
        <v>0</v>
      </c>
      <c r="AP125" s="84" t="str">
        <f t="shared" si="13"/>
        <v/>
      </c>
      <c r="AQ125" s="11" t="b">
        <f t="shared" si="14"/>
        <v>0</v>
      </c>
      <c r="AR125" s="59" t="b">
        <f t="shared" si="15"/>
        <v>0</v>
      </c>
      <c r="AS125" s="34" t="str">
        <f t="shared" si="16"/>
        <v/>
      </c>
    </row>
    <row r="126" spans="2:45">
      <c r="B126" s="260"/>
      <c r="C126" s="35"/>
      <c r="D126" s="53"/>
      <c r="E126" s="5"/>
      <c r="F126" s="60"/>
      <c r="G126" s="54" t="e">
        <f>VLOOKUP(F126,Foglio1!$F$2:$G$1509,2,FALSE)</f>
        <v>#N/A</v>
      </c>
      <c r="H126" s="56"/>
      <c r="I126" s="4"/>
      <c r="J126" s="4"/>
      <c r="K126" s="4"/>
      <c r="L126" s="4"/>
      <c r="M126" s="24"/>
      <c r="N126" s="24"/>
      <c r="O126" s="14"/>
      <c r="P126" s="14"/>
      <c r="Q126" s="14"/>
      <c r="R126" s="14"/>
      <c r="S126" s="14"/>
      <c r="T126" s="14"/>
      <c r="U126" s="14"/>
      <c r="V126" s="14"/>
      <c r="W126" s="24"/>
      <c r="X126" s="14"/>
      <c r="Y126" s="15"/>
      <c r="Z126" s="15"/>
      <c r="AA126" s="55">
        <f t="shared" si="9"/>
        <v>0</v>
      </c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55">
        <f t="shared" si="10"/>
        <v>0</v>
      </c>
      <c r="AN126" s="55">
        <f t="shared" si="11"/>
        <v>0</v>
      </c>
      <c r="AO126" s="55">
        <f t="shared" si="12"/>
        <v>0</v>
      </c>
      <c r="AP126" s="84" t="str">
        <f t="shared" si="13"/>
        <v/>
      </c>
      <c r="AQ126" s="11" t="b">
        <f t="shared" si="14"/>
        <v>0</v>
      </c>
      <c r="AR126" s="59" t="b">
        <f t="shared" si="15"/>
        <v>0</v>
      </c>
      <c r="AS126" s="34" t="str">
        <f t="shared" si="16"/>
        <v/>
      </c>
    </row>
    <row r="127" spans="2:45">
      <c r="B127" s="260"/>
      <c r="C127" s="35"/>
      <c r="D127" s="53"/>
      <c r="E127" s="5"/>
      <c r="F127" s="60"/>
      <c r="G127" s="54" t="e">
        <f>VLOOKUP(F127,Foglio1!$F$2:$G$1509,2,FALSE)</f>
        <v>#N/A</v>
      </c>
      <c r="H127" s="56"/>
      <c r="I127" s="4"/>
      <c r="J127" s="4"/>
      <c r="K127" s="4"/>
      <c r="L127" s="4"/>
      <c r="M127" s="24"/>
      <c r="N127" s="24"/>
      <c r="O127" s="14"/>
      <c r="P127" s="14"/>
      <c r="Q127" s="14"/>
      <c r="R127" s="14"/>
      <c r="S127" s="14"/>
      <c r="T127" s="14"/>
      <c r="U127" s="14"/>
      <c r="V127" s="14"/>
      <c r="W127" s="24"/>
      <c r="X127" s="14"/>
      <c r="Y127" s="15"/>
      <c r="Z127" s="15"/>
      <c r="AA127" s="55">
        <f t="shared" si="9"/>
        <v>0</v>
      </c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55">
        <f t="shared" si="10"/>
        <v>0</v>
      </c>
      <c r="AN127" s="55">
        <f t="shared" si="11"/>
        <v>0</v>
      </c>
      <c r="AO127" s="55">
        <f t="shared" si="12"/>
        <v>0</v>
      </c>
      <c r="AP127" s="84" t="str">
        <f t="shared" si="13"/>
        <v/>
      </c>
      <c r="AQ127" s="11" t="b">
        <f t="shared" si="14"/>
        <v>0</v>
      </c>
      <c r="AR127" s="59" t="b">
        <f t="shared" si="15"/>
        <v>0</v>
      </c>
      <c r="AS127" s="34" t="str">
        <f t="shared" si="16"/>
        <v/>
      </c>
    </row>
    <row r="128" spans="2:45">
      <c r="B128" s="260"/>
      <c r="C128" s="35"/>
      <c r="D128" s="53"/>
      <c r="E128" s="5"/>
      <c r="F128" s="60"/>
      <c r="G128" s="54" t="e">
        <f>VLOOKUP(F128,Foglio1!$F$2:$G$1509,2,FALSE)</f>
        <v>#N/A</v>
      </c>
      <c r="H128" s="56"/>
      <c r="I128" s="4"/>
      <c r="J128" s="4"/>
      <c r="K128" s="4"/>
      <c r="L128" s="4"/>
      <c r="M128" s="24"/>
      <c r="N128" s="24"/>
      <c r="O128" s="14"/>
      <c r="P128" s="14"/>
      <c r="Q128" s="14"/>
      <c r="R128" s="14"/>
      <c r="S128" s="14"/>
      <c r="T128" s="14"/>
      <c r="U128" s="14"/>
      <c r="V128" s="14"/>
      <c r="W128" s="24"/>
      <c r="X128" s="14"/>
      <c r="Y128" s="15"/>
      <c r="Z128" s="15"/>
      <c r="AA128" s="55">
        <f t="shared" si="9"/>
        <v>0</v>
      </c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55">
        <f t="shared" si="10"/>
        <v>0</v>
      </c>
      <c r="AN128" s="55">
        <f t="shared" si="11"/>
        <v>0</v>
      </c>
      <c r="AO128" s="55">
        <f t="shared" si="12"/>
        <v>0</v>
      </c>
      <c r="AP128" s="84" t="str">
        <f t="shared" si="13"/>
        <v/>
      </c>
      <c r="AQ128" s="11" t="b">
        <f t="shared" si="14"/>
        <v>0</v>
      </c>
      <c r="AR128" s="59" t="b">
        <f t="shared" si="15"/>
        <v>0</v>
      </c>
      <c r="AS128" s="34" t="str">
        <f t="shared" si="16"/>
        <v/>
      </c>
    </row>
    <row r="129" spans="2:45">
      <c r="B129" s="260"/>
      <c r="C129" s="35"/>
      <c r="D129" s="53"/>
      <c r="E129" s="5"/>
      <c r="F129" s="60"/>
      <c r="G129" s="54" t="e">
        <f>VLOOKUP(F129,Foglio1!$F$2:$G$1509,2,FALSE)</f>
        <v>#N/A</v>
      </c>
      <c r="H129" s="56"/>
      <c r="I129" s="4"/>
      <c r="J129" s="4"/>
      <c r="K129" s="4"/>
      <c r="L129" s="4"/>
      <c r="M129" s="24"/>
      <c r="N129" s="24"/>
      <c r="O129" s="14"/>
      <c r="P129" s="14"/>
      <c r="Q129" s="14"/>
      <c r="R129" s="14"/>
      <c r="S129" s="14"/>
      <c r="T129" s="14"/>
      <c r="U129" s="14"/>
      <c r="V129" s="14"/>
      <c r="W129" s="24"/>
      <c r="X129" s="14"/>
      <c r="Y129" s="15"/>
      <c r="Z129" s="15"/>
      <c r="AA129" s="55">
        <f t="shared" si="9"/>
        <v>0</v>
      </c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55">
        <f t="shared" si="10"/>
        <v>0</v>
      </c>
      <c r="AN129" s="55">
        <f t="shared" si="11"/>
        <v>0</v>
      </c>
      <c r="AO129" s="55">
        <f t="shared" si="12"/>
        <v>0</v>
      </c>
      <c r="AP129" s="84" t="str">
        <f t="shared" si="13"/>
        <v/>
      </c>
      <c r="AQ129" s="11" t="b">
        <f t="shared" si="14"/>
        <v>0</v>
      </c>
      <c r="AR129" s="59" t="b">
        <f t="shared" si="15"/>
        <v>0</v>
      </c>
      <c r="AS129" s="34" t="str">
        <f t="shared" si="16"/>
        <v/>
      </c>
    </row>
    <row r="130" spans="2:45">
      <c r="B130" s="260"/>
      <c r="C130" s="35"/>
      <c r="D130" s="53"/>
      <c r="E130" s="5"/>
      <c r="F130" s="60"/>
      <c r="G130" s="54" t="e">
        <f>VLOOKUP(F130,Foglio1!$F$2:$G$1509,2,FALSE)</f>
        <v>#N/A</v>
      </c>
      <c r="H130" s="56"/>
      <c r="I130" s="4"/>
      <c r="J130" s="4"/>
      <c r="K130" s="4"/>
      <c r="L130" s="4"/>
      <c r="M130" s="24"/>
      <c r="N130" s="24"/>
      <c r="O130" s="14"/>
      <c r="P130" s="14"/>
      <c r="Q130" s="14"/>
      <c r="R130" s="14"/>
      <c r="S130" s="14"/>
      <c r="T130" s="14"/>
      <c r="U130" s="14"/>
      <c r="V130" s="14"/>
      <c r="W130" s="24"/>
      <c r="X130" s="14"/>
      <c r="Y130" s="15"/>
      <c r="Z130" s="15"/>
      <c r="AA130" s="55">
        <f t="shared" si="9"/>
        <v>0</v>
      </c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55">
        <f t="shared" si="10"/>
        <v>0</v>
      </c>
      <c r="AN130" s="55">
        <f t="shared" si="11"/>
        <v>0</v>
      </c>
      <c r="AO130" s="55">
        <f t="shared" si="12"/>
        <v>0</v>
      </c>
      <c r="AP130" s="84" t="str">
        <f t="shared" si="13"/>
        <v/>
      </c>
      <c r="AQ130" s="11" t="b">
        <f t="shared" si="14"/>
        <v>0</v>
      </c>
      <c r="AR130" s="59" t="b">
        <f t="shared" si="15"/>
        <v>0</v>
      </c>
      <c r="AS130" s="34" t="str">
        <f t="shared" si="16"/>
        <v/>
      </c>
    </row>
    <row r="131" spans="2:45">
      <c r="B131" s="260"/>
      <c r="C131" s="35"/>
      <c r="D131" s="53"/>
      <c r="E131" s="5"/>
      <c r="F131" s="60"/>
      <c r="G131" s="54" t="e">
        <f>VLOOKUP(F131,Foglio1!$F$2:$G$1509,2,FALSE)</f>
        <v>#N/A</v>
      </c>
      <c r="H131" s="56"/>
      <c r="I131" s="4"/>
      <c r="J131" s="4"/>
      <c r="K131" s="4"/>
      <c r="L131" s="4"/>
      <c r="M131" s="24"/>
      <c r="N131" s="24"/>
      <c r="O131" s="14"/>
      <c r="P131" s="14"/>
      <c r="Q131" s="14"/>
      <c r="R131" s="14"/>
      <c r="S131" s="14"/>
      <c r="T131" s="14"/>
      <c r="U131" s="14"/>
      <c r="V131" s="14"/>
      <c r="W131" s="24"/>
      <c r="X131" s="14"/>
      <c r="Y131" s="15"/>
      <c r="Z131" s="15"/>
      <c r="AA131" s="55">
        <f t="shared" si="9"/>
        <v>0</v>
      </c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55">
        <f t="shared" si="10"/>
        <v>0</v>
      </c>
      <c r="AN131" s="55">
        <f t="shared" si="11"/>
        <v>0</v>
      </c>
      <c r="AO131" s="55">
        <f t="shared" si="12"/>
        <v>0</v>
      </c>
      <c r="AP131" s="84" t="str">
        <f t="shared" si="13"/>
        <v/>
      </c>
      <c r="AQ131" s="11" t="b">
        <f t="shared" si="14"/>
        <v>0</v>
      </c>
      <c r="AR131" s="59" t="b">
        <f t="shared" si="15"/>
        <v>0</v>
      </c>
      <c r="AS131" s="34" t="str">
        <f t="shared" si="16"/>
        <v/>
      </c>
    </row>
    <row r="132" spans="2:45">
      <c r="B132" s="260"/>
      <c r="C132" s="35"/>
      <c r="D132" s="53"/>
      <c r="E132" s="5"/>
      <c r="F132" s="60"/>
      <c r="G132" s="54" t="e">
        <f>VLOOKUP(F132,Foglio1!$F$2:$G$1509,2,FALSE)</f>
        <v>#N/A</v>
      </c>
      <c r="H132" s="56"/>
      <c r="I132" s="4"/>
      <c r="J132" s="4"/>
      <c r="K132" s="4"/>
      <c r="L132" s="4"/>
      <c r="M132" s="24"/>
      <c r="N132" s="24"/>
      <c r="O132" s="14"/>
      <c r="P132" s="14"/>
      <c r="Q132" s="14"/>
      <c r="R132" s="14"/>
      <c r="S132" s="14"/>
      <c r="T132" s="14"/>
      <c r="U132" s="14"/>
      <c r="V132" s="14"/>
      <c r="W132" s="24"/>
      <c r="X132" s="14"/>
      <c r="Y132" s="15"/>
      <c r="Z132" s="15"/>
      <c r="AA132" s="55">
        <f t="shared" si="9"/>
        <v>0</v>
      </c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55">
        <f t="shared" si="10"/>
        <v>0</v>
      </c>
      <c r="AN132" s="55">
        <f t="shared" si="11"/>
        <v>0</v>
      </c>
      <c r="AO132" s="55">
        <f t="shared" si="12"/>
        <v>0</v>
      </c>
      <c r="AP132" s="84" t="str">
        <f t="shared" si="13"/>
        <v/>
      </c>
      <c r="AQ132" s="11" t="b">
        <f t="shared" si="14"/>
        <v>0</v>
      </c>
      <c r="AR132" s="59" t="b">
        <f t="shared" si="15"/>
        <v>0</v>
      </c>
      <c r="AS132" s="34" t="str">
        <f t="shared" si="16"/>
        <v/>
      </c>
    </row>
    <row r="133" spans="2:45">
      <c r="B133" s="260"/>
      <c r="C133" s="35"/>
      <c r="D133" s="53"/>
      <c r="E133" s="5"/>
      <c r="F133" s="60"/>
      <c r="G133" s="54" t="e">
        <f>VLOOKUP(F133,Foglio1!$F$2:$G$1509,2,FALSE)</f>
        <v>#N/A</v>
      </c>
      <c r="H133" s="56"/>
      <c r="I133" s="4"/>
      <c r="J133" s="4"/>
      <c r="K133" s="4"/>
      <c r="L133" s="4"/>
      <c r="M133" s="24"/>
      <c r="N133" s="24"/>
      <c r="O133" s="14"/>
      <c r="P133" s="14"/>
      <c r="Q133" s="14"/>
      <c r="R133" s="14"/>
      <c r="S133" s="14"/>
      <c r="T133" s="14"/>
      <c r="U133" s="14"/>
      <c r="V133" s="14"/>
      <c r="W133" s="24"/>
      <c r="X133" s="14"/>
      <c r="Y133" s="15"/>
      <c r="Z133" s="15"/>
      <c r="AA133" s="55">
        <f t="shared" si="9"/>
        <v>0</v>
      </c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55">
        <f t="shared" si="10"/>
        <v>0</v>
      </c>
      <c r="AN133" s="55">
        <f t="shared" si="11"/>
        <v>0</v>
      </c>
      <c r="AO133" s="55">
        <f t="shared" si="12"/>
        <v>0</v>
      </c>
      <c r="AP133" s="84" t="str">
        <f t="shared" si="13"/>
        <v/>
      </c>
      <c r="AQ133" s="11" t="b">
        <f t="shared" si="14"/>
        <v>0</v>
      </c>
      <c r="AR133" s="59" t="b">
        <f t="shared" si="15"/>
        <v>0</v>
      </c>
      <c r="AS133" s="34" t="str">
        <f t="shared" si="16"/>
        <v/>
      </c>
    </row>
    <row r="134" spans="2:45">
      <c r="B134" s="260"/>
      <c r="C134" s="35"/>
      <c r="D134" s="53"/>
      <c r="E134" s="5"/>
      <c r="F134" s="60"/>
      <c r="G134" s="54" t="e">
        <f>VLOOKUP(F134,Foglio1!$F$2:$G$1509,2,FALSE)</f>
        <v>#N/A</v>
      </c>
      <c r="H134" s="56"/>
      <c r="I134" s="4"/>
      <c r="J134" s="4"/>
      <c r="K134" s="4"/>
      <c r="L134" s="4"/>
      <c r="M134" s="24"/>
      <c r="N134" s="24"/>
      <c r="O134" s="14"/>
      <c r="P134" s="14"/>
      <c r="Q134" s="14"/>
      <c r="R134" s="14"/>
      <c r="S134" s="14"/>
      <c r="T134" s="14"/>
      <c r="U134" s="14"/>
      <c r="V134" s="14"/>
      <c r="W134" s="24"/>
      <c r="X134" s="14"/>
      <c r="Y134" s="15"/>
      <c r="Z134" s="15"/>
      <c r="AA134" s="55">
        <f t="shared" si="9"/>
        <v>0</v>
      </c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55">
        <f t="shared" si="10"/>
        <v>0</v>
      </c>
      <c r="AN134" s="55">
        <f t="shared" si="11"/>
        <v>0</v>
      </c>
      <c r="AO134" s="55">
        <f t="shared" si="12"/>
        <v>0</v>
      </c>
      <c r="AP134" s="84" t="str">
        <f t="shared" si="13"/>
        <v/>
      </c>
      <c r="AQ134" s="11" t="b">
        <f t="shared" si="14"/>
        <v>0</v>
      </c>
      <c r="AR134" s="59" t="b">
        <f t="shared" si="15"/>
        <v>0</v>
      </c>
      <c r="AS134" s="34" t="str">
        <f t="shared" si="16"/>
        <v/>
      </c>
    </row>
    <row r="135" spans="2:45">
      <c r="B135" s="260"/>
      <c r="C135" s="35"/>
      <c r="D135" s="53"/>
      <c r="E135" s="5"/>
      <c r="F135" s="60"/>
      <c r="G135" s="54" t="e">
        <f>VLOOKUP(F135,Foglio1!$F$2:$G$1509,2,FALSE)</f>
        <v>#N/A</v>
      </c>
      <c r="H135" s="56"/>
      <c r="I135" s="4"/>
      <c r="J135" s="4"/>
      <c r="K135" s="4"/>
      <c r="L135" s="4"/>
      <c r="M135" s="24"/>
      <c r="N135" s="24"/>
      <c r="O135" s="14"/>
      <c r="P135" s="14"/>
      <c r="Q135" s="14"/>
      <c r="R135" s="14"/>
      <c r="S135" s="14"/>
      <c r="T135" s="14"/>
      <c r="U135" s="14"/>
      <c r="V135" s="14"/>
      <c r="W135" s="24"/>
      <c r="X135" s="14"/>
      <c r="Y135" s="15"/>
      <c r="Z135" s="15"/>
      <c r="AA135" s="55">
        <f t="shared" si="9"/>
        <v>0</v>
      </c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55">
        <f t="shared" si="10"/>
        <v>0</v>
      </c>
      <c r="AN135" s="55">
        <f t="shared" si="11"/>
        <v>0</v>
      </c>
      <c r="AO135" s="55">
        <f t="shared" si="12"/>
        <v>0</v>
      </c>
      <c r="AP135" s="84" t="str">
        <f t="shared" si="13"/>
        <v/>
      </c>
      <c r="AQ135" s="11" t="b">
        <f t="shared" si="14"/>
        <v>0</v>
      </c>
      <c r="AR135" s="59" t="b">
        <f t="shared" si="15"/>
        <v>0</v>
      </c>
      <c r="AS135" s="34" t="str">
        <f t="shared" si="16"/>
        <v/>
      </c>
    </row>
    <row r="136" spans="2:45">
      <c r="B136" s="260"/>
      <c r="C136" s="35"/>
      <c r="D136" s="53"/>
      <c r="E136" s="5"/>
      <c r="F136" s="60"/>
      <c r="G136" s="54" t="e">
        <f>VLOOKUP(F136,Foglio1!$F$2:$G$1509,2,FALSE)</f>
        <v>#N/A</v>
      </c>
      <c r="H136" s="56"/>
      <c r="I136" s="4"/>
      <c r="J136" s="4"/>
      <c r="K136" s="4"/>
      <c r="L136" s="4"/>
      <c r="M136" s="24"/>
      <c r="N136" s="24"/>
      <c r="O136" s="14"/>
      <c r="P136" s="14"/>
      <c r="Q136" s="14"/>
      <c r="R136" s="14"/>
      <c r="S136" s="14"/>
      <c r="T136" s="14"/>
      <c r="U136" s="14"/>
      <c r="V136" s="14"/>
      <c r="W136" s="24"/>
      <c r="X136" s="14"/>
      <c r="Y136" s="15"/>
      <c r="Z136" s="15"/>
      <c r="AA136" s="55">
        <f t="shared" ref="AA136:AA199" si="17">SUM(Y136:Z136)</f>
        <v>0</v>
      </c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55">
        <f t="shared" ref="AM136:AM199" si="18">SUM(AA136:AC136)</f>
        <v>0</v>
      </c>
      <c r="AN136" s="55">
        <f t="shared" ref="AN136:AN199" si="19">SUM(AD136:AF136)</f>
        <v>0</v>
      </c>
      <c r="AO136" s="55">
        <f t="shared" ref="AO136:AO199" si="20">SUM(AG136:AK136)</f>
        <v>0</v>
      </c>
      <c r="AP136" s="84" t="str">
        <f t="shared" ref="AP136:AP199" si="21">IF(AND(OR(AQ136=FALSE,AR136=FALSE),OR(COUNTBLANK(A136:F136)&lt;&gt;COLUMNS(A136:F136),COUNTBLANK(H136:Z136)&lt;&gt;COLUMNS(H136:Z136),COUNTBLANK(AB136:AL136)&lt;&gt;COLUMNS(AB136:AL136))),"KO","")</f>
        <v/>
      </c>
      <c r="AQ136" s="11" t="b">
        <f t="shared" ref="AQ136:AQ199" si="22">IF(OR(ISBLANK(B136),ISBLANK(H136),ISBLANK(O136),ISBLANK(R136),ISBLANK(V136),ISBLANK(W136),ISBLANK(Y136),ISBLANK(AB136),ISBLANK(AE136),ISBLANK(AL136)),FALSE,TRUE)</f>
        <v>0</v>
      </c>
      <c r="AR136" s="59" t="b">
        <f t="shared" ref="AR136:AR199" si="23">IF(ISBLANK(B136),IF(OR(ISBLANK(C136),ISBLANK(D136),ISBLANK(E136),ISBLANK(F136),ISBLANK(G136)),FALSE,TRUE),TRUE)</f>
        <v>0</v>
      </c>
      <c r="AS136" s="34" t="str">
        <f t="shared" ref="AS136:AS199" si="24">IF(AND(AP136="KO",OR(COUNTBLANK(A136:F136)&lt;&gt;COLUMNS(A136:F136),COUNTBLANK(H136:Z136)&lt;&gt;COLUMNS(H136:Z136),COUNTBLANK(AB136:AL136)&lt;&gt;COLUMNS(AB136:AL136))),"ATTENZIONE!!! NON TUTTI I CAMPI OBBLIGATORI SONO STATI COMPILATI","")</f>
        <v/>
      </c>
    </row>
    <row r="137" spans="2:45">
      <c r="B137" s="260"/>
      <c r="C137" s="35"/>
      <c r="D137" s="53"/>
      <c r="E137" s="5"/>
      <c r="F137" s="60"/>
      <c r="G137" s="54" t="e">
        <f>VLOOKUP(F137,Foglio1!$F$2:$G$1509,2,FALSE)</f>
        <v>#N/A</v>
      </c>
      <c r="H137" s="56"/>
      <c r="I137" s="4"/>
      <c r="J137" s="4"/>
      <c r="K137" s="4"/>
      <c r="L137" s="4"/>
      <c r="M137" s="24"/>
      <c r="N137" s="24"/>
      <c r="O137" s="14"/>
      <c r="P137" s="14"/>
      <c r="Q137" s="14"/>
      <c r="R137" s="14"/>
      <c r="S137" s="14"/>
      <c r="T137" s="14"/>
      <c r="U137" s="14"/>
      <c r="V137" s="14"/>
      <c r="W137" s="24"/>
      <c r="X137" s="14"/>
      <c r="Y137" s="15"/>
      <c r="Z137" s="15"/>
      <c r="AA137" s="55">
        <f t="shared" si="17"/>
        <v>0</v>
      </c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55">
        <f t="shared" si="18"/>
        <v>0</v>
      </c>
      <c r="AN137" s="55">
        <f t="shared" si="19"/>
        <v>0</v>
      </c>
      <c r="AO137" s="55">
        <f t="shared" si="20"/>
        <v>0</v>
      </c>
      <c r="AP137" s="84" t="str">
        <f t="shared" si="21"/>
        <v/>
      </c>
      <c r="AQ137" s="11" t="b">
        <f t="shared" si="22"/>
        <v>0</v>
      </c>
      <c r="AR137" s="59" t="b">
        <f t="shared" si="23"/>
        <v>0</v>
      </c>
      <c r="AS137" s="34" t="str">
        <f t="shared" si="24"/>
        <v/>
      </c>
    </row>
    <row r="138" spans="2:45">
      <c r="B138" s="260"/>
      <c r="C138" s="35"/>
      <c r="D138" s="53"/>
      <c r="E138" s="5"/>
      <c r="F138" s="60"/>
      <c r="G138" s="54" t="e">
        <f>VLOOKUP(F138,Foglio1!$F$2:$G$1509,2,FALSE)</f>
        <v>#N/A</v>
      </c>
      <c r="H138" s="56"/>
      <c r="I138" s="4"/>
      <c r="J138" s="4"/>
      <c r="K138" s="4"/>
      <c r="L138" s="4"/>
      <c r="M138" s="24"/>
      <c r="N138" s="24"/>
      <c r="O138" s="14"/>
      <c r="P138" s="14"/>
      <c r="Q138" s="14"/>
      <c r="R138" s="14"/>
      <c r="S138" s="14"/>
      <c r="T138" s="14"/>
      <c r="U138" s="14"/>
      <c r="V138" s="14"/>
      <c r="W138" s="24"/>
      <c r="X138" s="14"/>
      <c r="Y138" s="15"/>
      <c r="Z138" s="15"/>
      <c r="AA138" s="55">
        <f t="shared" si="17"/>
        <v>0</v>
      </c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55">
        <f t="shared" si="18"/>
        <v>0</v>
      </c>
      <c r="AN138" s="55">
        <f t="shared" si="19"/>
        <v>0</v>
      </c>
      <c r="AO138" s="55">
        <f t="shared" si="20"/>
        <v>0</v>
      </c>
      <c r="AP138" s="84" t="str">
        <f t="shared" si="21"/>
        <v/>
      </c>
      <c r="AQ138" s="11" t="b">
        <f t="shared" si="22"/>
        <v>0</v>
      </c>
      <c r="AR138" s="59" t="b">
        <f t="shared" si="23"/>
        <v>0</v>
      </c>
      <c r="AS138" s="34" t="str">
        <f t="shared" si="24"/>
        <v/>
      </c>
    </row>
    <row r="139" spans="2:45">
      <c r="B139" s="260"/>
      <c r="C139" s="35"/>
      <c r="D139" s="53"/>
      <c r="E139" s="5"/>
      <c r="F139" s="60"/>
      <c r="G139" s="54" t="e">
        <f>VLOOKUP(F139,Foglio1!$F$2:$G$1509,2,FALSE)</f>
        <v>#N/A</v>
      </c>
      <c r="H139" s="56"/>
      <c r="I139" s="4"/>
      <c r="J139" s="4"/>
      <c r="K139" s="4"/>
      <c r="L139" s="4"/>
      <c r="M139" s="24"/>
      <c r="N139" s="24"/>
      <c r="O139" s="14"/>
      <c r="P139" s="14"/>
      <c r="Q139" s="14"/>
      <c r="R139" s="14"/>
      <c r="S139" s="14"/>
      <c r="T139" s="14"/>
      <c r="U139" s="14"/>
      <c r="V139" s="14"/>
      <c r="W139" s="24"/>
      <c r="X139" s="14"/>
      <c r="Y139" s="15"/>
      <c r="Z139" s="15"/>
      <c r="AA139" s="55">
        <f t="shared" si="17"/>
        <v>0</v>
      </c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55">
        <f t="shared" si="18"/>
        <v>0</v>
      </c>
      <c r="AN139" s="55">
        <f t="shared" si="19"/>
        <v>0</v>
      </c>
      <c r="AO139" s="55">
        <f t="shared" si="20"/>
        <v>0</v>
      </c>
      <c r="AP139" s="84" t="str">
        <f t="shared" si="21"/>
        <v/>
      </c>
      <c r="AQ139" s="11" t="b">
        <f t="shared" si="22"/>
        <v>0</v>
      </c>
      <c r="AR139" s="59" t="b">
        <f t="shared" si="23"/>
        <v>0</v>
      </c>
      <c r="AS139" s="34" t="str">
        <f t="shared" si="24"/>
        <v/>
      </c>
    </row>
    <row r="140" spans="2:45">
      <c r="B140" s="260"/>
      <c r="C140" s="35"/>
      <c r="D140" s="53"/>
      <c r="E140" s="5"/>
      <c r="F140" s="60"/>
      <c r="G140" s="54" t="e">
        <f>VLOOKUP(F140,Foglio1!$F$2:$G$1509,2,FALSE)</f>
        <v>#N/A</v>
      </c>
      <c r="H140" s="56"/>
      <c r="I140" s="4"/>
      <c r="J140" s="4"/>
      <c r="K140" s="4"/>
      <c r="L140" s="4"/>
      <c r="M140" s="24"/>
      <c r="N140" s="24"/>
      <c r="O140" s="14"/>
      <c r="P140" s="14"/>
      <c r="Q140" s="14"/>
      <c r="R140" s="14"/>
      <c r="S140" s="14"/>
      <c r="T140" s="14"/>
      <c r="U140" s="14"/>
      <c r="V140" s="14"/>
      <c r="W140" s="24"/>
      <c r="X140" s="14"/>
      <c r="Y140" s="15"/>
      <c r="Z140" s="15"/>
      <c r="AA140" s="55">
        <f t="shared" si="17"/>
        <v>0</v>
      </c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55">
        <f t="shared" si="18"/>
        <v>0</v>
      </c>
      <c r="AN140" s="55">
        <f t="shared" si="19"/>
        <v>0</v>
      </c>
      <c r="AO140" s="55">
        <f t="shared" si="20"/>
        <v>0</v>
      </c>
      <c r="AP140" s="84" t="str">
        <f t="shared" si="21"/>
        <v/>
      </c>
      <c r="AQ140" s="11" t="b">
        <f t="shared" si="22"/>
        <v>0</v>
      </c>
      <c r="AR140" s="59" t="b">
        <f t="shared" si="23"/>
        <v>0</v>
      </c>
      <c r="AS140" s="34" t="str">
        <f t="shared" si="24"/>
        <v/>
      </c>
    </row>
    <row r="141" spans="2:45">
      <c r="B141" s="260"/>
      <c r="C141" s="35"/>
      <c r="D141" s="53"/>
      <c r="E141" s="5"/>
      <c r="F141" s="60"/>
      <c r="G141" s="54" t="e">
        <f>VLOOKUP(F141,Foglio1!$F$2:$G$1509,2,FALSE)</f>
        <v>#N/A</v>
      </c>
      <c r="H141" s="56"/>
      <c r="I141" s="4"/>
      <c r="J141" s="4"/>
      <c r="K141" s="4"/>
      <c r="L141" s="4"/>
      <c r="M141" s="24"/>
      <c r="N141" s="24"/>
      <c r="O141" s="14"/>
      <c r="P141" s="14"/>
      <c r="Q141" s="14"/>
      <c r="R141" s="14"/>
      <c r="S141" s="14"/>
      <c r="T141" s="14"/>
      <c r="U141" s="14"/>
      <c r="V141" s="14"/>
      <c r="W141" s="24"/>
      <c r="X141" s="14"/>
      <c r="Y141" s="15"/>
      <c r="Z141" s="15"/>
      <c r="AA141" s="55">
        <f t="shared" si="17"/>
        <v>0</v>
      </c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55">
        <f t="shared" si="18"/>
        <v>0</v>
      </c>
      <c r="AN141" s="55">
        <f t="shared" si="19"/>
        <v>0</v>
      </c>
      <c r="AO141" s="55">
        <f t="shared" si="20"/>
        <v>0</v>
      </c>
      <c r="AP141" s="84" t="str">
        <f t="shared" si="21"/>
        <v/>
      </c>
      <c r="AQ141" s="11" t="b">
        <f t="shared" si="22"/>
        <v>0</v>
      </c>
      <c r="AR141" s="59" t="b">
        <f t="shared" si="23"/>
        <v>0</v>
      </c>
      <c r="AS141" s="34" t="str">
        <f t="shared" si="24"/>
        <v/>
      </c>
    </row>
    <row r="142" spans="2:45">
      <c r="B142" s="260"/>
      <c r="C142" s="35"/>
      <c r="D142" s="53"/>
      <c r="E142" s="5"/>
      <c r="F142" s="60"/>
      <c r="G142" s="54" t="e">
        <f>VLOOKUP(F142,Foglio1!$F$2:$G$1509,2,FALSE)</f>
        <v>#N/A</v>
      </c>
      <c r="H142" s="56"/>
      <c r="I142" s="4"/>
      <c r="J142" s="4"/>
      <c r="K142" s="4"/>
      <c r="L142" s="4"/>
      <c r="M142" s="24"/>
      <c r="N142" s="24"/>
      <c r="O142" s="14"/>
      <c r="P142" s="14"/>
      <c r="Q142" s="14"/>
      <c r="R142" s="14"/>
      <c r="S142" s="14"/>
      <c r="T142" s="14"/>
      <c r="U142" s="14"/>
      <c r="V142" s="14"/>
      <c r="W142" s="24"/>
      <c r="X142" s="14"/>
      <c r="Y142" s="15"/>
      <c r="Z142" s="15"/>
      <c r="AA142" s="55">
        <f t="shared" si="17"/>
        <v>0</v>
      </c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55">
        <f t="shared" si="18"/>
        <v>0</v>
      </c>
      <c r="AN142" s="55">
        <f t="shared" si="19"/>
        <v>0</v>
      </c>
      <c r="AO142" s="55">
        <f t="shared" si="20"/>
        <v>0</v>
      </c>
      <c r="AP142" s="84" t="str">
        <f t="shared" si="21"/>
        <v/>
      </c>
      <c r="AQ142" s="11" t="b">
        <f t="shared" si="22"/>
        <v>0</v>
      </c>
      <c r="AR142" s="59" t="b">
        <f t="shared" si="23"/>
        <v>0</v>
      </c>
      <c r="AS142" s="34" t="str">
        <f t="shared" si="24"/>
        <v/>
      </c>
    </row>
    <row r="143" spans="2:45">
      <c r="B143" s="260"/>
      <c r="C143" s="35"/>
      <c r="D143" s="53"/>
      <c r="E143" s="5"/>
      <c r="F143" s="60"/>
      <c r="G143" s="54" t="e">
        <f>VLOOKUP(F143,Foglio1!$F$2:$G$1509,2,FALSE)</f>
        <v>#N/A</v>
      </c>
      <c r="H143" s="56"/>
      <c r="I143" s="4"/>
      <c r="J143" s="4"/>
      <c r="K143" s="4"/>
      <c r="L143" s="4"/>
      <c r="M143" s="24"/>
      <c r="N143" s="24"/>
      <c r="O143" s="14"/>
      <c r="P143" s="14"/>
      <c r="Q143" s="14"/>
      <c r="R143" s="14"/>
      <c r="S143" s="14"/>
      <c r="T143" s="14"/>
      <c r="U143" s="14"/>
      <c r="V143" s="14"/>
      <c r="W143" s="24"/>
      <c r="X143" s="14"/>
      <c r="Y143" s="15"/>
      <c r="Z143" s="15"/>
      <c r="AA143" s="55">
        <f t="shared" si="17"/>
        <v>0</v>
      </c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55">
        <f t="shared" si="18"/>
        <v>0</v>
      </c>
      <c r="AN143" s="55">
        <f t="shared" si="19"/>
        <v>0</v>
      </c>
      <c r="AO143" s="55">
        <f t="shared" si="20"/>
        <v>0</v>
      </c>
      <c r="AP143" s="84" t="str">
        <f t="shared" si="21"/>
        <v/>
      </c>
      <c r="AQ143" s="11" t="b">
        <f t="shared" si="22"/>
        <v>0</v>
      </c>
      <c r="AR143" s="59" t="b">
        <f t="shared" si="23"/>
        <v>0</v>
      </c>
      <c r="AS143" s="34" t="str">
        <f t="shared" si="24"/>
        <v/>
      </c>
    </row>
    <row r="144" spans="2:45">
      <c r="B144" s="260"/>
      <c r="C144" s="35"/>
      <c r="D144" s="53"/>
      <c r="E144" s="5"/>
      <c r="F144" s="60"/>
      <c r="G144" s="54" t="e">
        <f>VLOOKUP(F144,Foglio1!$F$2:$G$1509,2,FALSE)</f>
        <v>#N/A</v>
      </c>
      <c r="H144" s="56"/>
      <c r="I144" s="4"/>
      <c r="J144" s="4"/>
      <c r="K144" s="4"/>
      <c r="L144" s="4"/>
      <c r="M144" s="24"/>
      <c r="N144" s="24"/>
      <c r="O144" s="14"/>
      <c r="P144" s="14"/>
      <c r="Q144" s="14"/>
      <c r="R144" s="14"/>
      <c r="S144" s="14"/>
      <c r="T144" s="14"/>
      <c r="U144" s="14"/>
      <c r="V144" s="14"/>
      <c r="W144" s="24"/>
      <c r="X144" s="14"/>
      <c r="Y144" s="15"/>
      <c r="Z144" s="15"/>
      <c r="AA144" s="55">
        <f t="shared" si="17"/>
        <v>0</v>
      </c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55">
        <f t="shared" si="18"/>
        <v>0</v>
      </c>
      <c r="AN144" s="55">
        <f t="shared" si="19"/>
        <v>0</v>
      </c>
      <c r="AO144" s="55">
        <f t="shared" si="20"/>
        <v>0</v>
      </c>
      <c r="AP144" s="84" t="str">
        <f t="shared" si="21"/>
        <v/>
      </c>
      <c r="AQ144" s="11" t="b">
        <f t="shared" si="22"/>
        <v>0</v>
      </c>
      <c r="AR144" s="59" t="b">
        <f t="shared" si="23"/>
        <v>0</v>
      </c>
      <c r="AS144" s="34" t="str">
        <f t="shared" si="24"/>
        <v/>
      </c>
    </row>
    <row r="145" spans="2:45">
      <c r="B145" s="260"/>
      <c r="C145" s="35"/>
      <c r="D145" s="53"/>
      <c r="E145" s="5"/>
      <c r="F145" s="60"/>
      <c r="G145" s="54" t="e">
        <f>VLOOKUP(F145,Foglio1!$F$2:$G$1509,2,FALSE)</f>
        <v>#N/A</v>
      </c>
      <c r="H145" s="56"/>
      <c r="I145" s="4"/>
      <c r="J145" s="4"/>
      <c r="K145" s="4"/>
      <c r="L145" s="4"/>
      <c r="M145" s="24"/>
      <c r="N145" s="24"/>
      <c r="O145" s="14"/>
      <c r="P145" s="14"/>
      <c r="Q145" s="14"/>
      <c r="R145" s="14"/>
      <c r="S145" s="14"/>
      <c r="T145" s="14"/>
      <c r="U145" s="14"/>
      <c r="V145" s="14"/>
      <c r="W145" s="24"/>
      <c r="X145" s="14"/>
      <c r="Y145" s="15"/>
      <c r="Z145" s="15"/>
      <c r="AA145" s="55">
        <f t="shared" si="17"/>
        <v>0</v>
      </c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55">
        <f t="shared" si="18"/>
        <v>0</v>
      </c>
      <c r="AN145" s="55">
        <f t="shared" si="19"/>
        <v>0</v>
      </c>
      <c r="AO145" s="55">
        <f t="shared" si="20"/>
        <v>0</v>
      </c>
      <c r="AP145" s="84" t="str">
        <f t="shared" si="21"/>
        <v/>
      </c>
      <c r="AQ145" s="11" t="b">
        <f t="shared" si="22"/>
        <v>0</v>
      </c>
      <c r="AR145" s="59" t="b">
        <f t="shared" si="23"/>
        <v>0</v>
      </c>
      <c r="AS145" s="34" t="str">
        <f t="shared" si="24"/>
        <v/>
      </c>
    </row>
    <row r="146" spans="2:45">
      <c r="B146" s="260"/>
      <c r="C146" s="35"/>
      <c r="D146" s="53"/>
      <c r="E146" s="5"/>
      <c r="F146" s="60"/>
      <c r="G146" s="54" t="e">
        <f>VLOOKUP(F146,Foglio1!$F$2:$G$1509,2,FALSE)</f>
        <v>#N/A</v>
      </c>
      <c r="H146" s="56"/>
      <c r="I146" s="4"/>
      <c r="J146" s="4"/>
      <c r="K146" s="4"/>
      <c r="L146" s="4"/>
      <c r="M146" s="24"/>
      <c r="N146" s="24"/>
      <c r="O146" s="14"/>
      <c r="P146" s="14"/>
      <c r="Q146" s="14"/>
      <c r="R146" s="14"/>
      <c r="S146" s="14"/>
      <c r="T146" s="14"/>
      <c r="U146" s="14"/>
      <c r="V146" s="14"/>
      <c r="W146" s="24"/>
      <c r="X146" s="14"/>
      <c r="Y146" s="15"/>
      <c r="Z146" s="15"/>
      <c r="AA146" s="55">
        <f t="shared" si="17"/>
        <v>0</v>
      </c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55">
        <f t="shared" si="18"/>
        <v>0</v>
      </c>
      <c r="AN146" s="55">
        <f t="shared" si="19"/>
        <v>0</v>
      </c>
      <c r="AO146" s="55">
        <f t="shared" si="20"/>
        <v>0</v>
      </c>
      <c r="AP146" s="84" t="str">
        <f t="shared" si="21"/>
        <v/>
      </c>
      <c r="AQ146" s="11" t="b">
        <f t="shared" si="22"/>
        <v>0</v>
      </c>
      <c r="AR146" s="59" t="b">
        <f t="shared" si="23"/>
        <v>0</v>
      </c>
      <c r="AS146" s="34" t="str">
        <f t="shared" si="24"/>
        <v/>
      </c>
    </row>
    <row r="147" spans="2:45">
      <c r="B147" s="260"/>
      <c r="C147" s="35"/>
      <c r="D147" s="53"/>
      <c r="E147" s="5"/>
      <c r="F147" s="60"/>
      <c r="G147" s="54" t="e">
        <f>VLOOKUP(F147,Foglio1!$F$2:$G$1509,2,FALSE)</f>
        <v>#N/A</v>
      </c>
      <c r="H147" s="56"/>
      <c r="I147" s="4"/>
      <c r="J147" s="4"/>
      <c r="K147" s="4"/>
      <c r="L147" s="4"/>
      <c r="M147" s="24"/>
      <c r="N147" s="24"/>
      <c r="O147" s="14"/>
      <c r="P147" s="14"/>
      <c r="Q147" s="14"/>
      <c r="R147" s="14"/>
      <c r="S147" s="14"/>
      <c r="T147" s="14"/>
      <c r="U147" s="14"/>
      <c r="V147" s="14"/>
      <c r="W147" s="24"/>
      <c r="X147" s="14"/>
      <c r="Y147" s="15"/>
      <c r="Z147" s="15"/>
      <c r="AA147" s="55">
        <f t="shared" si="17"/>
        <v>0</v>
      </c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55">
        <f t="shared" si="18"/>
        <v>0</v>
      </c>
      <c r="AN147" s="55">
        <f t="shared" si="19"/>
        <v>0</v>
      </c>
      <c r="AO147" s="55">
        <f t="shared" si="20"/>
        <v>0</v>
      </c>
      <c r="AP147" s="84" t="str">
        <f t="shared" si="21"/>
        <v/>
      </c>
      <c r="AQ147" s="11" t="b">
        <f t="shared" si="22"/>
        <v>0</v>
      </c>
      <c r="AR147" s="59" t="b">
        <f t="shared" si="23"/>
        <v>0</v>
      </c>
      <c r="AS147" s="34" t="str">
        <f t="shared" si="24"/>
        <v/>
      </c>
    </row>
    <row r="148" spans="2:45">
      <c r="B148" s="260"/>
      <c r="C148" s="35"/>
      <c r="D148" s="53"/>
      <c r="E148" s="5"/>
      <c r="F148" s="60"/>
      <c r="G148" s="54" t="e">
        <f>VLOOKUP(F148,Foglio1!$F$2:$G$1509,2,FALSE)</f>
        <v>#N/A</v>
      </c>
      <c r="H148" s="56"/>
      <c r="I148" s="4"/>
      <c r="J148" s="4"/>
      <c r="K148" s="4"/>
      <c r="L148" s="4"/>
      <c r="M148" s="24"/>
      <c r="N148" s="24"/>
      <c r="O148" s="14"/>
      <c r="P148" s="14"/>
      <c r="Q148" s="14"/>
      <c r="R148" s="14"/>
      <c r="S148" s="14"/>
      <c r="T148" s="14"/>
      <c r="U148" s="14"/>
      <c r="V148" s="14"/>
      <c r="W148" s="24"/>
      <c r="X148" s="14"/>
      <c r="Y148" s="15"/>
      <c r="Z148" s="15"/>
      <c r="AA148" s="55">
        <f t="shared" si="17"/>
        <v>0</v>
      </c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55">
        <f t="shared" si="18"/>
        <v>0</v>
      </c>
      <c r="AN148" s="55">
        <f t="shared" si="19"/>
        <v>0</v>
      </c>
      <c r="AO148" s="55">
        <f t="shared" si="20"/>
        <v>0</v>
      </c>
      <c r="AP148" s="84" t="str">
        <f t="shared" si="21"/>
        <v/>
      </c>
      <c r="AQ148" s="11" t="b">
        <f t="shared" si="22"/>
        <v>0</v>
      </c>
      <c r="AR148" s="59" t="b">
        <f t="shared" si="23"/>
        <v>0</v>
      </c>
      <c r="AS148" s="34" t="str">
        <f t="shared" si="24"/>
        <v/>
      </c>
    </row>
    <row r="149" spans="2:45">
      <c r="B149" s="260"/>
      <c r="C149" s="35"/>
      <c r="D149" s="53"/>
      <c r="E149" s="5"/>
      <c r="F149" s="60"/>
      <c r="G149" s="54" t="e">
        <f>VLOOKUP(F149,Foglio1!$F$2:$G$1509,2,FALSE)</f>
        <v>#N/A</v>
      </c>
      <c r="H149" s="56"/>
      <c r="I149" s="4"/>
      <c r="J149" s="4"/>
      <c r="K149" s="4"/>
      <c r="L149" s="4"/>
      <c r="M149" s="24"/>
      <c r="N149" s="24"/>
      <c r="O149" s="14"/>
      <c r="P149" s="14"/>
      <c r="Q149" s="14"/>
      <c r="R149" s="14"/>
      <c r="S149" s="14"/>
      <c r="T149" s="14"/>
      <c r="U149" s="14"/>
      <c r="V149" s="14"/>
      <c r="W149" s="24"/>
      <c r="X149" s="14"/>
      <c r="Y149" s="15"/>
      <c r="Z149" s="15"/>
      <c r="AA149" s="55">
        <f t="shared" si="17"/>
        <v>0</v>
      </c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55">
        <f t="shared" si="18"/>
        <v>0</v>
      </c>
      <c r="AN149" s="55">
        <f t="shared" si="19"/>
        <v>0</v>
      </c>
      <c r="AO149" s="55">
        <f t="shared" si="20"/>
        <v>0</v>
      </c>
      <c r="AP149" s="84" t="str">
        <f t="shared" si="21"/>
        <v/>
      </c>
      <c r="AQ149" s="11" t="b">
        <f t="shared" si="22"/>
        <v>0</v>
      </c>
      <c r="AR149" s="59" t="b">
        <f t="shared" si="23"/>
        <v>0</v>
      </c>
      <c r="AS149" s="34" t="str">
        <f t="shared" si="24"/>
        <v/>
      </c>
    </row>
    <row r="150" spans="2:45">
      <c r="B150" s="260"/>
      <c r="C150" s="35"/>
      <c r="D150" s="53"/>
      <c r="E150" s="5"/>
      <c r="F150" s="60"/>
      <c r="G150" s="54" t="e">
        <f>VLOOKUP(F150,Foglio1!$F$2:$G$1509,2,FALSE)</f>
        <v>#N/A</v>
      </c>
      <c r="H150" s="56"/>
      <c r="I150" s="4"/>
      <c r="J150" s="4"/>
      <c r="K150" s="4"/>
      <c r="L150" s="4"/>
      <c r="M150" s="24"/>
      <c r="N150" s="24"/>
      <c r="O150" s="14"/>
      <c r="P150" s="14"/>
      <c r="Q150" s="14"/>
      <c r="R150" s="14"/>
      <c r="S150" s="14"/>
      <c r="T150" s="14"/>
      <c r="U150" s="14"/>
      <c r="V150" s="14"/>
      <c r="W150" s="24"/>
      <c r="X150" s="14"/>
      <c r="Y150" s="15"/>
      <c r="Z150" s="15"/>
      <c r="AA150" s="55">
        <f t="shared" si="17"/>
        <v>0</v>
      </c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55">
        <f t="shared" si="18"/>
        <v>0</v>
      </c>
      <c r="AN150" s="55">
        <f t="shared" si="19"/>
        <v>0</v>
      </c>
      <c r="AO150" s="55">
        <f t="shared" si="20"/>
        <v>0</v>
      </c>
      <c r="AP150" s="84" t="str">
        <f t="shared" si="21"/>
        <v/>
      </c>
      <c r="AQ150" s="11" t="b">
        <f t="shared" si="22"/>
        <v>0</v>
      </c>
      <c r="AR150" s="59" t="b">
        <f t="shared" si="23"/>
        <v>0</v>
      </c>
      <c r="AS150" s="34" t="str">
        <f t="shared" si="24"/>
        <v/>
      </c>
    </row>
    <row r="151" spans="2:45">
      <c r="B151" s="260"/>
      <c r="C151" s="35"/>
      <c r="D151" s="53"/>
      <c r="E151" s="5"/>
      <c r="F151" s="60"/>
      <c r="G151" s="54" t="e">
        <f>VLOOKUP(F151,Foglio1!$F$2:$G$1509,2,FALSE)</f>
        <v>#N/A</v>
      </c>
      <c r="H151" s="56"/>
      <c r="I151" s="4"/>
      <c r="J151" s="4"/>
      <c r="K151" s="4"/>
      <c r="L151" s="4"/>
      <c r="M151" s="24"/>
      <c r="N151" s="24"/>
      <c r="O151" s="14"/>
      <c r="P151" s="14"/>
      <c r="Q151" s="14"/>
      <c r="R151" s="14"/>
      <c r="S151" s="14"/>
      <c r="T151" s="14"/>
      <c r="U151" s="14"/>
      <c r="V151" s="14"/>
      <c r="W151" s="24"/>
      <c r="X151" s="14"/>
      <c r="Y151" s="15"/>
      <c r="Z151" s="15"/>
      <c r="AA151" s="55">
        <f t="shared" si="17"/>
        <v>0</v>
      </c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55">
        <f t="shared" si="18"/>
        <v>0</v>
      </c>
      <c r="AN151" s="55">
        <f t="shared" si="19"/>
        <v>0</v>
      </c>
      <c r="AO151" s="55">
        <f t="shared" si="20"/>
        <v>0</v>
      </c>
      <c r="AP151" s="84" t="str">
        <f t="shared" si="21"/>
        <v/>
      </c>
      <c r="AQ151" s="11" t="b">
        <f t="shared" si="22"/>
        <v>0</v>
      </c>
      <c r="AR151" s="59" t="b">
        <f t="shared" si="23"/>
        <v>0</v>
      </c>
      <c r="AS151" s="34" t="str">
        <f t="shared" si="24"/>
        <v/>
      </c>
    </row>
    <row r="152" spans="2:45">
      <c r="B152" s="260"/>
      <c r="C152" s="35"/>
      <c r="D152" s="53"/>
      <c r="E152" s="5"/>
      <c r="F152" s="60"/>
      <c r="G152" s="54" t="e">
        <f>VLOOKUP(F152,Foglio1!$F$2:$G$1509,2,FALSE)</f>
        <v>#N/A</v>
      </c>
      <c r="H152" s="56"/>
      <c r="I152" s="4"/>
      <c r="J152" s="4"/>
      <c r="K152" s="4"/>
      <c r="L152" s="4"/>
      <c r="M152" s="24"/>
      <c r="N152" s="24"/>
      <c r="O152" s="14"/>
      <c r="P152" s="14"/>
      <c r="Q152" s="14"/>
      <c r="R152" s="14"/>
      <c r="S152" s="14"/>
      <c r="T152" s="14"/>
      <c r="U152" s="14"/>
      <c r="V152" s="14"/>
      <c r="W152" s="24"/>
      <c r="X152" s="14"/>
      <c r="Y152" s="15"/>
      <c r="Z152" s="15"/>
      <c r="AA152" s="55">
        <f t="shared" si="17"/>
        <v>0</v>
      </c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55">
        <f t="shared" si="18"/>
        <v>0</v>
      </c>
      <c r="AN152" s="55">
        <f t="shared" si="19"/>
        <v>0</v>
      </c>
      <c r="AO152" s="55">
        <f t="shared" si="20"/>
        <v>0</v>
      </c>
      <c r="AP152" s="84" t="str">
        <f t="shared" si="21"/>
        <v/>
      </c>
      <c r="AQ152" s="11" t="b">
        <f t="shared" si="22"/>
        <v>0</v>
      </c>
      <c r="AR152" s="59" t="b">
        <f t="shared" si="23"/>
        <v>0</v>
      </c>
      <c r="AS152" s="34" t="str">
        <f t="shared" si="24"/>
        <v/>
      </c>
    </row>
    <row r="153" spans="2:45">
      <c r="B153" s="260"/>
      <c r="C153" s="35"/>
      <c r="D153" s="53"/>
      <c r="E153" s="5"/>
      <c r="F153" s="60"/>
      <c r="G153" s="54" t="e">
        <f>VLOOKUP(F153,Foglio1!$F$2:$G$1509,2,FALSE)</f>
        <v>#N/A</v>
      </c>
      <c r="H153" s="56"/>
      <c r="I153" s="4"/>
      <c r="J153" s="4"/>
      <c r="K153" s="4"/>
      <c r="L153" s="4"/>
      <c r="M153" s="24"/>
      <c r="N153" s="24"/>
      <c r="O153" s="14"/>
      <c r="P153" s="14"/>
      <c r="Q153" s="14"/>
      <c r="R153" s="14"/>
      <c r="S153" s="14"/>
      <c r="T153" s="14"/>
      <c r="U153" s="14"/>
      <c r="V153" s="14"/>
      <c r="W153" s="24"/>
      <c r="X153" s="14"/>
      <c r="Y153" s="15"/>
      <c r="Z153" s="15"/>
      <c r="AA153" s="55">
        <f t="shared" si="17"/>
        <v>0</v>
      </c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55">
        <f t="shared" si="18"/>
        <v>0</v>
      </c>
      <c r="AN153" s="55">
        <f t="shared" si="19"/>
        <v>0</v>
      </c>
      <c r="AO153" s="55">
        <f t="shared" si="20"/>
        <v>0</v>
      </c>
      <c r="AP153" s="84" t="str">
        <f t="shared" si="21"/>
        <v/>
      </c>
      <c r="AQ153" s="11" t="b">
        <f t="shared" si="22"/>
        <v>0</v>
      </c>
      <c r="AR153" s="59" t="b">
        <f t="shared" si="23"/>
        <v>0</v>
      </c>
      <c r="AS153" s="34" t="str">
        <f t="shared" si="24"/>
        <v/>
      </c>
    </row>
    <row r="154" spans="2:45">
      <c r="B154" s="260"/>
      <c r="C154" s="35"/>
      <c r="D154" s="53"/>
      <c r="E154" s="5"/>
      <c r="F154" s="60"/>
      <c r="G154" s="54" t="e">
        <f>VLOOKUP(F154,Foglio1!$F$2:$G$1509,2,FALSE)</f>
        <v>#N/A</v>
      </c>
      <c r="H154" s="56"/>
      <c r="I154" s="4"/>
      <c r="J154" s="4"/>
      <c r="K154" s="4"/>
      <c r="L154" s="4"/>
      <c r="M154" s="24"/>
      <c r="N154" s="24"/>
      <c r="O154" s="14"/>
      <c r="P154" s="14"/>
      <c r="Q154" s="14"/>
      <c r="R154" s="14"/>
      <c r="S154" s="14"/>
      <c r="T154" s="14"/>
      <c r="U154" s="14"/>
      <c r="V154" s="14"/>
      <c r="W154" s="24"/>
      <c r="X154" s="14"/>
      <c r="Y154" s="15"/>
      <c r="Z154" s="15"/>
      <c r="AA154" s="55">
        <f t="shared" si="17"/>
        <v>0</v>
      </c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55">
        <f t="shared" si="18"/>
        <v>0</v>
      </c>
      <c r="AN154" s="55">
        <f t="shared" si="19"/>
        <v>0</v>
      </c>
      <c r="AO154" s="55">
        <f t="shared" si="20"/>
        <v>0</v>
      </c>
      <c r="AP154" s="84" t="str">
        <f t="shared" si="21"/>
        <v/>
      </c>
      <c r="AQ154" s="11" t="b">
        <f t="shared" si="22"/>
        <v>0</v>
      </c>
      <c r="AR154" s="59" t="b">
        <f t="shared" si="23"/>
        <v>0</v>
      </c>
      <c r="AS154" s="34" t="str">
        <f t="shared" si="24"/>
        <v/>
      </c>
    </row>
    <row r="155" spans="2:45">
      <c r="B155" s="260"/>
      <c r="C155" s="35"/>
      <c r="D155" s="53"/>
      <c r="E155" s="5"/>
      <c r="F155" s="60"/>
      <c r="G155" s="54" t="e">
        <f>VLOOKUP(F155,Foglio1!$F$2:$G$1509,2,FALSE)</f>
        <v>#N/A</v>
      </c>
      <c r="H155" s="56"/>
      <c r="I155" s="4"/>
      <c r="J155" s="4"/>
      <c r="K155" s="4"/>
      <c r="L155" s="4"/>
      <c r="M155" s="24"/>
      <c r="N155" s="24"/>
      <c r="O155" s="14"/>
      <c r="P155" s="14"/>
      <c r="Q155" s="14"/>
      <c r="R155" s="14"/>
      <c r="S155" s="14"/>
      <c r="T155" s="14"/>
      <c r="U155" s="14"/>
      <c r="V155" s="14"/>
      <c r="W155" s="24"/>
      <c r="X155" s="14"/>
      <c r="Y155" s="15"/>
      <c r="Z155" s="15"/>
      <c r="AA155" s="55">
        <f t="shared" si="17"/>
        <v>0</v>
      </c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55">
        <f t="shared" si="18"/>
        <v>0</v>
      </c>
      <c r="AN155" s="55">
        <f t="shared" si="19"/>
        <v>0</v>
      </c>
      <c r="AO155" s="55">
        <f t="shared" si="20"/>
        <v>0</v>
      </c>
      <c r="AP155" s="84" t="str">
        <f t="shared" si="21"/>
        <v/>
      </c>
      <c r="AQ155" s="11" t="b">
        <f t="shared" si="22"/>
        <v>0</v>
      </c>
      <c r="AR155" s="59" t="b">
        <f t="shared" si="23"/>
        <v>0</v>
      </c>
      <c r="AS155" s="34" t="str">
        <f t="shared" si="24"/>
        <v/>
      </c>
    </row>
    <row r="156" spans="2:45">
      <c r="B156" s="260"/>
      <c r="C156" s="35"/>
      <c r="D156" s="53"/>
      <c r="E156" s="5"/>
      <c r="F156" s="60"/>
      <c r="G156" s="54" t="e">
        <f>VLOOKUP(F156,Foglio1!$F$2:$G$1509,2,FALSE)</f>
        <v>#N/A</v>
      </c>
      <c r="H156" s="56"/>
      <c r="I156" s="4"/>
      <c r="J156" s="4"/>
      <c r="K156" s="4"/>
      <c r="L156" s="4"/>
      <c r="M156" s="24"/>
      <c r="N156" s="24"/>
      <c r="O156" s="14"/>
      <c r="P156" s="14"/>
      <c r="Q156" s="14"/>
      <c r="R156" s="14"/>
      <c r="S156" s="14"/>
      <c r="T156" s="14"/>
      <c r="U156" s="14"/>
      <c r="V156" s="14"/>
      <c r="W156" s="24"/>
      <c r="X156" s="14"/>
      <c r="Y156" s="15"/>
      <c r="Z156" s="15"/>
      <c r="AA156" s="55">
        <f t="shared" si="17"/>
        <v>0</v>
      </c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55">
        <f t="shared" si="18"/>
        <v>0</v>
      </c>
      <c r="AN156" s="55">
        <f t="shared" si="19"/>
        <v>0</v>
      </c>
      <c r="AO156" s="55">
        <f t="shared" si="20"/>
        <v>0</v>
      </c>
      <c r="AP156" s="84" t="str">
        <f t="shared" si="21"/>
        <v/>
      </c>
      <c r="AQ156" s="11" t="b">
        <f t="shared" si="22"/>
        <v>0</v>
      </c>
      <c r="AR156" s="59" t="b">
        <f t="shared" si="23"/>
        <v>0</v>
      </c>
      <c r="AS156" s="34" t="str">
        <f t="shared" si="24"/>
        <v/>
      </c>
    </row>
    <row r="157" spans="2:45">
      <c r="B157" s="260"/>
      <c r="C157" s="35"/>
      <c r="D157" s="53"/>
      <c r="E157" s="5"/>
      <c r="F157" s="60"/>
      <c r="G157" s="54" t="e">
        <f>VLOOKUP(F157,Foglio1!$F$2:$G$1509,2,FALSE)</f>
        <v>#N/A</v>
      </c>
      <c r="H157" s="56"/>
      <c r="I157" s="4"/>
      <c r="J157" s="4"/>
      <c r="K157" s="4"/>
      <c r="L157" s="4"/>
      <c r="M157" s="24"/>
      <c r="N157" s="24"/>
      <c r="O157" s="14"/>
      <c r="P157" s="14"/>
      <c r="Q157" s="14"/>
      <c r="R157" s="14"/>
      <c r="S157" s="14"/>
      <c r="T157" s="14"/>
      <c r="U157" s="14"/>
      <c r="V157" s="14"/>
      <c r="W157" s="24"/>
      <c r="X157" s="14"/>
      <c r="Y157" s="15"/>
      <c r="Z157" s="15"/>
      <c r="AA157" s="55">
        <f t="shared" si="17"/>
        <v>0</v>
      </c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55">
        <f t="shared" si="18"/>
        <v>0</v>
      </c>
      <c r="AN157" s="55">
        <f t="shared" si="19"/>
        <v>0</v>
      </c>
      <c r="AO157" s="55">
        <f t="shared" si="20"/>
        <v>0</v>
      </c>
      <c r="AP157" s="84" t="str">
        <f t="shared" si="21"/>
        <v/>
      </c>
      <c r="AQ157" s="11" t="b">
        <f t="shared" si="22"/>
        <v>0</v>
      </c>
      <c r="AR157" s="59" t="b">
        <f t="shared" si="23"/>
        <v>0</v>
      </c>
      <c r="AS157" s="34" t="str">
        <f t="shared" si="24"/>
        <v/>
      </c>
    </row>
    <row r="158" spans="2:45">
      <c r="B158" s="260"/>
      <c r="C158" s="35"/>
      <c r="D158" s="53"/>
      <c r="E158" s="5"/>
      <c r="F158" s="60"/>
      <c r="G158" s="54" t="e">
        <f>VLOOKUP(F158,Foglio1!$F$2:$G$1509,2,FALSE)</f>
        <v>#N/A</v>
      </c>
      <c r="H158" s="56"/>
      <c r="I158" s="4"/>
      <c r="J158" s="4"/>
      <c r="K158" s="4"/>
      <c r="L158" s="4"/>
      <c r="M158" s="24"/>
      <c r="N158" s="24"/>
      <c r="O158" s="14"/>
      <c r="P158" s="14"/>
      <c r="Q158" s="14"/>
      <c r="R158" s="14"/>
      <c r="S158" s="14"/>
      <c r="T158" s="14"/>
      <c r="U158" s="14"/>
      <c r="V158" s="14"/>
      <c r="W158" s="24"/>
      <c r="X158" s="14"/>
      <c r="Y158" s="15"/>
      <c r="Z158" s="15"/>
      <c r="AA158" s="55">
        <f t="shared" si="17"/>
        <v>0</v>
      </c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55">
        <f t="shared" si="18"/>
        <v>0</v>
      </c>
      <c r="AN158" s="55">
        <f t="shared" si="19"/>
        <v>0</v>
      </c>
      <c r="AO158" s="55">
        <f t="shared" si="20"/>
        <v>0</v>
      </c>
      <c r="AP158" s="84" t="str">
        <f t="shared" si="21"/>
        <v/>
      </c>
      <c r="AQ158" s="11" t="b">
        <f t="shared" si="22"/>
        <v>0</v>
      </c>
      <c r="AR158" s="59" t="b">
        <f t="shared" si="23"/>
        <v>0</v>
      </c>
      <c r="AS158" s="34" t="str">
        <f t="shared" si="24"/>
        <v/>
      </c>
    </row>
    <row r="159" spans="2:45">
      <c r="B159" s="260"/>
      <c r="C159" s="35"/>
      <c r="D159" s="53"/>
      <c r="E159" s="5"/>
      <c r="F159" s="60"/>
      <c r="G159" s="54" t="e">
        <f>VLOOKUP(F159,Foglio1!$F$2:$G$1509,2,FALSE)</f>
        <v>#N/A</v>
      </c>
      <c r="H159" s="56"/>
      <c r="I159" s="4"/>
      <c r="J159" s="4"/>
      <c r="K159" s="4"/>
      <c r="L159" s="4"/>
      <c r="M159" s="24"/>
      <c r="N159" s="24"/>
      <c r="O159" s="14"/>
      <c r="P159" s="14"/>
      <c r="Q159" s="14"/>
      <c r="R159" s="14"/>
      <c r="S159" s="14"/>
      <c r="T159" s="14"/>
      <c r="U159" s="14"/>
      <c r="V159" s="14"/>
      <c r="W159" s="24"/>
      <c r="X159" s="14"/>
      <c r="Y159" s="15"/>
      <c r="Z159" s="15"/>
      <c r="AA159" s="55">
        <f t="shared" si="17"/>
        <v>0</v>
      </c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55">
        <f t="shared" si="18"/>
        <v>0</v>
      </c>
      <c r="AN159" s="55">
        <f t="shared" si="19"/>
        <v>0</v>
      </c>
      <c r="AO159" s="55">
        <f t="shared" si="20"/>
        <v>0</v>
      </c>
      <c r="AP159" s="84" t="str">
        <f t="shared" si="21"/>
        <v/>
      </c>
      <c r="AQ159" s="11" t="b">
        <f t="shared" si="22"/>
        <v>0</v>
      </c>
      <c r="AR159" s="59" t="b">
        <f t="shared" si="23"/>
        <v>0</v>
      </c>
      <c r="AS159" s="34" t="str">
        <f t="shared" si="24"/>
        <v/>
      </c>
    </row>
    <row r="160" spans="2:45">
      <c r="B160" s="260"/>
      <c r="C160" s="35"/>
      <c r="D160" s="53"/>
      <c r="E160" s="5"/>
      <c r="F160" s="60"/>
      <c r="G160" s="54" t="e">
        <f>VLOOKUP(F160,Foglio1!$F$2:$G$1509,2,FALSE)</f>
        <v>#N/A</v>
      </c>
      <c r="H160" s="56"/>
      <c r="I160" s="4"/>
      <c r="J160" s="4"/>
      <c r="K160" s="4"/>
      <c r="L160" s="4"/>
      <c r="M160" s="24"/>
      <c r="N160" s="24"/>
      <c r="O160" s="14"/>
      <c r="P160" s="14"/>
      <c r="Q160" s="14"/>
      <c r="R160" s="14"/>
      <c r="S160" s="14"/>
      <c r="T160" s="14"/>
      <c r="U160" s="14"/>
      <c r="V160" s="14"/>
      <c r="W160" s="24"/>
      <c r="X160" s="14"/>
      <c r="Y160" s="15"/>
      <c r="Z160" s="15"/>
      <c r="AA160" s="55">
        <f t="shared" si="17"/>
        <v>0</v>
      </c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55">
        <f t="shared" si="18"/>
        <v>0</v>
      </c>
      <c r="AN160" s="55">
        <f t="shared" si="19"/>
        <v>0</v>
      </c>
      <c r="AO160" s="55">
        <f t="shared" si="20"/>
        <v>0</v>
      </c>
      <c r="AP160" s="84" t="str">
        <f t="shared" si="21"/>
        <v/>
      </c>
      <c r="AQ160" s="11" t="b">
        <f t="shared" si="22"/>
        <v>0</v>
      </c>
      <c r="AR160" s="59" t="b">
        <f t="shared" si="23"/>
        <v>0</v>
      </c>
      <c r="AS160" s="34" t="str">
        <f t="shared" si="24"/>
        <v/>
      </c>
    </row>
    <row r="161" spans="2:45">
      <c r="B161" s="260"/>
      <c r="C161" s="35"/>
      <c r="D161" s="53"/>
      <c r="E161" s="5"/>
      <c r="F161" s="60"/>
      <c r="G161" s="54" t="e">
        <f>VLOOKUP(F161,Foglio1!$F$2:$G$1509,2,FALSE)</f>
        <v>#N/A</v>
      </c>
      <c r="H161" s="56"/>
      <c r="I161" s="4"/>
      <c r="J161" s="4"/>
      <c r="K161" s="4"/>
      <c r="L161" s="4"/>
      <c r="M161" s="24"/>
      <c r="N161" s="24"/>
      <c r="O161" s="14"/>
      <c r="P161" s="14"/>
      <c r="Q161" s="14"/>
      <c r="R161" s="14"/>
      <c r="S161" s="14"/>
      <c r="T161" s="14"/>
      <c r="U161" s="14"/>
      <c r="V161" s="14"/>
      <c r="W161" s="24"/>
      <c r="X161" s="14"/>
      <c r="Y161" s="15"/>
      <c r="Z161" s="15"/>
      <c r="AA161" s="55">
        <f t="shared" si="17"/>
        <v>0</v>
      </c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55">
        <f t="shared" si="18"/>
        <v>0</v>
      </c>
      <c r="AN161" s="55">
        <f t="shared" si="19"/>
        <v>0</v>
      </c>
      <c r="AO161" s="55">
        <f t="shared" si="20"/>
        <v>0</v>
      </c>
      <c r="AP161" s="84" t="str">
        <f t="shared" si="21"/>
        <v/>
      </c>
      <c r="AQ161" s="11" t="b">
        <f t="shared" si="22"/>
        <v>0</v>
      </c>
      <c r="AR161" s="59" t="b">
        <f t="shared" si="23"/>
        <v>0</v>
      </c>
      <c r="AS161" s="34" t="str">
        <f t="shared" si="24"/>
        <v/>
      </c>
    </row>
    <row r="162" spans="2:45">
      <c r="B162" s="260"/>
      <c r="C162" s="35"/>
      <c r="D162" s="53"/>
      <c r="E162" s="5"/>
      <c r="F162" s="60"/>
      <c r="G162" s="54" t="e">
        <f>VLOOKUP(F162,Foglio1!$F$2:$G$1509,2,FALSE)</f>
        <v>#N/A</v>
      </c>
      <c r="H162" s="56"/>
      <c r="I162" s="4"/>
      <c r="J162" s="4"/>
      <c r="K162" s="4"/>
      <c r="L162" s="4"/>
      <c r="M162" s="24"/>
      <c r="N162" s="24"/>
      <c r="O162" s="14"/>
      <c r="P162" s="14"/>
      <c r="Q162" s="14"/>
      <c r="R162" s="14"/>
      <c r="S162" s="14"/>
      <c r="T162" s="14"/>
      <c r="U162" s="14"/>
      <c r="V162" s="14"/>
      <c r="W162" s="24"/>
      <c r="X162" s="14"/>
      <c r="Y162" s="15"/>
      <c r="Z162" s="15"/>
      <c r="AA162" s="55">
        <f t="shared" si="17"/>
        <v>0</v>
      </c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55">
        <f t="shared" si="18"/>
        <v>0</v>
      </c>
      <c r="AN162" s="55">
        <f t="shared" si="19"/>
        <v>0</v>
      </c>
      <c r="AO162" s="55">
        <f t="shared" si="20"/>
        <v>0</v>
      </c>
      <c r="AP162" s="84" t="str">
        <f t="shared" si="21"/>
        <v/>
      </c>
      <c r="AQ162" s="11" t="b">
        <f t="shared" si="22"/>
        <v>0</v>
      </c>
      <c r="AR162" s="59" t="b">
        <f t="shared" si="23"/>
        <v>0</v>
      </c>
      <c r="AS162" s="34" t="str">
        <f t="shared" si="24"/>
        <v/>
      </c>
    </row>
    <row r="163" spans="2:45">
      <c r="B163" s="260"/>
      <c r="C163" s="35"/>
      <c r="D163" s="53"/>
      <c r="E163" s="5"/>
      <c r="F163" s="60"/>
      <c r="G163" s="54" t="e">
        <f>VLOOKUP(F163,Foglio1!$F$2:$G$1509,2,FALSE)</f>
        <v>#N/A</v>
      </c>
      <c r="H163" s="56"/>
      <c r="I163" s="4"/>
      <c r="J163" s="4"/>
      <c r="K163" s="4"/>
      <c r="L163" s="4"/>
      <c r="M163" s="24"/>
      <c r="N163" s="24"/>
      <c r="O163" s="14"/>
      <c r="P163" s="14"/>
      <c r="Q163" s="14"/>
      <c r="R163" s="14"/>
      <c r="S163" s="14"/>
      <c r="T163" s="14"/>
      <c r="U163" s="14"/>
      <c r="V163" s="14"/>
      <c r="W163" s="24"/>
      <c r="X163" s="14"/>
      <c r="Y163" s="15"/>
      <c r="Z163" s="15"/>
      <c r="AA163" s="55">
        <f t="shared" si="17"/>
        <v>0</v>
      </c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55">
        <f t="shared" si="18"/>
        <v>0</v>
      </c>
      <c r="AN163" s="55">
        <f t="shared" si="19"/>
        <v>0</v>
      </c>
      <c r="AO163" s="55">
        <f t="shared" si="20"/>
        <v>0</v>
      </c>
      <c r="AP163" s="84" t="str">
        <f t="shared" si="21"/>
        <v/>
      </c>
      <c r="AQ163" s="11" t="b">
        <f t="shared" si="22"/>
        <v>0</v>
      </c>
      <c r="AR163" s="59" t="b">
        <f t="shared" si="23"/>
        <v>0</v>
      </c>
      <c r="AS163" s="34" t="str">
        <f t="shared" si="24"/>
        <v/>
      </c>
    </row>
    <row r="164" spans="2:45">
      <c r="B164" s="260"/>
      <c r="C164" s="35"/>
      <c r="D164" s="53"/>
      <c r="E164" s="5"/>
      <c r="F164" s="60"/>
      <c r="G164" s="54" t="e">
        <f>VLOOKUP(F164,Foglio1!$F$2:$G$1509,2,FALSE)</f>
        <v>#N/A</v>
      </c>
      <c r="H164" s="56"/>
      <c r="I164" s="4"/>
      <c r="J164" s="4"/>
      <c r="K164" s="4"/>
      <c r="L164" s="4"/>
      <c r="M164" s="24"/>
      <c r="N164" s="24"/>
      <c r="O164" s="14"/>
      <c r="P164" s="14"/>
      <c r="Q164" s="14"/>
      <c r="R164" s="14"/>
      <c r="S164" s="14"/>
      <c r="T164" s="14"/>
      <c r="U164" s="14"/>
      <c r="V164" s="14"/>
      <c r="W164" s="24"/>
      <c r="X164" s="14"/>
      <c r="Y164" s="15"/>
      <c r="Z164" s="15"/>
      <c r="AA164" s="55">
        <f t="shared" si="17"/>
        <v>0</v>
      </c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55">
        <f t="shared" si="18"/>
        <v>0</v>
      </c>
      <c r="AN164" s="55">
        <f t="shared" si="19"/>
        <v>0</v>
      </c>
      <c r="AO164" s="55">
        <f t="shared" si="20"/>
        <v>0</v>
      </c>
      <c r="AP164" s="84" t="str">
        <f t="shared" si="21"/>
        <v/>
      </c>
      <c r="AQ164" s="11" t="b">
        <f t="shared" si="22"/>
        <v>0</v>
      </c>
      <c r="AR164" s="59" t="b">
        <f t="shared" si="23"/>
        <v>0</v>
      </c>
      <c r="AS164" s="34" t="str">
        <f t="shared" si="24"/>
        <v/>
      </c>
    </row>
    <row r="165" spans="2:45">
      <c r="B165" s="260"/>
      <c r="C165" s="35"/>
      <c r="D165" s="53"/>
      <c r="E165" s="5"/>
      <c r="F165" s="60"/>
      <c r="G165" s="54" t="e">
        <f>VLOOKUP(F165,Foglio1!$F$2:$G$1509,2,FALSE)</f>
        <v>#N/A</v>
      </c>
      <c r="H165" s="56"/>
      <c r="I165" s="4"/>
      <c r="J165" s="4"/>
      <c r="K165" s="4"/>
      <c r="L165" s="4"/>
      <c r="M165" s="24"/>
      <c r="N165" s="24"/>
      <c r="O165" s="14"/>
      <c r="P165" s="14"/>
      <c r="Q165" s="14"/>
      <c r="R165" s="14"/>
      <c r="S165" s="14"/>
      <c r="T165" s="14"/>
      <c r="U165" s="14"/>
      <c r="V165" s="14"/>
      <c r="W165" s="24"/>
      <c r="X165" s="14"/>
      <c r="Y165" s="15"/>
      <c r="Z165" s="15"/>
      <c r="AA165" s="55">
        <f t="shared" si="17"/>
        <v>0</v>
      </c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55">
        <f t="shared" si="18"/>
        <v>0</v>
      </c>
      <c r="AN165" s="55">
        <f t="shared" si="19"/>
        <v>0</v>
      </c>
      <c r="AO165" s="55">
        <f t="shared" si="20"/>
        <v>0</v>
      </c>
      <c r="AP165" s="84" t="str">
        <f t="shared" si="21"/>
        <v/>
      </c>
      <c r="AQ165" s="11" t="b">
        <f t="shared" si="22"/>
        <v>0</v>
      </c>
      <c r="AR165" s="59" t="b">
        <f t="shared" si="23"/>
        <v>0</v>
      </c>
      <c r="AS165" s="34" t="str">
        <f t="shared" si="24"/>
        <v/>
      </c>
    </row>
    <row r="166" spans="2:45">
      <c r="B166" s="260"/>
      <c r="C166" s="35"/>
      <c r="D166" s="53"/>
      <c r="E166" s="5"/>
      <c r="F166" s="60"/>
      <c r="G166" s="54" t="e">
        <f>VLOOKUP(F166,Foglio1!$F$2:$G$1509,2,FALSE)</f>
        <v>#N/A</v>
      </c>
      <c r="H166" s="56"/>
      <c r="I166" s="4"/>
      <c r="J166" s="4"/>
      <c r="K166" s="4"/>
      <c r="L166" s="4"/>
      <c r="M166" s="24"/>
      <c r="N166" s="24"/>
      <c r="O166" s="14"/>
      <c r="P166" s="14"/>
      <c r="Q166" s="14"/>
      <c r="R166" s="14"/>
      <c r="S166" s="14"/>
      <c r="T166" s="14"/>
      <c r="U166" s="14"/>
      <c r="V166" s="14"/>
      <c r="W166" s="24"/>
      <c r="X166" s="14"/>
      <c r="Y166" s="15"/>
      <c r="Z166" s="15"/>
      <c r="AA166" s="55">
        <f t="shared" si="17"/>
        <v>0</v>
      </c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55">
        <f t="shared" si="18"/>
        <v>0</v>
      </c>
      <c r="AN166" s="55">
        <f t="shared" si="19"/>
        <v>0</v>
      </c>
      <c r="AO166" s="55">
        <f t="shared" si="20"/>
        <v>0</v>
      </c>
      <c r="AP166" s="84" t="str">
        <f t="shared" si="21"/>
        <v/>
      </c>
      <c r="AQ166" s="11" t="b">
        <f t="shared" si="22"/>
        <v>0</v>
      </c>
      <c r="AR166" s="59" t="b">
        <f t="shared" si="23"/>
        <v>0</v>
      </c>
      <c r="AS166" s="34" t="str">
        <f t="shared" si="24"/>
        <v/>
      </c>
    </row>
    <row r="167" spans="2:45">
      <c r="B167" s="260"/>
      <c r="C167" s="35"/>
      <c r="D167" s="53"/>
      <c r="E167" s="5"/>
      <c r="F167" s="60"/>
      <c r="G167" s="54" t="e">
        <f>VLOOKUP(F167,Foglio1!$F$2:$G$1509,2,FALSE)</f>
        <v>#N/A</v>
      </c>
      <c r="H167" s="56"/>
      <c r="I167" s="4"/>
      <c r="J167" s="4"/>
      <c r="K167" s="4"/>
      <c r="L167" s="4"/>
      <c r="M167" s="24"/>
      <c r="N167" s="24"/>
      <c r="O167" s="14"/>
      <c r="P167" s="14"/>
      <c r="Q167" s="14"/>
      <c r="R167" s="14"/>
      <c r="S167" s="14"/>
      <c r="T167" s="14"/>
      <c r="U167" s="14"/>
      <c r="V167" s="14"/>
      <c r="W167" s="24"/>
      <c r="X167" s="14"/>
      <c r="Y167" s="15"/>
      <c r="Z167" s="15"/>
      <c r="AA167" s="55">
        <f t="shared" si="17"/>
        <v>0</v>
      </c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55">
        <f t="shared" si="18"/>
        <v>0</v>
      </c>
      <c r="AN167" s="55">
        <f t="shared" si="19"/>
        <v>0</v>
      </c>
      <c r="AO167" s="55">
        <f t="shared" si="20"/>
        <v>0</v>
      </c>
      <c r="AP167" s="84" t="str">
        <f t="shared" si="21"/>
        <v/>
      </c>
      <c r="AQ167" s="11" t="b">
        <f t="shared" si="22"/>
        <v>0</v>
      </c>
      <c r="AR167" s="59" t="b">
        <f t="shared" si="23"/>
        <v>0</v>
      </c>
      <c r="AS167" s="34" t="str">
        <f t="shared" si="24"/>
        <v/>
      </c>
    </row>
    <row r="168" spans="2:45">
      <c r="B168" s="260"/>
      <c r="C168" s="35"/>
      <c r="D168" s="53"/>
      <c r="E168" s="5"/>
      <c r="F168" s="60"/>
      <c r="G168" s="54" t="e">
        <f>VLOOKUP(F168,Foglio1!$F$2:$G$1509,2,FALSE)</f>
        <v>#N/A</v>
      </c>
      <c r="H168" s="56"/>
      <c r="I168" s="4"/>
      <c r="J168" s="4"/>
      <c r="K168" s="4"/>
      <c r="L168" s="4"/>
      <c r="M168" s="24"/>
      <c r="N168" s="24"/>
      <c r="O168" s="14"/>
      <c r="P168" s="14"/>
      <c r="Q168" s="14"/>
      <c r="R168" s="14"/>
      <c r="S168" s="14"/>
      <c r="T168" s="14"/>
      <c r="U168" s="14"/>
      <c r="V168" s="14"/>
      <c r="W168" s="24"/>
      <c r="X168" s="14"/>
      <c r="Y168" s="15"/>
      <c r="Z168" s="15"/>
      <c r="AA168" s="55">
        <f t="shared" si="17"/>
        <v>0</v>
      </c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55">
        <f t="shared" si="18"/>
        <v>0</v>
      </c>
      <c r="AN168" s="55">
        <f t="shared" si="19"/>
        <v>0</v>
      </c>
      <c r="AO168" s="55">
        <f t="shared" si="20"/>
        <v>0</v>
      </c>
      <c r="AP168" s="84" t="str">
        <f t="shared" si="21"/>
        <v/>
      </c>
      <c r="AQ168" s="11" t="b">
        <f t="shared" si="22"/>
        <v>0</v>
      </c>
      <c r="AR168" s="59" t="b">
        <f t="shared" si="23"/>
        <v>0</v>
      </c>
      <c r="AS168" s="34" t="str">
        <f t="shared" si="24"/>
        <v/>
      </c>
    </row>
    <row r="169" spans="2:45">
      <c r="B169" s="260"/>
      <c r="C169" s="35"/>
      <c r="D169" s="53"/>
      <c r="E169" s="5"/>
      <c r="F169" s="60"/>
      <c r="G169" s="54" t="e">
        <f>VLOOKUP(F169,Foglio1!$F$2:$G$1509,2,FALSE)</f>
        <v>#N/A</v>
      </c>
      <c r="H169" s="56"/>
      <c r="I169" s="4"/>
      <c r="J169" s="4"/>
      <c r="K169" s="4"/>
      <c r="L169" s="4"/>
      <c r="M169" s="24"/>
      <c r="N169" s="24"/>
      <c r="O169" s="14"/>
      <c r="P169" s="14"/>
      <c r="Q169" s="14"/>
      <c r="R169" s="14"/>
      <c r="S169" s="14"/>
      <c r="T169" s="14"/>
      <c r="U169" s="14"/>
      <c r="V169" s="14"/>
      <c r="W169" s="24"/>
      <c r="X169" s="14"/>
      <c r="Y169" s="15"/>
      <c r="Z169" s="15"/>
      <c r="AA169" s="55">
        <f t="shared" si="17"/>
        <v>0</v>
      </c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55">
        <f t="shared" si="18"/>
        <v>0</v>
      </c>
      <c r="AN169" s="55">
        <f t="shared" si="19"/>
        <v>0</v>
      </c>
      <c r="AO169" s="55">
        <f t="shared" si="20"/>
        <v>0</v>
      </c>
      <c r="AP169" s="84" t="str">
        <f t="shared" si="21"/>
        <v/>
      </c>
      <c r="AQ169" s="11" t="b">
        <f t="shared" si="22"/>
        <v>0</v>
      </c>
      <c r="AR169" s="59" t="b">
        <f t="shared" si="23"/>
        <v>0</v>
      </c>
      <c r="AS169" s="34" t="str">
        <f t="shared" si="24"/>
        <v/>
      </c>
    </row>
    <row r="170" spans="2:45">
      <c r="B170" s="260"/>
      <c r="C170" s="35"/>
      <c r="D170" s="53"/>
      <c r="E170" s="5"/>
      <c r="F170" s="60"/>
      <c r="G170" s="54" t="e">
        <f>VLOOKUP(F170,Foglio1!$F$2:$G$1509,2,FALSE)</f>
        <v>#N/A</v>
      </c>
      <c r="H170" s="56"/>
      <c r="I170" s="4"/>
      <c r="J170" s="4"/>
      <c r="K170" s="4"/>
      <c r="L170" s="4"/>
      <c r="M170" s="24"/>
      <c r="N170" s="24"/>
      <c r="O170" s="14"/>
      <c r="P170" s="14"/>
      <c r="Q170" s="14"/>
      <c r="R170" s="14"/>
      <c r="S170" s="14"/>
      <c r="T170" s="14"/>
      <c r="U170" s="14"/>
      <c r="V170" s="14"/>
      <c r="W170" s="24"/>
      <c r="X170" s="14"/>
      <c r="Y170" s="15"/>
      <c r="Z170" s="15"/>
      <c r="AA170" s="55">
        <f t="shared" si="17"/>
        <v>0</v>
      </c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55">
        <f t="shared" si="18"/>
        <v>0</v>
      </c>
      <c r="AN170" s="55">
        <f t="shared" si="19"/>
        <v>0</v>
      </c>
      <c r="AO170" s="55">
        <f t="shared" si="20"/>
        <v>0</v>
      </c>
      <c r="AP170" s="84" t="str">
        <f t="shared" si="21"/>
        <v/>
      </c>
      <c r="AQ170" s="11" t="b">
        <f t="shared" si="22"/>
        <v>0</v>
      </c>
      <c r="AR170" s="59" t="b">
        <f t="shared" si="23"/>
        <v>0</v>
      </c>
      <c r="AS170" s="34" t="str">
        <f t="shared" si="24"/>
        <v/>
      </c>
    </row>
    <row r="171" spans="2:45">
      <c r="B171" s="260"/>
      <c r="C171" s="35"/>
      <c r="D171" s="53"/>
      <c r="E171" s="5"/>
      <c r="F171" s="60"/>
      <c r="G171" s="54" t="e">
        <f>VLOOKUP(F171,Foglio1!$F$2:$G$1509,2,FALSE)</f>
        <v>#N/A</v>
      </c>
      <c r="H171" s="56"/>
      <c r="I171" s="4"/>
      <c r="J171" s="4"/>
      <c r="K171" s="4"/>
      <c r="L171" s="4"/>
      <c r="M171" s="24"/>
      <c r="N171" s="24"/>
      <c r="O171" s="14"/>
      <c r="P171" s="14"/>
      <c r="Q171" s="14"/>
      <c r="R171" s="14"/>
      <c r="S171" s="14"/>
      <c r="T171" s="14"/>
      <c r="U171" s="14"/>
      <c r="V171" s="14"/>
      <c r="W171" s="24"/>
      <c r="X171" s="14"/>
      <c r="Y171" s="15"/>
      <c r="Z171" s="15"/>
      <c r="AA171" s="55">
        <f t="shared" si="17"/>
        <v>0</v>
      </c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55">
        <f t="shared" si="18"/>
        <v>0</v>
      </c>
      <c r="AN171" s="55">
        <f t="shared" si="19"/>
        <v>0</v>
      </c>
      <c r="AO171" s="55">
        <f t="shared" si="20"/>
        <v>0</v>
      </c>
      <c r="AP171" s="84" t="str">
        <f t="shared" si="21"/>
        <v/>
      </c>
      <c r="AQ171" s="11" t="b">
        <f t="shared" si="22"/>
        <v>0</v>
      </c>
      <c r="AR171" s="59" t="b">
        <f t="shared" si="23"/>
        <v>0</v>
      </c>
      <c r="AS171" s="34" t="str">
        <f t="shared" si="24"/>
        <v/>
      </c>
    </row>
    <row r="172" spans="2:45">
      <c r="B172" s="260"/>
      <c r="C172" s="35"/>
      <c r="D172" s="53"/>
      <c r="E172" s="5"/>
      <c r="F172" s="60"/>
      <c r="G172" s="54" t="e">
        <f>VLOOKUP(F172,Foglio1!$F$2:$G$1509,2,FALSE)</f>
        <v>#N/A</v>
      </c>
      <c r="H172" s="56"/>
      <c r="I172" s="4"/>
      <c r="J172" s="4"/>
      <c r="K172" s="4"/>
      <c r="L172" s="4"/>
      <c r="M172" s="24"/>
      <c r="N172" s="24"/>
      <c r="O172" s="14"/>
      <c r="P172" s="14"/>
      <c r="Q172" s="14"/>
      <c r="R172" s="14"/>
      <c r="S172" s="14"/>
      <c r="T172" s="14"/>
      <c r="U172" s="14"/>
      <c r="V172" s="14"/>
      <c r="W172" s="24"/>
      <c r="X172" s="14"/>
      <c r="Y172" s="15"/>
      <c r="Z172" s="15"/>
      <c r="AA172" s="55">
        <f t="shared" si="17"/>
        <v>0</v>
      </c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55">
        <f t="shared" si="18"/>
        <v>0</v>
      </c>
      <c r="AN172" s="55">
        <f t="shared" si="19"/>
        <v>0</v>
      </c>
      <c r="AO172" s="55">
        <f t="shared" si="20"/>
        <v>0</v>
      </c>
      <c r="AP172" s="84" t="str">
        <f t="shared" si="21"/>
        <v/>
      </c>
      <c r="AQ172" s="11" t="b">
        <f t="shared" si="22"/>
        <v>0</v>
      </c>
      <c r="AR172" s="59" t="b">
        <f t="shared" si="23"/>
        <v>0</v>
      </c>
      <c r="AS172" s="34" t="str">
        <f t="shared" si="24"/>
        <v/>
      </c>
    </row>
    <row r="173" spans="2:45">
      <c r="B173" s="260"/>
      <c r="C173" s="35"/>
      <c r="D173" s="53"/>
      <c r="E173" s="5"/>
      <c r="F173" s="60"/>
      <c r="G173" s="54" t="e">
        <f>VLOOKUP(F173,Foglio1!$F$2:$G$1509,2,FALSE)</f>
        <v>#N/A</v>
      </c>
      <c r="H173" s="56"/>
      <c r="I173" s="4"/>
      <c r="J173" s="4"/>
      <c r="K173" s="4"/>
      <c r="L173" s="4"/>
      <c r="M173" s="24"/>
      <c r="N173" s="24"/>
      <c r="O173" s="14"/>
      <c r="P173" s="14"/>
      <c r="Q173" s="14"/>
      <c r="R173" s="14"/>
      <c r="S173" s="14"/>
      <c r="T173" s="14"/>
      <c r="U173" s="14"/>
      <c r="V173" s="14"/>
      <c r="W173" s="24"/>
      <c r="X173" s="14"/>
      <c r="Y173" s="15"/>
      <c r="Z173" s="15"/>
      <c r="AA173" s="55">
        <f t="shared" si="17"/>
        <v>0</v>
      </c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55">
        <f t="shared" si="18"/>
        <v>0</v>
      </c>
      <c r="AN173" s="55">
        <f t="shared" si="19"/>
        <v>0</v>
      </c>
      <c r="AO173" s="55">
        <f t="shared" si="20"/>
        <v>0</v>
      </c>
      <c r="AP173" s="84" t="str">
        <f t="shared" si="21"/>
        <v/>
      </c>
      <c r="AQ173" s="11" t="b">
        <f t="shared" si="22"/>
        <v>0</v>
      </c>
      <c r="AR173" s="59" t="b">
        <f t="shared" si="23"/>
        <v>0</v>
      </c>
      <c r="AS173" s="34" t="str">
        <f t="shared" si="24"/>
        <v/>
      </c>
    </row>
    <row r="174" spans="2:45">
      <c r="B174" s="260"/>
      <c r="C174" s="35"/>
      <c r="D174" s="53"/>
      <c r="E174" s="5"/>
      <c r="F174" s="60"/>
      <c r="G174" s="54" t="e">
        <f>VLOOKUP(F174,Foglio1!$F$2:$G$1509,2,FALSE)</f>
        <v>#N/A</v>
      </c>
      <c r="H174" s="56"/>
      <c r="I174" s="4"/>
      <c r="J174" s="4"/>
      <c r="K174" s="4"/>
      <c r="L174" s="4"/>
      <c r="M174" s="24"/>
      <c r="N174" s="24"/>
      <c r="O174" s="14"/>
      <c r="P174" s="14"/>
      <c r="Q174" s="14"/>
      <c r="R174" s="14"/>
      <c r="S174" s="14"/>
      <c r="T174" s="14"/>
      <c r="U174" s="14"/>
      <c r="V174" s="14"/>
      <c r="W174" s="24"/>
      <c r="X174" s="14"/>
      <c r="Y174" s="15"/>
      <c r="Z174" s="15"/>
      <c r="AA174" s="55">
        <f t="shared" si="17"/>
        <v>0</v>
      </c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55">
        <f t="shared" si="18"/>
        <v>0</v>
      </c>
      <c r="AN174" s="55">
        <f t="shared" si="19"/>
        <v>0</v>
      </c>
      <c r="AO174" s="55">
        <f t="shared" si="20"/>
        <v>0</v>
      </c>
      <c r="AP174" s="84" t="str">
        <f t="shared" si="21"/>
        <v/>
      </c>
      <c r="AQ174" s="11" t="b">
        <f t="shared" si="22"/>
        <v>0</v>
      </c>
      <c r="AR174" s="59" t="b">
        <f t="shared" si="23"/>
        <v>0</v>
      </c>
      <c r="AS174" s="34" t="str">
        <f t="shared" si="24"/>
        <v/>
      </c>
    </row>
    <row r="175" spans="2:45">
      <c r="B175" s="260"/>
      <c r="C175" s="35"/>
      <c r="D175" s="53"/>
      <c r="E175" s="5"/>
      <c r="F175" s="60"/>
      <c r="G175" s="54" t="e">
        <f>VLOOKUP(F175,Foglio1!$F$2:$G$1509,2,FALSE)</f>
        <v>#N/A</v>
      </c>
      <c r="H175" s="56"/>
      <c r="I175" s="4"/>
      <c r="J175" s="4"/>
      <c r="K175" s="4"/>
      <c r="L175" s="4"/>
      <c r="M175" s="24"/>
      <c r="N175" s="24"/>
      <c r="O175" s="14"/>
      <c r="P175" s="14"/>
      <c r="Q175" s="14"/>
      <c r="R175" s="14"/>
      <c r="S175" s="14"/>
      <c r="T175" s="14"/>
      <c r="U175" s="14"/>
      <c r="V175" s="14"/>
      <c r="W175" s="24"/>
      <c r="X175" s="14"/>
      <c r="Y175" s="15"/>
      <c r="Z175" s="15"/>
      <c r="AA175" s="55">
        <f t="shared" si="17"/>
        <v>0</v>
      </c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55">
        <f t="shared" si="18"/>
        <v>0</v>
      </c>
      <c r="AN175" s="55">
        <f t="shared" si="19"/>
        <v>0</v>
      </c>
      <c r="AO175" s="55">
        <f t="shared" si="20"/>
        <v>0</v>
      </c>
      <c r="AP175" s="84" t="str">
        <f t="shared" si="21"/>
        <v/>
      </c>
      <c r="AQ175" s="11" t="b">
        <f t="shared" si="22"/>
        <v>0</v>
      </c>
      <c r="AR175" s="59" t="b">
        <f t="shared" si="23"/>
        <v>0</v>
      </c>
      <c r="AS175" s="34" t="str">
        <f t="shared" si="24"/>
        <v/>
      </c>
    </row>
    <row r="176" spans="2:45">
      <c r="B176" s="260"/>
      <c r="C176" s="35"/>
      <c r="D176" s="53"/>
      <c r="E176" s="5"/>
      <c r="F176" s="60"/>
      <c r="G176" s="54" t="e">
        <f>VLOOKUP(F176,Foglio1!$F$2:$G$1509,2,FALSE)</f>
        <v>#N/A</v>
      </c>
      <c r="H176" s="56"/>
      <c r="I176" s="4"/>
      <c r="J176" s="4"/>
      <c r="K176" s="4"/>
      <c r="L176" s="4"/>
      <c r="M176" s="24"/>
      <c r="N176" s="24"/>
      <c r="O176" s="14"/>
      <c r="P176" s="14"/>
      <c r="Q176" s="14"/>
      <c r="R176" s="14"/>
      <c r="S176" s="14"/>
      <c r="T176" s="14"/>
      <c r="U176" s="14"/>
      <c r="V176" s="14"/>
      <c r="W176" s="24"/>
      <c r="X176" s="14"/>
      <c r="Y176" s="15"/>
      <c r="Z176" s="15"/>
      <c r="AA176" s="55">
        <f t="shared" si="17"/>
        <v>0</v>
      </c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55">
        <f t="shared" si="18"/>
        <v>0</v>
      </c>
      <c r="AN176" s="55">
        <f t="shared" si="19"/>
        <v>0</v>
      </c>
      <c r="AO176" s="55">
        <f t="shared" si="20"/>
        <v>0</v>
      </c>
      <c r="AP176" s="84" t="str">
        <f t="shared" si="21"/>
        <v/>
      </c>
      <c r="AQ176" s="11" t="b">
        <f t="shared" si="22"/>
        <v>0</v>
      </c>
      <c r="AR176" s="59" t="b">
        <f t="shared" si="23"/>
        <v>0</v>
      </c>
      <c r="AS176" s="34" t="str">
        <f t="shared" si="24"/>
        <v/>
      </c>
    </row>
    <row r="177" spans="2:45">
      <c r="B177" s="260"/>
      <c r="C177" s="35"/>
      <c r="D177" s="53"/>
      <c r="E177" s="5"/>
      <c r="F177" s="60"/>
      <c r="G177" s="54" t="e">
        <f>VLOOKUP(F177,Foglio1!$F$2:$G$1509,2,FALSE)</f>
        <v>#N/A</v>
      </c>
      <c r="H177" s="56"/>
      <c r="I177" s="4"/>
      <c r="J177" s="4"/>
      <c r="K177" s="4"/>
      <c r="L177" s="4"/>
      <c r="M177" s="24"/>
      <c r="N177" s="24"/>
      <c r="O177" s="14"/>
      <c r="P177" s="14"/>
      <c r="Q177" s="14"/>
      <c r="R177" s="14"/>
      <c r="S177" s="14"/>
      <c r="T177" s="14"/>
      <c r="U177" s="14"/>
      <c r="V177" s="14"/>
      <c r="W177" s="24"/>
      <c r="X177" s="14"/>
      <c r="Y177" s="15"/>
      <c r="Z177" s="15"/>
      <c r="AA177" s="55">
        <f t="shared" si="17"/>
        <v>0</v>
      </c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55">
        <f t="shared" si="18"/>
        <v>0</v>
      </c>
      <c r="AN177" s="55">
        <f t="shared" si="19"/>
        <v>0</v>
      </c>
      <c r="AO177" s="55">
        <f t="shared" si="20"/>
        <v>0</v>
      </c>
      <c r="AP177" s="84" t="str">
        <f t="shared" si="21"/>
        <v/>
      </c>
      <c r="AQ177" s="11" t="b">
        <f t="shared" si="22"/>
        <v>0</v>
      </c>
      <c r="AR177" s="59" t="b">
        <f t="shared" si="23"/>
        <v>0</v>
      </c>
      <c r="AS177" s="34" t="str">
        <f t="shared" si="24"/>
        <v/>
      </c>
    </row>
    <row r="178" spans="2:45">
      <c r="B178" s="260"/>
      <c r="C178" s="35"/>
      <c r="D178" s="53"/>
      <c r="E178" s="5"/>
      <c r="F178" s="60"/>
      <c r="G178" s="54" t="e">
        <f>VLOOKUP(F178,Foglio1!$F$2:$G$1509,2,FALSE)</f>
        <v>#N/A</v>
      </c>
      <c r="H178" s="56"/>
      <c r="I178" s="4"/>
      <c r="J178" s="4"/>
      <c r="K178" s="4"/>
      <c r="L178" s="4"/>
      <c r="M178" s="24"/>
      <c r="N178" s="24"/>
      <c r="O178" s="14"/>
      <c r="P178" s="14"/>
      <c r="Q178" s="14"/>
      <c r="R178" s="14"/>
      <c r="S178" s="14"/>
      <c r="T178" s="14"/>
      <c r="U178" s="14"/>
      <c r="V178" s="14"/>
      <c r="W178" s="24"/>
      <c r="X178" s="14"/>
      <c r="Y178" s="15"/>
      <c r="Z178" s="15"/>
      <c r="AA178" s="55">
        <f t="shared" si="17"/>
        <v>0</v>
      </c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55">
        <f t="shared" si="18"/>
        <v>0</v>
      </c>
      <c r="AN178" s="55">
        <f t="shared" si="19"/>
        <v>0</v>
      </c>
      <c r="AO178" s="55">
        <f t="shared" si="20"/>
        <v>0</v>
      </c>
      <c r="AP178" s="84" t="str">
        <f t="shared" si="21"/>
        <v/>
      </c>
      <c r="AQ178" s="11" t="b">
        <f t="shared" si="22"/>
        <v>0</v>
      </c>
      <c r="AR178" s="59" t="b">
        <f t="shared" si="23"/>
        <v>0</v>
      </c>
      <c r="AS178" s="34" t="str">
        <f t="shared" si="24"/>
        <v/>
      </c>
    </row>
    <row r="179" spans="2:45">
      <c r="B179" s="260"/>
      <c r="C179" s="35"/>
      <c r="D179" s="53"/>
      <c r="E179" s="5"/>
      <c r="F179" s="60"/>
      <c r="G179" s="54" t="e">
        <f>VLOOKUP(F179,Foglio1!$F$2:$G$1509,2,FALSE)</f>
        <v>#N/A</v>
      </c>
      <c r="H179" s="56"/>
      <c r="I179" s="4"/>
      <c r="J179" s="4"/>
      <c r="K179" s="4"/>
      <c r="L179" s="4"/>
      <c r="M179" s="24"/>
      <c r="N179" s="24"/>
      <c r="O179" s="14"/>
      <c r="P179" s="14"/>
      <c r="Q179" s="14"/>
      <c r="R179" s="14"/>
      <c r="S179" s="14"/>
      <c r="T179" s="14"/>
      <c r="U179" s="14"/>
      <c r="V179" s="14"/>
      <c r="W179" s="24"/>
      <c r="X179" s="14"/>
      <c r="Y179" s="15"/>
      <c r="Z179" s="15"/>
      <c r="AA179" s="55">
        <f t="shared" si="17"/>
        <v>0</v>
      </c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55">
        <f t="shared" si="18"/>
        <v>0</v>
      </c>
      <c r="AN179" s="55">
        <f t="shared" si="19"/>
        <v>0</v>
      </c>
      <c r="AO179" s="55">
        <f t="shared" si="20"/>
        <v>0</v>
      </c>
      <c r="AP179" s="84" t="str">
        <f t="shared" si="21"/>
        <v/>
      </c>
      <c r="AQ179" s="11" t="b">
        <f t="shared" si="22"/>
        <v>0</v>
      </c>
      <c r="AR179" s="59" t="b">
        <f t="shared" si="23"/>
        <v>0</v>
      </c>
      <c r="AS179" s="34" t="str">
        <f t="shared" si="24"/>
        <v/>
      </c>
    </row>
    <row r="180" spans="2:45">
      <c r="B180" s="260"/>
      <c r="C180" s="35"/>
      <c r="D180" s="53"/>
      <c r="E180" s="5"/>
      <c r="F180" s="60"/>
      <c r="G180" s="54" t="e">
        <f>VLOOKUP(F180,Foglio1!$F$2:$G$1509,2,FALSE)</f>
        <v>#N/A</v>
      </c>
      <c r="H180" s="56"/>
      <c r="I180" s="4"/>
      <c r="J180" s="4"/>
      <c r="K180" s="4"/>
      <c r="L180" s="4"/>
      <c r="M180" s="24"/>
      <c r="N180" s="24"/>
      <c r="O180" s="14"/>
      <c r="P180" s="14"/>
      <c r="Q180" s="14"/>
      <c r="R180" s="14"/>
      <c r="S180" s="14"/>
      <c r="T180" s="14"/>
      <c r="U180" s="14"/>
      <c r="V180" s="14"/>
      <c r="W180" s="24"/>
      <c r="X180" s="14"/>
      <c r="Y180" s="15"/>
      <c r="Z180" s="15"/>
      <c r="AA180" s="55">
        <f t="shared" si="17"/>
        <v>0</v>
      </c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55">
        <f t="shared" si="18"/>
        <v>0</v>
      </c>
      <c r="AN180" s="55">
        <f t="shared" si="19"/>
        <v>0</v>
      </c>
      <c r="AO180" s="55">
        <f t="shared" si="20"/>
        <v>0</v>
      </c>
      <c r="AP180" s="84" t="str">
        <f t="shared" si="21"/>
        <v/>
      </c>
      <c r="AQ180" s="11" t="b">
        <f t="shared" si="22"/>
        <v>0</v>
      </c>
      <c r="AR180" s="59" t="b">
        <f t="shared" si="23"/>
        <v>0</v>
      </c>
      <c r="AS180" s="34" t="str">
        <f t="shared" si="24"/>
        <v/>
      </c>
    </row>
    <row r="181" spans="2:45">
      <c r="B181" s="260"/>
      <c r="C181" s="35"/>
      <c r="D181" s="53"/>
      <c r="E181" s="5"/>
      <c r="F181" s="60"/>
      <c r="G181" s="54" t="e">
        <f>VLOOKUP(F181,Foglio1!$F$2:$G$1509,2,FALSE)</f>
        <v>#N/A</v>
      </c>
      <c r="H181" s="56"/>
      <c r="I181" s="4"/>
      <c r="J181" s="4"/>
      <c r="K181" s="4"/>
      <c r="L181" s="4"/>
      <c r="M181" s="24"/>
      <c r="N181" s="24"/>
      <c r="O181" s="14"/>
      <c r="P181" s="14"/>
      <c r="Q181" s="14"/>
      <c r="R181" s="14"/>
      <c r="S181" s="14"/>
      <c r="T181" s="14"/>
      <c r="U181" s="14"/>
      <c r="V181" s="14"/>
      <c r="W181" s="24"/>
      <c r="X181" s="14"/>
      <c r="Y181" s="15"/>
      <c r="Z181" s="15"/>
      <c r="AA181" s="55">
        <f t="shared" si="17"/>
        <v>0</v>
      </c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55">
        <f t="shared" si="18"/>
        <v>0</v>
      </c>
      <c r="AN181" s="55">
        <f t="shared" si="19"/>
        <v>0</v>
      </c>
      <c r="AO181" s="55">
        <f t="shared" si="20"/>
        <v>0</v>
      </c>
      <c r="AP181" s="84" t="str">
        <f t="shared" si="21"/>
        <v/>
      </c>
      <c r="AQ181" s="11" t="b">
        <f t="shared" si="22"/>
        <v>0</v>
      </c>
      <c r="AR181" s="59" t="b">
        <f t="shared" si="23"/>
        <v>0</v>
      </c>
      <c r="AS181" s="34" t="str">
        <f t="shared" si="24"/>
        <v/>
      </c>
    </row>
    <row r="182" spans="2:45">
      <c r="B182" s="260"/>
      <c r="C182" s="35"/>
      <c r="D182" s="53"/>
      <c r="E182" s="5"/>
      <c r="F182" s="60"/>
      <c r="G182" s="54" t="e">
        <f>VLOOKUP(F182,Foglio1!$F$2:$G$1509,2,FALSE)</f>
        <v>#N/A</v>
      </c>
      <c r="H182" s="56"/>
      <c r="I182" s="4"/>
      <c r="J182" s="4"/>
      <c r="K182" s="4"/>
      <c r="L182" s="4"/>
      <c r="M182" s="24"/>
      <c r="N182" s="24"/>
      <c r="O182" s="14"/>
      <c r="P182" s="14"/>
      <c r="Q182" s="14"/>
      <c r="R182" s="14"/>
      <c r="S182" s="14"/>
      <c r="T182" s="14"/>
      <c r="U182" s="14"/>
      <c r="V182" s="14"/>
      <c r="W182" s="24"/>
      <c r="X182" s="14"/>
      <c r="Y182" s="15"/>
      <c r="Z182" s="15"/>
      <c r="AA182" s="55">
        <f t="shared" si="17"/>
        <v>0</v>
      </c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55">
        <f t="shared" si="18"/>
        <v>0</v>
      </c>
      <c r="AN182" s="55">
        <f t="shared" si="19"/>
        <v>0</v>
      </c>
      <c r="AO182" s="55">
        <f t="shared" si="20"/>
        <v>0</v>
      </c>
      <c r="AP182" s="84" t="str">
        <f t="shared" si="21"/>
        <v/>
      </c>
      <c r="AQ182" s="11" t="b">
        <f t="shared" si="22"/>
        <v>0</v>
      </c>
      <c r="AR182" s="59" t="b">
        <f t="shared" si="23"/>
        <v>0</v>
      </c>
      <c r="AS182" s="34" t="str">
        <f t="shared" si="24"/>
        <v/>
      </c>
    </row>
    <row r="183" spans="2:45">
      <c r="B183" s="260"/>
      <c r="C183" s="35"/>
      <c r="D183" s="53"/>
      <c r="E183" s="5"/>
      <c r="F183" s="60"/>
      <c r="G183" s="54" t="e">
        <f>VLOOKUP(F183,Foglio1!$F$2:$G$1509,2,FALSE)</f>
        <v>#N/A</v>
      </c>
      <c r="H183" s="56"/>
      <c r="I183" s="4"/>
      <c r="J183" s="4"/>
      <c r="K183" s="4"/>
      <c r="L183" s="4"/>
      <c r="M183" s="24"/>
      <c r="N183" s="24"/>
      <c r="O183" s="14"/>
      <c r="P183" s="14"/>
      <c r="Q183" s="14"/>
      <c r="R183" s="14"/>
      <c r="S183" s="14"/>
      <c r="T183" s="14"/>
      <c r="U183" s="14"/>
      <c r="V183" s="14"/>
      <c r="W183" s="24"/>
      <c r="X183" s="14"/>
      <c r="Y183" s="15"/>
      <c r="Z183" s="15"/>
      <c r="AA183" s="55">
        <f t="shared" si="17"/>
        <v>0</v>
      </c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55">
        <f t="shared" si="18"/>
        <v>0</v>
      </c>
      <c r="AN183" s="55">
        <f t="shared" si="19"/>
        <v>0</v>
      </c>
      <c r="AO183" s="55">
        <f t="shared" si="20"/>
        <v>0</v>
      </c>
      <c r="AP183" s="84" t="str">
        <f t="shared" si="21"/>
        <v/>
      </c>
      <c r="AQ183" s="11" t="b">
        <f t="shared" si="22"/>
        <v>0</v>
      </c>
      <c r="AR183" s="59" t="b">
        <f t="shared" si="23"/>
        <v>0</v>
      </c>
      <c r="AS183" s="34" t="str">
        <f t="shared" si="24"/>
        <v/>
      </c>
    </row>
    <row r="184" spans="2:45">
      <c r="B184" s="260"/>
      <c r="C184" s="35"/>
      <c r="D184" s="53"/>
      <c r="E184" s="5"/>
      <c r="F184" s="60"/>
      <c r="G184" s="54" t="e">
        <f>VLOOKUP(F184,Foglio1!$F$2:$G$1509,2,FALSE)</f>
        <v>#N/A</v>
      </c>
      <c r="H184" s="56"/>
      <c r="I184" s="4"/>
      <c r="J184" s="4"/>
      <c r="K184" s="4"/>
      <c r="L184" s="4"/>
      <c r="M184" s="24"/>
      <c r="N184" s="24"/>
      <c r="O184" s="14"/>
      <c r="P184" s="14"/>
      <c r="Q184" s="14"/>
      <c r="R184" s="14"/>
      <c r="S184" s="14"/>
      <c r="T184" s="14"/>
      <c r="U184" s="14"/>
      <c r="V184" s="14"/>
      <c r="W184" s="24"/>
      <c r="X184" s="14"/>
      <c r="Y184" s="15"/>
      <c r="Z184" s="15"/>
      <c r="AA184" s="55">
        <f t="shared" si="17"/>
        <v>0</v>
      </c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55">
        <f t="shared" si="18"/>
        <v>0</v>
      </c>
      <c r="AN184" s="55">
        <f t="shared" si="19"/>
        <v>0</v>
      </c>
      <c r="AO184" s="55">
        <f t="shared" si="20"/>
        <v>0</v>
      </c>
      <c r="AP184" s="84" t="str">
        <f t="shared" si="21"/>
        <v/>
      </c>
      <c r="AQ184" s="11" t="b">
        <f t="shared" si="22"/>
        <v>0</v>
      </c>
      <c r="AR184" s="59" t="b">
        <f t="shared" si="23"/>
        <v>0</v>
      </c>
      <c r="AS184" s="34" t="str">
        <f t="shared" si="24"/>
        <v/>
      </c>
    </row>
    <row r="185" spans="2:45">
      <c r="B185" s="260"/>
      <c r="C185" s="35"/>
      <c r="D185" s="53"/>
      <c r="E185" s="5"/>
      <c r="F185" s="60"/>
      <c r="G185" s="54" t="e">
        <f>VLOOKUP(F185,Foglio1!$F$2:$G$1509,2,FALSE)</f>
        <v>#N/A</v>
      </c>
      <c r="H185" s="56"/>
      <c r="I185" s="4"/>
      <c r="J185" s="4"/>
      <c r="K185" s="4"/>
      <c r="L185" s="4"/>
      <c r="M185" s="24"/>
      <c r="N185" s="24"/>
      <c r="O185" s="14"/>
      <c r="P185" s="14"/>
      <c r="Q185" s="14"/>
      <c r="R185" s="14"/>
      <c r="S185" s="14"/>
      <c r="T185" s="14"/>
      <c r="U185" s="14"/>
      <c r="V185" s="14"/>
      <c r="W185" s="24"/>
      <c r="X185" s="14"/>
      <c r="Y185" s="15"/>
      <c r="Z185" s="15"/>
      <c r="AA185" s="55">
        <f t="shared" si="17"/>
        <v>0</v>
      </c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55">
        <f t="shared" si="18"/>
        <v>0</v>
      </c>
      <c r="AN185" s="55">
        <f t="shared" si="19"/>
        <v>0</v>
      </c>
      <c r="AO185" s="55">
        <f t="shared" si="20"/>
        <v>0</v>
      </c>
      <c r="AP185" s="84" t="str">
        <f t="shared" si="21"/>
        <v/>
      </c>
      <c r="AQ185" s="11" t="b">
        <f t="shared" si="22"/>
        <v>0</v>
      </c>
      <c r="AR185" s="59" t="b">
        <f t="shared" si="23"/>
        <v>0</v>
      </c>
      <c r="AS185" s="34" t="str">
        <f t="shared" si="24"/>
        <v/>
      </c>
    </row>
    <row r="186" spans="2:45">
      <c r="B186" s="260"/>
      <c r="C186" s="35"/>
      <c r="D186" s="53"/>
      <c r="E186" s="5"/>
      <c r="F186" s="60"/>
      <c r="G186" s="54" t="e">
        <f>VLOOKUP(F186,Foglio1!$F$2:$G$1509,2,FALSE)</f>
        <v>#N/A</v>
      </c>
      <c r="H186" s="56"/>
      <c r="I186" s="4"/>
      <c r="J186" s="4"/>
      <c r="K186" s="4"/>
      <c r="L186" s="4"/>
      <c r="M186" s="24"/>
      <c r="N186" s="24"/>
      <c r="O186" s="14"/>
      <c r="P186" s="14"/>
      <c r="Q186" s="14"/>
      <c r="R186" s="14"/>
      <c r="S186" s="14"/>
      <c r="T186" s="14"/>
      <c r="U186" s="14"/>
      <c r="V186" s="14"/>
      <c r="W186" s="24"/>
      <c r="X186" s="14"/>
      <c r="Y186" s="15"/>
      <c r="Z186" s="15"/>
      <c r="AA186" s="55">
        <f t="shared" si="17"/>
        <v>0</v>
      </c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55">
        <f t="shared" si="18"/>
        <v>0</v>
      </c>
      <c r="AN186" s="55">
        <f t="shared" si="19"/>
        <v>0</v>
      </c>
      <c r="AO186" s="55">
        <f t="shared" si="20"/>
        <v>0</v>
      </c>
      <c r="AP186" s="84" t="str">
        <f t="shared" si="21"/>
        <v/>
      </c>
      <c r="AQ186" s="11" t="b">
        <f t="shared" si="22"/>
        <v>0</v>
      </c>
      <c r="AR186" s="59" t="b">
        <f t="shared" si="23"/>
        <v>0</v>
      </c>
      <c r="AS186" s="34" t="str">
        <f t="shared" si="24"/>
        <v/>
      </c>
    </row>
    <row r="187" spans="2:45">
      <c r="B187" s="260"/>
      <c r="C187" s="35"/>
      <c r="D187" s="53"/>
      <c r="E187" s="5"/>
      <c r="F187" s="60"/>
      <c r="G187" s="54" t="e">
        <f>VLOOKUP(F187,Foglio1!$F$2:$G$1509,2,FALSE)</f>
        <v>#N/A</v>
      </c>
      <c r="H187" s="56"/>
      <c r="I187" s="4"/>
      <c r="J187" s="4"/>
      <c r="K187" s="4"/>
      <c r="L187" s="4"/>
      <c r="M187" s="24"/>
      <c r="N187" s="24"/>
      <c r="O187" s="14"/>
      <c r="P187" s="14"/>
      <c r="Q187" s="14"/>
      <c r="R187" s="14"/>
      <c r="S187" s="14"/>
      <c r="T187" s="14"/>
      <c r="U187" s="14"/>
      <c r="V187" s="14"/>
      <c r="W187" s="24"/>
      <c r="X187" s="14"/>
      <c r="Y187" s="15"/>
      <c r="Z187" s="15"/>
      <c r="AA187" s="55">
        <f t="shared" si="17"/>
        <v>0</v>
      </c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55">
        <f t="shared" si="18"/>
        <v>0</v>
      </c>
      <c r="AN187" s="55">
        <f t="shared" si="19"/>
        <v>0</v>
      </c>
      <c r="AO187" s="55">
        <f t="shared" si="20"/>
        <v>0</v>
      </c>
      <c r="AP187" s="84" t="str">
        <f t="shared" si="21"/>
        <v/>
      </c>
      <c r="AQ187" s="11" t="b">
        <f t="shared" si="22"/>
        <v>0</v>
      </c>
      <c r="AR187" s="59" t="b">
        <f t="shared" si="23"/>
        <v>0</v>
      </c>
      <c r="AS187" s="34" t="str">
        <f t="shared" si="24"/>
        <v/>
      </c>
    </row>
    <row r="188" spans="2:45">
      <c r="B188" s="260"/>
      <c r="C188" s="35"/>
      <c r="D188" s="53"/>
      <c r="E188" s="5"/>
      <c r="F188" s="60"/>
      <c r="G188" s="54" t="e">
        <f>VLOOKUP(F188,Foglio1!$F$2:$G$1509,2,FALSE)</f>
        <v>#N/A</v>
      </c>
      <c r="H188" s="56"/>
      <c r="I188" s="4"/>
      <c r="J188" s="4"/>
      <c r="K188" s="4"/>
      <c r="L188" s="4"/>
      <c r="M188" s="24"/>
      <c r="N188" s="24"/>
      <c r="O188" s="14"/>
      <c r="P188" s="14"/>
      <c r="Q188" s="14"/>
      <c r="R188" s="14"/>
      <c r="S188" s="14"/>
      <c r="T188" s="14"/>
      <c r="U188" s="14"/>
      <c r="V188" s="14"/>
      <c r="W188" s="24"/>
      <c r="X188" s="14"/>
      <c r="Y188" s="15"/>
      <c r="Z188" s="15"/>
      <c r="AA188" s="55">
        <f t="shared" si="17"/>
        <v>0</v>
      </c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55">
        <f t="shared" si="18"/>
        <v>0</v>
      </c>
      <c r="AN188" s="55">
        <f t="shared" si="19"/>
        <v>0</v>
      </c>
      <c r="AO188" s="55">
        <f t="shared" si="20"/>
        <v>0</v>
      </c>
      <c r="AP188" s="84" t="str">
        <f t="shared" si="21"/>
        <v/>
      </c>
      <c r="AQ188" s="11" t="b">
        <f t="shared" si="22"/>
        <v>0</v>
      </c>
      <c r="AR188" s="59" t="b">
        <f t="shared" si="23"/>
        <v>0</v>
      </c>
      <c r="AS188" s="34" t="str">
        <f t="shared" si="24"/>
        <v/>
      </c>
    </row>
    <row r="189" spans="2:45">
      <c r="B189" s="260"/>
      <c r="C189" s="35"/>
      <c r="D189" s="53"/>
      <c r="E189" s="5"/>
      <c r="F189" s="60"/>
      <c r="G189" s="54" t="e">
        <f>VLOOKUP(F189,Foglio1!$F$2:$G$1509,2,FALSE)</f>
        <v>#N/A</v>
      </c>
      <c r="H189" s="56"/>
      <c r="I189" s="4"/>
      <c r="J189" s="4"/>
      <c r="K189" s="4"/>
      <c r="L189" s="4"/>
      <c r="M189" s="24"/>
      <c r="N189" s="24"/>
      <c r="O189" s="14"/>
      <c r="P189" s="14"/>
      <c r="Q189" s="14"/>
      <c r="R189" s="14"/>
      <c r="S189" s="14"/>
      <c r="T189" s="14"/>
      <c r="U189" s="14"/>
      <c r="V189" s="14"/>
      <c r="W189" s="24"/>
      <c r="X189" s="14"/>
      <c r="Y189" s="15"/>
      <c r="Z189" s="15"/>
      <c r="AA189" s="55">
        <f t="shared" si="17"/>
        <v>0</v>
      </c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55">
        <f t="shared" si="18"/>
        <v>0</v>
      </c>
      <c r="AN189" s="55">
        <f t="shared" si="19"/>
        <v>0</v>
      </c>
      <c r="AO189" s="55">
        <f t="shared" si="20"/>
        <v>0</v>
      </c>
      <c r="AP189" s="84" t="str">
        <f t="shared" si="21"/>
        <v/>
      </c>
      <c r="AQ189" s="11" t="b">
        <f t="shared" si="22"/>
        <v>0</v>
      </c>
      <c r="AR189" s="59" t="b">
        <f t="shared" si="23"/>
        <v>0</v>
      </c>
      <c r="AS189" s="34" t="str">
        <f t="shared" si="24"/>
        <v/>
      </c>
    </row>
    <row r="190" spans="2:45">
      <c r="B190" s="260"/>
      <c r="C190" s="35"/>
      <c r="D190" s="53"/>
      <c r="E190" s="5"/>
      <c r="F190" s="60"/>
      <c r="G190" s="54" t="e">
        <f>VLOOKUP(F190,Foglio1!$F$2:$G$1509,2,FALSE)</f>
        <v>#N/A</v>
      </c>
      <c r="H190" s="56"/>
      <c r="I190" s="4"/>
      <c r="J190" s="4"/>
      <c r="K190" s="4"/>
      <c r="L190" s="4"/>
      <c r="M190" s="24"/>
      <c r="N190" s="24"/>
      <c r="O190" s="14"/>
      <c r="P190" s="14"/>
      <c r="Q190" s="14"/>
      <c r="R190" s="14"/>
      <c r="S190" s="14"/>
      <c r="T190" s="14"/>
      <c r="U190" s="14"/>
      <c r="V190" s="14"/>
      <c r="W190" s="24"/>
      <c r="X190" s="14"/>
      <c r="Y190" s="15"/>
      <c r="Z190" s="15"/>
      <c r="AA190" s="55">
        <f t="shared" si="17"/>
        <v>0</v>
      </c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55">
        <f t="shared" si="18"/>
        <v>0</v>
      </c>
      <c r="AN190" s="55">
        <f t="shared" si="19"/>
        <v>0</v>
      </c>
      <c r="AO190" s="55">
        <f t="shared" si="20"/>
        <v>0</v>
      </c>
      <c r="AP190" s="84" t="str">
        <f t="shared" si="21"/>
        <v/>
      </c>
      <c r="AQ190" s="11" t="b">
        <f t="shared" si="22"/>
        <v>0</v>
      </c>
      <c r="AR190" s="59" t="b">
        <f t="shared" si="23"/>
        <v>0</v>
      </c>
      <c r="AS190" s="34" t="str">
        <f t="shared" si="24"/>
        <v/>
      </c>
    </row>
    <row r="191" spans="2:45">
      <c r="B191" s="260"/>
      <c r="C191" s="35"/>
      <c r="D191" s="53"/>
      <c r="E191" s="5"/>
      <c r="F191" s="60"/>
      <c r="G191" s="54" t="e">
        <f>VLOOKUP(F191,Foglio1!$F$2:$G$1509,2,FALSE)</f>
        <v>#N/A</v>
      </c>
      <c r="H191" s="56"/>
      <c r="I191" s="4"/>
      <c r="J191" s="4"/>
      <c r="K191" s="4"/>
      <c r="L191" s="4"/>
      <c r="M191" s="24"/>
      <c r="N191" s="24"/>
      <c r="O191" s="14"/>
      <c r="P191" s="14"/>
      <c r="Q191" s="14"/>
      <c r="R191" s="14"/>
      <c r="S191" s="14"/>
      <c r="T191" s="14"/>
      <c r="U191" s="14"/>
      <c r="V191" s="14"/>
      <c r="W191" s="24"/>
      <c r="X191" s="14"/>
      <c r="Y191" s="15"/>
      <c r="Z191" s="15"/>
      <c r="AA191" s="55">
        <f t="shared" si="17"/>
        <v>0</v>
      </c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55">
        <f t="shared" si="18"/>
        <v>0</v>
      </c>
      <c r="AN191" s="55">
        <f t="shared" si="19"/>
        <v>0</v>
      </c>
      <c r="AO191" s="55">
        <f t="shared" si="20"/>
        <v>0</v>
      </c>
      <c r="AP191" s="84" t="str">
        <f t="shared" si="21"/>
        <v/>
      </c>
      <c r="AQ191" s="11" t="b">
        <f t="shared" si="22"/>
        <v>0</v>
      </c>
      <c r="AR191" s="59" t="b">
        <f t="shared" si="23"/>
        <v>0</v>
      </c>
      <c r="AS191" s="34" t="str">
        <f t="shared" si="24"/>
        <v/>
      </c>
    </row>
    <row r="192" spans="2:45">
      <c r="B192" s="260"/>
      <c r="C192" s="35"/>
      <c r="D192" s="53"/>
      <c r="E192" s="5"/>
      <c r="F192" s="60"/>
      <c r="G192" s="54" t="e">
        <f>VLOOKUP(F192,Foglio1!$F$2:$G$1509,2,FALSE)</f>
        <v>#N/A</v>
      </c>
      <c r="H192" s="56"/>
      <c r="I192" s="4"/>
      <c r="J192" s="4"/>
      <c r="K192" s="4"/>
      <c r="L192" s="4"/>
      <c r="M192" s="24"/>
      <c r="N192" s="24"/>
      <c r="O192" s="14"/>
      <c r="P192" s="14"/>
      <c r="Q192" s="14"/>
      <c r="R192" s="14"/>
      <c r="S192" s="14"/>
      <c r="T192" s="14"/>
      <c r="U192" s="14"/>
      <c r="V192" s="14"/>
      <c r="W192" s="24"/>
      <c r="X192" s="14"/>
      <c r="Y192" s="15"/>
      <c r="Z192" s="15"/>
      <c r="AA192" s="55">
        <f t="shared" si="17"/>
        <v>0</v>
      </c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55">
        <f t="shared" si="18"/>
        <v>0</v>
      </c>
      <c r="AN192" s="55">
        <f t="shared" si="19"/>
        <v>0</v>
      </c>
      <c r="AO192" s="55">
        <f t="shared" si="20"/>
        <v>0</v>
      </c>
      <c r="AP192" s="84" t="str">
        <f t="shared" si="21"/>
        <v/>
      </c>
      <c r="AQ192" s="11" t="b">
        <f t="shared" si="22"/>
        <v>0</v>
      </c>
      <c r="AR192" s="59" t="b">
        <f t="shared" si="23"/>
        <v>0</v>
      </c>
      <c r="AS192" s="34" t="str">
        <f t="shared" si="24"/>
        <v/>
      </c>
    </row>
    <row r="193" spans="2:45">
      <c r="B193" s="260"/>
      <c r="C193" s="35"/>
      <c r="D193" s="53"/>
      <c r="E193" s="5"/>
      <c r="F193" s="60"/>
      <c r="G193" s="54" t="e">
        <f>VLOOKUP(F193,Foglio1!$F$2:$G$1509,2,FALSE)</f>
        <v>#N/A</v>
      </c>
      <c r="H193" s="56"/>
      <c r="I193" s="4"/>
      <c r="J193" s="4"/>
      <c r="K193" s="4"/>
      <c r="L193" s="4"/>
      <c r="M193" s="24"/>
      <c r="N193" s="24"/>
      <c r="O193" s="14"/>
      <c r="P193" s="14"/>
      <c r="Q193" s="14"/>
      <c r="R193" s="14"/>
      <c r="S193" s="14"/>
      <c r="T193" s="14"/>
      <c r="U193" s="14"/>
      <c r="V193" s="14"/>
      <c r="W193" s="24"/>
      <c r="X193" s="14"/>
      <c r="Y193" s="15"/>
      <c r="Z193" s="15"/>
      <c r="AA193" s="55">
        <f t="shared" si="17"/>
        <v>0</v>
      </c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55">
        <f t="shared" si="18"/>
        <v>0</v>
      </c>
      <c r="AN193" s="55">
        <f t="shared" si="19"/>
        <v>0</v>
      </c>
      <c r="AO193" s="55">
        <f t="shared" si="20"/>
        <v>0</v>
      </c>
      <c r="AP193" s="84" t="str">
        <f t="shared" si="21"/>
        <v/>
      </c>
      <c r="AQ193" s="11" t="b">
        <f t="shared" si="22"/>
        <v>0</v>
      </c>
      <c r="AR193" s="59" t="b">
        <f t="shared" si="23"/>
        <v>0</v>
      </c>
      <c r="AS193" s="34" t="str">
        <f t="shared" si="24"/>
        <v/>
      </c>
    </row>
    <row r="194" spans="2:45">
      <c r="B194" s="260"/>
      <c r="C194" s="35"/>
      <c r="D194" s="53"/>
      <c r="E194" s="5"/>
      <c r="F194" s="60"/>
      <c r="G194" s="54" t="e">
        <f>VLOOKUP(F194,Foglio1!$F$2:$G$1509,2,FALSE)</f>
        <v>#N/A</v>
      </c>
      <c r="H194" s="56"/>
      <c r="I194" s="4"/>
      <c r="J194" s="4"/>
      <c r="K194" s="4"/>
      <c r="L194" s="4"/>
      <c r="M194" s="24"/>
      <c r="N194" s="24"/>
      <c r="O194" s="14"/>
      <c r="P194" s="14"/>
      <c r="Q194" s="14"/>
      <c r="R194" s="14"/>
      <c r="S194" s="14"/>
      <c r="T194" s="14"/>
      <c r="U194" s="14"/>
      <c r="V194" s="14"/>
      <c r="W194" s="24"/>
      <c r="X194" s="14"/>
      <c r="Y194" s="15"/>
      <c r="Z194" s="15"/>
      <c r="AA194" s="55">
        <f t="shared" si="17"/>
        <v>0</v>
      </c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55">
        <f t="shared" si="18"/>
        <v>0</v>
      </c>
      <c r="AN194" s="55">
        <f t="shared" si="19"/>
        <v>0</v>
      </c>
      <c r="AO194" s="55">
        <f t="shared" si="20"/>
        <v>0</v>
      </c>
      <c r="AP194" s="84" t="str">
        <f t="shared" si="21"/>
        <v/>
      </c>
      <c r="AQ194" s="11" t="b">
        <f t="shared" si="22"/>
        <v>0</v>
      </c>
      <c r="AR194" s="59" t="b">
        <f t="shared" si="23"/>
        <v>0</v>
      </c>
      <c r="AS194" s="34" t="str">
        <f t="shared" si="24"/>
        <v/>
      </c>
    </row>
    <row r="195" spans="2:45">
      <c r="B195" s="260"/>
      <c r="C195" s="35"/>
      <c r="D195" s="53"/>
      <c r="E195" s="5"/>
      <c r="F195" s="60"/>
      <c r="G195" s="54" t="e">
        <f>VLOOKUP(F195,Foglio1!$F$2:$G$1509,2,FALSE)</f>
        <v>#N/A</v>
      </c>
      <c r="H195" s="56"/>
      <c r="I195" s="4"/>
      <c r="J195" s="4"/>
      <c r="K195" s="4"/>
      <c r="L195" s="4"/>
      <c r="M195" s="24"/>
      <c r="N195" s="24"/>
      <c r="O195" s="14"/>
      <c r="P195" s="14"/>
      <c r="Q195" s="14"/>
      <c r="R195" s="14"/>
      <c r="S195" s="14"/>
      <c r="T195" s="14"/>
      <c r="U195" s="14"/>
      <c r="V195" s="14"/>
      <c r="W195" s="24"/>
      <c r="X195" s="14"/>
      <c r="Y195" s="15"/>
      <c r="Z195" s="15"/>
      <c r="AA195" s="55">
        <f t="shared" si="17"/>
        <v>0</v>
      </c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55">
        <f t="shared" si="18"/>
        <v>0</v>
      </c>
      <c r="AN195" s="55">
        <f t="shared" si="19"/>
        <v>0</v>
      </c>
      <c r="AO195" s="55">
        <f t="shared" si="20"/>
        <v>0</v>
      </c>
      <c r="AP195" s="84" t="str">
        <f t="shared" si="21"/>
        <v/>
      </c>
      <c r="AQ195" s="11" t="b">
        <f t="shared" si="22"/>
        <v>0</v>
      </c>
      <c r="AR195" s="59" t="b">
        <f t="shared" si="23"/>
        <v>0</v>
      </c>
      <c r="AS195" s="34" t="str">
        <f t="shared" si="24"/>
        <v/>
      </c>
    </row>
    <row r="196" spans="2:45">
      <c r="B196" s="260"/>
      <c r="C196" s="35"/>
      <c r="D196" s="53"/>
      <c r="E196" s="5"/>
      <c r="F196" s="60"/>
      <c r="G196" s="54" t="e">
        <f>VLOOKUP(F196,Foglio1!$F$2:$G$1509,2,FALSE)</f>
        <v>#N/A</v>
      </c>
      <c r="H196" s="56"/>
      <c r="I196" s="4"/>
      <c r="J196" s="4"/>
      <c r="K196" s="4"/>
      <c r="L196" s="4"/>
      <c r="M196" s="24"/>
      <c r="N196" s="24"/>
      <c r="O196" s="14"/>
      <c r="P196" s="14"/>
      <c r="Q196" s="14"/>
      <c r="R196" s="14"/>
      <c r="S196" s="14"/>
      <c r="T196" s="14"/>
      <c r="U196" s="14"/>
      <c r="V196" s="14"/>
      <c r="W196" s="24"/>
      <c r="X196" s="14"/>
      <c r="Y196" s="15"/>
      <c r="Z196" s="15"/>
      <c r="AA196" s="55">
        <f t="shared" si="17"/>
        <v>0</v>
      </c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55">
        <f t="shared" si="18"/>
        <v>0</v>
      </c>
      <c r="AN196" s="55">
        <f t="shared" si="19"/>
        <v>0</v>
      </c>
      <c r="AO196" s="55">
        <f t="shared" si="20"/>
        <v>0</v>
      </c>
      <c r="AP196" s="84" t="str">
        <f t="shared" si="21"/>
        <v/>
      </c>
      <c r="AQ196" s="11" t="b">
        <f t="shared" si="22"/>
        <v>0</v>
      </c>
      <c r="AR196" s="59" t="b">
        <f t="shared" si="23"/>
        <v>0</v>
      </c>
      <c r="AS196" s="34" t="str">
        <f t="shared" si="24"/>
        <v/>
      </c>
    </row>
    <row r="197" spans="2:45">
      <c r="B197" s="260"/>
      <c r="C197" s="35"/>
      <c r="D197" s="53"/>
      <c r="E197" s="5"/>
      <c r="F197" s="60"/>
      <c r="G197" s="54" t="e">
        <f>VLOOKUP(F197,Foglio1!$F$2:$G$1509,2,FALSE)</f>
        <v>#N/A</v>
      </c>
      <c r="H197" s="56"/>
      <c r="I197" s="4"/>
      <c r="J197" s="4"/>
      <c r="K197" s="4"/>
      <c r="L197" s="4"/>
      <c r="M197" s="24"/>
      <c r="N197" s="24"/>
      <c r="O197" s="14"/>
      <c r="P197" s="14"/>
      <c r="Q197" s="14"/>
      <c r="R197" s="14"/>
      <c r="S197" s="14"/>
      <c r="T197" s="14"/>
      <c r="U197" s="14"/>
      <c r="V197" s="14"/>
      <c r="W197" s="24"/>
      <c r="X197" s="14"/>
      <c r="Y197" s="15"/>
      <c r="Z197" s="15"/>
      <c r="AA197" s="55">
        <f t="shared" si="17"/>
        <v>0</v>
      </c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55">
        <f t="shared" si="18"/>
        <v>0</v>
      </c>
      <c r="AN197" s="55">
        <f t="shared" si="19"/>
        <v>0</v>
      </c>
      <c r="AO197" s="55">
        <f t="shared" si="20"/>
        <v>0</v>
      </c>
      <c r="AP197" s="84" t="str">
        <f t="shared" si="21"/>
        <v/>
      </c>
      <c r="AQ197" s="11" t="b">
        <f t="shared" si="22"/>
        <v>0</v>
      </c>
      <c r="AR197" s="59" t="b">
        <f t="shared" si="23"/>
        <v>0</v>
      </c>
      <c r="AS197" s="34" t="str">
        <f t="shared" si="24"/>
        <v/>
      </c>
    </row>
    <row r="198" spans="2:45">
      <c r="B198" s="260"/>
      <c r="C198" s="35"/>
      <c r="D198" s="53"/>
      <c r="E198" s="5"/>
      <c r="F198" s="60"/>
      <c r="G198" s="54" t="e">
        <f>VLOOKUP(F198,Foglio1!$F$2:$G$1509,2,FALSE)</f>
        <v>#N/A</v>
      </c>
      <c r="H198" s="56"/>
      <c r="I198" s="4"/>
      <c r="J198" s="4"/>
      <c r="K198" s="4"/>
      <c r="L198" s="4"/>
      <c r="M198" s="24"/>
      <c r="N198" s="24"/>
      <c r="O198" s="14"/>
      <c r="P198" s="14"/>
      <c r="Q198" s="14"/>
      <c r="R198" s="14"/>
      <c r="S198" s="14"/>
      <c r="T198" s="14"/>
      <c r="U198" s="14"/>
      <c r="V198" s="14"/>
      <c r="W198" s="24"/>
      <c r="X198" s="14"/>
      <c r="Y198" s="15"/>
      <c r="Z198" s="15"/>
      <c r="AA198" s="55">
        <f t="shared" si="17"/>
        <v>0</v>
      </c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55">
        <f t="shared" si="18"/>
        <v>0</v>
      </c>
      <c r="AN198" s="55">
        <f t="shared" si="19"/>
        <v>0</v>
      </c>
      <c r="AO198" s="55">
        <f t="shared" si="20"/>
        <v>0</v>
      </c>
      <c r="AP198" s="84" t="str">
        <f t="shared" si="21"/>
        <v/>
      </c>
      <c r="AQ198" s="11" t="b">
        <f t="shared" si="22"/>
        <v>0</v>
      </c>
      <c r="AR198" s="59" t="b">
        <f t="shared" si="23"/>
        <v>0</v>
      </c>
      <c r="AS198" s="34" t="str">
        <f t="shared" si="24"/>
        <v/>
      </c>
    </row>
    <row r="199" spans="2:45">
      <c r="B199" s="260"/>
      <c r="C199" s="35"/>
      <c r="D199" s="53"/>
      <c r="E199" s="5"/>
      <c r="F199" s="60"/>
      <c r="G199" s="54" t="e">
        <f>VLOOKUP(F199,Foglio1!$F$2:$G$1509,2,FALSE)</f>
        <v>#N/A</v>
      </c>
      <c r="H199" s="56"/>
      <c r="I199" s="4"/>
      <c r="J199" s="4"/>
      <c r="K199" s="4"/>
      <c r="L199" s="4"/>
      <c r="M199" s="24"/>
      <c r="N199" s="24"/>
      <c r="O199" s="14"/>
      <c r="P199" s="14"/>
      <c r="Q199" s="14"/>
      <c r="R199" s="14"/>
      <c r="S199" s="14"/>
      <c r="T199" s="14"/>
      <c r="U199" s="14"/>
      <c r="V199" s="14"/>
      <c r="W199" s="24"/>
      <c r="X199" s="14"/>
      <c r="Y199" s="15"/>
      <c r="Z199" s="15"/>
      <c r="AA199" s="55">
        <f t="shared" si="17"/>
        <v>0</v>
      </c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55">
        <f t="shared" si="18"/>
        <v>0</v>
      </c>
      <c r="AN199" s="55">
        <f t="shared" si="19"/>
        <v>0</v>
      </c>
      <c r="AO199" s="55">
        <f t="shared" si="20"/>
        <v>0</v>
      </c>
      <c r="AP199" s="84" t="str">
        <f t="shared" si="21"/>
        <v/>
      </c>
      <c r="AQ199" s="11" t="b">
        <f t="shared" si="22"/>
        <v>0</v>
      </c>
      <c r="AR199" s="59" t="b">
        <f t="shared" si="23"/>
        <v>0</v>
      </c>
      <c r="AS199" s="34" t="str">
        <f t="shared" si="24"/>
        <v/>
      </c>
    </row>
    <row r="200" spans="2:45">
      <c r="B200" s="260"/>
      <c r="C200" s="35"/>
      <c r="D200" s="53"/>
      <c r="E200" s="5"/>
      <c r="F200" s="60"/>
      <c r="G200" s="54" t="e">
        <f>VLOOKUP(F200,Foglio1!$F$2:$G$1509,2,FALSE)</f>
        <v>#N/A</v>
      </c>
      <c r="H200" s="56"/>
      <c r="I200" s="4"/>
      <c r="J200" s="4"/>
      <c r="K200" s="4"/>
      <c r="L200" s="4"/>
      <c r="M200" s="24"/>
      <c r="N200" s="24"/>
      <c r="O200" s="14"/>
      <c r="P200" s="14"/>
      <c r="Q200" s="14"/>
      <c r="R200" s="14"/>
      <c r="S200" s="14"/>
      <c r="T200" s="14"/>
      <c r="U200" s="14"/>
      <c r="V200" s="14"/>
      <c r="W200" s="24"/>
      <c r="X200" s="14"/>
      <c r="Y200" s="15"/>
      <c r="Z200" s="15"/>
      <c r="AA200" s="55">
        <f t="shared" ref="AA200:AA263" si="25">SUM(Y200:Z200)</f>
        <v>0</v>
      </c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55">
        <f t="shared" ref="AM200:AM263" si="26">SUM(AA200:AC200)</f>
        <v>0</v>
      </c>
      <c r="AN200" s="55">
        <f t="shared" ref="AN200:AN263" si="27">SUM(AD200:AF200)</f>
        <v>0</v>
      </c>
      <c r="AO200" s="55">
        <f t="shared" ref="AO200:AO263" si="28">SUM(AG200:AK200)</f>
        <v>0</v>
      </c>
      <c r="AP200" s="84" t="str">
        <f t="shared" ref="AP200:AP263" si="29">IF(AND(OR(AQ200=FALSE,AR200=FALSE),OR(COUNTBLANK(A200:F200)&lt;&gt;COLUMNS(A200:F200),COUNTBLANK(H200:Z200)&lt;&gt;COLUMNS(H200:Z200),COUNTBLANK(AB200:AL200)&lt;&gt;COLUMNS(AB200:AL200))),"KO","")</f>
        <v/>
      </c>
      <c r="AQ200" s="11" t="b">
        <f t="shared" ref="AQ200:AQ263" si="30">IF(OR(ISBLANK(B200),ISBLANK(H200),ISBLANK(O200),ISBLANK(R200),ISBLANK(V200),ISBLANK(W200),ISBLANK(Y200),ISBLANK(AB200),ISBLANK(AE200),ISBLANK(AL200)),FALSE,TRUE)</f>
        <v>0</v>
      </c>
      <c r="AR200" s="59" t="b">
        <f t="shared" ref="AR200:AR263" si="31">IF(ISBLANK(B200),IF(OR(ISBLANK(C200),ISBLANK(D200),ISBLANK(E200),ISBLANK(F200),ISBLANK(G200)),FALSE,TRUE),TRUE)</f>
        <v>0</v>
      </c>
      <c r="AS200" s="34" t="str">
        <f t="shared" ref="AS200:AS263" si="32">IF(AND(AP200="KO",OR(COUNTBLANK(A200:F200)&lt;&gt;COLUMNS(A200:F200),COUNTBLANK(H200:Z200)&lt;&gt;COLUMNS(H200:Z200),COUNTBLANK(AB200:AL200)&lt;&gt;COLUMNS(AB200:AL200))),"ATTENZIONE!!! NON TUTTI I CAMPI OBBLIGATORI SONO STATI COMPILATI","")</f>
        <v/>
      </c>
    </row>
    <row r="201" spans="2:45">
      <c r="B201" s="260"/>
      <c r="C201" s="35"/>
      <c r="D201" s="53"/>
      <c r="E201" s="5"/>
      <c r="F201" s="60"/>
      <c r="G201" s="54" t="e">
        <f>VLOOKUP(F201,Foglio1!$F$2:$G$1509,2,FALSE)</f>
        <v>#N/A</v>
      </c>
      <c r="H201" s="56"/>
      <c r="I201" s="4"/>
      <c r="J201" s="4"/>
      <c r="K201" s="4"/>
      <c r="L201" s="4"/>
      <c r="M201" s="24"/>
      <c r="N201" s="24"/>
      <c r="O201" s="14"/>
      <c r="P201" s="14"/>
      <c r="Q201" s="14"/>
      <c r="R201" s="14"/>
      <c r="S201" s="14"/>
      <c r="T201" s="14"/>
      <c r="U201" s="14"/>
      <c r="V201" s="14"/>
      <c r="W201" s="24"/>
      <c r="X201" s="14"/>
      <c r="Y201" s="15"/>
      <c r="Z201" s="15"/>
      <c r="AA201" s="55">
        <f t="shared" si="25"/>
        <v>0</v>
      </c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55">
        <f t="shared" si="26"/>
        <v>0</v>
      </c>
      <c r="AN201" s="55">
        <f t="shared" si="27"/>
        <v>0</v>
      </c>
      <c r="AO201" s="55">
        <f t="shared" si="28"/>
        <v>0</v>
      </c>
      <c r="AP201" s="84" t="str">
        <f t="shared" si="29"/>
        <v/>
      </c>
      <c r="AQ201" s="11" t="b">
        <f t="shared" si="30"/>
        <v>0</v>
      </c>
      <c r="AR201" s="59" t="b">
        <f t="shared" si="31"/>
        <v>0</v>
      </c>
      <c r="AS201" s="34" t="str">
        <f t="shared" si="32"/>
        <v/>
      </c>
    </row>
    <row r="202" spans="2:45">
      <c r="B202" s="260"/>
      <c r="C202" s="35"/>
      <c r="D202" s="53"/>
      <c r="E202" s="5"/>
      <c r="F202" s="60"/>
      <c r="G202" s="54" t="e">
        <f>VLOOKUP(F202,Foglio1!$F$2:$G$1509,2,FALSE)</f>
        <v>#N/A</v>
      </c>
      <c r="H202" s="56"/>
      <c r="I202" s="4"/>
      <c r="J202" s="4"/>
      <c r="K202" s="4"/>
      <c r="L202" s="4"/>
      <c r="M202" s="24"/>
      <c r="N202" s="24"/>
      <c r="O202" s="14"/>
      <c r="P202" s="14"/>
      <c r="Q202" s="14"/>
      <c r="R202" s="14"/>
      <c r="S202" s="14"/>
      <c r="T202" s="14"/>
      <c r="U202" s="14"/>
      <c r="V202" s="14"/>
      <c r="W202" s="24"/>
      <c r="X202" s="14"/>
      <c r="Y202" s="15"/>
      <c r="Z202" s="15"/>
      <c r="AA202" s="55">
        <f t="shared" si="25"/>
        <v>0</v>
      </c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55">
        <f t="shared" si="26"/>
        <v>0</v>
      </c>
      <c r="AN202" s="55">
        <f t="shared" si="27"/>
        <v>0</v>
      </c>
      <c r="AO202" s="55">
        <f t="shared" si="28"/>
        <v>0</v>
      </c>
      <c r="AP202" s="84" t="str">
        <f t="shared" si="29"/>
        <v/>
      </c>
      <c r="AQ202" s="11" t="b">
        <f t="shared" si="30"/>
        <v>0</v>
      </c>
      <c r="AR202" s="59" t="b">
        <f t="shared" si="31"/>
        <v>0</v>
      </c>
      <c r="AS202" s="34" t="str">
        <f t="shared" si="32"/>
        <v/>
      </c>
    </row>
    <row r="203" spans="2:45">
      <c r="B203" s="260"/>
      <c r="C203" s="35"/>
      <c r="D203" s="53"/>
      <c r="E203" s="5"/>
      <c r="F203" s="60"/>
      <c r="G203" s="54" t="e">
        <f>VLOOKUP(F203,Foglio1!$F$2:$G$1509,2,FALSE)</f>
        <v>#N/A</v>
      </c>
      <c r="H203" s="56"/>
      <c r="I203" s="4"/>
      <c r="J203" s="4"/>
      <c r="K203" s="4"/>
      <c r="L203" s="4"/>
      <c r="M203" s="24"/>
      <c r="N203" s="24"/>
      <c r="O203" s="14"/>
      <c r="P203" s="14"/>
      <c r="Q203" s="14"/>
      <c r="R203" s="14"/>
      <c r="S203" s="14"/>
      <c r="T203" s="14"/>
      <c r="U203" s="14"/>
      <c r="V203" s="14"/>
      <c r="W203" s="24"/>
      <c r="X203" s="14"/>
      <c r="Y203" s="15"/>
      <c r="Z203" s="15"/>
      <c r="AA203" s="55">
        <f t="shared" si="25"/>
        <v>0</v>
      </c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55">
        <f t="shared" si="26"/>
        <v>0</v>
      </c>
      <c r="AN203" s="55">
        <f t="shared" si="27"/>
        <v>0</v>
      </c>
      <c r="AO203" s="55">
        <f t="shared" si="28"/>
        <v>0</v>
      </c>
      <c r="AP203" s="84" t="str">
        <f t="shared" si="29"/>
        <v/>
      </c>
      <c r="AQ203" s="11" t="b">
        <f t="shared" si="30"/>
        <v>0</v>
      </c>
      <c r="AR203" s="59" t="b">
        <f t="shared" si="31"/>
        <v>0</v>
      </c>
      <c r="AS203" s="34" t="str">
        <f t="shared" si="32"/>
        <v/>
      </c>
    </row>
    <row r="204" spans="2:45">
      <c r="B204" s="260"/>
      <c r="C204" s="35"/>
      <c r="D204" s="53"/>
      <c r="E204" s="5"/>
      <c r="F204" s="60"/>
      <c r="G204" s="54" t="e">
        <f>VLOOKUP(F204,Foglio1!$F$2:$G$1509,2,FALSE)</f>
        <v>#N/A</v>
      </c>
      <c r="H204" s="56"/>
      <c r="I204" s="4"/>
      <c r="J204" s="4"/>
      <c r="K204" s="4"/>
      <c r="L204" s="4"/>
      <c r="M204" s="24"/>
      <c r="N204" s="24"/>
      <c r="O204" s="14"/>
      <c r="P204" s="14"/>
      <c r="Q204" s="14"/>
      <c r="R204" s="14"/>
      <c r="S204" s="14"/>
      <c r="T204" s="14"/>
      <c r="U204" s="14"/>
      <c r="V204" s="14"/>
      <c r="W204" s="24"/>
      <c r="X204" s="14"/>
      <c r="Y204" s="15"/>
      <c r="Z204" s="15"/>
      <c r="AA204" s="55">
        <f t="shared" si="25"/>
        <v>0</v>
      </c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55">
        <f t="shared" si="26"/>
        <v>0</v>
      </c>
      <c r="AN204" s="55">
        <f t="shared" si="27"/>
        <v>0</v>
      </c>
      <c r="AO204" s="55">
        <f t="shared" si="28"/>
        <v>0</v>
      </c>
      <c r="AP204" s="84" t="str">
        <f t="shared" si="29"/>
        <v/>
      </c>
      <c r="AQ204" s="11" t="b">
        <f t="shared" si="30"/>
        <v>0</v>
      </c>
      <c r="AR204" s="59" t="b">
        <f t="shared" si="31"/>
        <v>0</v>
      </c>
      <c r="AS204" s="34" t="str">
        <f t="shared" si="32"/>
        <v/>
      </c>
    </row>
    <row r="205" spans="2:45">
      <c r="B205" s="260"/>
      <c r="C205" s="35"/>
      <c r="D205" s="53"/>
      <c r="E205" s="5"/>
      <c r="F205" s="60"/>
      <c r="G205" s="54" t="e">
        <f>VLOOKUP(F205,Foglio1!$F$2:$G$1509,2,FALSE)</f>
        <v>#N/A</v>
      </c>
      <c r="H205" s="56"/>
      <c r="I205" s="4"/>
      <c r="J205" s="4"/>
      <c r="K205" s="4"/>
      <c r="L205" s="4"/>
      <c r="M205" s="24"/>
      <c r="N205" s="24"/>
      <c r="O205" s="14"/>
      <c r="P205" s="14"/>
      <c r="Q205" s="14"/>
      <c r="R205" s="14"/>
      <c r="S205" s="14"/>
      <c r="T205" s="14"/>
      <c r="U205" s="14"/>
      <c r="V205" s="14"/>
      <c r="W205" s="24"/>
      <c r="X205" s="14"/>
      <c r="Y205" s="15"/>
      <c r="Z205" s="15"/>
      <c r="AA205" s="55">
        <f t="shared" si="25"/>
        <v>0</v>
      </c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55">
        <f t="shared" si="26"/>
        <v>0</v>
      </c>
      <c r="AN205" s="55">
        <f t="shared" si="27"/>
        <v>0</v>
      </c>
      <c r="AO205" s="55">
        <f t="shared" si="28"/>
        <v>0</v>
      </c>
      <c r="AP205" s="84" t="str">
        <f t="shared" si="29"/>
        <v/>
      </c>
      <c r="AQ205" s="11" t="b">
        <f t="shared" si="30"/>
        <v>0</v>
      </c>
      <c r="AR205" s="59" t="b">
        <f t="shared" si="31"/>
        <v>0</v>
      </c>
      <c r="AS205" s="34" t="str">
        <f t="shared" si="32"/>
        <v/>
      </c>
    </row>
    <row r="206" spans="2:45">
      <c r="B206" s="260"/>
      <c r="C206" s="35"/>
      <c r="D206" s="53"/>
      <c r="E206" s="5"/>
      <c r="F206" s="60"/>
      <c r="G206" s="54" t="e">
        <f>VLOOKUP(F206,Foglio1!$F$2:$G$1509,2,FALSE)</f>
        <v>#N/A</v>
      </c>
      <c r="H206" s="56"/>
      <c r="I206" s="4"/>
      <c r="J206" s="4"/>
      <c r="K206" s="4"/>
      <c r="L206" s="4"/>
      <c r="M206" s="24"/>
      <c r="N206" s="24"/>
      <c r="O206" s="14"/>
      <c r="P206" s="14"/>
      <c r="Q206" s="14"/>
      <c r="R206" s="14"/>
      <c r="S206" s="14"/>
      <c r="T206" s="14"/>
      <c r="U206" s="14"/>
      <c r="V206" s="14"/>
      <c r="W206" s="24"/>
      <c r="X206" s="14"/>
      <c r="Y206" s="15"/>
      <c r="Z206" s="15"/>
      <c r="AA206" s="55">
        <f t="shared" si="25"/>
        <v>0</v>
      </c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55">
        <f t="shared" si="26"/>
        <v>0</v>
      </c>
      <c r="AN206" s="55">
        <f t="shared" si="27"/>
        <v>0</v>
      </c>
      <c r="AO206" s="55">
        <f t="shared" si="28"/>
        <v>0</v>
      </c>
      <c r="AP206" s="84" t="str">
        <f t="shared" si="29"/>
        <v/>
      </c>
      <c r="AQ206" s="11" t="b">
        <f t="shared" si="30"/>
        <v>0</v>
      </c>
      <c r="AR206" s="59" t="b">
        <f t="shared" si="31"/>
        <v>0</v>
      </c>
      <c r="AS206" s="34" t="str">
        <f t="shared" si="32"/>
        <v/>
      </c>
    </row>
    <row r="207" spans="2:45">
      <c r="B207" s="260"/>
      <c r="C207" s="35"/>
      <c r="D207" s="53"/>
      <c r="E207" s="5"/>
      <c r="F207" s="60"/>
      <c r="G207" s="54" t="e">
        <f>VLOOKUP(F207,Foglio1!$F$2:$G$1509,2,FALSE)</f>
        <v>#N/A</v>
      </c>
      <c r="H207" s="56"/>
      <c r="I207" s="4"/>
      <c r="J207" s="4"/>
      <c r="K207" s="4"/>
      <c r="L207" s="4"/>
      <c r="M207" s="24"/>
      <c r="N207" s="24"/>
      <c r="O207" s="14"/>
      <c r="P207" s="14"/>
      <c r="Q207" s="14"/>
      <c r="R207" s="14"/>
      <c r="S207" s="14"/>
      <c r="T207" s="14"/>
      <c r="U207" s="14"/>
      <c r="V207" s="14"/>
      <c r="W207" s="24"/>
      <c r="X207" s="14"/>
      <c r="Y207" s="15"/>
      <c r="Z207" s="15"/>
      <c r="AA207" s="55">
        <f t="shared" si="25"/>
        <v>0</v>
      </c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55">
        <f t="shared" si="26"/>
        <v>0</v>
      </c>
      <c r="AN207" s="55">
        <f t="shared" si="27"/>
        <v>0</v>
      </c>
      <c r="AO207" s="55">
        <f t="shared" si="28"/>
        <v>0</v>
      </c>
      <c r="AP207" s="84" t="str">
        <f t="shared" si="29"/>
        <v/>
      </c>
      <c r="AQ207" s="11" t="b">
        <f t="shared" si="30"/>
        <v>0</v>
      </c>
      <c r="AR207" s="59" t="b">
        <f t="shared" si="31"/>
        <v>0</v>
      </c>
      <c r="AS207" s="34" t="str">
        <f t="shared" si="32"/>
        <v/>
      </c>
    </row>
    <row r="208" spans="2:45">
      <c r="B208" s="260"/>
      <c r="C208" s="35"/>
      <c r="D208" s="53"/>
      <c r="E208" s="5"/>
      <c r="F208" s="60"/>
      <c r="G208" s="54" t="e">
        <f>VLOOKUP(F208,Foglio1!$F$2:$G$1509,2,FALSE)</f>
        <v>#N/A</v>
      </c>
      <c r="H208" s="56"/>
      <c r="I208" s="4"/>
      <c r="J208" s="4"/>
      <c r="K208" s="4"/>
      <c r="L208" s="4"/>
      <c r="M208" s="24"/>
      <c r="N208" s="24"/>
      <c r="O208" s="14"/>
      <c r="P208" s="14"/>
      <c r="Q208" s="14"/>
      <c r="R208" s="14"/>
      <c r="S208" s="14"/>
      <c r="T208" s="14"/>
      <c r="U208" s="14"/>
      <c r="V208" s="14"/>
      <c r="W208" s="24"/>
      <c r="X208" s="14"/>
      <c r="Y208" s="15"/>
      <c r="Z208" s="15"/>
      <c r="AA208" s="55">
        <f t="shared" si="25"/>
        <v>0</v>
      </c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55">
        <f t="shared" si="26"/>
        <v>0</v>
      </c>
      <c r="AN208" s="55">
        <f t="shared" si="27"/>
        <v>0</v>
      </c>
      <c r="AO208" s="55">
        <f t="shared" si="28"/>
        <v>0</v>
      </c>
      <c r="AP208" s="84" t="str">
        <f t="shared" si="29"/>
        <v/>
      </c>
      <c r="AQ208" s="11" t="b">
        <f t="shared" si="30"/>
        <v>0</v>
      </c>
      <c r="AR208" s="59" t="b">
        <f t="shared" si="31"/>
        <v>0</v>
      </c>
      <c r="AS208" s="34" t="str">
        <f t="shared" si="32"/>
        <v/>
      </c>
    </row>
    <row r="209" spans="2:45">
      <c r="B209" s="260"/>
      <c r="C209" s="35"/>
      <c r="D209" s="53"/>
      <c r="E209" s="5"/>
      <c r="F209" s="60"/>
      <c r="G209" s="54" t="e">
        <f>VLOOKUP(F209,Foglio1!$F$2:$G$1509,2,FALSE)</f>
        <v>#N/A</v>
      </c>
      <c r="H209" s="56"/>
      <c r="I209" s="4"/>
      <c r="J209" s="4"/>
      <c r="K209" s="4"/>
      <c r="L209" s="4"/>
      <c r="M209" s="24"/>
      <c r="N209" s="24"/>
      <c r="O209" s="14"/>
      <c r="P209" s="14"/>
      <c r="Q209" s="14"/>
      <c r="R209" s="14"/>
      <c r="S209" s="14"/>
      <c r="T209" s="14"/>
      <c r="U209" s="14"/>
      <c r="V209" s="14"/>
      <c r="W209" s="24"/>
      <c r="X209" s="14"/>
      <c r="Y209" s="15"/>
      <c r="Z209" s="15"/>
      <c r="AA209" s="55">
        <f t="shared" si="25"/>
        <v>0</v>
      </c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55">
        <f t="shared" si="26"/>
        <v>0</v>
      </c>
      <c r="AN209" s="55">
        <f t="shared" si="27"/>
        <v>0</v>
      </c>
      <c r="AO209" s="55">
        <f t="shared" si="28"/>
        <v>0</v>
      </c>
      <c r="AP209" s="84" t="str">
        <f t="shared" si="29"/>
        <v/>
      </c>
      <c r="AQ209" s="11" t="b">
        <f t="shared" si="30"/>
        <v>0</v>
      </c>
      <c r="AR209" s="59" t="b">
        <f t="shared" si="31"/>
        <v>0</v>
      </c>
      <c r="AS209" s="34" t="str">
        <f t="shared" si="32"/>
        <v/>
      </c>
    </row>
    <row r="210" spans="2:45">
      <c r="B210" s="260"/>
      <c r="C210" s="35"/>
      <c r="D210" s="53"/>
      <c r="E210" s="5"/>
      <c r="F210" s="60"/>
      <c r="G210" s="54" t="e">
        <f>VLOOKUP(F210,Foglio1!$F$2:$G$1509,2,FALSE)</f>
        <v>#N/A</v>
      </c>
      <c r="H210" s="56"/>
      <c r="I210" s="4"/>
      <c r="J210" s="4"/>
      <c r="K210" s="4"/>
      <c r="L210" s="4"/>
      <c r="M210" s="24"/>
      <c r="N210" s="24"/>
      <c r="O210" s="14"/>
      <c r="P210" s="14"/>
      <c r="Q210" s="14"/>
      <c r="R210" s="14"/>
      <c r="S210" s="14"/>
      <c r="T210" s="14"/>
      <c r="U210" s="14"/>
      <c r="V210" s="14"/>
      <c r="W210" s="24"/>
      <c r="X210" s="14"/>
      <c r="Y210" s="15"/>
      <c r="Z210" s="15"/>
      <c r="AA210" s="55">
        <f t="shared" si="25"/>
        <v>0</v>
      </c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55">
        <f t="shared" si="26"/>
        <v>0</v>
      </c>
      <c r="AN210" s="55">
        <f t="shared" si="27"/>
        <v>0</v>
      </c>
      <c r="AO210" s="55">
        <f t="shared" si="28"/>
        <v>0</v>
      </c>
      <c r="AP210" s="84" t="str">
        <f t="shared" si="29"/>
        <v/>
      </c>
      <c r="AQ210" s="11" t="b">
        <f t="shared" si="30"/>
        <v>0</v>
      </c>
      <c r="AR210" s="59" t="b">
        <f t="shared" si="31"/>
        <v>0</v>
      </c>
      <c r="AS210" s="34" t="str">
        <f t="shared" si="32"/>
        <v/>
      </c>
    </row>
    <row r="211" spans="2:45">
      <c r="B211" s="260"/>
      <c r="C211" s="35"/>
      <c r="D211" s="53"/>
      <c r="E211" s="5"/>
      <c r="F211" s="60"/>
      <c r="G211" s="54" t="e">
        <f>VLOOKUP(F211,Foglio1!$F$2:$G$1509,2,FALSE)</f>
        <v>#N/A</v>
      </c>
      <c r="H211" s="56"/>
      <c r="I211" s="4"/>
      <c r="J211" s="4"/>
      <c r="K211" s="4"/>
      <c r="L211" s="4"/>
      <c r="M211" s="24"/>
      <c r="N211" s="24"/>
      <c r="O211" s="14"/>
      <c r="P211" s="14"/>
      <c r="Q211" s="14"/>
      <c r="R211" s="14"/>
      <c r="S211" s="14"/>
      <c r="T211" s="14"/>
      <c r="U211" s="14"/>
      <c r="V211" s="14"/>
      <c r="W211" s="24"/>
      <c r="X211" s="14"/>
      <c r="Y211" s="15"/>
      <c r="Z211" s="15"/>
      <c r="AA211" s="55">
        <f t="shared" si="25"/>
        <v>0</v>
      </c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55">
        <f t="shared" si="26"/>
        <v>0</v>
      </c>
      <c r="AN211" s="55">
        <f t="shared" si="27"/>
        <v>0</v>
      </c>
      <c r="AO211" s="55">
        <f t="shared" si="28"/>
        <v>0</v>
      </c>
      <c r="AP211" s="84" t="str">
        <f t="shared" si="29"/>
        <v/>
      </c>
      <c r="AQ211" s="11" t="b">
        <f t="shared" si="30"/>
        <v>0</v>
      </c>
      <c r="AR211" s="59" t="b">
        <f t="shared" si="31"/>
        <v>0</v>
      </c>
      <c r="AS211" s="34" t="str">
        <f t="shared" si="32"/>
        <v/>
      </c>
    </row>
    <row r="212" spans="2:45">
      <c r="B212" s="260"/>
      <c r="C212" s="35"/>
      <c r="D212" s="53"/>
      <c r="E212" s="5"/>
      <c r="F212" s="60"/>
      <c r="G212" s="54" t="e">
        <f>VLOOKUP(F212,Foglio1!$F$2:$G$1509,2,FALSE)</f>
        <v>#N/A</v>
      </c>
      <c r="H212" s="56"/>
      <c r="I212" s="4"/>
      <c r="J212" s="4"/>
      <c r="K212" s="4"/>
      <c r="L212" s="4"/>
      <c r="M212" s="24"/>
      <c r="N212" s="24"/>
      <c r="O212" s="14"/>
      <c r="P212" s="14"/>
      <c r="Q212" s="14"/>
      <c r="R212" s="14"/>
      <c r="S212" s="14"/>
      <c r="T212" s="14"/>
      <c r="U212" s="14"/>
      <c r="V212" s="14"/>
      <c r="W212" s="24"/>
      <c r="X212" s="14"/>
      <c r="Y212" s="15"/>
      <c r="Z212" s="15"/>
      <c r="AA212" s="55">
        <f t="shared" si="25"/>
        <v>0</v>
      </c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55">
        <f t="shared" si="26"/>
        <v>0</v>
      </c>
      <c r="AN212" s="55">
        <f t="shared" si="27"/>
        <v>0</v>
      </c>
      <c r="AO212" s="55">
        <f t="shared" si="28"/>
        <v>0</v>
      </c>
      <c r="AP212" s="84" t="str">
        <f t="shared" si="29"/>
        <v/>
      </c>
      <c r="AQ212" s="11" t="b">
        <f t="shared" si="30"/>
        <v>0</v>
      </c>
      <c r="AR212" s="59" t="b">
        <f t="shared" si="31"/>
        <v>0</v>
      </c>
      <c r="AS212" s="34" t="str">
        <f t="shared" si="32"/>
        <v/>
      </c>
    </row>
    <row r="213" spans="2:45">
      <c r="B213" s="260"/>
      <c r="C213" s="35"/>
      <c r="D213" s="53"/>
      <c r="E213" s="5"/>
      <c r="F213" s="60"/>
      <c r="G213" s="54" t="e">
        <f>VLOOKUP(F213,Foglio1!$F$2:$G$1509,2,FALSE)</f>
        <v>#N/A</v>
      </c>
      <c r="H213" s="56"/>
      <c r="I213" s="4"/>
      <c r="J213" s="4"/>
      <c r="K213" s="4"/>
      <c r="L213" s="4"/>
      <c r="M213" s="24"/>
      <c r="N213" s="24"/>
      <c r="O213" s="14"/>
      <c r="P213" s="14"/>
      <c r="Q213" s="14"/>
      <c r="R213" s="14"/>
      <c r="S213" s="14"/>
      <c r="T213" s="14"/>
      <c r="U213" s="14"/>
      <c r="V213" s="14"/>
      <c r="W213" s="24"/>
      <c r="X213" s="14"/>
      <c r="Y213" s="15"/>
      <c r="Z213" s="15"/>
      <c r="AA213" s="55">
        <f t="shared" si="25"/>
        <v>0</v>
      </c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55">
        <f t="shared" si="26"/>
        <v>0</v>
      </c>
      <c r="AN213" s="55">
        <f t="shared" si="27"/>
        <v>0</v>
      </c>
      <c r="AO213" s="55">
        <f t="shared" si="28"/>
        <v>0</v>
      </c>
      <c r="AP213" s="84" t="str">
        <f t="shared" si="29"/>
        <v/>
      </c>
      <c r="AQ213" s="11" t="b">
        <f t="shared" si="30"/>
        <v>0</v>
      </c>
      <c r="AR213" s="59" t="b">
        <f t="shared" si="31"/>
        <v>0</v>
      </c>
      <c r="AS213" s="34" t="str">
        <f t="shared" si="32"/>
        <v/>
      </c>
    </row>
    <row r="214" spans="2:45">
      <c r="B214" s="260"/>
      <c r="C214" s="35"/>
      <c r="D214" s="53"/>
      <c r="E214" s="5"/>
      <c r="F214" s="60"/>
      <c r="G214" s="54" t="e">
        <f>VLOOKUP(F214,Foglio1!$F$2:$G$1509,2,FALSE)</f>
        <v>#N/A</v>
      </c>
      <c r="H214" s="56"/>
      <c r="I214" s="4"/>
      <c r="J214" s="4"/>
      <c r="K214" s="4"/>
      <c r="L214" s="4"/>
      <c r="M214" s="24"/>
      <c r="N214" s="24"/>
      <c r="O214" s="14"/>
      <c r="P214" s="14"/>
      <c r="Q214" s="14"/>
      <c r="R214" s="14"/>
      <c r="S214" s="14"/>
      <c r="T214" s="14"/>
      <c r="U214" s="14"/>
      <c r="V214" s="14"/>
      <c r="W214" s="24"/>
      <c r="X214" s="14"/>
      <c r="Y214" s="15"/>
      <c r="Z214" s="15"/>
      <c r="AA214" s="55">
        <f t="shared" si="25"/>
        <v>0</v>
      </c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55">
        <f t="shared" si="26"/>
        <v>0</v>
      </c>
      <c r="AN214" s="55">
        <f t="shared" si="27"/>
        <v>0</v>
      </c>
      <c r="AO214" s="55">
        <f t="shared" si="28"/>
        <v>0</v>
      </c>
      <c r="AP214" s="84" t="str">
        <f t="shared" si="29"/>
        <v/>
      </c>
      <c r="AQ214" s="11" t="b">
        <f t="shared" si="30"/>
        <v>0</v>
      </c>
      <c r="AR214" s="59" t="b">
        <f t="shared" si="31"/>
        <v>0</v>
      </c>
      <c r="AS214" s="34" t="str">
        <f t="shared" si="32"/>
        <v/>
      </c>
    </row>
    <row r="215" spans="2:45">
      <c r="B215" s="260"/>
      <c r="C215" s="35"/>
      <c r="D215" s="53"/>
      <c r="E215" s="5"/>
      <c r="F215" s="60"/>
      <c r="G215" s="54" t="e">
        <f>VLOOKUP(F215,Foglio1!$F$2:$G$1509,2,FALSE)</f>
        <v>#N/A</v>
      </c>
      <c r="H215" s="56"/>
      <c r="I215" s="4"/>
      <c r="J215" s="4"/>
      <c r="K215" s="4"/>
      <c r="L215" s="4"/>
      <c r="M215" s="24"/>
      <c r="N215" s="24"/>
      <c r="O215" s="14"/>
      <c r="P215" s="14"/>
      <c r="Q215" s="14"/>
      <c r="R215" s="14"/>
      <c r="S215" s="14"/>
      <c r="T215" s="14"/>
      <c r="U215" s="14"/>
      <c r="V215" s="14"/>
      <c r="W215" s="24"/>
      <c r="X215" s="14"/>
      <c r="Y215" s="15"/>
      <c r="Z215" s="15"/>
      <c r="AA215" s="55">
        <f t="shared" si="25"/>
        <v>0</v>
      </c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55">
        <f t="shared" si="26"/>
        <v>0</v>
      </c>
      <c r="AN215" s="55">
        <f t="shared" si="27"/>
        <v>0</v>
      </c>
      <c r="AO215" s="55">
        <f t="shared" si="28"/>
        <v>0</v>
      </c>
      <c r="AP215" s="84" t="str">
        <f t="shared" si="29"/>
        <v/>
      </c>
      <c r="AQ215" s="11" t="b">
        <f t="shared" si="30"/>
        <v>0</v>
      </c>
      <c r="AR215" s="59" t="b">
        <f t="shared" si="31"/>
        <v>0</v>
      </c>
      <c r="AS215" s="34" t="str">
        <f t="shared" si="32"/>
        <v/>
      </c>
    </row>
    <row r="216" spans="2:45">
      <c r="B216" s="260"/>
      <c r="C216" s="35"/>
      <c r="D216" s="53"/>
      <c r="E216" s="5"/>
      <c r="F216" s="60"/>
      <c r="G216" s="54" t="e">
        <f>VLOOKUP(F216,Foglio1!$F$2:$G$1509,2,FALSE)</f>
        <v>#N/A</v>
      </c>
      <c r="H216" s="56"/>
      <c r="I216" s="4"/>
      <c r="J216" s="4"/>
      <c r="K216" s="4"/>
      <c r="L216" s="4"/>
      <c r="M216" s="24"/>
      <c r="N216" s="24"/>
      <c r="O216" s="14"/>
      <c r="P216" s="14"/>
      <c r="Q216" s="14"/>
      <c r="R216" s="14"/>
      <c r="S216" s="14"/>
      <c r="T216" s="14"/>
      <c r="U216" s="14"/>
      <c r="V216" s="14"/>
      <c r="W216" s="24"/>
      <c r="X216" s="14"/>
      <c r="Y216" s="15"/>
      <c r="Z216" s="15"/>
      <c r="AA216" s="55">
        <f t="shared" si="25"/>
        <v>0</v>
      </c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55">
        <f t="shared" si="26"/>
        <v>0</v>
      </c>
      <c r="AN216" s="55">
        <f t="shared" si="27"/>
        <v>0</v>
      </c>
      <c r="AO216" s="55">
        <f t="shared" si="28"/>
        <v>0</v>
      </c>
      <c r="AP216" s="84" t="str">
        <f t="shared" si="29"/>
        <v/>
      </c>
      <c r="AQ216" s="11" t="b">
        <f t="shared" si="30"/>
        <v>0</v>
      </c>
      <c r="AR216" s="59" t="b">
        <f t="shared" si="31"/>
        <v>0</v>
      </c>
      <c r="AS216" s="34" t="str">
        <f t="shared" si="32"/>
        <v/>
      </c>
    </row>
    <row r="217" spans="2:45">
      <c r="B217" s="260"/>
      <c r="C217" s="35"/>
      <c r="D217" s="53"/>
      <c r="E217" s="5"/>
      <c r="F217" s="60"/>
      <c r="G217" s="54" t="e">
        <f>VLOOKUP(F217,Foglio1!$F$2:$G$1509,2,FALSE)</f>
        <v>#N/A</v>
      </c>
      <c r="H217" s="56"/>
      <c r="I217" s="4"/>
      <c r="J217" s="4"/>
      <c r="K217" s="4"/>
      <c r="L217" s="4"/>
      <c r="M217" s="24"/>
      <c r="N217" s="24"/>
      <c r="O217" s="14"/>
      <c r="P217" s="14"/>
      <c r="Q217" s="14"/>
      <c r="R217" s="14"/>
      <c r="S217" s="14"/>
      <c r="T217" s="14"/>
      <c r="U217" s="14"/>
      <c r="V217" s="14"/>
      <c r="W217" s="24"/>
      <c r="X217" s="14"/>
      <c r="Y217" s="15"/>
      <c r="Z217" s="15"/>
      <c r="AA217" s="55">
        <f t="shared" si="25"/>
        <v>0</v>
      </c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55">
        <f t="shared" si="26"/>
        <v>0</v>
      </c>
      <c r="AN217" s="55">
        <f t="shared" si="27"/>
        <v>0</v>
      </c>
      <c r="AO217" s="55">
        <f t="shared" si="28"/>
        <v>0</v>
      </c>
      <c r="AP217" s="84" t="str">
        <f t="shared" si="29"/>
        <v/>
      </c>
      <c r="AQ217" s="11" t="b">
        <f t="shared" si="30"/>
        <v>0</v>
      </c>
      <c r="AR217" s="59" t="b">
        <f t="shared" si="31"/>
        <v>0</v>
      </c>
      <c r="AS217" s="34" t="str">
        <f t="shared" si="32"/>
        <v/>
      </c>
    </row>
    <row r="218" spans="2:45">
      <c r="B218" s="260"/>
      <c r="C218" s="35"/>
      <c r="D218" s="53"/>
      <c r="E218" s="5"/>
      <c r="F218" s="60"/>
      <c r="G218" s="54" t="e">
        <f>VLOOKUP(F218,Foglio1!$F$2:$G$1509,2,FALSE)</f>
        <v>#N/A</v>
      </c>
      <c r="H218" s="56"/>
      <c r="I218" s="4"/>
      <c r="J218" s="4"/>
      <c r="K218" s="4"/>
      <c r="L218" s="4"/>
      <c r="M218" s="24"/>
      <c r="N218" s="24"/>
      <c r="O218" s="14"/>
      <c r="P218" s="14"/>
      <c r="Q218" s="14"/>
      <c r="R218" s="14"/>
      <c r="S218" s="14"/>
      <c r="T218" s="14"/>
      <c r="U218" s="14"/>
      <c r="V218" s="14"/>
      <c r="W218" s="24"/>
      <c r="X218" s="14"/>
      <c r="Y218" s="15"/>
      <c r="Z218" s="15"/>
      <c r="AA218" s="55">
        <f t="shared" si="25"/>
        <v>0</v>
      </c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55">
        <f t="shared" si="26"/>
        <v>0</v>
      </c>
      <c r="AN218" s="55">
        <f t="shared" si="27"/>
        <v>0</v>
      </c>
      <c r="AO218" s="55">
        <f t="shared" si="28"/>
        <v>0</v>
      </c>
      <c r="AP218" s="84" t="str">
        <f t="shared" si="29"/>
        <v/>
      </c>
      <c r="AQ218" s="11" t="b">
        <f t="shared" si="30"/>
        <v>0</v>
      </c>
      <c r="AR218" s="59" t="b">
        <f t="shared" si="31"/>
        <v>0</v>
      </c>
      <c r="AS218" s="34" t="str">
        <f t="shared" si="32"/>
        <v/>
      </c>
    </row>
    <row r="219" spans="2:45">
      <c r="B219" s="260"/>
      <c r="C219" s="35"/>
      <c r="D219" s="53"/>
      <c r="E219" s="5"/>
      <c r="F219" s="60"/>
      <c r="G219" s="54" t="e">
        <f>VLOOKUP(F219,Foglio1!$F$2:$G$1509,2,FALSE)</f>
        <v>#N/A</v>
      </c>
      <c r="H219" s="56"/>
      <c r="I219" s="4"/>
      <c r="J219" s="4"/>
      <c r="K219" s="4"/>
      <c r="L219" s="4"/>
      <c r="M219" s="24"/>
      <c r="N219" s="24"/>
      <c r="O219" s="14"/>
      <c r="P219" s="14"/>
      <c r="Q219" s="14"/>
      <c r="R219" s="14"/>
      <c r="S219" s="14"/>
      <c r="T219" s="14"/>
      <c r="U219" s="14"/>
      <c r="V219" s="14"/>
      <c r="W219" s="24"/>
      <c r="X219" s="14"/>
      <c r="Y219" s="15"/>
      <c r="Z219" s="15"/>
      <c r="AA219" s="55">
        <f t="shared" si="25"/>
        <v>0</v>
      </c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55">
        <f t="shared" si="26"/>
        <v>0</v>
      </c>
      <c r="AN219" s="55">
        <f t="shared" si="27"/>
        <v>0</v>
      </c>
      <c r="AO219" s="55">
        <f t="shared" si="28"/>
        <v>0</v>
      </c>
      <c r="AP219" s="84" t="str">
        <f t="shared" si="29"/>
        <v/>
      </c>
      <c r="AQ219" s="11" t="b">
        <f t="shared" si="30"/>
        <v>0</v>
      </c>
      <c r="AR219" s="59" t="b">
        <f t="shared" si="31"/>
        <v>0</v>
      </c>
      <c r="AS219" s="34" t="str">
        <f t="shared" si="32"/>
        <v/>
      </c>
    </row>
    <row r="220" spans="2:45">
      <c r="B220" s="260"/>
      <c r="C220" s="35"/>
      <c r="D220" s="53"/>
      <c r="E220" s="5"/>
      <c r="F220" s="60"/>
      <c r="G220" s="54" t="e">
        <f>VLOOKUP(F220,Foglio1!$F$2:$G$1509,2,FALSE)</f>
        <v>#N/A</v>
      </c>
      <c r="H220" s="56"/>
      <c r="I220" s="4"/>
      <c r="J220" s="4"/>
      <c r="K220" s="4"/>
      <c r="L220" s="4"/>
      <c r="M220" s="24"/>
      <c r="N220" s="24"/>
      <c r="O220" s="14"/>
      <c r="P220" s="14"/>
      <c r="Q220" s="14"/>
      <c r="R220" s="14"/>
      <c r="S220" s="14"/>
      <c r="T220" s="14"/>
      <c r="U220" s="14"/>
      <c r="V220" s="14"/>
      <c r="W220" s="24"/>
      <c r="X220" s="14"/>
      <c r="Y220" s="15"/>
      <c r="Z220" s="15"/>
      <c r="AA220" s="55">
        <f t="shared" si="25"/>
        <v>0</v>
      </c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55">
        <f t="shared" si="26"/>
        <v>0</v>
      </c>
      <c r="AN220" s="55">
        <f t="shared" si="27"/>
        <v>0</v>
      </c>
      <c r="AO220" s="55">
        <f t="shared" si="28"/>
        <v>0</v>
      </c>
      <c r="AP220" s="84" t="str">
        <f t="shared" si="29"/>
        <v/>
      </c>
      <c r="AQ220" s="11" t="b">
        <f t="shared" si="30"/>
        <v>0</v>
      </c>
      <c r="AR220" s="59" t="b">
        <f t="shared" si="31"/>
        <v>0</v>
      </c>
      <c r="AS220" s="34" t="str">
        <f t="shared" si="32"/>
        <v/>
      </c>
    </row>
    <row r="221" spans="2:45">
      <c r="B221" s="260"/>
      <c r="C221" s="35"/>
      <c r="D221" s="53"/>
      <c r="E221" s="5"/>
      <c r="F221" s="60"/>
      <c r="G221" s="54" t="e">
        <f>VLOOKUP(F221,Foglio1!$F$2:$G$1509,2,FALSE)</f>
        <v>#N/A</v>
      </c>
      <c r="H221" s="56"/>
      <c r="I221" s="4"/>
      <c r="J221" s="4"/>
      <c r="K221" s="4"/>
      <c r="L221" s="4"/>
      <c r="M221" s="24"/>
      <c r="N221" s="24"/>
      <c r="O221" s="14"/>
      <c r="P221" s="14"/>
      <c r="Q221" s="14"/>
      <c r="R221" s="14"/>
      <c r="S221" s="14"/>
      <c r="T221" s="14"/>
      <c r="U221" s="14"/>
      <c r="V221" s="14"/>
      <c r="W221" s="24"/>
      <c r="X221" s="14"/>
      <c r="Y221" s="15"/>
      <c r="Z221" s="15"/>
      <c r="AA221" s="55">
        <f t="shared" si="25"/>
        <v>0</v>
      </c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55">
        <f t="shared" si="26"/>
        <v>0</v>
      </c>
      <c r="AN221" s="55">
        <f t="shared" si="27"/>
        <v>0</v>
      </c>
      <c r="AO221" s="55">
        <f t="shared" si="28"/>
        <v>0</v>
      </c>
      <c r="AP221" s="84" t="str">
        <f t="shared" si="29"/>
        <v/>
      </c>
      <c r="AQ221" s="11" t="b">
        <f t="shared" si="30"/>
        <v>0</v>
      </c>
      <c r="AR221" s="59" t="b">
        <f t="shared" si="31"/>
        <v>0</v>
      </c>
      <c r="AS221" s="34" t="str">
        <f t="shared" si="32"/>
        <v/>
      </c>
    </row>
    <row r="222" spans="2:45">
      <c r="B222" s="260"/>
      <c r="C222" s="35"/>
      <c r="D222" s="53"/>
      <c r="E222" s="5"/>
      <c r="F222" s="60"/>
      <c r="G222" s="54" t="e">
        <f>VLOOKUP(F222,Foglio1!$F$2:$G$1509,2,FALSE)</f>
        <v>#N/A</v>
      </c>
      <c r="H222" s="56"/>
      <c r="I222" s="4"/>
      <c r="J222" s="4"/>
      <c r="K222" s="4"/>
      <c r="L222" s="4"/>
      <c r="M222" s="24"/>
      <c r="N222" s="24"/>
      <c r="O222" s="14"/>
      <c r="P222" s="14"/>
      <c r="Q222" s="14"/>
      <c r="R222" s="14"/>
      <c r="S222" s="14"/>
      <c r="T222" s="14"/>
      <c r="U222" s="14"/>
      <c r="V222" s="14"/>
      <c r="W222" s="24"/>
      <c r="X222" s="14"/>
      <c r="Y222" s="15"/>
      <c r="Z222" s="15"/>
      <c r="AA222" s="55">
        <f t="shared" si="25"/>
        <v>0</v>
      </c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55">
        <f t="shared" si="26"/>
        <v>0</v>
      </c>
      <c r="AN222" s="55">
        <f t="shared" si="27"/>
        <v>0</v>
      </c>
      <c r="AO222" s="55">
        <f t="shared" si="28"/>
        <v>0</v>
      </c>
      <c r="AP222" s="84" t="str">
        <f t="shared" si="29"/>
        <v/>
      </c>
      <c r="AQ222" s="11" t="b">
        <f t="shared" si="30"/>
        <v>0</v>
      </c>
      <c r="AR222" s="59" t="b">
        <f t="shared" si="31"/>
        <v>0</v>
      </c>
      <c r="AS222" s="34" t="str">
        <f t="shared" si="32"/>
        <v/>
      </c>
    </row>
    <row r="223" spans="2:45">
      <c r="B223" s="260"/>
      <c r="C223" s="35"/>
      <c r="D223" s="53"/>
      <c r="E223" s="5"/>
      <c r="F223" s="60"/>
      <c r="G223" s="54" t="e">
        <f>VLOOKUP(F223,Foglio1!$F$2:$G$1509,2,FALSE)</f>
        <v>#N/A</v>
      </c>
      <c r="H223" s="56"/>
      <c r="I223" s="4"/>
      <c r="J223" s="4"/>
      <c r="K223" s="4"/>
      <c r="L223" s="4"/>
      <c r="M223" s="24"/>
      <c r="N223" s="24"/>
      <c r="O223" s="14"/>
      <c r="P223" s="14"/>
      <c r="Q223" s="14"/>
      <c r="R223" s="14"/>
      <c r="S223" s="14"/>
      <c r="T223" s="14"/>
      <c r="U223" s="14"/>
      <c r="V223" s="14"/>
      <c r="W223" s="24"/>
      <c r="X223" s="14"/>
      <c r="Y223" s="15"/>
      <c r="Z223" s="15"/>
      <c r="AA223" s="55">
        <f t="shared" si="25"/>
        <v>0</v>
      </c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55">
        <f t="shared" si="26"/>
        <v>0</v>
      </c>
      <c r="AN223" s="55">
        <f t="shared" si="27"/>
        <v>0</v>
      </c>
      <c r="AO223" s="55">
        <f t="shared" si="28"/>
        <v>0</v>
      </c>
      <c r="AP223" s="84" t="str">
        <f t="shared" si="29"/>
        <v/>
      </c>
      <c r="AQ223" s="11" t="b">
        <f t="shared" si="30"/>
        <v>0</v>
      </c>
      <c r="AR223" s="59" t="b">
        <f t="shared" si="31"/>
        <v>0</v>
      </c>
      <c r="AS223" s="34" t="str">
        <f t="shared" si="32"/>
        <v/>
      </c>
    </row>
    <row r="224" spans="2:45">
      <c r="B224" s="260"/>
      <c r="C224" s="35"/>
      <c r="D224" s="53"/>
      <c r="E224" s="5"/>
      <c r="F224" s="60"/>
      <c r="G224" s="54" t="e">
        <f>VLOOKUP(F224,Foglio1!$F$2:$G$1509,2,FALSE)</f>
        <v>#N/A</v>
      </c>
      <c r="H224" s="56"/>
      <c r="I224" s="4"/>
      <c r="J224" s="4"/>
      <c r="K224" s="4"/>
      <c r="L224" s="4"/>
      <c r="M224" s="24"/>
      <c r="N224" s="24"/>
      <c r="O224" s="14"/>
      <c r="P224" s="14"/>
      <c r="Q224" s="14"/>
      <c r="R224" s="14"/>
      <c r="S224" s="14"/>
      <c r="T224" s="14"/>
      <c r="U224" s="14"/>
      <c r="V224" s="14"/>
      <c r="W224" s="24"/>
      <c r="X224" s="14"/>
      <c r="Y224" s="15"/>
      <c r="Z224" s="15"/>
      <c r="AA224" s="55">
        <f t="shared" si="25"/>
        <v>0</v>
      </c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55">
        <f t="shared" si="26"/>
        <v>0</v>
      </c>
      <c r="AN224" s="55">
        <f t="shared" si="27"/>
        <v>0</v>
      </c>
      <c r="AO224" s="55">
        <f t="shared" si="28"/>
        <v>0</v>
      </c>
      <c r="AP224" s="84" t="str">
        <f t="shared" si="29"/>
        <v/>
      </c>
      <c r="AQ224" s="11" t="b">
        <f t="shared" si="30"/>
        <v>0</v>
      </c>
      <c r="AR224" s="59" t="b">
        <f t="shared" si="31"/>
        <v>0</v>
      </c>
      <c r="AS224" s="34" t="str">
        <f t="shared" si="32"/>
        <v/>
      </c>
    </row>
    <row r="225" spans="2:45">
      <c r="B225" s="260"/>
      <c r="C225" s="35"/>
      <c r="D225" s="53"/>
      <c r="E225" s="5"/>
      <c r="F225" s="60"/>
      <c r="G225" s="54" t="e">
        <f>VLOOKUP(F225,Foglio1!$F$2:$G$1509,2,FALSE)</f>
        <v>#N/A</v>
      </c>
      <c r="H225" s="56"/>
      <c r="I225" s="4"/>
      <c r="J225" s="4"/>
      <c r="K225" s="4"/>
      <c r="L225" s="4"/>
      <c r="M225" s="24"/>
      <c r="N225" s="24"/>
      <c r="O225" s="14"/>
      <c r="P225" s="14"/>
      <c r="Q225" s="14"/>
      <c r="R225" s="14"/>
      <c r="S225" s="14"/>
      <c r="T225" s="14"/>
      <c r="U225" s="14"/>
      <c r="V225" s="14"/>
      <c r="W225" s="24"/>
      <c r="X225" s="14"/>
      <c r="Y225" s="15"/>
      <c r="Z225" s="15"/>
      <c r="AA225" s="55">
        <f t="shared" si="25"/>
        <v>0</v>
      </c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55">
        <f t="shared" si="26"/>
        <v>0</v>
      </c>
      <c r="AN225" s="55">
        <f t="shared" si="27"/>
        <v>0</v>
      </c>
      <c r="AO225" s="55">
        <f t="shared" si="28"/>
        <v>0</v>
      </c>
      <c r="AP225" s="84" t="str">
        <f t="shared" si="29"/>
        <v/>
      </c>
      <c r="AQ225" s="11" t="b">
        <f t="shared" si="30"/>
        <v>0</v>
      </c>
      <c r="AR225" s="59" t="b">
        <f t="shared" si="31"/>
        <v>0</v>
      </c>
      <c r="AS225" s="34" t="str">
        <f t="shared" si="32"/>
        <v/>
      </c>
    </row>
    <row r="226" spans="2:45">
      <c r="B226" s="260"/>
      <c r="C226" s="35"/>
      <c r="D226" s="53"/>
      <c r="E226" s="5"/>
      <c r="F226" s="60"/>
      <c r="G226" s="54" t="e">
        <f>VLOOKUP(F226,Foglio1!$F$2:$G$1509,2,FALSE)</f>
        <v>#N/A</v>
      </c>
      <c r="H226" s="56"/>
      <c r="I226" s="4"/>
      <c r="J226" s="4"/>
      <c r="K226" s="4"/>
      <c r="L226" s="4"/>
      <c r="M226" s="24"/>
      <c r="N226" s="24"/>
      <c r="O226" s="14"/>
      <c r="P226" s="14"/>
      <c r="Q226" s="14"/>
      <c r="R226" s="14"/>
      <c r="S226" s="14"/>
      <c r="T226" s="14"/>
      <c r="U226" s="14"/>
      <c r="V226" s="14"/>
      <c r="W226" s="24"/>
      <c r="X226" s="14"/>
      <c r="Y226" s="15"/>
      <c r="Z226" s="15"/>
      <c r="AA226" s="55">
        <f t="shared" si="25"/>
        <v>0</v>
      </c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55">
        <f t="shared" si="26"/>
        <v>0</v>
      </c>
      <c r="AN226" s="55">
        <f t="shared" si="27"/>
        <v>0</v>
      </c>
      <c r="AO226" s="55">
        <f t="shared" si="28"/>
        <v>0</v>
      </c>
      <c r="AP226" s="84" t="str">
        <f t="shared" si="29"/>
        <v/>
      </c>
      <c r="AQ226" s="11" t="b">
        <f t="shared" si="30"/>
        <v>0</v>
      </c>
      <c r="AR226" s="59" t="b">
        <f t="shared" si="31"/>
        <v>0</v>
      </c>
      <c r="AS226" s="34" t="str">
        <f t="shared" si="32"/>
        <v/>
      </c>
    </row>
    <row r="227" spans="2:45">
      <c r="B227" s="260"/>
      <c r="C227" s="35"/>
      <c r="D227" s="53"/>
      <c r="E227" s="5"/>
      <c r="F227" s="60"/>
      <c r="G227" s="54" t="e">
        <f>VLOOKUP(F227,Foglio1!$F$2:$G$1509,2,FALSE)</f>
        <v>#N/A</v>
      </c>
      <c r="H227" s="56"/>
      <c r="I227" s="4"/>
      <c r="J227" s="4"/>
      <c r="K227" s="4"/>
      <c r="L227" s="4"/>
      <c r="M227" s="24"/>
      <c r="N227" s="24"/>
      <c r="O227" s="14"/>
      <c r="P227" s="14"/>
      <c r="Q227" s="14"/>
      <c r="R227" s="14"/>
      <c r="S227" s="14"/>
      <c r="T227" s="14"/>
      <c r="U227" s="14"/>
      <c r="V227" s="14"/>
      <c r="W227" s="24"/>
      <c r="X227" s="14"/>
      <c r="Y227" s="15"/>
      <c r="Z227" s="15"/>
      <c r="AA227" s="55">
        <f t="shared" si="25"/>
        <v>0</v>
      </c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55">
        <f t="shared" si="26"/>
        <v>0</v>
      </c>
      <c r="AN227" s="55">
        <f t="shared" si="27"/>
        <v>0</v>
      </c>
      <c r="AO227" s="55">
        <f t="shared" si="28"/>
        <v>0</v>
      </c>
      <c r="AP227" s="84" t="str">
        <f t="shared" si="29"/>
        <v/>
      </c>
      <c r="AQ227" s="11" t="b">
        <f t="shared" si="30"/>
        <v>0</v>
      </c>
      <c r="AR227" s="59" t="b">
        <f t="shared" si="31"/>
        <v>0</v>
      </c>
      <c r="AS227" s="34" t="str">
        <f t="shared" si="32"/>
        <v/>
      </c>
    </row>
    <row r="228" spans="2:45">
      <c r="B228" s="260"/>
      <c r="C228" s="35"/>
      <c r="D228" s="53"/>
      <c r="E228" s="5"/>
      <c r="F228" s="60"/>
      <c r="G228" s="54" t="e">
        <f>VLOOKUP(F228,Foglio1!$F$2:$G$1509,2,FALSE)</f>
        <v>#N/A</v>
      </c>
      <c r="H228" s="56"/>
      <c r="I228" s="4"/>
      <c r="J228" s="4"/>
      <c r="K228" s="4"/>
      <c r="L228" s="4"/>
      <c r="M228" s="24"/>
      <c r="N228" s="24"/>
      <c r="O228" s="14"/>
      <c r="P228" s="14"/>
      <c r="Q228" s="14"/>
      <c r="R228" s="14"/>
      <c r="S228" s="14"/>
      <c r="T228" s="14"/>
      <c r="U228" s="14"/>
      <c r="V228" s="14"/>
      <c r="W228" s="24"/>
      <c r="X228" s="14"/>
      <c r="Y228" s="15"/>
      <c r="Z228" s="15"/>
      <c r="AA228" s="55">
        <f t="shared" si="25"/>
        <v>0</v>
      </c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55">
        <f t="shared" si="26"/>
        <v>0</v>
      </c>
      <c r="AN228" s="55">
        <f t="shared" si="27"/>
        <v>0</v>
      </c>
      <c r="AO228" s="55">
        <f t="shared" si="28"/>
        <v>0</v>
      </c>
      <c r="AP228" s="84" t="str">
        <f t="shared" si="29"/>
        <v/>
      </c>
      <c r="AQ228" s="11" t="b">
        <f t="shared" si="30"/>
        <v>0</v>
      </c>
      <c r="AR228" s="59" t="b">
        <f t="shared" si="31"/>
        <v>0</v>
      </c>
      <c r="AS228" s="34" t="str">
        <f t="shared" si="32"/>
        <v/>
      </c>
    </row>
    <row r="229" spans="2:45">
      <c r="B229" s="260"/>
      <c r="C229" s="35"/>
      <c r="D229" s="53"/>
      <c r="E229" s="5"/>
      <c r="F229" s="60"/>
      <c r="G229" s="54" t="e">
        <f>VLOOKUP(F229,Foglio1!$F$2:$G$1509,2,FALSE)</f>
        <v>#N/A</v>
      </c>
      <c r="H229" s="56"/>
      <c r="I229" s="4"/>
      <c r="J229" s="4"/>
      <c r="K229" s="4"/>
      <c r="L229" s="4"/>
      <c r="M229" s="24"/>
      <c r="N229" s="24"/>
      <c r="O229" s="14"/>
      <c r="P229" s="14"/>
      <c r="Q229" s="14"/>
      <c r="R229" s="14"/>
      <c r="S229" s="14"/>
      <c r="T229" s="14"/>
      <c r="U229" s="14"/>
      <c r="V229" s="14"/>
      <c r="W229" s="24"/>
      <c r="X229" s="14"/>
      <c r="Y229" s="15"/>
      <c r="Z229" s="15"/>
      <c r="AA229" s="55">
        <f t="shared" si="25"/>
        <v>0</v>
      </c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55">
        <f t="shared" si="26"/>
        <v>0</v>
      </c>
      <c r="AN229" s="55">
        <f t="shared" si="27"/>
        <v>0</v>
      </c>
      <c r="AO229" s="55">
        <f t="shared" si="28"/>
        <v>0</v>
      </c>
      <c r="AP229" s="84" t="str">
        <f t="shared" si="29"/>
        <v/>
      </c>
      <c r="AQ229" s="11" t="b">
        <f t="shared" si="30"/>
        <v>0</v>
      </c>
      <c r="AR229" s="59" t="b">
        <f t="shared" si="31"/>
        <v>0</v>
      </c>
      <c r="AS229" s="34" t="str">
        <f t="shared" si="32"/>
        <v/>
      </c>
    </row>
    <row r="230" spans="2:45">
      <c r="B230" s="260"/>
      <c r="C230" s="35"/>
      <c r="D230" s="53"/>
      <c r="E230" s="5"/>
      <c r="F230" s="60"/>
      <c r="G230" s="54" t="e">
        <f>VLOOKUP(F230,Foglio1!$F$2:$G$1509,2,FALSE)</f>
        <v>#N/A</v>
      </c>
      <c r="H230" s="56"/>
      <c r="I230" s="4"/>
      <c r="J230" s="4"/>
      <c r="K230" s="4"/>
      <c r="L230" s="4"/>
      <c r="M230" s="24"/>
      <c r="N230" s="24"/>
      <c r="O230" s="14"/>
      <c r="P230" s="14"/>
      <c r="Q230" s="14"/>
      <c r="R230" s="14"/>
      <c r="S230" s="14"/>
      <c r="T230" s="14"/>
      <c r="U230" s="14"/>
      <c r="V230" s="14"/>
      <c r="W230" s="24"/>
      <c r="X230" s="14"/>
      <c r="Y230" s="15"/>
      <c r="Z230" s="15"/>
      <c r="AA230" s="55">
        <f t="shared" si="25"/>
        <v>0</v>
      </c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55">
        <f t="shared" si="26"/>
        <v>0</v>
      </c>
      <c r="AN230" s="55">
        <f t="shared" si="27"/>
        <v>0</v>
      </c>
      <c r="AO230" s="55">
        <f t="shared" si="28"/>
        <v>0</v>
      </c>
      <c r="AP230" s="84" t="str">
        <f t="shared" si="29"/>
        <v/>
      </c>
      <c r="AQ230" s="11" t="b">
        <f t="shared" si="30"/>
        <v>0</v>
      </c>
      <c r="AR230" s="59" t="b">
        <f t="shared" si="31"/>
        <v>0</v>
      </c>
      <c r="AS230" s="34" t="str">
        <f t="shared" si="32"/>
        <v/>
      </c>
    </row>
    <row r="231" spans="2:45">
      <c r="B231" s="260"/>
      <c r="C231" s="35"/>
      <c r="D231" s="53"/>
      <c r="E231" s="5"/>
      <c r="F231" s="60"/>
      <c r="G231" s="54" t="e">
        <f>VLOOKUP(F231,Foglio1!$F$2:$G$1509,2,FALSE)</f>
        <v>#N/A</v>
      </c>
      <c r="H231" s="56"/>
      <c r="I231" s="4"/>
      <c r="J231" s="4"/>
      <c r="K231" s="4"/>
      <c r="L231" s="4"/>
      <c r="M231" s="24"/>
      <c r="N231" s="24"/>
      <c r="O231" s="14"/>
      <c r="P231" s="14"/>
      <c r="Q231" s="14"/>
      <c r="R231" s="14"/>
      <c r="S231" s="14"/>
      <c r="T231" s="14"/>
      <c r="U231" s="14"/>
      <c r="V231" s="14"/>
      <c r="W231" s="24"/>
      <c r="X231" s="14"/>
      <c r="Y231" s="15"/>
      <c r="Z231" s="15"/>
      <c r="AA231" s="55">
        <f t="shared" si="25"/>
        <v>0</v>
      </c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55">
        <f t="shared" si="26"/>
        <v>0</v>
      </c>
      <c r="AN231" s="55">
        <f t="shared" si="27"/>
        <v>0</v>
      </c>
      <c r="AO231" s="55">
        <f t="shared" si="28"/>
        <v>0</v>
      </c>
      <c r="AP231" s="84" t="str">
        <f t="shared" si="29"/>
        <v/>
      </c>
      <c r="AQ231" s="11" t="b">
        <f t="shared" si="30"/>
        <v>0</v>
      </c>
      <c r="AR231" s="59" t="b">
        <f t="shared" si="31"/>
        <v>0</v>
      </c>
      <c r="AS231" s="34" t="str">
        <f t="shared" si="32"/>
        <v/>
      </c>
    </row>
    <row r="232" spans="2:45">
      <c r="B232" s="260"/>
      <c r="C232" s="35"/>
      <c r="D232" s="53"/>
      <c r="E232" s="5"/>
      <c r="F232" s="60"/>
      <c r="G232" s="54" t="e">
        <f>VLOOKUP(F232,Foglio1!$F$2:$G$1509,2,FALSE)</f>
        <v>#N/A</v>
      </c>
      <c r="H232" s="56"/>
      <c r="I232" s="4"/>
      <c r="J232" s="4"/>
      <c r="K232" s="4"/>
      <c r="L232" s="4"/>
      <c r="M232" s="24"/>
      <c r="N232" s="24"/>
      <c r="O232" s="14"/>
      <c r="P232" s="14"/>
      <c r="Q232" s="14"/>
      <c r="R232" s="14"/>
      <c r="S232" s="14"/>
      <c r="T232" s="14"/>
      <c r="U232" s="14"/>
      <c r="V232" s="14"/>
      <c r="W232" s="24"/>
      <c r="X232" s="14"/>
      <c r="Y232" s="15"/>
      <c r="Z232" s="15"/>
      <c r="AA232" s="55">
        <f t="shared" si="25"/>
        <v>0</v>
      </c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55">
        <f t="shared" si="26"/>
        <v>0</v>
      </c>
      <c r="AN232" s="55">
        <f t="shared" si="27"/>
        <v>0</v>
      </c>
      <c r="AO232" s="55">
        <f t="shared" si="28"/>
        <v>0</v>
      </c>
      <c r="AP232" s="84" t="str">
        <f t="shared" si="29"/>
        <v/>
      </c>
      <c r="AQ232" s="11" t="b">
        <f t="shared" si="30"/>
        <v>0</v>
      </c>
      <c r="AR232" s="59" t="b">
        <f t="shared" si="31"/>
        <v>0</v>
      </c>
      <c r="AS232" s="34" t="str">
        <f t="shared" si="32"/>
        <v/>
      </c>
    </row>
    <row r="233" spans="2:45">
      <c r="B233" s="260"/>
      <c r="C233" s="35"/>
      <c r="D233" s="53"/>
      <c r="E233" s="5"/>
      <c r="F233" s="60"/>
      <c r="G233" s="54" t="e">
        <f>VLOOKUP(F233,Foglio1!$F$2:$G$1509,2,FALSE)</f>
        <v>#N/A</v>
      </c>
      <c r="H233" s="56"/>
      <c r="I233" s="4"/>
      <c r="J233" s="4"/>
      <c r="K233" s="4"/>
      <c r="L233" s="4"/>
      <c r="M233" s="24"/>
      <c r="N233" s="24"/>
      <c r="O233" s="14"/>
      <c r="P233" s="14"/>
      <c r="Q233" s="14"/>
      <c r="R233" s="14"/>
      <c r="S233" s="14"/>
      <c r="T233" s="14"/>
      <c r="U233" s="14"/>
      <c r="V233" s="14"/>
      <c r="W233" s="24"/>
      <c r="X233" s="14"/>
      <c r="Y233" s="15"/>
      <c r="Z233" s="15"/>
      <c r="AA233" s="55">
        <f t="shared" si="25"/>
        <v>0</v>
      </c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55">
        <f t="shared" si="26"/>
        <v>0</v>
      </c>
      <c r="AN233" s="55">
        <f t="shared" si="27"/>
        <v>0</v>
      </c>
      <c r="AO233" s="55">
        <f t="shared" si="28"/>
        <v>0</v>
      </c>
      <c r="AP233" s="84" t="str">
        <f t="shared" si="29"/>
        <v/>
      </c>
      <c r="AQ233" s="11" t="b">
        <f t="shared" si="30"/>
        <v>0</v>
      </c>
      <c r="AR233" s="59" t="b">
        <f t="shared" si="31"/>
        <v>0</v>
      </c>
      <c r="AS233" s="34" t="str">
        <f t="shared" si="32"/>
        <v/>
      </c>
    </row>
    <row r="234" spans="2:45">
      <c r="B234" s="260"/>
      <c r="C234" s="35"/>
      <c r="D234" s="53"/>
      <c r="E234" s="5"/>
      <c r="F234" s="60"/>
      <c r="G234" s="54" t="e">
        <f>VLOOKUP(F234,Foglio1!$F$2:$G$1509,2,FALSE)</f>
        <v>#N/A</v>
      </c>
      <c r="H234" s="56"/>
      <c r="I234" s="4"/>
      <c r="J234" s="4"/>
      <c r="K234" s="4"/>
      <c r="L234" s="4"/>
      <c r="M234" s="24"/>
      <c r="N234" s="24"/>
      <c r="O234" s="14"/>
      <c r="P234" s="14"/>
      <c r="Q234" s="14"/>
      <c r="R234" s="14"/>
      <c r="S234" s="14"/>
      <c r="T234" s="14"/>
      <c r="U234" s="14"/>
      <c r="V234" s="14"/>
      <c r="W234" s="24"/>
      <c r="X234" s="14"/>
      <c r="Y234" s="15"/>
      <c r="Z234" s="15"/>
      <c r="AA234" s="55">
        <f t="shared" si="25"/>
        <v>0</v>
      </c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55">
        <f t="shared" si="26"/>
        <v>0</v>
      </c>
      <c r="AN234" s="55">
        <f t="shared" si="27"/>
        <v>0</v>
      </c>
      <c r="AO234" s="55">
        <f t="shared" si="28"/>
        <v>0</v>
      </c>
      <c r="AP234" s="84" t="str">
        <f t="shared" si="29"/>
        <v/>
      </c>
      <c r="AQ234" s="11" t="b">
        <f t="shared" si="30"/>
        <v>0</v>
      </c>
      <c r="AR234" s="59" t="b">
        <f t="shared" si="31"/>
        <v>0</v>
      </c>
      <c r="AS234" s="34" t="str">
        <f t="shared" si="32"/>
        <v/>
      </c>
    </row>
    <row r="235" spans="2:45">
      <c r="B235" s="260"/>
      <c r="C235" s="35"/>
      <c r="D235" s="53"/>
      <c r="E235" s="5"/>
      <c r="F235" s="60"/>
      <c r="G235" s="54" t="e">
        <f>VLOOKUP(F235,Foglio1!$F$2:$G$1509,2,FALSE)</f>
        <v>#N/A</v>
      </c>
      <c r="H235" s="56"/>
      <c r="I235" s="4"/>
      <c r="J235" s="4"/>
      <c r="K235" s="4"/>
      <c r="L235" s="4"/>
      <c r="M235" s="24"/>
      <c r="N235" s="24"/>
      <c r="O235" s="14"/>
      <c r="P235" s="14"/>
      <c r="Q235" s="14"/>
      <c r="R235" s="14"/>
      <c r="S235" s="14"/>
      <c r="T235" s="14"/>
      <c r="U235" s="14"/>
      <c r="V235" s="14"/>
      <c r="W235" s="24"/>
      <c r="X235" s="14"/>
      <c r="Y235" s="15"/>
      <c r="Z235" s="15"/>
      <c r="AA235" s="55">
        <f t="shared" si="25"/>
        <v>0</v>
      </c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55">
        <f t="shared" si="26"/>
        <v>0</v>
      </c>
      <c r="AN235" s="55">
        <f t="shared" si="27"/>
        <v>0</v>
      </c>
      <c r="AO235" s="55">
        <f t="shared" si="28"/>
        <v>0</v>
      </c>
      <c r="AP235" s="84" t="str">
        <f t="shared" si="29"/>
        <v/>
      </c>
      <c r="AQ235" s="11" t="b">
        <f t="shared" si="30"/>
        <v>0</v>
      </c>
      <c r="AR235" s="59" t="b">
        <f t="shared" si="31"/>
        <v>0</v>
      </c>
      <c r="AS235" s="34" t="str">
        <f t="shared" si="32"/>
        <v/>
      </c>
    </row>
    <row r="236" spans="2:45">
      <c r="B236" s="260"/>
      <c r="C236" s="35"/>
      <c r="D236" s="53"/>
      <c r="E236" s="5"/>
      <c r="F236" s="60"/>
      <c r="G236" s="54" t="e">
        <f>VLOOKUP(F236,Foglio1!$F$2:$G$1509,2,FALSE)</f>
        <v>#N/A</v>
      </c>
      <c r="H236" s="56"/>
      <c r="I236" s="4"/>
      <c r="J236" s="4"/>
      <c r="K236" s="4"/>
      <c r="L236" s="4"/>
      <c r="M236" s="24"/>
      <c r="N236" s="24"/>
      <c r="O236" s="14"/>
      <c r="P236" s="14"/>
      <c r="Q236" s="14"/>
      <c r="R236" s="14"/>
      <c r="S236" s="14"/>
      <c r="T236" s="14"/>
      <c r="U236" s="14"/>
      <c r="V236" s="14"/>
      <c r="W236" s="24"/>
      <c r="X236" s="14"/>
      <c r="Y236" s="15"/>
      <c r="Z236" s="15"/>
      <c r="AA236" s="55">
        <f t="shared" si="25"/>
        <v>0</v>
      </c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55">
        <f t="shared" si="26"/>
        <v>0</v>
      </c>
      <c r="AN236" s="55">
        <f t="shared" si="27"/>
        <v>0</v>
      </c>
      <c r="AO236" s="55">
        <f t="shared" si="28"/>
        <v>0</v>
      </c>
      <c r="AP236" s="84" t="str">
        <f t="shared" si="29"/>
        <v/>
      </c>
      <c r="AQ236" s="11" t="b">
        <f t="shared" si="30"/>
        <v>0</v>
      </c>
      <c r="AR236" s="59" t="b">
        <f t="shared" si="31"/>
        <v>0</v>
      </c>
      <c r="AS236" s="34" t="str">
        <f t="shared" si="32"/>
        <v/>
      </c>
    </row>
    <row r="237" spans="2:45">
      <c r="B237" s="260"/>
      <c r="C237" s="35"/>
      <c r="D237" s="53"/>
      <c r="E237" s="5"/>
      <c r="F237" s="60"/>
      <c r="G237" s="54" t="e">
        <f>VLOOKUP(F237,Foglio1!$F$2:$G$1509,2,FALSE)</f>
        <v>#N/A</v>
      </c>
      <c r="H237" s="56"/>
      <c r="I237" s="4"/>
      <c r="J237" s="4"/>
      <c r="K237" s="4"/>
      <c r="L237" s="4"/>
      <c r="M237" s="24"/>
      <c r="N237" s="24"/>
      <c r="O237" s="14"/>
      <c r="P237" s="14"/>
      <c r="Q237" s="14"/>
      <c r="R237" s="14"/>
      <c r="S237" s="14"/>
      <c r="T237" s="14"/>
      <c r="U237" s="14"/>
      <c r="V237" s="14"/>
      <c r="W237" s="24"/>
      <c r="X237" s="14"/>
      <c r="Y237" s="15"/>
      <c r="Z237" s="15"/>
      <c r="AA237" s="55">
        <f t="shared" si="25"/>
        <v>0</v>
      </c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55">
        <f t="shared" si="26"/>
        <v>0</v>
      </c>
      <c r="AN237" s="55">
        <f t="shared" si="27"/>
        <v>0</v>
      </c>
      <c r="AO237" s="55">
        <f t="shared" si="28"/>
        <v>0</v>
      </c>
      <c r="AP237" s="84" t="str">
        <f t="shared" si="29"/>
        <v/>
      </c>
      <c r="AQ237" s="11" t="b">
        <f t="shared" si="30"/>
        <v>0</v>
      </c>
      <c r="AR237" s="59" t="b">
        <f t="shared" si="31"/>
        <v>0</v>
      </c>
      <c r="AS237" s="34" t="str">
        <f t="shared" si="32"/>
        <v/>
      </c>
    </row>
    <row r="238" spans="2:45">
      <c r="B238" s="260"/>
      <c r="C238" s="35"/>
      <c r="D238" s="53"/>
      <c r="E238" s="5"/>
      <c r="F238" s="60"/>
      <c r="G238" s="54" t="e">
        <f>VLOOKUP(F238,Foglio1!$F$2:$G$1509,2,FALSE)</f>
        <v>#N/A</v>
      </c>
      <c r="H238" s="56"/>
      <c r="I238" s="4"/>
      <c r="J238" s="4"/>
      <c r="K238" s="4"/>
      <c r="L238" s="4"/>
      <c r="M238" s="24"/>
      <c r="N238" s="24"/>
      <c r="O238" s="14"/>
      <c r="P238" s="14"/>
      <c r="Q238" s="14"/>
      <c r="R238" s="14"/>
      <c r="S238" s="14"/>
      <c r="T238" s="14"/>
      <c r="U238" s="14"/>
      <c r="V238" s="14"/>
      <c r="W238" s="24"/>
      <c r="X238" s="14"/>
      <c r="Y238" s="15"/>
      <c r="Z238" s="15"/>
      <c r="AA238" s="55">
        <f t="shared" si="25"/>
        <v>0</v>
      </c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55">
        <f t="shared" si="26"/>
        <v>0</v>
      </c>
      <c r="AN238" s="55">
        <f t="shared" si="27"/>
        <v>0</v>
      </c>
      <c r="AO238" s="55">
        <f t="shared" si="28"/>
        <v>0</v>
      </c>
      <c r="AP238" s="84" t="str">
        <f t="shared" si="29"/>
        <v/>
      </c>
      <c r="AQ238" s="11" t="b">
        <f t="shared" si="30"/>
        <v>0</v>
      </c>
      <c r="AR238" s="59" t="b">
        <f t="shared" si="31"/>
        <v>0</v>
      </c>
      <c r="AS238" s="34" t="str">
        <f t="shared" si="32"/>
        <v/>
      </c>
    </row>
    <row r="239" spans="2:45">
      <c r="B239" s="260"/>
      <c r="C239" s="35"/>
      <c r="D239" s="53"/>
      <c r="E239" s="5"/>
      <c r="F239" s="60"/>
      <c r="G239" s="54" t="e">
        <f>VLOOKUP(F239,Foglio1!$F$2:$G$1509,2,FALSE)</f>
        <v>#N/A</v>
      </c>
      <c r="H239" s="56"/>
      <c r="I239" s="4"/>
      <c r="J239" s="4"/>
      <c r="K239" s="4"/>
      <c r="L239" s="4"/>
      <c r="M239" s="24"/>
      <c r="N239" s="24"/>
      <c r="O239" s="14"/>
      <c r="P239" s="14"/>
      <c r="Q239" s="14"/>
      <c r="R239" s="14"/>
      <c r="S239" s="14"/>
      <c r="T239" s="14"/>
      <c r="U239" s="14"/>
      <c r="V239" s="14"/>
      <c r="W239" s="24"/>
      <c r="X239" s="14"/>
      <c r="Y239" s="15"/>
      <c r="Z239" s="15"/>
      <c r="AA239" s="55">
        <f t="shared" si="25"/>
        <v>0</v>
      </c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55">
        <f t="shared" si="26"/>
        <v>0</v>
      </c>
      <c r="AN239" s="55">
        <f t="shared" si="27"/>
        <v>0</v>
      </c>
      <c r="AO239" s="55">
        <f t="shared" si="28"/>
        <v>0</v>
      </c>
      <c r="AP239" s="84" t="str">
        <f t="shared" si="29"/>
        <v/>
      </c>
      <c r="AQ239" s="11" t="b">
        <f t="shared" si="30"/>
        <v>0</v>
      </c>
      <c r="AR239" s="59" t="b">
        <f t="shared" si="31"/>
        <v>0</v>
      </c>
      <c r="AS239" s="34" t="str">
        <f t="shared" si="32"/>
        <v/>
      </c>
    </row>
    <row r="240" spans="2:45">
      <c r="B240" s="260"/>
      <c r="C240" s="35"/>
      <c r="D240" s="53"/>
      <c r="E240" s="5"/>
      <c r="F240" s="60"/>
      <c r="G240" s="54" t="e">
        <f>VLOOKUP(F240,Foglio1!$F$2:$G$1509,2,FALSE)</f>
        <v>#N/A</v>
      </c>
      <c r="H240" s="56"/>
      <c r="I240" s="4"/>
      <c r="J240" s="4"/>
      <c r="K240" s="4"/>
      <c r="L240" s="4"/>
      <c r="M240" s="24"/>
      <c r="N240" s="24"/>
      <c r="O240" s="14"/>
      <c r="P240" s="14"/>
      <c r="Q240" s="14"/>
      <c r="R240" s="14"/>
      <c r="S240" s="14"/>
      <c r="T240" s="14"/>
      <c r="U240" s="14"/>
      <c r="V240" s="14"/>
      <c r="W240" s="24"/>
      <c r="X240" s="14"/>
      <c r="Y240" s="15"/>
      <c r="Z240" s="15"/>
      <c r="AA240" s="55">
        <f t="shared" si="25"/>
        <v>0</v>
      </c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55">
        <f t="shared" si="26"/>
        <v>0</v>
      </c>
      <c r="AN240" s="55">
        <f t="shared" si="27"/>
        <v>0</v>
      </c>
      <c r="AO240" s="55">
        <f t="shared" si="28"/>
        <v>0</v>
      </c>
      <c r="AP240" s="84" t="str">
        <f t="shared" si="29"/>
        <v/>
      </c>
      <c r="AQ240" s="11" t="b">
        <f t="shared" si="30"/>
        <v>0</v>
      </c>
      <c r="AR240" s="59" t="b">
        <f t="shared" si="31"/>
        <v>0</v>
      </c>
      <c r="AS240" s="34" t="str">
        <f t="shared" si="32"/>
        <v/>
      </c>
    </row>
    <row r="241" spans="2:45">
      <c r="B241" s="260"/>
      <c r="C241" s="35"/>
      <c r="D241" s="53"/>
      <c r="E241" s="5"/>
      <c r="F241" s="60"/>
      <c r="G241" s="54" t="e">
        <f>VLOOKUP(F241,Foglio1!$F$2:$G$1509,2,FALSE)</f>
        <v>#N/A</v>
      </c>
      <c r="H241" s="56"/>
      <c r="I241" s="4"/>
      <c r="J241" s="4"/>
      <c r="K241" s="4"/>
      <c r="L241" s="4"/>
      <c r="M241" s="24"/>
      <c r="N241" s="24"/>
      <c r="O241" s="14"/>
      <c r="P241" s="14"/>
      <c r="Q241" s="14"/>
      <c r="R241" s="14"/>
      <c r="S241" s="14"/>
      <c r="T241" s="14"/>
      <c r="U241" s="14"/>
      <c r="V241" s="14"/>
      <c r="W241" s="24"/>
      <c r="X241" s="14"/>
      <c r="Y241" s="15"/>
      <c r="Z241" s="15"/>
      <c r="AA241" s="55">
        <f t="shared" si="25"/>
        <v>0</v>
      </c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55">
        <f t="shared" si="26"/>
        <v>0</v>
      </c>
      <c r="AN241" s="55">
        <f t="shared" si="27"/>
        <v>0</v>
      </c>
      <c r="AO241" s="55">
        <f t="shared" si="28"/>
        <v>0</v>
      </c>
      <c r="AP241" s="84" t="str">
        <f t="shared" si="29"/>
        <v/>
      </c>
      <c r="AQ241" s="11" t="b">
        <f t="shared" si="30"/>
        <v>0</v>
      </c>
      <c r="AR241" s="59" t="b">
        <f t="shared" si="31"/>
        <v>0</v>
      </c>
      <c r="AS241" s="34" t="str">
        <f t="shared" si="32"/>
        <v/>
      </c>
    </row>
    <row r="242" spans="2:45">
      <c r="B242" s="260"/>
      <c r="C242" s="35"/>
      <c r="D242" s="53"/>
      <c r="E242" s="5"/>
      <c r="F242" s="60"/>
      <c r="G242" s="54" t="e">
        <f>VLOOKUP(F242,Foglio1!$F$2:$G$1509,2,FALSE)</f>
        <v>#N/A</v>
      </c>
      <c r="H242" s="56"/>
      <c r="I242" s="4"/>
      <c r="J242" s="4"/>
      <c r="K242" s="4"/>
      <c r="L242" s="4"/>
      <c r="M242" s="24"/>
      <c r="N242" s="24"/>
      <c r="O242" s="14"/>
      <c r="P242" s="14"/>
      <c r="Q242" s="14"/>
      <c r="R242" s="14"/>
      <c r="S242" s="14"/>
      <c r="T242" s="14"/>
      <c r="U242" s="14"/>
      <c r="V242" s="14"/>
      <c r="W242" s="24"/>
      <c r="X242" s="14"/>
      <c r="Y242" s="15"/>
      <c r="Z242" s="15"/>
      <c r="AA242" s="55">
        <f t="shared" si="25"/>
        <v>0</v>
      </c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55">
        <f t="shared" si="26"/>
        <v>0</v>
      </c>
      <c r="AN242" s="55">
        <f t="shared" si="27"/>
        <v>0</v>
      </c>
      <c r="AO242" s="55">
        <f t="shared" si="28"/>
        <v>0</v>
      </c>
      <c r="AP242" s="84" t="str">
        <f t="shared" si="29"/>
        <v/>
      </c>
      <c r="AQ242" s="11" t="b">
        <f t="shared" si="30"/>
        <v>0</v>
      </c>
      <c r="AR242" s="59" t="b">
        <f t="shared" si="31"/>
        <v>0</v>
      </c>
      <c r="AS242" s="34" t="str">
        <f t="shared" si="32"/>
        <v/>
      </c>
    </row>
    <row r="243" spans="2:45">
      <c r="B243" s="260"/>
      <c r="C243" s="35"/>
      <c r="D243" s="53"/>
      <c r="E243" s="5"/>
      <c r="F243" s="60"/>
      <c r="G243" s="54" t="e">
        <f>VLOOKUP(F243,Foglio1!$F$2:$G$1509,2,FALSE)</f>
        <v>#N/A</v>
      </c>
      <c r="H243" s="56"/>
      <c r="I243" s="4"/>
      <c r="J243" s="4"/>
      <c r="K243" s="4"/>
      <c r="L243" s="4"/>
      <c r="M243" s="24"/>
      <c r="N243" s="24"/>
      <c r="O243" s="14"/>
      <c r="P243" s="14"/>
      <c r="Q243" s="14"/>
      <c r="R243" s="14"/>
      <c r="S243" s="14"/>
      <c r="T243" s="14"/>
      <c r="U243" s="14"/>
      <c r="V243" s="14"/>
      <c r="W243" s="24"/>
      <c r="X243" s="14"/>
      <c r="Y243" s="15"/>
      <c r="Z243" s="15"/>
      <c r="AA243" s="55">
        <f t="shared" si="25"/>
        <v>0</v>
      </c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55">
        <f t="shared" si="26"/>
        <v>0</v>
      </c>
      <c r="AN243" s="55">
        <f t="shared" si="27"/>
        <v>0</v>
      </c>
      <c r="AO243" s="55">
        <f t="shared" si="28"/>
        <v>0</v>
      </c>
      <c r="AP243" s="84" t="str">
        <f t="shared" si="29"/>
        <v/>
      </c>
      <c r="AQ243" s="11" t="b">
        <f t="shared" si="30"/>
        <v>0</v>
      </c>
      <c r="AR243" s="59" t="b">
        <f t="shared" si="31"/>
        <v>0</v>
      </c>
      <c r="AS243" s="34" t="str">
        <f t="shared" si="32"/>
        <v/>
      </c>
    </row>
    <row r="244" spans="2:45">
      <c r="B244" s="260"/>
      <c r="C244" s="35"/>
      <c r="D244" s="53"/>
      <c r="E244" s="5"/>
      <c r="F244" s="60"/>
      <c r="G244" s="54" t="e">
        <f>VLOOKUP(F244,Foglio1!$F$2:$G$1509,2,FALSE)</f>
        <v>#N/A</v>
      </c>
      <c r="H244" s="56"/>
      <c r="I244" s="4"/>
      <c r="J244" s="4"/>
      <c r="K244" s="4"/>
      <c r="L244" s="4"/>
      <c r="M244" s="24"/>
      <c r="N244" s="24"/>
      <c r="O244" s="14"/>
      <c r="P244" s="14"/>
      <c r="Q244" s="14"/>
      <c r="R244" s="14"/>
      <c r="S244" s="14"/>
      <c r="T244" s="14"/>
      <c r="U244" s="14"/>
      <c r="V244" s="14"/>
      <c r="W244" s="24"/>
      <c r="X244" s="14"/>
      <c r="Y244" s="15"/>
      <c r="Z244" s="15"/>
      <c r="AA244" s="55">
        <f t="shared" si="25"/>
        <v>0</v>
      </c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55">
        <f t="shared" si="26"/>
        <v>0</v>
      </c>
      <c r="AN244" s="55">
        <f t="shared" si="27"/>
        <v>0</v>
      </c>
      <c r="AO244" s="55">
        <f t="shared" si="28"/>
        <v>0</v>
      </c>
      <c r="AP244" s="84" t="str">
        <f t="shared" si="29"/>
        <v/>
      </c>
      <c r="AQ244" s="11" t="b">
        <f t="shared" si="30"/>
        <v>0</v>
      </c>
      <c r="AR244" s="59" t="b">
        <f t="shared" si="31"/>
        <v>0</v>
      </c>
      <c r="AS244" s="34" t="str">
        <f t="shared" si="32"/>
        <v/>
      </c>
    </row>
    <row r="245" spans="2:45">
      <c r="B245" s="260"/>
      <c r="C245" s="35"/>
      <c r="D245" s="53"/>
      <c r="E245" s="5"/>
      <c r="F245" s="60"/>
      <c r="G245" s="54" t="e">
        <f>VLOOKUP(F245,Foglio1!$F$2:$G$1509,2,FALSE)</f>
        <v>#N/A</v>
      </c>
      <c r="H245" s="56"/>
      <c r="I245" s="4"/>
      <c r="J245" s="4"/>
      <c r="K245" s="4"/>
      <c r="L245" s="4"/>
      <c r="M245" s="24"/>
      <c r="N245" s="24"/>
      <c r="O245" s="14"/>
      <c r="P245" s="14"/>
      <c r="Q245" s="14"/>
      <c r="R245" s="14"/>
      <c r="S245" s="14"/>
      <c r="T245" s="14"/>
      <c r="U245" s="14"/>
      <c r="V245" s="14"/>
      <c r="W245" s="24"/>
      <c r="X245" s="14"/>
      <c r="Y245" s="15"/>
      <c r="Z245" s="15"/>
      <c r="AA245" s="55">
        <f t="shared" si="25"/>
        <v>0</v>
      </c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55">
        <f t="shared" si="26"/>
        <v>0</v>
      </c>
      <c r="AN245" s="55">
        <f t="shared" si="27"/>
        <v>0</v>
      </c>
      <c r="AO245" s="55">
        <f t="shared" si="28"/>
        <v>0</v>
      </c>
      <c r="AP245" s="84" t="str">
        <f t="shared" si="29"/>
        <v/>
      </c>
      <c r="AQ245" s="11" t="b">
        <f t="shared" si="30"/>
        <v>0</v>
      </c>
      <c r="AR245" s="59" t="b">
        <f t="shared" si="31"/>
        <v>0</v>
      </c>
      <c r="AS245" s="34" t="str">
        <f t="shared" si="32"/>
        <v/>
      </c>
    </row>
    <row r="246" spans="2:45">
      <c r="B246" s="260"/>
      <c r="C246" s="35"/>
      <c r="D246" s="53"/>
      <c r="E246" s="5"/>
      <c r="F246" s="60"/>
      <c r="G246" s="54" t="e">
        <f>VLOOKUP(F246,Foglio1!$F$2:$G$1509,2,FALSE)</f>
        <v>#N/A</v>
      </c>
      <c r="H246" s="56"/>
      <c r="I246" s="4"/>
      <c r="J246" s="4"/>
      <c r="K246" s="4"/>
      <c r="L246" s="4"/>
      <c r="M246" s="24"/>
      <c r="N246" s="24"/>
      <c r="O246" s="14"/>
      <c r="P246" s="14"/>
      <c r="Q246" s="14"/>
      <c r="R246" s="14"/>
      <c r="S246" s="14"/>
      <c r="T246" s="14"/>
      <c r="U246" s="14"/>
      <c r="V246" s="14"/>
      <c r="W246" s="24"/>
      <c r="X246" s="14"/>
      <c r="Y246" s="15"/>
      <c r="Z246" s="15"/>
      <c r="AA246" s="55">
        <f t="shared" si="25"/>
        <v>0</v>
      </c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55">
        <f t="shared" si="26"/>
        <v>0</v>
      </c>
      <c r="AN246" s="55">
        <f t="shared" si="27"/>
        <v>0</v>
      </c>
      <c r="AO246" s="55">
        <f t="shared" si="28"/>
        <v>0</v>
      </c>
      <c r="AP246" s="84" t="str">
        <f t="shared" si="29"/>
        <v/>
      </c>
      <c r="AQ246" s="11" t="b">
        <f t="shared" si="30"/>
        <v>0</v>
      </c>
      <c r="AR246" s="59" t="b">
        <f t="shared" si="31"/>
        <v>0</v>
      </c>
      <c r="AS246" s="34" t="str">
        <f t="shared" si="32"/>
        <v/>
      </c>
    </row>
    <row r="247" spans="2:45">
      <c r="B247" s="260"/>
      <c r="C247" s="35"/>
      <c r="D247" s="53"/>
      <c r="E247" s="5"/>
      <c r="F247" s="60"/>
      <c r="G247" s="54" t="e">
        <f>VLOOKUP(F247,Foglio1!$F$2:$G$1509,2,FALSE)</f>
        <v>#N/A</v>
      </c>
      <c r="H247" s="56"/>
      <c r="I247" s="4"/>
      <c r="J247" s="4"/>
      <c r="K247" s="4"/>
      <c r="L247" s="4"/>
      <c r="M247" s="24"/>
      <c r="N247" s="24"/>
      <c r="O247" s="14"/>
      <c r="P247" s="14"/>
      <c r="Q247" s="14"/>
      <c r="R247" s="14"/>
      <c r="S247" s="14"/>
      <c r="T247" s="14"/>
      <c r="U247" s="14"/>
      <c r="V247" s="14"/>
      <c r="W247" s="24"/>
      <c r="X247" s="14"/>
      <c r="Y247" s="15"/>
      <c r="Z247" s="15"/>
      <c r="AA247" s="55">
        <f t="shared" si="25"/>
        <v>0</v>
      </c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55">
        <f t="shared" si="26"/>
        <v>0</v>
      </c>
      <c r="AN247" s="55">
        <f t="shared" si="27"/>
        <v>0</v>
      </c>
      <c r="AO247" s="55">
        <f t="shared" si="28"/>
        <v>0</v>
      </c>
      <c r="AP247" s="84" t="str">
        <f t="shared" si="29"/>
        <v/>
      </c>
      <c r="AQ247" s="11" t="b">
        <f t="shared" si="30"/>
        <v>0</v>
      </c>
      <c r="AR247" s="59" t="b">
        <f t="shared" si="31"/>
        <v>0</v>
      </c>
      <c r="AS247" s="34" t="str">
        <f t="shared" si="32"/>
        <v/>
      </c>
    </row>
    <row r="248" spans="2:45">
      <c r="B248" s="260"/>
      <c r="C248" s="35"/>
      <c r="D248" s="53"/>
      <c r="E248" s="5"/>
      <c r="F248" s="60"/>
      <c r="G248" s="54" t="e">
        <f>VLOOKUP(F248,Foglio1!$F$2:$G$1509,2,FALSE)</f>
        <v>#N/A</v>
      </c>
      <c r="H248" s="56"/>
      <c r="I248" s="4"/>
      <c r="J248" s="4"/>
      <c r="K248" s="4"/>
      <c r="L248" s="4"/>
      <c r="M248" s="24"/>
      <c r="N248" s="24"/>
      <c r="O248" s="14"/>
      <c r="P248" s="14"/>
      <c r="Q248" s="14"/>
      <c r="R248" s="14"/>
      <c r="S248" s="14"/>
      <c r="T248" s="14"/>
      <c r="U248" s="14"/>
      <c r="V248" s="14"/>
      <c r="W248" s="24"/>
      <c r="X248" s="14"/>
      <c r="Y248" s="15"/>
      <c r="Z248" s="15"/>
      <c r="AA248" s="55">
        <f t="shared" si="25"/>
        <v>0</v>
      </c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55">
        <f t="shared" si="26"/>
        <v>0</v>
      </c>
      <c r="AN248" s="55">
        <f t="shared" si="27"/>
        <v>0</v>
      </c>
      <c r="AO248" s="55">
        <f t="shared" si="28"/>
        <v>0</v>
      </c>
      <c r="AP248" s="84" t="str">
        <f t="shared" si="29"/>
        <v/>
      </c>
      <c r="AQ248" s="11" t="b">
        <f t="shared" si="30"/>
        <v>0</v>
      </c>
      <c r="AR248" s="59" t="b">
        <f t="shared" si="31"/>
        <v>0</v>
      </c>
      <c r="AS248" s="34" t="str">
        <f t="shared" si="32"/>
        <v/>
      </c>
    </row>
    <row r="249" spans="2:45">
      <c r="B249" s="260"/>
      <c r="C249" s="35"/>
      <c r="D249" s="53"/>
      <c r="E249" s="5"/>
      <c r="F249" s="60"/>
      <c r="G249" s="54" t="e">
        <f>VLOOKUP(F249,Foglio1!$F$2:$G$1509,2,FALSE)</f>
        <v>#N/A</v>
      </c>
      <c r="H249" s="56"/>
      <c r="I249" s="4"/>
      <c r="J249" s="4"/>
      <c r="K249" s="4"/>
      <c r="L249" s="4"/>
      <c r="M249" s="24"/>
      <c r="N249" s="24"/>
      <c r="O249" s="14"/>
      <c r="P249" s="14"/>
      <c r="Q249" s="14"/>
      <c r="R249" s="14"/>
      <c r="S249" s="14"/>
      <c r="T249" s="14"/>
      <c r="U249" s="14"/>
      <c r="V249" s="14"/>
      <c r="W249" s="24"/>
      <c r="X249" s="14"/>
      <c r="Y249" s="15"/>
      <c r="Z249" s="15"/>
      <c r="AA249" s="55">
        <f t="shared" si="25"/>
        <v>0</v>
      </c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55">
        <f t="shared" si="26"/>
        <v>0</v>
      </c>
      <c r="AN249" s="55">
        <f t="shared" si="27"/>
        <v>0</v>
      </c>
      <c r="AO249" s="55">
        <f t="shared" si="28"/>
        <v>0</v>
      </c>
      <c r="AP249" s="84" t="str">
        <f t="shared" si="29"/>
        <v/>
      </c>
      <c r="AQ249" s="11" t="b">
        <f t="shared" si="30"/>
        <v>0</v>
      </c>
      <c r="AR249" s="59" t="b">
        <f t="shared" si="31"/>
        <v>0</v>
      </c>
      <c r="AS249" s="34" t="str">
        <f t="shared" si="32"/>
        <v/>
      </c>
    </row>
    <row r="250" spans="2:45">
      <c r="B250" s="260"/>
      <c r="C250" s="35"/>
      <c r="D250" s="53"/>
      <c r="E250" s="5"/>
      <c r="F250" s="60"/>
      <c r="G250" s="54" t="e">
        <f>VLOOKUP(F250,Foglio1!$F$2:$G$1509,2,FALSE)</f>
        <v>#N/A</v>
      </c>
      <c r="H250" s="56"/>
      <c r="I250" s="4"/>
      <c r="J250" s="4"/>
      <c r="K250" s="4"/>
      <c r="L250" s="4"/>
      <c r="M250" s="24"/>
      <c r="N250" s="24"/>
      <c r="O250" s="14"/>
      <c r="P250" s="14"/>
      <c r="Q250" s="14"/>
      <c r="R250" s="14"/>
      <c r="S250" s="14"/>
      <c r="T250" s="14"/>
      <c r="U250" s="14"/>
      <c r="V250" s="14"/>
      <c r="W250" s="24"/>
      <c r="X250" s="14"/>
      <c r="Y250" s="15"/>
      <c r="Z250" s="15"/>
      <c r="AA250" s="55">
        <f t="shared" si="25"/>
        <v>0</v>
      </c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55">
        <f t="shared" si="26"/>
        <v>0</v>
      </c>
      <c r="AN250" s="55">
        <f t="shared" si="27"/>
        <v>0</v>
      </c>
      <c r="AO250" s="55">
        <f t="shared" si="28"/>
        <v>0</v>
      </c>
      <c r="AP250" s="84" t="str">
        <f t="shared" si="29"/>
        <v/>
      </c>
      <c r="AQ250" s="11" t="b">
        <f t="shared" si="30"/>
        <v>0</v>
      </c>
      <c r="AR250" s="59" t="b">
        <f t="shared" si="31"/>
        <v>0</v>
      </c>
      <c r="AS250" s="34" t="str">
        <f t="shared" si="32"/>
        <v/>
      </c>
    </row>
    <row r="251" spans="2:45">
      <c r="B251" s="260"/>
      <c r="C251" s="35"/>
      <c r="D251" s="53"/>
      <c r="E251" s="5"/>
      <c r="F251" s="60"/>
      <c r="G251" s="54" t="e">
        <f>VLOOKUP(F251,Foglio1!$F$2:$G$1509,2,FALSE)</f>
        <v>#N/A</v>
      </c>
      <c r="H251" s="56"/>
      <c r="I251" s="4"/>
      <c r="J251" s="4"/>
      <c r="K251" s="4"/>
      <c r="L251" s="4"/>
      <c r="M251" s="24"/>
      <c r="N251" s="24"/>
      <c r="O251" s="14"/>
      <c r="P251" s="14"/>
      <c r="Q251" s="14"/>
      <c r="R251" s="14"/>
      <c r="S251" s="14"/>
      <c r="T251" s="14"/>
      <c r="U251" s="14"/>
      <c r="V251" s="14"/>
      <c r="W251" s="24"/>
      <c r="X251" s="14"/>
      <c r="Y251" s="15"/>
      <c r="Z251" s="15"/>
      <c r="AA251" s="55">
        <f t="shared" si="25"/>
        <v>0</v>
      </c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55">
        <f t="shared" si="26"/>
        <v>0</v>
      </c>
      <c r="AN251" s="55">
        <f t="shared" si="27"/>
        <v>0</v>
      </c>
      <c r="AO251" s="55">
        <f t="shared" si="28"/>
        <v>0</v>
      </c>
      <c r="AP251" s="84" t="str">
        <f t="shared" si="29"/>
        <v/>
      </c>
      <c r="AQ251" s="11" t="b">
        <f t="shared" si="30"/>
        <v>0</v>
      </c>
      <c r="AR251" s="59" t="b">
        <f t="shared" si="31"/>
        <v>0</v>
      </c>
      <c r="AS251" s="34" t="str">
        <f t="shared" si="32"/>
        <v/>
      </c>
    </row>
    <row r="252" spans="2:45">
      <c r="B252" s="260"/>
      <c r="C252" s="35"/>
      <c r="D252" s="53"/>
      <c r="E252" s="5"/>
      <c r="F252" s="60"/>
      <c r="G252" s="54" t="e">
        <f>VLOOKUP(F252,Foglio1!$F$2:$G$1509,2,FALSE)</f>
        <v>#N/A</v>
      </c>
      <c r="H252" s="56"/>
      <c r="I252" s="4"/>
      <c r="J252" s="4"/>
      <c r="K252" s="4"/>
      <c r="L252" s="4"/>
      <c r="M252" s="24"/>
      <c r="N252" s="24"/>
      <c r="O252" s="14"/>
      <c r="P252" s="14"/>
      <c r="Q252" s="14"/>
      <c r="R252" s="14"/>
      <c r="S252" s="14"/>
      <c r="T252" s="14"/>
      <c r="U252" s="14"/>
      <c r="V252" s="14"/>
      <c r="W252" s="24"/>
      <c r="X252" s="14"/>
      <c r="Y252" s="15"/>
      <c r="Z252" s="15"/>
      <c r="AA252" s="55">
        <f t="shared" si="25"/>
        <v>0</v>
      </c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55">
        <f t="shared" si="26"/>
        <v>0</v>
      </c>
      <c r="AN252" s="55">
        <f t="shared" si="27"/>
        <v>0</v>
      </c>
      <c r="AO252" s="55">
        <f t="shared" si="28"/>
        <v>0</v>
      </c>
      <c r="AP252" s="84" t="str">
        <f t="shared" si="29"/>
        <v/>
      </c>
      <c r="AQ252" s="11" t="b">
        <f t="shared" si="30"/>
        <v>0</v>
      </c>
      <c r="AR252" s="59" t="b">
        <f t="shared" si="31"/>
        <v>0</v>
      </c>
      <c r="AS252" s="34" t="str">
        <f t="shared" si="32"/>
        <v/>
      </c>
    </row>
    <row r="253" spans="2:45">
      <c r="B253" s="260"/>
      <c r="C253" s="35"/>
      <c r="D253" s="53"/>
      <c r="E253" s="5"/>
      <c r="F253" s="60"/>
      <c r="G253" s="54" t="e">
        <f>VLOOKUP(F253,Foglio1!$F$2:$G$1509,2,FALSE)</f>
        <v>#N/A</v>
      </c>
      <c r="H253" s="56"/>
      <c r="I253" s="4"/>
      <c r="J253" s="4"/>
      <c r="K253" s="4"/>
      <c r="L253" s="4"/>
      <c r="M253" s="24"/>
      <c r="N253" s="24"/>
      <c r="O253" s="14"/>
      <c r="P253" s="14"/>
      <c r="Q253" s="14"/>
      <c r="R253" s="14"/>
      <c r="S253" s="14"/>
      <c r="T253" s="14"/>
      <c r="U253" s="14"/>
      <c r="V253" s="14"/>
      <c r="W253" s="24"/>
      <c r="X253" s="14"/>
      <c r="Y253" s="15"/>
      <c r="Z253" s="15"/>
      <c r="AA253" s="55">
        <f t="shared" si="25"/>
        <v>0</v>
      </c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55">
        <f t="shared" si="26"/>
        <v>0</v>
      </c>
      <c r="AN253" s="55">
        <f t="shared" si="27"/>
        <v>0</v>
      </c>
      <c r="AO253" s="55">
        <f t="shared" si="28"/>
        <v>0</v>
      </c>
      <c r="AP253" s="84" t="str">
        <f t="shared" si="29"/>
        <v/>
      </c>
      <c r="AQ253" s="11" t="b">
        <f t="shared" si="30"/>
        <v>0</v>
      </c>
      <c r="AR253" s="59" t="b">
        <f t="shared" si="31"/>
        <v>0</v>
      </c>
      <c r="AS253" s="34" t="str">
        <f t="shared" si="32"/>
        <v/>
      </c>
    </row>
    <row r="254" spans="2:45">
      <c r="B254" s="260"/>
      <c r="C254" s="35"/>
      <c r="D254" s="53"/>
      <c r="E254" s="5"/>
      <c r="F254" s="60"/>
      <c r="G254" s="54" t="e">
        <f>VLOOKUP(F254,Foglio1!$F$2:$G$1509,2,FALSE)</f>
        <v>#N/A</v>
      </c>
      <c r="H254" s="56"/>
      <c r="I254" s="4"/>
      <c r="J254" s="4"/>
      <c r="K254" s="4"/>
      <c r="L254" s="4"/>
      <c r="M254" s="24"/>
      <c r="N254" s="24"/>
      <c r="O254" s="14"/>
      <c r="P254" s="14"/>
      <c r="Q254" s="14"/>
      <c r="R254" s="14"/>
      <c r="S254" s="14"/>
      <c r="T254" s="14"/>
      <c r="U254" s="14"/>
      <c r="V254" s="14"/>
      <c r="W254" s="24"/>
      <c r="X254" s="14"/>
      <c r="Y254" s="15"/>
      <c r="Z254" s="15"/>
      <c r="AA254" s="55">
        <f t="shared" si="25"/>
        <v>0</v>
      </c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55">
        <f t="shared" si="26"/>
        <v>0</v>
      </c>
      <c r="AN254" s="55">
        <f t="shared" si="27"/>
        <v>0</v>
      </c>
      <c r="AO254" s="55">
        <f t="shared" si="28"/>
        <v>0</v>
      </c>
      <c r="AP254" s="84" t="str">
        <f t="shared" si="29"/>
        <v/>
      </c>
      <c r="AQ254" s="11" t="b">
        <f t="shared" si="30"/>
        <v>0</v>
      </c>
      <c r="AR254" s="59" t="b">
        <f t="shared" si="31"/>
        <v>0</v>
      </c>
      <c r="AS254" s="34" t="str">
        <f t="shared" si="32"/>
        <v/>
      </c>
    </row>
    <row r="255" spans="2:45">
      <c r="B255" s="260"/>
      <c r="C255" s="35"/>
      <c r="D255" s="53"/>
      <c r="E255" s="5"/>
      <c r="F255" s="60"/>
      <c r="G255" s="54" t="e">
        <f>VLOOKUP(F255,Foglio1!$F$2:$G$1509,2,FALSE)</f>
        <v>#N/A</v>
      </c>
      <c r="H255" s="56"/>
      <c r="I255" s="4"/>
      <c r="J255" s="4"/>
      <c r="K255" s="4"/>
      <c r="L255" s="4"/>
      <c r="M255" s="24"/>
      <c r="N255" s="24"/>
      <c r="O255" s="14"/>
      <c r="P255" s="14"/>
      <c r="Q255" s="14"/>
      <c r="R255" s="14"/>
      <c r="S255" s="14"/>
      <c r="T255" s="14"/>
      <c r="U255" s="14"/>
      <c r="V255" s="14"/>
      <c r="W255" s="24"/>
      <c r="X255" s="14"/>
      <c r="Y255" s="15"/>
      <c r="Z255" s="15"/>
      <c r="AA255" s="55">
        <f t="shared" si="25"/>
        <v>0</v>
      </c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55">
        <f t="shared" si="26"/>
        <v>0</v>
      </c>
      <c r="AN255" s="55">
        <f t="shared" si="27"/>
        <v>0</v>
      </c>
      <c r="AO255" s="55">
        <f t="shared" si="28"/>
        <v>0</v>
      </c>
      <c r="AP255" s="84" t="str">
        <f t="shared" si="29"/>
        <v/>
      </c>
      <c r="AQ255" s="11" t="b">
        <f t="shared" si="30"/>
        <v>0</v>
      </c>
      <c r="AR255" s="59" t="b">
        <f t="shared" si="31"/>
        <v>0</v>
      </c>
      <c r="AS255" s="34" t="str">
        <f t="shared" si="32"/>
        <v/>
      </c>
    </row>
    <row r="256" spans="2:45">
      <c r="B256" s="260"/>
      <c r="C256" s="35"/>
      <c r="D256" s="53"/>
      <c r="E256" s="5"/>
      <c r="F256" s="60"/>
      <c r="G256" s="54" t="e">
        <f>VLOOKUP(F256,Foglio1!$F$2:$G$1509,2,FALSE)</f>
        <v>#N/A</v>
      </c>
      <c r="H256" s="56"/>
      <c r="I256" s="4"/>
      <c r="J256" s="4"/>
      <c r="K256" s="4"/>
      <c r="L256" s="4"/>
      <c r="M256" s="24"/>
      <c r="N256" s="24"/>
      <c r="O256" s="14"/>
      <c r="P256" s="14"/>
      <c r="Q256" s="14"/>
      <c r="R256" s="14"/>
      <c r="S256" s="14"/>
      <c r="T256" s="14"/>
      <c r="U256" s="14"/>
      <c r="V256" s="14"/>
      <c r="W256" s="24"/>
      <c r="X256" s="14"/>
      <c r="Y256" s="15"/>
      <c r="Z256" s="15"/>
      <c r="AA256" s="55">
        <f t="shared" si="25"/>
        <v>0</v>
      </c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55">
        <f t="shared" si="26"/>
        <v>0</v>
      </c>
      <c r="AN256" s="55">
        <f t="shared" si="27"/>
        <v>0</v>
      </c>
      <c r="AO256" s="55">
        <f t="shared" si="28"/>
        <v>0</v>
      </c>
      <c r="AP256" s="84" t="str">
        <f t="shared" si="29"/>
        <v/>
      </c>
      <c r="AQ256" s="11" t="b">
        <f t="shared" si="30"/>
        <v>0</v>
      </c>
      <c r="AR256" s="59" t="b">
        <f t="shared" si="31"/>
        <v>0</v>
      </c>
      <c r="AS256" s="34" t="str">
        <f t="shared" si="32"/>
        <v/>
      </c>
    </row>
    <row r="257" spans="2:45">
      <c r="B257" s="260"/>
      <c r="C257" s="35"/>
      <c r="D257" s="53"/>
      <c r="E257" s="5"/>
      <c r="F257" s="60"/>
      <c r="G257" s="54" t="e">
        <f>VLOOKUP(F257,Foglio1!$F$2:$G$1509,2,FALSE)</f>
        <v>#N/A</v>
      </c>
      <c r="H257" s="56"/>
      <c r="I257" s="4"/>
      <c r="J257" s="4"/>
      <c r="K257" s="4"/>
      <c r="L257" s="4"/>
      <c r="M257" s="24"/>
      <c r="N257" s="24"/>
      <c r="O257" s="14"/>
      <c r="P257" s="14"/>
      <c r="Q257" s="14"/>
      <c r="R257" s="14"/>
      <c r="S257" s="14"/>
      <c r="T257" s="14"/>
      <c r="U257" s="14"/>
      <c r="V257" s="14"/>
      <c r="W257" s="24"/>
      <c r="X257" s="14"/>
      <c r="Y257" s="15"/>
      <c r="Z257" s="15"/>
      <c r="AA257" s="55">
        <f t="shared" si="25"/>
        <v>0</v>
      </c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55">
        <f t="shared" si="26"/>
        <v>0</v>
      </c>
      <c r="AN257" s="55">
        <f t="shared" si="27"/>
        <v>0</v>
      </c>
      <c r="AO257" s="55">
        <f t="shared" si="28"/>
        <v>0</v>
      </c>
      <c r="AP257" s="84" t="str">
        <f t="shared" si="29"/>
        <v/>
      </c>
      <c r="AQ257" s="11" t="b">
        <f t="shared" si="30"/>
        <v>0</v>
      </c>
      <c r="AR257" s="59" t="b">
        <f t="shared" si="31"/>
        <v>0</v>
      </c>
      <c r="AS257" s="34" t="str">
        <f t="shared" si="32"/>
        <v/>
      </c>
    </row>
    <row r="258" spans="2:45">
      <c r="B258" s="260"/>
      <c r="C258" s="35"/>
      <c r="D258" s="53"/>
      <c r="E258" s="5"/>
      <c r="F258" s="60"/>
      <c r="G258" s="54" t="e">
        <f>VLOOKUP(F258,Foglio1!$F$2:$G$1509,2,FALSE)</f>
        <v>#N/A</v>
      </c>
      <c r="H258" s="56"/>
      <c r="I258" s="4"/>
      <c r="J258" s="4"/>
      <c r="K258" s="4"/>
      <c r="L258" s="4"/>
      <c r="M258" s="24"/>
      <c r="N258" s="24"/>
      <c r="O258" s="14"/>
      <c r="P258" s="14"/>
      <c r="Q258" s="14"/>
      <c r="R258" s="14"/>
      <c r="S258" s="14"/>
      <c r="T258" s="14"/>
      <c r="U258" s="14"/>
      <c r="V258" s="14"/>
      <c r="W258" s="24"/>
      <c r="X258" s="14"/>
      <c r="Y258" s="15"/>
      <c r="Z258" s="15"/>
      <c r="AA258" s="55">
        <f t="shared" si="25"/>
        <v>0</v>
      </c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55">
        <f t="shared" si="26"/>
        <v>0</v>
      </c>
      <c r="AN258" s="55">
        <f t="shared" si="27"/>
        <v>0</v>
      </c>
      <c r="AO258" s="55">
        <f t="shared" si="28"/>
        <v>0</v>
      </c>
      <c r="AP258" s="84" t="str">
        <f t="shared" si="29"/>
        <v/>
      </c>
      <c r="AQ258" s="11" t="b">
        <f t="shared" si="30"/>
        <v>0</v>
      </c>
      <c r="AR258" s="59" t="b">
        <f t="shared" si="31"/>
        <v>0</v>
      </c>
      <c r="AS258" s="34" t="str">
        <f t="shared" si="32"/>
        <v/>
      </c>
    </row>
    <row r="259" spans="2:45">
      <c r="B259" s="260"/>
      <c r="C259" s="35"/>
      <c r="D259" s="53"/>
      <c r="E259" s="5"/>
      <c r="F259" s="60"/>
      <c r="G259" s="54" t="e">
        <f>VLOOKUP(F259,Foglio1!$F$2:$G$1509,2,FALSE)</f>
        <v>#N/A</v>
      </c>
      <c r="H259" s="56"/>
      <c r="I259" s="4"/>
      <c r="J259" s="4"/>
      <c r="K259" s="4"/>
      <c r="L259" s="4"/>
      <c r="M259" s="24"/>
      <c r="N259" s="24"/>
      <c r="O259" s="14"/>
      <c r="P259" s="14"/>
      <c r="Q259" s="14"/>
      <c r="R259" s="14"/>
      <c r="S259" s="14"/>
      <c r="T259" s="14"/>
      <c r="U259" s="14"/>
      <c r="V259" s="14"/>
      <c r="W259" s="24"/>
      <c r="X259" s="14"/>
      <c r="Y259" s="15"/>
      <c r="Z259" s="15"/>
      <c r="AA259" s="55">
        <f t="shared" si="25"/>
        <v>0</v>
      </c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55">
        <f t="shared" si="26"/>
        <v>0</v>
      </c>
      <c r="AN259" s="55">
        <f t="shared" si="27"/>
        <v>0</v>
      </c>
      <c r="AO259" s="55">
        <f t="shared" si="28"/>
        <v>0</v>
      </c>
      <c r="AP259" s="84" t="str">
        <f t="shared" si="29"/>
        <v/>
      </c>
      <c r="AQ259" s="11" t="b">
        <f t="shared" si="30"/>
        <v>0</v>
      </c>
      <c r="AR259" s="59" t="b">
        <f t="shared" si="31"/>
        <v>0</v>
      </c>
      <c r="AS259" s="34" t="str">
        <f t="shared" si="32"/>
        <v/>
      </c>
    </row>
    <row r="260" spans="2:45">
      <c r="B260" s="260"/>
      <c r="C260" s="35"/>
      <c r="D260" s="53"/>
      <c r="E260" s="5"/>
      <c r="F260" s="60"/>
      <c r="G260" s="54" t="e">
        <f>VLOOKUP(F260,Foglio1!$F$2:$G$1509,2,FALSE)</f>
        <v>#N/A</v>
      </c>
      <c r="H260" s="56"/>
      <c r="I260" s="4"/>
      <c r="J260" s="4"/>
      <c r="K260" s="4"/>
      <c r="L260" s="4"/>
      <c r="M260" s="24"/>
      <c r="N260" s="24"/>
      <c r="O260" s="14"/>
      <c r="P260" s="14"/>
      <c r="Q260" s="14"/>
      <c r="R260" s="14"/>
      <c r="S260" s="14"/>
      <c r="T260" s="14"/>
      <c r="U260" s="14"/>
      <c r="V260" s="14"/>
      <c r="W260" s="24"/>
      <c r="X260" s="14"/>
      <c r="Y260" s="15"/>
      <c r="Z260" s="15"/>
      <c r="AA260" s="55">
        <f t="shared" si="25"/>
        <v>0</v>
      </c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55">
        <f t="shared" si="26"/>
        <v>0</v>
      </c>
      <c r="AN260" s="55">
        <f t="shared" si="27"/>
        <v>0</v>
      </c>
      <c r="AO260" s="55">
        <f t="shared" si="28"/>
        <v>0</v>
      </c>
      <c r="AP260" s="84" t="str">
        <f t="shared" si="29"/>
        <v/>
      </c>
      <c r="AQ260" s="11" t="b">
        <f t="shared" si="30"/>
        <v>0</v>
      </c>
      <c r="AR260" s="59" t="b">
        <f t="shared" si="31"/>
        <v>0</v>
      </c>
      <c r="AS260" s="34" t="str">
        <f t="shared" si="32"/>
        <v/>
      </c>
    </row>
    <row r="261" spans="2:45">
      <c r="B261" s="260"/>
      <c r="C261" s="35"/>
      <c r="D261" s="53"/>
      <c r="E261" s="5"/>
      <c r="F261" s="60"/>
      <c r="G261" s="54" t="e">
        <f>VLOOKUP(F261,Foglio1!$F$2:$G$1509,2,FALSE)</f>
        <v>#N/A</v>
      </c>
      <c r="H261" s="56"/>
      <c r="I261" s="4"/>
      <c r="J261" s="4"/>
      <c r="K261" s="4"/>
      <c r="L261" s="4"/>
      <c r="M261" s="24"/>
      <c r="N261" s="24"/>
      <c r="O261" s="14"/>
      <c r="P261" s="14"/>
      <c r="Q261" s="14"/>
      <c r="R261" s="14"/>
      <c r="S261" s="14"/>
      <c r="T261" s="14"/>
      <c r="U261" s="14"/>
      <c r="V261" s="14"/>
      <c r="W261" s="24"/>
      <c r="X261" s="14"/>
      <c r="Y261" s="15"/>
      <c r="Z261" s="15"/>
      <c r="AA261" s="55">
        <f t="shared" si="25"/>
        <v>0</v>
      </c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55">
        <f t="shared" si="26"/>
        <v>0</v>
      </c>
      <c r="AN261" s="55">
        <f t="shared" si="27"/>
        <v>0</v>
      </c>
      <c r="AO261" s="55">
        <f t="shared" si="28"/>
        <v>0</v>
      </c>
      <c r="AP261" s="84" t="str">
        <f t="shared" si="29"/>
        <v/>
      </c>
      <c r="AQ261" s="11" t="b">
        <f t="shared" si="30"/>
        <v>0</v>
      </c>
      <c r="AR261" s="59" t="b">
        <f t="shared" si="31"/>
        <v>0</v>
      </c>
      <c r="AS261" s="34" t="str">
        <f t="shared" si="32"/>
        <v/>
      </c>
    </row>
    <row r="262" spans="2:45">
      <c r="B262" s="260"/>
      <c r="C262" s="35"/>
      <c r="D262" s="53"/>
      <c r="E262" s="5"/>
      <c r="F262" s="60"/>
      <c r="G262" s="54" t="e">
        <f>VLOOKUP(F262,Foglio1!$F$2:$G$1509,2,FALSE)</f>
        <v>#N/A</v>
      </c>
      <c r="H262" s="56"/>
      <c r="I262" s="4"/>
      <c r="J262" s="4"/>
      <c r="K262" s="4"/>
      <c r="L262" s="4"/>
      <c r="M262" s="24"/>
      <c r="N262" s="24"/>
      <c r="O262" s="14"/>
      <c r="P262" s="14"/>
      <c r="Q262" s="14"/>
      <c r="R262" s="14"/>
      <c r="S262" s="14"/>
      <c r="T262" s="14"/>
      <c r="U262" s="14"/>
      <c r="V262" s="14"/>
      <c r="W262" s="24"/>
      <c r="X262" s="14"/>
      <c r="Y262" s="15"/>
      <c r="Z262" s="15"/>
      <c r="AA262" s="55">
        <f t="shared" si="25"/>
        <v>0</v>
      </c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55">
        <f t="shared" si="26"/>
        <v>0</v>
      </c>
      <c r="AN262" s="55">
        <f t="shared" si="27"/>
        <v>0</v>
      </c>
      <c r="AO262" s="55">
        <f t="shared" si="28"/>
        <v>0</v>
      </c>
      <c r="AP262" s="84" t="str">
        <f t="shared" si="29"/>
        <v/>
      </c>
      <c r="AQ262" s="11" t="b">
        <f t="shared" si="30"/>
        <v>0</v>
      </c>
      <c r="AR262" s="59" t="b">
        <f t="shared" si="31"/>
        <v>0</v>
      </c>
      <c r="AS262" s="34" t="str">
        <f t="shared" si="32"/>
        <v/>
      </c>
    </row>
    <row r="263" spans="2:45">
      <c r="B263" s="260"/>
      <c r="C263" s="35"/>
      <c r="D263" s="53"/>
      <c r="E263" s="5"/>
      <c r="F263" s="60"/>
      <c r="G263" s="54" t="e">
        <f>VLOOKUP(F263,Foglio1!$F$2:$G$1509,2,FALSE)</f>
        <v>#N/A</v>
      </c>
      <c r="H263" s="56"/>
      <c r="I263" s="4"/>
      <c r="J263" s="4"/>
      <c r="K263" s="4"/>
      <c r="L263" s="4"/>
      <c r="M263" s="24"/>
      <c r="N263" s="24"/>
      <c r="O263" s="14"/>
      <c r="P263" s="14"/>
      <c r="Q263" s="14"/>
      <c r="R263" s="14"/>
      <c r="S263" s="14"/>
      <c r="T263" s="14"/>
      <c r="U263" s="14"/>
      <c r="V263" s="14"/>
      <c r="W263" s="24"/>
      <c r="X263" s="14"/>
      <c r="Y263" s="15"/>
      <c r="Z263" s="15"/>
      <c r="AA263" s="55">
        <f t="shared" si="25"/>
        <v>0</v>
      </c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55">
        <f t="shared" si="26"/>
        <v>0</v>
      </c>
      <c r="AN263" s="55">
        <f t="shared" si="27"/>
        <v>0</v>
      </c>
      <c r="AO263" s="55">
        <f t="shared" si="28"/>
        <v>0</v>
      </c>
      <c r="AP263" s="84" t="str">
        <f t="shared" si="29"/>
        <v/>
      </c>
      <c r="AQ263" s="11" t="b">
        <f t="shared" si="30"/>
        <v>0</v>
      </c>
      <c r="AR263" s="59" t="b">
        <f t="shared" si="31"/>
        <v>0</v>
      </c>
      <c r="AS263" s="34" t="str">
        <f t="shared" si="32"/>
        <v/>
      </c>
    </row>
    <row r="264" spans="2:45">
      <c r="B264" s="260"/>
      <c r="C264" s="35"/>
      <c r="D264" s="53"/>
      <c r="E264" s="5"/>
      <c r="F264" s="60"/>
      <c r="G264" s="54" t="e">
        <f>VLOOKUP(F264,Foglio1!$F$2:$G$1509,2,FALSE)</f>
        <v>#N/A</v>
      </c>
      <c r="H264" s="56"/>
      <c r="I264" s="4"/>
      <c r="J264" s="4"/>
      <c r="K264" s="4"/>
      <c r="L264" s="4"/>
      <c r="M264" s="24"/>
      <c r="N264" s="24"/>
      <c r="O264" s="14"/>
      <c r="P264" s="14"/>
      <c r="Q264" s="14"/>
      <c r="R264" s="14"/>
      <c r="S264" s="14"/>
      <c r="T264" s="14"/>
      <c r="U264" s="14"/>
      <c r="V264" s="14"/>
      <c r="W264" s="24"/>
      <c r="X264" s="14"/>
      <c r="Y264" s="15"/>
      <c r="Z264" s="15"/>
      <c r="AA264" s="55">
        <f t="shared" ref="AA264:AA300" si="33">SUM(Y264:Z264)</f>
        <v>0</v>
      </c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55">
        <f t="shared" ref="AM264:AM300" si="34">SUM(AA264:AC264)</f>
        <v>0</v>
      </c>
      <c r="AN264" s="55">
        <f t="shared" ref="AN264:AN300" si="35">SUM(AD264:AF264)</f>
        <v>0</v>
      </c>
      <c r="AO264" s="55">
        <f t="shared" ref="AO264:AO300" si="36">SUM(AG264:AK264)</f>
        <v>0</v>
      </c>
      <c r="AP264" s="84" t="str">
        <f t="shared" ref="AP264:AP300" si="37">IF(AND(OR(AQ264=FALSE,AR264=FALSE),OR(COUNTBLANK(A264:F264)&lt;&gt;COLUMNS(A264:F264),COUNTBLANK(H264:Z264)&lt;&gt;COLUMNS(H264:Z264),COUNTBLANK(AB264:AL264)&lt;&gt;COLUMNS(AB264:AL264))),"KO","")</f>
        <v/>
      </c>
      <c r="AQ264" s="11" t="b">
        <f t="shared" ref="AQ264:AQ300" si="38">IF(OR(ISBLANK(B264),ISBLANK(H264),ISBLANK(O264),ISBLANK(R264),ISBLANK(V264),ISBLANK(W264),ISBLANK(Y264),ISBLANK(AB264),ISBLANK(AE264),ISBLANK(AL264)),FALSE,TRUE)</f>
        <v>0</v>
      </c>
      <c r="AR264" s="59" t="b">
        <f t="shared" ref="AR264:AR300" si="39">IF(ISBLANK(B264),IF(OR(ISBLANK(C264),ISBLANK(D264),ISBLANK(E264),ISBLANK(F264),ISBLANK(G264)),FALSE,TRUE),TRUE)</f>
        <v>0</v>
      </c>
      <c r="AS264" s="34" t="str">
        <f t="shared" ref="AS264:AS300" si="40">IF(AND(AP264="KO",OR(COUNTBLANK(A264:F264)&lt;&gt;COLUMNS(A264:F264),COUNTBLANK(H264:Z264)&lt;&gt;COLUMNS(H264:Z264),COUNTBLANK(AB264:AL264)&lt;&gt;COLUMNS(AB264:AL264))),"ATTENZIONE!!! NON TUTTI I CAMPI OBBLIGATORI SONO STATI COMPILATI","")</f>
        <v/>
      </c>
    </row>
    <row r="265" spans="2:45">
      <c r="B265" s="260"/>
      <c r="C265" s="35"/>
      <c r="D265" s="53"/>
      <c r="E265" s="5"/>
      <c r="F265" s="60"/>
      <c r="G265" s="54" t="e">
        <f>VLOOKUP(F265,Foglio1!$F$2:$G$1509,2,FALSE)</f>
        <v>#N/A</v>
      </c>
      <c r="H265" s="56"/>
      <c r="I265" s="4"/>
      <c r="J265" s="4"/>
      <c r="K265" s="4"/>
      <c r="L265" s="4"/>
      <c r="M265" s="24"/>
      <c r="N265" s="24"/>
      <c r="O265" s="14"/>
      <c r="P265" s="14"/>
      <c r="Q265" s="14"/>
      <c r="R265" s="14"/>
      <c r="S265" s="14"/>
      <c r="T265" s="14"/>
      <c r="U265" s="14"/>
      <c r="V265" s="14"/>
      <c r="W265" s="24"/>
      <c r="X265" s="14"/>
      <c r="Y265" s="15"/>
      <c r="Z265" s="15"/>
      <c r="AA265" s="55">
        <f t="shared" si="33"/>
        <v>0</v>
      </c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55">
        <f t="shared" si="34"/>
        <v>0</v>
      </c>
      <c r="AN265" s="55">
        <f t="shared" si="35"/>
        <v>0</v>
      </c>
      <c r="AO265" s="55">
        <f t="shared" si="36"/>
        <v>0</v>
      </c>
      <c r="AP265" s="84" t="str">
        <f t="shared" si="37"/>
        <v/>
      </c>
      <c r="AQ265" s="11" t="b">
        <f t="shared" si="38"/>
        <v>0</v>
      </c>
      <c r="AR265" s="59" t="b">
        <f t="shared" si="39"/>
        <v>0</v>
      </c>
      <c r="AS265" s="34" t="str">
        <f t="shared" si="40"/>
        <v/>
      </c>
    </row>
    <row r="266" spans="2:45">
      <c r="B266" s="260"/>
      <c r="C266" s="35"/>
      <c r="D266" s="53"/>
      <c r="E266" s="5"/>
      <c r="F266" s="60"/>
      <c r="G266" s="54" t="e">
        <f>VLOOKUP(F266,Foglio1!$F$2:$G$1509,2,FALSE)</f>
        <v>#N/A</v>
      </c>
      <c r="H266" s="56"/>
      <c r="I266" s="4"/>
      <c r="J266" s="4"/>
      <c r="K266" s="4"/>
      <c r="L266" s="4"/>
      <c r="M266" s="24"/>
      <c r="N266" s="24"/>
      <c r="O266" s="14"/>
      <c r="P266" s="14"/>
      <c r="Q266" s="14"/>
      <c r="R266" s="14"/>
      <c r="S266" s="14"/>
      <c r="T266" s="14"/>
      <c r="U266" s="14"/>
      <c r="V266" s="14"/>
      <c r="W266" s="24"/>
      <c r="X266" s="14"/>
      <c r="Y266" s="15"/>
      <c r="Z266" s="15"/>
      <c r="AA266" s="55">
        <f t="shared" si="33"/>
        <v>0</v>
      </c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55">
        <f t="shared" si="34"/>
        <v>0</v>
      </c>
      <c r="AN266" s="55">
        <f t="shared" si="35"/>
        <v>0</v>
      </c>
      <c r="AO266" s="55">
        <f t="shared" si="36"/>
        <v>0</v>
      </c>
      <c r="AP266" s="84" t="str">
        <f t="shared" si="37"/>
        <v/>
      </c>
      <c r="AQ266" s="11" t="b">
        <f t="shared" si="38"/>
        <v>0</v>
      </c>
      <c r="AR266" s="59" t="b">
        <f t="shared" si="39"/>
        <v>0</v>
      </c>
      <c r="AS266" s="34" t="str">
        <f t="shared" si="40"/>
        <v/>
      </c>
    </row>
    <row r="267" spans="2:45">
      <c r="B267" s="260"/>
      <c r="C267" s="35"/>
      <c r="D267" s="53"/>
      <c r="E267" s="5"/>
      <c r="F267" s="60"/>
      <c r="G267" s="54" t="e">
        <f>VLOOKUP(F267,Foglio1!$F$2:$G$1509,2,FALSE)</f>
        <v>#N/A</v>
      </c>
      <c r="H267" s="56"/>
      <c r="I267" s="4"/>
      <c r="J267" s="4"/>
      <c r="K267" s="4"/>
      <c r="L267" s="4"/>
      <c r="M267" s="24"/>
      <c r="N267" s="24"/>
      <c r="O267" s="14"/>
      <c r="P267" s="14"/>
      <c r="Q267" s="14"/>
      <c r="R267" s="14"/>
      <c r="S267" s="14"/>
      <c r="T267" s="14"/>
      <c r="U267" s="14"/>
      <c r="V267" s="14"/>
      <c r="W267" s="24"/>
      <c r="X267" s="14"/>
      <c r="Y267" s="15"/>
      <c r="Z267" s="15"/>
      <c r="AA267" s="55">
        <f t="shared" si="33"/>
        <v>0</v>
      </c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55">
        <f t="shared" si="34"/>
        <v>0</v>
      </c>
      <c r="AN267" s="55">
        <f t="shared" si="35"/>
        <v>0</v>
      </c>
      <c r="AO267" s="55">
        <f t="shared" si="36"/>
        <v>0</v>
      </c>
      <c r="AP267" s="84" t="str">
        <f t="shared" si="37"/>
        <v/>
      </c>
      <c r="AQ267" s="11" t="b">
        <f t="shared" si="38"/>
        <v>0</v>
      </c>
      <c r="AR267" s="59" t="b">
        <f t="shared" si="39"/>
        <v>0</v>
      </c>
      <c r="AS267" s="34" t="str">
        <f t="shared" si="40"/>
        <v/>
      </c>
    </row>
    <row r="268" spans="2:45">
      <c r="B268" s="260"/>
      <c r="C268" s="35"/>
      <c r="D268" s="53"/>
      <c r="E268" s="5"/>
      <c r="F268" s="60"/>
      <c r="G268" s="54" t="e">
        <f>VLOOKUP(F268,Foglio1!$F$2:$G$1509,2,FALSE)</f>
        <v>#N/A</v>
      </c>
      <c r="H268" s="56"/>
      <c r="I268" s="4"/>
      <c r="J268" s="4"/>
      <c r="K268" s="4"/>
      <c r="L268" s="4"/>
      <c r="M268" s="24"/>
      <c r="N268" s="24"/>
      <c r="O268" s="14"/>
      <c r="P268" s="14"/>
      <c r="Q268" s="14"/>
      <c r="R268" s="14"/>
      <c r="S268" s="14"/>
      <c r="T268" s="14"/>
      <c r="U268" s="14"/>
      <c r="V268" s="14"/>
      <c r="W268" s="24"/>
      <c r="X268" s="14"/>
      <c r="Y268" s="15"/>
      <c r="Z268" s="15"/>
      <c r="AA268" s="55">
        <f t="shared" si="33"/>
        <v>0</v>
      </c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55">
        <f t="shared" si="34"/>
        <v>0</v>
      </c>
      <c r="AN268" s="55">
        <f t="shared" si="35"/>
        <v>0</v>
      </c>
      <c r="AO268" s="55">
        <f t="shared" si="36"/>
        <v>0</v>
      </c>
      <c r="AP268" s="84" t="str">
        <f t="shared" si="37"/>
        <v/>
      </c>
      <c r="AQ268" s="11" t="b">
        <f t="shared" si="38"/>
        <v>0</v>
      </c>
      <c r="AR268" s="59" t="b">
        <f t="shared" si="39"/>
        <v>0</v>
      </c>
      <c r="AS268" s="34" t="str">
        <f t="shared" si="40"/>
        <v/>
      </c>
    </row>
    <row r="269" spans="2:45">
      <c r="B269" s="260"/>
      <c r="C269" s="35"/>
      <c r="D269" s="53"/>
      <c r="E269" s="5"/>
      <c r="F269" s="60"/>
      <c r="G269" s="54" t="e">
        <f>VLOOKUP(F269,Foglio1!$F$2:$G$1509,2,FALSE)</f>
        <v>#N/A</v>
      </c>
      <c r="H269" s="56"/>
      <c r="I269" s="4"/>
      <c r="J269" s="4"/>
      <c r="K269" s="4"/>
      <c r="L269" s="4"/>
      <c r="M269" s="24"/>
      <c r="N269" s="24"/>
      <c r="O269" s="14"/>
      <c r="P269" s="14"/>
      <c r="Q269" s="14"/>
      <c r="R269" s="14"/>
      <c r="S269" s="14"/>
      <c r="T269" s="14"/>
      <c r="U269" s="14"/>
      <c r="V269" s="14"/>
      <c r="W269" s="24"/>
      <c r="X269" s="14"/>
      <c r="Y269" s="15"/>
      <c r="Z269" s="15"/>
      <c r="AA269" s="55">
        <f t="shared" si="33"/>
        <v>0</v>
      </c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55">
        <f t="shared" si="34"/>
        <v>0</v>
      </c>
      <c r="AN269" s="55">
        <f t="shared" si="35"/>
        <v>0</v>
      </c>
      <c r="AO269" s="55">
        <f t="shared" si="36"/>
        <v>0</v>
      </c>
      <c r="AP269" s="84" t="str">
        <f t="shared" si="37"/>
        <v/>
      </c>
      <c r="AQ269" s="11" t="b">
        <f t="shared" si="38"/>
        <v>0</v>
      </c>
      <c r="AR269" s="59" t="b">
        <f t="shared" si="39"/>
        <v>0</v>
      </c>
      <c r="AS269" s="34" t="str">
        <f t="shared" si="40"/>
        <v/>
      </c>
    </row>
    <row r="270" spans="2:45">
      <c r="B270" s="260"/>
      <c r="C270" s="35"/>
      <c r="D270" s="53"/>
      <c r="E270" s="5"/>
      <c r="F270" s="60"/>
      <c r="G270" s="54" t="e">
        <f>VLOOKUP(F270,Foglio1!$F$2:$G$1509,2,FALSE)</f>
        <v>#N/A</v>
      </c>
      <c r="H270" s="56"/>
      <c r="I270" s="4"/>
      <c r="J270" s="4"/>
      <c r="K270" s="4"/>
      <c r="L270" s="4"/>
      <c r="M270" s="24"/>
      <c r="N270" s="24"/>
      <c r="O270" s="14"/>
      <c r="P270" s="14"/>
      <c r="Q270" s="14"/>
      <c r="R270" s="14"/>
      <c r="S270" s="14"/>
      <c r="T270" s="14"/>
      <c r="U270" s="14"/>
      <c r="V270" s="14"/>
      <c r="W270" s="24"/>
      <c r="X270" s="14"/>
      <c r="Y270" s="15"/>
      <c r="Z270" s="15"/>
      <c r="AA270" s="55">
        <f t="shared" si="33"/>
        <v>0</v>
      </c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55">
        <f t="shared" si="34"/>
        <v>0</v>
      </c>
      <c r="AN270" s="55">
        <f t="shared" si="35"/>
        <v>0</v>
      </c>
      <c r="AO270" s="55">
        <f t="shared" si="36"/>
        <v>0</v>
      </c>
      <c r="AP270" s="84" t="str">
        <f t="shared" si="37"/>
        <v/>
      </c>
      <c r="AQ270" s="11" t="b">
        <f t="shared" si="38"/>
        <v>0</v>
      </c>
      <c r="AR270" s="59" t="b">
        <f t="shared" si="39"/>
        <v>0</v>
      </c>
      <c r="AS270" s="34" t="str">
        <f t="shared" si="40"/>
        <v/>
      </c>
    </row>
    <row r="271" spans="2:45">
      <c r="B271" s="260"/>
      <c r="C271" s="35"/>
      <c r="D271" s="53"/>
      <c r="E271" s="5"/>
      <c r="F271" s="60"/>
      <c r="G271" s="54" t="e">
        <f>VLOOKUP(F271,Foglio1!$F$2:$G$1509,2,FALSE)</f>
        <v>#N/A</v>
      </c>
      <c r="H271" s="56"/>
      <c r="I271" s="4"/>
      <c r="J271" s="4"/>
      <c r="K271" s="4"/>
      <c r="L271" s="4"/>
      <c r="M271" s="24"/>
      <c r="N271" s="24"/>
      <c r="O271" s="14"/>
      <c r="P271" s="14"/>
      <c r="Q271" s="14"/>
      <c r="R271" s="14"/>
      <c r="S271" s="14"/>
      <c r="T271" s="14"/>
      <c r="U271" s="14"/>
      <c r="V271" s="14"/>
      <c r="W271" s="24"/>
      <c r="X271" s="14"/>
      <c r="Y271" s="15"/>
      <c r="Z271" s="15"/>
      <c r="AA271" s="55">
        <f t="shared" si="33"/>
        <v>0</v>
      </c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55">
        <f t="shared" si="34"/>
        <v>0</v>
      </c>
      <c r="AN271" s="55">
        <f t="shared" si="35"/>
        <v>0</v>
      </c>
      <c r="AO271" s="55">
        <f t="shared" si="36"/>
        <v>0</v>
      </c>
      <c r="AP271" s="84" t="str">
        <f t="shared" si="37"/>
        <v/>
      </c>
      <c r="AQ271" s="11" t="b">
        <f t="shared" si="38"/>
        <v>0</v>
      </c>
      <c r="AR271" s="59" t="b">
        <f t="shared" si="39"/>
        <v>0</v>
      </c>
      <c r="AS271" s="34" t="str">
        <f t="shared" si="40"/>
        <v/>
      </c>
    </row>
    <row r="272" spans="2:45">
      <c r="B272" s="260"/>
      <c r="C272" s="35"/>
      <c r="D272" s="53"/>
      <c r="E272" s="5"/>
      <c r="F272" s="60"/>
      <c r="G272" s="54" t="e">
        <f>VLOOKUP(F272,Foglio1!$F$2:$G$1509,2,FALSE)</f>
        <v>#N/A</v>
      </c>
      <c r="H272" s="56"/>
      <c r="I272" s="4"/>
      <c r="J272" s="4"/>
      <c r="K272" s="4"/>
      <c r="L272" s="4"/>
      <c r="M272" s="24"/>
      <c r="N272" s="24"/>
      <c r="O272" s="14"/>
      <c r="P272" s="14"/>
      <c r="Q272" s="14"/>
      <c r="R272" s="14"/>
      <c r="S272" s="14"/>
      <c r="T272" s="14"/>
      <c r="U272" s="14"/>
      <c r="V272" s="14"/>
      <c r="W272" s="24"/>
      <c r="X272" s="14"/>
      <c r="Y272" s="15"/>
      <c r="Z272" s="15"/>
      <c r="AA272" s="55">
        <f t="shared" si="33"/>
        <v>0</v>
      </c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55">
        <f t="shared" si="34"/>
        <v>0</v>
      </c>
      <c r="AN272" s="55">
        <f t="shared" si="35"/>
        <v>0</v>
      </c>
      <c r="AO272" s="55">
        <f t="shared" si="36"/>
        <v>0</v>
      </c>
      <c r="AP272" s="84" t="str">
        <f t="shared" si="37"/>
        <v/>
      </c>
      <c r="AQ272" s="11" t="b">
        <f t="shared" si="38"/>
        <v>0</v>
      </c>
      <c r="AR272" s="59" t="b">
        <f t="shared" si="39"/>
        <v>0</v>
      </c>
      <c r="AS272" s="34" t="str">
        <f t="shared" si="40"/>
        <v/>
      </c>
    </row>
    <row r="273" spans="2:45">
      <c r="B273" s="260"/>
      <c r="C273" s="35"/>
      <c r="D273" s="53"/>
      <c r="E273" s="5"/>
      <c r="F273" s="60"/>
      <c r="G273" s="54" t="e">
        <f>VLOOKUP(F273,Foglio1!$F$2:$G$1509,2,FALSE)</f>
        <v>#N/A</v>
      </c>
      <c r="H273" s="56"/>
      <c r="I273" s="4"/>
      <c r="J273" s="4"/>
      <c r="K273" s="4"/>
      <c r="L273" s="4"/>
      <c r="M273" s="24"/>
      <c r="N273" s="24"/>
      <c r="O273" s="14"/>
      <c r="P273" s="14"/>
      <c r="Q273" s="14"/>
      <c r="R273" s="14"/>
      <c r="S273" s="14"/>
      <c r="T273" s="14"/>
      <c r="U273" s="14"/>
      <c r="V273" s="14"/>
      <c r="W273" s="24"/>
      <c r="X273" s="14"/>
      <c r="Y273" s="15"/>
      <c r="Z273" s="15"/>
      <c r="AA273" s="55">
        <f t="shared" si="33"/>
        <v>0</v>
      </c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55">
        <f t="shared" si="34"/>
        <v>0</v>
      </c>
      <c r="AN273" s="55">
        <f t="shared" si="35"/>
        <v>0</v>
      </c>
      <c r="AO273" s="55">
        <f t="shared" si="36"/>
        <v>0</v>
      </c>
      <c r="AP273" s="84" t="str">
        <f t="shared" si="37"/>
        <v/>
      </c>
      <c r="AQ273" s="11" t="b">
        <f t="shared" si="38"/>
        <v>0</v>
      </c>
      <c r="AR273" s="59" t="b">
        <f t="shared" si="39"/>
        <v>0</v>
      </c>
      <c r="AS273" s="34" t="str">
        <f t="shared" si="40"/>
        <v/>
      </c>
    </row>
    <row r="274" spans="2:45">
      <c r="B274" s="260"/>
      <c r="C274" s="35"/>
      <c r="D274" s="53"/>
      <c r="E274" s="5"/>
      <c r="F274" s="60"/>
      <c r="G274" s="54" t="e">
        <f>VLOOKUP(F274,Foglio1!$F$2:$G$1509,2,FALSE)</f>
        <v>#N/A</v>
      </c>
      <c r="H274" s="56"/>
      <c r="I274" s="4"/>
      <c r="J274" s="4"/>
      <c r="K274" s="4"/>
      <c r="L274" s="4"/>
      <c r="M274" s="24"/>
      <c r="N274" s="24"/>
      <c r="O274" s="14"/>
      <c r="P274" s="14"/>
      <c r="Q274" s="14"/>
      <c r="R274" s="14"/>
      <c r="S274" s="14"/>
      <c r="T274" s="14"/>
      <c r="U274" s="14"/>
      <c r="V274" s="14"/>
      <c r="W274" s="24"/>
      <c r="X274" s="14"/>
      <c r="Y274" s="15"/>
      <c r="Z274" s="15"/>
      <c r="AA274" s="55">
        <f t="shared" si="33"/>
        <v>0</v>
      </c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55">
        <f t="shared" si="34"/>
        <v>0</v>
      </c>
      <c r="AN274" s="55">
        <f t="shared" si="35"/>
        <v>0</v>
      </c>
      <c r="AO274" s="55">
        <f t="shared" si="36"/>
        <v>0</v>
      </c>
      <c r="AP274" s="84" t="str">
        <f t="shared" si="37"/>
        <v/>
      </c>
      <c r="AQ274" s="11" t="b">
        <f t="shared" si="38"/>
        <v>0</v>
      </c>
      <c r="AR274" s="59" t="b">
        <f t="shared" si="39"/>
        <v>0</v>
      </c>
      <c r="AS274" s="34" t="str">
        <f t="shared" si="40"/>
        <v/>
      </c>
    </row>
    <row r="275" spans="2:45">
      <c r="B275" s="260"/>
      <c r="C275" s="35"/>
      <c r="D275" s="53"/>
      <c r="E275" s="5"/>
      <c r="F275" s="60"/>
      <c r="G275" s="54" t="e">
        <f>VLOOKUP(F275,Foglio1!$F$2:$G$1509,2,FALSE)</f>
        <v>#N/A</v>
      </c>
      <c r="H275" s="56"/>
      <c r="I275" s="4"/>
      <c r="J275" s="4"/>
      <c r="K275" s="4"/>
      <c r="L275" s="4"/>
      <c r="M275" s="24"/>
      <c r="N275" s="24"/>
      <c r="O275" s="14"/>
      <c r="P275" s="14"/>
      <c r="Q275" s="14"/>
      <c r="R275" s="14"/>
      <c r="S275" s="14"/>
      <c r="T275" s="14"/>
      <c r="U275" s="14"/>
      <c r="V275" s="14"/>
      <c r="W275" s="24"/>
      <c r="X275" s="14"/>
      <c r="Y275" s="15"/>
      <c r="Z275" s="15"/>
      <c r="AA275" s="55">
        <f t="shared" si="33"/>
        <v>0</v>
      </c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55">
        <f t="shared" si="34"/>
        <v>0</v>
      </c>
      <c r="AN275" s="55">
        <f t="shared" si="35"/>
        <v>0</v>
      </c>
      <c r="AO275" s="55">
        <f t="shared" si="36"/>
        <v>0</v>
      </c>
      <c r="AP275" s="84" t="str">
        <f t="shared" si="37"/>
        <v/>
      </c>
      <c r="AQ275" s="11" t="b">
        <f t="shared" si="38"/>
        <v>0</v>
      </c>
      <c r="AR275" s="59" t="b">
        <f t="shared" si="39"/>
        <v>0</v>
      </c>
      <c r="AS275" s="34" t="str">
        <f t="shared" si="40"/>
        <v/>
      </c>
    </row>
    <row r="276" spans="2:45">
      <c r="B276" s="260"/>
      <c r="C276" s="35"/>
      <c r="D276" s="53"/>
      <c r="E276" s="5"/>
      <c r="F276" s="60"/>
      <c r="G276" s="54" t="e">
        <f>VLOOKUP(F276,Foglio1!$F$2:$G$1509,2,FALSE)</f>
        <v>#N/A</v>
      </c>
      <c r="H276" s="56"/>
      <c r="I276" s="4"/>
      <c r="J276" s="4"/>
      <c r="K276" s="4"/>
      <c r="L276" s="4"/>
      <c r="M276" s="24"/>
      <c r="N276" s="24"/>
      <c r="O276" s="14"/>
      <c r="P276" s="14"/>
      <c r="Q276" s="14"/>
      <c r="R276" s="14"/>
      <c r="S276" s="14"/>
      <c r="T276" s="14"/>
      <c r="U276" s="14"/>
      <c r="V276" s="14"/>
      <c r="W276" s="24"/>
      <c r="X276" s="14"/>
      <c r="Y276" s="15"/>
      <c r="Z276" s="15"/>
      <c r="AA276" s="55">
        <f t="shared" si="33"/>
        <v>0</v>
      </c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55">
        <f t="shared" si="34"/>
        <v>0</v>
      </c>
      <c r="AN276" s="55">
        <f t="shared" si="35"/>
        <v>0</v>
      </c>
      <c r="AO276" s="55">
        <f t="shared" si="36"/>
        <v>0</v>
      </c>
      <c r="AP276" s="84" t="str">
        <f t="shared" si="37"/>
        <v/>
      </c>
      <c r="AQ276" s="11" t="b">
        <f t="shared" si="38"/>
        <v>0</v>
      </c>
      <c r="AR276" s="59" t="b">
        <f t="shared" si="39"/>
        <v>0</v>
      </c>
      <c r="AS276" s="34" t="str">
        <f t="shared" si="40"/>
        <v/>
      </c>
    </row>
    <row r="277" spans="2:45">
      <c r="B277" s="260"/>
      <c r="C277" s="35"/>
      <c r="D277" s="53"/>
      <c r="E277" s="5"/>
      <c r="F277" s="60"/>
      <c r="G277" s="54" t="e">
        <f>VLOOKUP(F277,Foglio1!$F$2:$G$1509,2,FALSE)</f>
        <v>#N/A</v>
      </c>
      <c r="H277" s="56"/>
      <c r="I277" s="4"/>
      <c r="J277" s="4"/>
      <c r="K277" s="4"/>
      <c r="L277" s="4"/>
      <c r="M277" s="24"/>
      <c r="N277" s="24"/>
      <c r="O277" s="14"/>
      <c r="P277" s="14"/>
      <c r="Q277" s="14"/>
      <c r="R277" s="14"/>
      <c r="S277" s="14"/>
      <c r="T277" s="14"/>
      <c r="U277" s="14"/>
      <c r="V277" s="14"/>
      <c r="W277" s="24"/>
      <c r="X277" s="14"/>
      <c r="Y277" s="15"/>
      <c r="Z277" s="15"/>
      <c r="AA277" s="55">
        <f t="shared" si="33"/>
        <v>0</v>
      </c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55">
        <f t="shared" si="34"/>
        <v>0</v>
      </c>
      <c r="AN277" s="55">
        <f t="shared" si="35"/>
        <v>0</v>
      </c>
      <c r="AO277" s="55">
        <f t="shared" si="36"/>
        <v>0</v>
      </c>
      <c r="AP277" s="84" t="str">
        <f t="shared" si="37"/>
        <v/>
      </c>
      <c r="AQ277" s="11" t="b">
        <f t="shared" si="38"/>
        <v>0</v>
      </c>
      <c r="AR277" s="59" t="b">
        <f t="shared" si="39"/>
        <v>0</v>
      </c>
      <c r="AS277" s="34" t="str">
        <f t="shared" si="40"/>
        <v/>
      </c>
    </row>
    <row r="278" spans="2:45">
      <c r="B278" s="260"/>
      <c r="C278" s="35"/>
      <c r="D278" s="53"/>
      <c r="E278" s="5"/>
      <c r="F278" s="60"/>
      <c r="G278" s="54" t="e">
        <f>VLOOKUP(F278,Foglio1!$F$2:$G$1509,2,FALSE)</f>
        <v>#N/A</v>
      </c>
      <c r="H278" s="56"/>
      <c r="I278" s="4"/>
      <c r="J278" s="4"/>
      <c r="K278" s="4"/>
      <c r="L278" s="4"/>
      <c r="M278" s="24"/>
      <c r="N278" s="24"/>
      <c r="O278" s="14"/>
      <c r="P278" s="14"/>
      <c r="Q278" s="14"/>
      <c r="R278" s="14"/>
      <c r="S278" s="14"/>
      <c r="T278" s="14"/>
      <c r="U278" s="14"/>
      <c r="V278" s="14"/>
      <c r="W278" s="24"/>
      <c r="X278" s="14"/>
      <c r="Y278" s="15"/>
      <c r="Z278" s="15"/>
      <c r="AA278" s="55">
        <f t="shared" si="33"/>
        <v>0</v>
      </c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55">
        <f t="shared" si="34"/>
        <v>0</v>
      </c>
      <c r="AN278" s="55">
        <f t="shared" si="35"/>
        <v>0</v>
      </c>
      <c r="AO278" s="55">
        <f t="shared" si="36"/>
        <v>0</v>
      </c>
      <c r="AP278" s="84" t="str">
        <f t="shared" si="37"/>
        <v/>
      </c>
      <c r="AQ278" s="11" t="b">
        <f t="shared" si="38"/>
        <v>0</v>
      </c>
      <c r="AR278" s="59" t="b">
        <f t="shared" si="39"/>
        <v>0</v>
      </c>
      <c r="AS278" s="34" t="str">
        <f t="shared" si="40"/>
        <v/>
      </c>
    </row>
    <row r="279" spans="2:45">
      <c r="B279" s="260"/>
      <c r="C279" s="35"/>
      <c r="D279" s="53"/>
      <c r="E279" s="5"/>
      <c r="F279" s="60"/>
      <c r="G279" s="54" t="e">
        <f>VLOOKUP(F279,Foglio1!$F$2:$G$1509,2,FALSE)</f>
        <v>#N/A</v>
      </c>
      <c r="H279" s="56"/>
      <c r="I279" s="4"/>
      <c r="J279" s="4"/>
      <c r="K279" s="4"/>
      <c r="L279" s="4"/>
      <c r="M279" s="24"/>
      <c r="N279" s="24"/>
      <c r="O279" s="14"/>
      <c r="P279" s="14"/>
      <c r="Q279" s="14"/>
      <c r="R279" s="14"/>
      <c r="S279" s="14"/>
      <c r="T279" s="14"/>
      <c r="U279" s="14"/>
      <c r="V279" s="14"/>
      <c r="W279" s="24"/>
      <c r="X279" s="14"/>
      <c r="Y279" s="15"/>
      <c r="Z279" s="15"/>
      <c r="AA279" s="55">
        <f t="shared" si="33"/>
        <v>0</v>
      </c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55">
        <f t="shared" si="34"/>
        <v>0</v>
      </c>
      <c r="AN279" s="55">
        <f t="shared" si="35"/>
        <v>0</v>
      </c>
      <c r="AO279" s="55">
        <f t="shared" si="36"/>
        <v>0</v>
      </c>
      <c r="AP279" s="84" t="str">
        <f t="shared" si="37"/>
        <v/>
      </c>
      <c r="AQ279" s="11" t="b">
        <f t="shared" si="38"/>
        <v>0</v>
      </c>
      <c r="AR279" s="59" t="b">
        <f t="shared" si="39"/>
        <v>0</v>
      </c>
      <c r="AS279" s="34" t="str">
        <f t="shared" si="40"/>
        <v/>
      </c>
    </row>
    <row r="280" spans="2:45">
      <c r="B280" s="260"/>
      <c r="C280" s="35"/>
      <c r="D280" s="53"/>
      <c r="E280" s="5"/>
      <c r="F280" s="60"/>
      <c r="G280" s="54" t="e">
        <f>VLOOKUP(F280,Foglio1!$F$2:$G$1509,2,FALSE)</f>
        <v>#N/A</v>
      </c>
      <c r="H280" s="56"/>
      <c r="I280" s="4"/>
      <c r="J280" s="4"/>
      <c r="K280" s="4"/>
      <c r="L280" s="4"/>
      <c r="M280" s="24"/>
      <c r="N280" s="24"/>
      <c r="O280" s="14"/>
      <c r="P280" s="14"/>
      <c r="Q280" s="14"/>
      <c r="R280" s="14"/>
      <c r="S280" s="14"/>
      <c r="T280" s="14"/>
      <c r="U280" s="14"/>
      <c r="V280" s="14"/>
      <c r="W280" s="24"/>
      <c r="X280" s="14"/>
      <c r="Y280" s="15"/>
      <c r="Z280" s="15"/>
      <c r="AA280" s="55">
        <f t="shared" si="33"/>
        <v>0</v>
      </c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55">
        <f t="shared" si="34"/>
        <v>0</v>
      </c>
      <c r="AN280" s="55">
        <f t="shared" si="35"/>
        <v>0</v>
      </c>
      <c r="AO280" s="55">
        <f t="shared" si="36"/>
        <v>0</v>
      </c>
      <c r="AP280" s="84" t="str">
        <f t="shared" si="37"/>
        <v/>
      </c>
      <c r="AQ280" s="11" t="b">
        <f t="shared" si="38"/>
        <v>0</v>
      </c>
      <c r="AR280" s="59" t="b">
        <f t="shared" si="39"/>
        <v>0</v>
      </c>
      <c r="AS280" s="34" t="str">
        <f t="shared" si="40"/>
        <v/>
      </c>
    </row>
    <row r="281" spans="2:45">
      <c r="B281" s="260"/>
      <c r="C281" s="35"/>
      <c r="D281" s="53"/>
      <c r="E281" s="5"/>
      <c r="F281" s="60"/>
      <c r="G281" s="54" t="e">
        <f>VLOOKUP(F281,Foglio1!$F$2:$G$1509,2,FALSE)</f>
        <v>#N/A</v>
      </c>
      <c r="H281" s="56"/>
      <c r="I281" s="4"/>
      <c r="J281" s="4"/>
      <c r="K281" s="4"/>
      <c r="L281" s="4"/>
      <c r="M281" s="24"/>
      <c r="N281" s="24"/>
      <c r="O281" s="14"/>
      <c r="P281" s="14"/>
      <c r="Q281" s="14"/>
      <c r="R281" s="14"/>
      <c r="S281" s="14"/>
      <c r="T281" s="14"/>
      <c r="U281" s="14"/>
      <c r="V281" s="14"/>
      <c r="W281" s="24"/>
      <c r="X281" s="14"/>
      <c r="Y281" s="15"/>
      <c r="Z281" s="15"/>
      <c r="AA281" s="55">
        <f t="shared" si="33"/>
        <v>0</v>
      </c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55">
        <f t="shared" si="34"/>
        <v>0</v>
      </c>
      <c r="AN281" s="55">
        <f t="shared" si="35"/>
        <v>0</v>
      </c>
      <c r="AO281" s="55">
        <f t="shared" si="36"/>
        <v>0</v>
      </c>
      <c r="AP281" s="84" t="str">
        <f t="shared" si="37"/>
        <v/>
      </c>
      <c r="AQ281" s="11" t="b">
        <f t="shared" si="38"/>
        <v>0</v>
      </c>
      <c r="AR281" s="59" t="b">
        <f t="shared" si="39"/>
        <v>0</v>
      </c>
      <c r="AS281" s="34" t="str">
        <f t="shared" si="40"/>
        <v/>
      </c>
    </row>
    <row r="282" spans="2:45">
      <c r="B282" s="260"/>
      <c r="C282" s="35"/>
      <c r="D282" s="53"/>
      <c r="E282" s="5"/>
      <c r="F282" s="60"/>
      <c r="G282" s="54" t="e">
        <f>VLOOKUP(F282,Foglio1!$F$2:$G$1509,2,FALSE)</f>
        <v>#N/A</v>
      </c>
      <c r="H282" s="56"/>
      <c r="I282" s="4"/>
      <c r="J282" s="4"/>
      <c r="K282" s="4"/>
      <c r="L282" s="4"/>
      <c r="M282" s="24"/>
      <c r="N282" s="24"/>
      <c r="O282" s="14"/>
      <c r="P282" s="14"/>
      <c r="Q282" s="14"/>
      <c r="R282" s="14"/>
      <c r="S282" s="14"/>
      <c r="T282" s="14"/>
      <c r="U282" s="14"/>
      <c r="V282" s="14"/>
      <c r="W282" s="24"/>
      <c r="X282" s="14"/>
      <c r="Y282" s="15"/>
      <c r="Z282" s="15"/>
      <c r="AA282" s="55">
        <f t="shared" si="33"/>
        <v>0</v>
      </c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55">
        <f t="shared" si="34"/>
        <v>0</v>
      </c>
      <c r="AN282" s="55">
        <f t="shared" si="35"/>
        <v>0</v>
      </c>
      <c r="AO282" s="55">
        <f t="shared" si="36"/>
        <v>0</v>
      </c>
      <c r="AP282" s="84" t="str">
        <f t="shared" si="37"/>
        <v/>
      </c>
      <c r="AQ282" s="11" t="b">
        <f t="shared" si="38"/>
        <v>0</v>
      </c>
      <c r="AR282" s="59" t="b">
        <f t="shared" si="39"/>
        <v>0</v>
      </c>
      <c r="AS282" s="34" t="str">
        <f t="shared" si="40"/>
        <v/>
      </c>
    </row>
    <row r="283" spans="2:45">
      <c r="B283" s="260"/>
      <c r="C283" s="35"/>
      <c r="D283" s="53"/>
      <c r="E283" s="5"/>
      <c r="F283" s="60"/>
      <c r="G283" s="54" t="e">
        <f>VLOOKUP(F283,Foglio1!$F$2:$G$1509,2,FALSE)</f>
        <v>#N/A</v>
      </c>
      <c r="H283" s="56"/>
      <c r="I283" s="4"/>
      <c r="J283" s="4"/>
      <c r="K283" s="4"/>
      <c r="L283" s="4"/>
      <c r="M283" s="24"/>
      <c r="N283" s="24"/>
      <c r="O283" s="14"/>
      <c r="P283" s="14"/>
      <c r="Q283" s="14"/>
      <c r="R283" s="14"/>
      <c r="S283" s="14"/>
      <c r="T283" s="14"/>
      <c r="U283" s="14"/>
      <c r="V283" s="14"/>
      <c r="W283" s="24"/>
      <c r="X283" s="14"/>
      <c r="Y283" s="15"/>
      <c r="Z283" s="15"/>
      <c r="AA283" s="55">
        <f t="shared" si="33"/>
        <v>0</v>
      </c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55">
        <f t="shared" si="34"/>
        <v>0</v>
      </c>
      <c r="AN283" s="55">
        <f t="shared" si="35"/>
        <v>0</v>
      </c>
      <c r="AO283" s="55">
        <f t="shared" si="36"/>
        <v>0</v>
      </c>
      <c r="AP283" s="84" t="str">
        <f t="shared" si="37"/>
        <v/>
      </c>
      <c r="AQ283" s="11" t="b">
        <f t="shared" si="38"/>
        <v>0</v>
      </c>
      <c r="AR283" s="59" t="b">
        <f t="shared" si="39"/>
        <v>0</v>
      </c>
      <c r="AS283" s="34" t="str">
        <f t="shared" si="40"/>
        <v/>
      </c>
    </row>
    <row r="284" spans="2:45">
      <c r="B284" s="260"/>
      <c r="C284" s="35"/>
      <c r="D284" s="53"/>
      <c r="E284" s="5"/>
      <c r="F284" s="60"/>
      <c r="G284" s="54" t="e">
        <f>VLOOKUP(F284,Foglio1!$F$2:$G$1509,2,FALSE)</f>
        <v>#N/A</v>
      </c>
      <c r="H284" s="56"/>
      <c r="I284" s="4"/>
      <c r="J284" s="4"/>
      <c r="K284" s="4"/>
      <c r="L284" s="4"/>
      <c r="M284" s="24"/>
      <c r="N284" s="24"/>
      <c r="O284" s="14"/>
      <c r="P284" s="14"/>
      <c r="Q284" s="14"/>
      <c r="R284" s="14"/>
      <c r="S284" s="14"/>
      <c r="T284" s="14"/>
      <c r="U284" s="14"/>
      <c r="V284" s="14"/>
      <c r="W284" s="24"/>
      <c r="X284" s="14"/>
      <c r="Y284" s="15"/>
      <c r="Z284" s="15"/>
      <c r="AA284" s="55">
        <f t="shared" si="33"/>
        <v>0</v>
      </c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55">
        <f t="shared" si="34"/>
        <v>0</v>
      </c>
      <c r="AN284" s="55">
        <f t="shared" si="35"/>
        <v>0</v>
      </c>
      <c r="AO284" s="55">
        <f t="shared" si="36"/>
        <v>0</v>
      </c>
      <c r="AP284" s="84" t="str">
        <f t="shared" si="37"/>
        <v/>
      </c>
      <c r="AQ284" s="11" t="b">
        <f t="shared" si="38"/>
        <v>0</v>
      </c>
      <c r="AR284" s="59" t="b">
        <f t="shared" si="39"/>
        <v>0</v>
      </c>
      <c r="AS284" s="34" t="str">
        <f t="shared" si="40"/>
        <v/>
      </c>
    </row>
    <row r="285" spans="2:45">
      <c r="B285" s="260"/>
      <c r="C285" s="35"/>
      <c r="D285" s="53"/>
      <c r="E285" s="5"/>
      <c r="F285" s="60"/>
      <c r="G285" s="54" t="e">
        <f>VLOOKUP(F285,Foglio1!$F$2:$G$1509,2,FALSE)</f>
        <v>#N/A</v>
      </c>
      <c r="H285" s="56"/>
      <c r="I285" s="4"/>
      <c r="J285" s="4"/>
      <c r="K285" s="4"/>
      <c r="L285" s="4"/>
      <c r="M285" s="24"/>
      <c r="N285" s="24"/>
      <c r="O285" s="14"/>
      <c r="P285" s="14"/>
      <c r="Q285" s="14"/>
      <c r="R285" s="14"/>
      <c r="S285" s="14"/>
      <c r="T285" s="14"/>
      <c r="U285" s="14"/>
      <c r="V285" s="14"/>
      <c r="W285" s="24"/>
      <c r="X285" s="14"/>
      <c r="Y285" s="15"/>
      <c r="Z285" s="15"/>
      <c r="AA285" s="55">
        <f t="shared" si="33"/>
        <v>0</v>
      </c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55">
        <f t="shared" si="34"/>
        <v>0</v>
      </c>
      <c r="AN285" s="55">
        <f t="shared" si="35"/>
        <v>0</v>
      </c>
      <c r="AO285" s="55">
        <f t="shared" si="36"/>
        <v>0</v>
      </c>
      <c r="AP285" s="84" t="str">
        <f t="shared" si="37"/>
        <v/>
      </c>
      <c r="AQ285" s="11" t="b">
        <f t="shared" si="38"/>
        <v>0</v>
      </c>
      <c r="AR285" s="59" t="b">
        <f t="shared" si="39"/>
        <v>0</v>
      </c>
      <c r="AS285" s="34" t="str">
        <f t="shared" si="40"/>
        <v/>
      </c>
    </row>
    <row r="286" spans="2:45">
      <c r="B286" s="260"/>
      <c r="C286" s="35"/>
      <c r="D286" s="53"/>
      <c r="E286" s="5"/>
      <c r="F286" s="60"/>
      <c r="G286" s="54" t="e">
        <f>VLOOKUP(F286,Foglio1!$F$2:$G$1509,2,FALSE)</f>
        <v>#N/A</v>
      </c>
      <c r="H286" s="56"/>
      <c r="I286" s="4"/>
      <c r="J286" s="4"/>
      <c r="K286" s="4"/>
      <c r="L286" s="4"/>
      <c r="M286" s="24"/>
      <c r="N286" s="24"/>
      <c r="O286" s="14"/>
      <c r="P286" s="14"/>
      <c r="Q286" s="14"/>
      <c r="R286" s="14"/>
      <c r="S286" s="14"/>
      <c r="T286" s="14"/>
      <c r="U286" s="14"/>
      <c r="V286" s="14"/>
      <c r="W286" s="24"/>
      <c r="X286" s="14"/>
      <c r="Y286" s="15"/>
      <c r="Z286" s="15"/>
      <c r="AA286" s="55">
        <f t="shared" si="33"/>
        <v>0</v>
      </c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55">
        <f t="shared" si="34"/>
        <v>0</v>
      </c>
      <c r="AN286" s="55">
        <f t="shared" si="35"/>
        <v>0</v>
      </c>
      <c r="AO286" s="55">
        <f t="shared" si="36"/>
        <v>0</v>
      </c>
      <c r="AP286" s="84" t="str">
        <f t="shared" si="37"/>
        <v/>
      </c>
      <c r="AQ286" s="11" t="b">
        <f t="shared" si="38"/>
        <v>0</v>
      </c>
      <c r="AR286" s="59" t="b">
        <f t="shared" si="39"/>
        <v>0</v>
      </c>
      <c r="AS286" s="34" t="str">
        <f t="shared" si="40"/>
        <v/>
      </c>
    </row>
    <row r="287" spans="2:45">
      <c r="B287" s="260"/>
      <c r="C287" s="35"/>
      <c r="D287" s="53"/>
      <c r="E287" s="5"/>
      <c r="F287" s="60"/>
      <c r="G287" s="54" t="e">
        <f>VLOOKUP(F287,Foglio1!$F$2:$G$1509,2,FALSE)</f>
        <v>#N/A</v>
      </c>
      <c r="H287" s="56"/>
      <c r="I287" s="4"/>
      <c r="J287" s="4"/>
      <c r="K287" s="4"/>
      <c r="L287" s="4"/>
      <c r="M287" s="24"/>
      <c r="N287" s="24"/>
      <c r="O287" s="14"/>
      <c r="P287" s="14"/>
      <c r="Q287" s="14"/>
      <c r="R287" s="14"/>
      <c r="S287" s="14"/>
      <c r="T287" s="14"/>
      <c r="U287" s="14"/>
      <c r="V287" s="14"/>
      <c r="W287" s="24"/>
      <c r="X287" s="14"/>
      <c r="Y287" s="15"/>
      <c r="Z287" s="15"/>
      <c r="AA287" s="55">
        <f t="shared" si="33"/>
        <v>0</v>
      </c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55">
        <f t="shared" si="34"/>
        <v>0</v>
      </c>
      <c r="AN287" s="55">
        <f t="shared" si="35"/>
        <v>0</v>
      </c>
      <c r="AO287" s="55">
        <f t="shared" si="36"/>
        <v>0</v>
      </c>
      <c r="AP287" s="84" t="str">
        <f t="shared" si="37"/>
        <v/>
      </c>
      <c r="AQ287" s="11" t="b">
        <f t="shared" si="38"/>
        <v>0</v>
      </c>
      <c r="AR287" s="59" t="b">
        <f t="shared" si="39"/>
        <v>0</v>
      </c>
      <c r="AS287" s="34" t="str">
        <f t="shared" si="40"/>
        <v/>
      </c>
    </row>
    <row r="288" spans="2:45">
      <c r="B288" s="260"/>
      <c r="C288" s="35"/>
      <c r="D288" s="53"/>
      <c r="E288" s="5"/>
      <c r="F288" s="60"/>
      <c r="G288" s="54" t="e">
        <f>VLOOKUP(F288,Foglio1!$F$2:$G$1509,2,FALSE)</f>
        <v>#N/A</v>
      </c>
      <c r="H288" s="56"/>
      <c r="I288" s="4"/>
      <c r="J288" s="4"/>
      <c r="K288" s="4"/>
      <c r="L288" s="4"/>
      <c r="M288" s="24"/>
      <c r="N288" s="24"/>
      <c r="O288" s="14"/>
      <c r="P288" s="14"/>
      <c r="Q288" s="14"/>
      <c r="R288" s="14"/>
      <c r="S288" s="14"/>
      <c r="T288" s="14"/>
      <c r="U288" s="14"/>
      <c r="V288" s="14"/>
      <c r="W288" s="24"/>
      <c r="X288" s="14"/>
      <c r="Y288" s="15"/>
      <c r="Z288" s="15"/>
      <c r="AA288" s="55">
        <f t="shared" si="33"/>
        <v>0</v>
      </c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55">
        <f t="shared" si="34"/>
        <v>0</v>
      </c>
      <c r="AN288" s="55">
        <f t="shared" si="35"/>
        <v>0</v>
      </c>
      <c r="AO288" s="55">
        <f t="shared" si="36"/>
        <v>0</v>
      </c>
      <c r="AP288" s="84" t="str">
        <f t="shared" si="37"/>
        <v/>
      </c>
      <c r="AQ288" s="11" t="b">
        <f t="shared" si="38"/>
        <v>0</v>
      </c>
      <c r="AR288" s="59" t="b">
        <f t="shared" si="39"/>
        <v>0</v>
      </c>
      <c r="AS288" s="34" t="str">
        <f t="shared" si="40"/>
        <v/>
      </c>
    </row>
    <row r="289" spans="2:45">
      <c r="B289" s="260"/>
      <c r="C289" s="35"/>
      <c r="D289" s="53"/>
      <c r="E289" s="5"/>
      <c r="F289" s="60"/>
      <c r="G289" s="54" t="e">
        <f>VLOOKUP(F289,Foglio1!$F$2:$G$1509,2,FALSE)</f>
        <v>#N/A</v>
      </c>
      <c r="H289" s="56"/>
      <c r="I289" s="4"/>
      <c r="J289" s="4"/>
      <c r="K289" s="4"/>
      <c r="L289" s="4"/>
      <c r="M289" s="24"/>
      <c r="N289" s="24"/>
      <c r="O289" s="14"/>
      <c r="P289" s="14"/>
      <c r="Q289" s="14"/>
      <c r="R289" s="14"/>
      <c r="S289" s="14"/>
      <c r="T289" s="14"/>
      <c r="U289" s="14"/>
      <c r="V289" s="14"/>
      <c r="W289" s="24"/>
      <c r="X289" s="14"/>
      <c r="Y289" s="15"/>
      <c r="Z289" s="15"/>
      <c r="AA289" s="55">
        <f t="shared" si="33"/>
        <v>0</v>
      </c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55">
        <f t="shared" si="34"/>
        <v>0</v>
      </c>
      <c r="AN289" s="55">
        <f t="shared" si="35"/>
        <v>0</v>
      </c>
      <c r="AO289" s="55">
        <f t="shared" si="36"/>
        <v>0</v>
      </c>
      <c r="AP289" s="84" t="str">
        <f t="shared" si="37"/>
        <v/>
      </c>
      <c r="AQ289" s="11" t="b">
        <f t="shared" si="38"/>
        <v>0</v>
      </c>
      <c r="AR289" s="59" t="b">
        <f t="shared" si="39"/>
        <v>0</v>
      </c>
      <c r="AS289" s="34" t="str">
        <f t="shared" si="40"/>
        <v/>
      </c>
    </row>
    <row r="290" spans="2:45">
      <c r="B290" s="260"/>
      <c r="C290" s="35"/>
      <c r="D290" s="53"/>
      <c r="E290" s="5"/>
      <c r="F290" s="60"/>
      <c r="G290" s="54" t="e">
        <f>VLOOKUP(F290,Foglio1!$F$2:$G$1509,2,FALSE)</f>
        <v>#N/A</v>
      </c>
      <c r="H290" s="56"/>
      <c r="I290" s="4"/>
      <c r="J290" s="4"/>
      <c r="K290" s="4"/>
      <c r="L290" s="4"/>
      <c r="M290" s="24"/>
      <c r="N290" s="24"/>
      <c r="O290" s="14"/>
      <c r="P290" s="14"/>
      <c r="Q290" s="14"/>
      <c r="R290" s="14"/>
      <c r="S290" s="14"/>
      <c r="T290" s="14"/>
      <c r="U290" s="14"/>
      <c r="V290" s="14"/>
      <c r="W290" s="24"/>
      <c r="X290" s="14"/>
      <c r="Y290" s="15"/>
      <c r="Z290" s="15"/>
      <c r="AA290" s="55">
        <f t="shared" si="33"/>
        <v>0</v>
      </c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55">
        <f t="shared" si="34"/>
        <v>0</v>
      </c>
      <c r="AN290" s="55">
        <f t="shared" si="35"/>
        <v>0</v>
      </c>
      <c r="AO290" s="55">
        <f t="shared" si="36"/>
        <v>0</v>
      </c>
      <c r="AP290" s="84" t="str">
        <f t="shared" si="37"/>
        <v/>
      </c>
      <c r="AQ290" s="11" t="b">
        <f t="shared" si="38"/>
        <v>0</v>
      </c>
      <c r="AR290" s="59" t="b">
        <f t="shared" si="39"/>
        <v>0</v>
      </c>
      <c r="AS290" s="34" t="str">
        <f t="shared" si="40"/>
        <v/>
      </c>
    </row>
    <row r="291" spans="2:45">
      <c r="B291" s="260"/>
      <c r="C291" s="35"/>
      <c r="D291" s="53"/>
      <c r="E291" s="5"/>
      <c r="F291" s="60"/>
      <c r="G291" s="54" t="e">
        <f>VLOOKUP(F291,Foglio1!$F$2:$G$1509,2,FALSE)</f>
        <v>#N/A</v>
      </c>
      <c r="H291" s="56"/>
      <c r="I291" s="4"/>
      <c r="J291" s="4"/>
      <c r="K291" s="4"/>
      <c r="L291" s="4"/>
      <c r="M291" s="24"/>
      <c r="N291" s="24"/>
      <c r="O291" s="14"/>
      <c r="P291" s="14"/>
      <c r="Q291" s="14"/>
      <c r="R291" s="14"/>
      <c r="S291" s="14"/>
      <c r="T291" s="14"/>
      <c r="U291" s="14"/>
      <c r="V291" s="14"/>
      <c r="W291" s="24"/>
      <c r="X291" s="14"/>
      <c r="Y291" s="15"/>
      <c r="Z291" s="15"/>
      <c r="AA291" s="55">
        <f t="shared" si="33"/>
        <v>0</v>
      </c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55">
        <f t="shared" si="34"/>
        <v>0</v>
      </c>
      <c r="AN291" s="55">
        <f t="shared" si="35"/>
        <v>0</v>
      </c>
      <c r="AO291" s="55">
        <f t="shared" si="36"/>
        <v>0</v>
      </c>
      <c r="AP291" s="84" t="str">
        <f t="shared" si="37"/>
        <v/>
      </c>
      <c r="AQ291" s="11" t="b">
        <f t="shared" si="38"/>
        <v>0</v>
      </c>
      <c r="AR291" s="59" t="b">
        <f t="shared" si="39"/>
        <v>0</v>
      </c>
      <c r="AS291" s="34" t="str">
        <f t="shared" si="40"/>
        <v/>
      </c>
    </row>
    <row r="292" spans="2:45">
      <c r="B292" s="260"/>
      <c r="C292" s="35"/>
      <c r="D292" s="53"/>
      <c r="E292" s="5"/>
      <c r="F292" s="60"/>
      <c r="G292" s="54" t="e">
        <f>VLOOKUP(F292,Foglio1!$F$2:$G$1509,2,FALSE)</f>
        <v>#N/A</v>
      </c>
      <c r="H292" s="56"/>
      <c r="I292" s="4"/>
      <c r="J292" s="4"/>
      <c r="K292" s="4"/>
      <c r="L292" s="4"/>
      <c r="M292" s="24"/>
      <c r="N292" s="24"/>
      <c r="O292" s="14"/>
      <c r="P292" s="14"/>
      <c r="Q292" s="14"/>
      <c r="R292" s="14"/>
      <c r="S292" s="14"/>
      <c r="T292" s="14"/>
      <c r="U292" s="14"/>
      <c r="V292" s="14"/>
      <c r="W292" s="24"/>
      <c r="X292" s="14"/>
      <c r="Y292" s="15"/>
      <c r="Z292" s="15"/>
      <c r="AA292" s="55">
        <f t="shared" si="33"/>
        <v>0</v>
      </c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55">
        <f t="shared" si="34"/>
        <v>0</v>
      </c>
      <c r="AN292" s="55">
        <f t="shared" si="35"/>
        <v>0</v>
      </c>
      <c r="AO292" s="55">
        <f t="shared" si="36"/>
        <v>0</v>
      </c>
      <c r="AP292" s="84" t="str">
        <f t="shared" si="37"/>
        <v/>
      </c>
      <c r="AQ292" s="11" t="b">
        <f t="shared" si="38"/>
        <v>0</v>
      </c>
      <c r="AR292" s="59" t="b">
        <f t="shared" si="39"/>
        <v>0</v>
      </c>
      <c r="AS292" s="34" t="str">
        <f t="shared" si="40"/>
        <v/>
      </c>
    </row>
    <row r="293" spans="2:45">
      <c r="B293" s="260"/>
      <c r="C293" s="35"/>
      <c r="D293" s="53"/>
      <c r="E293" s="5"/>
      <c r="F293" s="60"/>
      <c r="G293" s="54" t="e">
        <f>VLOOKUP(F293,Foglio1!$F$2:$G$1509,2,FALSE)</f>
        <v>#N/A</v>
      </c>
      <c r="H293" s="56"/>
      <c r="I293" s="4"/>
      <c r="J293" s="4"/>
      <c r="K293" s="4"/>
      <c r="L293" s="4"/>
      <c r="M293" s="24"/>
      <c r="N293" s="24"/>
      <c r="O293" s="14"/>
      <c r="P293" s="14"/>
      <c r="Q293" s="14"/>
      <c r="R293" s="14"/>
      <c r="S293" s="14"/>
      <c r="T293" s="14"/>
      <c r="U293" s="14"/>
      <c r="V293" s="14"/>
      <c r="W293" s="24"/>
      <c r="X293" s="14"/>
      <c r="Y293" s="15"/>
      <c r="Z293" s="15"/>
      <c r="AA293" s="55">
        <f t="shared" si="33"/>
        <v>0</v>
      </c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55">
        <f t="shared" si="34"/>
        <v>0</v>
      </c>
      <c r="AN293" s="55">
        <f t="shared" si="35"/>
        <v>0</v>
      </c>
      <c r="AO293" s="55">
        <f t="shared" si="36"/>
        <v>0</v>
      </c>
      <c r="AP293" s="84" t="str">
        <f t="shared" si="37"/>
        <v/>
      </c>
      <c r="AQ293" s="11" t="b">
        <f t="shared" si="38"/>
        <v>0</v>
      </c>
      <c r="AR293" s="59" t="b">
        <f t="shared" si="39"/>
        <v>0</v>
      </c>
      <c r="AS293" s="34" t="str">
        <f t="shared" si="40"/>
        <v/>
      </c>
    </row>
    <row r="294" spans="2:45">
      <c r="B294" s="260"/>
      <c r="C294" s="35"/>
      <c r="D294" s="53"/>
      <c r="E294" s="5"/>
      <c r="F294" s="60"/>
      <c r="G294" s="54" t="e">
        <f>VLOOKUP(F294,Foglio1!$F$2:$G$1509,2,FALSE)</f>
        <v>#N/A</v>
      </c>
      <c r="H294" s="56"/>
      <c r="I294" s="4"/>
      <c r="J294" s="4"/>
      <c r="K294" s="4"/>
      <c r="L294" s="4"/>
      <c r="M294" s="24"/>
      <c r="N294" s="24"/>
      <c r="O294" s="14"/>
      <c r="P294" s="14"/>
      <c r="Q294" s="14"/>
      <c r="R294" s="14"/>
      <c r="S294" s="14"/>
      <c r="T294" s="14"/>
      <c r="U294" s="14"/>
      <c r="V294" s="14"/>
      <c r="W294" s="24"/>
      <c r="X294" s="14"/>
      <c r="Y294" s="15"/>
      <c r="Z294" s="15"/>
      <c r="AA294" s="55">
        <f t="shared" si="33"/>
        <v>0</v>
      </c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55">
        <f t="shared" si="34"/>
        <v>0</v>
      </c>
      <c r="AN294" s="55">
        <f t="shared" si="35"/>
        <v>0</v>
      </c>
      <c r="AO294" s="55">
        <f t="shared" si="36"/>
        <v>0</v>
      </c>
      <c r="AP294" s="84" t="str">
        <f t="shared" si="37"/>
        <v/>
      </c>
      <c r="AQ294" s="11" t="b">
        <f t="shared" si="38"/>
        <v>0</v>
      </c>
      <c r="AR294" s="59" t="b">
        <f t="shared" si="39"/>
        <v>0</v>
      </c>
      <c r="AS294" s="34" t="str">
        <f t="shared" si="40"/>
        <v/>
      </c>
    </row>
    <row r="295" spans="2:45">
      <c r="B295" s="260"/>
      <c r="C295" s="35"/>
      <c r="D295" s="53"/>
      <c r="E295" s="5"/>
      <c r="F295" s="60"/>
      <c r="G295" s="54" t="e">
        <f>VLOOKUP(F295,Foglio1!$F$2:$G$1509,2,FALSE)</f>
        <v>#N/A</v>
      </c>
      <c r="H295" s="56"/>
      <c r="I295" s="4"/>
      <c r="J295" s="4"/>
      <c r="K295" s="4"/>
      <c r="L295" s="4"/>
      <c r="M295" s="24"/>
      <c r="N295" s="24"/>
      <c r="O295" s="14"/>
      <c r="P295" s="14"/>
      <c r="Q295" s="14"/>
      <c r="R295" s="14"/>
      <c r="S295" s="14"/>
      <c r="T295" s="14"/>
      <c r="U295" s="14"/>
      <c r="V295" s="14"/>
      <c r="W295" s="24"/>
      <c r="X295" s="14"/>
      <c r="Y295" s="15"/>
      <c r="Z295" s="15"/>
      <c r="AA295" s="55">
        <f t="shared" si="33"/>
        <v>0</v>
      </c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55">
        <f t="shared" si="34"/>
        <v>0</v>
      </c>
      <c r="AN295" s="55">
        <f t="shared" si="35"/>
        <v>0</v>
      </c>
      <c r="AO295" s="55">
        <f t="shared" si="36"/>
        <v>0</v>
      </c>
      <c r="AP295" s="84" t="str">
        <f t="shared" si="37"/>
        <v/>
      </c>
      <c r="AQ295" s="11" t="b">
        <f t="shared" si="38"/>
        <v>0</v>
      </c>
      <c r="AR295" s="59" t="b">
        <f t="shared" si="39"/>
        <v>0</v>
      </c>
      <c r="AS295" s="34" t="str">
        <f t="shared" si="40"/>
        <v/>
      </c>
    </row>
    <row r="296" spans="2:45">
      <c r="B296" s="260"/>
      <c r="C296" s="35"/>
      <c r="D296" s="53"/>
      <c r="E296" s="5"/>
      <c r="F296" s="60"/>
      <c r="G296" s="54" t="e">
        <f>VLOOKUP(F296,Foglio1!$F$2:$G$1509,2,FALSE)</f>
        <v>#N/A</v>
      </c>
      <c r="H296" s="56"/>
      <c r="I296" s="4"/>
      <c r="J296" s="4"/>
      <c r="K296" s="4"/>
      <c r="L296" s="4"/>
      <c r="M296" s="24"/>
      <c r="N296" s="24"/>
      <c r="O296" s="14"/>
      <c r="P296" s="14"/>
      <c r="Q296" s="14"/>
      <c r="R296" s="14"/>
      <c r="S296" s="14"/>
      <c r="T296" s="14"/>
      <c r="U296" s="14"/>
      <c r="V296" s="14"/>
      <c r="W296" s="24"/>
      <c r="X296" s="14"/>
      <c r="Y296" s="15"/>
      <c r="Z296" s="15"/>
      <c r="AA296" s="55">
        <f t="shared" si="33"/>
        <v>0</v>
      </c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55">
        <f t="shared" si="34"/>
        <v>0</v>
      </c>
      <c r="AN296" s="55">
        <f t="shared" si="35"/>
        <v>0</v>
      </c>
      <c r="AO296" s="55">
        <f t="shared" si="36"/>
        <v>0</v>
      </c>
      <c r="AP296" s="84" t="str">
        <f t="shared" si="37"/>
        <v/>
      </c>
      <c r="AQ296" s="11" t="b">
        <f t="shared" si="38"/>
        <v>0</v>
      </c>
      <c r="AR296" s="59" t="b">
        <f t="shared" si="39"/>
        <v>0</v>
      </c>
      <c r="AS296" s="34" t="str">
        <f t="shared" si="40"/>
        <v/>
      </c>
    </row>
    <row r="297" spans="2:45">
      <c r="B297" s="260"/>
      <c r="C297" s="35"/>
      <c r="D297" s="53"/>
      <c r="E297" s="5"/>
      <c r="F297" s="60"/>
      <c r="G297" s="54" t="e">
        <f>VLOOKUP(F297,Foglio1!$F$2:$G$1509,2,FALSE)</f>
        <v>#N/A</v>
      </c>
      <c r="H297" s="56"/>
      <c r="I297" s="4"/>
      <c r="J297" s="4"/>
      <c r="K297" s="4"/>
      <c r="L297" s="4"/>
      <c r="M297" s="24"/>
      <c r="N297" s="24"/>
      <c r="O297" s="14"/>
      <c r="P297" s="14"/>
      <c r="Q297" s="14"/>
      <c r="R297" s="14"/>
      <c r="S297" s="14"/>
      <c r="T297" s="14"/>
      <c r="U297" s="14"/>
      <c r="V297" s="14"/>
      <c r="W297" s="24"/>
      <c r="X297" s="14"/>
      <c r="Y297" s="15"/>
      <c r="Z297" s="15"/>
      <c r="AA297" s="55">
        <f t="shared" si="33"/>
        <v>0</v>
      </c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55">
        <f t="shared" si="34"/>
        <v>0</v>
      </c>
      <c r="AN297" s="55">
        <f t="shared" si="35"/>
        <v>0</v>
      </c>
      <c r="AO297" s="55">
        <f t="shared" si="36"/>
        <v>0</v>
      </c>
      <c r="AP297" s="84" t="str">
        <f t="shared" si="37"/>
        <v/>
      </c>
      <c r="AQ297" s="11" t="b">
        <f t="shared" si="38"/>
        <v>0</v>
      </c>
      <c r="AR297" s="59" t="b">
        <f t="shared" si="39"/>
        <v>0</v>
      </c>
      <c r="AS297" s="34" t="str">
        <f t="shared" si="40"/>
        <v/>
      </c>
    </row>
    <row r="298" spans="2:45" ht="12.75" customHeight="1">
      <c r="B298" s="260"/>
      <c r="C298" s="35"/>
      <c r="D298" s="53"/>
      <c r="E298" s="5"/>
      <c r="F298" s="60"/>
      <c r="G298" s="54" t="e">
        <f>VLOOKUP(F298,Foglio1!$F$2:$G$1509,2,FALSE)</f>
        <v>#N/A</v>
      </c>
      <c r="H298" s="56"/>
      <c r="I298" s="4"/>
      <c r="J298" s="4"/>
      <c r="K298" s="4"/>
      <c r="L298" s="4"/>
      <c r="M298" s="24"/>
      <c r="N298" s="24"/>
      <c r="O298" s="14"/>
      <c r="P298" s="14"/>
      <c r="Q298" s="14"/>
      <c r="R298" s="14"/>
      <c r="S298" s="14"/>
      <c r="T298" s="14"/>
      <c r="U298" s="14"/>
      <c r="V298" s="14"/>
      <c r="W298" s="24"/>
      <c r="X298" s="14"/>
      <c r="Y298" s="15"/>
      <c r="Z298" s="15"/>
      <c r="AA298" s="55">
        <f t="shared" si="33"/>
        <v>0</v>
      </c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55">
        <f t="shared" si="34"/>
        <v>0</v>
      </c>
      <c r="AN298" s="55">
        <f t="shared" si="35"/>
        <v>0</v>
      </c>
      <c r="AO298" s="55">
        <f t="shared" si="36"/>
        <v>0</v>
      </c>
      <c r="AP298" s="84" t="str">
        <f t="shared" si="37"/>
        <v/>
      </c>
      <c r="AQ298" s="11" t="b">
        <f t="shared" si="38"/>
        <v>0</v>
      </c>
      <c r="AR298" s="59" t="b">
        <f t="shared" si="39"/>
        <v>0</v>
      </c>
      <c r="AS298" s="34" t="str">
        <f t="shared" si="40"/>
        <v/>
      </c>
    </row>
    <row r="299" spans="2:45" ht="12.75" customHeight="1">
      <c r="B299" s="260"/>
      <c r="C299" s="35"/>
      <c r="D299" s="53"/>
      <c r="E299" s="5"/>
      <c r="F299" s="60"/>
      <c r="G299" s="54" t="e">
        <f>VLOOKUP(F299,Foglio1!$F$2:$G$1509,2,FALSE)</f>
        <v>#N/A</v>
      </c>
      <c r="H299" s="56"/>
      <c r="I299" s="4"/>
      <c r="J299" s="4"/>
      <c r="K299" s="4"/>
      <c r="L299" s="4"/>
      <c r="M299" s="24"/>
      <c r="N299" s="24"/>
      <c r="O299" s="14"/>
      <c r="P299" s="14"/>
      <c r="Q299" s="14"/>
      <c r="R299" s="14"/>
      <c r="S299" s="14"/>
      <c r="T299" s="14"/>
      <c r="U299" s="14"/>
      <c r="V299" s="14"/>
      <c r="W299" s="24"/>
      <c r="X299" s="14"/>
      <c r="Y299" s="15"/>
      <c r="Z299" s="15"/>
      <c r="AA299" s="55">
        <f t="shared" si="33"/>
        <v>0</v>
      </c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55">
        <f t="shared" si="34"/>
        <v>0</v>
      </c>
      <c r="AN299" s="55">
        <f t="shared" si="35"/>
        <v>0</v>
      </c>
      <c r="AO299" s="55">
        <f t="shared" si="36"/>
        <v>0</v>
      </c>
      <c r="AP299" s="84" t="str">
        <f t="shared" si="37"/>
        <v/>
      </c>
      <c r="AQ299" s="11" t="b">
        <f t="shared" si="38"/>
        <v>0</v>
      </c>
      <c r="AR299" s="59" t="b">
        <f t="shared" si="39"/>
        <v>0</v>
      </c>
      <c r="AS299" s="34" t="str">
        <f t="shared" si="40"/>
        <v/>
      </c>
    </row>
    <row r="300" spans="2:45" ht="12.75" customHeight="1" thickBot="1">
      <c r="B300" s="261"/>
      <c r="C300" s="62"/>
      <c r="D300" s="61"/>
      <c r="E300" s="63"/>
      <c r="F300" s="60"/>
      <c r="G300" s="54" t="e">
        <f>VLOOKUP(F300,Foglio1!$F$2:$G$1509,2,FALSE)</f>
        <v>#N/A</v>
      </c>
      <c r="H300" s="65"/>
      <c r="I300" s="63"/>
      <c r="J300" s="63"/>
      <c r="K300" s="63"/>
      <c r="L300" s="63"/>
      <c r="M300" s="66"/>
      <c r="N300" s="66"/>
      <c r="O300" s="67"/>
      <c r="P300" s="67"/>
      <c r="Q300" s="67"/>
      <c r="R300" s="67"/>
      <c r="S300" s="67"/>
      <c r="T300" s="67"/>
      <c r="U300" s="67"/>
      <c r="V300" s="67"/>
      <c r="W300" s="66"/>
      <c r="X300" s="67"/>
      <c r="Y300" s="68"/>
      <c r="Z300" s="68"/>
      <c r="AA300" s="64">
        <f t="shared" si="33"/>
        <v>0</v>
      </c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4">
        <f t="shared" si="34"/>
        <v>0</v>
      </c>
      <c r="AN300" s="64">
        <f t="shared" si="35"/>
        <v>0</v>
      </c>
      <c r="AO300" s="64">
        <f t="shared" si="36"/>
        <v>0</v>
      </c>
      <c r="AP300" s="84" t="str">
        <f t="shared" si="37"/>
        <v/>
      </c>
      <c r="AQ300" s="11" t="b">
        <f t="shared" si="38"/>
        <v>0</v>
      </c>
      <c r="AR300" s="59" t="b">
        <f t="shared" si="39"/>
        <v>0</v>
      </c>
      <c r="AS300" s="34" t="str">
        <f t="shared" si="40"/>
        <v/>
      </c>
    </row>
    <row r="301" spans="2:45" ht="12.75" customHeight="1">
      <c r="N301" s="57"/>
      <c r="O301" s="57"/>
      <c r="P301" s="57"/>
      <c r="Q301" s="57"/>
      <c r="R301" s="57"/>
      <c r="S301" s="57"/>
      <c r="T301" s="57"/>
      <c r="U301" s="57"/>
      <c r="V301" s="58"/>
      <c r="W301" s="58"/>
      <c r="X301" s="57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  <c r="AK301" s="58"/>
      <c r="AL301" s="58"/>
      <c r="AM301" s="55"/>
      <c r="AN301" s="55"/>
    </row>
    <row r="302" spans="2:45" ht="12.75" customHeight="1">
      <c r="N302" s="57"/>
      <c r="O302" s="57"/>
      <c r="P302" s="57"/>
      <c r="Q302" s="57"/>
      <c r="R302" s="57"/>
      <c r="S302" s="57"/>
      <c r="T302" s="57"/>
      <c r="U302" s="57"/>
      <c r="V302" s="58"/>
      <c r="W302" s="58"/>
      <c r="X302" s="57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  <c r="AK302" s="58"/>
      <c r="AL302" s="58"/>
      <c r="AM302" s="55"/>
      <c r="AN302" s="55"/>
    </row>
    <row r="303" spans="2:45" ht="12.75" customHeight="1">
      <c r="N303" s="57"/>
      <c r="O303" s="57"/>
      <c r="P303" s="57"/>
      <c r="Q303" s="57"/>
      <c r="R303" s="57"/>
      <c r="S303" s="57"/>
      <c r="T303" s="57"/>
      <c r="U303" s="57"/>
      <c r="V303" s="58"/>
      <c r="W303" s="58"/>
      <c r="X303" s="57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  <c r="AK303" s="58"/>
      <c r="AL303" s="58"/>
      <c r="AM303" s="55"/>
      <c r="AN303" s="55"/>
    </row>
    <row r="304" spans="2:45" ht="12.75" customHeight="1">
      <c r="N304" s="57"/>
      <c r="O304" s="57"/>
      <c r="P304" s="57"/>
      <c r="Q304" s="57"/>
      <c r="R304" s="57"/>
      <c r="S304" s="57"/>
      <c r="T304" s="57"/>
      <c r="U304" s="57"/>
      <c r="V304" s="58"/>
      <c r="W304" s="58"/>
      <c r="X304" s="57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  <c r="AK304" s="58"/>
      <c r="AL304" s="58"/>
      <c r="AM304" s="55"/>
      <c r="AN304" s="55"/>
    </row>
    <row r="305" spans="14:40" ht="12.75" customHeight="1">
      <c r="N305" s="57"/>
      <c r="O305" s="57"/>
      <c r="P305" s="57"/>
      <c r="Q305" s="57"/>
      <c r="R305" s="57"/>
      <c r="S305" s="57"/>
      <c r="T305" s="57"/>
      <c r="U305" s="57"/>
      <c r="V305" s="58"/>
      <c r="W305" s="58"/>
      <c r="X305" s="57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  <c r="AK305" s="58"/>
      <c r="AL305" s="58"/>
      <c r="AM305" s="55"/>
      <c r="AN305" s="55"/>
    </row>
    <row r="306" spans="14:40" ht="12.75" customHeight="1">
      <c r="N306" s="57"/>
      <c r="O306" s="57"/>
      <c r="P306" s="57"/>
      <c r="Q306" s="57"/>
      <c r="R306" s="57"/>
      <c r="S306" s="57"/>
      <c r="T306" s="57"/>
      <c r="U306" s="57"/>
      <c r="V306" s="58"/>
      <c r="W306" s="58"/>
      <c r="X306" s="57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  <c r="AK306" s="58"/>
      <c r="AL306" s="58"/>
      <c r="AM306" s="55"/>
      <c r="AN306" s="55"/>
    </row>
    <row r="307" spans="14:40" ht="12.75" customHeight="1">
      <c r="N307" s="57"/>
      <c r="O307" s="57"/>
      <c r="P307" s="57"/>
      <c r="Q307" s="57"/>
      <c r="R307" s="57"/>
      <c r="S307" s="57"/>
      <c r="T307" s="57"/>
      <c r="U307" s="57"/>
      <c r="V307" s="58"/>
      <c r="W307" s="58"/>
      <c r="X307" s="57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  <c r="AK307" s="58"/>
      <c r="AL307" s="58"/>
      <c r="AM307" s="55"/>
      <c r="AN307" s="55"/>
    </row>
    <row r="308" spans="14:40" ht="12.75" customHeight="1">
      <c r="N308" s="57"/>
      <c r="O308" s="57"/>
      <c r="P308" s="57"/>
      <c r="Q308" s="57"/>
      <c r="R308" s="57"/>
      <c r="S308" s="57"/>
      <c r="T308" s="57"/>
      <c r="U308" s="57"/>
      <c r="V308" s="58"/>
      <c r="W308" s="58"/>
      <c r="X308" s="57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  <c r="AK308" s="58"/>
      <c r="AL308" s="58"/>
      <c r="AM308" s="55"/>
      <c r="AN308" s="55"/>
    </row>
    <row r="309" spans="14:40" ht="12.75" customHeight="1">
      <c r="N309" s="57"/>
      <c r="O309" s="57"/>
      <c r="P309" s="57"/>
      <c r="Q309" s="57"/>
      <c r="R309" s="57"/>
      <c r="S309" s="57"/>
      <c r="T309" s="57"/>
      <c r="U309" s="57"/>
      <c r="V309" s="58"/>
      <c r="W309" s="58"/>
      <c r="X309" s="57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  <c r="AK309" s="58"/>
      <c r="AL309" s="58"/>
      <c r="AM309" s="55"/>
      <c r="AN309" s="55"/>
    </row>
    <row r="310" spans="14:40" ht="12.75" customHeight="1">
      <c r="N310" s="57"/>
      <c r="O310" s="57"/>
      <c r="P310" s="57"/>
      <c r="Q310" s="57"/>
      <c r="R310" s="57"/>
      <c r="S310" s="57"/>
      <c r="T310" s="57"/>
      <c r="U310" s="57"/>
      <c r="V310" s="58"/>
      <c r="W310" s="58"/>
      <c r="X310" s="57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  <c r="AK310" s="58"/>
      <c r="AL310" s="58"/>
      <c r="AM310" s="55"/>
      <c r="AN310" s="55"/>
    </row>
    <row r="311" spans="14:40" ht="12.75" customHeight="1">
      <c r="N311" s="57"/>
      <c r="O311" s="57"/>
      <c r="P311" s="57"/>
      <c r="Q311" s="57"/>
      <c r="R311" s="57"/>
      <c r="S311" s="57"/>
      <c r="T311" s="57"/>
      <c r="U311" s="57"/>
      <c r="V311" s="58"/>
      <c r="W311" s="58"/>
      <c r="X311" s="57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  <c r="AK311" s="58"/>
      <c r="AL311" s="58"/>
      <c r="AM311" s="55"/>
      <c r="AN311" s="55"/>
    </row>
    <row r="312" spans="14:40" ht="12.75" customHeight="1">
      <c r="N312" s="57"/>
      <c r="O312" s="57"/>
      <c r="P312" s="57"/>
      <c r="Q312" s="57"/>
      <c r="R312" s="57"/>
      <c r="S312" s="57"/>
      <c r="T312" s="57"/>
      <c r="U312" s="57"/>
      <c r="V312" s="58"/>
      <c r="W312" s="58"/>
      <c r="X312" s="57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  <c r="AK312" s="58"/>
      <c r="AL312" s="58"/>
      <c r="AM312" s="55"/>
      <c r="AN312" s="55"/>
    </row>
    <row r="313" spans="14:40" ht="12.75" customHeight="1">
      <c r="N313" s="57"/>
      <c r="O313" s="57"/>
      <c r="P313" s="57"/>
      <c r="Q313" s="57"/>
      <c r="R313" s="57"/>
      <c r="S313" s="57"/>
      <c r="T313" s="57"/>
      <c r="U313" s="57"/>
      <c r="V313" s="58"/>
      <c r="W313" s="58"/>
      <c r="X313" s="57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  <c r="AK313" s="58"/>
      <c r="AL313" s="58"/>
      <c r="AM313" s="55"/>
      <c r="AN313" s="55"/>
    </row>
    <row r="314" spans="14:40" ht="12.75" customHeight="1">
      <c r="N314" s="57"/>
      <c r="O314" s="57"/>
      <c r="P314" s="57"/>
      <c r="Q314" s="57"/>
      <c r="R314" s="57"/>
      <c r="S314" s="57"/>
      <c r="T314" s="57"/>
      <c r="U314" s="57"/>
      <c r="V314" s="58"/>
      <c r="W314" s="58"/>
      <c r="X314" s="57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  <c r="AK314" s="58"/>
      <c r="AL314" s="58"/>
      <c r="AM314" s="55"/>
      <c r="AN314" s="55"/>
    </row>
    <row r="315" spans="14:40" ht="12.75" customHeight="1">
      <c r="N315" s="57"/>
      <c r="O315" s="57"/>
      <c r="P315" s="57"/>
      <c r="Q315" s="57"/>
      <c r="R315" s="57"/>
      <c r="S315" s="57"/>
      <c r="T315" s="57"/>
      <c r="U315" s="57"/>
      <c r="V315" s="58"/>
      <c r="W315" s="58"/>
      <c r="X315" s="57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  <c r="AK315" s="58"/>
      <c r="AL315" s="58"/>
      <c r="AM315" s="55"/>
      <c r="AN315" s="55"/>
    </row>
    <row r="316" spans="14:40" ht="12.75" customHeight="1">
      <c r="N316" s="57"/>
      <c r="O316" s="57"/>
      <c r="P316" s="57"/>
      <c r="Q316" s="57"/>
      <c r="R316" s="57"/>
      <c r="S316" s="57"/>
      <c r="T316" s="57"/>
      <c r="U316" s="57"/>
      <c r="V316" s="58"/>
      <c r="W316" s="58"/>
      <c r="X316" s="57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  <c r="AK316" s="58"/>
      <c r="AL316" s="58"/>
      <c r="AM316" s="55"/>
      <c r="AN316" s="55"/>
    </row>
    <row r="317" spans="14:40" ht="12.75" customHeight="1">
      <c r="N317" s="57"/>
      <c r="O317" s="57"/>
      <c r="P317" s="57"/>
      <c r="Q317" s="57"/>
      <c r="R317" s="57"/>
      <c r="S317" s="57"/>
      <c r="T317" s="57"/>
      <c r="U317" s="57"/>
      <c r="V317" s="58"/>
      <c r="W317" s="58"/>
      <c r="X317" s="57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  <c r="AK317" s="58"/>
      <c r="AL317" s="58"/>
      <c r="AM317" s="55"/>
      <c r="AN317" s="55"/>
    </row>
    <row r="318" spans="14:40" ht="12.75" customHeight="1">
      <c r="N318" s="57"/>
      <c r="O318" s="57"/>
      <c r="P318" s="57"/>
      <c r="Q318" s="57"/>
      <c r="R318" s="57"/>
      <c r="S318" s="57"/>
      <c r="T318" s="57"/>
      <c r="U318" s="57"/>
      <c r="V318" s="58"/>
      <c r="W318" s="58"/>
      <c r="X318" s="57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  <c r="AK318" s="58"/>
      <c r="AL318" s="58"/>
      <c r="AM318" s="55"/>
      <c r="AN318" s="55"/>
    </row>
    <row r="319" spans="14:40" ht="12.75" customHeight="1">
      <c r="N319" s="57"/>
      <c r="O319" s="57"/>
      <c r="P319" s="57"/>
      <c r="Q319" s="57"/>
      <c r="R319" s="57"/>
      <c r="S319" s="57"/>
      <c r="T319" s="57"/>
      <c r="U319" s="57"/>
      <c r="V319" s="58"/>
      <c r="W319" s="58"/>
      <c r="X319" s="57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  <c r="AK319" s="58"/>
      <c r="AL319" s="58"/>
      <c r="AM319" s="55"/>
      <c r="AN319" s="55"/>
    </row>
    <row r="320" spans="14:40" ht="12.75" customHeight="1">
      <c r="N320" s="57"/>
      <c r="O320" s="57"/>
      <c r="P320" s="57"/>
      <c r="Q320" s="57"/>
      <c r="R320" s="57"/>
      <c r="S320" s="57"/>
      <c r="T320" s="57"/>
      <c r="U320" s="57"/>
      <c r="V320" s="58"/>
      <c r="W320" s="58"/>
      <c r="X320" s="57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  <c r="AK320" s="58"/>
      <c r="AL320" s="58"/>
      <c r="AM320" s="55"/>
      <c r="AN320" s="55"/>
    </row>
    <row r="321" spans="14:40" ht="12.75" customHeight="1">
      <c r="N321" s="57"/>
      <c r="O321" s="57"/>
      <c r="P321" s="57"/>
      <c r="Q321" s="57"/>
      <c r="R321" s="57"/>
      <c r="S321" s="57"/>
      <c r="T321" s="57"/>
      <c r="U321" s="57"/>
      <c r="V321" s="58"/>
      <c r="W321" s="58"/>
      <c r="X321" s="57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  <c r="AK321" s="58"/>
      <c r="AL321" s="58"/>
      <c r="AM321" s="55"/>
      <c r="AN321" s="55"/>
    </row>
    <row r="322" spans="14:40" ht="12.75" customHeight="1">
      <c r="N322" s="57"/>
      <c r="O322" s="57"/>
      <c r="P322" s="57"/>
      <c r="Q322" s="57"/>
      <c r="R322" s="57"/>
      <c r="S322" s="57"/>
      <c r="T322" s="57"/>
      <c r="U322" s="57"/>
      <c r="V322" s="58"/>
      <c r="W322" s="58"/>
      <c r="X322" s="57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  <c r="AK322" s="58"/>
      <c r="AL322" s="58"/>
      <c r="AM322" s="55"/>
      <c r="AN322" s="55"/>
    </row>
    <row r="323" spans="14:40" ht="12.75" customHeight="1">
      <c r="N323" s="57"/>
      <c r="O323" s="57"/>
      <c r="P323" s="57"/>
      <c r="Q323" s="57"/>
      <c r="R323" s="57"/>
      <c r="S323" s="57"/>
      <c r="T323" s="57"/>
      <c r="U323" s="57"/>
      <c r="V323" s="58"/>
      <c r="W323" s="58"/>
      <c r="X323" s="57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  <c r="AK323" s="58"/>
      <c r="AL323" s="58"/>
      <c r="AM323" s="55"/>
      <c r="AN323" s="55"/>
    </row>
    <row r="324" spans="14:40" ht="12.75" customHeight="1">
      <c r="N324" s="57"/>
      <c r="O324" s="57"/>
      <c r="P324" s="57"/>
      <c r="Q324" s="57"/>
      <c r="R324" s="57"/>
      <c r="S324" s="57"/>
      <c r="T324" s="57"/>
      <c r="U324" s="57"/>
      <c r="V324" s="58"/>
      <c r="W324" s="58"/>
      <c r="X324" s="57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  <c r="AK324" s="58"/>
      <c r="AL324" s="58"/>
      <c r="AM324" s="55"/>
      <c r="AN324" s="55"/>
    </row>
    <row r="325" spans="14:40" ht="12.75" customHeight="1">
      <c r="N325" s="57"/>
      <c r="O325" s="57"/>
      <c r="P325" s="57"/>
      <c r="Q325" s="57"/>
      <c r="R325" s="57"/>
      <c r="S325" s="57"/>
      <c r="T325" s="57"/>
      <c r="U325" s="57"/>
      <c r="V325" s="58"/>
      <c r="W325" s="58"/>
      <c r="X325" s="57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  <c r="AK325" s="58"/>
      <c r="AL325" s="58"/>
      <c r="AM325" s="55"/>
      <c r="AN325" s="55"/>
    </row>
    <row r="326" spans="14:40" ht="12.75" customHeight="1">
      <c r="N326" s="57"/>
      <c r="O326" s="57"/>
      <c r="P326" s="57"/>
      <c r="Q326" s="57"/>
      <c r="R326" s="57"/>
      <c r="S326" s="57"/>
      <c r="T326" s="57"/>
      <c r="U326" s="57"/>
      <c r="V326" s="58"/>
      <c r="W326" s="58"/>
      <c r="X326" s="57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  <c r="AK326" s="58"/>
      <c r="AL326" s="58"/>
      <c r="AM326" s="55"/>
      <c r="AN326" s="55"/>
    </row>
    <row r="327" spans="14:40" ht="12.75" customHeight="1">
      <c r="N327" s="57"/>
      <c r="O327" s="57"/>
      <c r="P327" s="57"/>
      <c r="Q327" s="57"/>
      <c r="R327" s="57"/>
      <c r="S327" s="57"/>
      <c r="T327" s="57"/>
      <c r="U327" s="57"/>
      <c r="V327" s="58"/>
      <c r="W327" s="58"/>
      <c r="X327" s="57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  <c r="AK327" s="58"/>
      <c r="AL327" s="58"/>
      <c r="AM327" s="55"/>
      <c r="AN327" s="55"/>
    </row>
    <row r="328" spans="14:40" ht="12.75" customHeight="1">
      <c r="N328" s="57"/>
      <c r="O328" s="57"/>
      <c r="P328" s="57"/>
      <c r="Q328" s="57"/>
      <c r="R328" s="57"/>
      <c r="S328" s="57"/>
      <c r="T328" s="57"/>
      <c r="U328" s="57"/>
      <c r="V328" s="58"/>
      <c r="W328" s="58"/>
      <c r="X328" s="57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  <c r="AL328" s="58"/>
      <c r="AM328" s="55"/>
      <c r="AN328" s="55"/>
    </row>
    <row r="329" spans="14:40" ht="12.75" customHeight="1">
      <c r="N329" s="57"/>
      <c r="O329" s="57"/>
      <c r="P329" s="57"/>
      <c r="Q329" s="57"/>
      <c r="R329" s="57"/>
      <c r="S329" s="57"/>
      <c r="T329" s="57"/>
      <c r="U329" s="57"/>
      <c r="V329" s="58"/>
      <c r="W329" s="58"/>
      <c r="X329" s="57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  <c r="AK329" s="58"/>
      <c r="AL329" s="58"/>
      <c r="AM329" s="55"/>
      <c r="AN329" s="55"/>
    </row>
    <row r="330" spans="14:40" ht="12.75" customHeight="1">
      <c r="N330" s="57"/>
      <c r="O330" s="57"/>
      <c r="P330" s="57"/>
      <c r="Q330" s="57"/>
      <c r="R330" s="57"/>
      <c r="S330" s="57"/>
      <c r="T330" s="57"/>
      <c r="U330" s="57"/>
      <c r="V330" s="58"/>
      <c r="W330" s="58"/>
      <c r="X330" s="57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  <c r="AK330" s="58"/>
      <c r="AL330" s="58"/>
      <c r="AM330" s="55"/>
      <c r="AN330" s="55"/>
    </row>
    <row r="331" spans="14:40" ht="12.75" customHeight="1">
      <c r="N331" s="57"/>
      <c r="O331" s="57"/>
      <c r="P331" s="57"/>
      <c r="Q331" s="57"/>
      <c r="R331" s="57"/>
      <c r="S331" s="57"/>
      <c r="T331" s="57"/>
      <c r="U331" s="57"/>
      <c r="V331" s="58"/>
      <c r="W331" s="58"/>
      <c r="X331" s="57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  <c r="AK331" s="58"/>
      <c r="AL331" s="58"/>
      <c r="AM331" s="55"/>
      <c r="AN331" s="55"/>
    </row>
    <row r="332" spans="14:40" ht="12.75" customHeight="1">
      <c r="N332" s="57"/>
      <c r="O332" s="57"/>
      <c r="P332" s="57"/>
      <c r="Q332" s="57"/>
      <c r="R332" s="57"/>
      <c r="S332" s="57"/>
      <c r="T332" s="57"/>
      <c r="U332" s="57"/>
      <c r="V332" s="58"/>
      <c r="W332" s="58"/>
      <c r="X332" s="57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  <c r="AK332" s="58"/>
      <c r="AL332" s="58"/>
      <c r="AM332" s="55"/>
      <c r="AN332" s="55"/>
    </row>
    <row r="333" spans="14:40" ht="12.75" customHeight="1">
      <c r="N333" s="57"/>
      <c r="O333" s="57"/>
      <c r="P333" s="57"/>
      <c r="Q333" s="57"/>
      <c r="R333" s="57"/>
      <c r="S333" s="57"/>
      <c r="T333" s="57"/>
      <c r="U333" s="57"/>
      <c r="V333" s="58"/>
      <c r="W333" s="58"/>
      <c r="X333" s="57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  <c r="AK333" s="58"/>
      <c r="AL333" s="58"/>
      <c r="AM333" s="55"/>
      <c r="AN333" s="55"/>
    </row>
    <row r="334" spans="14:40" ht="12.75" customHeight="1">
      <c r="N334" s="57"/>
      <c r="O334" s="57"/>
      <c r="P334" s="57"/>
      <c r="Q334" s="57"/>
      <c r="R334" s="57"/>
      <c r="S334" s="57"/>
      <c r="T334" s="57"/>
      <c r="U334" s="57"/>
      <c r="V334" s="58"/>
      <c r="W334" s="58"/>
      <c r="X334" s="57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  <c r="AK334" s="58"/>
      <c r="AL334" s="58"/>
      <c r="AM334" s="55"/>
      <c r="AN334" s="55"/>
    </row>
    <row r="335" spans="14:40" ht="12.75" customHeight="1">
      <c r="N335" s="57"/>
      <c r="O335" s="57"/>
      <c r="P335" s="57"/>
      <c r="Q335" s="57"/>
      <c r="R335" s="57"/>
      <c r="S335" s="57"/>
      <c r="T335" s="57"/>
      <c r="U335" s="57"/>
      <c r="V335" s="58"/>
      <c r="W335" s="58"/>
      <c r="X335" s="57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  <c r="AK335" s="58"/>
      <c r="AL335" s="58"/>
      <c r="AM335" s="55"/>
      <c r="AN335" s="55"/>
    </row>
    <row r="336" spans="14:40" ht="12.75" customHeight="1">
      <c r="N336" s="57"/>
      <c r="O336" s="57"/>
      <c r="P336" s="57"/>
      <c r="Q336" s="57"/>
      <c r="R336" s="57"/>
      <c r="S336" s="57"/>
      <c r="T336" s="57"/>
      <c r="U336" s="57"/>
      <c r="V336" s="58"/>
      <c r="W336" s="58"/>
      <c r="X336" s="57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  <c r="AK336" s="58"/>
      <c r="AL336" s="58"/>
      <c r="AM336" s="55"/>
      <c r="AN336" s="55"/>
    </row>
    <row r="337" spans="14:40" ht="12.75" customHeight="1">
      <c r="N337" s="57"/>
      <c r="O337" s="57"/>
      <c r="P337" s="57"/>
      <c r="Q337" s="57"/>
      <c r="R337" s="57"/>
      <c r="S337" s="57"/>
      <c r="T337" s="57"/>
      <c r="U337" s="57"/>
      <c r="V337" s="58"/>
      <c r="W337" s="58"/>
      <c r="X337" s="57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  <c r="AK337" s="58"/>
      <c r="AL337" s="58"/>
      <c r="AM337" s="55"/>
      <c r="AN337" s="55"/>
    </row>
    <row r="338" spans="14:40" ht="12.75" customHeight="1">
      <c r="N338" s="57"/>
      <c r="O338" s="57"/>
      <c r="P338" s="57"/>
      <c r="Q338" s="57"/>
      <c r="R338" s="57"/>
      <c r="S338" s="57"/>
      <c r="T338" s="57"/>
      <c r="U338" s="57"/>
      <c r="V338" s="58"/>
      <c r="W338" s="58"/>
      <c r="X338" s="57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  <c r="AK338" s="58"/>
      <c r="AL338" s="58"/>
      <c r="AM338" s="55"/>
      <c r="AN338" s="55"/>
    </row>
    <row r="339" spans="14:40" ht="12.75" customHeight="1">
      <c r="N339" s="57"/>
      <c r="O339" s="57"/>
      <c r="P339" s="57"/>
      <c r="Q339" s="57"/>
      <c r="R339" s="57"/>
      <c r="S339" s="57"/>
      <c r="T339" s="57"/>
      <c r="U339" s="57"/>
      <c r="V339" s="58"/>
      <c r="W339" s="58"/>
      <c r="X339" s="57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  <c r="AK339" s="58"/>
      <c r="AL339" s="58"/>
      <c r="AM339" s="55"/>
      <c r="AN339" s="55"/>
    </row>
    <row r="340" spans="14:40" ht="12.75" customHeight="1">
      <c r="N340" s="57"/>
      <c r="O340" s="57"/>
      <c r="P340" s="57"/>
      <c r="Q340" s="57"/>
      <c r="R340" s="57"/>
      <c r="S340" s="57"/>
      <c r="T340" s="57"/>
      <c r="U340" s="57"/>
      <c r="V340" s="58"/>
      <c r="W340" s="58"/>
      <c r="X340" s="57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  <c r="AK340" s="58"/>
      <c r="AL340" s="58"/>
      <c r="AM340" s="55"/>
      <c r="AN340" s="55"/>
    </row>
    <row r="341" spans="14:40" ht="12.75" customHeight="1">
      <c r="N341" s="57"/>
      <c r="O341" s="57"/>
      <c r="P341" s="57"/>
      <c r="Q341" s="57"/>
      <c r="R341" s="57"/>
      <c r="S341" s="57"/>
      <c r="T341" s="57"/>
      <c r="U341" s="57"/>
      <c r="V341" s="58"/>
      <c r="W341" s="58"/>
      <c r="X341" s="57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  <c r="AK341" s="58"/>
      <c r="AL341" s="58"/>
      <c r="AM341" s="55"/>
      <c r="AN341" s="55"/>
    </row>
    <row r="342" spans="14:40" ht="12.75" customHeight="1">
      <c r="N342" s="57"/>
      <c r="O342" s="57"/>
      <c r="P342" s="57"/>
      <c r="Q342" s="57"/>
      <c r="R342" s="57"/>
      <c r="S342" s="57"/>
      <c r="T342" s="57"/>
      <c r="U342" s="57"/>
      <c r="V342" s="58"/>
      <c r="W342" s="58"/>
      <c r="X342" s="57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  <c r="AK342" s="58"/>
      <c r="AL342" s="58"/>
      <c r="AM342" s="55"/>
      <c r="AN342" s="55"/>
    </row>
    <row r="343" spans="14:40" ht="12.75" customHeight="1">
      <c r="N343" s="57"/>
      <c r="O343" s="57"/>
      <c r="P343" s="57"/>
      <c r="Q343" s="57"/>
      <c r="R343" s="57"/>
      <c r="S343" s="57"/>
      <c r="T343" s="57"/>
      <c r="U343" s="57"/>
      <c r="V343" s="58"/>
      <c r="W343" s="58"/>
      <c r="X343" s="57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  <c r="AK343" s="58"/>
      <c r="AL343" s="58"/>
      <c r="AM343" s="55"/>
      <c r="AN343" s="55"/>
    </row>
    <row r="344" spans="14:40" ht="12.75" customHeight="1">
      <c r="N344" s="57"/>
      <c r="O344" s="57"/>
      <c r="P344" s="57"/>
      <c r="Q344" s="57"/>
      <c r="R344" s="57"/>
      <c r="S344" s="57"/>
      <c r="T344" s="57"/>
      <c r="U344" s="57"/>
      <c r="V344" s="58"/>
      <c r="W344" s="58"/>
      <c r="X344" s="57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  <c r="AK344" s="58"/>
      <c r="AL344" s="58"/>
      <c r="AM344" s="55"/>
      <c r="AN344" s="55"/>
    </row>
    <row r="345" spans="14:40" ht="12.75" customHeight="1">
      <c r="N345" s="57"/>
      <c r="O345" s="57"/>
      <c r="P345" s="57"/>
      <c r="Q345" s="57"/>
      <c r="R345" s="57"/>
      <c r="S345" s="57"/>
      <c r="T345" s="57"/>
      <c r="U345" s="57"/>
      <c r="V345" s="58"/>
      <c r="W345" s="58"/>
      <c r="X345" s="57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  <c r="AK345" s="58"/>
      <c r="AL345" s="58"/>
      <c r="AM345" s="55"/>
      <c r="AN345" s="55"/>
    </row>
    <row r="346" spans="14:40" ht="12.75" customHeight="1">
      <c r="N346" s="57"/>
      <c r="O346" s="57"/>
      <c r="P346" s="57"/>
      <c r="Q346" s="57"/>
      <c r="R346" s="57"/>
      <c r="S346" s="57"/>
      <c r="T346" s="57"/>
      <c r="U346" s="57"/>
      <c r="V346" s="58"/>
      <c r="W346" s="58"/>
      <c r="X346" s="57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  <c r="AK346" s="58"/>
      <c r="AL346" s="58"/>
      <c r="AM346" s="55"/>
      <c r="AN346" s="55"/>
    </row>
    <row r="347" spans="14:40" ht="12.75" customHeight="1">
      <c r="N347" s="57"/>
      <c r="O347" s="57"/>
      <c r="P347" s="57"/>
      <c r="Q347" s="57"/>
      <c r="R347" s="57"/>
      <c r="S347" s="57"/>
      <c r="T347" s="57"/>
      <c r="U347" s="57"/>
      <c r="V347" s="58"/>
      <c r="W347" s="58"/>
      <c r="X347" s="57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  <c r="AK347" s="58"/>
      <c r="AL347" s="58"/>
      <c r="AM347" s="55"/>
      <c r="AN347" s="55"/>
    </row>
    <row r="348" spans="14:40" ht="12.75" customHeight="1">
      <c r="N348" s="57"/>
      <c r="O348" s="57"/>
      <c r="P348" s="57"/>
      <c r="Q348" s="57"/>
      <c r="R348" s="57"/>
      <c r="S348" s="57"/>
      <c r="T348" s="57"/>
      <c r="U348" s="57"/>
      <c r="V348" s="58"/>
      <c r="W348" s="58"/>
      <c r="X348" s="57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  <c r="AK348" s="58"/>
      <c r="AL348" s="58"/>
      <c r="AM348" s="55"/>
      <c r="AN348" s="55"/>
    </row>
    <row r="349" spans="14:40" ht="12.75" customHeight="1">
      <c r="N349" s="57"/>
      <c r="O349" s="57"/>
      <c r="P349" s="57"/>
      <c r="Q349" s="57"/>
      <c r="R349" s="57"/>
      <c r="S349" s="57"/>
      <c r="T349" s="57"/>
      <c r="U349" s="57"/>
      <c r="V349" s="58"/>
      <c r="W349" s="58"/>
      <c r="X349" s="57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  <c r="AK349" s="58"/>
      <c r="AL349" s="58"/>
      <c r="AM349" s="55"/>
      <c r="AN349" s="55"/>
    </row>
    <row r="350" spans="14:40" ht="12.75" customHeight="1">
      <c r="N350" s="57"/>
      <c r="O350" s="57"/>
      <c r="P350" s="57"/>
      <c r="Q350" s="57"/>
      <c r="R350" s="57"/>
      <c r="S350" s="57"/>
      <c r="T350" s="57"/>
      <c r="U350" s="57"/>
      <c r="V350" s="58"/>
      <c r="W350" s="58"/>
      <c r="X350" s="57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  <c r="AK350" s="58"/>
      <c r="AL350" s="58"/>
      <c r="AM350" s="55"/>
      <c r="AN350" s="55"/>
    </row>
    <row r="351" spans="14:40" ht="12.75" customHeight="1">
      <c r="N351" s="57"/>
      <c r="O351" s="57"/>
      <c r="P351" s="57"/>
      <c r="Q351" s="57"/>
      <c r="R351" s="57"/>
      <c r="S351" s="57"/>
      <c r="T351" s="57"/>
      <c r="U351" s="57"/>
      <c r="V351" s="58"/>
      <c r="W351" s="58"/>
      <c r="X351" s="57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  <c r="AK351" s="58"/>
      <c r="AL351" s="58"/>
      <c r="AM351" s="55"/>
      <c r="AN351" s="55"/>
    </row>
    <row r="352" spans="14:40" ht="12.75" customHeight="1">
      <c r="N352" s="57"/>
      <c r="O352" s="57"/>
      <c r="P352" s="57"/>
      <c r="Q352" s="57"/>
      <c r="R352" s="57"/>
      <c r="S352" s="57"/>
      <c r="T352" s="57"/>
      <c r="U352" s="57"/>
      <c r="V352" s="58"/>
      <c r="W352" s="58"/>
      <c r="X352" s="57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  <c r="AK352" s="58"/>
      <c r="AL352" s="58"/>
      <c r="AM352" s="55"/>
      <c r="AN352" s="55"/>
    </row>
    <row r="353" spans="14:40" ht="12.75" customHeight="1">
      <c r="N353" s="57"/>
      <c r="O353" s="57"/>
      <c r="P353" s="57"/>
      <c r="Q353" s="57"/>
      <c r="R353" s="57"/>
      <c r="S353" s="57"/>
      <c r="T353" s="57"/>
      <c r="U353" s="57"/>
      <c r="V353" s="58"/>
      <c r="W353" s="58"/>
      <c r="X353" s="57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  <c r="AK353" s="58"/>
      <c r="AL353" s="58"/>
      <c r="AM353" s="55"/>
      <c r="AN353" s="55"/>
    </row>
    <row r="354" spans="14:40" ht="12.75" customHeight="1">
      <c r="N354" s="57"/>
      <c r="O354" s="57"/>
      <c r="P354" s="57"/>
      <c r="Q354" s="57"/>
      <c r="R354" s="57"/>
      <c r="S354" s="57"/>
      <c r="T354" s="57"/>
      <c r="U354" s="57"/>
      <c r="V354" s="58"/>
      <c r="W354" s="58"/>
      <c r="X354" s="57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  <c r="AK354" s="58"/>
      <c r="AL354" s="58"/>
      <c r="AM354" s="55"/>
      <c r="AN354" s="55"/>
    </row>
    <row r="355" spans="14:40" ht="12.75" customHeight="1">
      <c r="N355" s="57"/>
      <c r="O355" s="57"/>
      <c r="P355" s="57"/>
      <c r="Q355" s="57"/>
      <c r="R355" s="57"/>
      <c r="S355" s="57"/>
      <c r="T355" s="57"/>
      <c r="U355" s="57"/>
      <c r="V355" s="58"/>
      <c r="W355" s="58"/>
      <c r="X355" s="57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  <c r="AK355" s="58"/>
      <c r="AL355" s="58"/>
      <c r="AM355" s="55"/>
      <c r="AN355" s="55"/>
    </row>
    <row r="356" spans="14:40" ht="12.75" customHeight="1">
      <c r="N356" s="57"/>
      <c r="O356" s="57"/>
      <c r="P356" s="57"/>
      <c r="Q356" s="57"/>
      <c r="R356" s="57"/>
      <c r="S356" s="57"/>
      <c r="T356" s="57"/>
      <c r="U356" s="57"/>
      <c r="V356" s="58"/>
      <c r="W356" s="58"/>
      <c r="X356" s="57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  <c r="AK356" s="58"/>
      <c r="AL356" s="58"/>
      <c r="AM356" s="55"/>
      <c r="AN356" s="55"/>
    </row>
    <row r="357" spans="14:40" ht="12.75" customHeight="1">
      <c r="N357" s="57"/>
      <c r="O357" s="57"/>
      <c r="P357" s="57"/>
      <c r="Q357" s="57"/>
      <c r="R357" s="57"/>
      <c r="S357" s="57"/>
      <c r="T357" s="57"/>
      <c r="U357" s="57"/>
      <c r="V357" s="58"/>
      <c r="W357" s="58"/>
      <c r="X357" s="57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  <c r="AK357" s="58"/>
      <c r="AL357" s="58"/>
      <c r="AM357" s="55"/>
      <c r="AN357" s="55"/>
    </row>
    <row r="358" spans="14:40" ht="12.75" customHeight="1">
      <c r="N358" s="57"/>
      <c r="O358" s="57"/>
      <c r="P358" s="57"/>
      <c r="Q358" s="57"/>
      <c r="R358" s="57"/>
      <c r="S358" s="57"/>
      <c r="T358" s="57"/>
      <c r="U358" s="57"/>
      <c r="V358" s="58"/>
      <c r="W358" s="58"/>
      <c r="X358" s="57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  <c r="AK358" s="58"/>
      <c r="AL358" s="58"/>
      <c r="AM358" s="55"/>
      <c r="AN358" s="55"/>
    </row>
    <row r="359" spans="14:40" ht="12.75" customHeight="1">
      <c r="N359" s="57"/>
      <c r="O359" s="57"/>
      <c r="P359" s="57"/>
      <c r="Q359" s="57"/>
      <c r="R359" s="57"/>
      <c r="S359" s="57"/>
      <c r="T359" s="57"/>
      <c r="U359" s="57"/>
      <c r="V359" s="58"/>
      <c r="W359" s="58"/>
      <c r="X359" s="57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  <c r="AK359" s="58"/>
      <c r="AL359" s="58"/>
      <c r="AM359" s="55"/>
      <c r="AN359" s="55"/>
    </row>
    <row r="360" spans="14:40" ht="12.75" customHeight="1">
      <c r="N360" s="57"/>
      <c r="O360" s="57"/>
      <c r="P360" s="57"/>
      <c r="Q360" s="57"/>
      <c r="R360" s="57"/>
      <c r="S360" s="57"/>
      <c r="T360" s="57"/>
      <c r="U360" s="57"/>
      <c r="V360" s="58"/>
      <c r="W360" s="58"/>
      <c r="X360" s="57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  <c r="AK360" s="58"/>
      <c r="AL360" s="58"/>
      <c r="AM360" s="55"/>
      <c r="AN360" s="55"/>
    </row>
    <row r="361" spans="14:40" ht="12.75" customHeight="1">
      <c r="N361" s="57"/>
      <c r="O361" s="57"/>
      <c r="P361" s="57"/>
      <c r="Q361" s="57"/>
      <c r="R361" s="57"/>
      <c r="S361" s="57"/>
      <c r="T361" s="57"/>
      <c r="U361" s="57"/>
      <c r="V361" s="58"/>
      <c r="W361" s="58"/>
      <c r="X361" s="57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  <c r="AK361" s="58"/>
      <c r="AL361" s="58"/>
      <c r="AM361" s="55"/>
      <c r="AN361" s="55"/>
    </row>
    <row r="362" spans="14:40" ht="12.75" customHeight="1">
      <c r="N362" s="57"/>
      <c r="O362" s="57"/>
      <c r="P362" s="57"/>
      <c r="Q362" s="57"/>
      <c r="R362" s="57"/>
      <c r="S362" s="57"/>
      <c r="T362" s="57"/>
      <c r="U362" s="57"/>
      <c r="V362" s="58"/>
      <c r="W362" s="58"/>
      <c r="X362" s="57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58"/>
      <c r="AL362" s="58"/>
      <c r="AM362" s="55"/>
      <c r="AN362" s="55"/>
    </row>
    <row r="363" spans="14:40" ht="12.75" customHeight="1">
      <c r="N363" s="57"/>
      <c r="O363" s="57"/>
      <c r="P363" s="57"/>
      <c r="Q363" s="57"/>
      <c r="R363" s="57"/>
      <c r="S363" s="57"/>
      <c r="T363" s="57"/>
      <c r="U363" s="57"/>
      <c r="V363" s="58"/>
      <c r="W363" s="58"/>
      <c r="X363" s="57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  <c r="AK363" s="58"/>
      <c r="AL363" s="58"/>
      <c r="AM363" s="55"/>
      <c r="AN363" s="55"/>
    </row>
    <row r="364" spans="14:40" ht="12.75" customHeight="1">
      <c r="N364" s="57"/>
      <c r="O364" s="57"/>
      <c r="P364" s="57"/>
      <c r="Q364" s="57"/>
      <c r="R364" s="57"/>
      <c r="S364" s="57"/>
      <c r="T364" s="57"/>
      <c r="U364" s="57"/>
      <c r="V364" s="58"/>
      <c r="W364" s="58"/>
      <c r="X364" s="57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  <c r="AK364" s="58"/>
      <c r="AL364" s="58"/>
      <c r="AM364" s="55"/>
      <c r="AN364" s="55"/>
    </row>
    <row r="365" spans="14:40" ht="12.75" customHeight="1">
      <c r="N365" s="57"/>
      <c r="O365" s="57"/>
      <c r="P365" s="57"/>
      <c r="Q365" s="57"/>
      <c r="R365" s="57"/>
      <c r="S365" s="57"/>
      <c r="T365" s="57"/>
      <c r="U365" s="57"/>
      <c r="V365" s="58"/>
      <c r="W365" s="58"/>
      <c r="X365" s="57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  <c r="AK365" s="58"/>
      <c r="AL365" s="58"/>
      <c r="AM365" s="55"/>
      <c r="AN365" s="55"/>
    </row>
    <row r="366" spans="14:40" ht="12.75" customHeight="1">
      <c r="N366" s="57"/>
      <c r="O366" s="57"/>
      <c r="P366" s="57"/>
      <c r="Q366" s="57"/>
      <c r="R366" s="57"/>
      <c r="S366" s="57"/>
      <c r="T366" s="57"/>
      <c r="U366" s="57"/>
      <c r="V366" s="58"/>
      <c r="W366" s="58"/>
      <c r="X366" s="57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  <c r="AK366" s="58"/>
      <c r="AL366" s="58"/>
      <c r="AM366" s="55"/>
      <c r="AN366" s="55"/>
    </row>
    <row r="367" spans="14:40" ht="12.75" customHeight="1">
      <c r="N367" s="57"/>
      <c r="O367" s="57"/>
      <c r="P367" s="57"/>
      <c r="Q367" s="57"/>
      <c r="R367" s="57"/>
      <c r="S367" s="57"/>
      <c r="T367" s="57"/>
      <c r="U367" s="57"/>
      <c r="V367" s="58"/>
      <c r="W367" s="58"/>
      <c r="X367" s="57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  <c r="AK367" s="58"/>
      <c r="AL367" s="58"/>
      <c r="AM367" s="55"/>
      <c r="AN367" s="55"/>
    </row>
    <row r="368" spans="14:40" ht="12.75" customHeight="1">
      <c r="N368" s="57"/>
      <c r="O368" s="57"/>
      <c r="P368" s="57"/>
      <c r="Q368" s="57"/>
      <c r="R368" s="57"/>
      <c r="S368" s="57"/>
      <c r="T368" s="57"/>
      <c r="U368" s="57"/>
      <c r="V368" s="58"/>
      <c r="W368" s="58"/>
      <c r="X368" s="57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  <c r="AK368" s="58"/>
      <c r="AL368" s="58"/>
      <c r="AM368" s="55"/>
      <c r="AN368" s="55"/>
    </row>
    <row r="369" spans="14:40" ht="12.75" customHeight="1">
      <c r="N369" s="57"/>
      <c r="O369" s="57"/>
      <c r="P369" s="57"/>
      <c r="Q369" s="57"/>
      <c r="R369" s="57"/>
      <c r="S369" s="57"/>
      <c r="T369" s="57"/>
      <c r="U369" s="57"/>
      <c r="V369" s="58"/>
      <c r="W369" s="58"/>
      <c r="X369" s="57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  <c r="AK369" s="58"/>
      <c r="AL369" s="58"/>
      <c r="AM369" s="55"/>
      <c r="AN369" s="55"/>
    </row>
    <row r="370" spans="14:40" ht="12.75" customHeight="1">
      <c r="N370" s="57"/>
      <c r="O370" s="57"/>
      <c r="P370" s="57"/>
      <c r="Q370" s="57"/>
      <c r="R370" s="57"/>
      <c r="S370" s="57"/>
      <c r="T370" s="57"/>
      <c r="U370" s="57"/>
      <c r="V370" s="58"/>
      <c r="W370" s="58"/>
      <c r="X370" s="57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  <c r="AK370" s="58"/>
      <c r="AL370" s="58"/>
      <c r="AM370" s="55"/>
      <c r="AN370" s="55"/>
    </row>
    <row r="371" spans="14:40" ht="12.75" customHeight="1">
      <c r="N371" s="57"/>
      <c r="O371" s="57"/>
      <c r="P371" s="57"/>
      <c r="Q371" s="57"/>
      <c r="R371" s="57"/>
      <c r="S371" s="57"/>
      <c r="T371" s="57"/>
      <c r="U371" s="57"/>
      <c r="V371" s="58"/>
      <c r="W371" s="58"/>
      <c r="X371" s="57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  <c r="AK371" s="58"/>
      <c r="AL371" s="58"/>
      <c r="AM371" s="55"/>
      <c r="AN371" s="55"/>
    </row>
    <row r="372" spans="14:40" ht="12.75" customHeight="1">
      <c r="N372" s="57"/>
      <c r="O372" s="57"/>
      <c r="P372" s="57"/>
      <c r="Q372" s="57"/>
      <c r="R372" s="57"/>
      <c r="S372" s="57"/>
      <c r="T372" s="57"/>
      <c r="U372" s="57"/>
      <c r="V372" s="58"/>
      <c r="W372" s="58"/>
      <c r="X372" s="57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  <c r="AK372" s="58"/>
      <c r="AL372" s="58"/>
      <c r="AM372" s="55"/>
      <c r="AN372" s="55"/>
    </row>
    <row r="373" spans="14:40" ht="12.75" customHeight="1">
      <c r="N373" s="57"/>
      <c r="O373" s="57"/>
      <c r="P373" s="57"/>
      <c r="Q373" s="57"/>
      <c r="R373" s="57"/>
      <c r="S373" s="57"/>
      <c r="T373" s="57"/>
      <c r="U373" s="57"/>
      <c r="V373" s="58"/>
      <c r="W373" s="58"/>
      <c r="X373" s="57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  <c r="AK373" s="58"/>
      <c r="AL373" s="58"/>
      <c r="AM373" s="55"/>
      <c r="AN373" s="55"/>
    </row>
    <row r="374" spans="14:40" ht="12.75" customHeight="1">
      <c r="N374" s="57"/>
      <c r="O374" s="57"/>
      <c r="P374" s="57"/>
      <c r="Q374" s="57"/>
      <c r="R374" s="57"/>
      <c r="S374" s="57"/>
      <c r="T374" s="57"/>
      <c r="U374" s="57"/>
      <c r="V374" s="58"/>
      <c r="W374" s="58"/>
      <c r="X374" s="57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  <c r="AK374" s="58"/>
      <c r="AL374" s="58"/>
      <c r="AM374" s="55"/>
      <c r="AN374" s="55"/>
    </row>
    <row r="375" spans="14:40" ht="12.75" customHeight="1">
      <c r="N375" s="57"/>
      <c r="O375" s="57"/>
      <c r="P375" s="57"/>
      <c r="Q375" s="57"/>
      <c r="R375" s="57"/>
      <c r="S375" s="57"/>
      <c r="T375" s="57"/>
      <c r="U375" s="57"/>
      <c r="V375" s="58"/>
      <c r="W375" s="58"/>
      <c r="X375" s="57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  <c r="AK375" s="58"/>
      <c r="AL375" s="58"/>
      <c r="AM375" s="55"/>
      <c r="AN375" s="55"/>
    </row>
    <row r="376" spans="14:40" ht="12.75" customHeight="1">
      <c r="N376" s="57"/>
      <c r="O376" s="57"/>
      <c r="P376" s="57"/>
      <c r="Q376" s="57"/>
      <c r="R376" s="57"/>
      <c r="S376" s="57"/>
      <c r="T376" s="57"/>
      <c r="U376" s="57"/>
      <c r="V376" s="58"/>
      <c r="W376" s="58"/>
      <c r="X376" s="57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  <c r="AK376" s="58"/>
      <c r="AL376" s="58"/>
      <c r="AM376" s="55"/>
      <c r="AN376" s="55"/>
    </row>
    <row r="377" spans="14:40" ht="12.75" customHeight="1">
      <c r="N377" s="57"/>
      <c r="O377" s="57"/>
      <c r="P377" s="57"/>
      <c r="Q377" s="57"/>
      <c r="R377" s="57"/>
      <c r="S377" s="57"/>
      <c r="T377" s="57"/>
      <c r="U377" s="57"/>
      <c r="V377" s="58"/>
      <c r="W377" s="58"/>
      <c r="X377" s="57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  <c r="AK377" s="58"/>
      <c r="AL377" s="58"/>
      <c r="AM377" s="55"/>
      <c r="AN377" s="55"/>
    </row>
    <row r="378" spans="14:40" ht="12.75" customHeight="1">
      <c r="N378" s="57"/>
      <c r="O378" s="57"/>
      <c r="P378" s="57"/>
      <c r="Q378" s="57"/>
      <c r="R378" s="57"/>
      <c r="S378" s="57"/>
      <c r="T378" s="57"/>
      <c r="U378" s="57"/>
      <c r="V378" s="58"/>
      <c r="W378" s="58"/>
      <c r="X378" s="57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  <c r="AK378" s="58"/>
      <c r="AL378" s="58"/>
      <c r="AM378" s="55"/>
      <c r="AN378" s="55"/>
    </row>
    <row r="379" spans="14:40" ht="12.75" customHeight="1">
      <c r="N379" s="57"/>
      <c r="O379" s="57"/>
      <c r="P379" s="57"/>
      <c r="Q379" s="57"/>
      <c r="R379" s="57"/>
      <c r="S379" s="57"/>
      <c r="T379" s="57"/>
      <c r="U379" s="57"/>
      <c r="V379" s="58"/>
      <c r="W379" s="58"/>
      <c r="X379" s="57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  <c r="AK379" s="58"/>
      <c r="AL379" s="58"/>
      <c r="AM379" s="55"/>
      <c r="AN379" s="55"/>
    </row>
    <row r="380" spans="14:40" ht="12.75" customHeight="1">
      <c r="N380" s="57"/>
      <c r="O380" s="57"/>
      <c r="P380" s="57"/>
      <c r="Q380" s="57"/>
      <c r="R380" s="57"/>
      <c r="S380" s="57"/>
      <c r="T380" s="57"/>
      <c r="U380" s="57"/>
      <c r="V380" s="58"/>
      <c r="W380" s="58"/>
      <c r="X380" s="57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  <c r="AK380" s="58"/>
      <c r="AL380" s="58"/>
      <c r="AM380" s="55"/>
      <c r="AN380" s="55"/>
    </row>
    <row r="381" spans="14:40" ht="12.75" customHeight="1">
      <c r="N381" s="57"/>
      <c r="O381" s="57"/>
      <c r="P381" s="57"/>
      <c r="Q381" s="57"/>
      <c r="R381" s="57"/>
      <c r="S381" s="57"/>
      <c r="T381" s="57"/>
      <c r="U381" s="57"/>
      <c r="V381" s="58"/>
      <c r="W381" s="58"/>
      <c r="X381" s="57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  <c r="AK381" s="58"/>
      <c r="AL381" s="58"/>
      <c r="AM381" s="55"/>
      <c r="AN381" s="55"/>
    </row>
    <row r="382" spans="14:40" ht="12.75" customHeight="1">
      <c r="N382" s="57"/>
      <c r="O382" s="57"/>
      <c r="P382" s="57"/>
      <c r="Q382" s="57"/>
      <c r="R382" s="57"/>
      <c r="S382" s="57"/>
      <c r="T382" s="57"/>
      <c r="U382" s="57"/>
      <c r="V382" s="58"/>
      <c r="W382" s="58"/>
      <c r="X382" s="57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  <c r="AK382" s="58"/>
      <c r="AL382" s="58"/>
      <c r="AM382" s="55"/>
      <c r="AN382" s="55"/>
    </row>
    <row r="383" spans="14:40" ht="12.75" customHeight="1">
      <c r="N383" s="57"/>
      <c r="O383" s="57"/>
      <c r="P383" s="57"/>
      <c r="Q383" s="57"/>
      <c r="R383" s="57"/>
      <c r="S383" s="57"/>
      <c r="T383" s="57"/>
      <c r="U383" s="57"/>
      <c r="V383" s="58"/>
      <c r="W383" s="58"/>
      <c r="X383" s="57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  <c r="AK383" s="58"/>
      <c r="AL383" s="58"/>
      <c r="AM383" s="55"/>
      <c r="AN383" s="55"/>
    </row>
    <row r="384" spans="14:40" ht="12.75" customHeight="1">
      <c r="N384" s="57"/>
      <c r="O384" s="57"/>
      <c r="P384" s="57"/>
      <c r="Q384" s="57"/>
      <c r="R384" s="57"/>
      <c r="S384" s="57"/>
      <c r="T384" s="57"/>
      <c r="U384" s="57"/>
      <c r="V384" s="58"/>
      <c r="W384" s="58"/>
      <c r="X384" s="57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  <c r="AK384" s="58"/>
      <c r="AL384" s="58"/>
      <c r="AM384" s="55"/>
      <c r="AN384" s="55"/>
    </row>
    <row r="385" spans="14:40" ht="12.75" customHeight="1">
      <c r="N385" s="57"/>
      <c r="O385" s="57"/>
      <c r="P385" s="57"/>
      <c r="Q385" s="57"/>
      <c r="R385" s="57"/>
      <c r="S385" s="57"/>
      <c r="T385" s="57"/>
      <c r="U385" s="57"/>
      <c r="V385" s="58"/>
      <c r="W385" s="58"/>
      <c r="X385" s="57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  <c r="AK385" s="58"/>
      <c r="AL385" s="58"/>
      <c r="AM385" s="55"/>
      <c r="AN385" s="55"/>
    </row>
    <row r="386" spans="14:40" ht="12.75" customHeight="1">
      <c r="N386" s="57"/>
      <c r="O386" s="57"/>
      <c r="P386" s="57"/>
      <c r="Q386" s="57"/>
      <c r="R386" s="57"/>
      <c r="S386" s="57"/>
      <c r="T386" s="57"/>
      <c r="U386" s="57"/>
      <c r="V386" s="58"/>
      <c r="W386" s="58"/>
      <c r="X386" s="57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  <c r="AK386" s="58"/>
      <c r="AL386" s="58"/>
      <c r="AM386" s="55"/>
      <c r="AN386" s="55"/>
    </row>
    <row r="387" spans="14:40" ht="12.75" customHeight="1">
      <c r="N387" s="57"/>
      <c r="O387" s="57"/>
      <c r="P387" s="57"/>
      <c r="Q387" s="57"/>
      <c r="R387" s="57"/>
      <c r="S387" s="57"/>
      <c r="T387" s="57"/>
      <c r="U387" s="57"/>
      <c r="V387" s="58"/>
      <c r="W387" s="58"/>
      <c r="X387" s="57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  <c r="AK387" s="58"/>
      <c r="AL387" s="58"/>
      <c r="AM387" s="55"/>
      <c r="AN387" s="55"/>
    </row>
    <row r="388" spans="14:40" ht="12.75" customHeight="1">
      <c r="N388" s="57"/>
      <c r="O388" s="57"/>
      <c r="P388" s="57"/>
      <c r="Q388" s="57"/>
      <c r="R388" s="57"/>
      <c r="S388" s="57"/>
      <c r="T388" s="57"/>
      <c r="U388" s="57"/>
      <c r="V388" s="58"/>
      <c r="W388" s="58"/>
      <c r="X388" s="57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  <c r="AK388" s="58"/>
      <c r="AL388" s="58"/>
      <c r="AM388" s="55"/>
      <c r="AN388" s="55"/>
    </row>
    <row r="389" spans="14:40" ht="12.75" customHeight="1">
      <c r="N389" s="57"/>
      <c r="O389" s="57"/>
      <c r="P389" s="57"/>
      <c r="Q389" s="57"/>
      <c r="R389" s="57"/>
      <c r="S389" s="57"/>
      <c r="T389" s="57"/>
      <c r="U389" s="57"/>
      <c r="V389" s="58"/>
      <c r="W389" s="58"/>
      <c r="X389" s="57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  <c r="AK389" s="58"/>
      <c r="AL389" s="58"/>
      <c r="AM389" s="55"/>
      <c r="AN389" s="55"/>
    </row>
    <row r="390" spans="14:40" ht="12.75" customHeight="1">
      <c r="N390" s="57"/>
      <c r="O390" s="57"/>
      <c r="P390" s="57"/>
      <c r="Q390" s="57"/>
      <c r="R390" s="57"/>
      <c r="S390" s="57"/>
      <c r="T390" s="57"/>
      <c r="U390" s="57"/>
      <c r="V390" s="58"/>
      <c r="W390" s="58"/>
      <c r="X390" s="57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  <c r="AK390" s="58"/>
      <c r="AL390" s="58"/>
      <c r="AM390" s="55"/>
      <c r="AN390" s="55"/>
    </row>
    <row r="391" spans="14:40" ht="12.75" customHeight="1">
      <c r="N391" s="57"/>
      <c r="O391" s="57"/>
      <c r="P391" s="57"/>
      <c r="Q391" s="57"/>
      <c r="R391" s="57"/>
      <c r="S391" s="57"/>
      <c r="T391" s="57"/>
      <c r="U391" s="57"/>
      <c r="V391" s="58"/>
      <c r="W391" s="58"/>
      <c r="X391" s="57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  <c r="AK391" s="58"/>
      <c r="AL391" s="58"/>
      <c r="AM391" s="55"/>
      <c r="AN391" s="55"/>
    </row>
    <row r="392" spans="14:40" ht="12.75" customHeight="1">
      <c r="N392" s="57"/>
      <c r="O392" s="57"/>
      <c r="P392" s="57"/>
      <c r="Q392" s="57"/>
      <c r="R392" s="57"/>
      <c r="S392" s="57"/>
      <c r="T392" s="57"/>
      <c r="U392" s="57"/>
      <c r="V392" s="58"/>
      <c r="W392" s="58"/>
      <c r="X392" s="57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  <c r="AK392" s="58"/>
      <c r="AL392" s="58"/>
      <c r="AM392" s="55"/>
      <c r="AN392" s="55"/>
    </row>
    <row r="393" spans="14:40" ht="12.75" customHeight="1">
      <c r="N393" s="57"/>
      <c r="O393" s="57"/>
      <c r="P393" s="57"/>
      <c r="Q393" s="57"/>
      <c r="R393" s="57"/>
      <c r="S393" s="57"/>
      <c r="T393" s="57"/>
      <c r="U393" s="57"/>
      <c r="V393" s="58"/>
      <c r="W393" s="58"/>
      <c r="X393" s="57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  <c r="AK393" s="58"/>
      <c r="AL393" s="58"/>
      <c r="AM393" s="55"/>
      <c r="AN393" s="55"/>
    </row>
    <row r="394" spans="14:40" ht="12.75" customHeight="1">
      <c r="N394" s="57"/>
      <c r="O394" s="57"/>
      <c r="P394" s="57"/>
      <c r="Q394" s="57"/>
      <c r="R394" s="57"/>
      <c r="S394" s="57"/>
      <c r="T394" s="57"/>
      <c r="U394" s="57"/>
      <c r="V394" s="58"/>
      <c r="W394" s="58"/>
      <c r="X394" s="57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  <c r="AK394" s="58"/>
      <c r="AL394" s="58"/>
      <c r="AM394" s="55"/>
      <c r="AN394" s="55"/>
    </row>
    <row r="395" spans="14:40" ht="12.75" customHeight="1">
      <c r="N395" s="57"/>
      <c r="O395" s="57"/>
      <c r="P395" s="57"/>
      <c r="Q395" s="57"/>
      <c r="R395" s="57"/>
      <c r="S395" s="57"/>
      <c r="T395" s="57"/>
      <c r="U395" s="57"/>
      <c r="V395" s="58"/>
      <c r="W395" s="58"/>
      <c r="X395" s="57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  <c r="AK395" s="58"/>
      <c r="AL395" s="58"/>
      <c r="AM395" s="55"/>
      <c r="AN395" s="55"/>
    </row>
    <row r="396" spans="14:40" ht="12.75" customHeight="1">
      <c r="N396" s="57"/>
      <c r="O396" s="57"/>
      <c r="P396" s="57"/>
      <c r="Q396" s="57"/>
      <c r="R396" s="57"/>
      <c r="S396" s="57"/>
      <c r="T396" s="57"/>
      <c r="U396" s="57"/>
      <c r="V396" s="58"/>
      <c r="W396" s="58"/>
      <c r="X396" s="57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  <c r="AK396" s="58"/>
      <c r="AL396" s="58"/>
      <c r="AM396" s="55"/>
      <c r="AN396" s="55"/>
    </row>
    <row r="397" spans="14:40" ht="12.75" customHeight="1">
      <c r="N397" s="57"/>
      <c r="O397" s="57"/>
      <c r="P397" s="57"/>
      <c r="Q397" s="57"/>
      <c r="R397" s="57"/>
      <c r="S397" s="57"/>
      <c r="T397" s="57"/>
      <c r="U397" s="57"/>
      <c r="V397" s="58"/>
      <c r="W397" s="58"/>
      <c r="X397" s="57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  <c r="AK397" s="58"/>
      <c r="AL397" s="58"/>
      <c r="AM397" s="55"/>
      <c r="AN397" s="55"/>
    </row>
    <row r="398" spans="14:40" ht="12.75" customHeight="1">
      <c r="N398" s="57"/>
      <c r="O398" s="57"/>
      <c r="P398" s="57"/>
      <c r="Q398" s="57"/>
      <c r="R398" s="57"/>
      <c r="S398" s="57"/>
      <c r="T398" s="57"/>
      <c r="U398" s="57"/>
      <c r="V398" s="58"/>
      <c r="W398" s="58"/>
      <c r="X398" s="57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  <c r="AK398" s="58"/>
      <c r="AL398" s="58"/>
      <c r="AM398" s="55"/>
      <c r="AN398" s="55"/>
    </row>
    <row r="399" spans="14:40" ht="12.75" customHeight="1">
      <c r="N399" s="57"/>
      <c r="O399" s="57"/>
      <c r="P399" s="57"/>
      <c r="Q399" s="57"/>
      <c r="R399" s="57"/>
      <c r="S399" s="57"/>
      <c r="T399" s="57"/>
      <c r="U399" s="57"/>
      <c r="V399" s="58"/>
      <c r="W399" s="58"/>
      <c r="X399" s="57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  <c r="AK399" s="58"/>
      <c r="AL399" s="58"/>
      <c r="AM399" s="55"/>
      <c r="AN399" s="55"/>
    </row>
    <row r="400" spans="14:40" ht="12.75" customHeight="1">
      <c r="N400" s="57"/>
      <c r="O400" s="57"/>
      <c r="P400" s="57"/>
      <c r="Q400" s="57"/>
      <c r="R400" s="57"/>
      <c r="S400" s="57"/>
      <c r="T400" s="57"/>
      <c r="U400" s="57"/>
      <c r="V400" s="58"/>
      <c r="W400" s="58"/>
      <c r="X400" s="57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  <c r="AK400" s="58"/>
      <c r="AL400" s="58"/>
      <c r="AM400" s="55"/>
      <c r="AN400" s="55"/>
    </row>
    <row r="401" spans="14:40" ht="12.75" customHeight="1">
      <c r="N401" s="57"/>
      <c r="O401" s="57"/>
      <c r="P401" s="57"/>
      <c r="Q401" s="57"/>
      <c r="R401" s="57"/>
      <c r="S401" s="57"/>
      <c r="T401" s="57"/>
      <c r="U401" s="57"/>
      <c r="V401" s="58"/>
      <c r="W401" s="58"/>
      <c r="X401" s="57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  <c r="AK401" s="58"/>
      <c r="AL401" s="58"/>
      <c r="AM401" s="55"/>
      <c r="AN401" s="55"/>
    </row>
    <row r="402" spans="14:40" ht="12.75" customHeight="1">
      <c r="N402" s="57"/>
      <c r="O402" s="57"/>
      <c r="P402" s="57"/>
      <c r="Q402" s="57"/>
      <c r="R402" s="57"/>
      <c r="S402" s="57"/>
      <c r="T402" s="57"/>
      <c r="U402" s="57"/>
      <c r="V402" s="58"/>
      <c r="W402" s="58"/>
      <c r="X402" s="57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  <c r="AK402" s="58"/>
      <c r="AL402" s="58"/>
      <c r="AM402" s="55"/>
      <c r="AN402" s="55"/>
    </row>
    <row r="403" spans="14:40" ht="12.75" customHeight="1">
      <c r="N403" s="57"/>
      <c r="O403" s="57"/>
      <c r="P403" s="57"/>
      <c r="Q403" s="57"/>
      <c r="R403" s="57"/>
      <c r="S403" s="57"/>
      <c r="T403" s="57"/>
      <c r="U403" s="57"/>
      <c r="V403" s="58"/>
      <c r="W403" s="58"/>
      <c r="X403" s="57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  <c r="AK403" s="58"/>
      <c r="AL403" s="58"/>
      <c r="AM403" s="55"/>
      <c r="AN403" s="55"/>
    </row>
    <row r="404" spans="14:40" ht="12.75" customHeight="1">
      <c r="N404" s="57"/>
      <c r="O404" s="57"/>
      <c r="P404" s="57"/>
      <c r="Q404" s="57"/>
      <c r="R404" s="57"/>
      <c r="S404" s="57"/>
      <c r="T404" s="57"/>
      <c r="U404" s="57"/>
      <c r="V404" s="58"/>
      <c r="W404" s="58"/>
      <c r="X404" s="57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  <c r="AK404" s="58"/>
      <c r="AL404" s="58"/>
      <c r="AM404" s="55"/>
      <c r="AN404" s="55"/>
    </row>
    <row r="405" spans="14:40" ht="12.75" customHeight="1">
      <c r="N405" s="57"/>
      <c r="O405" s="57"/>
      <c r="P405" s="57"/>
      <c r="Q405" s="57"/>
      <c r="R405" s="57"/>
      <c r="S405" s="57"/>
      <c r="T405" s="57"/>
      <c r="U405" s="57"/>
      <c r="V405" s="58"/>
      <c r="W405" s="58"/>
      <c r="X405" s="57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  <c r="AK405" s="58"/>
      <c r="AL405" s="58"/>
      <c r="AM405" s="55"/>
      <c r="AN405" s="55"/>
    </row>
    <row r="406" spans="14:40" ht="12.75" customHeight="1">
      <c r="N406" s="57"/>
      <c r="O406" s="57"/>
      <c r="P406" s="57"/>
      <c r="Q406" s="57"/>
      <c r="R406" s="57"/>
      <c r="S406" s="57"/>
      <c r="T406" s="57"/>
      <c r="U406" s="57"/>
      <c r="V406" s="58"/>
      <c r="W406" s="58"/>
      <c r="X406" s="57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  <c r="AK406" s="58"/>
      <c r="AL406" s="58"/>
      <c r="AM406" s="55"/>
      <c r="AN406" s="55"/>
    </row>
    <row r="407" spans="14:40" ht="12.75" customHeight="1">
      <c r="N407" s="57"/>
      <c r="O407" s="57"/>
      <c r="P407" s="57"/>
      <c r="Q407" s="57"/>
      <c r="R407" s="57"/>
      <c r="S407" s="57"/>
      <c r="T407" s="57"/>
      <c r="U407" s="57"/>
      <c r="V407" s="58"/>
      <c r="W407" s="58"/>
      <c r="X407" s="57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  <c r="AK407" s="58"/>
      <c r="AL407" s="58"/>
      <c r="AM407" s="55"/>
      <c r="AN407" s="55"/>
    </row>
    <row r="408" spans="14:40" ht="12.75" customHeight="1">
      <c r="N408" s="57"/>
      <c r="O408" s="57"/>
      <c r="P408" s="57"/>
      <c r="Q408" s="57"/>
      <c r="R408" s="57"/>
      <c r="S408" s="57"/>
      <c r="T408" s="57"/>
      <c r="U408" s="57"/>
      <c r="V408" s="58"/>
      <c r="W408" s="58"/>
      <c r="X408" s="57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  <c r="AK408" s="58"/>
      <c r="AL408" s="58"/>
      <c r="AM408" s="55"/>
      <c r="AN408" s="55"/>
    </row>
    <row r="409" spans="14:40" ht="12.75" customHeight="1">
      <c r="N409" s="57"/>
      <c r="O409" s="57"/>
      <c r="P409" s="57"/>
      <c r="Q409" s="57"/>
      <c r="R409" s="57"/>
      <c r="S409" s="57"/>
      <c r="T409" s="57"/>
      <c r="U409" s="57"/>
      <c r="V409" s="58"/>
      <c r="W409" s="58"/>
      <c r="X409" s="57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  <c r="AK409" s="58"/>
      <c r="AL409" s="58"/>
      <c r="AM409" s="55"/>
      <c r="AN409" s="55"/>
    </row>
    <row r="410" spans="14:40" ht="12.75" customHeight="1">
      <c r="N410" s="57"/>
      <c r="O410" s="57"/>
      <c r="P410" s="57"/>
      <c r="Q410" s="57"/>
      <c r="R410" s="57"/>
      <c r="S410" s="57"/>
      <c r="T410" s="57"/>
      <c r="U410" s="57"/>
      <c r="V410" s="58"/>
      <c r="W410" s="58"/>
      <c r="X410" s="57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  <c r="AK410" s="58"/>
      <c r="AL410" s="58"/>
      <c r="AM410" s="55"/>
      <c r="AN410" s="55"/>
    </row>
    <row r="411" spans="14:40" ht="12.75" customHeight="1">
      <c r="N411" s="57"/>
      <c r="O411" s="57"/>
      <c r="P411" s="57"/>
      <c r="Q411" s="57"/>
      <c r="R411" s="57"/>
      <c r="S411" s="57"/>
      <c r="T411" s="57"/>
      <c r="U411" s="57"/>
      <c r="V411" s="58"/>
      <c r="W411" s="58"/>
      <c r="X411" s="57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  <c r="AK411" s="58"/>
      <c r="AL411" s="58"/>
      <c r="AM411" s="55"/>
      <c r="AN411" s="55"/>
    </row>
    <row r="412" spans="14:40" ht="12.75" customHeight="1">
      <c r="N412" s="57"/>
      <c r="O412" s="57"/>
      <c r="P412" s="57"/>
      <c r="Q412" s="57"/>
      <c r="R412" s="57"/>
      <c r="S412" s="57"/>
      <c r="T412" s="57"/>
      <c r="U412" s="57"/>
      <c r="V412" s="58"/>
      <c r="W412" s="58"/>
      <c r="X412" s="57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  <c r="AK412" s="58"/>
      <c r="AL412" s="58"/>
      <c r="AM412" s="55"/>
      <c r="AN412" s="55"/>
    </row>
    <row r="413" spans="14:40" ht="12.75" customHeight="1">
      <c r="N413" s="57"/>
      <c r="O413" s="57"/>
      <c r="P413" s="57"/>
      <c r="Q413" s="57"/>
      <c r="R413" s="57"/>
      <c r="S413" s="57"/>
      <c r="T413" s="57"/>
      <c r="U413" s="57"/>
      <c r="V413" s="58"/>
      <c r="W413" s="58"/>
      <c r="X413" s="57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  <c r="AK413" s="58"/>
      <c r="AL413" s="58"/>
      <c r="AM413" s="55"/>
      <c r="AN413" s="55"/>
    </row>
    <row r="414" spans="14:40" ht="12.75" customHeight="1">
      <c r="N414" s="57"/>
      <c r="O414" s="57"/>
      <c r="P414" s="57"/>
      <c r="Q414" s="57"/>
      <c r="R414" s="57"/>
      <c r="S414" s="57"/>
      <c r="T414" s="57"/>
      <c r="U414" s="57"/>
      <c r="V414" s="58"/>
      <c r="W414" s="58"/>
      <c r="X414" s="57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  <c r="AK414" s="58"/>
      <c r="AL414" s="58"/>
      <c r="AM414" s="55"/>
      <c r="AN414" s="55"/>
    </row>
    <row r="415" spans="14:40" ht="12.75" customHeight="1">
      <c r="N415" s="57"/>
      <c r="O415" s="57"/>
      <c r="P415" s="57"/>
      <c r="Q415" s="57"/>
      <c r="R415" s="57"/>
      <c r="S415" s="57"/>
      <c r="T415" s="57"/>
      <c r="U415" s="57"/>
      <c r="V415" s="58"/>
      <c r="W415" s="58"/>
      <c r="X415" s="57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  <c r="AK415" s="58"/>
      <c r="AL415" s="58"/>
      <c r="AM415" s="55"/>
      <c r="AN415" s="55"/>
    </row>
    <row r="416" spans="14:40" ht="12.75" customHeight="1">
      <c r="N416" s="57"/>
      <c r="O416" s="57"/>
      <c r="P416" s="57"/>
      <c r="Q416" s="57"/>
      <c r="R416" s="57"/>
      <c r="S416" s="57"/>
      <c r="T416" s="57"/>
      <c r="U416" s="57"/>
      <c r="V416" s="58"/>
      <c r="W416" s="58"/>
      <c r="X416" s="57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  <c r="AK416" s="58"/>
      <c r="AL416" s="58"/>
      <c r="AM416" s="55"/>
      <c r="AN416" s="55"/>
    </row>
    <row r="417" spans="14:40" ht="12.75" customHeight="1">
      <c r="N417" s="57"/>
      <c r="O417" s="57"/>
      <c r="P417" s="57"/>
      <c r="Q417" s="57"/>
      <c r="R417" s="57"/>
      <c r="S417" s="57"/>
      <c r="T417" s="57"/>
      <c r="U417" s="57"/>
      <c r="V417" s="58"/>
      <c r="W417" s="58"/>
      <c r="X417" s="57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  <c r="AK417" s="58"/>
      <c r="AL417" s="58"/>
      <c r="AM417" s="55"/>
      <c r="AN417" s="55"/>
    </row>
    <row r="418" spans="14:40" ht="12.75" customHeight="1">
      <c r="N418" s="57"/>
      <c r="O418" s="57"/>
      <c r="P418" s="57"/>
      <c r="Q418" s="57"/>
      <c r="R418" s="57"/>
      <c r="S418" s="57"/>
      <c r="T418" s="57"/>
      <c r="U418" s="57"/>
      <c r="V418" s="58"/>
      <c r="W418" s="58"/>
      <c r="X418" s="57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  <c r="AK418" s="58"/>
      <c r="AL418" s="58"/>
      <c r="AM418" s="55"/>
      <c r="AN418" s="55"/>
    </row>
    <row r="419" spans="14:40" ht="12.75" customHeight="1">
      <c r="N419" s="57"/>
      <c r="O419" s="57"/>
      <c r="P419" s="57"/>
      <c r="Q419" s="57"/>
      <c r="R419" s="57"/>
      <c r="S419" s="57"/>
      <c r="T419" s="57"/>
      <c r="U419" s="57"/>
      <c r="V419" s="58"/>
      <c r="W419" s="58"/>
      <c r="X419" s="57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  <c r="AK419" s="58"/>
      <c r="AL419" s="58"/>
      <c r="AM419" s="55"/>
      <c r="AN419" s="55"/>
    </row>
    <row r="420" spans="14:40" ht="12.75" customHeight="1">
      <c r="N420" s="57"/>
      <c r="O420" s="57"/>
      <c r="P420" s="57"/>
      <c r="Q420" s="57"/>
      <c r="R420" s="57"/>
      <c r="S420" s="57"/>
      <c r="T420" s="57"/>
      <c r="U420" s="57"/>
      <c r="V420" s="58"/>
      <c r="W420" s="58"/>
      <c r="X420" s="57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  <c r="AK420" s="58"/>
      <c r="AL420" s="58"/>
      <c r="AM420" s="55"/>
      <c r="AN420" s="55"/>
    </row>
    <row r="421" spans="14:40" ht="12.75" customHeight="1">
      <c r="N421" s="57"/>
      <c r="O421" s="57"/>
      <c r="P421" s="57"/>
      <c r="Q421" s="57"/>
      <c r="R421" s="57"/>
      <c r="S421" s="57"/>
      <c r="T421" s="57"/>
      <c r="U421" s="57"/>
      <c r="V421" s="58"/>
      <c r="W421" s="58"/>
      <c r="X421" s="57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  <c r="AK421" s="58"/>
      <c r="AL421" s="58"/>
      <c r="AM421" s="55"/>
      <c r="AN421" s="55"/>
    </row>
    <row r="422" spans="14:40" ht="12.75" customHeight="1">
      <c r="N422" s="57"/>
      <c r="O422" s="57"/>
      <c r="P422" s="57"/>
      <c r="Q422" s="57"/>
      <c r="R422" s="57"/>
      <c r="S422" s="57"/>
      <c r="T422" s="57"/>
      <c r="U422" s="57"/>
      <c r="V422" s="58"/>
      <c r="W422" s="58"/>
      <c r="X422" s="57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  <c r="AK422" s="58"/>
      <c r="AL422" s="58"/>
      <c r="AM422" s="55"/>
      <c r="AN422" s="55"/>
    </row>
    <row r="423" spans="14:40" ht="12.75" customHeight="1">
      <c r="N423" s="57"/>
      <c r="O423" s="57"/>
      <c r="P423" s="57"/>
      <c r="Q423" s="57"/>
      <c r="R423" s="57"/>
      <c r="S423" s="57"/>
      <c r="T423" s="57"/>
      <c r="U423" s="57"/>
      <c r="V423" s="58"/>
      <c r="W423" s="58"/>
      <c r="X423" s="57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  <c r="AK423" s="58"/>
      <c r="AL423" s="58"/>
      <c r="AM423" s="55"/>
      <c r="AN423" s="55"/>
    </row>
    <row r="424" spans="14:40" ht="12.75" customHeight="1">
      <c r="N424" s="57"/>
      <c r="O424" s="57"/>
      <c r="P424" s="57"/>
      <c r="Q424" s="57"/>
      <c r="R424" s="57"/>
      <c r="S424" s="57"/>
      <c r="T424" s="57"/>
      <c r="U424" s="57"/>
      <c r="V424" s="58"/>
      <c r="W424" s="58"/>
      <c r="X424" s="57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  <c r="AK424" s="58"/>
      <c r="AL424" s="58"/>
      <c r="AM424" s="55"/>
      <c r="AN424" s="55"/>
    </row>
    <row r="425" spans="14:40" ht="12.75" customHeight="1">
      <c r="N425" s="57"/>
      <c r="O425" s="57"/>
      <c r="P425" s="57"/>
      <c r="Q425" s="57"/>
      <c r="R425" s="57"/>
      <c r="S425" s="57"/>
      <c r="T425" s="57"/>
      <c r="U425" s="57"/>
      <c r="V425" s="58"/>
      <c r="W425" s="58"/>
      <c r="X425" s="57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  <c r="AK425" s="58"/>
      <c r="AL425" s="58"/>
      <c r="AM425" s="55"/>
      <c r="AN425" s="55"/>
    </row>
    <row r="426" spans="14:40" ht="12.75" customHeight="1">
      <c r="N426" s="57"/>
      <c r="O426" s="57"/>
      <c r="P426" s="57"/>
      <c r="Q426" s="57"/>
      <c r="R426" s="57"/>
      <c r="S426" s="57"/>
      <c r="T426" s="57"/>
      <c r="U426" s="57"/>
      <c r="V426" s="58"/>
      <c r="W426" s="58"/>
      <c r="X426" s="57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  <c r="AK426" s="58"/>
      <c r="AL426" s="58"/>
      <c r="AM426" s="55"/>
      <c r="AN426" s="55"/>
    </row>
    <row r="427" spans="14:40" ht="12.75" customHeight="1">
      <c r="N427" s="57"/>
      <c r="O427" s="57"/>
      <c r="P427" s="57"/>
      <c r="Q427" s="57"/>
      <c r="R427" s="57"/>
      <c r="S427" s="57"/>
      <c r="T427" s="57"/>
      <c r="U427" s="57"/>
      <c r="V427" s="58"/>
      <c r="W427" s="58"/>
      <c r="X427" s="57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  <c r="AK427" s="58"/>
      <c r="AL427" s="58"/>
      <c r="AM427" s="55"/>
      <c r="AN427" s="55"/>
    </row>
    <row r="428" spans="14:40" ht="12.75" customHeight="1">
      <c r="N428" s="57"/>
      <c r="O428" s="57"/>
      <c r="P428" s="57"/>
      <c r="Q428" s="57"/>
      <c r="R428" s="57"/>
      <c r="S428" s="57"/>
      <c r="T428" s="57"/>
      <c r="U428" s="57"/>
      <c r="V428" s="58"/>
      <c r="W428" s="58"/>
      <c r="X428" s="57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  <c r="AK428" s="58"/>
      <c r="AL428" s="58"/>
      <c r="AM428" s="55"/>
      <c r="AN428" s="55"/>
    </row>
    <row r="429" spans="14:40" ht="12.75" customHeight="1">
      <c r="N429" s="57"/>
      <c r="O429" s="57"/>
      <c r="P429" s="57"/>
      <c r="Q429" s="57"/>
      <c r="R429" s="57"/>
      <c r="S429" s="57"/>
      <c r="T429" s="57"/>
      <c r="U429" s="57"/>
      <c r="V429" s="58"/>
      <c r="W429" s="58"/>
      <c r="X429" s="57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  <c r="AK429" s="58"/>
      <c r="AL429" s="58"/>
      <c r="AM429" s="55"/>
      <c r="AN429" s="55"/>
    </row>
    <row r="430" spans="14:40" ht="12.75" customHeight="1">
      <c r="N430" s="57"/>
      <c r="O430" s="57"/>
      <c r="P430" s="57"/>
      <c r="Q430" s="57"/>
      <c r="R430" s="57"/>
      <c r="S430" s="57"/>
      <c r="T430" s="57"/>
      <c r="U430" s="57"/>
      <c r="V430" s="58"/>
      <c r="W430" s="58"/>
      <c r="X430" s="57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  <c r="AK430" s="58"/>
      <c r="AL430" s="58"/>
      <c r="AM430" s="55"/>
      <c r="AN430" s="55"/>
    </row>
    <row r="431" spans="14:40" ht="12.75" customHeight="1">
      <c r="N431" s="57"/>
      <c r="O431" s="57"/>
      <c r="P431" s="57"/>
      <c r="Q431" s="57"/>
      <c r="R431" s="57"/>
      <c r="S431" s="57"/>
      <c r="T431" s="57"/>
      <c r="U431" s="57"/>
      <c r="V431" s="58"/>
      <c r="W431" s="58"/>
      <c r="X431" s="57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  <c r="AK431" s="58"/>
      <c r="AL431" s="58"/>
      <c r="AM431" s="55"/>
      <c r="AN431" s="55"/>
    </row>
    <row r="432" spans="14:40" ht="12.75" customHeight="1">
      <c r="N432" s="57"/>
      <c r="O432" s="57"/>
      <c r="P432" s="57"/>
      <c r="Q432" s="57"/>
      <c r="R432" s="57"/>
      <c r="S432" s="57"/>
      <c r="T432" s="57"/>
      <c r="U432" s="57"/>
      <c r="V432" s="58"/>
      <c r="W432" s="58"/>
      <c r="X432" s="57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  <c r="AK432" s="58"/>
      <c r="AL432" s="58"/>
      <c r="AM432" s="55"/>
      <c r="AN432" s="55"/>
    </row>
    <row r="433" spans="14:40" ht="12.75" customHeight="1">
      <c r="N433" s="57"/>
      <c r="O433" s="57"/>
      <c r="P433" s="57"/>
      <c r="Q433" s="57"/>
      <c r="R433" s="57"/>
      <c r="S433" s="57"/>
      <c r="T433" s="57"/>
      <c r="U433" s="57"/>
      <c r="V433" s="58"/>
      <c r="W433" s="58"/>
      <c r="X433" s="57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  <c r="AK433" s="58"/>
      <c r="AL433" s="58"/>
      <c r="AM433" s="55"/>
      <c r="AN433" s="55"/>
    </row>
    <row r="434" spans="14:40" ht="12.75" customHeight="1">
      <c r="N434" s="57"/>
      <c r="O434" s="57"/>
      <c r="P434" s="57"/>
      <c r="Q434" s="57"/>
      <c r="R434" s="57"/>
      <c r="S434" s="57"/>
      <c r="T434" s="57"/>
      <c r="U434" s="57"/>
      <c r="V434" s="58"/>
      <c r="W434" s="58"/>
      <c r="X434" s="57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  <c r="AK434" s="58"/>
      <c r="AL434" s="58"/>
      <c r="AM434" s="55"/>
      <c r="AN434" s="55"/>
    </row>
    <row r="435" spans="14:40" ht="12.75" customHeight="1">
      <c r="N435" s="57"/>
      <c r="O435" s="57"/>
      <c r="P435" s="57"/>
      <c r="Q435" s="57"/>
      <c r="R435" s="57"/>
      <c r="S435" s="57"/>
      <c r="T435" s="57"/>
      <c r="U435" s="57"/>
      <c r="V435" s="58"/>
      <c r="W435" s="58"/>
      <c r="X435" s="57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  <c r="AK435" s="58"/>
      <c r="AL435" s="58"/>
      <c r="AM435" s="55"/>
      <c r="AN435" s="55"/>
    </row>
    <row r="436" spans="14:40" ht="12.75" customHeight="1">
      <c r="N436" s="57"/>
      <c r="O436" s="57"/>
      <c r="P436" s="57"/>
      <c r="Q436" s="57"/>
      <c r="R436" s="57"/>
      <c r="S436" s="57"/>
      <c r="T436" s="57"/>
      <c r="U436" s="57"/>
      <c r="V436" s="58"/>
      <c r="W436" s="58"/>
      <c r="X436" s="57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  <c r="AK436" s="58"/>
      <c r="AL436" s="58"/>
      <c r="AM436" s="55"/>
      <c r="AN436" s="55"/>
    </row>
    <row r="437" spans="14:40" ht="12.75" customHeight="1">
      <c r="N437" s="57"/>
      <c r="O437" s="57"/>
      <c r="P437" s="57"/>
      <c r="Q437" s="57"/>
      <c r="R437" s="57"/>
      <c r="S437" s="57"/>
      <c r="T437" s="57"/>
      <c r="U437" s="57"/>
      <c r="V437" s="58"/>
      <c r="W437" s="58"/>
      <c r="X437" s="57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  <c r="AK437" s="58"/>
      <c r="AL437" s="58"/>
      <c r="AM437" s="55"/>
      <c r="AN437" s="55"/>
    </row>
    <row r="438" spans="14:40" ht="12.75" customHeight="1">
      <c r="N438" s="57"/>
      <c r="O438" s="57"/>
      <c r="P438" s="57"/>
      <c r="Q438" s="57"/>
      <c r="R438" s="57"/>
      <c r="S438" s="57"/>
      <c r="T438" s="57"/>
      <c r="U438" s="57"/>
      <c r="V438" s="58"/>
      <c r="W438" s="58"/>
      <c r="X438" s="57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  <c r="AK438" s="58"/>
      <c r="AL438" s="58"/>
      <c r="AM438" s="55"/>
      <c r="AN438" s="55"/>
    </row>
    <row r="439" spans="14:40" ht="12.75" customHeight="1">
      <c r="N439" s="57"/>
      <c r="O439" s="57"/>
      <c r="P439" s="57"/>
      <c r="Q439" s="57"/>
      <c r="R439" s="57"/>
      <c r="S439" s="57"/>
      <c r="T439" s="57"/>
      <c r="U439" s="57"/>
      <c r="V439" s="58"/>
      <c r="W439" s="58"/>
      <c r="X439" s="57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  <c r="AK439" s="58"/>
      <c r="AL439" s="58"/>
      <c r="AM439" s="55"/>
      <c r="AN439" s="55"/>
    </row>
    <row r="440" spans="14:40" ht="12.75" customHeight="1">
      <c r="N440" s="57"/>
      <c r="O440" s="57"/>
      <c r="P440" s="57"/>
      <c r="Q440" s="57"/>
      <c r="R440" s="57"/>
      <c r="S440" s="57"/>
      <c r="T440" s="57"/>
      <c r="U440" s="57"/>
      <c r="V440" s="58"/>
      <c r="W440" s="58"/>
      <c r="X440" s="57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  <c r="AK440" s="58"/>
      <c r="AL440" s="58"/>
      <c r="AM440" s="55"/>
      <c r="AN440" s="55"/>
    </row>
    <row r="441" spans="14:40" ht="12.75" customHeight="1">
      <c r="N441" s="57"/>
      <c r="O441" s="57"/>
      <c r="P441" s="57"/>
      <c r="Q441" s="57"/>
      <c r="R441" s="57"/>
      <c r="S441" s="57"/>
      <c r="T441" s="57"/>
      <c r="U441" s="57"/>
      <c r="V441" s="58"/>
      <c r="W441" s="58"/>
      <c r="X441" s="57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  <c r="AK441" s="58"/>
      <c r="AL441" s="58"/>
      <c r="AM441" s="55"/>
      <c r="AN441" s="55"/>
    </row>
    <row r="442" spans="14:40" ht="12.75" customHeight="1">
      <c r="N442" s="57"/>
      <c r="O442" s="57"/>
      <c r="P442" s="57"/>
      <c r="Q442" s="57"/>
      <c r="R442" s="57"/>
      <c r="S442" s="57"/>
      <c r="T442" s="57"/>
      <c r="U442" s="57"/>
      <c r="V442" s="58"/>
      <c r="W442" s="58"/>
      <c r="X442" s="57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  <c r="AK442" s="58"/>
      <c r="AL442" s="58"/>
      <c r="AM442" s="55"/>
      <c r="AN442" s="55"/>
    </row>
    <row r="443" spans="14:40" ht="12.75" customHeight="1">
      <c r="N443" s="57"/>
      <c r="O443" s="57"/>
      <c r="P443" s="57"/>
      <c r="Q443" s="57"/>
      <c r="R443" s="57"/>
      <c r="S443" s="57"/>
      <c r="T443" s="57"/>
      <c r="U443" s="57"/>
      <c r="V443" s="58"/>
      <c r="W443" s="58"/>
      <c r="X443" s="57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  <c r="AK443" s="58"/>
      <c r="AL443" s="58"/>
      <c r="AM443" s="55"/>
      <c r="AN443" s="55"/>
    </row>
    <row r="444" spans="14:40" ht="12.75" customHeight="1">
      <c r="N444" s="57"/>
      <c r="O444" s="57"/>
      <c r="P444" s="57"/>
      <c r="Q444" s="57"/>
      <c r="R444" s="57"/>
      <c r="S444" s="57"/>
      <c r="T444" s="57"/>
      <c r="U444" s="57"/>
      <c r="V444" s="58"/>
      <c r="W444" s="58"/>
      <c r="X444" s="57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  <c r="AK444" s="58"/>
      <c r="AL444" s="58"/>
      <c r="AM444" s="55"/>
      <c r="AN444" s="55"/>
    </row>
    <row r="445" spans="14:40" ht="12.75" customHeight="1">
      <c r="N445" s="57"/>
      <c r="O445" s="57"/>
      <c r="P445" s="57"/>
      <c r="Q445" s="57"/>
      <c r="R445" s="57"/>
      <c r="S445" s="57"/>
      <c r="T445" s="57"/>
      <c r="U445" s="57"/>
      <c r="V445" s="58"/>
      <c r="W445" s="58"/>
      <c r="X445" s="57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  <c r="AK445" s="58"/>
      <c r="AL445" s="58"/>
      <c r="AM445" s="55"/>
      <c r="AN445" s="55"/>
    </row>
    <row r="446" spans="14:40" ht="12.75" customHeight="1">
      <c r="N446" s="57"/>
      <c r="O446" s="57"/>
      <c r="P446" s="57"/>
      <c r="Q446" s="57"/>
      <c r="R446" s="57"/>
      <c r="S446" s="57"/>
      <c r="T446" s="57"/>
      <c r="U446" s="57"/>
      <c r="V446" s="58"/>
      <c r="W446" s="58"/>
      <c r="X446" s="57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  <c r="AK446" s="58"/>
      <c r="AL446" s="58"/>
      <c r="AM446" s="55"/>
      <c r="AN446" s="55"/>
    </row>
    <row r="447" spans="14:40" ht="12.75" customHeight="1">
      <c r="N447" s="57"/>
      <c r="O447" s="57"/>
      <c r="P447" s="57"/>
      <c r="Q447" s="57"/>
      <c r="R447" s="57"/>
      <c r="S447" s="57"/>
      <c r="T447" s="57"/>
      <c r="U447" s="57"/>
      <c r="V447" s="58"/>
      <c r="W447" s="58"/>
      <c r="X447" s="57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  <c r="AK447" s="58"/>
      <c r="AL447" s="58"/>
      <c r="AM447" s="55"/>
      <c r="AN447" s="55"/>
    </row>
    <row r="448" spans="14:40" ht="12.75" customHeight="1">
      <c r="N448" s="57"/>
      <c r="O448" s="57"/>
      <c r="P448" s="57"/>
      <c r="Q448" s="57"/>
      <c r="R448" s="57"/>
      <c r="S448" s="57"/>
      <c r="T448" s="57"/>
      <c r="U448" s="57"/>
      <c r="V448" s="58"/>
      <c r="W448" s="58"/>
      <c r="X448" s="57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  <c r="AK448" s="58"/>
      <c r="AL448" s="58"/>
      <c r="AM448" s="55"/>
      <c r="AN448" s="55"/>
    </row>
    <row r="449" spans="14:40" ht="12.75" customHeight="1">
      <c r="N449" s="57"/>
      <c r="O449" s="57"/>
      <c r="P449" s="57"/>
      <c r="Q449" s="57"/>
      <c r="R449" s="57"/>
      <c r="S449" s="57"/>
      <c r="T449" s="57"/>
      <c r="U449" s="57"/>
      <c r="V449" s="58"/>
      <c r="W449" s="58"/>
      <c r="X449" s="57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  <c r="AK449" s="58"/>
      <c r="AL449" s="58"/>
      <c r="AM449" s="55"/>
      <c r="AN449" s="55"/>
    </row>
    <row r="450" spans="14:40" ht="12.75" customHeight="1">
      <c r="N450" s="57"/>
      <c r="O450" s="57"/>
      <c r="P450" s="57"/>
      <c r="Q450" s="57"/>
      <c r="R450" s="57"/>
      <c r="S450" s="57"/>
      <c r="T450" s="57"/>
      <c r="U450" s="57"/>
      <c r="V450" s="58"/>
      <c r="W450" s="58"/>
      <c r="X450" s="57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  <c r="AK450" s="58"/>
      <c r="AL450" s="58"/>
      <c r="AM450" s="55"/>
      <c r="AN450" s="55"/>
    </row>
    <row r="451" spans="14:40" ht="12.75" customHeight="1">
      <c r="N451" s="57"/>
      <c r="O451" s="57"/>
      <c r="P451" s="57"/>
      <c r="Q451" s="57"/>
      <c r="R451" s="57"/>
      <c r="S451" s="57"/>
      <c r="T451" s="57"/>
      <c r="U451" s="57"/>
      <c r="V451" s="58"/>
      <c r="W451" s="58"/>
      <c r="X451" s="57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  <c r="AK451" s="58"/>
      <c r="AL451" s="58"/>
      <c r="AM451" s="55"/>
      <c r="AN451" s="55"/>
    </row>
    <row r="452" spans="14:40" ht="12.75" customHeight="1">
      <c r="N452" s="57"/>
      <c r="O452" s="57"/>
      <c r="P452" s="57"/>
      <c r="Q452" s="57"/>
      <c r="R452" s="57"/>
      <c r="S452" s="57"/>
      <c r="T452" s="57"/>
      <c r="U452" s="57"/>
      <c r="V452" s="58"/>
      <c r="W452" s="58"/>
      <c r="X452" s="57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  <c r="AK452" s="58"/>
      <c r="AL452" s="58"/>
      <c r="AM452" s="55"/>
      <c r="AN452" s="55"/>
    </row>
    <row r="453" spans="14:40" ht="12.75" customHeight="1">
      <c r="N453" s="57"/>
      <c r="O453" s="57"/>
      <c r="P453" s="57"/>
      <c r="Q453" s="57"/>
      <c r="R453" s="57"/>
      <c r="S453" s="57"/>
      <c r="T453" s="57"/>
      <c r="U453" s="57"/>
      <c r="V453" s="58"/>
      <c r="W453" s="58"/>
      <c r="X453" s="57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  <c r="AK453" s="58"/>
      <c r="AL453" s="58"/>
      <c r="AM453" s="55"/>
      <c r="AN453" s="55"/>
    </row>
    <row r="454" spans="14:40" ht="12.75" customHeight="1">
      <c r="N454" s="57"/>
      <c r="O454" s="57"/>
      <c r="P454" s="57"/>
      <c r="Q454" s="57"/>
      <c r="R454" s="57"/>
      <c r="S454" s="57"/>
      <c r="T454" s="57"/>
      <c r="U454" s="57"/>
      <c r="V454" s="58"/>
      <c r="W454" s="58"/>
      <c r="X454" s="57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  <c r="AK454" s="58"/>
      <c r="AL454" s="58"/>
      <c r="AM454" s="55"/>
      <c r="AN454" s="55"/>
    </row>
    <row r="455" spans="14:40" ht="12.75" customHeight="1">
      <c r="N455" s="57"/>
      <c r="O455" s="57"/>
      <c r="P455" s="57"/>
      <c r="Q455" s="57"/>
      <c r="R455" s="57"/>
      <c r="S455" s="57"/>
      <c r="T455" s="57"/>
      <c r="U455" s="57"/>
      <c r="V455" s="58"/>
      <c r="W455" s="58"/>
      <c r="X455" s="57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  <c r="AK455" s="58"/>
      <c r="AL455" s="58"/>
      <c r="AM455" s="55"/>
      <c r="AN455" s="55"/>
    </row>
    <row r="456" spans="14:40" ht="12.75" customHeight="1">
      <c r="N456" s="57"/>
      <c r="O456" s="57"/>
      <c r="P456" s="57"/>
      <c r="Q456" s="57"/>
      <c r="R456" s="57"/>
      <c r="S456" s="57"/>
      <c r="T456" s="57"/>
      <c r="U456" s="57"/>
      <c r="V456" s="58"/>
      <c r="W456" s="58"/>
      <c r="X456" s="57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  <c r="AK456" s="58"/>
      <c r="AL456" s="58"/>
      <c r="AM456" s="55"/>
      <c r="AN456" s="55"/>
    </row>
    <row r="457" spans="14:40" ht="12.75" customHeight="1">
      <c r="N457" s="57"/>
      <c r="O457" s="57"/>
      <c r="P457" s="57"/>
      <c r="Q457" s="57"/>
      <c r="R457" s="57"/>
      <c r="S457" s="57"/>
      <c r="T457" s="57"/>
      <c r="U457" s="57"/>
      <c r="V457" s="58"/>
      <c r="W457" s="58"/>
      <c r="X457" s="57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  <c r="AK457" s="58"/>
      <c r="AL457" s="58"/>
      <c r="AM457" s="55"/>
      <c r="AN457" s="55"/>
    </row>
    <row r="458" spans="14:40" ht="12.75" customHeight="1">
      <c r="N458" s="57"/>
      <c r="O458" s="57"/>
      <c r="P458" s="57"/>
      <c r="Q458" s="57"/>
      <c r="R458" s="57"/>
      <c r="S458" s="57"/>
      <c r="T458" s="57"/>
      <c r="U458" s="57"/>
      <c r="V458" s="58"/>
      <c r="W458" s="58"/>
      <c r="X458" s="57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  <c r="AK458" s="58"/>
      <c r="AL458" s="58"/>
      <c r="AM458" s="55"/>
      <c r="AN458" s="55"/>
    </row>
    <row r="459" spans="14:40" ht="12.75" customHeight="1">
      <c r="N459" s="57"/>
      <c r="O459" s="57"/>
      <c r="P459" s="57"/>
      <c r="Q459" s="57"/>
      <c r="R459" s="57"/>
      <c r="S459" s="57"/>
      <c r="T459" s="57"/>
      <c r="U459" s="57"/>
      <c r="V459" s="58"/>
      <c r="W459" s="58"/>
      <c r="X459" s="57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  <c r="AK459" s="58"/>
      <c r="AL459" s="58"/>
      <c r="AM459" s="55"/>
      <c r="AN459" s="55"/>
    </row>
    <row r="460" spans="14:40" ht="12.75" customHeight="1">
      <c r="N460" s="57"/>
      <c r="O460" s="57"/>
      <c r="P460" s="57"/>
      <c r="Q460" s="57"/>
      <c r="R460" s="57"/>
      <c r="S460" s="57"/>
      <c r="T460" s="57"/>
      <c r="U460" s="57"/>
      <c r="V460" s="58"/>
      <c r="W460" s="58"/>
      <c r="X460" s="57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  <c r="AK460" s="58"/>
      <c r="AL460" s="58"/>
      <c r="AM460" s="55"/>
      <c r="AN460" s="55"/>
    </row>
    <row r="461" spans="14:40" ht="12.75" customHeight="1">
      <c r="N461" s="57"/>
      <c r="O461" s="57"/>
      <c r="P461" s="57"/>
      <c r="Q461" s="57"/>
      <c r="R461" s="57"/>
      <c r="S461" s="57"/>
      <c r="T461" s="57"/>
      <c r="U461" s="57"/>
      <c r="V461" s="58"/>
      <c r="W461" s="58"/>
      <c r="X461" s="57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  <c r="AK461" s="58"/>
      <c r="AL461" s="58"/>
      <c r="AM461" s="55"/>
      <c r="AN461" s="55"/>
    </row>
    <row r="462" spans="14:40" ht="12.75" customHeight="1">
      <c r="N462" s="57"/>
      <c r="O462" s="57"/>
      <c r="P462" s="57"/>
      <c r="Q462" s="57"/>
      <c r="R462" s="57"/>
      <c r="S462" s="57"/>
      <c r="T462" s="57"/>
      <c r="U462" s="57"/>
      <c r="V462" s="58"/>
      <c r="W462" s="58"/>
      <c r="X462" s="57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  <c r="AK462" s="58"/>
      <c r="AL462" s="58"/>
      <c r="AM462" s="55"/>
      <c r="AN462" s="55"/>
    </row>
    <row r="463" spans="14:40" ht="12.75" customHeight="1">
      <c r="N463" s="57"/>
      <c r="O463" s="57"/>
      <c r="P463" s="57"/>
      <c r="Q463" s="57"/>
      <c r="R463" s="57"/>
      <c r="S463" s="57"/>
      <c r="T463" s="57"/>
      <c r="U463" s="57"/>
      <c r="V463" s="58"/>
      <c r="W463" s="58"/>
      <c r="X463" s="57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  <c r="AK463" s="58"/>
      <c r="AL463" s="58"/>
      <c r="AM463" s="55"/>
      <c r="AN463" s="55"/>
    </row>
    <row r="464" spans="14:40" ht="12.75" customHeight="1">
      <c r="N464" s="57"/>
      <c r="O464" s="57"/>
      <c r="P464" s="57"/>
      <c r="Q464" s="57"/>
      <c r="R464" s="57"/>
      <c r="S464" s="57"/>
      <c r="T464" s="57"/>
      <c r="U464" s="57"/>
      <c r="V464" s="58"/>
      <c r="W464" s="58"/>
      <c r="X464" s="57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  <c r="AK464" s="58"/>
      <c r="AL464" s="58"/>
      <c r="AM464" s="55"/>
      <c r="AN464" s="55"/>
    </row>
    <row r="465" spans="14:40" ht="12.75" customHeight="1">
      <c r="N465" s="57"/>
      <c r="O465" s="57"/>
      <c r="P465" s="57"/>
      <c r="Q465" s="57"/>
      <c r="R465" s="57"/>
      <c r="S465" s="57"/>
      <c r="T465" s="57"/>
      <c r="U465" s="57"/>
      <c r="V465" s="58"/>
      <c r="W465" s="58"/>
      <c r="X465" s="57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  <c r="AK465" s="58"/>
      <c r="AL465" s="58"/>
      <c r="AM465" s="55"/>
      <c r="AN465" s="55"/>
    </row>
    <row r="466" spans="14:40" ht="12.75" customHeight="1">
      <c r="N466" s="57"/>
      <c r="O466" s="57"/>
      <c r="P466" s="57"/>
      <c r="Q466" s="57"/>
      <c r="R466" s="57"/>
      <c r="S466" s="57"/>
      <c r="T466" s="57"/>
      <c r="U466" s="57"/>
      <c r="V466" s="58"/>
      <c r="W466" s="58"/>
      <c r="X466" s="57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  <c r="AK466" s="58"/>
      <c r="AL466" s="58"/>
      <c r="AM466" s="55"/>
      <c r="AN466" s="55"/>
    </row>
    <row r="467" spans="14:40" ht="12.75" customHeight="1">
      <c r="N467" s="57"/>
      <c r="O467" s="57"/>
      <c r="P467" s="57"/>
      <c r="Q467" s="57"/>
      <c r="R467" s="57"/>
      <c r="S467" s="57"/>
      <c r="T467" s="57"/>
      <c r="U467" s="57"/>
      <c r="V467" s="58"/>
      <c r="W467" s="58"/>
      <c r="X467" s="57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  <c r="AK467" s="58"/>
      <c r="AL467" s="58"/>
      <c r="AM467" s="55"/>
      <c r="AN467" s="55"/>
    </row>
    <row r="468" spans="14:40" ht="12.75" customHeight="1">
      <c r="N468" s="57"/>
      <c r="O468" s="57"/>
      <c r="P468" s="57"/>
      <c r="Q468" s="57"/>
      <c r="R468" s="57"/>
      <c r="S468" s="57"/>
      <c r="T468" s="57"/>
      <c r="U468" s="57"/>
      <c r="V468" s="58"/>
      <c r="W468" s="58"/>
      <c r="X468" s="57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  <c r="AK468" s="58"/>
      <c r="AL468" s="58"/>
      <c r="AM468" s="55"/>
      <c r="AN468" s="55"/>
    </row>
    <row r="469" spans="14:40" ht="12.75" customHeight="1">
      <c r="N469" s="57"/>
      <c r="O469" s="57"/>
      <c r="P469" s="57"/>
      <c r="Q469" s="57"/>
      <c r="R469" s="57"/>
      <c r="S469" s="57"/>
      <c r="T469" s="57"/>
      <c r="U469" s="57"/>
      <c r="V469" s="58"/>
      <c r="W469" s="58"/>
      <c r="X469" s="57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  <c r="AK469" s="58"/>
      <c r="AL469" s="58"/>
      <c r="AM469" s="55"/>
      <c r="AN469" s="55"/>
    </row>
    <row r="470" spans="14:40" ht="12.75" customHeight="1">
      <c r="N470" s="57"/>
      <c r="O470" s="57"/>
      <c r="P470" s="57"/>
      <c r="Q470" s="57"/>
      <c r="R470" s="57"/>
      <c r="S470" s="57"/>
      <c r="T470" s="57"/>
      <c r="U470" s="57"/>
      <c r="V470" s="58"/>
      <c r="W470" s="58"/>
      <c r="X470" s="57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  <c r="AK470" s="58"/>
      <c r="AL470" s="58"/>
      <c r="AM470" s="55"/>
      <c r="AN470" s="55"/>
    </row>
    <row r="471" spans="14:40" ht="12.75" customHeight="1">
      <c r="N471" s="57"/>
      <c r="O471" s="57"/>
      <c r="P471" s="57"/>
      <c r="Q471" s="57"/>
      <c r="R471" s="57"/>
      <c r="S471" s="57"/>
      <c r="T471" s="57"/>
      <c r="U471" s="57"/>
      <c r="V471" s="58"/>
      <c r="W471" s="58"/>
      <c r="X471" s="57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  <c r="AK471" s="58"/>
      <c r="AL471" s="58"/>
      <c r="AM471" s="55"/>
      <c r="AN471" s="55"/>
    </row>
    <row r="472" spans="14:40" ht="12.75" customHeight="1">
      <c r="N472" s="57"/>
      <c r="O472" s="57"/>
      <c r="P472" s="57"/>
      <c r="Q472" s="57"/>
      <c r="R472" s="57"/>
      <c r="S472" s="57"/>
      <c r="T472" s="57"/>
      <c r="U472" s="57"/>
      <c r="V472" s="58"/>
      <c r="W472" s="58"/>
      <c r="X472" s="57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  <c r="AK472" s="58"/>
      <c r="AL472" s="58"/>
      <c r="AM472" s="55"/>
      <c r="AN472" s="55"/>
    </row>
    <row r="473" spans="14:40" ht="12.75" customHeight="1">
      <c r="N473" s="57"/>
      <c r="O473" s="57"/>
      <c r="P473" s="57"/>
      <c r="Q473" s="57"/>
      <c r="R473" s="57"/>
      <c r="S473" s="57"/>
      <c r="T473" s="57"/>
      <c r="U473" s="57"/>
      <c r="V473" s="58"/>
      <c r="W473" s="58"/>
      <c r="X473" s="57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  <c r="AK473" s="58"/>
      <c r="AL473" s="58"/>
      <c r="AM473" s="55"/>
      <c r="AN473" s="55"/>
    </row>
    <row r="474" spans="14:40" ht="12.75" customHeight="1">
      <c r="N474" s="57"/>
      <c r="O474" s="57"/>
      <c r="P474" s="57"/>
      <c r="Q474" s="57"/>
      <c r="R474" s="57"/>
      <c r="S474" s="57"/>
      <c r="T474" s="57"/>
      <c r="U474" s="57"/>
      <c r="V474" s="58"/>
      <c r="W474" s="58"/>
      <c r="X474" s="57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  <c r="AK474" s="58"/>
      <c r="AL474" s="58"/>
      <c r="AM474" s="55"/>
      <c r="AN474" s="55"/>
    </row>
    <row r="475" spans="14:40" ht="12.75" customHeight="1">
      <c r="N475" s="57"/>
      <c r="O475" s="57"/>
      <c r="P475" s="57"/>
      <c r="Q475" s="57"/>
      <c r="R475" s="57"/>
      <c r="S475" s="57"/>
      <c r="T475" s="57"/>
      <c r="U475" s="57"/>
      <c r="V475" s="58"/>
      <c r="W475" s="58"/>
      <c r="X475" s="57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  <c r="AK475" s="58"/>
      <c r="AL475" s="58"/>
      <c r="AM475" s="55"/>
      <c r="AN475" s="55"/>
    </row>
    <row r="476" spans="14:40" ht="12.75" customHeight="1">
      <c r="N476" s="57"/>
      <c r="O476" s="57"/>
      <c r="P476" s="57"/>
      <c r="Q476" s="57"/>
      <c r="R476" s="57"/>
      <c r="S476" s="57"/>
      <c r="T476" s="57"/>
      <c r="U476" s="57"/>
      <c r="V476" s="58"/>
      <c r="W476" s="58"/>
      <c r="X476" s="57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  <c r="AK476" s="58"/>
      <c r="AL476" s="58"/>
      <c r="AM476" s="55"/>
      <c r="AN476" s="55"/>
    </row>
    <row r="477" spans="14:40" ht="12.75" customHeight="1">
      <c r="N477" s="57"/>
      <c r="O477" s="57"/>
      <c r="P477" s="57"/>
      <c r="Q477" s="57"/>
      <c r="R477" s="57"/>
      <c r="S477" s="57"/>
      <c r="T477" s="57"/>
      <c r="U477" s="57"/>
      <c r="V477" s="58"/>
      <c r="W477" s="58"/>
      <c r="X477" s="57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  <c r="AK477" s="58"/>
      <c r="AL477" s="58"/>
      <c r="AM477" s="55"/>
      <c r="AN477" s="55"/>
    </row>
    <row r="478" spans="14:40" ht="12.75" customHeight="1">
      <c r="N478" s="57"/>
      <c r="O478" s="57"/>
      <c r="P478" s="57"/>
      <c r="Q478" s="57"/>
      <c r="R478" s="57"/>
      <c r="S478" s="57"/>
      <c r="T478" s="57"/>
      <c r="U478" s="57"/>
      <c r="V478" s="58"/>
      <c r="W478" s="58"/>
      <c r="X478" s="57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58"/>
      <c r="AL478" s="58"/>
      <c r="AM478" s="55"/>
      <c r="AN478" s="55"/>
    </row>
    <row r="479" spans="14:40" ht="12.75" customHeight="1">
      <c r="N479" s="57"/>
      <c r="O479" s="57"/>
      <c r="P479" s="57"/>
      <c r="Q479" s="57"/>
      <c r="R479" s="57"/>
      <c r="S479" s="57"/>
      <c r="T479" s="57"/>
      <c r="U479" s="57"/>
      <c r="V479" s="58"/>
      <c r="W479" s="58"/>
      <c r="X479" s="57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  <c r="AK479" s="58"/>
      <c r="AL479" s="58"/>
      <c r="AM479" s="55"/>
      <c r="AN479" s="55"/>
    </row>
    <row r="480" spans="14:40" ht="12.75" customHeight="1">
      <c r="N480" s="57"/>
      <c r="O480" s="57"/>
      <c r="P480" s="57"/>
      <c r="Q480" s="57"/>
      <c r="R480" s="57"/>
      <c r="S480" s="57"/>
      <c r="T480" s="57"/>
      <c r="U480" s="57"/>
      <c r="V480" s="58"/>
      <c r="W480" s="58"/>
      <c r="X480" s="57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  <c r="AK480" s="58"/>
      <c r="AL480" s="58"/>
      <c r="AM480" s="55"/>
      <c r="AN480" s="55"/>
    </row>
    <row r="481" spans="14:40" ht="12.75" customHeight="1">
      <c r="N481" s="57"/>
      <c r="O481" s="57"/>
      <c r="P481" s="57"/>
      <c r="Q481" s="57"/>
      <c r="R481" s="57"/>
      <c r="S481" s="57"/>
      <c r="T481" s="57"/>
      <c r="U481" s="57"/>
      <c r="V481" s="58"/>
      <c r="W481" s="58"/>
      <c r="X481" s="57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  <c r="AK481" s="58"/>
      <c r="AL481" s="58"/>
      <c r="AM481" s="55"/>
      <c r="AN481" s="55"/>
    </row>
    <row r="482" spans="14:40" ht="12.75" customHeight="1">
      <c r="N482" s="57"/>
      <c r="O482" s="57"/>
      <c r="P482" s="57"/>
      <c r="Q482" s="57"/>
      <c r="R482" s="57"/>
      <c r="S482" s="57"/>
      <c r="T482" s="57"/>
      <c r="U482" s="57"/>
      <c r="V482" s="58"/>
      <c r="W482" s="58"/>
      <c r="X482" s="57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  <c r="AK482" s="58"/>
      <c r="AL482" s="58"/>
      <c r="AM482" s="55"/>
      <c r="AN482" s="55"/>
    </row>
    <row r="483" spans="14:40" ht="12.75" customHeight="1">
      <c r="N483" s="57"/>
      <c r="O483" s="57"/>
      <c r="P483" s="57"/>
      <c r="Q483" s="57"/>
      <c r="R483" s="57"/>
      <c r="S483" s="57"/>
      <c r="T483" s="57"/>
      <c r="U483" s="57"/>
      <c r="V483" s="58"/>
      <c r="W483" s="58"/>
      <c r="X483" s="57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  <c r="AK483" s="58"/>
      <c r="AL483" s="58"/>
      <c r="AM483" s="55"/>
      <c r="AN483" s="55"/>
    </row>
    <row r="484" spans="14:40" ht="12.75" customHeight="1">
      <c r="N484" s="57"/>
      <c r="O484" s="57"/>
      <c r="P484" s="57"/>
      <c r="Q484" s="57"/>
      <c r="R484" s="57"/>
      <c r="S484" s="57"/>
      <c r="T484" s="57"/>
      <c r="U484" s="57"/>
      <c r="V484" s="58"/>
      <c r="W484" s="58"/>
      <c r="X484" s="57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  <c r="AK484" s="58"/>
      <c r="AL484" s="58"/>
      <c r="AM484" s="55"/>
      <c r="AN484" s="55"/>
    </row>
    <row r="485" spans="14:40" ht="12.75" customHeight="1">
      <c r="N485" s="57"/>
      <c r="O485" s="57"/>
      <c r="P485" s="57"/>
      <c r="Q485" s="57"/>
      <c r="R485" s="57"/>
      <c r="S485" s="57"/>
      <c r="T485" s="57"/>
      <c r="U485" s="57"/>
      <c r="V485" s="58"/>
      <c r="W485" s="58"/>
      <c r="X485" s="57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  <c r="AK485" s="58"/>
      <c r="AL485" s="58"/>
      <c r="AM485" s="55"/>
      <c r="AN485" s="55"/>
    </row>
    <row r="486" spans="14:40" ht="12.75" customHeight="1">
      <c r="N486" s="57"/>
      <c r="O486" s="57"/>
      <c r="P486" s="57"/>
      <c r="Q486" s="57"/>
      <c r="R486" s="57"/>
      <c r="S486" s="57"/>
      <c r="T486" s="57"/>
      <c r="U486" s="57"/>
      <c r="V486" s="58"/>
      <c r="W486" s="58"/>
      <c r="X486" s="57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  <c r="AK486" s="58"/>
      <c r="AL486" s="58"/>
      <c r="AM486" s="55"/>
      <c r="AN486" s="55"/>
    </row>
    <row r="487" spans="14:40" ht="12.75" customHeight="1">
      <c r="N487" s="57"/>
      <c r="O487" s="57"/>
      <c r="P487" s="57"/>
      <c r="Q487" s="57"/>
      <c r="R487" s="57"/>
      <c r="S487" s="57"/>
      <c r="T487" s="57"/>
      <c r="U487" s="57"/>
      <c r="V487" s="58"/>
      <c r="W487" s="58"/>
      <c r="X487" s="57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  <c r="AK487" s="58"/>
      <c r="AL487" s="58"/>
      <c r="AM487" s="55"/>
      <c r="AN487" s="55"/>
    </row>
    <row r="488" spans="14:40" ht="12.75" customHeight="1">
      <c r="N488" s="57"/>
      <c r="O488" s="57"/>
      <c r="P488" s="57"/>
      <c r="Q488" s="57"/>
      <c r="R488" s="57"/>
      <c r="S488" s="57"/>
      <c r="T488" s="57"/>
      <c r="U488" s="57"/>
      <c r="V488" s="58"/>
      <c r="W488" s="58"/>
      <c r="X488" s="57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  <c r="AK488" s="58"/>
      <c r="AL488" s="58"/>
      <c r="AM488" s="55"/>
      <c r="AN488" s="55"/>
    </row>
    <row r="489" spans="14:40" ht="12.75" customHeight="1">
      <c r="N489" s="57"/>
      <c r="O489" s="57"/>
      <c r="P489" s="57"/>
      <c r="Q489" s="57"/>
      <c r="R489" s="57"/>
      <c r="S489" s="57"/>
      <c r="T489" s="57"/>
      <c r="U489" s="57"/>
      <c r="V489" s="58"/>
      <c r="W489" s="58"/>
      <c r="X489" s="57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  <c r="AK489" s="58"/>
      <c r="AL489" s="58"/>
      <c r="AM489" s="55"/>
      <c r="AN489" s="55"/>
    </row>
    <row r="490" spans="14:40" ht="12.75" customHeight="1">
      <c r="N490" s="57"/>
      <c r="O490" s="57"/>
      <c r="P490" s="57"/>
      <c r="Q490" s="57"/>
      <c r="R490" s="57"/>
      <c r="S490" s="57"/>
      <c r="T490" s="57"/>
      <c r="U490" s="57"/>
      <c r="V490" s="58"/>
      <c r="W490" s="58"/>
      <c r="X490" s="57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  <c r="AK490" s="58"/>
      <c r="AL490" s="58"/>
      <c r="AM490" s="55"/>
      <c r="AN490" s="55"/>
    </row>
    <row r="491" spans="14:40" ht="12.75" customHeight="1">
      <c r="N491" s="57"/>
      <c r="O491" s="57"/>
      <c r="P491" s="57"/>
      <c r="Q491" s="57"/>
      <c r="R491" s="57"/>
      <c r="S491" s="57"/>
      <c r="T491" s="57"/>
      <c r="U491" s="57"/>
      <c r="V491" s="58"/>
      <c r="W491" s="58"/>
      <c r="X491" s="57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  <c r="AK491" s="58"/>
      <c r="AL491" s="58"/>
      <c r="AM491" s="55"/>
      <c r="AN491" s="55"/>
    </row>
    <row r="492" spans="14:40" ht="12.75" customHeight="1">
      <c r="N492" s="57"/>
      <c r="O492" s="57"/>
      <c r="P492" s="57"/>
      <c r="Q492" s="57"/>
      <c r="R492" s="57"/>
      <c r="S492" s="57"/>
      <c r="T492" s="57"/>
      <c r="U492" s="57"/>
      <c r="V492" s="58"/>
      <c r="W492" s="58"/>
      <c r="X492" s="57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  <c r="AK492" s="58"/>
      <c r="AL492" s="58"/>
      <c r="AM492" s="55"/>
      <c r="AN492" s="55"/>
    </row>
    <row r="493" spans="14:40" ht="12.75" customHeight="1">
      <c r="N493" s="57"/>
      <c r="O493" s="57"/>
      <c r="P493" s="57"/>
      <c r="Q493" s="57"/>
      <c r="R493" s="57"/>
      <c r="S493" s="57"/>
      <c r="T493" s="57"/>
      <c r="U493" s="57"/>
      <c r="V493" s="58"/>
      <c r="W493" s="58"/>
      <c r="X493" s="57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  <c r="AK493" s="58"/>
      <c r="AL493" s="58"/>
      <c r="AM493" s="55"/>
      <c r="AN493" s="55"/>
    </row>
    <row r="494" spans="14:40" ht="12.75" customHeight="1">
      <c r="N494" s="57"/>
      <c r="O494" s="57"/>
      <c r="P494" s="57"/>
      <c r="Q494" s="57"/>
      <c r="R494" s="57"/>
      <c r="S494" s="57"/>
      <c r="T494" s="57"/>
      <c r="U494" s="57"/>
      <c r="V494" s="58"/>
      <c r="W494" s="58"/>
      <c r="X494" s="57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  <c r="AK494" s="58"/>
      <c r="AL494" s="58"/>
      <c r="AM494" s="55"/>
      <c r="AN494" s="55"/>
    </row>
    <row r="495" spans="14:40" ht="12.75" customHeight="1">
      <c r="N495" s="57"/>
      <c r="O495" s="57"/>
      <c r="P495" s="57"/>
      <c r="Q495" s="57"/>
      <c r="R495" s="57"/>
      <c r="S495" s="57"/>
      <c r="T495" s="57"/>
      <c r="U495" s="57"/>
      <c r="V495" s="58"/>
      <c r="W495" s="58"/>
      <c r="X495" s="57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  <c r="AK495" s="58"/>
      <c r="AL495" s="58"/>
      <c r="AM495" s="55"/>
      <c r="AN495" s="55"/>
    </row>
    <row r="496" spans="14:40" ht="12.75" customHeight="1">
      <c r="N496" s="57"/>
      <c r="O496" s="57"/>
      <c r="P496" s="57"/>
      <c r="Q496" s="57"/>
      <c r="R496" s="57"/>
      <c r="S496" s="57"/>
      <c r="T496" s="57"/>
      <c r="U496" s="57"/>
      <c r="V496" s="58"/>
      <c r="W496" s="58"/>
      <c r="X496" s="57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  <c r="AK496" s="58"/>
      <c r="AL496" s="58"/>
      <c r="AM496" s="55"/>
      <c r="AN496" s="55"/>
    </row>
    <row r="497" spans="14:40" ht="12.75" customHeight="1">
      <c r="N497" s="57"/>
      <c r="O497" s="57"/>
      <c r="P497" s="57"/>
      <c r="Q497" s="57"/>
      <c r="R497" s="57"/>
      <c r="S497" s="57"/>
      <c r="T497" s="57"/>
      <c r="U497" s="57"/>
      <c r="V497" s="58"/>
      <c r="W497" s="58"/>
      <c r="X497" s="57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  <c r="AK497" s="58"/>
      <c r="AL497" s="58"/>
      <c r="AM497" s="55"/>
      <c r="AN497" s="55"/>
    </row>
    <row r="498" spans="14:40" ht="12.75" customHeight="1">
      <c r="N498" s="57"/>
      <c r="O498" s="57"/>
      <c r="P498" s="57"/>
      <c r="Q498" s="57"/>
      <c r="R498" s="57"/>
      <c r="S498" s="57"/>
      <c r="T498" s="57"/>
      <c r="U498" s="57"/>
      <c r="V498" s="58"/>
      <c r="W498" s="58"/>
      <c r="X498" s="57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  <c r="AK498" s="58"/>
      <c r="AL498" s="58"/>
      <c r="AM498" s="55"/>
      <c r="AN498" s="55"/>
    </row>
    <row r="499" spans="14:40" ht="12.75" customHeight="1">
      <c r="N499" s="57"/>
      <c r="O499" s="57"/>
      <c r="P499" s="57"/>
      <c r="Q499" s="57"/>
      <c r="R499" s="57"/>
      <c r="S499" s="57"/>
      <c r="T499" s="57"/>
      <c r="U499" s="57"/>
      <c r="V499" s="58"/>
      <c r="W499" s="58"/>
      <c r="X499" s="57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  <c r="AK499" s="58"/>
      <c r="AL499" s="58"/>
      <c r="AM499" s="55"/>
      <c r="AN499" s="55"/>
    </row>
    <row r="500" spans="14:40" ht="12.75" customHeight="1">
      <c r="N500" s="57"/>
      <c r="O500" s="57"/>
      <c r="P500" s="57"/>
      <c r="Q500" s="57"/>
      <c r="R500" s="57"/>
      <c r="S500" s="57"/>
      <c r="T500" s="57"/>
      <c r="U500" s="57"/>
      <c r="V500" s="58"/>
      <c r="W500" s="58"/>
      <c r="X500" s="57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  <c r="AK500" s="58"/>
      <c r="AL500" s="58"/>
      <c r="AM500" s="55"/>
      <c r="AN500" s="55"/>
    </row>
    <row r="501" spans="14:40" ht="12.75" customHeight="1">
      <c r="N501" s="57"/>
      <c r="O501" s="57"/>
      <c r="P501" s="57"/>
      <c r="Q501" s="57"/>
      <c r="R501" s="57"/>
      <c r="S501" s="57"/>
      <c r="T501" s="57"/>
      <c r="U501" s="57"/>
      <c r="V501" s="58"/>
      <c r="W501" s="58"/>
      <c r="X501" s="57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  <c r="AK501" s="58"/>
      <c r="AL501" s="58"/>
      <c r="AM501" s="55"/>
      <c r="AN501" s="55"/>
    </row>
    <row r="502" spans="14:40" ht="12.75" customHeight="1">
      <c r="N502" s="57"/>
      <c r="O502" s="57"/>
      <c r="P502" s="57"/>
      <c r="Q502" s="57"/>
      <c r="R502" s="57"/>
      <c r="S502" s="57"/>
      <c r="T502" s="57"/>
      <c r="U502" s="57"/>
      <c r="V502" s="58"/>
      <c r="W502" s="58"/>
      <c r="X502" s="57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  <c r="AK502" s="58"/>
      <c r="AL502" s="58"/>
      <c r="AM502" s="55"/>
      <c r="AN502" s="55"/>
    </row>
    <row r="503" spans="14:40" ht="12.75" customHeight="1">
      <c r="N503" s="57"/>
      <c r="O503" s="57"/>
      <c r="P503" s="57"/>
      <c r="Q503" s="57"/>
      <c r="R503" s="57"/>
      <c r="S503" s="57"/>
      <c r="T503" s="57"/>
      <c r="U503" s="57"/>
      <c r="V503" s="58"/>
      <c r="W503" s="58"/>
      <c r="X503" s="57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  <c r="AK503" s="58"/>
      <c r="AL503" s="58"/>
      <c r="AM503" s="55"/>
      <c r="AN503" s="55"/>
    </row>
    <row r="504" spans="14:40" ht="12.75" customHeight="1">
      <c r="N504" s="57"/>
      <c r="O504" s="57"/>
      <c r="P504" s="57"/>
      <c r="Q504" s="57"/>
      <c r="R504" s="57"/>
      <c r="S504" s="57"/>
      <c r="T504" s="57"/>
      <c r="U504" s="57"/>
      <c r="V504" s="58"/>
      <c r="W504" s="58"/>
      <c r="X504" s="57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  <c r="AK504" s="58"/>
      <c r="AL504" s="58"/>
      <c r="AM504" s="55"/>
      <c r="AN504" s="55"/>
    </row>
    <row r="505" spans="14:40" ht="12.75" customHeight="1">
      <c r="N505" s="57"/>
      <c r="O505" s="57"/>
      <c r="P505" s="57"/>
      <c r="Q505" s="57"/>
      <c r="R505" s="57"/>
      <c r="S505" s="57"/>
      <c r="T505" s="57"/>
      <c r="U505" s="57"/>
      <c r="V505" s="58"/>
      <c r="W505" s="58"/>
      <c r="X505" s="57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  <c r="AK505" s="58"/>
      <c r="AL505" s="58"/>
      <c r="AM505" s="55"/>
      <c r="AN505" s="55"/>
    </row>
    <row r="506" spans="14:40" ht="12.75" customHeight="1">
      <c r="N506" s="57"/>
      <c r="O506" s="57"/>
      <c r="P506" s="57"/>
      <c r="Q506" s="57"/>
      <c r="R506" s="57"/>
      <c r="S506" s="57"/>
      <c r="T506" s="57"/>
      <c r="U506" s="57"/>
      <c r="V506" s="58"/>
      <c r="W506" s="58"/>
      <c r="X506" s="57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  <c r="AK506" s="58"/>
      <c r="AL506" s="58"/>
      <c r="AM506" s="55"/>
      <c r="AN506" s="55"/>
    </row>
    <row r="507" spans="14:40" ht="12.75" customHeight="1">
      <c r="N507" s="57"/>
      <c r="O507" s="57"/>
      <c r="P507" s="57"/>
      <c r="Q507" s="57"/>
      <c r="R507" s="57"/>
      <c r="S507" s="57"/>
      <c r="T507" s="57"/>
      <c r="U507" s="57"/>
      <c r="V507" s="58"/>
      <c r="W507" s="58"/>
      <c r="X507" s="57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  <c r="AK507" s="58"/>
      <c r="AL507" s="58"/>
      <c r="AM507" s="55"/>
      <c r="AN507" s="55"/>
    </row>
    <row r="508" spans="14:40" ht="12.75" customHeight="1">
      <c r="N508" s="57"/>
      <c r="O508" s="57"/>
      <c r="P508" s="57"/>
      <c r="Q508" s="57"/>
      <c r="R508" s="57"/>
      <c r="S508" s="57"/>
      <c r="T508" s="57"/>
      <c r="U508" s="57"/>
      <c r="V508" s="58"/>
      <c r="W508" s="58"/>
      <c r="X508" s="57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  <c r="AK508" s="58"/>
      <c r="AL508" s="58"/>
      <c r="AM508" s="55"/>
      <c r="AN508" s="55"/>
    </row>
    <row r="509" spans="14:40" ht="12.75" customHeight="1">
      <c r="N509" s="57"/>
      <c r="O509" s="57"/>
      <c r="P509" s="57"/>
      <c r="Q509" s="57"/>
      <c r="R509" s="57"/>
      <c r="S509" s="57"/>
      <c r="T509" s="57"/>
      <c r="U509" s="57"/>
      <c r="V509" s="58"/>
      <c r="W509" s="58"/>
      <c r="X509" s="57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  <c r="AK509" s="58"/>
      <c r="AL509" s="58"/>
      <c r="AM509" s="55"/>
      <c r="AN509" s="55"/>
    </row>
    <row r="510" spans="14:40" ht="12.75" customHeight="1">
      <c r="N510" s="57"/>
      <c r="O510" s="57"/>
      <c r="P510" s="57"/>
      <c r="Q510" s="57"/>
      <c r="R510" s="57"/>
      <c r="S510" s="57"/>
      <c r="T510" s="57"/>
      <c r="U510" s="57"/>
      <c r="V510" s="58"/>
      <c r="W510" s="58"/>
      <c r="X510" s="57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  <c r="AK510" s="58"/>
      <c r="AL510" s="58"/>
      <c r="AM510" s="55"/>
      <c r="AN510" s="55"/>
    </row>
    <row r="511" spans="14:40" ht="12.75" customHeight="1">
      <c r="N511" s="57"/>
      <c r="O511" s="57"/>
      <c r="P511" s="57"/>
      <c r="Q511" s="57"/>
      <c r="R511" s="57"/>
      <c r="S511" s="57"/>
      <c r="T511" s="57"/>
      <c r="U511" s="57"/>
      <c r="V511" s="58"/>
      <c r="W511" s="58"/>
      <c r="X511" s="57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  <c r="AK511" s="58"/>
      <c r="AL511" s="58"/>
      <c r="AM511" s="55"/>
      <c r="AN511" s="55"/>
    </row>
    <row r="512" spans="14:40" ht="12.75" customHeight="1">
      <c r="N512" s="57"/>
      <c r="O512" s="57"/>
      <c r="P512" s="57"/>
      <c r="Q512" s="57"/>
      <c r="R512" s="57"/>
      <c r="S512" s="57"/>
      <c r="T512" s="57"/>
      <c r="U512" s="57"/>
      <c r="V512" s="58"/>
      <c r="W512" s="58"/>
      <c r="X512" s="57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  <c r="AK512" s="58"/>
      <c r="AL512" s="58"/>
      <c r="AM512" s="55"/>
      <c r="AN512" s="55"/>
    </row>
    <row r="513" spans="14:40" ht="12.75" customHeight="1">
      <c r="N513" s="57"/>
      <c r="O513" s="57"/>
      <c r="P513" s="57"/>
      <c r="Q513" s="57"/>
      <c r="R513" s="57"/>
      <c r="S513" s="57"/>
      <c r="T513" s="57"/>
      <c r="U513" s="57"/>
      <c r="V513" s="58"/>
      <c r="W513" s="58"/>
      <c r="X513" s="57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  <c r="AK513" s="58"/>
      <c r="AL513" s="58"/>
      <c r="AM513" s="55"/>
      <c r="AN513" s="55"/>
    </row>
    <row r="514" spans="14:40" ht="12.75" customHeight="1">
      <c r="N514" s="57"/>
      <c r="O514" s="57"/>
      <c r="P514" s="57"/>
      <c r="Q514" s="57"/>
      <c r="R514" s="57"/>
      <c r="S514" s="57"/>
      <c r="T514" s="57"/>
      <c r="U514" s="57"/>
      <c r="V514" s="58"/>
      <c r="W514" s="58"/>
      <c r="X514" s="57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  <c r="AK514" s="58"/>
      <c r="AL514" s="58"/>
      <c r="AM514" s="55"/>
      <c r="AN514" s="55"/>
    </row>
    <row r="515" spans="14:40" ht="12.75" customHeight="1">
      <c r="N515" s="57"/>
      <c r="O515" s="57"/>
      <c r="P515" s="57"/>
      <c r="Q515" s="57"/>
      <c r="R515" s="57"/>
      <c r="S515" s="57"/>
      <c r="T515" s="57"/>
      <c r="U515" s="57"/>
      <c r="V515" s="58"/>
      <c r="W515" s="58"/>
      <c r="X515" s="57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  <c r="AK515" s="58"/>
      <c r="AL515" s="58"/>
      <c r="AM515" s="55"/>
      <c r="AN515" s="55"/>
    </row>
    <row r="516" spans="14:40" ht="12.75" customHeight="1">
      <c r="N516" s="57"/>
      <c r="O516" s="57"/>
      <c r="P516" s="57"/>
      <c r="Q516" s="57"/>
      <c r="R516" s="57"/>
      <c r="S516" s="57"/>
      <c r="T516" s="57"/>
      <c r="U516" s="57"/>
      <c r="V516" s="58"/>
      <c r="W516" s="58"/>
      <c r="X516" s="57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  <c r="AK516" s="58"/>
      <c r="AL516" s="58"/>
      <c r="AM516" s="55"/>
      <c r="AN516" s="55"/>
    </row>
    <row r="517" spans="14:40" ht="12.75" customHeight="1">
      <c r="N517" s="57"/>
      <c r="O517" s="57"/>
      <c r="P517" s="57"/>
      <c r="Q517" s="57"/>
      <c r="R517" s="57"/>
      <c r="S517" s="57"/>
      <c r="T517" s="57"/>
      <c r="U517" s="57"/>
      <c r="V517" s="58"/>
      <c r="W517" s="58"/>
      <c r="X517" s="57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  <c r="AK517" s="58"/>
      <c r="AL517" s="58"/>
      <c r="AM517" s="55"/>
      <c r="AN517" s="55"/>
    </row>
    <row r="518" spans="14:40" ht="12.75" customHeight="1">
      <c r="N518" s="57"/>
      <c r="O518" s="57"/>
      <c r="P518" s="57"/>
      <c r="Q518" s="57"/>
      <c r="R518" s="57"/>
      <c r="S518" s="57"/>
      <c r="T518" s="57"/>
      <c r="U518" s="57"/>
      <c r="V518" s="58"/>
      <c r="W518" s="58"/>
      <c r="X518" s="57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  <c r="AK518" s="58"/>
      <c r="AL518" s="58"/>
      <c r="AM518" s="55"/>
      <c r="AN518" s="55"/>
    </row>
    <row r="519" spans="14:40" ht="12.75" customHeight="1">
      <c r="N519" s="57"/>
      <c r="O519" s="57"/>
      <c r="P519" s="57"/>
      <c r="Q519" s="57"/>
      <c r="R519" s="57"/>
      <c r="S519" s="57"/>
      <c r="T519" s="57"/>
      <c r="U519" s="57"/>
      <c r="V519" s="58"/>
      <c r="W519" s="58"/>
      <c r="X519" s="57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  <c r="AK519" s="58"/>
      <c r="AL519" s="58"/>
      <c r="AM519" s="55"/>
      <c r="AN519" s="55"/>
    </row>
    <row r="520" spans="14:40" ht="12.75" customHeight="1">
      <c r="N520" s="57"/>
      <c r="O520" s="57"/>
      <c r="P520" s="57"/>
      <c r="Q520" s="57"/>
      <c r="R520" s="57"/>
      <c r="S520" s="57"/>
      <c r="T520" s="57"/>
      <c r="U520" s="57"/>
      <c r="V520" s="58"/>
      <c r="W520" s="58"/>
      <c r="X520" s="57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  <c r="AK520" s="58"/>
      <c r="AL520" s="58"/>
      <c r="AM520" s="55"/>
      <c r="AN520" s="55"/>
    </row>
    <row r="521" spans="14:40" ht="12.75" customHeight="1">
      <c r="N521" s="57"/>
      <c r="O521" s="57"/>
      <c r="P521" s="57"/>
      <c r="Q521" s="57"/>
      <c r="R521" s="57"/>
      <c r="S521" s="57"/>
      <c r="T521" s="57"/>
      <c r="U521" s="57"/>
      <c r="V521" s="58"/>
      <c r="W521" s="58"/>
      <c r="X521" s="57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  <c r="AK521" s="58"/>
      <c r="AL521" s="58"/>
      <c r="AM521" s="55"/>
      <c r="AN521" s="55"/>
    </row>
    <row r="522" spans="14:40" ht="12.75" customHeight="1">
      <c r="N522" s="57"/>
      <c r="O522" s="57"/>
      <c r="P522" s="57"/>
      <c r="Q522" s="57"/>
      <c r="R522" s="57"/>
      <c r="S522" s="57"/>
      <c r="T522" s="57"/>
      <c r="U522" s="57"/>
      <c r="V522" s="58"/>
      <c r="W522" s="58"/>
      <c r="X522" s="57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  <c r="AK522" s="58"/>
      <c r="AL522" s="58"/>
      <c r="AM522" s="55"/>
      <c r="AN522" s="55"/>
    </row>
    <row r="523" spans="14:40" ht="12.75" customHeight="1">
      <c r="N523" s="57"/>
      <c r="O523" s="57"/>
      <c r="P523" s="57"/>
      <c r="Q523" s="57"/>
      <c r="R523" s="57"/>
      <c r="S523" s="57"/>
      <c r="T523" s="57"/>
      <c r="U523" s="57"/>
      <c r="V523" s="58"/>
      <c r="W523" s="58"/>
      <c r="X523" s="57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  <c r="AK523" s="58"/>
      <c r="AL523" s="58"/>
      <c r="AM523" s="55"/>
      <c r="AN523" s="55"/>
    </row>
    <row r="524" spans="14:40" ht="12.75" customHeight="1">
      <c r="N524" s="57"/>
      <c r="O524" s="57"/>
      <c r="P524" s="57"/>
      <c r="Q524" s="57"/>
      <c r="R524" s="57"/>
      <c r="S524" s="57"/>
      <c r="T524" s="57"/>
      <c r="U524" s="57"/>
      <c r="V524" s="58"/>
      <c r="W524" s="58"/>
      <c r="X524" s="57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  <c r="AK524" s="58"/>
      <c r="AL524" s="58"/>
      <c r="AM524" s="55"/>
      <c r="AN524" s="55"/>
    </row>
    <row r="525" spans="14:40" ht="12.75" customHeight="1">
      <c r="N525" s="57"/>
      <c r="O525" s="57"/>
      <c r="P525" s="57"/>
      <c r="Q525" s="57"/>
      <c r="R525" s="57"/>
      <c r="S525" s="57"/>
      <c r="T525" s="57"/>
      <c r="U525" s="57"/>
      <c r="V525" s="58"/>
      <c r="W525" s="58"/>
      <c r="X525" s="57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  <c r="AK525" s="58"/>
      <c r="AL525" s="58"/>
      <c r="AM525" s="55"/>
      <c r="AN525" s="55"/>
    </row>
    <row r="526" spans="14:40" ht="12.75" customHeight="1">
      <c r="N526" s="57"/>
      <c r="O526" s="57"/>
      <c r="P526" s="57"/>
      <c r="Q526" s="57"/>
      <c r="R526" s="57"/>
      <c r="S526" s="57"/>
      <c r="T526" s="57"/>
      <c r="U526" s="57"/>
      <c r="V526" s="58"/>
      <c r="W526" s="58"/>
      <c r="X526" s="57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  <c r="AK526" s="58"/>
      <c r="AL526" s="58"/>
      <c r="AM526" s="55"/>
      <c r="AN526" s="55"/>
    </row>
    <row r="527" spans="14:40" ht="12.75" customHeight="1">
      <c r="N527" s="57"/>
      <c r="O527" s="57"/>
      <c r="P527" s="57"/>
      <c r="Q527" s="57"/>
      <c r="R527" s="57"/>
      <c r="S527" s="57"/>
      <c r="T527" s="57"/>
      <c r="U527" s="57"/>
      <c r="V527" s="58"/>
      <c r="W527" s="58"/>
      <c r="X527" s="57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  <c r="AK527" s="58"/>
      <c r="AL527" s="58"/>
      <c r="AM527" s="55"/>
      <c r="AN527" s="55"/>
    </row>
    <row r="528" spans="14:40" ht="12.75" customHeight="1">
      <c r="N528" s="57"/>
      <c r="O528" s="57"/>
      <c r="P528" s="57"/>
      <c r="Q528" s="57"/>
      <c r="R528" s="57"/>
      <c r="S528" s="57"/>
      <c r="T528" s="57"/>
      <c r="U528" s="57"/>
      <c r="V528" s="58"/>
      <c r="W528" s="58"/>
      <c r="X528" s="57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  <c r="AK528" s="58"/>
      <c r="AL528" s="58"/>
      <c r="AM528" s="55"/>
      <c r="AN528" s="55"/>
    </row>
    <row r="529" spans="14:40" ht="12.75" customHeight="1">
      <c r="N529" s="57"/>
      <c r="O529" s="57"/>
      <c r="P529" s="57"/>
      <c r="Q529" s="57"/>
      <c r="R529" s="57"/>
      <c r="S529" s="57"/>
      <c r="T529" s="57"/>
      <c r="U529" s="57"/>
      <c r="V529" s="58"/>
      <c r="W529" s="58"/>
      <c r="X529" s="57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  <c r="AK529" s="58"/>
      <c r="AL529" s="58"/>
      <c r="AM529" s="55"/>
      <c r="AN529" s="55"/>
    </row>
    <row r="530" spans="14:40" ht="12.75" customHeight="1">
      <c r="N530" s="57"/>
      <c r="O530" s="57"/>
      <c r="P530" s="57"/>
      <c r="Q530" s="57"/>
      <c r="R530" s="57"/>
      <c r="S530" s="57"/>
      <c r="T530" s="57"/>
      <c r="U530" s="57"/>
      <c r="V530" s="58"/>
      <c r="W530" s="58"/>
      <c r="X530" s="57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  <c r="AK530" s="58"/>
      <c r="AL530" s="58"/>
      <c r="AM530" s="55"/>
      <c r="AN530" s="55"/>
    </row>
    <row r="531" spans="14:40" ht="12.75" customHeight="1">
      <c r="N531" s="57"/>
      <c r="O531" s="57"/>
      <c r="P531" s="57"/>
      <c r="Q531" s="57"/>
      <c r="R531" s="57"/>
      <c r="S531" s="57"/>
      <c r="T531" s="57"/>
      <c r="U531" s="57"/>
      <c r="V531" s="58"/>
      <c r="W531" s="58"/>
      <c r="X531" s="57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  <c r="AK531" s="58"/>
      <c r="AL531" s="58"/>
      <c r="AM531" s="55"/>
      <c r="AN531" s="55"/>
    </row>
    <row r="532" spans="14:40" ht="12.75" customHeight="1">
      <c r="N532" s="57"/>
      <c r="O532" s="57"/>
      <c r="P532" s="57"/>
      <c r="Q532" s="57"/>
      <c r="R532" s="57"/>
      <c r="S532" s="57"/>
      <c r="T532" s="57"/>
      <c r="U532" s="57"/>
      <c r="V532" s="58"/>
      <c r="W532" s="58"/>
      <c r="X532" s="57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  <c r="AK532" s="58"/>
      <c r="AL532" s="58"/>
      <c r="AM532" s="55"/>
      <c r="AN532" s="55"/>
    </row>
    <row r="533" spans="14:40" ht="12.75" customHeight="1">
      <c r="N533" s="57"/>
      <c r="O533" s="57"/>
      <c r="P533" s="57"/>
      <c r="Q533" s="57"/>
      <c r="R533" s="57"/>
      <c r="S533" s="57"/>
      <c r="T533" s="57"/>
      <c r="U533" s="57"/>
      <c r="V533" s="58"/>
      <c r="W533" s="58"/>
      <c r="X533" s="57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  <c r="AK533" s="58"/>
      <c r="AL533" s="58"/>
      <c r="AM533" s="55"/>
      <c r="AN533" s="55"/>
    </row>
    <row r="534" spans="14:40" ht="12.75" customHeight="1">
      <c r="N534" s="57"/>
      <c r="O534" s="57"/>
      <c r="P534" s="57"/>
      <c r="Q534" s="57"/>
      <c r="R534" s="57"/>
      <c r="S534" s="57"/>
      <c r="T534" s="57"/>
      <c r="U534" s="57"/>
      <c r="V534" s="58"/>
      <c r="W534" s="58"/>
      <c r="X534" s="57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  <c r="AK534" s="58"/>
      <c r="AL534" s="58"/>
      <c r="AM534" s="55"/>
      <c r="AN534" s="55"/>
    </row>
    <row r="535" spans="14:40" ht="12.75" customHeight="1">
      <c r="N535" s="57"/>
      <c r="O535" s="57"/>
      <c r="P535" s="57"/>
      <c r="Q535" s="57"/>
      <c r="R535" s="57"/>
      <c r="S535" s="57"/>
      <c r="T535" s="57"/>
      <c r="U535" s="57"/>
      <c r="V535" s="58"/>
      <c r="W535" s="58"/>
      <c r="X535" s="57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  <c r="AK535" s="58"/>
      <c r="AL535" s="58"/>
      <c r="AM535" s="55"/>
      <c r="AN535" s="55"/>
    </row>
    <row r="536" spans="14:40" ht="12.75" customHeight="1">
      <c r="N536" s="57"/>
      <c r="O536" s="57"/>
      <c r="P536" s="57"/>
      <c r="Q536" s="57"/>
      <c r="R536" s="57"/>
      <c r="S536" s="57"/>
      <c r="T536" s="57"/>
      <c r="U536" s="57"/>
      <c r="V536" s="58"/>
      <c r="W536" s="58"/>
      <c r="X536" s="57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  <c r="AK536" s="58"/>
      <c r="AL536" s="58"/>
      <c r="AM536" s="55"/>
      <c r="AN536" s="55"/>
    </row>
    <row r="537" spans="14:40" ht="12.75" customHeight="1">
      <c r="N537" s="57"/>
      <c r="O537" s="57"/>
      <c r="P537" s="57"/>
      <c r="Q537" s="57"/>
      <c r="R537" s="57"/>
      <c r="S537" s="57"/>
      <c r="T537" s="57"/>
      <c r="U537" s="57"/>
      <c r="V537" s="58"/>
      <c r="W537" s="58"/>
      <c r="X537" s="57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  <c r="AK537" s="58"/>
      <c r="AL537" s="58"/>
      <c r="AM537" s="55"/>
      <c r="AN537" s="55"/>
    </row>
    <row r="538" spans="14:40" ht="12.75" customHeight="1">
      <c r="N538" s="57"/>
      <c r="O538" s="57"/>
      <c r="P538" s="57"/>
      <c r="Q538" s="57"/>
      <c r="R538" s="57"/>
      <c r="S538" s="57"/>
      <c r="T538" s="57"/>
      <c r="U538" s="57"/>
      <c r="V538" s="58"/>
      <c r="W538" s="58"/>
      <c r="X538" s="57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  <c r="AK538" s="58"/>
      <c r="AL538" s="58"/>
      <c r="AM538" s="55"/>
      <c r="AN538" s="55"/>
    </row>
    <row r="539" spans="14:40" ht="12.75" customHeight="1">
      <c r="N539" s="57"/>
      <c r="O539" s="57"/>
      <c r="P539" s="57"/>
      <c r="Q539" s="57"/>
      <c r="R539" s="57"/>
      <c r="S539" s="57"/>
      <c r="T539" s="57"/>
      <c r="U539" s="57"/>
      <c r="V539" s="58"/>
      <c r="W539" s="58"/>
      <c r="X539" s="57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  <c r="AK539" s="58"/>
      <c r="AL539" s="58"/>
      <c r="AM539" s="55"/>
      <c r="AN539" s="55"/>
    </row>
    <row r="540" spans="14:40" ht="12.75" customHeight="1">
      <c r="N540" s="57"/>
      <c r="O540" s="57"/>
      <c r="P540" s="57"/>
      <c r="Q540" s="57"/>
      <c r="R540" s="57"/>
      <c r="S540" s="57"/>
      <c r="T540" s="57"/>
      <c r="U540" s="57"/>
      <c r="V540" s="58"/>
      <c r="W540" s="58"/>
      <c r="X540" s="57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  <c r="AK540" s="58"/>
      <c r="AL540" s="58"/>
      <c r="AM540" s="55"/>
      <c r="AN540" s="55"/>
    </row>
    <row r="541" spans="14:40" ht="12.75" customHeight="1">
      <c r="N541" s="57"/>
      <c r="O541" s="57"/>
      <c r="P541" s="57"/>
      <c r="Q541" s="57"/>
      <c r="R541" s="57"/>
      <c r="S541" s="57"/>
      <c r="T541" s="57"/>
      <c r="U541" s="57"/>
      <c r="V541" s="58"/>
      <c r="W541" s="58"/>
      <c r="X541" s="57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  <c r="AK541" s="58"/>
      <c r="AL541" s="58"/>
      <c r="AM541" s="55"/>
      <c r="AN541" s="55"/>
    </row>
    <row r="542" spans="14:40" ht="12.75" customHeight="1">
      <c r="N542" s="57"/>
      <c r="O542" s="57"/>
      <c r="P542" s="57"/>
      <c r="Q542" s="57"/>
      <c r="R542" s="57"/>
      <c r="S542" s="57"/>
      <c r="T542" s="57"/>
      <c r="U542" s="57"/>
      <c r="V542" s="58"/>
      <c r="W542" s="58"/>
      <c r="X542" s="57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  <c r="AK542" s="58"/>
      <c r="AL542" s="58"/>
      <c r="AM542" s="55"/>
      <c r="AN542" s="55"/>
    </row>
    <row r="543" spans="14:40" ht="12.75" customHeight="1">
      <c r="N543" s="57"/>
      <c r="O543" s="57"/>
      <c r="P543" s="57"/>
      <c r="Q543" s="57"/>
      <c r="R543" s="57"/>
      <c r="S543" s="57"/>
      <c r="T543" s="57"/>
      <c r="U543" s="57"/>
      <c r="V543" s="58"/>
      <c r="W543" s="58"/>
      <c r="X543" s="57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  <c r="AK543" s="58"/>
      <c r="AL543" s="58"/>
      <c r="AM543" s="55"/>
      <c r="AN543" s="55"/>
    </row>
    <row r="544" spans="14:40" ht="12.75" customHeight="1">
      <c r="N544" s="57"/>
      <c r="O544" s="57"/>
      <c r="P544" s="57"/>
      <c r="Q544" s="57"/>
      <c r="R544" s="57"/>
      <c r="S544" s="57"/>
      <c r="T544" s="57"/>
      <c r="U544" s="57"/>
      <c r="V544" s="58"/>
      <c r="W544" s="58"/>
      <c r="X544" s="57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  <c r="AK544" s="58"/>
      <c r="AL544" s="58"/>
      <c r="AM544" s="55"/>
      <c r="AN544" s="55"/>
    </row>
    <row r="545" spans="14:40" ht="12.75" customHeight="1">
      <c r="N545" s="57"/>
      <c r="O545" s="57"/>
      <c r="P545" s="57"/>
      <c r="Q545" s="57"/>
      <c r="R545" s="57"/>
      <c r="S545" s="57"/>
      <c r="T545" s="57"/>
      <c r="U545" s="57"/>
      <c r="V545" s="58"/>
      <c r="W545" s="58"/>
      <c r="X545" s="57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  <c r="AK545" s="58"/>
      <c r="AL545" s="58"/>
      <c r="AM545" s="55"/>
      <c r="AN545" s="55"/>
    </row>
    <row r="546" spans="14:40" ht="12.75" customHeight="1">
      <c r="N546" s="57"/>
      <c r="O546" s="57"/>
      <c r="P546" s="57"/>
      <c r="Q546" s="57"/>
      <c r="R546" s="57"/>
      <c r="S546" s="57"/>
      <c r="T546" s="57"/>
      <c r="U546" s="57"/>
      <c r="V546" s="58"/>
      <c r="W546" s="58"/>
      <c r="X546" s="57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  <c r="AK546" s="58"/>
      <c r="AL546" s="58"/>
      <c r="AM546" s="55"/>
      <c r="AN546" s="55"/>
    </row>
    <row r="547" spans="14:40" ht="12.75" customHeight="1">
      <c r="N547" s="57"/>
      <c r="O547" s="57"/>
      <c r="P547" s="57"/>
      <c r="Q547" s="57"/>
      <c r="R547" s="57"/>
      <c r="S547" s="57"/>
      <c r="T547" s="57"/>
      <c r="U547" s="57"/>
      <c r="V547" s="58"/>
      <c r="W547" s="58"/>
      <c r="X547" s="57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  <c r="AK547" s="58"/>
      <c r="AL547" s="58"/>
      <c r="AM547" s="55"/>
      <c r="AN547" s="55"/>
    </row>
    <row r="548" spans="14:40" ht="12.75" customHeight="1">
      <c r="N548" s="57"/>
      <c r="O548" s="57"/>
      <c r="P548" s="57"/>
      <c r="Q548" s="57"/>
      <c r="R548" s="57"/>
      <c r="S548" s="57"/>
      <c r="T548" s="57"/>
      <c r="U548" s="57"/>
      <c r="V548" s="58"/>
      <c r="W548" s="58"/>
      <c r="X548" s="57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  <c r="AK548" s="58"/>
      <c r="AL548" s="58"/>
      <c r="AM548" s="55"/>
      <c r="AN548" s="55"/>
    </row>
    <row r="549" spans="14:40" ht="12.75" customHeight="1">
      <c r="N549" s="57"/>
      <c r="O549" s="57"/>
      <c r="P549" s="57"/>
      <c r="Q549" s="57"/>
      <c r="R549" s="57"/>
      <c r="S549" s="57"/>
      <c r="T549" s="57"/>
      <c r="U549" s="57"/>
      <c r="V549" s="58"/>
      <c r="W549" s="58"/>
      <c r="X549" s="57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  <c r="AK549" s="58"/>
      <c r="AL549" s="58"/>
      <c r="AM549" s="55"/>
      <c r="AN549" s="55"/>
    </row>
    <row r="550" spans="14:40" ht="12.75" customHeight="1">
      <c r="N550" s="57"/>
      <c r="O550" s="57"/>
      <c r="P550" s="57"/>
      <c r="Q550" s="57"/>
      <c r="R550" s="57"/>
      <c r="S550" s="57"/>
      <c r="T550" s="57"/>
      <c r="U550" s="57"/>
      <c r="V550" s="58"/>
      <c r="W550" s="58"/>
      <c r="X550" s="57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  <c r="AK550" s="58"/>
      <c r="AL550" s="58"/>
      <c r="AM550" s="55"/>
      <c r="AN550" s="55"/>
    </row>
    <row r="551" spans="14:40" ht="12.75" customHeight="1">
      <c r="N551" s="57"/>
      <c r="O551" s="57"/>
      <c r="P551" s="57"/>
      <c r="Q551" s="57"/>
      <c r="R551" s="57"/>
      <c r="S551" s="57"/>
      <c r="T551" s="57"/>
      <c r="U551" s="57"/>
      <c r="V551" s="58"/>
      <c r="W551" s="58"/>
      <c r="X551" s="57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  <c r="AK551" s="58"/>
      <c r="AL551" s="58"/>
      <c r="AM551" s="55"/>
      <c r="AN551" s="55"/>
    </row>
    <row r="552" spans="14:40" ht="12.75" customHeight="1">
      <c r="N552" s="57"/>
      <c r="O552" s="57"/>
      <c r="P552" s="57"/>
      <c r="Q552" s="57"/>
      <c r="R552" s="57"/>
      <c r="S552" s="57"/>
      <c r="T552" s="57"/>
      <c r="U552" s="57"/>
      <c r="V552" s="58"/>
      <c r="W552" s="58"/>
      <c r="X552" s="57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  <c r="AK552" s="58"/>
      <c r="AL552" s="58"/>
      <c r="AM552" s="55"/>
      <c r="AN552" s="55"/>
    </row>
    <row r="553" spans="14:40" ht="12.75" customHeight="1">
      <c r="N553" s="57"/>
      <c r="O553" s="57"/>
      <c r="P553" s="57"/>
      <c r="Q553" s="57"/>
      <c r="R553" s="57"/>
      <c r="S553" s="57"/>
      <c r="T553" s="57"/>
      <c r="U553" s="57"/>
      <c r="V553" s="58"/>
      <c r="W553" s="58"/>
      <c r="X553" s="57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  <c r="AK553" s="58"/>
      <c r="AL553" s="58"/>
      <c r="AM553" s="55"/>
      <c r="AN553" s="55"/>
    </row>
    <row r="554" spans="14:40" ht="12.75" customHeight="1">
      <c r="N554" s="57"/>
      <c r="O554" s="57"/>
      <c r="P554" s="57"/>
      <c r="Q554" s="57"/>
      <c r="R554" s="57"/>
      <c r="S554" s="57"/>
      <c r="T554" s="57"/>
      <c r="U554" s="57"/>
      <c r="V554" s="58"/>
      <c r="W554" s="58"/>
      <c r="X554" s="57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  <c r="AK554" s="58"/>
      <c r="AL554" s="58"/>
      <c r="AM554" s="55"/>
      <c r="AN554" s="55"/>
    </row>
    <row r="555" spans="14:40" ht="12.75" customHeight="1">
      <c r="N555" s="57"/>
      <c r="O555" s="57"/>
      <c r="P555" s="57"/>
      <c r="Q555" s="57"/>
      <c r="R555" s="57"/>
      <c r="S555" s="57"/>
      <c r="T555" s="57"/>
      <c r="U555" s="57"/>
      <c r="V555" s="58"/>
      <c r="W555" s="58"/>
      <c r="X555" s="57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  <c r="AK555" s="58"/>
      <c r="AL555" s="58"/>
      <c r="AM555" s="55"/>
      <c r="AN555" s="55"/>
    </row>
    <row r="556" spans="14:40" ht="12.75" customHeight="1">
      <c r="N556" s="57"/>
      <c r="O556" s="57"/>
      <c r="P556" s="57"/>
      <c r="Q556" s="57"/>
      <c r="R556" s="57"/>
      <c r="S556" s="57"/>
      <c r="T556" s="57"/>
      <c r="U556" s="57"/>
      <c r="V556" s="58"/>
      <c r="W556" s="58"/>
      <c r="X556" s="57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  <c r="AK556" s="58"/>
      <c r="AL556" s="58"/>
      <c r="AM556" s="55"/>
      <c r="AN556" s="55"/>
    </row>
    <row r="557" spans="14:40" ht="12.75" customHeight="1">
      <c r="N557" s="57"/>
      <c r="O557" s="57"/>
      <c r="P557" s="57"/>
      <c r="Q557" s="57"/>
      <c r="R557" s="57"/>
      <c r="S557" s="57"/>
      <c r="T557" s="57"/>
      <c r="U557" s="57"/>
      <c r="V557" s="58"/>
      <c r="W557" s="58"/>
      <c r="X557" s="57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  <c r="AK557" s="58"/>
      <c r="AL557" s="58"/>
      <c r="AM557" s="55"/>
      <c r="AN557" s="55"/>
    </row>
    <row r="558" spans="14:40" ht="12.75" customHeight="1">
      <c r="N558" s="57"/>
      <c r="O558" s="57"/>
      <c r="P558" s="57"/>
      <c r="Q558" s="57"/>
      <c r="R558" s="57"/>
      <c r="S558" s="57"/>
      <c r="T558" s="57"/>
      <c r="U558" s="57"/>
      <c r="V558" s="58"/>
      <c r="W558" s="58"/>
      <c r="X558" s="57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  <c r="AK558" s="58"/>
      <c r="AL558" s="58"/>
      <c r="AM558" s="55"/>
      <c r="AN558" s="55"/>
    </row>
    <row r="559" spans="14:40" ht="12.75" customHeight="1">
      <c r="N559" s="57"/>
      <c r="O559" s="57"/>
      <c r="P559" s="57"/>
      <c r="Q559" s="57"/>
      <c r="R559" s="57"/>
      <c r="S559" s="57"/>
      <c r="T559" s="57"/>
      <c r="U559" s="57"/>
      <c r="V559" s="58"/>
      <c r="W559" s="58"/>
      <c r="X559" s="57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  <c r="AK559" s="58"/>
      <c r="AL559" s="58"/>
      <c r="AM559" s="55"/>
      <c r="AN559" s="55"/>
    </row>
    <row r="560" spans="14:40" ht="12.75" customHeight="1">
      <c r="N560" s="57"/>
      <c r="O560" s="57"/>
      <c r="P560" s="57"/>
      <c r="Q560" s="57"/>
      <c r="R560" s="57"/>
      <c r="S560" s="57"/>
      <c r="T560" s="57"/>
      <c r="U560" s="57"/>
      <c r="V560" s="58"/>
      <c r="W560" s="58"/>
      <c r="X560" s="57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  <c r="AK560" s="58"/>
      <c r="AL560" s="58"/>
      <c r="AM560" s="55"/>
      <c r="AN560" s="55"/>
    </row>
    <row r="561" spans="14:40" ht="12.75" customHeight="1">
      <c r="N561" s="57"/>
      <c r="O561" s="57"/>
      <c r="P561" s="57"/>
      <c r="Q561" s="57"/>
      <c r="R561" s="57"/>
      <c r="S561" s="57"/>
      <c r="T561" s="57"/>
      <c r="U561" s="57"/>
      <c r="V561" s="58"/>
      <c r="W561" s="58"/>
      <c r="X561" s="57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  <c r="AK561" s="58"/>
      <c r="AL561" s="58"/>
      <c r="AM561" s="55"/>
      <c r="AN561" s="55"/>
    </row>
    <row r="562" spans="14:40" ht="12.75" customHeight="1">
      <c r="N562" s="57"/>
      <c r="O562" s="57"/>
      <c r="P562" s="57"/>
      <c r="Q562" s="57"/>
      <c r="R562" s="57"/>
      <c r="S562" s="57"/>
      <c r="T562" s="57"/>
      <c r="U562" s="57"/>
      <c r="V562" s="58"/>
      <c r="W562" s="58"/>
      <c r="X562" s="57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  <c r="AK562" s="58"/>
      <c r="AL562" s="58"/>
      <c r="AM562" s="55"/>
      <c r="AN562" s="55"/>
    </row>
    <row r="563" spans="14:40" ht="12.75" customHeight="1">
      <c r="N563" s="57"/>
      <c r="O563" s="57"/>
      <c r="P563" s="57"/>
      <c r="Q563" s="57"/>
      <c r="R563" s="57"/>
      <c r="S563" s="57"/>
      <c r="T563" s="57"/>
      <c r="U563" s="57"/>
      <c r="V563" s="58"/>
      <c r="W563" s="58"/>
      <c r="X563" s="57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  <c r="AK563" s="58"/>
      <c r="AL563" s="58"/>
      <c r="AM563" s="55"/>
      <c r="AN563" s="55"/>
    </row>
    <row r="564" spans="14:40" ht="12.75" customHeight="1">
      <c r="N564" s="57"/>
      <c r="O564" s="57"/>
      <c r="P564" s="57"/>
      <c r="Q564" s="57"/>
      <c r="R564" s="57"/>
      <c r="S564" s="57"/>
      <c r="T564" s="57"/>
      <c r="U564" s="57"/>
      <c r="V564" s="58"/>
      <c r="W564" s="58"/>
      <c r="X564" s="57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  <c r="AK564" s="58"/>
      <c r="AL564" s="58"/>
      <c r="AM564" s="55"/>
      <c r="AN564" s="55"/>
    </row>
    <row r="565" spans="14:40" ht="12.75" customHeight="1">
      <c r="N565" s="57"/>
      <c r="O565" s="57"/>
      <c r="P565" s="57"/>
      <c r="Q565" s="57"/>
      <c r="R565" s="57"/>
      <c r="S565" s="57"/>
      <c r="T565" s="57"/>
      <c r="U565" s="57"/>
      <c r="V565" s="58"/>
      <c r="W565" s="58"/>
      <c r="X565" s="57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  <c r="AK565" s="58"/>
      <c r="AL565" s="58"/>
      <c r="AM565" s="55"/>
      <c r="AN565" s="55"/>
    </row>
    <row r="566" spans="14:40" ht="12.75" customHeight="1">
      <c r="N566" s="57"/>
      <c r="O566" s="57"/>
      <c r="P566" s="57"/>
      <c r="Q566" s="57"/>
      <c r="R566" s="57"/>
      <c r="S566" s="57"/>
      <c r="T566" s="57"/>
      <c r="U566" s="57"/>
      <c r="V566" s="58"/>
      <c r="W566" s="58"/>
      <c r="X566" s="57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  <c r="AK566" s="58"/>
      <c r="AL566" s="58"/>
      <c r="AM566" s="55"/>
      <c r="AN566" s="55"/>
    </row>
    <row r="567" spans="14:40" ht="12.75" customHeight="1">
      <c r="N567" s="57"/>
      <c r="O567" s="57"/>
      <c r="P567" s="57"/>
      <c r="Q567" s="57"/>
      <c r="R567" s="57"/>
      <c r="S567" s="57"/>
      <c r="T567" s="57"/>
      <c r="U567" s="57"/>
      <c r="V567" s="58"/>
      <c r="W567" s="58"/>
      <c r="X567" s="57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  <c r="AK567" s="58"/>
      <c r="AL567" s="58"/>
      <c r="AM567" s="55"/>
      <c r="AN567" s="55"/>
    </row>
    <row r="568" spans="14:40" ht="12.75" customHeight="1">
      <c r="N568" s="57"/>
      <c r="O568" s="57"/>
      <c r="P568" s="57"/>
      <c r="Q568" s="57"/>
      <c r="R568" s="57"/>
      <c r="S568" s="57"/>
      <c r="T568" s="57"/>
      <c r="U568" s="57"/>
      <c r="V568" s="58"/>
      <c r="W568" s="58"/>
      <c r="X568" s="57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  <c r="AK568" s="58"/>
      <c r="AL568" s="58"/>
      <c r="AM568" s="55"/>
      <c r="AN568" s="55"/>
    </row>
    <row r="569" spans="14:40" ht="12.75" customHeight="1">
      <c r="N569" s="57"/>
      <c r="O569" s="57"/>
      <c r="P569" s="57"/>
      <c r="Q569" s="57"/>
      <c r="R569" s="57"/>
      <c r="S569" s="57"/>
      <c r="T569" s="57"/>
      <c r="U569" s="57"/>
      <c r="V569" s="58"/>
      <c r="W569" s="58"/>
      <c r="X569" s="57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  <c r="AK569" s="58"/>
      <c r="AL569" s="58"/>
      <c r="AM569" s="55"/>
      <c r="AN569" s="55"/>
    </row>
    <row r="570" spans="14:40" ht="12.75" customHeight="1">
      <c r="N570" s="57"/>
      <c r="O570" s="57"/>
      <c r="P570" s="57"/>
      <c r="Q570" s="57"/>
      <c r="R570" s="57"/>
      <c r="S570" s="57"/>
      <c r="T570" s="57"/>
      <c r="U570" s="57"/>
      <c r="V570" s="58"/>
      <c r="W570" s="58"/>
      <c r="X570" s="57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  <c r="AK570" s="58"/>
      <c r="AL570" s="58"/>
      <c r="AM570" s="55"/>
      <c r="AN570" s="55"/>
    </row>
    <row r="571" spans="14:40" ht="12.75" customHeight="1">
      <c r="N571" s="57"/>
      <c r="O571" s="57"/>
      <c r="P571" s="57"/>
      <c r="Q571" s="57"/>
      <c r="R571" s="57"/>
      <c r="S571" s="57"/>
      <c r="T571" s="57"/>
      <c r="U571" s="57"/>
      <c r="V571" s="58"/>
      <c r="W571" s="58"/>
      <c r="X571" s="57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  <c r="AK571" s="58"/>
      <c r="AL571" s="58"/>
      <c r="AM571" s="55"/>
      <c r="AN571" s="55"/>
    </row>
    <row r="572" spans="14:40" ht="12.75" customHeight="1">
      <c r="N572" s="57"/>
      <c r="O572" s="57"/>
      <c r="P572" s="57"/>
      <c r="Q572" s="57"/>
      <c r="R572" s="57"/>
      <c r="S572" s="57"/>
      <c r="T572" s="57"/>
      <c r="U572" s="57"/>
      <c r="V572" s="58"/>
      <c r="W572" s="58"/>
      <c r="X572" s="57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  <c r="AK572" s="58"/>
      <c r="AL572" s="58"/>
      <c r="AM572" s="55"/>
      <c r="AN572" s="55"/>
    </row>
    <row r="573" spans="14:40" ht="12.75" customHeight="1">
      <c r="N573" s="57"/>
      <c r="O573" s="57"/>
      <c r="P573" s="57"/>
      <c r="Q573" s="57"/>
      <c r="R573" s="57"/>
      <c r="S573" s="57"/>
      <c r="T573" s="57"/>
      <c r="U573" s="57"/>
      <c r="V573" s="58"/>
      <c r="W573" s="58"/>
      <c r="X573" s="57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  <c r="AK573" s="58"/>
      <c r="AL573" s="58"/>
      <c r="AM573" s="55"/>
      <c r="AN573" s="55"/>
    </row>
    <row r="574" spans="14:40" ht="12.75" customHeight="1">
      <c r="N574" s="57"/>
      <c r="O574" s="57"/>
      <c r="P574" s="57"/>
      <c r="Q574" s="57"/>
      <c r="R574" s="57"/>
      <c r="S574" s="57"/>
      <c r="T574" s="57"/>
      <c r="U574" s="57"/>
      <c r="V574" s="58"/>
      <c r="W574" s="58"/>
      <c r="X574" s="57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  <c r="AK574" s="58"/>
      <c r="AL574" s="58"/>
      <c r="AM574" s="55"/>
      <c r="AN574" s="55"/>
    </row>
    <row r="575" spans="14:40" ht="12.75" customHeight="1">
      <c r="N575" s="57"/>
      <c r="O575" s="57"/>
      <c r="P575" s="57"/>
      <c r="Q575" s="57"/>
      <c r="R575" s="57"/>
      <c r="S575" s="57"/>
      <c r="T575" s="57"/>
      <c r="U575" s="57"/>
      <c r="V575" s="58"/>
      <c r="W575" s="58"/>
      <c r="X575" s="57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  <c r="AK575" s="58"/>
      <c r="AL575" s="58"/>
      <c r="AM575" s="55"/>
      <c r="AN575" s="55"/>
    </row>
    <row r="576" spans="14:40" ht="12.75" customHeight="1">
      <c r="N576" s="57"/>
      <c r="O576" s="57"/>
      <c r="P576" s="57"/>
      <c r="Q576" s="57"/>
      <c r="R576" s="57"/>
      <c r="S576" s="57"/>
      <c r="T576" s="57"/>
      <c r="U576" s="57"/>
      <c r="V576" s="58"/>
      <c r="W576" s="58"/>
      <c r="X576" s="57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  <c r="AK576" s="58"/>
      <c r="AL576" s="58"/>
      <c r="AM576" s="55"/>
      <c r="AN576" s="55"/>
    </row>
    <row r="577" spans="14:40">
      <c r="N577" s="57"/>
      <c r="O577" s="57"/>
      <c r="P577" s="57"/>
      <c r="Q577" s="57"/>
      <c r="R577" s="57"/>
      <c r="S577" s="57"/>
      <c r="T577" s="57"/>
      <c r="U577" s="57"/>
      <c r="V577" s="58"/>
      <c r="W577" s="58"/>
      <c r="X577" s="57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  <c r="AK577" s="58"/>
      <c r="AL577" s="58"/>
      <c r="AM577" s="55"/>
      <c r="AN577" s="55"/>
    </row>
    <row r="578" spans="14:40">
      <c r="N578" s="57"/>
      <c r="O578" s="57"/>
      <c r="P578" s="57"/>
      <c r="Q578" s="57"/>
      <c r="R578" s="57"/>
      <c r="S578" s="57"/>
      <c r="T578" s="57"/>
      <c r="U578" s="57"/>
      <c r="V578" s="58"/>
      <c r="W578" s="58"/>
      <c r="X578" s="57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  <c r="AK578" s="58"/>
      <c r="AL578" s="58"/>
      <c r="AM578" s="55"/>
      <c r="AN578" s="55"/>
    </row>
    <row r="579" spans="14:40">
      <c r="N579" s="57"/>
      <c r="O579" s="57"/>
      <c r="P579" s="57"/>
      <c r="Q579" s="57"/>
      <c r="R579" s="57"/>
      <c r="S579" s="57"/>
      <c r="T579" s="57"/>
      <c r="U579" s="57"/>
      <c r="V579" s="58"/>
      <c r="W579" s="58"/>
      <c r="X579" s="57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  <c r="AK579" s="58"/>
      <c r="AL579" s="58"/>
      <c r="AM579" s="55"/>
      <c r="AN579" s="55"/>
    </row>
    <row r="580" spans="14:40">
      <c r="N580" s="57"/>
      <c r="O580" s="57"/>
      <c r="P580" s="57"/>
      <c r="Q580" s="57"/>
      <c r="R580" s="57"/>
      <c r="S580" s="57"/>
      <c r="T580" s="57"/>
      <c r="U580" s="57"/>
      <c r="V580" s="58"/>
      <c r="W580" s="58"/>
      <c r="X580" s="57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  <c r="AK580" s="58"/>
      <c r="AL580" s="58"/>
      <c r="AM580" s="55"/>
      <c r="AN580" s="55"/>
    </row>
    <row r="581" spans="14:40">
      <c r="N581" s="57"/>
      <c r="O581" s="57"/>
      <c r="P581" s="57"/>
      <c r="Q581" s="57"/>
      <c r="R581" s="57"/>
      <c r="S581" s="57"/>
      <c r="T581" s="57"/>
      <c r="U581" s="57"/>
      <c r="V581" s="58"/>
      <c r="W581" s="58"/>
      <c r="X581" s="57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  <c r="AK581" s="58"/>
      <c r="AL581" s="58"/>
      <c r="AM581" s="55"/>
      <c r="AN581" s="55"/>
    </row>
    <row r="582" spans="14:40">
      <c r="N582" s="57"/>
      <c r="O582" s="57"/>
      <c r="P582" s="57"/>
      <c r="Q582" s="57"/>
      <c r="R582" s="57"/>
      <c r="S582" s="57"/>
      <c r="T582" s="57"/>
      <c r="U582" s="57"/>
      <c r="V582" s="58"/>
      <c r="W582" s="58"/>
      <c r="X582" s="57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  <c r="AK582" s="58"/>
      <c r="AL582" s="58"/>
      <c r="AM582" s="55"/>
      <c r="AN582" s="55"/>
    </row>
    <row r="583" spans="14:40">
      <c r="N583" s="57"/>
      <c r="O583" s="57"/>
      <c r="P583" s="57"/>
      <c r="Q583" s="57"/>
      <c r="R583" s="57"/>
      <c r="S583" s="57"/>
      <c r="T583" s="57"/>
      <c r="U583" s="57"/>
      <c r="V583" s="58"/>
      <c r="W583" s="58"/>
      <c r="X583" s="57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  <c r="AK583" s="58"/>
      <c r="AL583" s="58"/>
      <c r="AM583" s="55"/>
      <c r="AN583" s="55"/>
    </row>
    <row r="584" spans="14:40">
      <c r="N584" s="57"/>
      <c r="O584" s="57"/>
      <c r="P584" s="57"/>
      <c r="Q584" s="57"/>
      <c r="R584" s="57"/>
      <c r="S584" s="57"/>
      <c r="T584" s="57"/>
      <c r="U584" s="57"/>
      <c r="V584" s="58"/>
      <c r="W584" s="58"/>
      <c r="X584" s="57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  <c r="AK584" s="58"/>
      <c r="AL584" s="58"/>
      <c r="AM584" s="55"/>
      <c r="AN584" s="55"/>
    </row>
    <row r="585" spans="14:40">
      <c r="N585" s="57"/>
      <c r="O585" s="57"/>
      <c r="P585" s="57"/>
      <c r="Q585" s="57"/>
      <c r="R585" s="57"/>
      <c r="S585" s="57"/>
      <c r="T585" s="57"/>
      <c r="U585" s="57"/>
      <c r="V585" s="58"/>
      <c r="W585" s="58"/>
      <c r="X585" s="57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  <c r="AK585" s="58"/>
      <c r="AL585" s="58"/>
      <c r="AM585" s="55"/>
      <c r="AN585" s="55"/>
    </row>
    <row r="586" spans="14:40">
      <c r="N586" s="57"/>
      <c r="O586" s="57"/>
      <c r="P586" s="57"/>
      <c r="Q586" s="57"/>
      <c r="R586" s="57"/>
      <c r="S586" s="57"/>
      <c r="T586" s="57"/>
      <c r="U586" s="57"/>
      <c r="V586" s="58"/>
      <c r="W586" s="58"/>
      <c r="X586" s="57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  <c r="AK586" s="58"/>
      <c r="AL586" s="58"/>
      <c r="AM586" s="55"/>
      <c r="AN586" s="55"/>
    </row>
    <row r="587" spans="14:40">
      <c r="N587" s="57"/>
      <c r="O587" s="57"/>
      <c r="P587" s="57"/>
      <c r="Q587" s="57"/>
      <c r="R587" s="57"/>
      <c r="S587" s="57"/>
      <c r="T587" s="57"/>
      <c r="U587" s="57"/>
      <c r="V587" s="58"/>
      <c r="W587" s="58"/>
      <c r="X587" s="57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  <c r="AK587" s="58"/>
      <c r="AL587" s="58"/>
      <c r="AM587" s="55"/>
      <c r="AN587" s="55"/>
    </row>
    <row r="588" spans="14:40">
      <c r="N588" s="57"/>
      <c r="O588" s="57"/>
      <c r="P588" s="57"/>
      <c r="Q588" s="57"/>
      <c r="R588" s="57"/>
      <c r="S588" s="57"/>
      <c r="T588" s="57"/>
      <c r="U588" s="57"/>
      <c r="V588" s="58"/>
      <c r="W588" s="58"/>
      <c r="X588" s="57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  <c r="AK588" s="58"/>
      <c r="AL588" s="58"/>
      <c r="AM588" s="55"/>
      <c r="AN588" s="55"/>
    </row>
    <row r="589" spans="14:40">
      <c r="N589" s="57"/>
      <c r="O589" s="57"/>
      <c r="P589" s="57"/>
      <c r="Q589" s="57"/>
      <c r="R589" s="57"/>
      <c r="S589" s="57"/>
      <c r="T589" s="57"/>
      <c r="U589" s="57"/>
      <c r="V589" s="58"/>
      <c r="W589" s="58"/>
      <c r="X589" s="57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  <c r="AK589" s="58"/>
      <c r="AL589" s="58"/>
      <c r="AM589" s="55"/>
      <c r="AN589" s="55"/>
    </row>
    <row r="590" spans="14:40">
      <c r="N590" s="57"/>
      <c r="O590" s="57"/>
      <c r="P590" s="57"/>
      <c r="Q590" s="57"/>
      <c r="R590" s="57"/>
      <c r="S590" s="57"/>
      <c r="T590" s="57"/>
      <c r="U590" s="57"/>
      <c r="V590" s="58"/>
      <c r="W590" s="58"/>
      <c r="X590" s="57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  <c r="AK590" s="58"/>
      <c r="AL590" s="58"/>
      <c r="AM590" s="55"/>
      <c r="AN590" s="55"/>
    </row>
    <row r="591" spans="14:40">
      <c r="N591" s="57"/>
      <c r="O591" s="57"/>
      <c r="P591" s="57"/>
      <c r="Q591" s="57"/>
      <c r="R591" s="57"/>
      <c r="S591" s="57"/>
      <c r="T591" s="57"/>
      <c r="U591" s="57"/>
      <c r="V591" s="58"/>
      <c r="W591" s="58"/>
      <c r="X591" s="57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  <c r="AK591" s="58"/>
      <c r="AL591" s="58"/>
      <c r="AM591" s="55"/>
      <c r="AN591" s="55"/>
    </row>
    <row r="592" spans="14:40">
      <c r="N592" s="57"/>
      <c r="O592" s="57"/>
      <c r="P592" s="57"/>
      <c r="Q592" s="57"/>
      <c r="R592" s="57"/>
      <c r="S592" s="57"/>
      <c r="T592" s="57"/>
      <c r="U592" s="57"/>
      <c r="V592" s="58"/>
      <c r="W592" s="58"/>
      <c r="X592" s="57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  <c r="AK592" s="58"/>
      <c r="AL592" s="58"/>
      <c r="AM592" s="55"/>
      <c r="AN592" s="55"/>
    </row>
    <row r="593" spans="14:40">
      <c r="N593" s="57"/>
      <c r="O593" s="57"/>
      <c r="P593" s="57"/>
      <c r="Q593" s="57"/>
      <c r="R593" s="57"/>
      <c r="S593" s="57"/>
      <c r="T593" s="57"/>
      <c r="U593" s="57"/>
      <c r="V593" s="58"/>
      <c r="W593" s="58"/>
      <c r="X593" s="57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  <c r="AK593" s="58"/>
      <c r="AL593" s="58"/>
      <c r="AM593" s="55"/>
      <c r="AN593" s="55"/>
    </row>
    <row r="594" spans="14:40">
      <c r="N594" s="57"/>
      <c r="O594" s="57"/>
      <c r="P594" s="57"/>
      <c r="Q594" s="57"/>
      <c r="R594" s="57"/>
      <c r="S594" s="57"/>
      <c r="T594" s="57"/>
      <c r="U594" s="57"/>
      <c r="V594" s="58"/>
      <c r="W594" s="58"/>
      <c r="X594" s="57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  <c r="AK594" s="58"/>
      <c r="AL594" s="58"/>
      <c r="AM594" s="55"/>
      <c r="AN594" s="55"/>
    </row>
    <row r="595" spans="14:40">
      <c r="N595" s="57"/>
      <c r="O595" s="57"/>
      <c r="P595" s="57"/>
      <c r="Q595" s="57"/>
      <c r="R595" s="57"/>
      <c r="S595" s="57"/>
      <c r="T595" s="57"/>
      <c r="U595" s="57"/>
      <c r="V595" s="58"/>
      <c r="W595" s="58"/>
      <c r="X595" s="57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  <c r="AK595" s="58"/>
      <c r="AL595" s="58"/>
      <c r="AM595" s="55"/>
      <c r="AN595" s="55"/>
    </row>
    <row r="596" spans="14:40">
      <c r="N596" s="57"/>
      <c r="O596" s="57"/>
      <c r="P596" s="57"/>
      <c r="Q596" s="57"/>
      <c r="R596" s="57"/>
      <c r="S596" s="57"/>
      <c r="T596" s="57"/>
      <c r="U596" s="57"/>
      <c r="V596" s="58"/>
      <c r="W596" s="58"/>
      <c r="X596" s="57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  <c r="AK596" s="58"/>
      <c r="AL596" s="58"/>
      <c r="AM596" s="55"/>
      <c r="AN596" s="55"/>
    </row>
    <row r="597" spans="14:40">
      <c r="N597" s="57"/>
      <c r="O597" s="57"/>
      <c r="P597" s="57"/>
      <c r="Q597" s="57"/>
      <c r="R597" s="57"/>
      <c r="S597" s="57"/>
      <c r="T597" s="57"/>
      <c r="U597" s="57"/>
      <c r="V597" s="58"/>
      <c r="W597" s="58"/>
      <c r="X597" s="57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  <c r="AK597" s="58"/>
      <c r="AL597" s="58"/>
      <c r="AM597" s="55"/>
      <c r="AN597" s="55"/>
    </row>
    <row r="598" spans="14:40">
      <c r="N598" s="57"/>
      <c r="O598" s="57"/>
      <c r="P598" s="57"/>
      <c r="Q598" s="57"/>
      <c r="R598" s="57"/>
      <c r="S598" s="57"/>
      <c r="T598" s="57"/>
      <c r="U598" s="57"/>
      <c r="V598" s="58"/>
      <c r="W598" s="58"/>
      <c r="X598" s="57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  <c r="AK598" s="58"/>
      <c r="AL598" s="58"/>
      <c r="AM598" s="55"/>
      <c r="AN598" s="55"/>
    </row>
    <row r="599" spans="14:40">
      <c r="N599" s="57"/>
      <c r="O599" s="57"/>
      <c r="P599" s="57"/>
      <c r="Q599" s="57"/>
      <c r="R599" s="57"/>
      <c r="S599" s="57"/>
      <c r="T599" s="57"/>
      <c r="U599" s="57"/>
      <c r="V599" s="58"/>
      <c r="W599" s="58"/>
      <c r="X599" s="57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  <c r="AK599" s="58"/>
      <c r="AL599" s="58"/>
      <c r="AM599" s="55"/>
      <c r="AN599" s="55"/>
    </row>
    <row r="600" spans="14:40">
      <c r="N600" s="57"/>
      <c r="O600" s="57"/>
      <c r="P600" s="57"/>
      <c r="Q600" s="57"/>
      <c r="R600" s="57"/>
      <c r="S600" s="57"/>
      <c r="T600" s="57"/>
      <c r="U600" s="57"/>
      <c r="V600" s="58"/>
      <c r="W600" s="58"/>
      <c r="X600" s="57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  <c r="AK600" s="58"/>
      <c r="AL600" s="58"/>
      <c r="AM600" s="55"/>
      <c r="AN600" s="55"/>
    </row>
    <row r="601" spans="14:40">
      <c r="N601" s="57"/>
      <c r="O601" s="57"/>
      <c r="P601" s="57"/>
      <c r="Q601" s="57"/>
      <c r="R601" s="57"/>
      <c r="S601" s="57"/>
      <c r="T601" s="57"/>
      <c r="U601" s="57"/>
      <c r="V601" s="58"/>
      <c r="W601" s="58"/>
      <c r="X601" s="57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  <c r="AK601" s="58"/>
      <c r="AL601" s="58"/>
      <c r="AM601" s="55"/>
      <c r="AN601" s="55"/>
    </row>
    <row r="602" spans="14:40">
      <c r="N602" s="57"/>
      <c r="O602" s="57"/>
      <c r="P602" s="57"/>
      <c r="Q602" s="57"/>
      <c r="R602" s="57"/>
      <c r="S602" s="57"/>
      <c r="T602" s="57"/>
      <c r="U602" s="57"/>
      <c r="V602" s="58"/>
      <c r="W602" s="58"/>
      <c r="X602" s="57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  <c r="AK602" s="58"/>
      <c r="AL602" s="58"/>
      <c r="AM602" s="55"/>
      <c r="AN602" s="55"/>
    </row>
    <row r="603" spans="14:40">
      <c r="N603" s="57"/>
      <c r="O603" s="57"/>
      <c r="P603" s="57"/>
      <c r="Q603" s="57"/>
      <c r="R603" s="57"/>
      <c r="S603" s="57"/>
      <c r="T603" s="57"/>
      <c r="U603" s="57"/>
      <c r="V603" s="58"/>
      <c r="W603" s="58"/>
      <c r="X603" s="57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  <c r="AK603" s="58"/>
      <c r="AL603" s="58"/>
      <c r="AM603" s="55"/>
      <c r="AN603" s="55"/>
    </row>
    <row r="604" spans="14:40">
      <c r="N604" s="57"/>
      <c r="O604" s="57"/>
      <c r="P604" s="57"/>
      <c r="Q604" s="57"/>
      <c r="R604" s="57"/>
      <c r="S604" s="57"/>
      <c r="T604" s="57"/>
      <c r="U604" s="57"/>
      <c r="V604" s="58"/>
      <c r="W604" s="58"/>
      <c r="X604" s="57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  <c r="AK604" s="58"/>
      <c r="AL604" s="58"/>
      <c r="AM604" s="55"/>
      <c r="AN604" s="55"/>
    </row>
    <row r="605" spans="14:40">
      <c r="N605" s="57"/>
      <c r="O605" s="57"/>
      <c r="P605" s="57"/>
      <c r="Q605" s="57"/>
      <c r="R605" s="57"/>
      <c r="S605" s="57"/>
      <c r="T605" s="57"/>
      <c r="U605" s="57"/>
      <c r="V605" s="58"/>
      <c r="W605" s="58"/>
      <c r="X605" s="57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  <c r="AK605" s="58"/>
      <c r="AL605" s="58"/>
      <c r="AM605" s="55"/>
      <c r="AN605" s="55"/>
    </row>
    <row r="606" spans="14:40">
      <c r="N606" s="57"/>
      <c r="O606" s="57"/>
      <c r="P606" s="57"/>
      <c r="Q606" s="57"/>
      <c r="R606" s="57"/>
      <c r="S606" s="57"/>
      <c r="T606" s="57"/>
      <c r="U606" s="57"/>
      <c r="V606" s="58"/>
      <c r="W606" s="58"/>
      <c r="X606" s="57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  <c r="AK606" s="58"/>
      <c r="AL606" s="58"/>
      <c r="AM606" s="55"/>
      <c r="AN606" s="55"/>
    </row>
    <row r="607" spans="14:40">
      <c r="N607" s="57"/>
      <c r="O607" s="57"/>
      <c r="P607" s="57"/>
      <c r="Q607" s="57"/>
      <c r="R607" s="57"/>
      <c r="S607" s="57"/>
      <c r="T607" s="57"/>
      <c r="U607" s="57"/>
      <c r="V607" s="58"/>
      <c r="W607" s="58"/>
      <c r="X607" s="57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  <c r="AK607" s="58"/>
      <c r="AL607" s="58"/>
      <c r="AM607" s="55"/>
      <c r="AN607" s="55"/>
    </row>
    <row r="608" spans="14:40">
      <c r="N608" s="57"/>
      <c r="O608" s="57"/>
      <c r="P608" s="57"/>
      <c r="Q608" s="57"/>
      <c r="R608" s="57"/>
      <c r="S608" s="57"/>
      <c r="T608" s="57"/>
      <c r="U608" s="57"/>
      <c r="V608" s="58"/>
      <c r="W608" s="58"/>
      <c r="X608" s="57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  <c r="AK608" s="58"/>
      <c r="AL608" s="58"/>
      <c r="AM608" s="55"/>
      <c r="AN608" s="55"/>
    </row>
    <row r="609" spans="14:40">
      <c r="N609" s="57"/>
      <c r="O609" s="57"/>
      <c r="P609" s="57"/>
      <c r="Q609" s="57"/>
      <c r="R609" s="57"/>
      <c r="S609" s="57"/>
      <c r="T609" s="57"/>
      <c r="U609" s="57"/>
      <c r="V609" s="58"/>
      <c r="W609" s="58"/>
      <c r="X609" s="57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  <c r="AK609" s="58"/>
      <c r="AL609" s="58"/>
      <c r="AM609" s="55"/>
      <c r="AN609" s="55"/>
    </row>
    <row r="610" spans="14:40">
      <c r="N610" s="57"/>
      <c r="O610" s="57"/>
      <c r="P610" s="57"/>
      <c r="Q610" s="57"/>
      <c r="R610" s="57"/>
      <c r="S610" s="57"/>
      <c r="T610" s="57"/>
      <c r="U610" s="57"/>
      <c r="V610" s="58"/>
      <c r="W610" s="58"/>
      <c r="X610" s="57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  <c r="AK610" s="58"/>
      <c r="AL610" s="58"/>
      <c r="AM610" s="55"/>
      <c r="AN610" s="55"/>
    </row>
    <row r="611" spans="14:40">
      <c r="N611" s="57"/>
      <c r="O611" s="57"/>
      <c r="P611" s="57"/>
      <c r="Q611" s="57"/>
      <c r="R611" s="57"/>
      <c r="S611" s="57"/>
      <c r="T611" s="57"/>
      <c r="U611" s="57"/>
      <c r="V611" s="58"/>
      <c r="W611" s="58"/>
      <c r="X611" s="57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  <c r="AK611" s="58"/>
      <c r="AL611" s="58"/>
      <c r="AM611" s="55"/>
      <c r="AN611" s="55"/>
    </row>
    <row r="612" spans="14:40">
      <c r="N612" s="57"/>
      <c r="O612" s="57"/>
      <c r="P612" s="57"/>
      <c r="Q612" s="57"/>
      <c r="R612" s="57"/>
      <c r="S612" s="57"/>
      <c r="T612" s="57"/>
      <c r="U612" s="57"/>
      <c r="V612" s="58"/>
      <c r="W612" s="58"/>
      <c r="X612" s="57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  <c r="AK612" s="58"/>
      <c r="AL612" s="58"/>
      <c r="AM612" s="55"/>
      <c r="AN612" s="55"/>
    </row>
    <row r="613" spans="14:40">
      <c r="N613" s="57"/>
      <c r="O613" s="57"/>
      <c r="P613" s="57"/>
      <c r="Q613" s="57"/>
      <c r="R613" s="57"/>
      <c r="S613" s="57"/>
      <c r="T613" s="57"/>
      <c r="U613" s="57"/>
      <c r="V613" s="58"/>
      <c r="W613" s="58"/>
      <c r="X613" s="57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  <c r="AK613" s="58"/>
      <c r="AL613" s="58"/>
      <c r="AM613" s="55"/>
      <c r="AN613" s="55"/>
    </row>
    <row r="614" spans="14:40">
      <c r="N614" s="57"/>
      <c r="O614" s="57"/>
      <c r="P614" s="57"/>
      <c r="Q614" s="57"/>
      <c r="R614" s="57"/>
      <c r="S614" s="57"/>
      <c r="T614" s="57"/>
      <c r="U614" s="57"/>
      <c r="V614" s="58"/>
      <c r="W614" s="58"/>
      <c r="X614" s="57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  <c r="AK614" s="58"/>
      <c r="AL614" s="58"/>
      <c r="AM614" s="55"/>
      <c r="AN614" s="55"/>
    </row>
    <row r="615" spans="14:40">
      <c r="N615" s="57"/>
      <c r="O615" s="57"/>
      <c r="P615" s="57"/>
      <c r="Q615" s="57"/>
      <c r="R615" s="57"/>
      <c r="S615" s="57"/>
      <c r="T615" s="57"/>
      <c r="U615" s="57"/>
      <c r="V615" s="58"/>
      <c r="W615" s="58"/>
      <c r="X615" s="57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  <c r="AK615" s="58"/>
      <c r="AL615" s="58"/>
      <c r="AM615" s="55"/>
      <c r="AN615" s="55"/>
    </row>
    <row r="616" spans="14:40">
      <c r="N616" s="57"/>
      <c r="O616" s="57"/>
      <c r="P616" s="57"/>
      <c r="Q616" s="57"/>
      <c r="R616" s="57"/>
      <c r="S616" s="57"/>
      <c r="T616" s="57"/>
      <c r="U616" s="57"/>
      <c r="V616" s="58"/>
      <c r="W616" s="58"/>
      <c r="X616" s="57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  <c r="AK616" s="58"/>
      <c r="AL616" s="58"/>
      <c r="AM616" s="55"/>
      <c r="AN616" s="55"/>
    </row>
    <row r="617" spans="14:40">
      <c r="N617" s="57"/>
      <c r="O617" s="57"/>
      <c r="P617" s="57"/>
      <c r="Q617" s="57"/>
      <c r="R617" s="57"/>
      <c r="S617" s="57"/>
      <c r="T617" s="57"/>
      <c r="U617" s="57"/>
      <c r="V617" s="58"/>
      <c r="W617" s="58"/>
      <c r="X617" s="57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  <c r="AK617" s="58"/>
      <c r="AL617" s="58"/>
      <c r="AM617" s="55"/>
      <c r="AN617" s="55"/>
    </row>
    <row r="618" spans="14:40">
      <c r="N618" s="57"/>
      <c r="O618" s="57"/>
      <c r="P618" s="57"/>
      <c r="Q618" s="57"/>
      <c r="R618" s="57"/>
      <c r="S618" s="57"/>
      <c r="T618" s="57"/>
      <c r="U618" s="57"/>
      <c r="V618" s="58"/>
      <c r="W618" s="58"/>
      <c r="X618" s="57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  <c r="AK618" s="58"/>
      <c r="AL618" s="58"/>
      <c r="AM618" s="55"/>
      <c r="AN618" s="55"/>
    </row>
    <row r="619" spans="14:40">
      <c r="N619" s="57"/>
      <c r="O619" s="57"/>
      <c r="P619" s="57"/>
      <c r="Q619" s="57"/>
      <c r="R619" s="57"/>
      <c r="S619" s="57"/>
      <c r="T619" s="57"/>
      <c r="U619" s="57"/>
      <c r="V619" s="58"/>
      <c r="W619" s="58"/>
      <c r="X619" s="57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  <c r="AK619" s="58"/>
      <c r="AL619" s="58"/>
      <c r="AM619" s="55"/>
      <c r="AN619" s="55"/>
    </row>
    <row r="620" spans="14:40">
      <c r="N620" s="57"/>
      <c r="O620" s="57"/>
      <c r="P620" s="57"/>
      <c r="Q620" s="57"/>
      <c r="R620" s="57"/>
      <c r="S620" s="57"/>
      <c r="T620" s="57"/>
      <c r="U620" s="57"/>
      <c r="V620" s="58"/>
      <c r="W620" s="58"/>
      <c r="X620" s="57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  <c r="AK620" s="58"/>
      <c r="AL620" s="58"/>
      <c r="AM620" s="55"/>
      <c r="AN620" s="55"/>
    </row>
    <row r="621" spans="14:40">
      <c r="N621" s="57"/>
      <c r="O621" s="57"/>
      <c r="P621" s="57"/>
      <c r="Q621" s="57"/>
      <c r="R621" s="57"/>
      <c r="S621" s="57"/>
      <c r="T621" s="57"/>
      <c r="U621" s="57"/>
      <c r="V621" s="58"/>
      <c r="W621" s="58"/>
      <c r="X621" s="57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  <c r="AK621" s="58"/>
      <c r="AL621" s="58"/>
      <c r="AM621" s="55"/>
      <c r="AN621" s="55"/>
    </row>
    <row r="622" spans="14:40">
      <c r="N622" s="57"/>
      <c r="O622" s="57"/>
      <c r="P622" s="57"/>
      <c r="Q622" s="57"/>
      <c r="R622" s="57"/>
      <c r="S622" s="57"/>
      <c r="T622" s="57"/>
      <c r="U622" s="57"/>
      <c r="V622" s="58"/>
      <c r="W622" s="58"/>
      <c r="X622" s="57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  <c r="AK622" s="58"/>
      <c r="AL622" s="58"/>
      <c r="AM622" s="55"/>
      <c r="AN622" s="55"/>
    </row>
    <row r="623" spans="14:40">
      <c r="N623" s="57"/>
      <c r="O623" s="57"/>
      <c r="P623" s="57"/>
      <c r="Q623" s="57"/>
      <c r="R623" s="57"/>
      <c r="S623" s="57"/>
      <c r="T623" s="57"/>
      <c r="U623" s="57"/>
      <c r="V623" s="58"/>
      <c r="W623" s="58"/>
      <c r="X623" s="57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  <c r="AK623" s="58"/>
      <c r="AL623" s="58"/>
      <c r="AM623" s="55"/>
      <c r="AN623" s="55"/>
    </row>
    <row r="624" spans="14:40">
      <c r="N624" s="57"/>
      <c r="O624" s="57"/>
      <c r="P624" s="57"/>
      <c r="Q624" s="57"/>
      <c r="R624" s="57"/>
      <c r="S624" s="57"/>
      <c r="T624" s="57"/>
      <c r="U624" s="57"/>
      <c r="V624" s="58"/>
      <c r="W624" s="58"/>
      <c r="X624" s="57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  <c r="AK624" s="58"/>
      <c r="AL624" s="58"/>
      <c r="AM624" s="55"/>
      <c r="AN624" s="55"/>
    </row>
    <row r="625" spans="14:40">
      <c r="N625" s="57"/>
      <c r="O625" s="57"/>
      <c r="P625" s="57"/>
      <c r="Q625" s="57"/>
      <c r="R625" s="57"/>
      <c r="S625" s="57"/>
      <c r="T625" s="57"/>
      <c r="U625" s="57"/>
      <c r="V625" s="58"/>
      <c r="W625" s="58"/>
      <c r="X625" s="57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  <c r="AK625" s="58"/>
      <c r="AL625" s="58"/>
      <c r="AM625" s="55"/>
      <c r="AN625" s="55"/>
    </row>
    <row r="626" spans="14:40">
      <c r="N626" s="57"/>
      <c r="O626" s="57"/>
      <c r="P626" s="57"/>
      <c r="Q626" s="57"/>
      <c r="R626" s="57"/>
      <c r="S626" s="57"/>
      <c r="T626" s="57"/>
      <c r="U626" s="57"/>
      <c r="V626" s="58"/>
      <c r="W626" s="58"/>
      <c r="X626" s="57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  <c r="AK626" s="58"/>
      <c r="AL626" s="58"/>
      <c r="AM626" s="55"/>
      <c r="AN626" s="55"/>
    </row>
    <row r="627" spans="14:40">
      <c r="N627" s="57"/>
      <c r="O627" s="57"/>
      <c r="P627" s="57"/>
      <c r="Q627" s="57"/>
      <c r="R627" s="57"/>
      <c r="S627" s="57"/>
      <c r="T627" s="57"/>
      <c r="U627" s="57"/>
      <c r="V627" s="58"/>
      <c r="W627" s="58"/>
      <c r="X627" s="57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  <c r="AK627" s="58"/>
      <c r="AL627" s="58"/>
      <c r="AM627" s="55"/>
      <c r="AN627" s="55"/>
    </row>
    <row r="628" spans="14:40">
      <c r="N628" s="57"/>
      <c r="O628" s="57"/>
      <c r="P628" s="57"/>
      <c r="Q628" s="57"/>
      <c r="R628" s="57"/>
      <c r="S628" s="57"/>
      <c r="T628" s="57"/>
      <c r="U628" s="57"/>
      <c r="V628" s="58"/>
      <c r="W628" s="58"/>
      <c r="X628" s="57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  <c r="AK628" s="58"/>
      <c r="AL628" s="58"/>
      <c r="AM628" s="55"/>
      <c r="AN628" s="55"/>
    </row>
    <row r="629" spans="14:40">
      <c r="N629" s="57"/>
      <c r="O629" s="57"/>
      <c r="P629" s="57"/>
      <c r="Q629" s="57"/>
      <c r="R629" s="57"/>
      <c r="S629" s="57"/>
      <c r="T629" s="57"/>
      <c r="U629" s="57"/>
      <c r="V629" s="58"/>
      <c r="W629" s="58"/>
      <c r="X629" s="57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  <c r="AK629" s="58"/>
      <c r="AL629" s="58"/>
      <c r="AM629" s="55"/>
      <c r="AN629" s="55"/>
    </row>
    <row r="630" spans="14:40">
      <c r="N630" s="57"/>
      <c r="O630" s="57"/>
      <c r="P630" s="57"/>
      <c r="Q630" s="57"/>
      <c r="R630" s="57"/>
      <c r="S630" s="57"/>
      <c r="T630" s="57"/>
      <c r="U630" s="57"/>
      <c r="V630" s="58"/>
      <c r="W630" s="58"/>
      <c r="X630" s="57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  <c r="AK630" s="58"/>
      <c r="AL630" s="58"/>
      <c r="AM630" s="55"/>
      <c r="AN630" s="55"/>
    </row>
    <row r="631" spans="14:40">
      <c r="N631" s="57"/>
      <c r="O631" s="57"/>
      <c r="P631" s="57"/>
      <c r="Q631" s="57"/>
      <c r="R631" s="57"/>
      <c r="S631" s="57"/>
      <c r="T631" s="57"/>
      <c r="U631" s="57"/>
      <c r="V631" s="58"/>
      <c r="W631" s="58"/>
      <c r="X631" s="57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  <c r="AK631" s="58"/>
      <c r="AL631" s="58"/>
      <c r="AM631" s="55"/>
      <c r="AN631" s="55"/>
    </row>
    <row r="632" spans="14:40">
      <c r="N632" s="57"/>
      <c r="O632" s="57"/>
      <c r="P632" s="57"/>
      <c r="Q632" s="57"/>
      <c r="R632" s="57"/>
      <c r="S632" s="57"/>
      <c r="T632" s="57"/>
      <c r="U632" s="57"/>
      <c r="V632" s="58"/>
      <c r="W632" s="58"/>
      <c r="X632" s="57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  <c r="AK632" s="58"/>
      <c r="AL632" s="58"/>
      <c r="AM632" s="55"/>
      <c r="AN632" s="55"/>
    </row>
    <row r="633" spans="14:40">
      <c r="N633" s="57"/>
      <c r="O633" s="57"/>
      <c r="P633" s="57"/>
      <c r="Q633" s="57"/>
      <c r="R633" s="57"/>
      <c r="S633" s="57"/>
      <c r="T633" s="57"/>
      <c r="U633" s="57"/>
      <c r="V633" s="58"/>
      <c r="W633" s="58"/>
      <c r="X633" s="57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  <c r="AK633" s="58"/>
      <c r="AL633" s="58"/>
      <c r="AM633" s="55"/>
      <c r="AN633" s="55"/>
    </row>
    <row r="634" spans="14:40">
      <c r="N634" s="57"/>
      <c r="O634" s="57"/>
      <c r="P634" s="57"/>
      <c r="Q634" s="57"/>
      <c r="R634" s="57"/>
      <c r="S634" s="57"/>
      <c r="T634" s="57"/>
      <c r="U634" s="57"/>
      <c r="V634" s="58"/>
      <c r="W634" s="58"/>
      <c r="X634" s="57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  <c r="AK634" s="58"/>
      <c r="AL634" s="58"/>
      <c r="AM634" s="55"/>
      <c r="AN634" s="55"/>
    </row>
    <row r="635" spans="14:40">
      <c r="N635" s="57"/>
      <c r="O635" s="57"/>
      <c r="P635" s="57"/>
      <c r="Q635" s="57"/>
      <c r="R635" s="57"/>
      <c r="S635" s="57"/>
      <c r="T635" s="57"/>
      <c r="U635" s="57"/>
      <c r="V635" s="58"/>
      <c r="W635" s="58"/>
      <c r="X635" s="57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  <c r="AK635" s="58"/>
      <c r="AL635" s="58"/>
      <c r="AM635" s="55"/>
      <c r="AN635" s="55"/>
    </row>
    <row r="636" spans="14:40">
      <c r="N636" s="57"/>
      <c r="O636" s="57"/>
      <c r="P636" s="57"/>
      <c r="Q636" s="57"/>
      <c r="R636" s="57"/>
      <c r="S636" s="57"/>
      <c r="T636" s="57"/>
      <c r="U636" s="57"/>
      <c r="V636" s="58"/>
      <c r="W636" s="58"/>
      <c r="X636" s="57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  <c r="AK636" s="58"/>
      <c r="AL636" s="58"/>
      <c r="AM636" s="55"/>
      <c r="AN636" s="55"/>
    </row>
    <row r="637" spans="14:40">
      <c r="N637" s="57"/>
      <c r="O637" s="57"/>
      <c r="P637" s="57"/>
      <c r="Q637" s="57"/>
      <c r="R637" s="57"/>
      <c r="S637" s="57"/>
      <c r="T637" s="57"/>
      <c r="U637" s="57"/>
      <c r="V637" s="58"/>
      <c r="W637" s="58"/>
      <c r="X637" s="57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  <c r="AK637" s="58"/>
      <c r="AL637" s="58"/>
      <c r="AM637" s="55"/>
      <c r="AN637" s="55"/>
    </row>
    <row r="638" spans="14:40">
      <c r="N638" s="57"/>
      <c r="O638" s="57"/>
      <c r="P638" s="57"/>
      <c r="Q638" s="57"/>
      <c r="R638" s="57"/>
      <c r="S638" s="57"/>
      <c r="T638" s="57"/>
      <c r="U638" s="57"/>
      <c r="V638" s="58"/>
      <c r="W638" s="58"/>
      <c r="X638" s="57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  <c r="AK638" s="58"/>
      <c r="AL638" s="58"/>
      <c r="AM638" s="55"/>
      <c r="AN638" s="55"/>
    </row>
    <row r="639" spans="14:40">
      <c r="N639" s="57"/>
      <c r="O639" s="57"/>
      <c r="P639" s="57"/>
      <c r="Q639" s="57"/>
      <c r="R639" s="57"/>
      <c r="S639" s="57"/>
      <c r="T639" s="57"/>
      <c r="U639" s="57"/>
      <c r="V639" s="58"/>
      <c r="W639" s="58"/>
      <c r="X639" s="57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  <c r="AK639" s="58"/>
      <c r="AL639" s="58"/>
      <c r="AM639" s="55"/>
      <c r="AN639" s="55"/>
    </row>
    <row r="640" spans="14:40">
      <c r="N640" s="57"/>
      <c r="O640" s="57"/>
      <c r="P640" s="57"/>
      <c r="Q640" s="57"/>
      <c r="R640" s="57"/>
      <c r="S640" s="57"/>
      <c r="T640" s="57"/>
      <c r="U640" s="57"/>
      <c r="V640" s="58"/>
      <c r="W640" s="58"/>
      <c r="X640" s="57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  <c r="AK640" s="58"/>
      <c r="AL640" s="58"/>
      <c r="AM640" s="55"/>
      <c r="AN640" s="55"/>
    </row>
    <row r="641" spans="14:40">
      <c r="N641" s="57"/>
      <c r="O641" s="57"/>
      <c r="P641" s="57"/>
      <c r="Q641" s="57"/>
      <c r="R641" s="57"/>
      <c r="S641" s="57"/>
      <c r="T641" s="57"/>
      <c r="U641" s="57"/>
      <c r="V641" s="58"/>
      <c r="W641" s="58"/>
      <c r="X641" s="57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  <c r="AK641" s="58"/>
      <c r="AL641" s="58"/>
      <c r="AM641" s="55"/>
      <c r="AN641" s="55"/>
    </row>
    <row r="642" spans="14:40">
      <c r="N642" s="57"/>
      <c r="O642" s="57"/>
      <c r="P642" s="57"/>
      <c r="Q642" s="57"/>
      <c r="R642" s="57"/>
      <c r="S642" s="57"/>
      <c r="T642" s="57"/>
      <c r="U642" s="57"/>
      <c r="V642" s="58"/>
      <c r="W642" s="58"/>
      <c r="X642" s="57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  <c r="AK642" s="58"/>
      <c r="AL642" s="58"/>
      <c r="AM642" s="55"/>
      <c r="AN642" s="55"/>
    </row>
    <row r="643" spans="14:40">
      <c r="N643" s="57"/>
      <c r="O643" s="57"/>
      <c r="P643" s="57"/>
      <c r="Q643" s="57"/>
      <c r="R643" s="57"/>
      <c r="S643" s="57"/>
      <c r="T643" s="57"/>
      <c r="U643" s="57"/>
      <c r="V643" s="58"/>
      <c r="W643" s="58"/>
      <c r="X643" s="57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  <c r="AK643" s="58"/>
      <c r="AL643" s="58"/>
      <c r="AM643" s="55"/>
      <c r="AN643" s="55"/>
    </row>
    <row r="644" spans="14:40">
      <c r="N644" s="57"/>
      <c r="O644" s="57"/>
      <c r="P644" s="57"/>
      <c r="Q644" s="57"/>
      <c r="R644" s="57"/>
      <c r="S644" s="57"/>
      <c r="T644" s="57"/>
      <c r="U644" s="57"/>
      <c r="V644" s="58"/>
      <c r="W644" s="58"/>
      <c r="X644" s="57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  <c r="AK644" s="58"/>
      <c r="AL644" s="58"/>
      <c r="AM644" s="55"/>
      <c r="AN644" s="55"/>
    </row>
    <row r="645" spans="14:40">
      <c r="N645" s="57"/>
      <c r="O645" s="57"/>
      <c r="P645" s="57"/>
      <c r="Q645" s="57"/>
      <c r="R645" s="57"/>
      <c r="S645" s="57"/>
      <c r="T645" s="57"/>
      <c r="U645" s="57"/>
      <c r="V645" s="58"/>
      <c r="W645" s="58"/>
      <c r="X645" s="57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  <c r="AK645" s="58"/>
      <c r="AL645" s="58"/>
      <c r="AM645" s="55"/>
      <c r="AN645" s="55"/>
    </row>
    <row r="646" spans="14:40">
      <c r="N646" s="57"/>
      <c r="O646" s="57"/>
      <c r="P646" s="57"/>
      <c r="Q646" s="57"/>
      <c r="R646" s="57"/>
      <c r="S646" s="57"/>
      <c r="T646" s="57"/>
      <c r="U646" s="57"/>
      <c r="V646" s="58"/>
      <c r="W646" s="58"/>
      <c r="X646" s="57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  <c r="AK646" s="58"/>
      <c r="AL646" s="58"/>
      <c r="AM646" s="55"/>
      <c r="AN646" s="55"/>
    </row>
    <row r="647" spans="14:40">
      <c r="N647" s="57"/>
      <c r="O647" s="57"/>
      <c r="P647" s="57"/>
      <c r="Q647" s="57"/>
      <c r="R647" s="57"/>
      <c r="S647" s="57"/>
      <c r="T647" s="57"/>
      <c r="U647" s="57"/>
      <c r="V647" s="58"/>
      <c r="W647" s="58"/>
      <c r="X647" s="57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  <c r="AK647" s="58"/>
      <c r="AL647" s="58"/>
      <c r="AM647" s="55"/>
      <c r="AN647" s="55"/>
    </row>
    <row r="648" spans="14:40">
      <c r="N648" s="57"/>
      <c r="O648" s="57"/>
      <c r="P648" s="57"/>
      <c r="Q648" s="57"/>
      <c r="R648" s="57"/>
      <c r="S648" s="57"/>
      <c r="T648" s="57"/>
      <c r="U648" s="57"/>
      <c r="V648" s="58"/>
      <c r="W648" s="58"/>
      <c r="X648" s="57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  <c r="AK648" s="58"/>
      <c r="AL648" s="58"/>
      <c r="AM648" s="55"/>
      <c r="AN648" s="55"/>
    </row>
    <row r="649" spans="14:40">
      <c r="N649" s="57"/>
      <c r="O649" s="57"/>
      <c r="P649" s="57"/>
      <c r="Q649" s="57"/>
      <c r="R649" s="57"/>
      <c r="S649" s="57"/>
      <c r="T649" s="57"/>
      <c r="U649" s="57"/>
      <c r="V649" s="58"/>
      <c r="W649" s="58"/>
      <c r="X649" s="57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  <c r="AK649" s="58"/>
      <c r="AL649" s="58"/>
      <c r="AM649" s="55"/>
      <c r="AN649" s="55"/>
    </row>
    <row r="650" spans="14:40">
      <c r="N650" s="57"/>
      <c r="O650" s="57"/>
      <c r="P650" s="57"/>
      <c r="Q650" s="57"/>
      <c r="R650" s="57"/>
      <c r="S650" s="57"/>
      <c r="T650" s="57"/>
      <c r="U650" s="57"/>
      <c r="V650" s="58"/>
      <c r="W650" s="58"/>
      <c r="X650" s="57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  <c r="AK650" s="58"/>
      <c r="AL650" s="58"/>
      <c r="AM650" s="55"/>
      <c r="AN650" s="55"/>
    </row>
    <row r="651" spans="14:40">
      <c r="N651" s="57"/>
      <c r="O651" s="57"/>
      <c r="P651" s="57"/>
      <c r="Q651" s="57"/>
      <c r="R651" s="57"/>
      <c r="S651" s="57"/>
      <c r="T651" s="57"/>
      <c r="U651" s="57"/>
      <c r="V651" s="58"/>
      <c r="W651" s="58"/>
      <c r="X651" s="57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  <c r="AK651" s="58"/>
      <c r="AL651" s="58"/>
      <c r="AM651" s="55"/>
      <c r="AN651" s="55"/>
    </row>
    <row r="652" spans="14:40">
      <c r="N652" s="57"/>
      <c r="O652" s="57"/>
      <c r="P652" s="57"/>
      <c r="Q652" s="57"/>
      <c r="R652" s="57"/>
      <c r="S652" s="57"/>
      <c r="T652" s="57"/>
      <c r="U652" s="57"/>
      <c r="V652" s="58"/>
      <c r="W652" s="58"/>
      <c r="X652" s="57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  <c r="AK652" s="58"/>
      <c r="AL652" s="58"/>
      <c r="AM652" s="55"/>
      <c r="AN652" s="55"/>
    </row>
    <row r="653" spans="14:40">
      <c r="N653" s="57"/>
      <c r="O653" s="57"/>
      <c r="P653" s="57"/>
      <c r="Q653" s="57"/>
      <c r="R653" s="57"/>
      <c r="S653" s="57"/>
      <c r="T653" s="57"/>
      <c r="U653" s="57"/>
      <c r="V653" s="58"/>
      <c r="W653" s="58"/>
      <c r="X653" s="57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  <c r="AK653" s="58"/>
      <c r="AL653" s="58"/>
      <c r="AM653" s="55"/>
      <c r="AN653" s="55"/>
    </row>
    <row r="654" spans="14:40">
      <c r="N654" s="57"/>
      <c r="O654" s="57"/>
      <c r="P654" s="57"/>
      <c r="Q654" s="57"/>
      <c r="R654" s="57"/>
      <c r="S654" s="57"/>
      <c r="T654" s="57"/>
      <c r="U654" s="57"/>
      <c r="V654" s="58"/>
      <c r="W654" s="58"/>
      <c r="X654" s="57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  <c r="AK654" s="58"/>
      <c r="AL654" s="58"/>
      <c r="AM654" s="55"/>
      <c r="AN654" s="55"/>
    </row>
    <row r="655" spans="14:40">
      <c r="N655" s="57"/>
      <c r="O655" s="57"/>
      <c r="P655" s="57"/>
      <c r="Q655" s="57"/>
      <c r="R655" s="57"/>
      <c r="S655" s="57"/>
      <c r="T655" s="57"/>
      <c r="U655" s="57"/>
      <c r="V655" s="58"/>
      <c r="W655" s="58"/>
      <c r="X655" s="57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  <c r="AK655" s="58"/>
      <c r="AL655" s="58"/>
      <c r="AM655" s="55"/>
      <c r="AN655" s="55"/>
    </row>
    <row r="656" spans="14:40">
      <c r="N656" s="57"/>
      <c r="O656" s="57"/>
      <c r="P656" s="57"/>
      <c r="Q656" s="57"/>
      <c r="R656" s="57"/>
      <c r="S656" s="57"/>
      <c r="T656" s="57"/>
      <c r="U656" s="57"/>
      <c r="V656" s="58"/>
      <c r="W656" s="58"/>
      <c r="X656" s="57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  <c r="AK656" s="58"/>
      <c r="AL656" s="58"/>
      <c r="AM656" s="55"/>
      <c r="AN656" s="55"/>
    </row>
    <row r="657" spans="14:40">
      <c r="N657" s="57"/>
      <c r="O657" s="57"/>
      <c r="P657" s="57"/>
      <c r="Q657" s="57"/>
      <c r="R657" s="57"/>
      <c r="S657" s="57"/>
      <c r="T657" s="57"/>
      <c r="U657" s="57"/>
      <c r="V657" s="58"/>
      <c r="W657" s="58"/>
      <c r="X657" s="57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  <c r="AK657" s="58"/>
      <c r="AL657" s="58"/>
      <c r="AM657" s="55"/>
      <c r="AN657" s="55"/>
    </row>
    <row r="658" spans="14:40">
      <c r="N658" s="57"/>
      <c r="O658" s="57"/>
      <c r="P658" s="57"/>
      <c r="Q658" s="57"/>
      <c r="R658" s="57"/>
      <c r="S658" s="57"/>
      <c r="T658" s="57"/>
      <c r="U658" s="57"/>
      <c r="V658" s="58"/>
      <c r="W658" s="58"/>
      <c r="X658" s="57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  <c r="AK658" s="58"/>
      <c r="AL658" s="58"/>
      <c r="AM658" s="55"/>
      <c r="AN658" s="55"/>
    </row>
    <row r="659" spans="14:40">
      <c r="N659" s="57"/>
      <c r="O659" s="57"/>
      <c r="P659" s="57"/>
      <c r="Q659" s="57"/>
      <c r="R659" s="57"/>
      <c r="S659" s="57"/>
      <c r="T659" s="57"/>
      <c r="U659" s="57"/>
      <c r="V659" s="58"/>
      <c r="W659" s="58"/>
      <c r="X659" s="57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  <c r="AK659" s="58"/>
      <c r="AL659" s="58"/>
      <c r="AM659" s="55"/>
      <c r="AN659" s="55"/>
    </row>
    <row r="660" spans="14:40">
      <c r="N660" s="57"/>
      <c r="O660" s="57"/>
      <c r="P660" s="57"/>
      <c r="Q660" s="57"/>
      <c r="R660" s="57"/>
      <c r="S660" s="57"/>
      <c r="T660" s="57"/>
      <c r="U660" s="57"/>
      <c r="V660" s="58"/>
      <c r="W660" s="58"/>
      <c r="X660" s="57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  <c r="AK660" s="58"/>
      <c r="AL660" s="58"/>
      <c r="AM660" s="55"/>
      <c r="AN660" s="55"/>
    </row>
    <row r="661" spans="14:40">
      <c r="N661" s="57"/>
      <c r="O661" s="57"/>
      <c r="P661" s="57"/>
      <c r="Q661" s="57"/>
      <c r="R661" s="57"/>
      <c r="S661" s="57"/>
      <c r="T661" s="57"/>
      <c r="U661" s="57"/>
      <c r="V661" s="58"/>
      <c r="W661" s="58"/>
      <c r="X661" s="57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  <c r="AK661" s="58"/>
      <c r="AL661" s="58"/>
      <c r="AM661" s="55"/>
      <c r="AN661" s="55"/>
    </row>
    <row r="662" spans="14:40">
      <c r="N662" s="57"/>
      <c r="O662" s="57"/>
      <c r="P662" s="57"/>
      <c r="Q662" s="57"/>
      <c r="R662" s="57"/>
      <c r="S662" s="57"/>
      <c r="T662" s="57"/>
      <c r="U662" s="57"/>
      <c r="V662" s="58"/>
      <c r="W662" s="58"/>
      <c r="X662" s="57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  <c r="AK662" s="58"/>
      <c r="AL662" s="58"/>
      <c r="AM662" s="55"/>
      <c r="AN662" s="55"/>
    </row>
    <row r="663" spans="14:40">
      <c r="N663" s="57"/>
      <c r="O663" s="57"/>
      <c r="P663" s="57"/>
      <c r="Q663" s="57"/>
      <c r="R663" s="57"/>
      <c r="S663" s="57"/>
      <c r="T663" s="57"/>
      <c r="U663" s="57"/>
      <c r="V663" s="58"/>
      <c r="W663" s="58"/>
      <c r="X663" s="57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  <c r="AK663" s="58"/>
      <c r="AL663" s="58"/>
      <c r="AM663" s="55"/>
      <c r="AN663" s="55"/>
    </row>
    <row r="664" spans="14:40">
      <c r="N664" s="57"/>
      <c r="O664" s="57"/>
      <c r="P664" s="57"/>
      <c r="Q664" s="57"/>
      <c r="R664" s="57"/>
      <c r="S664" s="57"/>
      <c r="T664" s="57"/>
      <c r="U664" s="57"/>
      <c r="V664" s="58"/>
      <c r="W664" s="58"/>
      <c r="X664" s="57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  <c r="AK664" s="58"/>
      <c r="AL664" s="58"/>
      <c r="AM664" s="55"/>
      <c r="AN664" s="55"/>
    </row>
    <row r="665" spans="14:40">
      <c r="N665" s="57"/>
      <c r="O665" s="57"/>
      <c r="P665" s="57"/>
      <c r="Q665" s="57"/>
      <c r="R665" s="57"/>
      <c r="S665" s="57"/>
      <c r="T665" s="57"/>
      <c r="U665" s="57"/>
      <c r="V665" s="58"/>
      <c r="W665" s="58"/>
      <c r="X665" s="57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  <c r="AK665" s="58"/>
      <c r="AL665" s="58"/>
      <c r="AM665" s="55"/>
      <c r="AN665" s="55"/>
    </row>
    <row r="666" spans="14:40">
      <c r="N666" s="57"/>
      <c r="O666" s="57"/>
      <c r="P666" s="57"/>
      <c r="Q666" s="57"/>
      <c r="R666" s="57"/>
      <c r="S666" s="57"/>
      <c r="T666" s="57"/>
      <c r="U666" s="57"/>
      <c r="V666" s="58"/>
      <c r="W666" s="58"/>
      <c r="X666" s="57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  <c r="AK666" s="58"/>
      <c r="AL666" s="58"/>
      <c r="AM666" s="55"/>
      <c r="AN666" s="55"/>
    </row>
    <row r="667" spans="14:40">
      <c r="N667" s="57"/>
      <c r="O667" s="57"/>
      <c r="P667" s="57"/>
      <c r="Q667" s="57"/>
      <c r="R667" s="57"/>
      <c r="S667" s="57"/>
      <c r="T667" s="57"/>
      <c r="U667" s="57"/>
      <c r="V667" s="58"/>
      <c r="W667" s="58"/>
      <c r="X667" s="57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  <c r="AK667" s="58"/>
      <c r="AL667" s="58"/>
      <c r="AM667" s="55"/>
      <c r="AN667" s="55"/>
    </row>
    <row r="668" spans="14:40">
      <c r="N668" s="57"/>
      <c r="O668" s="57"/>
      <c r="P668" s="57"/>
      <c r="Q668" s="57"/>
      <c r="R668" s="57"/>
      <c r="S668" s="57"/>
      <c r="T668" s="57"/>
      <c r="U668" s="57"/>
      <c r="V668" s="58"/>
      <c r="W668" s="58"/>
      <c r="X668" s="57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  <c r="AK668" s="58"/>
      <c r="AL668" s="58"/>
      <c r="AM668" s="55"/>
      <c r="AN668" s="55"/>
    </row>
    <row r="669" spans="14:40">
      <c r="N669" s="57"/>
      <c r="O669" s="57"/>
      <c r="P669" s="57"/>
      <c r="Q669" s="57"/>
      <c r="R669" s="57"/>
      <c r="S669" s="57"/>
      <c r="T669" s="57"/>
      <c r="U669" s="57"/>
      <c r="V669" s="58"/>
      <c r="W669" s="58"/>
      <c r="X669" s="57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  <c r="AK669" s="58"/>
      <c r="AL669" s="58"/>
      <c r="AM669" s="55"/>
      <c r="AN669" s="55"/>
    </row>
    <row r="670" spans="14:40">
      <c r="N670" s="57"/>
      <c r="O670" s="57"/>
      <c r="P670" s="57"/>
      <c r="Q670" s="57"/>
      <c r="R670" s="57"/>
      <c r="S670" s="57"/>
      <c r="T670" s="57"/>
      <c r="U670" s="57"/>
      <c r="V670" s="58"/>
      <c r="W670" s="58"/>
      <c r="X670" s="57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  <c r="AK670" s="58"/>
      <c r="AL670" s="58"/>
      <c r="AM670" s="55"/>
      <c r="AN670" s="55"/>
    </row>
    <row r="671" spans="14:40">
      <c r="N671" s="57"/>
      <c r="O671" s="57"/>
      <c r="P671" s="57"/>
      <c r="Q671" s="57"/>
      <c r="R671" s="57"/>
      <c r="S671" s="57"/>
      <c r="T671" s="57"/>
      <c r="U671" s="57"/>
      <c r="V671" s="58"/>
      <c r="W671" s="58"/>
      <c r="X671" s="57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  <c r="AK671" s="58"/>
      <c r="AL671" s="58"/>
      <c r="AM671" s="55"/>
      <c r="AN671" s="55"/>
    </row>
    <row r="672" spans="14:40">
      <c r="N672" s="57"/>
      <c r="O672" s="57"/>
      <c r="P672" s="57"/>
      <c r="Q672" s="57"/>
      <c r="R672" s="57"/>
      <c r="S672" s="57"/>
      <c r="T672" s="57"/>
      <c r="U672" s="57"/>
      <c r="V672" s="58"/>
      <c r="W672" s="58"/>
      <c r="X672" s="57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  <c r="AK672" s="58"/>
      <c r="AL672" s="58"/>
      <c r="AM672" s="55"/>
      <c r="AN672" s="55"/>
    </row>
    <row r="673" spans="14:40">
      <c r="N673" s="57"/>
      <c r="O673" s="57"/>
      <c r="P673" s="57"/>
      <c r="Q673" s="57"/>
      <c r="R673" s="57"/>
      <c r="S673" s="57"/>
      <c r="T673" s="57"/>
      <c r="U673" s="57"/>
      <c r="V673" s="58"/>
      <c r="W673" s="58"/>
      <c r="X673" s="57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  <c r="AK673" s="58"/>
      <c r="AL673" s="58"/>
      <c r="AM673" s="55"/>
      <c r="AN673" s="55"/>
    </row>
    <row r="674" spans="14:40">
      <c r="N674" s="57"/>
      <c r="O674" s="57"/>
      <c r="P674" s="57"/>
      <c r="Q674" s="57"/>
      <c r="R674" s="57"/>
      <c r="S674" s="57"/>
      <c r="T674" s="57"/>
      <c r="U674" s="57"/>
      <c r="V674" s="58"/>
      <c r="W674" s="58"/>
      <c r="X674" s="57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  <c r="AK674" s="58"/>
      <c r="AL674" s="58"/>
      <c r="AM674" s="55"/>
      <c r="AN674" s="55"/>
    </row>
    <row r="675" spans="14:40">
      <c r="N675" s="57"/>
      <c r="O675" s="57"/>
      <c r="P675" s="57"/>
      <c r="Q675" s="57"/>
      <c r="R675" s="57"/>
      <c r="S675" s="57"/>
      <c r="T675" s="57"/>
      <c r="U675" s="57"/>
      <c r="V675" s="58"/>
      <c r="W675" s="58"/>
      <c r="X675" s="57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  <c r="AK675" s="58"/>
      <c r="AL675" s="58"/>
      <c r="AM675" s="55"/>
      <c r="AN675" s="55"/>
    </row>
    <row r="676" spans="14:40">
      <c r="N676" s="57"/>
      <c r="O676" s="57"/>
      <c r="P676" s="57"/>
      <c r="Q676" s="57"/>
      <c r="R676" s="57"/>
      <c r="S676" s="57"/>
      <c r="T676" s="57"/>
      <c r="U676" s="57"/>
      <c r="V676" s="58"/>
      <c r="W676" s="58"/>
      <c r="X676" s="57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  <c r="AK676" s="58"/>
      <c r="AL676" s="58"/>
      <c r="AM676" s="55"/>
      <c r="AN676" s="55"/>
    </row>
    <row r="677" spans="14:40">
      <c r="N677" s="57"/>
      <c r="O677" s="57"/>
      <c r="P677" s="57"/>
      <c r="Q677" s="57"/>
      <c r="R677" s="57"/>
      <c r="S677" s="57"/>
      <c r="T677" s="57"/>
      <c r="U677" s="57"/>
      <c r="V677" s="58"/>
      <c r="W677" s="58"/>
      <c r="X677" s="57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  <c r="AK677" s="58"/>
      <c r="AL677" s="58"/>
      <c r="AM677" s="55"/>
      <c r="AN677" s="55"/>
    </row>
    <row r="678" spans="14:40">
      <c r="N678" s="57"/>
      <c r="O678" s="57"/>
      <c r="P678" s="57"/>
      <c r="Q678" s="57"/>
      <c r="R678" s="57"/>
      <c r="S678" s="57"/>
      <c r="T678" s="57"/>
      <c r="U678" s="57"/>
      <c r="V678" s="58"/>
      <c r="W678" s="58"/>
      <c r="X678" s="57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  <c r="AK678" s="58"/>
      <c r="AL678" s="58"/>
      <c r="AM678" s="55"/>
      <c r="AN678" s="55"/>
    </row>
    <row r="679" spans="14:40">
      <c r="N679" s="57"/>
      <c r="O679" s="57"/>
      <c r="P679" s="57"/>
      <c r="Q679" s="57"/>
      <c r="R679" s="57"/>
      <c r="S679" s="57"/>
      <c r="T679" s="57"/>
      <c r="U679" s="57"/>
      <c r="V679" s="58"/>
      <c r="W679" s="58"/>
      <c r="X679" s="57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  <c r="AK679" s="58"/>
      <c r="AL679" s="58"/>
      <c r="AM679" s="55"/>
      <c r="AN679" s="55"/>
    </row>
    <row r="680" spans="14:40">
      <c r="N680" s="57"/>
      <c r="O680" s="57"/>
      <c r="P680" s="57"/>
      <c r="Q680" s="57"/>
      <c r="R680" s="57"/>
      <c r="S680" s="57"/>
      <c r="T680" s="57"/>
      <c r="U680" s="57"/>
      <c r="V680" s="58"/>
      <c r="W680" s="58"/>
      <c r="X680" s="57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  <c r="AK680" s="58"/>
      <c r="AL680" s="58"/>
      <c r="AM680" s="55"/>
      <c r="AN680" s="55"/>
    </row>
    <row r="681" spans="14:40">
      <c r="N681" s="57"/>
      <c r="O681" s="57"/>
      <c r="P681" s="57"/>
      <c r="Q681" s="57"/>
      <c r="R681" s="57"/>
      <c r="S681" s="57"/>
      <c r="T681" s="57"/>
      <c r="U681" s="57"/>
      <c r="V681" s="58"/>
      <c r="W681" s="58"/>
      <c r="X681" s="57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  <c r="AK681" s="58"/>
      <c r="AL681" s="58"/>
      <c r="AM681" s="55"/>
      <c r="AN681" s="55"/>
    </row>
    <row r="682" spans="14:40">
      <c r="N682" s="57"/>
      <c r="O682" s="57"/>
      <c r="P682" s="57"/>
      <c r="Q682" s="57"/>
      <c r="R682" s="57"/>
      <c r="S682" s="57"/>
      <c r="T682" s="57"/>
      <c r="U682" s="57"/>
      <c r="V682" s="58"/>
      <c r="W682" s="58"/>
      <c r="X682" s="57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  <c r="AK682" s="58"/>
      <c r="AL682" s="58"/>
      <c r="AM682" s="55"/>
      <c r="AN682" s="55"/>
    </row>
    <row r="683" spans="14:40">
      <c r="N683" s="57"/>
      <c r="O683" s="57"/>
      <c r="P683" s="57"/>
      <c r="Q683" s="57"/>
      <c r="R683" s="57"/>
      <c r="S683" s="57"/>
      <c r="T683" s="57"/>
      <c r="U683" s="57"/>
      <c r="V683" s="58"/>
      <c r="W683" s="58"/>
      <c r="X683" s="57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  <c r="AK683" s="58"/>
      <c r="AL683" s="58"/>
      <c r="AM683" s="55"/>
      <c r="AN683" s="55"/>
    </row>
    <row r="684" spans="14:40">
      <c r="N684" s="57"/>
      <c r="O684" s="57"/>
      <c r="P684" s="57"/>
      <c r="Q684" s="57"/>
      <c r="R684" s="57"/>
      <c r="S684" s="57"/>
      <c r="T684" s="57"/>
      <c r="U684" s="57"/>
      <c r="V684" s="58"/>
      <c r="W684" s="58"/>
      <c r="X684" s="57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  <c r="AK684" s="58"/>
      <c r="AL684" s="58"/>
      <c r="AM684" s="55"/>
      <c r="AN684" s="55"/>
    </row>
    <row r="685" spans="14:40">
      <c r="N685" s="57"/>
      <c r="O685" s="57"/>
      <c r="P685" s="57"/>
      <c r="Q685" s="57"/>
      <c r="R685" s="57"/>
      <c r="S685" s="57"/>
      <c r="T685" s="57"/>
      <c r="U685" s="57"/>
      <c r="V685" s="58"/>
      <c r="W685" s="58"/>
      <c r="X685" s="57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  <c r="AK685" s="58"/>
      <c r="AL685" s="58"/>
      <c r="AM685" s="55"/>
      <c r="AN685" s="55"/>
    </row>
    <row r="686" spans="14:40">
      <c r="N686" s="57"/>
      <c r="O686" s="57"/>
      <c r="P686" s="57"/>
      <c r="Q686" s="57"/>
      <c r="R686" s="57"/>
      <c r="S686" s="57"/>
      <c r="T686" s="57"/>
      <c r="U686" s="57"/>
      <c r="V686" s="58"/>
      <c r="W686" s="58"/>
      <c r="X686" s="57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  <c r="AK686" s="58"/>
      <c r="AL686" s="58"/>
      <c r="AM686" s="55"/>
      <c r="AN686" s="55"/>
    </row>
    <row r="687" spans="14:40">
      <c r="N687" s="57"/>
      <c r="O687" s="57"/>
      <c r="P687" s="57"/>
      <c r="Q687" s="57"/>
      <c r="R687" s="57"/>
      <c r="S687" s="57"/>
      <c r="T687" s="57"/>
      <c r="U687" s="57"/>
      <c r="V687" s="58"/>
      <c r="W687" s="58"/>
      <c r="X687" s="57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  <c r="AK687" s="58"/>
      <c r="AL687" s="58"/>
      <c r="AM687" s="55"/>
      <c r="AN687" s="55"/>
    </row>
    <row r="688" spans="14:40">
      <c r="N688" s="57"/>
      <c r="O688" s="57"/>
      <c r="P688" s="57"/>
      <c r="Q688" s="57"/>
      <c r="R688" s="57"/>
      <c r="S688" s="57"/>
      <c r="T688" s="57"/>
      <c r="U688" s="57"/>
      <c r="V688" s="58"/>
      <c r="W688" s="58"/>
      <c r="X688" s="57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  <c r="AK688" s="58"/>
      <c r="AL688" s="58"/>
      <c r="AM688" s="55"/>
      <c r="AN688" s="55"/>
    </row>
    <row r="689" spans="14:40">
      <c r="N689" s="57"/>
      <c r="O689" s="57"/>
      <c r="P689" s="57"/>
      <c r="Q689" s="57"/>
      <c r="R689" s="57"/>
      <c r="S689" s="57"/>
      <c r="T689" s="57"/>
      <c r="U689" s="57"/>
      <c r="V689" s="58"/>
      <c r="W689" s="58"/>
      <c r="X689" s="57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  <c r="AK689" s="58"/>
      <c r="AL689" s="58"/>
      <c r="AM689" s="55"/>
      <c r="AN689" s="55"/>
    </row>
    <row r="690" spans="14:40">
      <c r="N690" s="57"/>
      <c r="O690" s="57"/>
      <c r="P690" s="57"/>
      <c r="Q690" s="57"/>
      <c r="R690" s="57"/>
      <c r="S690" s="57"/>
      <c r="T690" s="57"/>
      <c r="U690" s="57"/>
      <c r="V690" s="58"/>
      <c r="W690" s="58"/>
      <c r="X690" s="57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  <c r="AK690" s="58"/>
      <c r="AL690" s="58"/>
      <c r="AM690" s="55"/>
      <c r="AN690" s="55"/>
    </row>
    <row r="691" spans="14:40">
      <c r="N691" s="57"/>
      <c r="O691" s="57"/>
      <c r="P691" s="57"/>
      <c r="Q691" s="57"/>
      <c r="R691" s="57"/>
      <c r="S691" s="57"/>
      <c r="T691" s="57"/>
      <c r="U691" s="57"/>
      <c r="V691" s="58"/>
      <c r="W691" s="58"/>
      <c r="X691" s="57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  <c r="AK691" s="58"/>
      <c r="AL691" s="58"/>
      <c r="AM691" s="55"/>
      <c r="AN691" s="55"/>
    </row>
    <row r="692" spans="14:40">
      <c r="N692" s="57"/>
      <c r="O692" s="57"/>
      <c r="P692" s="57"/>
      <c r="Q692" s="57"/>
      <c r="R692" s="57"/>
      <c r="S692" s="57"/>
      <c r="T692" s="57"/>
      <c r="U692" s="57"/>
      <c r="V692" s="58"/>
      <c r="W692" s="58"/>
      <c r="X692" s="57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  <c r="AK692" s="58"/>
      <c r="AL692" s="58"/>
      <c r="AM692" s="55"/>
      <c r="AN692" s="55"/>
    </row>
    <row r="693" spans="14:40">
      <c r="N693" s="57"/>
      <c r="O693" s="57"/>
      <c r="P693" s="57"/>
      <c r="Q693" s="57"/>
      <c r="R693" s="57"/>
      <c r="S693" s="57"/>
      <c r="T693" s="57"/>
      <c r="U693" s="57"/>
      <c r="V693" s="58"/>
      <c r="W693" s="58"/>
      <c r="X693" s="57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  <c r="AK693" s="58"/>
      <c r="AL693" s="58"/>
      <c r="AM693" s="55"/>
      <c r="AN693" s="55"/>
    </row>
    <row r="694" spans="14:40">
      <c r="N694" s="57"/>
      <c r="O694" s="57"/>
      <c r="P694" s="57"/>
      <c r="Q694" s="57"/>
      <c r="R694" s="57"/>
      <c r="S694" s="57"/>
      <c r="T694" s="57"/>
      <c r="U694" s="57"/>
      <c r="V694" s="58"/>
      <c r="W694" s="58"/>
      <c r="X694" s="57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  <c r="AK694" s="58"/>
      <c r="AL694" s="58"/>
      <c r="AM694" s="55"/>
      <c r="AN694" s="55"/>
    </row>
    <row r="695" spans="14:40">
      <c r="N695" s="57"/>
      <c r="O695" s="57"/>
      <c r="P695" s="57"/>
      <c r="Q695" s="57"/>
      <c r="R695" s="57"/>
      <c r="S695" s="57"/>
      <c r="T695" s="57"/>
      <c r="U695" s="57"/>
      <c r="V695" s="58"/>
      <c r="W695" s="58"/>
      <c r="X695" s="57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  <c r="AK695" s="58"/>
      <c r="AL695" s="58"/>
      <c r="AM695" s="55"/>
      <c r="AN695" s="55"/>
    </row>
    <row r="696" spans="14:40">
      <c r="N696" s="57"/>
      <c r="O696" s="57"/>
      <c r="P696" s="57"/>
      <c r="Q696" s="57"/>
      <c r="R696" s="57"/>
      <c r="S696" s="57"/>
      <c r="T696" s="57"/>
      <c r="U696" s="57"/>
      <c r="V696" s="58"/>
      <c r="W696" s="58"/>
      <c r="X696" s="57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  <c r="AK696" s="58"/>
      <c r="AL696" s="58"/>
      <c r="AM696" s="55"/>
      <c r="AN696" s="55"/>
    </row>
    <row r="697" spans="14:40">
      <c r="N697" s="57"/>
      <c r="O697" s="57"/>
      <c r="P697" s="57"/>
      <c r="Q697" s="57"/>
      <c r="R697" s="57"/>
      <c r="S697" s="57"/>
      <c r="T697" s="57"/>
      <c r="U697" s="57"/>
      <c r="V697" s="58"/>
      <c r="W697" s="58"/>
      <c r="X697" s="57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  <c r="AK697" s="58"/>
      <c r="AL697" s="58"/>
      <c r="AM697" s="55"/>
      <c r="AN697" s="55"/>
    </row>
    <row r="698" spans="14:40">
      <c r="N698" s="57"/>
      <c r="O698" s="57"/>
      <c r="P698" s="57"/>
      <c r="Q698" s="57"/>
      <c r="R698" s="57"/>
      <c r="S698" s="57"/>
      <c r="T698" s="57"/>
      <c r="U698" s="57"/>
      <c r="V698" s="58"/>
      <c r="W698" s="58"/>
      <c r="X698" s="57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  <c r="AK698" s="58"/>
      <c r="AL698" s="58"/>
      <c r="AM698" s="55"/>
      <c r="AN698" s="55"/>
    </row>
    <row r="699" spans="14:40">
      <c r="N699" s="57"/>
      <c r="O699" s="57"/>
      <c r="P699" s="57"/>
      <c r="Q699" s="57"/>
      <c r="R699" s="57"/>
      <c r="S699" s="57"/>
      <c r="T699" s="57"/>
      <c r="U699" s="57"/>
      <c r="V699" s="58"/>
      <c r="W699" s="58"/>
      <c r="X699" s="57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  <c r="AK699" s="58"/>
      <c r="AL699" s="58"/>
      <c r="AM699" s="55"/>
      <c r="AN699" s="55"/>
    </row>
    <row r="700" spans="14:40">
      <c r="N700" s="57"/>
      <c r="O700" s="57"/>
      <c r="P700" s="57"/>
      <c r="Q700" s="57"/>
      <c r="R700" s="57"/>
      <c r="S700" s="57"/>
      <c r="T700" s="57"/>
      <c r="U700" s="57"/>
      <c r="V700" s="58"/>
      <c r="W700" s="58"/>
      <c r="X700" s="57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  <c r="AK700" s="58"/>
      <c r="AL700" s="58"/>
      <c r="AM700" s="55"/>
      <c r="AN700" s="55"/>
    </row>
    <row r="701" spans="14:40">
      <c r="N701" s="57"/>
      <c r="O701" s="57"/>
      <c r="P701" s="57"/>
      <c r="Q701" s="57"/>
      <c r="R701" s="57"/>
      <c r="S701" s="57"/>
      <c r="T701" s="57"/>
      <c r="U701" s="57"/>
      <c r="V701" s="58"/>
      <c r="W701" s="58"/>
      <c r="X701" s="57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  <c r="AK701" s="58"/>
      <c r="AL701" s="58"/>
      <c r="AM701" s="55"/>
      <c r="AN701" s="55"/>
    </row>
    <row r="702" spans="14:40">
      <c r="N702" s="57"/>
      <c r="O702" s="57"/>
      <c r="P702" s="57"/>
      <c r="Q702" s="57"/>
      <c r="R702" s="57"/>
      <c r="S702" s="57"/>
      <c r="T702" s="57"/>
      <c r="U702" s="57"/>
      <c r="V702" s="58"/>
      <c r="W702" s="58"/>
      <c r="X702" s="57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  <c r="AK702" s="58"/>
      <c r="AL702" s="58"/>
      <c r="AM702" s="55"/>
      <c r="AN702" s="55"/>
    </row>
    <row r="703" spans="14:40">
      <c r="N703" s="57"/>
      <c r="O703" s="57"/>
      <c r="P703" s="57"/>
      <c r="Q703" s="57"/>
      <c r="R703" s="57"/>
      <c r="S703" s="57"/>
      <c r="T703" s="57"/>
      <c r="U703" s="57"/>
      <c r="V703" s="58"/>
      <c r="W703" s="58"/>
      <c r="X703" s="57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  <c r="AK703" s="58"/>
      <c r="AL703" s="58"/>
      <c r="AM703" s="55"/>
      <c r="AN703" s="55"/>
    </row>
    <row r="704" spans="14:40">
      <c r="N704" s="57"/>
      <c r="O704" s="57"/>
      <c r="P704" s="57"/>
      <c r="Q704" s="57"/>
      <c r="R704" s="57"/>
      <c r="S704" s="57"/>
      <c r="T704" s="57"/>
      <c r="U704" s="57"/>
      <c r="V704" s="58"/>
      <c r="W704" s="58"/>
      <c r="X704" s="57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  <c r="AK704" s="58"/>
      <c r="AL704" s="58"/>
      <c r="AM704" s="55"/>
      <c r="AN704" s="55"/>
    </row>
    <row r="705" spans="14:40">
      <c r="N705" s="57"/>
      <c r="O705" s="57"/>
      <c r="P705" s="57"/>
      <c r="Q705" s="57"/>
      <c r="R705" s="57"/>
      <c r="S705" s="57"/>
      <c r="T705" s="57"/>
      <c r="U705" s="57"/>
      <c r="V705" s="58"/>
      <c r="W705" s="58"/>
      <c r="X705" s="57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  <c r="AK705" s="58"/>
      <c r="AL705" s="58"/>
      <c r="AM705" s="55"/>
      <c r="AN705" s="55"/>
    </row>
    <row r="706" spans="14:40">
      <c r="N706" s="57"/>
      <c r="O706" s="57"/>
      <c r="P706" s="57"/>
      <c r="Q706" s="57"/>
      <c r="R706" s="57"/>
      <c r="S706" s="57"/>
      <c r="T706" s="57"/>
      <c r="U706" s="57"/>
      <c r="V706" s="58"/>
      <c r="W706" s="58"/>
      <c r="X706" s="57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  <c r="AK706" s="58"/>
      <c r="AL706" s="58"/>
      <c r="AM706" s="55"/>
      <c r="AN706" s="55"/>
    </row>
    <row r="707" spans="14:40">
      <c r="N707" s="57"/>
      <c r="O707" s="57"/>
      <c r="P707" s="57"/>
      <c r="Q707" s="57"/>
      <c r="R707" s="57"/>
      <c r="S707" s="57"/>
      <c r="T707" s="57"/>
      <c r="U707" s="57"/>
      <c r="V707" s="58"/>
      <c r="W707" s="58"/>
      <c r="X707" s="57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  <c r="AK707" s="58"/>
      <c r="AL707" s="58"/>
      <c r="AM707" s="55"/>
      <c r="AN707" s="55"/>
    </row>
    <row r="708" spans="14:40">
      <c r="N708" s="57"/>
      <c r="O708" s="57"/>
      <c r="P708" s="57"/>
      <c r="Q708" s="57"/>
      <c r="R708" s="57"/>
      <c r="S708" s="57"/>
      <c r="T708" s="57"/>
      <c r="U708" s="57"/>
      <c r="V708" s="58"/>
      <c r="W708" s="58"/>
      <c r="X708" s="57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  <c r="AK708" s="58"/>
      <c r="AL708" s="58"/>
      <c r="AM708" s="55"/>
      <c r="AN708" s="55"/>
    </row>
    <row r="709" spans="14:40">
      <c r="N709" s="57"/>
      <c r="O709" s="57"/>
      <c r="P709" s="57"/>
      <c r="Q709" s="57"/>
      <c r="R709" s="57"/>
      <c r="S709" s="57"/>
      <c r="T709" s="57"/>
      <c r="U709" s="57"/>
      <c r="V709" s="58"/>
      <c r="W709" s="58"/>
      <c r="X709" s="57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  <c r="AK709" s="58"/>
      <c r="AL709" s="58"/>
      <c r="AM709" s="55"/>
      <c r="AN709" s="55"/>
    </row>
    <row r="710" spans="14:40">
      <c r="N710" s="57"/>
      <c r="O710" s="57"/>
      <c r="P710" s="57"/>
      <c r="Q710" s="57"/>
      <c r="R710" s="57"/>
      <c r="S710" s="57"/>
      <c r="T710" s="57"/>
      <c r="U710" s="57"/>
      <c r="V710" s="58"/>
      <c r="W710" s="58"/>
      <c r="X710" s="57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  <c r="AK710" s="58"/>
      <c r="AL710" s="58"/>
      <c r="AM710" s="55"/>
      <c r="AN710" s="55"/>
    </row>
    <row r="711" spans="14:40">
      <c r="N711" s="57"/>
      <c r="O711" s="57"/>
      <c r="P711" s="57"/>
      <c r="Q711" s="57"/>
      <c r="R711" s="57"/>
      <c r="S711" s="57"/>
      <c r="T711" s="57"/>
      <c r="U711" s="57"/>
      <c r="V711" s="58"/>
      <c r="W711" s="58"/>
      <c r="X711" s="57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  <c r="AK711" s="58"/>
      <c r="AL711" s="58"/>
      <c r="AM711" s="55"/>
      <c r="AN711" s="55"/>
    </row>
    <row r="712" spans="14:40">
      <c r="N712" s="57"/>
      <c r="O712" s="57"/>
      <c r="P712" s="57"/>
      <c r="Q712" s="57"/>
      <c r="R712" s="57"/>
      <c r="S712" s="57"/>
      <c r="T712" s="57"/>
      <c r="U712" s="57"/>
      <c r="V712" s="58"/>
      <c r="W712" s="58"/>
      <c r="X712" s="57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  <c r="AK712" s="58"/>
      <c r="AL712" s="58"/>
      <c r="AM712" s="55"/>
      <c r="AN712" s="55"/>
    </row>
    <row r="713" spans="14:40">
      <c r="N713" s="57"/>
      <c r="O713" s="57"/>
      <c r="P713" s="57"/>
      <c r="Q713" s="57"/>
      <c r="R713" s="57"/>
      <c r="S713" s="57"/>
      <c r="T713" s="57"/>
      <c r="U713" s="57"/>
      <c r="V713" s="58"/>
      <c r="W713" s="58"/>
      <c r="X713" s="57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  <c r="AK713" s="58"/>
      <c r="AL713" s="58"/>
      <c r="AM713" s="55"/>
      <c r="AN713" s="55"/>
    </row>
    <row r="714" spans="14:40">
      <c r="N714" s="57"/>
      <c r="O714" s="57"/>
      <c r="P714" s="57"/>
      <c r="Q714" s="57"/>
      <c r="R714" s="57"/>
      <c r="S714" s="57"/>
      <c r="T714" s="57"/>
      <c r="U714" s="57"/>
      <c r="V714" s="58"/>
      <c r="W714" s="58"/>
      <c r="X714" s="57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  <c r="AK714" s="58"/>
      <c r="AL714" s="58"/>
      <c r="AM714" s="55"/>
      <c r="AN714" s="55"/>
    </row>
    <row r="715" spans="14:40">
      <c r="N715" s="57"/>
      <c r="O715" s="57"/>
      <c r="P715" s="57"/>
      <c r="Q715" s="57"/>
      <c r="R715" s="57"/>
      <c r="S715" s="57"/>
      <c r="T715" s="57"/>
      <c r="U715" s="57"/>
      <c r="V715" s="58"/>
      <c r="W715" s="58"/>
      <c r="X715" s="57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  <c r="AK715" s="58"/>
      <c r="AL715" s="58"/>
      <c r="AM715" s="55"/>
      <c r="AN715" s="55"/>
    </row>
    <row r="716" spans="14:40">
      <c r="N716" s="57"/>
      <c r="O716" s="57"/>
      <c r="P716" s="57"/>
      <c r="Q716" s="57"/>
      <c r="R716" s="57"/>
      <c r="S716" s="57"/>
      <c r="T716" s="57"/>
      <c r="U716" s="57"/>
      <c r="V716" s="58"/>
      <c r="W716" s="58"/>
      <c r="X716" s="57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  <c r="AK716" s="58"/>
      <c r="AL716" s="58"/>
      <c r="AM716" s="55"/>
      <c r="AN716" s="55"/>
    </row>
    <row r="717" spans="14:40">
      <c r="N717" s="57"/>
      <c r="O717" s="57"/>
      <c r="P717" s="57"/>
      <c r="Q717" s="57"/>
      <c r="R717" s="57"/>
      <c r="S717" s="57"/>
      <c r="T717" s="57"/>
      <c r="U717" s="57"/>
      <c r="V717" s="58"/>
      <c r="W717" s="58"/>
      <c r="X717" s="57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  <c r="AK717" s="58"/>
      <c r="AL717" s="58"/>
      <c r="AM717" s="55"/>
      <c r="AN717" s="55"/>
    </row>
    <row r="718" spans="14:40">
      <c r="N718" s="57"/>
      <c r="O718" s="57"/>
      <c r="P718" s="57"/>
      <c r="Q718" s="57"/>
      <c r="R718" s="57"/>
      <c r="S718" s="57"/>
      <c r="T718" s="57"/>
      <c r="U718" s="57"/>
      <c r="V718" s="58"/>
      <c r="W718" s="58"/>
      <c r="X718" s="57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  <c r="AK718" s="58"/>
      <c r="AL718" s="58"/>
      <c r="AM718" s="55"/>
      <c r="AN718" s="55"/>
    </row>
    <row r="719" spans="14:40">
      <c r="N719" s="57"/>
      <c r="O719" s="57"/>
      <c r="P719" s="57"/>
      <c r="Q719" s="57"/>
      <c r="R719" s="57"/>
      <c r="S719" s="57"/>
      <c r="T719" s="57"/>
      <c r="U719" s="57"/>
      <c r="V719" s="58"/>
      <c r="W719" s="58"/>
      <c r="X719" s="57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  <c r="AK719" s="58"/>
      <c r="AL719" s="58"/>
      <c r="AM719" s="55"/>
      <c r="AN719" s="55"/>
    </row>
    <row r="720" spans="14:40">
      <c r="N720" s="57"/>
      <c r="O720" s="57"/>
      <c r="P720" s="57"/>
      <c r="Q720" s="57"/>
      <c r="R720" s="57"/>
      <c r="S720" s="57"/>
      <c r="T720" s="57"/>
      <c r="U720" s="57"/>
      <c r="V720" s="58"/>
      <c r="W720" s="58"/>
      <c r="X720" s="57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  <c r="AK720" s="58"/>
      <c r="AL720" s="58"/>
      <c r="AM720" s="55"/>
      <c r="AN720" s="55"/>
    </row>
    <row r="721" spans="14:40">
      <c r="N721" s="57"/>
      <c r="O721" s="57"/>
      <c r="P721" s="57"/>
      <c r="Q721" s="57"/>
      <c r="R721" s="57"/>
      <c r="S721" s="57"/>
      <c r="T721" s="57"/>
      <c r="U721" s="57"/>
      <c r="V721" s="58"/>
      <c r="W721" s="58"/>
      <c r="X721" s="57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  <c r="AK721" s="58"/>
      <c r="AL721" s="58"/>
      <c r="AM721" s="55"/>
      <c r="AN721" s="55"/>
    </row>
    <row r="722" spans="14:40">
      <c r="N722" s="57"/>
      <c r="O722" s="57"/>
      <c r="P722" s="57"/>
      <c r="Q722" s="57"/>
      <c r="R722" s="57"/>
      <c r="S722" s="57"/>
      <c r="T722" s="57"/>
      <c r="U722" s="57"/>
      <c r="V722" s="58"/>
      <c r="W722" s="58"/>
      <c r="X722" s="57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  <c r="AK722" s="58"/>
      <c r="AL722" s="58"/>
      <c r="AM722" s="55"/>
      <c r="AN722" s="55"/>
    </row>
    <row r="723" spans="14:40">
      <c r="N723" s="57"/>
      <c r="O723" s="57"/>
      <c r="P723" s="57"/>
      <c r="Q723" s="57"/>
      <c r="R723" s="57"/>
      <c r="S723" s="57"/>
      <c r="T723" s="57"/>
      <c r="U723" s="57"/>
      <c r="V723" s="58"/>
      <c r="W723" s="58"/>
      <c r="X723" s="57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  <c r="AK723" s="58"/>
      <c r="AL723" s="58"/>
      <c r="AM723" s="55"/>
      <c r="AN723" s="55"/>
    </row>
    <row r="724" spans="14:40">
      <c r="N724" s="57"/>
      <c r="O724" s="57"/>
      <c r="P724" s="57"/>
      <c r="Q724" s="57"/>
      <c r="R724" s="57"/>
      <c r="S724" s="57"/>
      <c r="T724" s="57"/>
      <c r="U724" s="57"/>
      <c r="V724" s="58"/>
      <c r="W724" s="58"/>
      <c r="X724" s="57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  <c r="AK724" s="58"/>
      <c r="AL724" s="58"/>
      <c r="AM724" s="55"/>
      <c r="AN724" s="55"/>
    </row>
    <row r="725" spans="14:40">
      <c r="N725" s="57"/>
      <c r="O725" s="57"/>
      <c r="P725" s="57"/>
      <c r="Q725" s="57"/>
      <c r="R725" s="57"/>
      <c r="S725" s="57"/>
      <c r="T725" s="57"/>
      <c r="U725" s="57"/>
      <c r="V725" s="58"/>
      <c r="W725" s="58"/>
      <c r="X725" s="57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  <c r="AK725" s="58"/>
      <c r="AL725" s="58"/>
      <c r="AM725" s="55"/>
      <c r="AN725" s="55"/>
    </row>
    <row r="726" spans="14:40">
      <c r="N726" s="57"/>
      <c r="O726" s="57"/>
      <c r="P726" s="57"/>
      <c r="Q726" s="57"/>
      <c r="R726" s="57"/>
      <c r="S726" s="57"/>
      <c r="T726" s="57"/>
      <c r="U726" s="57"/>
      <c r="V726" s="58"/>
      <c r="W726" s="58"/>
      <c r="X726" s="57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  <c r="AK726" s="58"/>
      <c r="AL726" s="58"/>
      <c r="AM726" s="55"/>
      <c r="AN726" s="55"/>
    </row>
    <row r="727" spans="14:40">
      <c r="N727" s="57"/>
      <c r="O727" s="57"/>
      <c r="P727" s="57"/>
      <c r="Q727" s="57"/>
      <c r="R727" s="57"/>
      <c r="S727" s="57"/>
      <c r="T727" s="57"/>
      <c r="U727" s="57"/>
      <c r="V727" s="58"/>
      <c r="W727" s="58"/>
      <c r="X727" s="57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  <c r="AK727" s="58"/>
      <c r="AL727" s="58"/>
      <c r="AM727" s="55"/>
      <c r="AN727" s="55"/>
    </row>
    <row r="728" spans="14:40">
      <c r="N728" s="57"/>
      <c r="O728" s="57"/>
      <c r="P728" s="57"/>
      <c r="Q728" s="57"/>
      <c r="R728" s="57"/>
      <c r="S728" s="57"/>
      <c r="T728" s="57"/>
      <c r="U728" s="57"/>
      <c r="V728" s="58"/>
      <c r="W728" s="58"/>
      <c r="X728" s="57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  <c r="AK728" s="58"/>
      <c r="AL728" s="58"/>
      <c r="AM728" s="55"/>
      <c r="AN728" s="55"/>
    </row>
    <row r="729" spans="14:40">
      <c r="N729" s="57"/>
      <c r="O729" s="57"/>
      <c r="P729" s="57"/>
      <c r="Q729" s="57"/>
      <c r="R729" s="57"/>
      <c r="S729" s="57"/>
      <c r="T729" s="57"/>
      <c r="U729" s="57"/>
      <c r="V729" s="58"/>
      <c r="W729" s="58"/>
      <c r="X729" s="57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  <c r="AK729" s="58"/>
      <c r="AL729" s="58"/>
      <c r="AM729" s="55"/>
      <c r="AN729" s="55"/>
    </row>
    <row r="730" spans="14:40">
      <c r="N730" s="57"/>
      <c r="O730" s="57"/>
      <c r="P730" s="57"/>
      <c r="Q730" s="57"/>
      <c r="R730" s="57"/>
      <c r="S730" s="57"/>
      <c r="T730" s="57"/>
      <c r="U730" s="57"/>
      <c r="V730" s="58"/>
      <c r="W730" s="58"/>
      <c r="X730" s="57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  <c r="AK730" s="58"/>
      <c r="AL730" s="58"/>
      <c r="AM730" s="55"/>
      <c r="AN730" s="55"/>
    </row>
    <row r="731" spans="14:40">
      <c r="N731" s="57"/>
      <c r="O731" s="57"/>
      <c r="P731" s="57"/>
      <c r="Q731" s="57"/>
      <c r="R731" s="57"/>
      <c r="S731" s="57"/>
      <c r="T731" s="57"/>
      <c r="U731" s="57"/>
      <c r="V731" s="58"/>
      <c r="W731" s="58"/>
      <c r="X731" s="57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  <c r="AK731" s="58"/>
      <c r="AL731" s="58"/>
      <c r="AM731" s="55"/>
      <c r="AN731" s="55"/>
    </row>
    <row r="732" spans="14:40">
      <c r="N732" s="57"/>
      <c r="O732" s="57"/>
      <c r="P732" s="57"/>
      <c r="Q732" s="57"/>
      <c r="R732" s="57"/>
      <c r="S732" s="57"/>
      <c r="T732" s="57"/>
      <c r="U732" s="57"/>
      <c r="V732" s="58"/>
      <c r="W732" s="58"/>
      <c r="X732" s="57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  <c r="AK732" s="58"/>
      <c r="AL732" s="58"/>
      <c r="AM732" s="55"/>
      <c r="AN732" s="55"/>
    </row>
    <row r="733" spans="14:40">
      <c r="N733" s="57"/>
      <c r="O733" s="57"/>
      <c r="P733" s="57"/>
      <c r="Q733" s="57"/>
      <c r="R733" s="57"/>
      <c r="S733" s="57"/>
      <c r="T733" s="57"/>
      <c r="U733" s="57"/>
      <c r="V733" s="58"/>
      <c r="W733" s="58"/>
      <c r="X733" s="57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  <c r="AK733" s="58"/>
      <c r="AL733" s="58"/>
      <c r="AM733" s="55"/>
      <c r="AN733" s="55"/>
    </row>
    <row r="734" spans="14:40">
      <c r="N734" s="57"/>
      <c r="O734" s="57"/>
      <c r="P734" s="57"/>
      <c r="Q734" s="57"/>
      <c r="R734" s="57"/>
      <c r="S734" s="57"/>
      <c r="T734" s="57"/>
      <c r="U734" s="57"/>
      <c r="V734" s="58"/>
      <c r="W734" s="58"/>
      <c r="X734" s="57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  <c r="AK734" s="58"/>
      <c r="AL734" s="58"/>
      <c r="AM734" s="55"/>
      <c r="AN734" s="55"/>
    </row>
    <row r="735" spans="14:40">
      <c r="N735" s="57"/>
      <c r="O735" s="57"/>
      <c r="P735" s="57"/>
      <c r="Q735" s="57"/>
      <c r="R735" s="57"/>
      <c r="S735" s="57"/>
      <c r="T735" s="57"/>
      <c r="U735" s="57"/>
      <c r="V735" s="58"/>
      <c r="W735" s="58"/>
      <c r="X735" s="57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  <c r="AK735" s="58"/>
      <c r="AL735" s="58"/>
      <c r="AM735" s="55"/>
      <c r="AN735" s="55"/>
    </row>
    <row r="736" spans="14:40">
      <c r="N736" s="57"/>
      <c r="O736" s="57"/>
      <c r="P736" s="57"/>
      <c r="Q736" s="57"/>
      <c r="R736" s="57"/>
      <c r="S736" s="57"/>
      <c r="T736" s="57"/>
      <c r="U736" s="57"/>
      <c r="V736" s="58"/>
      <c r="W736" s="58"/>
      <c r="X736" s="57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  <c r="AK736" s="58"/>
      <c r="AL736" s="58"/>
      <c r="AM736" s="55"/>
      <c r="AN736" s="55"/>
    </row>
    <row r="737" spans="14:40">
      <c r="N737" s="57"/>
      <c r="O737" s="57"/>
      <c r="P737" s="57"/>
      <c r="Q737" s="57"/>
      <c r="R737" s="57"/>
      <c r="S737" s="57"/>
      <c r="T737" s="57"/>
      <c r="U737" s="57"/>
      <c r="V737" s="58"/>
      <c r="W737" s="58"/>
      <c r="X737" s="57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  <c r="AK737" s="58"/>
      <c r="AL737" s="58"/>
      <c r="AM737" s="55"/>
      <c r="AN737" s="55"/>
    </row>
    <row r="738" spans="14:40">
      <c r="N738" s="57"/>
      <c r="O738" s="57"/>
      <c r="P738" s="57"/>
      <c r="Q738" s="57"/>
      <c r="R738" s="57"/>
      <c r="S738" s="57"/>
      <c r="T738" s="57"/>
      <c r="U738" s="57"/>
      <c r="V738" s="58"/>
      <c r="W738" s="58"/>
      <c r="X738" s="57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  <c r="AK738" s="58"/>
      <c r="AL738" s="58"/>
      <c r="AM738" s="55"/>
      <c r="AN738" s="55"/>
    </row>
    <row r="739" spans="14:40">
      <c r="N739" s="57"/>
      <c r="O739" s="57"/>
      <c r="P739" s="57"/>
      <c r="Q739" s="57"/>
      <c r="R739" s="57"/>
      <c r="S739" s="57"/>
      <c r="T739" s="57"/>
      <c r="U739" s="57"/>
      <c r="V739" s="58"/>
      <c r="W739" s="58"/>
      <c r="X739" s="57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  <c r="AK739" s="58"/>
      <c r="AL739" s="58"/>
      <c r="AM739" s="55"/>
      <c r="AN739" s="55"/>
    </row>
    <row r="740" spans="14:40">
      <c r="N740" s="57"/>
      <c r="O740" s="57"/>
      <c r="P740" s="57"/>
      <c r="Q740" s="57"/>
      <c r="R740" s="57"/>
      <c r="S740" s="57"/>
      <c r="T740" s="57"/>
      <c r="U740" s="57"/>
      <c r="V740" s="58"/>
      <c r="W740" s="58"/>
      <c r="X740" s="57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  <c r="AK740" s="58"/>
      <c r="AL740" s="58"/>
      <c r="AM740" s="55"/>
      <c r="AN740" s="55"/>
    </row>
    <row r="741" spans="14:40">
      <c r="N741" s="57"/>
      <c r="O741" s="57"/>
      <c r="P741" s="57"/>
      <c r="Q741" s="57"/>
      <c r="R741" s="57"/>
      <c r="S741" s="57"/>
      <c r="T741" s="57"/>
      <c r="U741" s="57"/>
      <c r="V741" s="58"/>
      <c r="W741" s="58"/>
      <c r="X741" s="57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  <c r="AK741" s="58"/>
      <c r="AL741" s="58"/>
      <c r="AM741" s="55"/>
      <c r="AN741" s="55"/>
    </row>
    <row r="742" spans="14:40">
      <c r="N742" s="57"/>
      <c r="O742" s="57"/>
      <c r="P742" s="57"/>
      <c r="Q742" s="57"/>
      <c r="R742" s="57"/>
      <c r="S742" s="57"/>
      <c r="T742" s="57"/>
      <c r="U742" s="57"/>
      <c r="V742" s="58"/>
      <c r="W742" s="58"/>
      <c r="X742" s="57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  <c r="AK742" s="58"/>
      <c r="AL742" s="58"/>
      <c r="AM742" s="55"/>
      <c r="AN742" s="55"/>
    </row>
    <row r="743" spans="14:40">
      <c r="N743" s="57"/>
      <c r="O743" s="57"/>
      <c r="P743" s="57"/>
      <c r="Q743" s="57"/>
      <c r="R743" s="57"/>
      <c r="S743" s="57"/>
      <c r="T743" s="57"/>
      <c r="U743" s="57"/>
      <c r="V743" s="58"/>
      <c r="W743" s="58"/>
      <c r="X743" s="57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  <c r="AK743" s="58"/>
      <c r="AL743" s="58"/>
      <c r="AM743" s="55"/>
      <c r="AN743" s="55"/>
    </row>
    <row r="744" spans="14:40">
      <c r="N744" s="57"/>
      <c r="O744" s="57"/>
      <c r="P744" s="57"/>
      <c r="Q744" s="57"/>
      <c r="R744" s="57"/>
      <c r="S744" s="57"/>
      <c r="T744" s="57"/>
      <c r="U744" s="57"/>
      <c r="V744" s="58"/>
      <c r="W744" s="58"/>
      <c r="X744" s="57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  <c r="AK744" s="58"/>
      <c r="AL744" s="58"/>
      <c r="AM744" s="55"/>
      <c r="AN744" s="55"/>
    </row>
    <row r="745" spans="14:40">
      <c r="N745" s="57"/>
      <c r="O745" s="57"/>
      <c r="P745" s="57"/>
      <c r="Q745" s="57"/>
      <c r="R745" s="57"/>
      <c r="S745" s="57"/>
      <c r="T745" s="57"/>
      <c r="U745" s="57"/>
      <c r="V745" s="58"/>
      <c r="W745" s="58"/>
      <c r="X745" s="57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  <c r="AK745" s="58"/>
      <c r="AL745" s="58"/>
      <c r="AM745" s="55"/>
      <c r="AN745" s="55"/>
    </row>
    <row r="746" spans="14:40">
      <c r="N746" s="57"/>
      <c r="O746" s="57"/>
      <c r="P746" s="57"/>
      <c r="Q746" s="57"/>
      <c r="R746" s="57"/>
      <c r="S746" s="57"/>
      <c r="T746" s="57"/>
      <c r="U746" s="57"/>
      <c r="V746" s="58"/>
      <c r="W746" s="58"/>
      <c r="X746" s="57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  <c r="AK746" s="58"/>
      <c r="AL746" s="58"/>
      <c r="AM746" s="55"/>
      <c r="AN746" s="55"/>
    </row>
    <row r="747" spans="14:40">
      <c r="N747" s="57"/>
      <c r="O747" s="57"/>
      <c r="P747" s="57"/>
      <c r="Q747" s="57"/>
      <c r="R747" s="57"/>
      <c r="S747" s="57"/>
      <c r="T747" s="57"/>
      <c r="U747" s="57"/>
      <c r="V747" s="58"/>
      <c r="W747" s="58"/>
      <c r="X747" s="57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  <c r="AK747" s="58"/>
      <c r="AL747" s="58"/>
      <c r="AM747" s="55"/>
      <c r="AN747" s="55"/>
    </row>
    <row r="748" spans="14:40">
      <c r="N748" s="57"/>
      <c r="O748" s="57"/>
      <c r="P748" s="57"/>
      <c r="Q748" s="57"/>
      <c r="R748" s="57"/>
      <c r="S748" s="57"/>
      <c r="T748" s="57"/>
      <c r="U748" s="57"/>
      <c r="V748" s="58"/>
      <c r="W748" s="58"/>
      <c r="X748" s="57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  <c r="AK748" s="58"/>
      <c r="AL748" s="58"/>
      <c r="AM748" s="55"/>
      <c r="AN748" s="55"/>
    </row>
    <row r="749" spans="14:40">
      <c r="N749" s="57"/>
      <c r="O749" s="57"/>
      <c r="P749" s="57"/>
      <c r="Q749" s="57"/>
      <c r="R749" s="57"/>
      <c r="S749" s="57"/>
      <c r="T749" s="57"/>
      <c r="U749" s="57"/>
      <c r="V749" s="58"/>
      <c r="W749" s="58"/>
      <c r="X749" s="57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  <c r="AK749" s="58"/>
      <c r="AL749" s="58"/>
      <c r="AM749" s="55"/>
      <c r="AN749" s="55"/>
    </row>
    <row r="750" spans="14:40">
      <c r="N750" s="57"/>
      <c r="O750" s="57"/>
      <c r="P750" s="57"/>
      <c r="Q750" s="57"/>
      <c r="R750" s="57"/>
      <c r="S750" s="57"/>
      <c r="T750" s="57"/>
      <c r="U750" s="57"/>
      <c r="V750" s="58"/>
      <c r="W750" s="58"/>
      <c r="X750" s="57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  <c r="AK750" s="58"/>
      <c r="AL750" s="58"/>
      <c r="AM750" s="55"/>
      <c r="AN750" s="55"/>
    </row>
    <row r="751" spans="14:40">
      <c r="N751" s="57"/>
      <c r="O751" s="57"/>
      <c r="P751" s="57"/>
      <c r="Q751" s="57"/>
      <c r="R751" s="57"/>
      <c r="S751" s="57"/>
      <c r="T751" s="57"/>
      <c r="U751" s="57"/>
      <c r="V751" s="58"/>
      <c r="W751" s="58"/>
      <c r="X751" s="57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  <c r="AK751" s="58"/>
      <c r="AL751" s="58"/>
      <c r="AM751" s="55"/>
      <c r="AN751" s="55"/>
    </row>
    <row r="752" spans="14:40">
      <c r="N752" s="57"/>
      <c r="O752" s="57"/>
      <c r="P752" s="57"/>
      <c r="Q752" s="57"/>
      <c r="R752" s="57"/>
      <c r="S752" s="57"/>
      <c r="T752" s="57"/>
      <c r="U752" s="57"/>
      <c r="V752" s="58"/>
      <c r="W752" s="58"/>
      <c r="X752" s="57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  <c r="AK752" s="58"/>
      <c r="AL752" s="58"/>
      <c r="AM752" s="55"/>
      <c r="AN752" s="55"/>
    </row>
    <row r="753" spans="14:40">
      <c r="N753" s="57"/>
      <c r="O753" s="57"/>
      <c r="P753" s="57"/>
      <c r="Q753" s="57"/>
      <c r="R753" s="57"/>
      <c r="S753" s="57"/>
      <c r="T753" s="57"/>
      <c r="U753" s="57"/>
      <c r="V753" s="58"/>
      <c r="W753" s="58"/>
      <c r="X753" s="57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  <c r="AK753" s="58"/>
      <c r="AL753" s="58"/>
      <c r="AM753" s="55"/>
      <c r="AN753" s="55"/>
    </row>
    <row r="754" spans="14:40">
      <c r="N754" s="57"/>
      <c r="O754" s="57"/>
      <c r="P754" s="57"/>
      <c r="Q754" s="57"/>
      <c r="R754" s="57"/>
      <c r="S754" s="57"/>
      <c r="T754" s="57"/>
      <c r="U754" s="57"/>
      <c r="V754" s="58"/>
      <c r="W754" s="58"/>
      <c r="X754" s="57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  <c r="AK754" s="58"/>
      <c r="AL754" s="58"/>
      <c r="AM754" s="55"/>
      <c r="AN754" s="55"/>
    </row>
    <row r="755" spans="14:40">
      <c r="N755" s="57"/>
      <c r="O755" s="57"/>
      <c r="P755" s="57"/>
      <c r="Q755" s="57"/>
      <c r="R755" s="57"/>
      <c r="S755" s="57"/>
      <c r="T755" s="57"/>
      <c r="U755" s="57"/>
      <c r="V755" s="58"/>
      <c r="W755" s="58"/>
      <c r="X755" s="57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  <c r="AK755" s="58"/>
      <c r="AL755" s="58"/>
      <c r="AM755" s="55"/>
      <c r="AN755" s="55"/>
    </row>
    <row r="756" spans="14:40">
      <c r="N756" s="57"/>
      <c r="O756" s="57"/>
      <c r="P756" s="57"/>
      <c r="Q756" s="57"/>
      <c r="R756" s="57"/>
      <c r="S756" s="57"/>
      <c r="T756" s="57"/>
      <c r="U756" s="57"/>
      <c r="V756" s="58"/>
      <c r="W756" s="58"/>
      <c r="X756" s="57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  <c r="AK756" s="58"/>
      <c r="AL756" s="58"/>
      <c r="AM756" s="55"/>
      <c r="AN756" s="55"/>
    </row>
    <row r="757" spans="14:40">
      <c r="N757" s="57"/>
      <c r="O757" s="57"/>
      <c r="P757" s="57"/>
      <c r="Q757" s="57"/>
      <c r="R757" s="57"/>
      <c r="S757" s="57"/>
      <c r="T757" s="57"/>
      <c r="U757" s="57"/>
      <c r="V757" s="58"/>
      <c r="W757" s="58"/>
      <c r="X757" s="57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  <c r="AK757" s="58"/>
      <c r="AL757" s="58"/>
      <c r="AM757" s="55"/>
      <c r="AN757" s="55"/>
    </row>
    <row r="758" spans="14:40">
      <c r="N758" s="57"/>
      <c r="O758" s="57"/>
      <c r="P758" s="57"/>
      <c r="Q758" s="57"/>
      <c r="R758" s="57"/>
      <c r="S758" s="57"/>
      <c r="T758" s="57"/>
      <c r="U758" s="57"/>
      <c r="V758" s="58"/>
      <c r="W758" s="58"/>
      <c r="X758" s="57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  <c r="AK758" s="58"/>
      <c r="AL758" s="58"/>
      <c r="AM758" s="55"/>
      <c r="AN758" s="55"/>
    </row>
    <row r="759" spans="14:40">
      <c r="N759" s="57"/>
      <c r="O759" s="57"/>
      <c r="P759" s="57"/>
      <c r="Q759" s="57"/>
      <c r="R759" s="57"/>
      <c r="S759" s="57"/>
      <c r="T759" s="57"/>
      <c r="U759" s="57"/>
      <c r="V759" s="58"/>
      <c r="W759" s="58"/>
      <c r="X759" s="57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  <c r="AK759" s="58"/>
      <c r="AL759" s="58"/>
      <c r="AM759" s="55"/>
      <c r="AN759" s="55"/>
    </row>
    <row r="760" spans="14:40">
      <c r="N760" s="57"/>
      <c r="O760" s="57"/>
      <c r="P760" s="57"/>
      <c r="Q760" s="57"/>
      <c r="R760" s="57"/>
      <c r="S760" s="57"/>
      <c r="T760" s="57"/>
      <c r="U760" s="57"/>
      <c r="V760" s="58"/>
      <c r="W760" s="58"/>
      <c r="X760" s="57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  <c r="AK760" s="58"/>
      <c r="AL760" s="58"/>
      <c r="AM760" s="55"/>
      <c r="AN760" s="55"/>
    </row>
    <row r="761" spans="14:40">
      <c r="N761" s="57"/>
      <c r="O761" s="57"/>
      <c r="P761" s="57"/>
      <c r="Q761" s="57"/>
      <c r="R761" s="57"/>
      <c r="S761" s="57"/>
      <c r="T761" s="57"/>
      <c r="U761" s="57"/>
      <c r="V761" s="58"/>
      <c r="W761" s="58"/>
      <c r="X761" s="57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  <c r="AK761" s="58"/>
      <c r="AL761" s="58"/>
      <c r="AM761" s="55"/>
      <c r="AN761" s="55"/>
    </row>
    <row r="762" spans="14:40">
      <c r="N762" s="57"/>
      <c r="O762" s="57"/>
      <c r="P762" s="57"/>
      <c r="Q762" s="57"/>
      <c r="R762" s="57"/>
      <c r="S762" s="57"/>
      <c r="T762" s="57"/>
      <c r="U762" s="57"/>
      <c r="V762" s="58"/>
      <c r="W762" s="58"/>
      <c r="X762" s="57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  <c r="AK762" s="58"/>
      <c r="AL762" s="58"/>
      <c r="AM762" s="55"/>
      <c r="AN762" s="55"/>
    </row>
    <row r="763" spans="14:40">
      <c r="N763" s="57"/>
      <c r="O763" s="57"/>
      <c r="P763" s="57"/>
      <c r="Q763" s="57"/>
      <c r="R763" s="57"/>
      <c r="S763" s="57"/>
      <c r="T763" s="57"/>
      <c r="U763" s="57"/>
      <c r="V763" s="58"/>
      <c r="W763" s="58"/>
      <c r="X763" s="57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  <c r="AK763" s="58"/>
      <c r="AL763" s="58"/>
      <c r="AM763" s="55"/>
      <c r="AN763" s="55"/>
    </row>
    <row r="764" spans="14:40">
      <c r="N764" s="57"/>
      <c r="O764" s="57"/>
      <c r="P764" s="57"/>
      <c r="Q764" s="57"/>
      <c r="R764" s="57"/>
      <c r="S764" s="57"/>
      <c r="T764" s="57"/>
      <c r="U764" s="57"/>
      <c r="V764" s="58"/>
      <c r="W764" s="58"/>
      <c r="X764" s="57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  <c r="AK764" s="58"/>
      <c r="AL764" s="58"/>
      <c r="AM764" s="55"/>
      <c r="AN764" s="55"/>
    </row>
    <row r="765" spans="14:40">
      <c r="N765" s="57"/>
      <c r="O765" s="57"/>
      <c r="P765" s="57"/>
      <c r="Q765" s="57"/>
      <c r="R765" s="57"/>
      <c r="S765" s="57"/>
      <c r="T765" s="57"/>
      <c r="U765" s="57"/>
      <c r="V765" s="58"/>
      <c r="W765" s="58"/>
      <c r="X765" s="57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  <c r="AK765" s="58"/>
      <c r="AL765" s="58"/>
      <c r="AM765" s="55"/>
      <c r="AN765" s="55"/>
    </row>
    <row r="766" spans="14:40">
      <c r="N766" s="57"/>
      <c r="O766" s="57"/>
      <c r="P766" s="57"/>
      <c r="Q766" s="57"/>
      <c r="R766" s="57"/>
      <c r="S766" s="57"/>
      <c r="T766" s="57"/>
      <c r="U766" s="57"/>
      <c r="V766" s="58"/>
      <c r="W766" s="58"/>
      <c r="X766" s="57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  <c r="AK766" s="58"/>
      <c r="AL766" s="58"/>
      <c r="AM766" s="55"/>
      <c r="AN766" s="55"/>
    </row>
    <row r="767" spans="14:40">
      <c r="N767" s="57"/>
      <c r="O767" s="57"/>
      <c r="P767" s="57"/>
      <c r="Q767" s="57"/>
      <c r="R767" s="57"/>
      <c r="S767" s="57"/>
      <c r="T767" s="57"/>
      <c r="U767" s="57"/>
      <c r="V767" s="58"/>
      <c r="W767" s="58"/>
      <c r="X767" s="57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  <c r="AK767" s="58"/>
      <c r="AL767" s="58"/>
      <c r="AM767" s="55"/>
      <c r="AN767" s="55"/>
    </row>
    <row r="768" spans="14:40">
      <c r="N768" s="57"/>
      <c r="O768" s="57"/>
      <c r="P768" s="57"/>
      <c r="Q768" s="57"/>
      <c r="R768" s="57"/>
      <c r="S768" s="57"/>
      <c r="T768" s="57"/>
      <c r="U768" s="57"/>
      <c r="V768" s="58"/>
      <c r="W768" s="58"/>
      <c r="X768" s="57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  <c r="AK768" s="58"/>
      <c r="AL768" s="58"/>
      <c r="AM768" s="55"/>
      <c r="AN768" s="55"/>
    </row>
    <row r="769" spans="14:40">
      <c r="N769" s="57"/>
      <c r="O769" s="57"/>
      <c r="P769" s="57"/>
      <c r="Q769" s="57"/>
      <c r="R769" s="57"/>
      <c r="S769" s="57"/>
      <c r="T769" s="57"/>
      <c r="U769" s="57"/>
      <c r="V769" s="58"/>
      <c r="W769" s="58"/>
      <c r="X769" s="57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  <c r="AK769" s="58"/>
      <c r="AL769" s="58"/>
      <c r="AM769" s="55"/>
      <c r="AN769" s="55"/>
    </row>
    <row r="770" spans="14:40">
      <c r="N770" s="57"/>
      <c r="O770" s="57"/>
      <c r="P770" s="57"/>
      <c r="Q770" s="57"/>
      <c r="R770" s="57"/>
      <c r="S770" s="57"/>
      <c r="T770" s="57"/>
      <c r="U770" s="57"/>
      <c r="V770" s="58"/>
      <c r="W770" s="58"/>
      <c r="X770" s="57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  <c r="AK770" s="58"/>
      <c r="AL770" s="58"/>
      <c r="AM770" s="55"/>
      <c r="AN770" s="55"/>
    </row>
    <row r="771" spans="14:40">
      <c r="N771" s="57"/>
      <c r="O771" s="57"/>
      <c r="P771" s="57"/>
      <c r="Q771" s="57"/>
      <c r="R771" s="57"/>
      <c r="S771" s="57"/>
      <c r="T771" s="57"/>
      <c r="U771" s="57"/>
      <c r="V771" s="58"/>
      <c r="W771" s="58"/>
      <c r="X771" s="57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  <c r="AK771" s="58"/>
      <c r="AL771" s="58"/>
      <c r="AM771" s="55"/>
      <c r="AN771" s="55"/>
    </row>
    <row r="772" spans="14:40">
      <c r="N772" s="57"/>
      <c r="O772" s="57"/>
      <c r="P772" s="57"/>
      <c r="Q772" s="57"/>
      <c r="R772" s="57"/>
      <c r="S772" s="57"/>
      <c r="T772" s="57"/>
      <c r="U772" s="57"/>
      <c r="V772" s="58"/>
      <c r="W772" s="58"/>
      <c r="X772" s="57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  <c r="AK772" s="58"/>
      <c r="AL772" s="58"/>
      <c r="AM772" s="55"/>
      <c r="AN772" s="55"/>
    </row>
    <row r="773" spans="14:40">
      <c r="N773" s="57"/>
      <c r="O773" s="57"/>
      <c r="P773" s="57"/>
      <c r="Q773" s="57"/>
      <c r="R773" s="57"/>
      <c r="S773" s="57"/>
      <c r="T773" s="57"/>
      <c r="U773" s="57"/>
      <c r="V773" s="58"/>
      <c r="W773" s="58"/>
      <c r="X773" s="57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  <c r="AK773" s="58"/>
      <c r="AL773" s="58"/>
      <c r="AM773" s="55"/>
      <c r="AN773" s="55"/>
    </row>
    <row r="774" spans="14:40">
      <c r="N774" s="57"/>
      <c r="O774" s="57"/>
      <c r="P774" s="57"/>
      <c r="Q774" s="57"/>
      <c r="R774" s="57"/>
      <c r="S774" s="57"/>
      <c r="T774" s="57"/>
      <c r="U774" s="57"/>
      <c r="V774" s="58"/>
      <c r="W774" s="58"/>
      <c r="X774" s="57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  <c r="AK774" s="58"/>
      <c r="AL774" s="58"/>
      <c r="AM774" s="55"/>
      <c r="AN774" s="55"/>
    </row>
    <row r="775" spans="14:40">
      <c r="N775" s="57"/>
      <c r="O775" s="57"/>
      <c r="P775" s="57"/>
      <c r="Q775" s="57"/>
      <c r="R775" s="57"/>
      <c r="S775" s="57"/>
      <c r="T775" s="57"/>
      <c r="U775" s="57"/>
      <c r="V775" s="58"/>
      <c r="W775" s="58"/>
      <c r="X775" s="57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  <c r="AK775" s="58"/>
      <c r="AL775" s="58"/>
      <c r="AM775" s="55"/>
      <c r="AN775" s="55"/>
    </row>
    <row r="776" spans="14:40">
      <c r="N776" s="57"/>
      <c r="O776" s="57"/>
      <c r="P776" s="57"/>
      <c r="Q776" s="57"/>
      <c r="R776" s="57"/>
      <c r="S776" s="57"/>
      <c r="T776" s="57"/>
      <c r="U776" s="57"/>
      <c r="V776" s="58"/>
      <c r="W776" s="58"/>
      <c r="X776" s="57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  <c r="AK776" s="58"/>
      <c r="AL776" s="58"/>
      <c r="AM776" s="55"/>
      <c r="AN776" s="55"/>
    </row>
    <row r="777" spans="14:40">
      <c r="N777" s="57"/>
      <c r="O777" s="57"/>
      <c r="P777" s="57"/>
      <c r="Q777" s="57"/>
      <c r="R777" s="57"/>
      <c r="S777" s="57"/>
      <c r="T777" s="57"/>
      <c r="U777" s="57"/>
      <c r="V777" s="58"/>
      <c r="W777" s="58"/>
      <c r="X777" s="57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  <c r="AK777" s="58"/>
      <c r="AL777" s="58"/>
      <c r="AM777" s="55"/>
      <c r="AN777" s="55"/>
    </row>
    <row r="778" spans="14:40">
      <c r="N778" s="57"/>
      <c r="O778" s="57"/>
      <c r="P778" s="57"/>
      <c r="Q778" s="57"/>
      <c r="R778" s="57"/>
      <c r="S778" s="57"/>
      <c r="T778" s="57"/>
      <c r="U778" s="57"/>
      <c r="V778" s="58"/>
      <c r="W778" s="58"/>
      <c r="X778" s="57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  <c r="AK778" s="58"/>
      <c r="AL778" s="58"/>
      <c r="AM778" s="55"/>
      <c r="AN778" s="55"/>
    </row>
    <row r="779" spans="14:40">
      <c r="N779" s="57"/>
      <c r="O779" s="57"/>
      <c r="P779" s="57"/>
      <c r="Q779" s="57"/>
      <c r="R779" s="57"/>
      <c r="S779" s="57"/>
      <c r="T779" s="57"/>
      <c r="U779" s="57"/>
      <c r="V779" s="58"/>
      <c r="W779" s="58"/>
      <c r="X779" s="57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  <c r="AK779" s="58"/>
      <c r="AL779" s="58"/>
      <c r="AM779" s="55"/>
      <c r="AN779" s="55"/>
    </row>
    <row r="780" spans="14:40">
      <c r="N780" s="57"/>
      <c r="O780" s="57"/>
      <c r="P780" s="57"/>
      <c r="Q780" s="57"/>
      <c r="R780" s="57"/>
      <c r="S780" s="57"/>
      <c r="T780" s="57"/>
      <c r="U780" s="57"/>
      <c r="V780" s="58"/>
      <c r="W780" s="58"/>
      <c r="X780" s="57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  <c r="AK780" s="58"/>
      <c r="AL780" s="58"/>
      <c r="AM780" s="55"/>
      <c r="AN780" s="55"/>
    </row>
    <row r="781" spans="14:40">
      <c r="N781" s="57"/>
      <c r="O781" s="57"/>
      <c r="P781" s="57"/>
      <c r="Q781" s="57"/>
      <c r="R781" s="57"/>
      <c r="S781" s="57"/>
      <c r="T781" s="57"/>
      <c r="U781" s="57"/>
      <c r="V781" s="58"/>
      <c r="W781" s="58"/>
      <c r="X781" s="57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  <c r="AK781" s="58"/>
      <c r="AL781" s="58"/>
      <c r="AM781" s="55"/>
      <c r="AN781" s="55"/>
    </row>
    <row r="782" spans="14:40">
      <c r="N782" s="57"/>
      <c r="O782" s="57"/>
      <c r="P782" s="57"/>
      <c r="Q782" s="57"/>
      <c r="R782" s="57"/>
      <c r="S782" s="57"/>
      <c r="T782" s="57"/>
      <c r="U782" s="57"/>
      <c r="V782" s="58"/>
      <c r="W782" s="58"/>
      <c r="X782" s="57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  <c r="AK782" s="58"/>
      <c r="AL782" s="58"/>
      <c r="AM782" s="55"/>
      <c r="AN782" s="55"/>
    </row>
    <row r="783" spans="14:40">
      <c r="N783" s="57"/>
      <c r="O783" s="57"/>
      <c r="P783" s="57"/>
      <c r="Q783" s="57"/>
      <c r="R783" s="57"/>
      <c r="S783" s="57"/>
      <c r="T783" s="57"/>
      <c r="U783" s="57"/>
      <c r="V783" s="58"/>
      <c r="W783" s="58"/>
      <c r="X783" s="57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  <c r="AK783" s="58"/>
      <c r="AL783" s="58"/>
      <c r="AM783" s="55"/>
      <c r="AN783" s="55"/>
    </row>
    <row r="784" spans="14:40">
      <c r="N784" s="57"/>
      <c r="O784" s="57"/>
      <c r="P784" s="57"/>
      <c r="Q784" s="57"/>
      <c r="R784" s="57"/>
      <c r="S784" s="57"/>
      <c r="T784" s="57"/>
      <c r="U784" s="57"/>
      <c r="V784" s="58"/>
      <c r="W784" s="58"/>
      <c r="X784" s="57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  <c r="AK784" s="58"/>
      <c r="AL784" s="58"/>
      <c r="AM784" s="55"/>
      <c r="AN784" s="55"/>
    </row>
    <row r="785" spans="14:40">
      <c r="N785" s="57"/>
      <c r="O785" s="57"/>
      <c r="P785" s="57"/>
      <c r="Q785" s="57"/>
      <c r="R785" s="57"/>
      <c r="S785" s="57"/>
      <c r="T785" s="57"/>
      <c r="U785" s="57"/>
      <c r="V785" s="58"/>
      <c r="W785" s="58"/>
      <c r="X785" s="57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  <c r="AK785" s="58"/>
      <c r="AL785" s="58"/>
      <c r="AM785" s="55"/>
      <c r="AN785" s="55"/>
    </row>
    <row r="786" spans="14:40">
      <c r="N786" s="57"/>
      <c r="O786" s="57"/>
      <c r="P786" s="57"/>
      <c r="Q786" s="57"/>
      <c r="R786" s="57"/>
      <c r="S786" s="57"/>
      <c r="T786" s="57"/>
      <c r="U786" s="57"/>
      <c r="V786" s="58"/>
      <c r="W786" s="58"/>
      <c r="X786" s="57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  <c r="AK786" s="58"/>
      <c r="AL786" s="58"/>
      <c r="AM786" s="55"/>
      <c r="AN786" s="55"/>
    </row>
    <row r="787" spans="14:40">
      <c r="N787" s="57"/>
      <c r="O787" s="57"/>
      <c r="P787" s="57"/>
      <c r="Q787" s="57"/>
      <c r="R787" s="57"/>
      <c r="S787" s="57"/>
      <c r="T787" s="57"/>
      <c r="U787" s="57"/>
      <c r="V787" s="58"/>
      <c r="W787" s="58"/>
      <c r="X787" s="57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  <c r="AK787" s="58"/>
      <c r="AL787" s="58"/>
      <c r="AM787" s="55"/>
      <c r="AN787" s="55"/>
    </row>
    <row r="788" spans="14:40">
      <c r="N788" s="57"/>
      <c r="O788" s="57"/>
      <c r="P788" s="57"/>
      <c r="Q788" s="57"/>
      <c r="R788" s="57"/>
      <c r="S788" s="57"/>
      <c r="T788" s="57"/>
      <c r="U788" s="57"/>
      <c r="V788" s="58"/>
      <c r="W788" s="58"/>
      <c r="X788" s="57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  <c r="AK788" s="58"/>
      <c r="AL788" s="58"/>
      <c r="AM788" s="55"/>
      <c r="AN788" s="55"/>
    </row>
    <row r="789" spans="14:40">
      <c r="N789" s="57"/>
      <c r="O789" s="57"/>
      <c r="P789" s="57"/>
      <c r="Q789" s="57"/>
      <c r="R789" s="57"/>
      <c r="S789" s="57"/>
      <c r="T789" s="57"/>
      <c r="U789" s="57"/>
      <c r="V789" s="58"/>
      <c r="W789" s="58"/>
      <c r="X789" s="57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  <c r="AK789" s="58"/>
      <c r="AL789" s="58"/>
      <c r="AM789" s="55"/>
      <c r="AN789" s="55"/>
    </row>
    <row r="790" spans="14:40">
      <c r="N790" s="57"/>
      <c r="O790" s="57"/>
      <c r="P790" s="57"/>
      <c r="Q790" s="57"/>
      <c r="R790" s="57"/>
      <c r="S790" s="57"/>
      <c r="T790" s="57"/>
      <c r="U790" s="57"/>
      <c r="V790" s="58"/>
      <c r="W790" s="58"/>
      <c r="X790" s="57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  <c r="AK790" s="58"/>
      <c r="AL790" s="58"/>
      <c r="AM790" s="55"/>
      <c r="AN790" s="55"/>
    </row>
    <row r="791" spans="14:40">
      <c r="N791" s="57"/>
      <c r="O791" s="57"/>
      <c r="P791" s="57"/>
      <c r="Q791" s="57"/>
      <c r="R791" s="57"/>
      <c r="S791" s="57"/>
      <c r="T791" s="57"/>
      <c r="U791" s="57"/>
      <c r="V791" s="58"/>
      <c r="W791" s="58"/>
      <c r="X791" s="57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  <c r="AK791" s="58"/>
      <c r="AL791" s="58"/>
      <c r="AM791" s="55"/>
      <c r="AN791" s="55"/>
    </row>
    <row r="792" spans="14:40">
      <c r="N792" s="57"/>
      <c r="O792" s="57"/>
      <c r="P792" s="57"/>
      <c r="Q792" s="57"/>
      <c r="R792" s="57"/>
      <c r="S792" s="57"/>
      <c r="T792" s="57"/>
      <c r="U792" s="57"/>
      <c r="V792" s="58"/>
      <c r="W792" s="58"/>
      <c r="X792" s="57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  <c r="AK792" s="58"/>
      <c r="AL792" s="58"/>
      <c r="AM792" s="55"/>
      <c r="AN792" s="55"/>
    </row>
    <row r="793" spans="14:40">
      <c r="N793" s="57"/>
      <c r="O793" s="57"/>
      <c r="P793" s="57"/>
      <c r="Q793" s="57"/>
      <c r="R793" s="57"/>
      <c r="S793" s="57"/>
      <c r="T793" s="57"/>
      <c r="U793" s="57"/>
      <c r="V793" s="58"/>
      <c r="W793" s="58"/>
      <c r="X793" s="57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  <c r="AK793" s="58"/>
      <c r="AL793" s="58"/>
      <c r="AM793" s="55"/>
      <c r="AN793" s="55"/>
    </row>
    <row r="794" spans="14:40">
      <c r="N794" s="57"/>
      <c r="O794" s="57"/>
      <c r="P794" s="57"/>
      <c r="Q794" s="57"/>
      <c r="R794" s="57"/>
      <c r="S794" s="57"/>
      <c r="T794" s="57"/>
      <c r="U794" s="57"/>
      <c r="V794" s="58"/>
      <c r="W794" s="58"/>
      <c r="X794" s="57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  <c r="AK794" s="58"/>
      <c r="AL794" s="58"/>
      <c r="AM794" s="55"/>
      <c r="AN794" s="55"/>
    </row>
    <row r="795" spans="14:40">
      <c r="N795" s="57"/>
      <c r="O795" s="57"/>
      <c r="P795" s="57"/>
      <c r="Q795" s="57"/>
      <c r="R795" s="57"/>
      <c r="S795" s="57"/>
      <c r="T795" s="57"/>
      <c r="U795" s="57"/>
      <c r="V795" s="58"/>
      <c r="W795" s="58"/>
      <c r="X795" s="57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  <c r="AK795" s="58"/>
      <c r="AL795" s="58"/>
      <c r="AM795" s="55"/>
      <c r="AN795" s="55"/>
    </row>
    <row r="796" spans="14:40">
      <c r="N796" s="57"/>
      <c r="O796" s="57"/>
      <c r="P796" s="57"/>
      <c r="Q796" s="57"/>
      <c r="R796" s="57"/>
      <c r="S796" s="57"/>
      <c r="T796" s="57"/>
      <c r="U796" s="57"/>
      <c r="V796" s="58"/>
      <c r="W796" s="58"/>
      <c r="X796" s="57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  <c r="AK796" s="58"/>
      <c r="AL796" s="58"/>
      <c r="AM796" s="55"/>
      <c r="AN796" s="55"/>
    </row>
    <row r="797" spans="14:40">
      <c r="N797" s="57"/>
      <c r="O797" s="57"/>
      <c r="P797" s="57"/>
      <c r="Q797" s="57"/>
      <c r="R797" s="57"/>
      <c r="S797" s="57"/>
      <c r="T797" s="57"/>
      <c r="U797" s="57"/>
      <c r="V797" s="58"/>
      <c r="W797" s="58"/>
      <c r="X797" s="57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  <c r="AK797" s="58"/>
      <c r="AL797" s="58"/>
      <c r="AM797" s="55"/>
      <c r="AN797" s="55"/>
    </row>
    <row r="798" spans="14:40">
      <c r="N798" s="57"/>
      <c r="O798" s="57"/>
      <c r="P798" s="57"/>
      <c r="Q798" s="57"/>
      <c r="R798" s="57"/>
      <c r="S798" s="57"/>
      <c r="T798" s="57"/>
      <c r="U798" s="57"/>
      <c r="V798" s="58"/>
      <c r="W798" s="58"/>
      <c r="X798" s="57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  <c r="AK798" s="58"/>
      <c r="AL798" s="58"/>
      <c r="AM798" s="55"/>
      <c r="AN798" s="55"/>
    </row>
    <row r="799" spans="14:40">
      <c r="N799" s="57"/>
      <c r="O799" s="57"/>
      <c r="P799" s="57"/>
      <c r="Q799" s="57"/>
      <c r="R799" s="57"/>
      <c r="S799" s="57"/>
      <c r="T799" s="57"/>
      <c r="U799" s="57"/>
      <c r="V799" s="58"/>
      <c r="W799" s="58"/>
      <c r="X799" s="57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  <c r="AK799" s="58"/>
      <c r="AL799" s="58"/>
      <c r="AM799" s="55"/>
      <c r="AN799" s="55"/>
    </row>
    <row r="800" spans="14:40">
      <c r="N800" s="57"/>
      <c r="O800" s="57"/>
      <c r="P800" s="57"/>
      <c r="Q800" s="57"/>
      <c r="R800" s="57"/>
      <c r="S800" s="57"/>
      <c r="T800" s="57"/>
      <c r="U800" s="57"/>
      <c r="V800" s="58"/>
      <c r="W800" s="58"/>
      <c r="X800" s="57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  <c r="AK800" s="58"/>
      <c r="AL800" s="58"/>
      <c r="AM800" s="55"/>
      <c r="AN800" s="55"/>
    </row>
    <row r="801" spans="14:40">
      <c r="N801" s="57"/>
      <c r="O801" s="57"/>
      <c r="P801" s="57"/>
      <c r="Q801" s="57"/>
      <c r="R801" s="57"/>
      <c r="S801" s="57"/>
      <c r="T801" s="57"/>
      <c r="U801" s="57"/>
      <c r="V801" s="58"/>
      <c r="W801" s="58"/>
      <c r="X801" s="57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  <c r="AK801" s="58"/>
      <c r="AL801" s="58"/>
      <c r="AM801" s="55"/>
      <c r="AN801" s="55"/>
    </row>
    <row r="802" spans="14:40">
      <c r="N802" s="57"/>
      <c r="O802" s="57"/>
      <c r="P802" s="57"/>
      <c r="Q802" s="57"/>
      <c r="R802" s="57"/>
      <c r="S802" s="57"/>
      <c r="T802" s="57"/>
      <c r="U802" s="57"/>
      <c r="V802" s="58"/>
      <c r="W802" s="58"/>
      <c r="X802" s="57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  <c r="AK802" s="58"/>
      <c r="AL802" s="58"/>
      <c r="AM802" s="55"/>
      <c r="AN802" s="55"/>
    </row>
    <row r="803" spans="14:40">
      <c r="N803" s="57"/>
      <c r="O803" s="57"/>
      <c r="P803" s="57"/>
      <c r="Q803" s="57"/>
      <c r="R803" s="57"/>
      <c r="S803" s="57"/>
      <c r="T803" s="57"/>
      <c r="U803" s="57"/>
      <c r="V803" s="58"/>
      <c r="W803" s="58"/>
      <c r="X803" s="57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  <c r="AK803" s="58"/>
      <c r="AL803" s="58"/>
      <c r="AM803" s="55"/>
      <c r="AN803" s="55"/>
    </row>
    <row r="804" spans="14:40">
      <c r="N804" s="57"/>
      <c r="O804" s="57"/>
      <c r="P804" s="57"/>
      <c r="Q804" s="57"/>
      <c r="R804" s="57"/>
      <c r="S804" s="57"/>
      <c r="T804" s="57"/>
      <c r="U804" s="57"/>
      <c r="V804" s="58"/>
      <c r="W804" s="58"/>
      <c r="X804" s="57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  <c r="AK804" s="58"/>
      <c r="AL804" s="58"/>
      <c r="AM804" s="55"/>
      <c r="AN804" s="55"/>
    </row>
    <row r="805" spans="14:40">
      <c r="N805" s="57"/>
      <c r="O805" s="57"/>
      <c r="P805" s="57"/>
      <c r="Q805" s="57"/>
      <c r="R805" s="57"/>
      <c r="S805" s="57"/>
      <c r="T805" s="57"/>
      <c r="U805" s="57"/>
      <c r="V805" s="58"/>
      <c r="W805" s="58"/>
      <c r="X805" s="57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  <c r="AK805" s="58"/>
      <c r="AL805" s="58"/>
      <c r="AM805" s="55"/>
      <c r="AN805" s="55"/>
    </row>
    <row r="806" spans="14:40">
      <c r="N806" s="57"/>
      <c r="O806" s="57"/>
      <c r="P806" s="57"/>
      <c r="Q806" s="57"/>
      <c r="R806" s="57"/>
      <c r="S806" s="57"/>
      <c r="T806" s="57"/>
      <c r="U806" s="57"/>
      <c r="V806" s="58"/>
      <c r="W806" s="58"/>
      <c r="X806" s="57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  <c r="AK806" s="58"/>
      <c r="AL806" s="58"/>
      <c r="AM806" s="55"/>
      <c r="AN806" s="55"/>
    </row>
    <row r="807" spans="14:40">
      <c r="N807" s="57"/>
      <c r="O807" s="57"/>
      <c r="P807" s="57"/>
      <c r="Q807" s="57"/>
      <c r="R807" s="57"/>
      <c r="S807" s="57"/>
      <c r="T807" s="57"/>
      <c r="U807" s="57"/>
      <c r="V807" s="58"/>
      <c r="W807" s="58"/>
      <c r="X807" s="57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  <c r="AK807" s="58"/>
      <c r="AL807" s="58"/>
      <c r="AM807" s="55"/>
      <c r="AN807" s="55"/>
    </row>
    <row r="808" spans="14:40">
      <c r="N808" s="57"/>
      <c r="O808" s="57"/>
      <c r="P808" s="57"/>
      <c r="Q808" s="57"/>
      <c r="R808" s="57"/>
      <c r="S808" s="57"/>
      <c r="T808" s="57"/>
      <c r="U808" s="57"/>
      <c r="V808" s="58"/>
      <c r="W808" s="58"/>
      <c r="X808" s="57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  <c r="AK808" s="58"/>
      <c r="AL808" s="58"/>
      <c r="AM808" s="55"/>
      <c r="AN808" s="55"/>
    </row>
    <row r="809" spans="14:40">
      <c r="N809" s="57"/>
      <c r="O809" s="57"/>
      <c r="P809" s="57"/>
      <c r="Q809" s="57"/>
      <c r="R809" s="57"/>
      <c r="S809" s="57"/>
      <c r="T809" s="57"/>
      <c r="U809" s="57"/>
      <c r="V809" s="58"/>
      <c r="W809" s="58"/>
      <c r="X809" s="57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  <c r="AK809" s="58"/>
      <c r="AL809" s="58"/>
      <c r="AM809" s="55"/>
      <c r="AN809" s="55"/>
    </row>
    <row r="810" spans="14:40">
      <c r="N810" s="57"/>
      <c r="O810" s="57"/>
      <c r="P810" s="57"/>
      <c r="Q810" s="57"/>
      <c r="R810" s="57"/>
      <c r="S810" s="57"/>
      <c r="T810" s="57"/>
      <c r="U810" s="57"/>
      <c r="V810" s="58"/>
      <c r="W810" s="58"/>
      <c r="X810" s="57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  <c r="AK810" s="58"/>
      <c r="AL810" s="58"/>
      <c r="AM810" s="55"/>
      <c r="AN810" s="55"/>
    </row>
    <row r="811" spans="14:40">
      <c r="N811" s="57"/>
      <c r="O811" s="57"/>
      <c r="P811" s="57"/>
      <c r="Q811" s="57"/>
      <c r="R811" s="57"/>
      <c r="S811" s="57"/>
      <c r="T811" s="57"/>
      <c r="U811" s="57"/>
      <c r="V811" s="58"/>
      <c r="W811" s="58"/>
      <c r="X811" s="57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  <c r="AK811" s="58"/>
      <c r="AL811" s="58"/>
      <c r="AM811" s="55"/>
      <c r="AN811" s="55"/>
    </row>
    <row r="812" spans="14:40">
      <c r="N812" s="57"/>
      <c r="O812" s="57"/>
      <c r="P812" s="57"/>
      <c r="Q812" s="57"/>
      <c r="R812" s="57"/>
      <c r="S812" s="57"/>
      <c r="T812" s="57"/>
      <c r="U812" s="57"/>
      <c r="V812" s="58"/>
      <c r="W812" s="58"/>
      <c r="X812" s="57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  <c r="AK812" s="58"/>
      <c r="AL812" s="58"/>
      <c r="AM812" s="55"/>
      <c r="AN812" s="55"/>
    </row>
    <row r="813" spans="14:40">
      <c r="N813" s="57"/>
      <c r="O813" s="57"/>
      <c r="P813" s="57"/>
      <c r="Q813" s="57"/>
      <c r="R813" s="57"/>
      <c r="S813" s="57"/>
      <c r="T813" s="57"/>
      <c r="U813" s="57"/>
      <c r="V813" s="58"/>
      <c r="W813" s="58"/>
      <c r="X813" s="57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  <c r="AK813" s="58"/>
      <c r="AL813" s="58"/>
      <c r="AM813" s="55"/>
      <c r="AN813" s="55"/>
    </row>
    <row r="814" spans="14:40">
      <c r="N814" s="57"/>
      <c r="O814" s="57"/>
      <c r="P814" s="57"/>
      <c r="Q814" s="57"/>
      <c r="R814" s="57"/>
      <c r="S814" s="57"/>
      <c r="T814" s="57"/>
      <c r="U814" s="57"/>
      <c r="V814" s="58"/>
      <c r="W814" s="58"/>
      <c r="X814" s="57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  <c r="AK814" s="58"/>
      <c r="AL814" s="58"/>
      <c r="AM814" s="55"/>
      <c r="AN814" s="55"/>
    </row>
    <row r="815" spans="14:40">
      <c r="N815" s="57"/>
      <c r="O815" s="57"/>
      <c r="P815" s="57"/>
      <c r="Q815" s="57"/>
      <c r="R815" s="57"/>
      <c r="S815" s="57"/>
      <c r="T815" s="57"/>
      <c r="U815" s="57"/>
      <c r="V815" s="58"/>
      <c r="W815" s="58"/>
      <c r="X815" s="57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  <c r="AK815" s="58"/>
      <c r="AL815" s="58"/>
      <c r="AM815" s="55"/>
      <c r="AN815" s="55"/>
    </row>
    <row r="816" spans="14:40">
      <c r="N816" s="57"/>
      <c r="O816" s="57"/>
      <c r="P816" s="57"/>
      <c r="Q816" s="57"/>
      <c r="R816" s="57"/>
      <c r="S816" s="57"/>
      <c r="T816" s="57"/>
      <c r="U816" s="57"/>
      <c r="V816" s="58"/>
      <c r="W816" s="58"/>
      <c r="X816" s="57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  <c r="AK816" s="58"/>
      <c r="AL816" s="58"/>
      <c r="AM816" s="55"/>
      <c r="AN816" s="55"/>
    </row>
    <row r="817" spans="14:40">
      <c r="N817" s="57"/>
      <c r="O817" s="57"/>
      <c r="P817" s="57"/>
      <c r="Q817" s="57"/>
      <c r="R817" s="57"/>
      <c r="S817" s="57"/>
      <c r="T817" s="57"/>
      <c r="U817" s="57"/>
      <c r="V817" s="58"/>
      <c r="W817" s="58"/>
      <c r="X817" s="57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  <c r="AK817" s="58"/>
      <c r="AL817" s="58"/>
      <c r="AM817" s="55"/>
      <c r="AN817" s="55"/>
    </row>
    <row r="818" spans="14:40">
      <c r="N818" s="57"/>
      <c r="O818" s="57"/>
      <c r="P818" s="57"/>
      <c r="Q818" s="57"/>
      <c r="R818" s="57"/>
      <c r="S818" s="57"/>
      <c r="T818" s="57"/>
      <c r="U818" s="57"/>
      <c r="V818" s="58"/>
      <c r="W818" s="58"/>
      <c r="X818" s="57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  <c r="AK818" s="58"/>
      <c r="AL818" s="58"/>
      <c r="AM818" s="55"/>
      <c r="AN818" s="55"/>
    </row>
    <row r="819" spans="14:40">
      <c r="N819" s="57"/>
      <c r="O819" s="57"/>
      <c r="P819" s="57"/>
      <c r="Q819" s="57"/>
      <c r="R819" s="57"/>
      <c r="S819" s="57"/>
      <c r="T819" s="57"/>
      <c r="U819" s="57"/>
      <c r="V819" s="58"/>
      <c r="W819" s="58"/>
      <c r="X819" s="57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  <c r="AK819" s="58"/>
      <c r="AL819" s="58"/>
      <c r="AM819" s="55"/>
      <c r="AN819" s="55"/>
    </row>
    <row r="820" spans="14:40">
      <c r="N820" s="57"/>
      <c r="O820" s="57"/>
      <c r="P820" s="57"/>
      <c r="Q820" s="57"/>
      <c r="R820" s="57"/>
      <c r="S820" s="57"/>
      <c r="T820" s="57"/>
      <c r="U820" s="57"/>
      <c r="V820" s="58"/>
      <c r="W820" s="58"/>
      <c r="X820" s="57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  <c r="AK820" s="58"/>
      <c r="AL820" s="58"/>
      <c r="AM820" s="55"/>
      <c r="AN820" s="55"/>
    </row>
    <row r="821" spans="14:40">
      <c r="N821" s="57"/>
      <c r="O821" s="57"/>
      <c r="P821" s="57"/>
      <c r="Q821" s="57"/>
      <c r="R821" s="57"/>
      <c r="S821" s="57"/>
      <c r="T821" s="57"/>
      <c r="U821" s="57"/>
      <c r="V821" s="58"/>
      <c r="W821" s="58"/>
      <c r="X821" s="57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  <c r="AK821" s="58"/>
      <c r="AL821" s="58"/>
      <c r="AM821" s="55"/>
      <c r="AN821" s="55"/>
    </row>
    <row r="822" spans="14:40">
      <c r="N822" s="57"/>
      <c r="O822" s="57"/>
      <c r="P822" s="57"/>
      <c r="Q822" s="57"/>
      <c r="R822" s="57"/>
      <c r="S822" s="57"/>
      <c r="T822" s="57"/>
      <c r="U822" s="57"/>
      <c r="V822" s="58"/>
      <c r="W822" s="58"/>
      <c r="X822" s="57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  <c r="AK822" s="58"/>
      <c r="AL822" s="58"/>
      <c r="AM822" s="55"/>
      <c r="AN822" s="55"/>
    </row>
    <row r="823" spans="14:40">
      <c r="N823" s="57"/>
      <c r="O823" s="57"/>
      <c r="P823" s="57"/>
      <c r="Q823" s="57"/>
      <c r="R823" s="57"/>
      <c r="S823" s="57"/>
      <c r="T823" s="57"/>
      <c r="U823" s="57"/>
      <c r="V823" s="58"/>
      <c r="W823" s="58"/>
      <c r="X823" s="57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  <c r="AK823" s="58"/>
      <c r="AL823" s="58"/>
      <c r="AM823" s="55"/>
      <c r="AN823" s="55"/>
    </row>
    <row r="824" spans="14:40">
      <c r="N824" s="57"/>
      <c r="O824" s="57"/>
      <c r="P824" s="57"/>
      <c r="Q824" s="57"/>
      <c r="R824" s="57"/>
      <c r="S824" s="57"/>
      <c r="T824" s="57"/>
      <c r="U824" s="57"/>
      <c r="V824" s="58"/>
      <c r="W824" s="58"/>
      <c r="X824" s="57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  <c r="AK824" s="58"/>
      <c r="AL824" s="58"/>
      <c r="AM824" s="55"/>
      <c r="AN824" s="55"/>
    </row>
    <row r="825" spans="14:40">
      <c r="N825" s="57"/>
      <c r="O825" s="57"/>
      <c r="P825" s="57"/>
      <c r="Q825" s="57"/>
      <c r="R825" s="57"/>
      <c r="S825" s="57"/>
      <c r="T825" s="57"/>
      <c r="U825" s="57"/>
      <c r="V825" s="58"/>
      <c r="W825" s="58"/>
      <c r="X825" s="57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  <c r="AK825" s="58"/>
      <c r="AL825" s="58"/>
      <c r="AM825" s="55"/>
      <c r="AN825" s="55"/>
    </row>
    <row r="826" spans="14:40">
      <c r="N826" s="57"/>
      <c r="O826" s="57"/>
      <c r="P826" s="57"/>
      <c r="Q826" s="57"/>
      <c r="R826" s="57"/>
      <c r="S826" s="57"/>
      <c r="T826" s="57"/>
      <c r="U826" s="57"/>
      <c r="V826" s="58"/>
      <c r="W826" s="58"/>
      <c r="X826" s="57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  <c r="AK826" s="58"/>
      <c r="AL826" s="58"/>
      <c r="AM826" s="55"/>
      <c r="AN826" s="55"/>
    </row>
    <row r="827" spans="14:40">
      <c r="N827" s="57"/>
      <c r="O827" s="57"/>
      <c r="P827" s="57"/>
      <c r="Q827" s="57"/>
      <c r="R827" s="57"/>
      <c r="S827" s="57"/>
      <c r="T827" s="57"/>
      <c r="U827" s="57"/>
      <c r="V827" s="58"/>
      <c r="W827" s="58"/>
      <c r="X827" s="57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  <c r="AK827" s="58"/>
      <c r="AL827" s="58"/>
      <c r="AM827" s="55"/>
      <c r="AN827" s="55"/>
    </row>
    <row r="828" spans="14:40">
      <c r="N828" s="57"/>
      <c r="O828" s="57"/>
      <c r="P828" s="57"/>
      <c r="Q828" s="57"/>
      <c r="R828" s="57"/>
      <c r="S828" s="57"/>
      <c r="T828" s="57"/>
      <c r="U828" s="57"/>
      <c r="V828" s="58"/>
      <c r="W828" s="58"/>
      <c r="X828" s="57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  <c r="AK828" s="58"/>
      <c r="AL828" s="58"/>
      <c r="AM828" s="55"/>
      <c r="AN828" s="55"/>
    </row>
    <row r="829" spans="14:40">
      <c r="N829" s="57"/>
      <c r="O829" s="57"/>
      <c r="P829" s="57"/>
      <c r="Q829" s="57"/>
      <c r="R829" s="57"/>
      <c r="S829" s="57"/>
      <c r="T829" s="57"/>
      <c r="U829" s="57"/>
      <c r="V829" s="58"/>
      <c r="W829" s="58"/>
      <c r="X829" s="57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  <c r="AK829" s="58"/>
      <c r="AL829" s="58"/>
      <c r="AM829" s="55"/>
      <c r="AN829" s="55"/>
    </row>
    <row r="830" spans="14:40">
      <c r="N830" s="57"/>
      <c r="O830" s="57"/>
      <c r="P830" s="57"/>
      <c r="Q830" s="57"/>
      <c r="R830" s="57"/>
      <c r="S830" s="57"/>
      <c r="T830" s="57"/>
      <c r="U830" s="57"/>
      <c r="V830" s="58"/>
      <c r="W830" s="58"/>
      <c r="X830" s="57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  <c r="AK830" s="58"/>
      <c r="AL830" s="58"/>
      <c r="AM830" s="55"/>
      <c r="AN830" s="55"/>
    </row>
    <row r="831" spans="14:40">
      <c r="N831" s="57"/>
      <c r="O831" s="57"/>
      <c r="P831" s="57"/>
      <c r="Q831" s="57"/>
      <c r="R831" s="57"/>
      <c r="S831" s="57"/>
      <c r="T831" s="57"/>
      <c r="U831" s="57"/>
      <c r="V831" s="58"/>
      <c r="W831" s="58"/>
      <c r="X831" s="57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  <c r="AK831" s="58"/>
      <c r="AL831" s="58"/>
      <c r="AM831" s="55"/>
      <c r="AN831" s="55"/>
    </row>
    <row r="832" spans="14:40">
      <c r="N832" s="57"/>
      <c r="O832" s="57"/>
      <c r="P832" s="57"/>
      <c r="Q832" s="57"/>
      <c r="R832" s="57"/>
      <c r="S832" s="57"/>
      <c r="T832" s="57"/>
      <c r="U832" s="57"/>
      <c r="V832" s="58"/>
      <c r="W832" s="58"/>
      <c r="X832" s="57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  <c r="AK832" s="58"/>
      <c r="AL832" s="58"/>
      <c r="AM832" s="55"/>
      <c r="AN832" s="55"/>
    </row>
    <row r="833" spans="14:40">
      <c r="N833" s="57"/>
      <c r="O833" s="57"/>
      <c r="P833" s="57"/>
      <c r="Q833" s="57"/>
      <c r="R833" s="57"/>
      <c r="S833" s="57"/>
      <c r="T833" s="57"/>
      <c r="U833" s="57"/>
      <c r="V833" s="58"/>
      <c r="W833" s="58"/>
      <c r="X833" s="57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  <c r="AK833" s="58"/>
      <c r="AL833" s="58"/>
      <c r="AM833" s="55"/>
      <c r="AN833" s="55"/>
    </row>
    <row r="834" spans="14:40">
      <c r="N834" s="57"/>
      <c r="O834" s="57"/>
      <c r="P834" s="57"/>
      <c r="Q834" s="57"/>
      <c r="R834" s="57"/>
      <c r="S834" s="57"/>
      <c r="T834" s="57"/>
      <c r="U834" s="57"/>
      <c r="V834" s="58"/>
      <c r="W834" s="58"/>
      <c r="X834" s="57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  <c r="AK834" s="58"/>
      <c r="AL834" s="58"/>
      <c r="AM834" s="55"/>
      <c r="AN834" s="55"/>
    </row>
    <row r="835" spans="14:40">
      <c r="N835" s="57"/>
      <c r="O835" s="57"/>
      <c r="P835" s="57"/>
      <c r="Q835" s="57"/>
      <c r="R835" s="57"/>
      <c r="S835" s="57"/>
      <c r="T835" s="57"/>
      <c r="U835" s="57"/>
      <c r="V835" s="58"/>
      <c r="W835" s="58"/>
      <c r="X835" s="57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  <c r="AK835" s="58"/>
      <c r="AL835" s="58"/>
      <c r="AM835" s="55"/>
      <c r="AN835" s="55"/>
    </row>
    <row r="836" spans="14:40">
      <c r="N836" s="57"/>
      <c r="O836" s="57"/>
      <c r="P836" s="57"/>
      <c r="Q836" s="57"/>
      <c r="R836" s="57"/>
      <c r="S836" s="57"/>
      <c r="T836" s="57"/>
      <c r="U836" s="57"/>
      <c r="V836" s="58"/>
      <c r="W836" s="58"/>
      <c r="X836" s="57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  <c r="AK836" s="58"/>
      <c r="AL836" s="58"/>
      <c r="AM836" s="55"/>
      <c r="AN836" s="55"/>
    </row>
    <row r="837" spans="14:40">
      <c r="N837" s="57"/>
      <c r="O837" s="57"/>
      <c r="P837" s="57"/>
      <c r="Q837" s="57"/>
      <c r="R837" s="57"/>
      <c r="S837" s="57"/>
      <c r="T837" s="57"/>
      <c r="U837" s="57"/>
      <c r="V837" s="58"/>
      <c r="W837" s="58"/>
      <c r="X837" s="57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  <c r="AK837" s="58"/>
      <c r="AL837" s="58"/>
      <c r="AM837" s="55"/>
      <c r="AN837" s="55"/>
    </row>
    <row r="838" spans="14:40">
      <c r="N838" s="57"/>
      <c r="O838" s="57"/>
      <c r="P838" s="57"/>
      <c r="Q838" s="57"/>
      <c r="R838" s="57"/>
      <c r="S838" s="57"/>
      <c r="T838" s="57"/>
      <c r="U838" s="57"/>
      <c r="V838" s="58"/>
      <c r="W838" s="58"/>
      <c r="X838" s="57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  <c r="AK838" s="58"/>
      <c r="AL838" s="58"/>
      <c r="AM838" s="55"/>
      <c r="AN838" s="55"/>
    </row>
    <row r="839" spans="14:40">
      <c r="N839" s="57"/>
      <c r="O839" s="57"/>
      <c r="P839" s="57"/>
      <c r="Q839" s="57"/>
      <c r="R839" s="57"/>
      <c r="S839" s="57"/>
      <c r="T839" s="57"/>
      <c r="U839" s="57"/>
      <c r="V839" s="58"/>
      <c r="W839" s="58"/>
      <c r="X839" s="57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  <c r="AK839" s="58"/>
      <c r="AL839" s="58"/>
      <c r="AM839" s="55"/>
      <c r="AN839" s="55"/>
    </row>
    <row r="840" spans="14:40">
      <c r="N840" s="57"/>
      <c r="O840" s="57"/>
      <c r="P840" s="57"/>
      <c r="Q840" s="57"/>
      <c r="R840" s="57"/>
      <c r="S840" s="57"/>
      <c r="T840" s="57"/>
      <c r="U840" s="57"/>
      <c r="V840" s="58"/>
      <c r="W840" s="58"/>
      <c r="X840" s="57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  <c r="AK840" s="58"/>
      <c r="AL840" s="58"/>
      <c r="AM840" s="55"/>
      <c r="AN840" s="55"/>
    </row>
    <row r="841" spans="14:40">
      <c r="N841" s="57"/>
      <c r="O841" s="57"/>
      <c r="P841" s="57"/>
      <c r="Q841" s="57"/>
      <c r="R841" s="57"/>
      <c r="S841" s="57"/>
      <c r="T841" s="57"/>
      <c r="U841" s="57"/>
      <c r="V841" s="58"/>
      <c r="W841" s="58"/>
      <c r="X841" s="57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  <c r="AK841" s="58"/>
      <c r="AL841" s="58"/>
      <c r="AM841" s="55"/>
      <c r="AN841" s="55"/>
    </row>
    <row r="842" spans="14:40">
      <c r="N842" s="57"/>
      <c r="O842" s="57"/>
      <c r="P842" s="57"/>
      <c r="Q842" s="57"/>
      <c r="R842" s="57"/>
      <c r="S842" s="57"/>
      <c r="T842" s="57"/>
      <c r="U842" s="57"/>
      <c r="V842" s="58"/>
      <c r="W842" s="58"/>
      <c r="X842" s="57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  <c r="AK842" s="58"/>
      <c r="AL842" s="58"/>
      <c r="AM842" s="55"/>
      <c r="AN842" s="55"/>
    </row>
    <row r="843" spans="14:40">
      <c r="N843" s="57"/>
      <c r="O843" s="57"/>
      <c r="P843" s="57"/>
      <c r="Q843" s="57"/>
      <c r="R843" s="57"/>
      <c r="S843" s="57"/>
      <c r="T843" s="57"/>
      <c r="U843" s="57"/>
      <c r="V843" s="58"/>
      <c r="W843" s="58"/>
      <c r="X843" s="57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  <c r="AK843" s="58"/>
      <c r="AL843" s="58"/>
      <c r="AM843" s="55"/>
      <c r="AN843" s="55"/>
    </row>
    <row r="844" spans="14:40">
      <c r="N844" s="57"/>
      <c r="O844" s="57"/>
      <c r="P844" s="57"/>
      <c r="Q844" s="57"/>
      <c r="R844" s="57"/>
      <c r="S844" s="57"/>
      <c r="T844" s="57"/>
      <c r="U844" s="57"/>
      <c r="V844" s="58"/>
      <c r="W844" s="58"/>
      <c r="X844" s="57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  <c r="AK844" s="58"/>
      <c r="AL844" s="58"/>
      <c r="AM844" s="55"/>
      <c r="AN844" s="55"/>
    </row>
    <row r="845" spans="14:40">
      <c r="N845" s="57"/>
      <c r="O845" s="57"/>
      <c r="P845" s="57"/>
      <c r="Q845" s="57"/>
      <c r="R845" s="57"/>
      <c r="S845" s="57"/>
      <c r="T845" s="57"/>
      <c r="U845" s="57"/>
      <c r="V845" s="58"/>
      <c r="W845" s="58"/>
      <c r="X845" s="57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  <c r="AK845" s="58"/>
      <c r="AL845" s="58"/>
      <c r="AM845" s="55"/>
      <c r="AN845" s="55"/>
    </row>
    <row r="846" spans="14:40">
      <c r="N846" s="57"/>
      <c r="O846" s="57"/>
      <c r="P846" s="57"/>
      <c r="Q846" s="57"/>
      <c r="R846" s="57"/>
      <c r="S846" s="57"/>
      <c r="T846" s="57"/>
      <c r="U846" s="57"/>
      <c r="V846" s="58"/>
      <c r="W846" s="58"/>
      <c r="X846" s="57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  <c r="AK846" s="58"/>
      <c r="AL846" s="58"/>
      <c r="AM846" s="55"/>
      <c r="AN846" s="55"/>
    </row>
    <row r="847" spans="14:40">
      <c r="N847" s="57"/>
      <c r="O847" s="57"/>
      <c r="P847" s="57"/>
      <c r="Q847" s="57"/>
      <c r="R847" s="57"/>
      <c r="S847" s="57"/>
      <c r="T847" s="57"/>
      <c r="U847" s="57"/>
      <c r="V847" s="58"/>
      <c r="W847" s="58"/>
      <c r="X847" s="57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  <c r="AK847" s="58"/>
      <c r="AL847" s="58"/>
      <c r="AM847" s="55"/>
      <c r="AN847" s="55"/>
    </row>
    <row r="848" spans="14:40">
      <c r="N848" s="57"/>
      <c r="O848" s="57"/>
      <c r="P848" s="57"/>
      <c r="Q848" s="57"/>
      <c r="R848" s="57"/>
      <c r="S848" s="57"/>
      <c r="T848" s="57"/>
      <c r="U848" s="57"/>
      <c r="V848" s="58"/>
      <c r="W848" s="58"/>
      <c r="X848" s="57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  <c r="AK848" s="58"/>
      <c r="AL848" s="58"/>
      <c r="AM848" s="55"/>
      <c r="AN848" s="55"/>
    </row>
    <row r="849" spans="14:40">
      <c r="N849" s="57"/>
      <c r="O849" s="57"/>
      <c r="P849" s="57"/>
      <c r="Q849" s="57"/>
      <c r="R849" s="57"/>
      <c r="S849" s="57"/>
      <c r="T849" s="57"/>
      <c r="U849" s="57"/>
      <c r="V849" s="58"/>
      <c r="W849" s="58"/>
      <c r="X849" s="57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  <c r="AK849" s="58"/>
      <c r="AL849" s="58"/>
      <c r="AM849" s="55"/>
      <c r="AN849" s="55"/>
    </row>
    <row r="850" spans="14:40">
      <c r="N850" s="57"/>
      <c r="O850" s="57"/>
      <c r="P850" s="57"/>
      <c r="Q850" s="57"/>
      <c r="R850" s="57"/>
      <c r="S850" s="57"/>
      <c r="T850" s="57"/>
      <c r="U850" s="57"/>
      <c r="V850" s="58"/>
      <c r="W850" s="58"/>
      <c r="X850" s="57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  <c r="AK850" s="58"/>
      <c r="AL850" s="58"/>
      <c r="AM850" s="55"/>
      <c r="AN850" s="55"/>
    </row>
    <row r="851" spans="14:40">
      <c r="N851" s="57"/>
      <c r="O851" s="57"/>
      <c r="P851" s="57"/>
      <c r="Q851" s="57"/>
      <c r="R851" s="57"/>
      <c r="S851" s="57"/>
      <c r="T851" s="57"/>
      <c r="U851" s="57"/>
      <c r="V851" s="58"/>
      <c r="W851" s="58"/>
      <c r="X851" s="57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  <c r="AK851" s="58"/>
      <c r="AL851" s="58"/>
      <c r="AM851" s="55"/>
      <c r="AN851" s="55"/>
    </row>
    <row r="852" spans="14:40">
      <c r="N852" s="57"/>
      <c r="O852" s="57"/>
      <c r="P852" s="57"/>
      <c r="Q852" s="57"/>
      <c r="R852" s="57"/>
      <c r="S852" s="57"/>
      <c r="T852" s="57"/>
      <c r="U852" s="57"/>
      <c r="V852" s="58"/>
      <c r="W852" s="58"/>
      <c r="X852" s="57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  <c r="AK852" s="58"/>
      <c r="AL852" s="58"/>
      <c r="AM852" s="55"/>
      <c r="AN852" s="55"/>
    </row>
    <row r="853" spans="14:40">
      <c r="N853" s="57"/>
      <c r="O853" s="57"/>
      <c r="P853" s="57"/>
      <c r="Q853" s="57"/>
      <c r="R853" s="57"/>
      <c r="S853" s="57"/>
      <c r="T853" s="57"/>
      <c r="U853" s="57"/>
      <c r="V853" s="58"/>
      <c r="W853" s="58"/>
      <c r="X853" s="57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  <c r="AK853" s="58"/>
      <c r="AL853" s="58"/>
      <c r="AM853" s="55"/>
      <c r="AN853" s="55"/>
    </row>
    <row r="854" spans="14:40">
      <c r="N854" s="57"/>
      <c r="O854" s="57"/>
      <c r="P854" s="57"/>
      <c r="Q854" s="57"/>
      <c r="R854" s="57"/>
      <c r="S854" s="57"/>
      <c r="T854" s="57"/>
      <c r="U854" s="57"/>
      <c r="V854" s="58"/>
      <c r="W854" s="58"/>
      <c r="X854" s="57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  <c r="AK854" s="58"/>
      <c r="AL854" s="58"/>
      <c r="AM854" s="55"/>
      <c r="AN854" s="55"/>
    </row>
    <row r="855" spans="14:40">
      <c r="N855" s="57"/>
      <c r="O855" s="57"/>
      <c r="P855" s="57"/>
      <c r="Q855" s="57"/>
      <c r="R855" s="57"/>
      <c r="S855" s="57"/>
      <c r="T855" s="57"/>
      <c r="U855" s="57"/>
      <c r="V855" s="58"/>
      <c r="W855" s="58"/>
      <c r="X855" s="57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  <c r="AK855" s="58"/>
      <c r="AL855" s="58"/>
      <c r="AM855" s="55"/>
      <c r="AN855" s="55"/>
    </row>
    <row r="856" spans="14:40">
      <c r="N856" s="57"/>
      <c r="O856" s="57"/>
      <c r="P856" s="57"/>
      <c r="Q856" s="57"/>
      <c r="R856" s="57"/>
      <c r="S856" s="57"/>
      <c r="T856" s="57"/>
      <c r="U856" s="57"/>
      <c r="V856" s="58"/>
      <c r="W856" s="58"/>
      <c r="X856" s="57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  <c r="AK856" s="58"/>
      <c r="AL856" s="58"/>
      <c r="AM856" s="55"/>
      <c r="AN856" s="55"/>
    </row>
    <row r="857" spans="14:40">
      <c r="N857" s="57"/>
      <c r="O857" s="57"/>
      <c r="P857" s="57"/>
      <c r="Q857" s="57"/>
      <c r="R857" s="57"/>
      <c r="S857" s="57"/>
      <c r="T857" s="57"/>
      <c r="U857" s="57"/>
      <c r="V857" s="58"/>
      <c r="W857" s="58"/>
      <c r="X857" s="57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  <c r="AK857" s="58"/>
      <c r="AL857" s="58"/>
      <c r="AM857" s="55"/>
      <c r="AN857" s="55"/>
    </row>
    <row r="858" spans="14:40">
      <c r="N858" s="57"/>
      <c r="O858" s="57"/>
      <c r="P858" s="57"/>
      <c r="Q858" s="57"/>
      <c r="R858" s="57"/>
      <c r="S858" s="57"/>
      <c r="T858" s="57"/>
      <c r="U858" s="57"/>
      <c r="V858" s="58"/>
      <c r="W858" s="58"/>
      <c r="X858" s="57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  <c r="AK858" s="58"/>
      <c r="AL858" s="58"/>
      <c r="AM858" s="55"/>
      <c r="AN858" s="55"/>
    </row>
    <row r="859" spans="14:40">
      <c r="N859" s="57"/>
      <c r="O859" s="57"/>
      <c r="P859" s="57"/>
      <c r="Q859" s="57"/>
      <c r="R859" s="57"/>
      <c r="S859" s="57"/>
      <c r="T859" s="57"/>
      <c r="U859" s="57"/>
      <c r="V859" s="58"/>
      <c r="W859" s="58"/>
      <c r="X859" s="57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  <c r="AK859" s="58"/>
      <c r="AL859" s="58"/>
      <c r="AM859" s="55"/>
      <c r="AN859" s="55"/>
    </row>
    <row r="860" spans="14:40">
      <c r="N860" s="57"/>
      <c r="O860" s="57"/>
      <c r="P860" s="57"/>
      <c r="Q860" s="57"/>
      <c r="R860" s="57"/>
      <c r="S860" s="57"/>
      <c r="T860" s="57"/>
      <c r="U860" s="57"/>
      <c r="V860" s="58"/>
      <c r="W860" s="58"/>
      <c r="X860" s="57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  <c r="AK860" s="58"/>
      <c r="AL860" s="58"/>
      <c r="AM860" s="55"/>
      <c r="AN860" s="55"/>
    </row>
    <row r="861" spans="14:40">
      <c r="N861" s="57"/>
      <c r="O861" s="57"/>
      <c r="P861" s="57"/>
      <c r="Q861" s="57"/>
      <c r="R861" s="57"/>
      <c r="S861" s="57"/>
      <c r="T861" s="57"/>
      <c r="U861" s="57"/>
      <c r="V861" s="58"/>
      <c r="W861" s="58"/>
      <c r="X861" s="57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  <c r="AK861" s="58"/>
      <c r="AL861" s="58"/>
      <c r="AM861" s="55"/>
      <c r="AN861" s="55"/>
    </row>
    <row r="862" spans="14:40">
      <c r="N862" s="57"/>
      <c r="O862" s="57"/>
      <c r="P862" s="57"/>
      <c r="Q862" s="57"/>
      <c r="R862" s="57"/>
      <c r="S862" s="57"/>
      <c r="T862" s="57"/>
      <c r="U862" s="57"/>
      <c r="V862" s="58"/>
      <c r="W862" s="58"/>
      <c r="X862" s="57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  <c r="AK862" s="58"/>
      <c r="AL862" s="58"/>
      <c r="AM862" s="55"/>
      <c r="AN862" s="55"/>
    </row>
    <row r="863" spans="14:40">
      <c r="N863" s="57"/>
      <c r="O863" s="57"/>
      <c r="P863" s="57"/>
      <c r="Q863" s="57"/>
      <c r="R863" s="57"/>
      <c r="S863" s="57"/>
      <c r="T863" s="57"/>
      <c r="U863" s="57"/>
      <c r="V863" s="58"/>
      <c r="W863" s="58"/>
      <c r="X863" s="57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  <c r="AK863" s="58"/>
      <c r="AL863" s="58"/>
      <c r="AM863" s="55"/>
      <c r="AN863" s="55"/>
    </row>
    <row r="864" spans="14:40">
      <c r="N864" s="57"/>
      <c r="O864" s="57"/>
      <c r="P864" s="57"/>
      <c r="Q864" s="57"/>
      <c r="R864" s="57"/>
      <c r="S864" s="57"/>
      <c r="T864" s="57"/>
      <c r="U864" s="57"/>
      <c r="V864" s="58"/>
      <c r="W864" s="58"/>
      <c r="X864" s="57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  <c r="AK864" s="58"/>
      <c r="AL864" s="58"/>
      <c r="AM864" s="55"/>
      <c r="AN864" s="55"/>
    </row>
    <row r="865" spans="14:40">
      <c r="N865" s="57"/>
      <c r="O865" s="57"/>
      <c r="P865" s="57"/>
      <c r="Q865" s="57"/>
      <c r="R865" s="57"/>
      <c r="S865" s="57"/>
      <c r="T865" s="57"/>
      <c r="U865" s="57"/>
      <c r="V865" s="58"/>
      <c r="W865" s="58"/>
      <c r="X865" s="57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  <c r="AK865" s="58"/>
      <c r="AL865" s="58"/>
      <c r="AM865" s="55"/>
      <c r="AN865" s="55"/>
    </row>
    <row r="866" spans="14:40">
      <c r="N866" s="57"/>
      <c r="O866" s="57"/>
      <c r="P866" s="57"/>
      <c r="Q866" s="57"/>
      <c r="R866" s="57"/>
      <c r="S866" s="57"/>
      <c r="T866" s="57"/>
      <c r="U866" s="57"/>
      <c r="V866" s="58"/>
      <c r="W866" s="58"/>
      <c r="X866" s="57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  <c r="AK866" s="58"/>
      <c r="AL866" s="58"/>
      <c r="AM866" s="55"/>
      <c r="AN866" s="55"/>
    </row>
    <row r="867" spans="14:40">
      <c r="N867" s="57"/>
      <c r="O867" s="57"/>
      <c r="P867" s="57"/>
      <c r="Q867" s="57"/>
      <c r="R867" s="57"/>
      <c r="S867" s="57"/>
      <c r="T867" s="57"/>
      <c r="U867" s="57"/>
      <c r="V867" s="58"/>
      <c r="W867" s="58"/>
      <c r="X867" s="57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  <c r="AK867" s="58"/>
      <c r="AL867" s="58"/>
      <c r="AM867" s="55"/>
      <c r="AN867" s="55"/>
    </row>
    <row r="868" spans="14:40">
      <c r="N868" s="57"/>
      <c r="O868" s="57"/>
      <c r="P868" s="57"/>
      <c r="Q868" s="57"/>
      <c r="R868" s="57"/>
      <c r="S868" s="57"/>
      <c r="T868" s="57"/>
      <c r="U868" s="57"/>
      <c r="V868" s="58"/>
      <c r="W868" s="58"/>
      <c r="X868" s="57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  <c r="AK868" s="58"/>
      <c r="AL868" s="58"/>
      <c r="AM868" s="55"/>
      <c r="AN868" s="55"/>
    </row>
    <row r="869" spans="14:40">
      <c r="N869" s="57"/>
      <c r="O869" s="57"/>
      <c r="P869" s="57"/>
      <c r="Q869" s="57"/>
      <c r="R869" s="57"/>
      <c r="S869" s="57"/>
      <c r="T869" s="57"/>
      <c r="U869" s="57"/>
      <c r="V869" s="58"/>
      <c r="W869" s="58"/>
      <c r="X869" s="57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  <c r="AK869" s="58"/>
      <c r="AL869" s="58"/>
      <c r="AM869" s="55"/>
      <c r="AN869" s="55"/>
    </row>
    <row r="870" spans="14:40">
      <c r="N870" s="57"/>
      <c r="O870" s="57"/>
      <c r="P870" s="57"/>
      <c r="Q870" s="57"/>
      <c r="R870" s="57"/>
      <c r="S870" s="57"/>
      <c r="T870" s="57"/>
      <c r="U870" s="57"/>
      <c r="V870" s="58"/>
      <c r="W870" s="58"/>
      <c r="X870" s="57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  <c r="AK870" s="58"/>
      <c r="AL870" s="58"/>
      <c r="AM870" s="55"/>
      <c r="AN870" s="55"/>
    </row>
    <row r="871" spans="14:40">
      <c r="N871" s="57"/>
      <c r="O871" s="57"/>
      <c r="P871" s="57"/>
      <c r="Q871" s="57"/>
      <c r="R871" s="57"/>
      <c r="S871" s="57"/>
      <c r="T871" s="57"/>
      <c r="U871" s="57"/>
      <c r="V871" s="58"/>
      <c r="W871" s="58"/>
      <c r="X871" s="57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  <c r="AK871" s="58"/>
      <c r="AL871" s="58"/>
      <c r="AM871" s="55"/>
      <c r="AN871" s="55"/>
    </row>
    <row r="872" spans="14:40">
      <c r="N872" s="57"/>
      <c r="O872" s="57"/>
      <c r="P872" s="57"/>
      <c r="Q872" s="57"/>
      <c r="R872" s="57"/>
      <c r="S872" s="57"/>
      <c r="T872" s="57"/>
      <c r="U872" s="57"/>
      <c r="V872" s="58"/>
      <c r="W872" s="58"/>
      <c r="X872" s="57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  <c r="AK872" s="58"/>
      <c r="AL872" s="58"/>
      <c r="AM872" s="55"/>
      <c r="AN872" s="55"/>
    </row>
    <row r="873" spans="14:40">
      <c r="N873" s="57"/>
      <c r="O873" s="57"/>
      <c r="P873" s="57"/>
      <c r="Q873" s="57"/>
      <c r="R873" s="57"/>
      <c r="S873" s="57"/>
      <c r="T873" s="57"/>
      <c r="U873" s="57"/>
      <c r="V873" s="58"/>
      <c r="W873" s="58"/>
      <c r="X873" s="57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  <c r="AK873" s="58"/>
      <c r="AL873" s="58"/>
      <c r="AM873" s="55"/>
      <c r="AN873" s="55"/>
    </row>
    <row r="874" spans="14:40">
      <c r="N874" s="57"/>
      <c r="O874" s="57"/>
      <c r="P874" s="57"/>
      <c r="Q874" s="57"/>
      <c r="R874" s="57"/>
      <c r="S874" s="57"/>
      <c r="T874" s="57"/>
      <c r="U874" s="57"/>
      <c r="V874" s="58"/>
      <c r="W874" s="58"/>
      <c r="X874" s="57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  <c r="AK874" s="58"/>
      <c r="AL874" s="58"/>
      <c r="AM874" s="55"/>
      <c r="AN874" s="55"/>
    </row>
    <row r="875" spans="14:40">
      <c r="N875" s="57"/>
      <c r="O875" s="57"/>
      <c r="P875" s="57"/>
      <c r="Q875" s="57"/>
      <c r="R875" s="57"/>
      <c r="S875" s="57"/>
      <c r="T875" s="57"/>
      <c r="U875" s="57"/>
      <c r="V875" s="58"/>
      <c r="W875" s="58"/>
      <c r="X875" s="57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  <c r="AK875" s="58"/>
      <c r="AL875" s="58"/>
      <c r="AM875" s="55"/>
      <c r="AN875" s="55"/>
    </row>
    <row r="876" spans="14:40">
      <c r="N876" s="57"/>
      <c r="O876" s="57"/>
      <c r="P876" s="57"/>
      <c r="Q876" s="57"/>
      <c r="R876" s="57"/>
      <c r="S876" s="57"/>
      <c r="T876" s="57"/>
      <c r="U876" s="57"/>
      <c r="V876" s="58"/>
      <c r="W876" s="58"/>
      <c r="X876" s="57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  <c r="AK876" s="58"/>
      <c r="AL876" s="58"/>
      <c r="AM876" s="55"/>
      <c r="AN876" s="55"/>
    </row>
    <row r="877" spans="14:40">
      <c r="N877" s="57"/>
      <c r="O877" s="57"/>
      <c r="P877" s="57"/>
      <c r="Q877" s="57"/>
      <c r="R877" s="57"/>
      <c r="S877" s="57"/>
      <c r="T877" s="57"/>
      <c r="U877" s="57"/>
      <c r="V877" s="58"/>
      <c r="W877" s="58"/>
      <c r="X877" s="57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  <c r="AK877" s="58"/>
      <c r="AL877" s="58"/>
      <c r="AM877" s="55"/>
      <c r="AN877" s="55"/>
    </row>
    <row r="878" spans="14:40">
      <c r="N878" s="57"/>
      <c r="O878" s="57"/>
      <c r="P878" s="57"/>
      <c r="Q878" s="57"/>
      <c r="R878" s="57"/>
      <c r="S878" s="57"/>
      <c r="T878" s="57"/>
      <c r="U878" s="57"/>
      <c r="V878" s="58"/>
      <c r="W878" s="58"/>
      <c r="X878" s="57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  <c r="AK878" s="58"/>
      <c r="AL878" s="58"/>
      <c r="AM878" s="55"/>
      <c r="AN878" s="55"/>
    </row>
    <row r="879" spans="14:40">
      <c r="N879" s="57"/>
      <c r="O879" s="57"/>
      <c r="P879" s="57"/>
      <c r="Q879" s="57"/>
      <c r="R879" s="57"/>
      <c r="S879" s="57"/>
      <c r="T879" s="57"/>
      <c r="U879" s="57"/>
      <c r="V879" s="58"/>
      <c r="W879" s="58"/>
      <c r="X879" s="57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  <c r="AK879" s="58"/>
      <c r="AL879" s="58"/>
      <c r="AM879" s="55"/>
      <c r="AN879" s="55"/>
    </row>
    <row r="880" spans="14:40">
      <c r="N880" s="57"/>
      <c r="O880" s="57"/>
      <c r="P880" s="57"/>
      <c r="Q880" s="57"/>
      <c r="R880" s="57"/>
      <c r="S880" s="57"/>
      <c r="T880" s="57"/>
      <c r="U880" s="57"/>
      <c r="V880" s="58"/>
      <c r="W880" s="58"/>
      <c r="X880" s="57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  <c r="AK880" s="58"/>
      <c r="AL880" s="58"/>
      <c r="AM880" s="55"/>
      <c r="AN880" s="55"/>
    </row>
    <row r="881" spans="14:40">
      <c r="N881" s="57"/>
      <c r="O881" s="57"/>
      <c r="P881" s="57"/>
      <c r="Q881" s="57"/>
      <c r="R881" s="57"/>
      <c r="S881" s="57"/>
      <c r="T881" s="57"/>
      <c r="U881" s="57"/>
      <c r="V881" s="58"/>
      <c r="W881" s="58"/>
      <c r="X881" s="57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  <c r="AK881" s="58"/>
      <c r="AL881" s="58"/>
      <c r="AM881" s="55"/>
      <c r="AN881" s="55"/>
    </row>
    <row r="882" spans="14:40">
      <c r="N882" s="57"/>
      <c r="O882" s="57"/>
      <c r="P882" s="57"/>
      <c r="Q882" s="57"/>
      <c r="R882" s="57"/>
      <c r="S882" s="57"/>
      <c r="T882" s="57"/>
      <c r="U882" s="57"/>
      <c r="V882" s="58"/>
      <c r="W882" s="58"/>
      <c r="X882" s="57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  <c r="AK882" s="58"/>
      <c r="AL882" s="58"/>
      <c r="AM882" s="55"/>
      <c r="AN882" s="55"/>
    </row>
    <row r="883" spans="14:40">
      <c r="N883" s="57"/>
      <c r="O883" s="57"/>
      <c r="P883" s="57"/>
      <c r="Q883" s="57"/>
      <c r="R883" s="57"/>
      <c r="S883" s="57"/>
      <c r="T883" s="57"/>
      <c r="U883" s="57"/>
      <c r="V883" s="58"/>
      <c r="W883" s="58"/>
      <c r="X883" s="57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  <c r="AK883" s="58"/>
      <c r="AL883" s="58"/>
      <c r="AM883" s="55"/>
      <c r="AN883" s="55"/>
    </row>
    <row r="884" spans="14:40">
      <c r="N884" s="57"/>
      <c r="O884" s="57"/>
      <c r="P884" s="57"/>
      <c r="Q884" s="57"/>
      <c r="R884" s="57"/>
      <c r="S884" s="57"/>
      <c r="T884" s="57"/>
      <c r="U884" s="57"/>
      <c r="V884" s="58"/>
      <c r="W884" s="58"/>
      <c r="X884" s="57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  <c r="AK884" s="58"/>
      <c r="AL884" s="58"/>
      <c r="AM884" s="55"/>
      <c r="AN884" s="55"/>
    </row>
    <row r="885" spans="14:40">
      <c r="N885" s="57"/>
      <c r="O885" s="57"/>
      <c r="P885" s="57"/>
      <c r="Q885" s="57"/>
      <c r="R885" s="57"/>
      <c r="S885" s="57"/>
      <c r="T885" s="57"/>
      <c r="U885" s="57"/>
      <c r="V885" s="58"/>
      <c r="W885" s="58"/>
      <c r="X885" s="57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  <c r="AK885" s="58"/>
      <c r="AL885" s="58"/>
      <c r="AM885" s="55"/>
      <c r="AN885" s="55"/>
    </row>
    <row r="886" spans="14:40">
      <c r="N886" s="57"/>
      <c r="O886" s="57"/>
      <c r="P886" s="57"/>
      <c r="Q886" s="57"/>
      <c r="R886" s="57"/>
      <c r="S886" s="57"/>
      <c r="T886" s="57"/>
      <c r="U886" s="57"/>
      <c r="V886" s="58"/>
      <c r="W886" s="58"/>
      <c r="X886" s="57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  <c r="AK886" s="58"/>
      <c r="AL886" s="58"/>
      <c r="AM886" s="55"/>
      <c r="AN886" s="55"/>
    </row>
    <row r="887" spans="14:40">
      <c r="N887" s="57"/>
      <c r="O887" s="57"/>
      <c r="P887" s="57"/>
      <c r="Q887" s="57"/>
      <c r="R887" s="57"/>
      <c r="S887" s="57"/>
      <c r="T887" s="57"/>
      <c r="U887" s="57"/>
      <c r="V887" s="58"/>
      <c r="W887" s="58"/>
      <c r="X887" s="57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  <c r="AK887" s="58"/>
      <c r="AL887" s="58"/>
      <c r="AM887" s="55"/>
      <c r="AN887" s="55"/>
    </row>
    <row r="888" spans="14:40">
      <c r="N888" s="57"/>
      <c r="O888" s="57"/>
      <c r="P888" s="57"/>
      <c r="Q888" s="57"/>
      <c r="R888" s="57"/>
      <c r="S888" s="57"/>
      <c r="T888" s="57"/>
      <c r="U888" s="57"/>
      <c r="V888" s="58"/>
      <c r="W888" s="58"/>
      <c r="X888" s="57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  <c r="AK888" s="58"/>
      <c r="AL888" s="58"/>
      <c r="AM888" s="55"/>
      <c r="AN888" s="55"/>
    </row>
    <row r="889" spans="14:40">
      <c r="N889" s="57"/>
      <c r="O889" s="57"/>
      <c r="P889" s="57"/>
      <c r="Q889" s="57"/>
      <c r="R889" s="57"/>
      <c r="S889" s="57"/>
      <c r="T889" s="57"/>
      <c r="U889" s="57"/>
      <c r="V889" s="58"/>
      <c r="W889" s="58"/>
      <c r="X889" s="57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  <c r="AK889" s="58"/>
      <c r="AL889" s="58"/>
      <c r="AM889" s="55"/>
      <c r="AN889" s="55"/>
    </row>
    <row r="890" spans="14:40">
      <c r="N890" s="57"/>
      <c r="O890" s="57"/>
      <c r="P890" s="57"/>
      <c r="Q890" s="57"/>
      <c r="R890" s="57"/>
      <c r="S890" s="57"/>
      <c r="T890" s="57"/>
      <c r="U890" s="57"/>
      <c r="V890" s="58"/>
      <c r="W890" s="58"/>
      <c r="X890" s="57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  <c r="AK890" s="58"/>
      <c r="AL890" s="58"/>
      <c r="AM890" s="55"/>
      <c r="AN890" s="55"/>
    </row>
    <row r="891" spans="14:40">
      <c r="N891" s="57"/>
      <c r="O891" s="57"/>
      <c r="P891" s="57"/>
      <c r="Q891" s="57"/>
      <c r="R891" s="57"/>
      <c r="S891" s="57"/>
      <c r="T891" s="57"/>
      <c r="U891" s="57"/>
      <c r="V891" s="58"/>
      <c r="W891" s="58"/>
      <c r="X891" s="57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  <c r="AK891" s="58"/>
      <c r="AL891" s="58"/>
      <c r="AM891" s="55"/>
      <c r="AN891" s="55"/>
    </row>
    <row r="892" spans="14:40">
      <c r="N892" s="57"/>
      <c r="O892" s="57"/>
      <c r="P892" s="57"/>
      <c r="Q892" s="57"/>
      <c r="R892" s="57"/>
      <c r="S892" s="57"/>
      <c r="T892" s="57"/>
      <c r="U892" s="57"/>
      <c r="V892" s="58"/>
      <c r="W892" s="58"/>
      <c r="X892" s="57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  <c r="AK892" s="58"/>
      <c r="AL892" s="58"/>
      <c r="AM892" s="55"/>
      <c r="AN892" s="55"/>
    </row>
    <row r="893" spans="14:40">
      <c r="N893" s="57"/>
      <c r="O893" s="57"/>
      <c r="P893" s="57"/>
      <c r="Q893" s="57"/>
      <c r="R893" s="57"/>
      <c r="S893" s="57"/>
      <c r="T893" s="57"/>
      <c r="U893" s="57"/>
      <c r="V893" s="58"/>
      <c r="W893" s="58"/>
      <c r="X893" s="57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  <c r="AK893" s="58"/>
      <c r="AL893" s="58"/>
      <c r="AM893" s="55"/>
      <c r="AN893" s="55"/>
    </row>
    <row r="894" spans="14:40">
      <c r="N894" s="57"/>
      <c r="O894" s="57"/>
      <c r="P894" s="57"/>
      <c r="Q894" s="57"/>
      <c r="R894" s="57"/>
      <c r="S894" s="57"/>
      <c r="T894" s="57"/>
      <c r="U894" s="57"/>
      <c r="V894" s="58"/>
      <c r="W894" s="58"/>
      <c r="X894" s="57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  <c r="AK894" s="58"/>
      <c r="AL894" s="58"/>
      <c r="AM894" s="55"/>
      <c r="AN894" s="55"/>
    </row>
    <row r="895" spans="14:40">
      <c r="N895" s="57"/>
      <c r="O895" s="57"/>
      <c r="P895" s="57"/>
      <c r="Q895" s="57"/>
      <c r="R895" s="57"/>
      <c r="S895" s="57"/>
      <c r="T895" s="57"/>
      <c r="U895" s="57"/>
      <c r="V895" s="58"/>
      <c r="W895" s="58"/>
      <c r="X895" s="57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  <c r="AK895" s="58"/>
      <c r="AL895" s="58"/>
      <c r="AM895" s="55"/>
      <c r="AN895" s="55"/>
    </row>
    <row r="896" spans="14:40">
      <c r="N896" s="57"/>
      <c r="O896" s="57"/>
      <c r="P896" s="57"/>
      <c r="Q896" s="57"/>
      <c r="R896" s="57"/>
      <c r="S896" s="57"/>
      <c r="T896" s="57"/>
      <c r="U896" s="57"/>
      <c r="V896" s="58"/>
      <c r="W896" s="58"/>
      <c r="X896" s="57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  <c r="AK896" s="58"/>
      <c r="AL896" s="58"/>
      <c r="AM896" s="55"/>
      <c r="AN896" s="55"/>
    </row>
    <row r="897" spans="14:40">
      <c r="N897" s="57"/>
      <c r="O897" s="57"/>
      <c r="P897" s="57"/>
      <c r="Q897" s="57"/>
      <c r="R897" s="57"/>
      <c r="S897" s="57"/>
      <c r="T897" s="57"/>
      <c r="U897" s="57"/>
      <c r="V897" s="58"/>
      <c r="W897" s="58"/>
      <c r="X897" s="57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  <c r="AK897" s="58"/>
      <c r="AL897" s="58"/>
      <c r="AM897" s="55"/>
      <c r="AN897" s="55"/>
    </row>
    <row r="898" spans="14:40">
      <c r="N898" s="57"/>
      <c r="O898" s="57"/>
      <c r="P898" s="57"/>
      <c r="Q898" s="57"/>
      <c r="R898" s="57"/>
      <c r="S898" s="57"/>
      <c r="T898" s="57"/>
      <c r="U898" s="57"/>
      <c r="V898" s="58"/>
      <c r="W898" s="58"/>
      <c r="X898" s="57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  <c r="AK898" s="58"/>
      <c r="AL898" s="58"/>
      <c r="AM898" s="55"/>
      <c r="AN898" s="55"/>
    </row>
    <row r="899" spans="14:40">
      <c r="N899" s="57"/>
      <c r="O899" s="57"/>
      <c r="P899" s="57"/>
      <c r="Q899" s="57"/>
      <c r="R899" s="57"/>
      <c r="S899" s="57"/>
      <c r="T899" s="57"/>
      <c r="U899" s="57"/>
      <c r="V899" s="58"/>
      <c r="W899" s="58"/>
      <c r="X899" s="57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  <c r="AK899" s="58"/>
      <c r="AL899" s="58"/>
      <c r="AM899" s="55"/>
      <c r="AN899" s="55"/>
    </row>
    <row r="900" spans="14:40">
      <c r="N900" s="57"/>
      <c r="O900" s="57"/>
      <c r="P900" s="57"/>
      <c r="Q900" s="57"/>
      <c r="R900" s="57"/>
      <c r="S900" s="57"/>
      <c r="T900" s="57"/>
      <c r="U900" s="57"/>
      <c r="V900" s="58"/>
      <c r="W900" s="58"/>
      <c r="X900" s="57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  <c r="AK900" s="58"/>
      <c r="AL900" s="58"/>
      <c r="AM900" s="55"/>
      <c r="AN900" s="55"/>
    </row>
    <row r="901" spans="14:40">
      <c r="N901" s="57"/>
      <c r="O901" s="57"/>
      <c r="P901" s="57"/>
      <c r="Q901" s="57"/>
      <c r="R901" s="57"/>
      <c r="S901" s="57"/>
      <c r="T901" s="57"/>
      <c r="U901" s="57"/>
      <c r="V901" s="58"/>
      <c r="W901" s="58"/>
      <c r="X901" s="57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  <c r="AK901" s="58"/>
      <c r="AL901" s="58"/>
      <c r="AM901" s="55"/>
      <c r="AN901" s="55"/>
    </row>
    <row r="902" spans="14:40">
      <c r="N902" s="57"/>
      <c r="O902" s="57"/>
      <c r="P902" s="57"/>
      <c r="Q902" s="57"/>
      <c r="R902" s="57"/>
      <c r="S902" s="57"/>
      <c r="T902" s="57"/>
      <c r="U902" s="57"/>
      <c r="V902" s="58"/>
      <c r="W902" s="58"/>
      <c r="X902" s="57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  <c r="AK902" s="58"/>
      <c r="AL902" s="58"/>
      <c r="AM902" s="55"/>
      <c r="AN902" s="55"/>
    </row>
    <row r="903" spans="14:40">
      <c r="N903" s="57"/>
      <c r="O903" s="57"/>
      <c r="P903" s="57"/>
      <c r="Q903" s="57"/>
      <c r="R903" s="57"/>
      <c r="S903" s="57"/>
      <c r="T903" s="57"/>
      <c r="U903" s="57"/>
      <c r="V903" s="58"/>
      <c r="W903" s="58"/>
      <c r="X903" s="57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  <c r="AK903" s="58"/>
      <c r="AL903" s="58"/>
      <c r="AM903" s="55"/>
      <c r="AN903" s="55"/>
    </row>
    <row r="904" spans="14:40">
      <c r="N904" s="57"/>
      <c r="O904" s="57"/>
      <c r="P904" s="57"/>
      <c r="Q904" s="57"/>
      <c r="R904" s="57"/>
      <c r="S904" s="57"/>
      <c r="T904" s="57"/>
      <c r="U904" s="57"/>
      <c r="V904" s="58"/>
      <c r="W904" s="58"/>
      <c r="X904" s="57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  <c r="AK904" s="58"/>
      <c r="AL904" s="58"/>
      <c r="AM904" s="55"/>
      <c r="AN904" s="55"/>
    </row>
    <row r="905" spans="14:40">
      <c r="N905" s="57"/>
      <c r="O905" s="57"/>
      <c r="P905" s="57"/>
      <c r="Q905" s="57"/>
      <c r="R905" s="57"/>
      <c r="S905" s="57"/>
      <c r="T905" s="57"/>
      <c r="U905" s="57"/>
      <c r="V905" s="58"/>
      <c r="W905" s="58"/>
      <c r="X905" s="57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  <c r="AK905" s="58"/>
      <c r="AL905" s="58"/>
      <c r="AM905" s="55"/>
      <c r="AN905" s="55"/>
    </row>
    <row r="906" spans="14:40">
      <c r="N906" s="57"/>
      <c r="O906" s="57"/>
      <c r="P906" s="57"/>
      <c r="Q906" s="57"/>
      <c r="R906" s="57"/>
      <c r="S906" s="57"/>
      <c r="T906" s="57"/>
      <c r="U906" s="57"/>
      <c r="V906" s="58"/>
      <c r="W906" s="58"/>
      <c r="X906" s="57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  <c r="AK906" s="58"/>
      <c r="AL906" s="58"/>
      <c r="AM906" s="55"/>
      <c r="AN906" s="55"/>
    </row>
    <row r="907" spans="14:40">
      <c r="N907" s="57"/>
      <c r="O907" s="57"/>
      <c r="P907" s="57"/>
      <c r="Q907" s="57"/>
      <c r="R907" s="57"/>
      <c r="S907" s="57"/>
      <c r="T907" s="57"/>
      <c r="U907" s="57"/>
      <c r="V907" s="58"/>
      <c r="W907" s="58"/>
      <c r="X907" s="57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  <c r="AK907" s="58"/>
      <c r="AL907" s="58"/>
      <c r="AM907" s="55"/>
      <c r="AN907" s="55"/>
    </row>
    <row r="908" spans="14:40">
      <c r="N908" s="57"/>
      <c r="O908" s="57"/>
      <c r="P908" s="57"/>
      <c r="Q908" s="57"/>
      <c r="R908" s="57"/>
      <c r="S908" s="57"/>
      <c r="T908" s="57"/>
      <c r="U908" s="57"/>
      <c r="V908" s="58"/>
      <c r="W908" s="58"/>
      <c r="X908" s="57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  <c r="AK908" s="58"/>
      <c r="AL908" s="58"/>
      <c r="AM908" s="55"/>
      <c r="AN908" s="55"/>
    </row>
    <row r="909" spans="14:40">
      <c r="N909" s="57"/>
      <c r="O909" s="57"/>
      <c r="P909" s="57"/>
      <c r="Q909" s="57"/>
      <c r="R909" s="57"/>
      <c r="S909" s="57"/>
      <c r="T909" s="57"/>
      <c r="U909" s="57"/>
      <c r="V909" s="58"/>
      <c r="W909" s="58"/>
      <c r="X909" s="57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  <c r="AK909" s="58"/>
      <c r="AL909" s="58"/>
      <c r="AM909" s="55"/>
      <c r="AN909" s="55"/>
    </row>
    <row r="910" spans="14:40">
      <c r="N910" s="57"/>
      <c r="O910" s="57"/>
      <c r="P910" s="57"/>
      <c r="Q910" s="57"/>
      <c r="R910" s="57"/>
      <c r="S910" s="57"/>
      <c r="T910" s="57"/>
      <c r="U910" s="57"/>
      <c r="V910" s="58"/>
      <c r="W910" s="58"/>
      <c r="X910" s="57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  <c r="AK910" s="58"/>
      <c r="AL910" s="58"/>
      <c r="AM910" s="55"/>
      <c r="AN910" s="55"/>
    </row>
    <row r="911" spans="14:40">
      <c r="N911" s="57"/>
      <c r="O911" s="57"/>
      <c r="P911" s="57"/>
      <c r="Q911" s="57"/>
      <c r="R911" s="57"/>
      <c r="S911" s="57"/>
      <c r="T911" s="57"/>
      <c r="U911" s="57"/>
      <c r="V911" s="58"/>
      <c r="W911" s="58"/>
      <c r="X911" s="57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  <c r="AK911" s="58"/>
      <c r="AL911" s="58"/>
      <c r="AM911" s="55"/>
      <c r="AN911" s="55"/>
    </row>
    <row r="912" spans="14:40">
      <c r="N912" s="57"/>
      <c r="O912" s="57"/>
      <c r="P912" s="57"/>
      <c r="Q912" s="57"/>
      <c r="R912" s="57"/>
      <c r="S912" s="57"/>
      <c r="T912" s="57"/>
      <c r="U912" s="57"/>
      <c r="V912" s="58"/>
      <c r="W912" s="58"/>
      <c r="X912" s="57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  <c r="AK912" s="58"/>
      <c r="AL912" s="58"/>
      <c r="AM912" s="55"/>
      <c r="AN912" s="55"/>
    </row>
    <row r="913" spans="14:40">
      <c r="N913" s="57"/>
      <c r="O913" s="57"/>
      <c r="P913" s="57"/>
      <c r="Q913" s="57"/>
      <c r="R913" s="57"/>
      <c r="S913" s="57"/>
      <c r="T913" s="57"/>
      <c r="U913" s="57"/>
      <c r="V913" s="58"/>
      <c r="W913" s="58"/>
      <c r="X913" s="57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  <c r="AK913" s="58"/>
      <c r="AL913" s="58"/>
      <c r="AM913" s="55"/>
      <c r="AN913" s="55"/>
    </row>
    <row r="914" spans="14:40">
      <c r="N914" s="57"/>
      <c r="O914" s="57"/>
      <c r="P914" s="57"/>
      <c r="Q914" s="57"/>
      <c r="R914" s="57"/>
      <c r="S914" s="57"/>
      <c r="T914" s="57"/>
      <c r="U914" s="57"/>
      <c r="V914" s="58"/>
      <c r="W914" s="58"/>
      <c r="X914" s="57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  <c r="AK914" s="58"/>
      <c r="AL914" s="58"/>
      <c r="AM914" s="55"/>
      <c r="AN914" s="55"/>
    </row>
    <row r="915" spans="14:40">
      <c r="N915" s="57"/>
      <c r="O915" s="57"/>
      <c r="P915" s="57"/>
      <c r="Q915" s="57"/>
      <c r="R915" s="57"/>
      <c r="S915" s="57"/>
      <c r="T915" s="57"/>
      <c r="U915" s="57"/>
      <c r="V915" s="58"/>
      <c r="W915" s="58"/>
      <c r="X915" s="57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  <c r="AK915" s="58"/>
      <c r="AL915" s="58"/>
      <c r="AM915" s="55"/>
      <c r="AN915" s="55"/>
    </row>
    <row r="916" spans="14:40">
      <c r="N916" s="57"/>
      <c r="O916" s="57"/>
      <c r="P916" s="57"/>
      <c r="Q916" s="57"/>
      <c r="R916" s="57"/>
      <c r="S916" s="57"/>
      <c r="T916" s="57"/>
      <c r="U916" s="57"/>
      <c r="V916" s="58"/>
      <c r="W916" s="58"/>
      <c r="X916" s="57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  <c r="AK916" s="58"/>
      <c r="AL916" s="58"/>
      <c r="AM916" s="55"/>
      <c r="AN916" s="55"/>
    </row>
    <row r="917" spans="14:40">
      <c r="N917" s="57"/>
      <c r="O917" s="57"/>
      <c r="P917" s="57"/>
      <c r="Q917" s="57"/>
      <c r="R917" s="57"/>
      <c r="S917" s="57"/>
      <c r="T917" s="57"/>
      <c r="U917" s="57"/>
      <c r="V917" s="58"/>
      <c r="W917" s="58"/>
      <c r="X917" s="57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  <c r="AK917" s="58"/>
      <c r="AL917" s="58"/>
      <c r="AM917" s="55"/>
      <c r="AN917" s="55"/>
    </row>
    <row r="918" spans="14:40">
      <c r="N918" s="57"/>
      <c r="O918" s="57"/>
      <c r="P918" s="57"/>
      <c r="Q918" s="57"/>
      <c r="R918" s="57"/>
      <c r="S918" s="57"/>
      <c r="T918" s="57"/>
      <c r="U918" s="57"/>
      <c r="V918" s="58"/>
      <c r="W918" s="58"/>
      <c r="X918" s="57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  <c r="AK918" s="58"/>
      <c r="AL918" s="58"/>
      <c r="AM918" s="55"/>
      <c r="AN918" s="55"/>
    </row>
    <row r="919" spans="14:40">
      <c r="N919" s="57"/>
      <c r="O919" s="57"/>
      <c r="P919" s="57"/>
      <c r="Q919" s="57"/>
      <c r="R919" s="57"/>
      <c r="S919" s="57"/>
      <c r="T919" s="57"/>
      <c r="U919" s="57"/>
      <c r="V919" s="58"/>
      <c r="W919" s="58"/>
      <c r="X919" s="57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  <c r="AK919" s="58"/>
      <c r="AL919" s="58"/>
      <c r="AM919" s="55"/>
      <c r="AN919" s="55"/>
    </row>
    <row r="920" spans="14:40">
      <c r="N920" s="57"/>
      <c r="O920" s="57"/>
      <c r="P920" s="57"/>
      <c r="Q920" s="57"/>
      <c r="R920" s="57"/>
      <c r="S920" s="57"/>
      <c r="T920" s="57"/>
      <c r="U920" s="57"/>
      <c r="V920" s="58"/>
      <c r="W920" s="58"/>
      <c r="X920" s="57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  <c r="AK920" s="58"/>
      <c r="AL920" s="58"/>
      <c r="AM920" s="55"/>
      <c r="AN920" s="55"/>
    </row>
    <row r="921" spans="14:40">
      <c r="N921" s="57"/>
      <c r="O921" s="57"/>
      <c r="P921" s="57"/>
      <c r="Q921" s="57"/>
      <c r="R921" s="57"/>
      <c r="S921" s="57"/>
      <c r="T921" s="57"/>
      <c r="U921" s="57"/>
      <c r="V921" s="58"/>
      <c r="W921" s="58"/>
      <c r="X921" s="57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  <c r="AK921" s="58"/>
      <c r="AL921" s="58"/>
      <c r="AM921" s="55"/>
      <c r="AN921" s="55"/>
    </row>
    <row r="922" spans="14:40">
      <c r="N922" s="57"/>
      <c r="O922" s="57"/>
      <c r="P922" s="57"/>
      <c r="Q922" s="57"/>
      <c r="R922" s="57"/>
      <c r="S922" s="57"/>
      <c r="T922" s="57"/>
      <c r="U922" s="57"/>
      <c r="V922" s="58"/>
      <c r="W922" s="58"/>
      <c r="X922" s="57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  <c r="AK922" s="58"/>
      <c r="AL922" s="58"/>
      <c r="AM922" s="55"/>
      <c r="AN922" s="55"/>
    </row>
    <row r="923" spans="14:40">
      <c r="N923" s="57"/>
      <c r="O923" s="57"/>
      <c r="P923" s="57"/>
      <c r="Q923" s="57"/>
      <c r="R923" s="57"/>
      <c r="S923" s="57"/>
      <c r="T923" s="57"/>
      <c r="U923" s="57"/>
      <c r="V923" s="58"/>
      <c r="W923" s="58"/>
      <c r="X923" s="57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  <c r="AK923" s="58"/>
      <c r="AL923" s="58"/>
      <c r="AM923" s="55"/>
      <c r="AN923" s="55"/>
    </row>
    <row r="924" spans="14:40">
      <c r="N924" s="57"/>
      <c r="O924" s="57"/>
      <c r="P924" s="57"/>
      <c r="Q924" s="57"/>
      <c r="R924" s="57"/>
      <c r="S924" s="57"/>
      <c r="T924" s="57"/>
      <c r="U924" s="57"/>
      <c r="V924" s="58"/>
      <c r="W924" s="58"/>
      <c r="X924" s="57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  <c r="AK924" s="58"/>
      <c r="AL924" s="58"/>
      <c r="AM924" s="55"/>
      <c r="AN924" s="55"/>
    </row>
    <row r="925" spans="14:40">
      <c r="N925" s="57"/>
      <c r="O925" s="57"/>
      <c r="P925" s="57"/>
      <c r="Q925" s="57"/>
      <c r="R925" s="57"/>
      <c r="S925" s="57"/>
      <c r="T925" s="57"/>
      <c r="U925" s="57"/>
      <c r="V925" s="58"/>
      <c r="W925" s="58"/>
      <c r="X925" s="57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  <c r="AK925" s="58"/>
      <c r="AL925" s="58"/>
      <c r="AM925" s="55"/>
      <c r="AN925" s="55"/>
    </row>
    <row r="926" spans="14:40">
      <c r="N926" s="57"/>
      <c r="O926" s="57"/>
      <c r="P926" s="57"/>
      <c r="Q926" s="57"/>
      <c r="R926" s="57"/>
      <c r="S926" s="57"/>
      <c r="T926" s="57"/>
      <c r="U926" s="57"/>
      <c r="V926" s="58"/>
      <c r="W926" s="58"/>
      <c r="X926" s="57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  <c r="AK926" s="58"/>
      <c r="AL926" s="58"/>
      <c r="AM926" s="55"/>
      <c r="AN926" s="55"/>
    </row>
    <row r="927" spans="14:40">
      <c r="N927" s="57"/>
      <c r="O927" s="57"/>
      <c r="P927" s="57"/>
      <c r="Q927" s="57"/>
      <c r="R927" s="57"/>
      <c r="S927" s="57"/>
      <c r="T927" s="57"/>
      <c r="U927" s="57"/>
      <c r="V927" s="58"/>
      <c r="W927" s="58"/>
      <c r="X927" s="57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  <c r="AK927" s="58"/>
      <c r="AL927" s="58"/>
      <c r="AM927" s="55"/>
      <c r="AN927" s="55"/>
    </row>
    <row r="928" spans="14:40">
      <c r="N928" s="57"/>
      <c r="O928" s="57"/>
      <c r="P928" s="57"/>
      <c r="Q928" s="57"/>
      <c r="R928" s="57"/>
      <c r="S928" s="57"/>
      <c r="T928" s="57"/>
      <c r="U928" s="57"/>
      <c r="V928" s="58"/>
      <c r="W928" s="58"/>
      <c r="X928" s="57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  <c r="AK928" s="58"/>
      <c r="AL928" s="58"/>
      <c r="AM928" s="55"/>
      <c r="AN928" s="55"/>
    </row>
    <row r="929" spans="14:40">
      <c r="N929" s="57"/>
      <c r="O929" s="57"/>
      <c r="P929" s="57"/>
      <c r="Q929" s="57"/>
      <c r="R929" s="57"/>
      <c r="S929" s="57"/>
      <c r="T929" s="57"/>
      <c r="U929" s="57"/>
      <c r="V929" s="58"/>
      <c r="W929" s="58"/>
      <c r="X929" s="57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  <c r="AK929" s="58"/>
      <c r="AL929" s="58"/>
      <c r="AM929" s="55"/>
      <c r="AN929" s="55"/>
    </row>
    <row r="930" spans="14:40">
      <c r="N930" s="57"/>
      <c r="O930" s="57"/>
      <c r="P930" s="57"/>
      <c r="Q930" s="57"/>
      <c r="R930" s="57"/>
      <c r="S930" s="57"/>
      <c r="T930" s="57"/>
      <c r="U930" s="57"/>
      <c r="V930" s="58"/>
      <c r="W930" s="58"/>
      <c r="X930" s="57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  <c r="AK930" s="58"/>
      <c r="AL930" s="58"/>
      <c r="AM930" s="55"/>
      <c r="AN930" s="55"/>
    </row>
    <row r="931" spans="14:40">
      <c r="N931" s="57"/>
      <c r="O931" s="57"/>
      <c r="P931" s="57"/>
      <c r="Q931" s="57"/>
      <c r="R931" s="57"/>
      <c r="S931" s="57"/>
      <c r="T931" s="57"/>
      <c r="U931" s="57"/>
      <c r="V931" s="58"/>
      <c r="W931" s="58"/>
      <c r="X931" s="57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  <c r="AK931" s="58"/>
      <c r="AL931" s="58"/>
      <c r="AM931" s="55"/>
      <c r="AN931" s="55"/>
    </row>
    <row r="932" spans="14:40">
      <c r="N932" s="57"/>
      <c r="O932" s="57"/>
      <c r="P932" s="57"/>
      <c r="Q932" s="57"/>
      <c r="R932" s="57"/>
      <c r="S932" s="57"/>
      <c r="T932" s="57"/>
      <c r="U932" s="57"/>
      <c r="V932" s="58"/>
      <c r="W932" s="58"/>
      <c r="X932" s="57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  <c r="AK932" s="58"/>
      <c r="AL932" s="58"/>
      <c r="AM932" s="55"/>
      <c r="AN932" s="55"/>
    </row>
    <row r="933" spans="14:40">
      <c r="N933" s="57"/>
      <c r="O933" s="57"/>
      <c r="P933" s="57"/>
      <c r="Q933" s="57"/>
      <c r="R933" s="57"/>
      <c r="S933" s="57"/>
      <c r="T933" s="57"/>
      <c r="U933" s="57"/>
      <c r="V933" s="58"/>
      <c r="W933" s="58"/>
      <c r="X933" s="57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  <c r="AK933" s="58"/>
      <c r="AL933" s="58"/>
      <c r="AM933" s="55"/>
      <c r="AN933" s="55"/>
    </row>
    <row r="934" spans="14:40">
      <c r="N934" s="57"/>
      <c r="O934" s="57"/>
      <c r="P934" s="57"/>
      <c r="Q934" s="57"/>
      <c r="R934" s="57"/>
      <c r="S934" s="57"/>
      <c r="T934" s="57"/>
      <c r="U934" s="57"/>
      <c r="V934" s="58"/>
      <c r="W934" s="58"/>
      <c r="X934" s="57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  <c r="AK934" s="58"/>
      <c r="AL934" s="58"/>
      <c r="AM934" s="55"/>
      <c r="AN934" s="55"/>
    </row>
    <row r="935" spans="14:40">
      <c r="N935" s="57"/>
      <c r="O935" s="57"/>
      <c r="P935" s="57"/>
      <c r="Q935" s="57"/>
      <c r="R935" s="57"/>
      <c r="S935" s="57"/>
      <c r="T935" s="57"/>
      <c r="U935" s="57"/>
      <c r="V935" s="58"/>
      <c r="W935" s="58"/>
      <c r="X935" s="57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  <c r="AK935" s="58"/>
      <c r="AL935" s="58"/>
      <c r="AM935" s="55"/>
      <c r="AN935" s="55"/>
    </row>
    <row r="936" spans="14:40">
      <c r="N936" s="57"/>
      <c r="O936" s="57"/>
      <c r="P936" s="57"/>
      <c r="Q936" s="57"/>
      <c r="R936" s="57"/>
      <c r="S936" s="57"/>
      <c r="T936" s="57"/>
      <c r="U936" s="57"/>
      <c r="V936" s="58"/>
      <c r="W936" s="58"/>
      <c r="X936" s="57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  <c r="AK936" s="58"/>
      <c r="AL936" s="58"/>
      <c r="AM936" s="55"/>
      <c r="AN936" s="55"/>
    </row>
    <row r="937" spans="14:40">
      <c r="N937" s="57"/>
      <c r="O937" s="57"/>
      <c r="P937" s="57"/>
      <c r="Q937" s="57"/>
      <c r="R937" s="57"/>
      <c r="S937" s="57"/>
      <c r="T937" s="57"/>
      <c r="U937" s="57"/>
      <c r="V937" s="58"/>
      <c r="W937" s="58"/>
      <c r="X937" s="57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  <c r="AK937" s="58"/>
      <c r="AL937" s="58"/>
      <c r="AM937" s="55"/>
      <c r="AN937" s="55"/>
    </row>
    <row r="938" spans="14:40">
      <c r="N938" s="57"/>
      <c r="O938" s="57"/>
      <c r="P938" s="57"/>
      <c r="Q938" s="57"/>
      <c r="R938" s="57"/>
      <c r="S938" s="57"/>
      <c r="T938" s="57"/>
      <c r="U938" s="57"/>
      <c r="V938" s="58"/>
      <c r="W938" s="58"/>
      <c r="X938" s="57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  <c r="AK938" s="58"/>
      <c r="AL938" s="58"/>
      <c r="AM938" s="55"/>
      <c r="AN938" s="55"/>
    </row>
    <row r="939" spans="14:40">
      <c r="N939" s="57"/>
      <c r="O939" s="57"/>
      <c r="P939" s="57"/>
      <c r="Q939" s="57"/>
      <c r="R939" s="57"/>
      <c r="S939" s="57"/>
      <c r="T939" s="57"/>
      <c r="U939" s="57"/>
      <c r="V939" s="58"/>
      <c r="W939" s="58"/>
      <c r="X939" s="57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  <c r="AK939" s="58"/>
      <c r="AL939" s="58"/>
      <c r="AM939" s="55"/>
      <c r="AN939" s="55"/>
    </row>
    <row r="940" spans="14:40">
      <c r="N940" s="57"/>
      <c r="O940" s="57"/>
      <c r="P940" s="57"/>
      <c r="Q940" s="57"/>
      <c r="R940" s="57"/>
      <c r="S940" s="57"/>
      <c r="T940" s="57"/>
      <c r="U940" s="57"/>
      <c r="V940" s="58"/>
      <c r="W940" s="58"/>
      <c r="X940" s="57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  <c r="AK940" s="58"/>
      <c r="AL940" s="58"/>
      <c r="AM940" s="55"/>
      <c r="AN940" s="55"/>
    </row>
    <row r="941" spans="14:40">
      <c r="N941" s="57"/>
      <c r="O941" s="57"/>
      <c r="P941" s="57"/>
      <c r="Q941" s="57"/>
      <c r="R941" s="57"/>
      <c r="S941" s="57"/>
      <c r="T941" s="57"/>
      <c r="U941" s="57"/>
      <c r="V941" s="58"/>
      <c r="W941" s="58"/>
      <c r="X941" s="57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  <c r="AK941" s="58"/>
      <c r="AL941" s="58"/>
      <c r="AM941" s="55"/>
      <c r="AN941" s="55"/>
    </row>
    <row r="942" spans="14:40">
      <c r="N942" s="57"/>
      <c r="O942" s="57"/>
      <c r="P942" s="57"/>
      <c r="Q942" s="57"/>
      <c r="R942" s="57"/>
      <c r="S942" s="57"/>
      <c r="T942" s="57"/>
      <c r="U942" s="57"/>
      <c r="V942" s="58"/>
      <c r="W942" s="58"/>
      <c r="X942" s="57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  <c r="AK942" s="58"/>
      <c r="AL942" s="58"/>
      <c r="AM942" s="55"/>
      <c r="AN942" s="55"/>
    </row>
    <row r="943" spans="14:40">
      <c r="N943" s="57"/>
      <c r="O943" s="57"/>
      <c r="P943" s="57"/>
      <c r="Q943" s="57"/>
      <c r="R943" s="57"/>
      <c r="S943" s="57"/>
      <c r="T943" s="57"/>
      <c r="U943" s="57"/>
      <c r="V943" s="58"/>
      <c r="W943" s="58"/>
      <c r="X943" s="57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  <c r="AK943" s="58"/>
      <c r="AL943" s="58"/>
      <c r="AM943" s="55"/>
      <c r="AN943" s="55"/>
    </row>
    <row r="944" spans="14:40">
      <c r="N944" s="57"/>
      <c r="O944" s="57"/>
      <c r="P944" s="57"/>
      <c r="Q944" s="57"/>
      <c r="R944" s="57"/>
      <c r="S944" s="57"/>
      <c r="T944" s="57"/>
      <c r="U944" s="57"/>
      <c r="V944" s="58"/>
      <c r="W944" s="58"/>
      <c r="X944" s="57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  <c r="AK944" s="58"/>
      <c r="AL944" s="58"/>
      <c r="AM944" s="55"/>
      <c r="AN944" s="55"/>
    </row>
    <row r="945" spans="14:40">
      <c r="N945" s="57"/>
      <c r="O945" s="57"/>
      <c r="P945" s="57"/>
      <c r="Q945" s="57"/>
      <c r="R945" s="57"/>
      <c r="S945" s="57"/>
      <c r="T945" s="57"/>
      <c r="U945" s="57"/>
      <c r="V945" s="58"/>
      <c r="W945" s="58"/>
      <c r="X945" s="57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  <c r="AK945" s="58"/>
      <c r="AL945" s="58"/>
      <c r="AM945" s="55"/>
      <c r="AN945" s="55"/>
    </row>
    <row r="946" spans="14:40">
      <c r="N946" s="57"/>
      <c r="O946" s="57"/>
      <c r="P946" s="57"/>
      <c r="Q946" s="57"/>
      <c r="R946" s="57"/>
      <c r="S946" s="57"/>
      <c r="T946" s="57"/>
      <c r="U946" s="57"/>
      <c r="V946" s="58"/>
      <c r="W946" s="58"/>
      <c r="X946" s="57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  <c r="AK946" s="58"/>
      <c r="AL946" s="58"/>
      <c r="AM946" s="55"/>
      <c r="AN946" s="55"/>
    </row>
    <row r="947" spans="14:40">
      <c r="N947" s="57"/>
      <c r="O947" s="57"/>
      <c r="P947" s="57"/>
      <c r="Q947" s="57"/>
      <c r="R947" s="57"/>
      <c r="S947" s="57"/>
      <c r="T947" s="57"/>
      <c r="U947" s="57"/>
      <c r="V947" s="58"/>
      <c r="W947" s="58"/>
      <c r="X947" s="57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  <c r="AK947" s="58"/>
      <c r="AL947" s="58"/>
      <c r="AM947" s="55"/>
      <c r="AN947" s="55"/>
    </row>
    <row r="948" spans="14:40">
      <c r="N948" s="57"/>
      <c r="O948" s="57"/>
      <c r="P948" s="57"/>
      <c r="Q948" s="57"/>
      <c r="R948" s="57"/>
      <c r="S948" s="57"/>
      <c r="T948" s="57"/>
      <c r="U948" s="57"/>
      <c r="V948" s="58"/>
      <c r="W948" s="58"/>
      <c r="X948" s="57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  <c r="AK948" s="58"/>
      <c r="AL948" s="58"/>
      <c r="AM948" s="55"/>
      <c r="AN948" s="55"/>
    </row>
    <row r="949" spans="14:40">
      <c r="N949" s="57"/>
      <c r="O949" s="57"/>
      <c r="P949" s="57"/>
      <c r="Q949" s="57"/>
      <c r="R949" s="57"/>
      <c r="S949" s="57"/>
      <c r="T949" s="57"/>
      <c r="U949" s="57"/>
      <c r="V949" s="58"/>
      <c r="W949" s="58"/>
      <c r="X949" s="57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  <c r="AK949" s="58"/>
      <c r="AL949" s="58"/>
      <c r="AM949" s="55"/>
      <c r="AN949" s="55"/>
    </row>
    <row r="950" spans="14:40">
      <c r="N950" s="57"/>
      <c r="O950" s="57"/>
      <c r="P950" s="57"/>
      <c r="Q950" s="57"/>
      <c r="R950" s="57"/>
      <c r="S950" s="57"/>
      <c r="T950" s="57"/>
      <c r="U950" s="57"/>
      <c r="V950" s="58"/>
      <c r="W950" s="58"/>
      <c r="X950" s="57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  <c r="AK950" s="58"/>
      <c r="AL950" s="58"/>
      <c r="AM950" s="55"/>
      <c r="AN950" s="55"/>
    </row>
    <row r="951" spans="14:40">
      <c r="N951" s="57"/>
      <c r="O951" s="57"/>
      <c r="P951" s="57"/>
      <c r="Q951" s="57"/>
      <c r="R951" s="57"/>
      <c r="S951" s="57"/>
      <c r="T951" s="57"/>
      <c r="U951" s="57"/>
      <c r="V951" s="58"/>
      <c r="W951" s="58"/>
      <c r="X951" s="57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  <c r="AK951" s="58"/>
      <c r="AL951" s="58"/>
      <c r="AM951" s="55"/>
      <c r="AN951" s="55"/>
    </row>
    <row r="952" spans="14:40">
      <c r="N952" s="57"/>
      <c r="O952" s="57"/>
      <c r="P952" s="57"/>
      <c r="Q952" s="57"/>
      <c r="R952" s="57"/>
      <c r="S952" s="57"/>
      <c r="T952" s="57"/>
      <c r="U952" s="57"/>
      <c r="V952" s="58"/>
      <c r="W952" s="58"/>
      <c r="X952" s="57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  <c r="AK952" s="58"/>
      <c r="AL952" s="58"/>
      <c r="AM952" s="55"/>
      <c r="AN952" s="55"/>
    </row>
    <row r="953" spans="14:40">
      <c r="N953" s="57"/>
      <c r="O953" s="57"/>
      <c r="P953" s="57"/>
      <c r="Q953" s="57"/>
      <c r="R953" s="57"/>
      <c r="S953" s="57"/>
      <c r="T953" s="57"/>
      <c r="U953" s="57"/>
      <c r="V953" s="58"/>
      <c r="W953" s="58"/>
      <c r="X953" s="57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  <c r="AK953" s="58"/>
      <c r="AL953" s="58"/>
      <c r="AM953" s="55"/>
      <c r="AN953" s="55"/>
    </row>
    <row r="954" spans="14:40">
      <c r="N954" s="57"/>
      <c r="O954" s="57"/>
      <c r="P954" s="57"/>
      <c r="Q954" s="57"/>
      <c r="R954" s="57"/>
      <c r="S954" s="57"/>
      <c r="T954" s="57"/>
      <c r="U954" s="57"/>
      <c r="V954" s="58"/>
      <c r="W954" s="58"/>
      <c r="X954" s="57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  <c r="AK954" s="58"/>
      <c r="AL954" s="58"/>
      <c r="AM954" s="55"/>
      <c r="AN954" s="55"/>
    </row>
    <row r="955" spans="14:40">
      <c r="N955" s="57"/>
      <c r="O955" s="57"/>
      <c r="P955" s="57"/>
      <c r="Q955" s="57"/>
      <c r="R955" s="57"/>
      <c r="S955" s="57"/>
      <c r="T955" s="57"/>
      <c r="U955" s="57"/>
      <c r="V955" s="58"/>
      <c r="W955" s="58"/>
      <c r="X955" s="57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  <c r="AK955" s="58"/>
      <c r="AL955" s="58"/>
      <c r="AM955" s="55"/>
      <c r="AN955" s="55"/>
    </row>
    <row r="956" spans="14:40">
      <c r="N956" s="57"/>
      <c r="O956" s="57"/>
      <c r="P956" s="57"/>
      <c r="Q956" s="57"/>
      <c r="R956" s="57"/>
      <c r="S956" s="57"/>
      <c r="T956" s="57"/>
      <c r="U956" s="57"/>
      <c r="V956" s="58"/>
      <c r="W956" s="58"/>
      <c r="X956" s="57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  <c r="AK956" s="58"/>
      <c r="AL956" s="58"/>
      <c r="AM956" s="55"/>
      <c r="AN956" s="55"/>
    </row>
    <row r="957" spans="14:40">
      <c r="N957" s="57"/>
      <c r="O957" s="57"/>
      <c r="P957" s="57"/>
      <c r="Q957" s="57"/>
      <c r="R957" s="57"/>
      <c r="S957" s="57"/>
      <c r="T957" s="57"/>
      <c r="U957" s="57"/>
      <c r="V957" s="58"/>
      <c r="W957" s="58"/>
      <c r="X957" s="57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  <c r="AK957" s="58"/>
      <c r="AL957" s="58"/>
      <c r="AM957" s="55"/>
      <c r="AN957" s="55"/>
    </row>
    <row r="958" spans="14:40">
      <c r="N958" s="57"/>
      <c r="O958" s="57"/>
      <c r="P958" s="57"/>
      <c r="Q958" s="57"/>
      <c r="R958" s="57"/>
      <c r="S958" s="57"/>
      <c r="T958" s="57"/>
      <c r="U958" s="57"/>
      <c r="V958" s="58"/>
      <c r="W958" s="58"/>
      <c r="X958" s="57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  <c r="AK958" s="58"/>
      <c r="AL958" s="58"/>
      <c r="AM958" s="55"/>
      <c r="AN958" s="55"/>
    </row>
    <row r="959" spans="14:40">
      <c r="N959" s="57"/>
      <c r="O959" s="57"/>
      <c r="P959" s="57"/>
      <c r="Q959" s="57"/>
      <c r="R959" s="57"/>
      <c r="S959" s="57"/>
      <c r="T959" s="57"/>
      <c r="U959" s="57"/>
      <c r="V959" s="58"/>
      <c r="W959" s="58"/>
      <c r="X959" s="57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  <c r="AK959" s="58"/>
      <c r="AL959" s="58"/>
      <c r="AM959" s="55"/>
      <c r="AN959" s="55"/>
    </row>
    <row r="960" spans="14:40">
      <c r="N960" s="57"/>
      <c r="O960" s="57"/>
      <c r="P960" s="57"/>
      <c r="Q960" s="57"/>
      <c r="R960" s="57"/>
      <c r="S960" s="57"/>
      <c r="T960" s="57"/>
      <c r="U960" s="57"/>
      <c r="V960" s="58"/>
      <c r="W960" s="58"/>
      <c r="X960" s="57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  <c r="AK960" s="58"/>
      <c r="AL960" s="58"/>
      <c r="AM960" s="55"/>
      <c r="AN960" s="55"/>
    </row>
    <row r="961" spans="14:40">
      <c r="N961" s="57"/>
      <c r="O961" s="57"/>
      <c r="P961" s="57"/>
      <c r="Q961" s="57"/>
      <c r="R961" s="57"/>
      <c r="S961" s="57"/>
      <c r="T961" s="57"/>
      <c r="U961" s="57"/>
      <c r="V961" s="58"/>
      <c r="W961" s="58"/>
      <c r="X961" s="57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  <c r="AK961" s="58"/>
      <c r="AL961" s="58"/>
      <c r="AM961" s="55"/>
      <c r="AN961" s="55"/>
    </row>
    <row r="962" spans="14:40">
      <c r="N962" s="57"/>
      <c r="O962" s="57"/>
      <c r="P962" s="57"/>
      <c r="Q962" s="57"/>
      <c r="R962" s="57"/>
      <c r="S962" s="57"/>
      <c r="T962" s="57"/>
      <c r="U962" s="57"/>
      <c r="V962" s="58"/>
      <c r="W962" s="58"/>
      <c r="X962" s="57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  <c r="AK962" s="58"/>
      <c r="AL962" s="58"/>
      <c r="AM962" s="55"/>
      <c r="AN962" s="55"/>
    </row>
    <row r="963" spans="14:40">
      <c r="N963" s="57"/>
      <c r="O963" s="57"/>
      <c r="P963" s="57"/>
      <c r="Q963" s="57"/>
      <c r="R963" s="57"/>
      <c r="S963" s="57"/>
      <c r="T963" s="57"/>
      <c r="U963" s="57"/>
      <c r="V963" s="58"/>
      <c r="W963" s="58"/>
      <c r="X963" s="57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  <c r="AK963" s="58"/>
      <c r="AL963" s="58"/>
      <c r="AM963" s="55"/>
      <c r="AN963" s="55"/>
    </row>
    <row r="964" spans="14:40">
      <c r="N964" s="57"/>
      <c r="O964" s="57"/>
      <c r="P964" s="57"/>
      <c r="Q964" s="57"/>
      <c r="R964" s="57"/>
      <c r="S964" s="57"/>
      <c r="T964" s="57"/>
      <c r="U964" s="57"/>
      <c r="V964" s="58"/>
      <c r="W964" s="58"/>
      <c r="X964" s="57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  <c r="AK964" s="58"/>
      <c r="AL964" s="58"/>
      <c r="AM964" s="55"/>
      <c r="AN964" s="55"/>
    </row>
    <row r="965" spans="14:40">
      <c r="N965" s="57"/>
      <c r="O965" s="57"/>
      <c r="P965" s="57"/>
      <c r="Q965" s="57"/>
      <c r="R965" s="57"/>
      <c r="S965" s="57"/>
      <c r="T965" s="57"/>
      <c r="U965" s="57"/>
      <c r="V965" s="58"/>
      <c r="W965" s="58"/>
      <c r="X965" s="57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  <c r="AK965" s="58"/>
      <c r="AL965" s="58"/>
      <c r="AM965" s="55"/>
      <c r="AN965" s="55"/>
    </row>
    <row r="966" spans="14:40">
      <c r="N966" s="57"/>
      <c r="O966" s="57"/>
      <c r="P966" s="57"/>
      <c r="Q966" s="57"/>
      <c r="R966" s="57"/>
      <c r="S966" s="57"/>
      <c r="T966" s="57"/>
      <c r="U966" s="57"/>
      <c r="V966" s="58"/>
      <c r="W966" s="58"/>
      <c r="X966" s="57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  <c r="AK966" s="58"/>
      <c r="AL966" s="58"/>
      <c r="AM966" s="55"/>
      <c r="AN966" s="55"/>
    </row>
    <row r="967" spans="14:40">
      <c r="N967" s="57"/>
      <c r="O967" s="57"/>
      <c r="P967" s="57"/>
      <c r="Q967" s="57"/>
      <c r="R967" s="57"/>
      <c r="S967" s="57"/>
      <c r="T967" s="57"/>
      <c r="U967" s="57"/>
      <c r="V967" s="58"/>
      <c r="W967" s="58"/>
      <c r="X967" s="57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  <c r="AK967" s="58"/>
      <c r="AL967" s="58"/>
      <c r="AM967" s="55"/>
      <c r="AN967" s="55"/>
    </row>
    <row r="968" spans="14:40">
      <c r="N968" s="57"/>
      <c r="O968" s="57"/>
      <c r="P968" s="57"/>
      <c r="Q968" s="57"/>
      <c r="R968" s="57"/>
      <c r="S968" s="57"/>
      <c r="T968" s="57"/>
      <c r="U968" s="57"/>
      <c r="V968" s="58"/>
      <c r="W968" s="58"/>
      <c r="X968" s="57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  <c r="AK968" s="58"/>
      <c r="AL968" s="58"/>
      <c r="AM968" s="55"/>
      <c r="AN968" s="55"/>
    </row>
    <row r="969" spans="14:40">
      <c r="N969" s="57"/>
      <c r="O969" s="57"/>
      <c r="P969" s="57"/>
      <c r="Q969" s="57"/>
      <c r="R969" s="57"/>
      <c r="S969" s="57"/>
      <c r="T969" s="57"/>
      <c r="U969" s="57"/>
      <c r="V969" s="58"/>
      <c r="W969" s="58"/>
      <c r="X969" s="57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  <c r="AK969" s="58"/>
      <c r="AL969" s="58"/>
      <c r="AM969" s="55"/>
      <c r="AN969" s="55"/>
    </row>
    <row r="970" spans="14:40">
      <c r="N970" s="57"/>
      <c r="O970" s="57"/>
      <c r="P970" s="57"/>
      <c r="Q970" s="57"/>
      <c r="R970" s="57"/>
      <c r="S970" s="57"/>
      <c r="T970" s="57"/>
      <c r="U970" s="57"/>
      <c r="V970" s="58"/>
      <c r="W970" s="58"/>
      <c r="X970" s="57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  <c r="AK970" s="58"/>
      <c r="AL970" s="58"/>
      <c r="AM970" s="55"/>
      <c r="AN970" s="55"/>
    </row>
    <row r="971" spans="14:40">
      <c r="N971" s="57"/>
      <c r="O971" s="57"/>
      <c r="P971" s="57"/>
      <c r="Q971" s="57"/>
      <c r="R971" s="57"/>
      <c r="S971" s="57"/>
      <c r="T971" s="57"/>
      <c r="U971" s="57"/>
      <c r="V971" s="58"/>
      <c r="W971" s="58"/>
      <c r="X971" s="57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  <c r="AK971" s="58"/>
      <c r="AL971" s="58"/>
      <c r="AM971" s="55"/>
      <c r="AN971" s="55"/>
    </row>
    <row r="972" spans="14:40">
      <c r="N972" s="57"/>
      <c r="O972" s="57"/>
      <c r="P972" s="57"/>
      <c r="Q972" s="57"/>
      <c r="R972" s="57"/>
      <c r="S972" s="57"/>
      <c r="T972" s="57"/>
      <c r="U972" s="57"/>
      <c r="V972" s="58"/>
      <c r="W972" s="58"/>
      <c r="X972" s="57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  <c r="AK972" s="58"/>
      <c r="AL972" s="58"/>
      <c r="AM972" s="55"/>
      <c r="AN972" s="55"/>
    </row>
    <row r="973" spans="14:40">
      <c r="N973" s="57"/>
      <c r="O973" s="57"/>
      <c r="P973" s="57"/>
      <c r="Q973" s="57"/>
      <c r="R973" s="57"/>
      <c r="S973" s="57"/>
      <c r="T973" s="57"/>
      <c r="U973" s="57"/>
      <c r="V973" s="58"/>
      <c r="W973" s="58"/>
      <c r="X973" s="57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  <c r="AK973" s="58"/>
      <c r="AL973" s="58"/>
      <c r="AM973" s="55"/>
      <c r="AN973" s="55"/>
    </row>
    <row r="974" spans="14:40">
      <c r="N974" s="57"/>
      <c r="O974" s="57"/>
      <c r="P974" s="57"/>
      <c r="Q974" s="57"/>
      <c r="R974" s="57"/>
      <c r="S974" s="57"/>
      <c r="T974" s="57"/>
      <c r="U974" s="57"/>
      <c r="V974" s="58"/>
      <c r="W974" s="58"/>
      <c r="X974" s="57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  <c r="AK974" s="58"/>
      <c r="AL974" s="58"/>
      <c r="AM974" s="55"/>
      <c r="AN974" s="55"/>
    </row>
    <row r="975" spans="14:40">
      <c r="N975" s="57"/>
      <c r="O975" s="57"/>
      <c r="P975" s="57"/>
      <c r="Q975" s="57"/>
      <c r="R975" s="57"/>
      <c r="S975" s="57"/>
      <c r="T975" s="57"/>
      <c r="U975" s="57"/>
      <c r="V975" s="58"/>
      <c r="W975" s="58"/>
      <c r="X975" s="57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  <c r="AK975" s="58"/>
      <c r="AL975" s="58"/>
      <c r="AM975" s="55"/>
      <c r="AN975" s="55"/>
    </row>
    <row r="976" spans="14:40">
      <c r="N976" s="57"/>
      <c r="O976" s="57"/>
      <c r="P976" s="57"/>
      <c r="Q976" s="57"/>
      <c r="R976" s="57"/>
      <c r="S976" s="57"/>
      <c r="T976" s="57"/>
      <c r="U976" s="57"/>
      <c r="V976" s="58"/>
      <c r="W976" s="58"/>
      <c r="X976" s="57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  <c r="AK976" s="58"/>
      <c r="AL976" s="58"/>
      <c r="AM976" s="55"/>
      <c r="AN976" s="55"/>
    </row>
    <row r="977" spans="14:40">
      <c r="N977" s="57"/>
      <c r="O977" s="57"/>
      <c r="P977" s="57"/>
      <c r="Q977" s="57"/>
      <c r="R977" s="57"/>
      <c r="S977" s="57"/>
      <c r="T977" s="57"/>
      <c r="U977" s="57"/>
      <c r="V977" s="58"/>
      <c r="W977" s="58"/>
      <c r="X977" s="57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  <c r="AK977" s="58"/>
      <c r="AL977" s="58"/>
      <c r="AM977" s="55"/>
      <c r="AN977" s="55"/>
    </row>
    <row r="978" spans="14:40">
      <c r="N978" s="57"/>
      <c r="O978" s="57"/>
      <c r="P978" s="57"/>
      <c r="Q978" s="57"/>
      <c r="R978" s="57"/>
      <c r="S978" s="57"/>
      <c r="T978" s="57"/>
      <c r="U978" s="57"/>
      <c r="V978" s="58"/>
      <c r="W978" s="58"/>
      <c r="X978" s="57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  <c r="AK978" s="58"/>
      <c r="AL978" s="58"/>
      <c r="AM978" s="55"/>
      <c r="AN978" s="55"/>
    </row>
    <row r="979" spans="14:40">
      <c r="N979" s="57"/>
      <c r="O979" s="57"/>
      <c r="P979" s="57"/>
      <c r="Q979" s="57"/>
      <c r="R979" s="57"/>
      <c r="S979" s="57"/>
      <c r="T979" s="57"/>
      <c r="U979" s="57"/>
      <c r="V979" s="58"/>
      <c r="W979" s="58"/>
      <c r="X979" s="57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  <c r="AK979" s="58"/>
      <c r="AL979" s="58"/>
      <c r="AM979" s="55"/>
      <c r="AN979" s="55"/>
    </row>
    <row r="980" spans="14:40">
      <c r="N980" s="57"/>
      <c r="O980" s="57"/>
      <c r="P980" s="57"/>
      <c r="Q980" s="57"/>
      <c r="R980" s="57"/>
      <c r="S980" s="57"/>
      <c r="T980" s="57"/>
      <c r="U980" s="57"/>
      <c r="V980" s="58"/>
      <c r="W980" s="58"/>
      <c r="X980" s="57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  <c r="AK980" s="58"/>
      <c r="AL980" s="58"/>
      <c r="AM980" s="55"/>
      <c r="AN980" s="55"/>
    </row>
    <row r="981" spans="14:40">
      <c r="N981" s="57"/>
      <c r="O981" s="57"/>
      <c r="P981" s="57"/>
      <c r="Q981" s="57"/>
      <c r="R981" s="57"/>
      <c r="S981" s="57"/>
      <c r="T981" s="57"/>
      <c r="U981" s="57"/>
      <c r="V981" s="58"/>
      <c r="W981" s="58"/>
      <c r="X981" s="57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  <c r="AK981" s="58"/>
      <c r="AL981" s="58"/>
      <c r="AM981" s="55"/>
      <c r="AN981" s="55"/>
    </row>
    <row r="982" spans="14:40">
      <c r="N982" s="57"/>
      <c r="O982" s="57"/>
      <c r="P982" s="57"/>
      <c r="Q982" s="57"/>
      <c r="R982" s="57"/>
      <c r="S982" s="57"/>
      <c r="T982" s="57"/>
      <c r="U982" s="57"/>
      <c r="V982" s="58"/>
      <c r="W982" s="58"/>
      <c r="X982" s="57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  <c r="AK982" s="58"/>
      <c r="AL982" s="58"/>
      <c r="AM982" s="55"/>
      <c r="AN982" s="55"/>
    </row>
    <row r="983" spans="14:40">
      <c r="N983" s="57"/>
      <c r="O983" s="57"/>
      <c r="P983" s="57"/>
      <c r="Q983" s="57"/>
      <c r="R983" s="57"/>
      <c r="S983" s="57"/>
      <c r="T983" s="57"/>
      <c r="U983" s="57"/>
      <c r="V983" s="58"/>
      <c r="W983" s="58"/>
      <c r="X983" s="57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  <c r="AK983" s="58"/>
      <c r="AL983" s="58"/>
      <c r="AM983" s="55"/>
      <c r="AN983" s="55"/>
    </row>
    <row r="984" spans="14:40">
      <c r="N984" s="57"/>
      <c r="O984" s="57"/>
      <c r="P984" s="57"/>
      <c r="Q984" s="57"/>
      <c r="R984" s="57"/>
      <c r="S984" s="57"/>
      <c r="T984" s="57"/>
      <c r="U984" s="57"/>
      <c r="V984" s="58"/>
      <c r="W984" s="58"/>
      <c r="X984" s="57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  <c r="AK984" s="58"/>
      <c r="AL984" s="58"/>
      <c r="AM984" s="55"/>
      <c r="AN984" s="55"/>
    </row>
    <row r="985" spans="14:40">
      <c r="N985" s="57"/>
      <c r="O985" s="57"/>
      <c r="P985" s="57"/>
      <c r="Q985" s="57"/>
      <c r="R985" s="57"/>
      <c r="S985" s="57"/>
      <c r="T985" s="57"/>
      <c r="U985" s="57"/>
      <c r="V985" s="58"/>
      <c r="W985" s="58"/>
      <c r="X985" s="57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  <c r="AK985" s="58"/>
      <c r="AL985" s="58"/>
      <c r="AM985" s="55"/>
      <c r="AN985" s="55"/>
    </row>
    <row r="986" spans="14:40">
      <c r="N986" s="57"/>
      <c r="O986" s="57"/>
      <c r="P986" s="57"/>
      <c r="Q986" s="57"/>
      <c r="R986" s="57"/>
      <c r="S986" s="57"/>
      <c r="T986" s="57"/>
      <c r="U986" s="57"/>
      <c r="V986" s="58"/>
      <c r="W986" s="58"/>
      <c r="X986" s="57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  <c r="AK986" s="58"/>
      <c r="AL986" s="58"/>
      <c r="AM986" s="55"/>
      <c r="AN986" s="55"/>
    </row>
    <row r="987" spans="14:40">
      <c r="N987" s="57"/>
      <c r="O987" s="57"/>
      <c r="P987" s="57"/>
      <c r="Q987" s="57"/>
      <c r="R987" s="57"/>
      <c r="S987" s="57"/>
      <c r="T987" s="57"/>
      <c r="U987" s="57"/>
      <c r="V987" s="58"/>
      <c r="W987" s="58"/>
      <c r="X987" s="57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  <c r="AK987" s="58"/>
      <c r="AL987" s="58"/>
      <c r="AM987" s="55"/>
      <c r="AN987" s="55"/>
    </row>
    <row r="988" spans="14:40">
      <c r="N988" s="57"/>
      <c r="O988" s="57"/>
      <c r="P988" s="57"/>
      <c r="Q988" s="57"/>
      <c r="R988" s="57"/>
      <c r="S988" s="57"/>
      <c r="T988" s="57"/>
      <c r="U988" s="57"/>
      <c r="V988" s="58"/>
      <c r="W988" s="58"/>
      <c r="X988" s="57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  <c r="AK988" s="58"/>
      <c r="AL988" s="58"/>
      <c r="AM988" s="55"/>
      <c r="AN988" s="55"/>
    </row>
    <row r="989" spans="14:40">
      <c r="N989" s="57"/>
      <c r="O989" s="57"/>
      <c r="P989" s="57"/>
      <c r="Q989" s="57"/>
      <c r="R989" s="57"/>
      <c r="S989" s="57"/>
      <c r="T989" s="57"/>
      <c r="U989" s="57"/>
      <c r="V989" s="58"/>
      <c r="W989" s="58"/>
      <c r="X989" s="57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  <c r="AK989" s="58"/>
      <c r="AL989" s="58"/>
      <c r="AM989" s="55"/>
      <c r="AN989" s="55"/>
    </row>
    <row r="990" spans="14:40">
      <c r="N990" s="57"/>
      <c r="O990" s="57"/>
      <c r="P990" s="57"/>
      <c r="Q990" s="57"/>
      <c r="R990" s="57"/>
      <c r="S990" s="57"/>
      <c r="T990" s="57"/>
      <c r="U990" s="57"/>
      <c r="V990" s="58"/>
      <c r="W990" s="58"/>
      <c r="X990" s="57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  <c r="AK990" s="58"/>
      <c r="AL990" s="58"/>
      <c r="AM990" s="55"/>
      <c r="AN990" s="55"/>
    </row>
    <row r="991" spans="14:40">
      <c r="N991" s="57"/>
      <c r="O991" s="57"/>
      <c r="P991" s="57"/>
      <c r="Q991" s="57"/>
      <c r="R991" s="57"/>
      <c r="S991" s="57"/>
      <c r="T991" s="57"/>
      <c r="U991" s="57"/>
      <c r="V991" s="58"/>
      <c r="W991" s="58"/>
      <c r="X991" s="57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  <c r="AK991" s="58"/>
      <c r="AL991" s="58"/>
      <c r="AM991" s="55"/>
      <c r="AN991" s="55"/>
    </row>
    <row r="992" spans="14:40">
      <c r="N992" s="57"/>
      <c r="O992" s="57"/>
      <c r="P992" s="57"/>
      <c r="Q992" s="57"/>
      <c r="R992" s="57"/>
      <c r="S992" s="57"/>
      <c r="T992" s="57"/>
      <c r="U992" s="57"/>
      <c r="V992" s="58"/>
      <c r="W992" s="58"/>
      <c r="X992" s="57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  <c r="AK992" s="58"/>
      <c r="AL992" s="58"/>
      <c r="AM992" s="55"/>
      <c r="AN992" s="55"/>
    </row>
    <row r="993" spans="14:40">
      <c r="N993" s="57"/>
      <c r="O993" s="57"/>
      <c r="P993" s="57"/>
      <c r="Q993" s="57"/>
      <c r="R993" s="57"/>
      <c r="S993" s="57"/>
      <c r="T993" s="57"/>
      <c r="U993" s="57"/>
      <c r="V993" s="58"/>
      <c r="W993" s="58"/>
      <c r="X993" s="57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  <c r="AK993" s="58"/>
      <c r="AL993" s="58"/>
      <c r="AM993" s="55"/>
      <c r="AN993" s="55"/>
    </row>
    <row r="994" spans="14:40">
      <c r="N994" s="57"/>
      <c r="O994" s="57"/>
      <c r="P994" s="57"/>
      <c r="Q994" s="57"/>
      <c r="R994" s="57"/>
      <c r="S994" s="57"/>
      <c r="T994" s="57"/>
      <c r="U994" s="57"/>
      <c r="V994" s="58"/>
      <c r="W994" s="58"/>
      <c r="X994" s="57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  <c r="AK994" s="58"/>
      <c r="AL994" s="58"/>
      <c r="AM994" s="55"/>
      <c r="AN994" s="55"/>
    </row>
    <row r="995" spans="14:40">
      <c r="N995" s="57"/>
      <c r="O995" s="57"/>
      <c r="P995" s="57"/>
      <c r="Q995" s="57"/>
      <c r="R995" s="57"/>
      <c r="S995" s="57"/>
      <c r="T995" s="57"/>
      <c r="U995" s="57"/>
      <c r="V995" s="58"/>
      <c r="W995" s="58"/>
      <c r="X995" s="57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58"/>
      <c r="AJ995" s="58"/>
      <c r="AK995" s="58"/>
      <c r="AL995" s="58"/>
      <c r="AM995" s="55"/>
      <c r="AN995" s="55"/>
    </row>
    <row r="996" spans="14:40">
      <c r="N996" s="57"/>
      <c r="O996" s="57"/>
      <c r="P996" s="57"/>
      <c r="Q996" s="57"/>
      <c r="R996" s="57"/>
      <c r="S996" s="57"/>
      <c r="T996" s="57"/>
      <c r="U996" s="57"/>
      <c r="V996" s="58"/>
      <c r="W996" s="58"/>
      <c r="X996" s="57"/>
      <c r="Y996" s="58"/>
      <c r="Z996" s="58"/>
      <c r="AA996" s="58"/>
      <c r="AB996" s="58"/>
      <c r="AC996" s="58"/>
      <c r="AD996" s="58"/>
      <c r="AE996" s="58"/>
      <c r="AF996" s="58"/>
      <c r="AG996" s="58"/>
      <c r="AH996" s="58"/>
      <c r="AI996" s="58"/>
      <c r="AJ996" s="58"/>
      <c r="AK996" s="58"/>
      <c r="AL996" s="58"/>
      <c r="AM996" s="55"/>
      <c r="AN996" s="55"/>
    </row>
    <row r="997" spans="14:40">
      <c r="N997" s="57"/>
      <c r="O997" s="57"/>
      <c r="P997" s="57"/>
      <c r="Q997" s="57"/>
      <c r="R997" s="57"/>
      <c r="S997" s="57"/>
      <c r="T997" s="57"/>
      <c r="U997" s="57"/>
      <c r="V997" s="58"/>
      <c r="W997" s="58"/>
      <c r="X997" s="57"/>
      <c r="Y997" s="58"/>
      <c r="Z997" s="58"/>
      <c r="AA997" s="58"/>
      <c r="AB997" s="58"/>
      <c r="AC997" s="58"/>
      <c r="AD997" s="58"/>
      <c r="AE997" s="58"/>
      <c r="AF997" s="58"/>
      <c r="AG997" s="58"/>
      <c r="AH997" s="58"/>
      <c r="AI997" s="58"/>
      <c r="AJ997" s="58"/>
      <c r="AK997" s="58"/>
      <c r="AL997" s="58"/>
      <c r="AM997" s="55"/>
      <c r="AN997" s="55"/>
    </row>
    <row r="998" spans="14:40">
      <c r="N998" s="57"/>
      <c r="O998" s="57"/>
      <c r="P998" s="57"/>
      <c r="Q998" s="57"/>
      <c r="R998" s="57"/>
      <c r="S998" s="57"/>
      <c r="T998" s="57"/>
      <c r="U998" s="57"/>
      <c r="V998" s="58"/>
      <c r="W998" s="58"/>
      <c r="X998" s="57"/>
      <c r="Y998" s="58"/>
      <c r="Z998" s="58"/>
      <c r="AA998" s="58"/>
      <c r="AB998" s="58"/>
      <c r="AC998" s="58"/>
      <c r="AD998" s="58"/>
      <c r="AE998" s="58"/>
      <c r="AF998" s="58"/>
      <c r="AG998" s="58"/>
      <c r="AH998" s="58"/>
      <c r="AI998" s="58"/>
      <c r="AJ998" s="58"/>
      <c r="AK998" s="58"/>
      <c r="AL998" s="58"/>
      <c r="AM998" s="55"/>
      <c r="AN998" s="55"/>
    </row>
    <row r="999" spans="14:40">
      <c r="N999" s="57"/>
      <c r="O999" s="57"/>
      <c r="P999" s="57"/>
      <c r="Q999" s="57"/>
      <c r="R999" s="57"/>
      <c r="S999" s="57"/>
      <c r="T999" s="57"/>
      <c r="U999" s="57"/>
      <c r="V999" s="58"/>
      <c r="W999" s="58"/>
      <c r="X999" s="57"/>
      <c r="Y999" s="58"/>
      <c r="Z999" s="58"/>
      <c r="AA999" s="58"/>
      <c r="AB999" s="58"/>
      <c r="AC999" s="58"/>
      <c r="AD999" s="58"/>
      <c r="AE999" s="58"/>
      <c r="AF999" s="58"/>
      <c r="AG999" s="58"/>
      <c r="AH999" s="58"/>
      <c r="AI999" s="58"/>
      <c r="AJ999" s="58"/>
      <c r="AK999" s="58"/>
      <c r="AL999" s="58"/>
      <c r="AM999" s="55"/>
      <c r="AN999" s="55"/>
    </row>
  </sheetData>
  <sheetProtection password="CB5F" sheet="1" objects="1" scenarios="1" formatCells="0" formatColumns="0" formatRows="0" sort="0" autoFilter="0"/>
  <mergeCells count="10">
    <mergeCell ref="AM5:AO5"/>
    <mergeCell ref="AL1:AL3"/>
    <mergeCell ref="B5:I5"/>
    <mergeCell ref="M5:N5"/>
    <mergeCell ref="O5:S5"/>
    <mergeCell ref="T5:U5"/>
    <mergeCell ref="V5:X5"/>
    <mergeCell ref="Y5:AC5"/>
    <mergeCell ref="AD5:AJ5"/>
    <mergeCell ref="AL5:AL6"/>
  </mergeCells>
  <conditionalFormatting sqref="D2">
    <cfRule type="containsErrors" dxfId="73" priority="22">
      <formula>ISERROR(D2)</formula>
    </cfRule>
  </conditionalFormatting>
  <conditionalFormatting sqref="AA7:AA300 AM7:AO300">
    <cfRule type="cellIs" dxfId="72" priority="18" stopIfTrue="1" operator="equal">
      <formula>0</formula>
    </cfRule>
    <cfRule type="notContainsBlanks" dxfId="71" priority="19" stopIfTrue="1">
      <formula>LEN(TRIM(AA7))&gt;0</formula>
    </cfRule>
  </conditionalFormatting>
  <conditionalFormatting sqref="C2">
    <cfRule type="cellIs" dxfId="70" priority="13" stopIfTrue="1" operator="equal">
      <formula>0</formula>
    </cfRule>
  </conditionalFormatting>
  <conditionalFormatting sqref="G7:G300">
    <cfRule type="containsErrors" dxfId="69" priority="1" stopIfTrue="1">
      <formula>ISERROR(G7)</formula>
    </cfRule>
    <cfRule type="notContainsBlanks" dxfId="68" priority="2" stopIfTrue="1">
      <formula>LEN(TRIM(G7))&gt;0</formula>
    </cfRule>
  </conditionalFormatting>
  <dataValidations count="37">
    <dataValidation type="decimal" operator="greaterThanOrEqual" allowBlank="1" showInputMessage="1" showErrorMessage="1" errorTitle="Formato non valido" error="Inserire un formato numerico" promptTitle="CAMPO AUTOMATICO" prompt="Non valorizzare il campo" sqref="AA7:AA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riparto del Fondo sociale regionale dell'anno di riferimento" sqref="AL7:AL300">
      <formula1>1</formula1>
    </dataValidation>
    <dataValidation type="decimal" operator="greaterThanOrEqual" allowBlank="1" showInputMessage="1" showErrorMessage="1" errorTitle="Formato non valido" error="Inserire un formato numerico" prompt="Inserire evenutali altri fondi di finanziamento da fondi specifici destinati alla Struttura sede della UdO" sqref="AJ7:AJ300">
      <formula1>0</formula1>
    </dataValidation>
    <dataValidation type="decimal" operator="greaterThanOrEqual" allowBlank="1" showInputMessage="1" showErrorMessage="1" errorTitle="Formato non valido" error="Inserire un formato numerico" prompt="Inserire l'eventuale contributo ex L.R. 23/99 destinata alla Struttura sede della UdO" sqref="AI7:AI300">
      <formula1>0</formula1>
    </dataValidation>
    <dataValidation type="decimal" operator="greaterThanOrEqual" allowBlank="1" showInputMessage="1" showErrorMessage="1" errorTitle="Formato non valido" error="Inserire un formato numerico" prompt="Inserire la eventuale quota del Fondo Sociale Regionale destinata alla Struttura sede della UdO nell'anno di rendicontazione" sqref="AG7:AG300">
      <formula1>0</formula1>
    </dataValidation>
    <dataValidation type="decimal" operator="greaterThanOrEqual" allowBlank="1" showInputMessage="1" showErrorMessage="1" errorTitle="Formato non valido" error="Inserire un formato numerico" prompt="Inserire la eventuale quota del FNPS destinata alla Struttura sede della UdO" sqref="AH7:AH300">
      <formula1>0</formula1>
    </dataValidation>
    <dataValidation allowBlank="1" showInputMessage="1" showErrorMessage="1" prompt="Inserire l'Ente Gestore titolare della struttura sede della UdO" sqref="E7:E300"/>
    <dataValidation allowBlank="1" showInputMessage="1" showErrorMessage="1" prompt="Inserire la denominazione della struttura sede del servizio" sqref="C7:C300"/>
    <dataValidation type="textLength" operator="equal" allowBlank="1" showInputMessage="1" showErrorMessage="1" errorTitle="Formato non valido" error="Il Codice CUDES è di 6 caratteri numerici" promptTitle="CAMPO OBBLIGATORIO" prompt="Inserire il Codice CUDES dalla Anagrafica della Rete dei Servizi Sociali - AFAM" sqref="B7:B300">
      <formula1>6</formula1>
    </dataValidation>
    <dataValidation type="list" allowBlank="1" showInputMessage="1" showErrorMessage="1" errorTitle="Formato non valido" error="Inserire dal menù a tendina" promptTitle="CAMPO OBBLIGATORIO" prompt="Selezionare la tipologia dal menù a tendina" sqref="H7:H300">
      <formula1>PubblicoPrivato</formula1>
    </dataValidation>
    <dataValidation type="list" allowBlank="1" showInputMessage="1" showErrorMessage="1" errorTitle="Formato non valido" error="Selezionare la tipologia dal menù a tendina" promptTitle="CAMPO OBBLIGATORIO" prompt="Selezionare la tipologia dal menù a tendina" sqref="I7:I300">
      <formula1>Gestione</formula1>
    </dataValidation>
    <dataValidation allowBlank="1" showInputMessage="1" showErrorMessage="1" promptTitle="CAMPO AUTOMATICO" prompt="Non valorizzare il campo" sqref="AM7:AO300 G7:G300"/>
    <dataValidation allowBlank="1" showInputMessage="1" showErrorMessage="1" prompt="Inserire l'indirizzo (via, numero civico, Comune) della sede della struttura" sqref="D7:D300"/>
    <dataValidation type="decimal" operator="greaterThanOrEqual" allowBlank="1" showInputMessage="1" showErrorMessage="1" errorTitle="Formato non valido" error="Inserire un formato numerico maggiore o uguale a 1" promptTitle="CAMPO OBBLIGATORIO" prompt="Inserire il totale di eventuali contributi provenienti da enti pubblici (Comuni, Comunità Montane, Unione Comuni, Provincie, Aziende Speciali, Aziende Consortili, ecc..) nel periodo di rendicontazione" sqref="AE7:AE300">
      <formula1>1</formula1>
    </dataValidation>
    <dataValidation type="decimal" allowBlank="1" showInputMessage="1" showErrorMessage="1" errorTitle="Formato non valido" error="Inserire un formato numerico compreso tra 1 e 52" promptTitle="CAMPO OBBLIGATORIO" prompt="Indicare il numero di settimane di apertura nell'anno di rendicontazione" sqref="N7:N300">
      <formula1>1</formula1>
      <formula2>52</formula2>
    </dataValidation>
    <dataValidation type="decimal" allowBlank="1" showInputMessage="1" showErrorMessage="1" errorTitle="Formato non valido" error="Inserire un formato numerico compreso tra 1 e 24" promptTitle="CAMPO OBBLIGATORIO" prompt="Indicare il numero ore di apertura giornaliera. E' possibile indicare la media delle ore di apertura giornaliera " sqref="M7:M300">
      <formula1>1</formula1>
      <formula2>24</formula2>
    </dataValidation>
    <dataValidation type="whole" allowBlank="1" showInputMessage="1" showErrorMessage="1" errorTitle="Formato non valido" error="Inserire un numero intero compreso tra 1 e 10" promptTitle="CAMPO OBBLIGATORIO" prompt="Il numero dei posti autorizzati deve essere compreso tra 1 e 10" sqref="O7:O300">
      <formula1>1</formula1>
      <formula2>10</formula2>
    </dataValidation>
    <dataValidation type="decimal" operator="greaterThanOrEqual" allowBlank="1" showInputMessage="1" showErrorMessage="1" errorTitle="Formato non valido" error="Inserire un formato numerico" prompt="Indicare altre eventuali tipologie di entrata. NON indicare entrate da altri fondi specifici" sqref="AF7:AF300">
      <formula1>0</formula1>
    </dataValidation>
    <dataValidation type="decimal" operator="greaterThanOrEqual" allowBlank="1" showInputMessage="1" showErrorMessage="1" errorTitle="Formato non valido" error="Inserire un formato numerico" prompt="Inserire il totale introitato dalle rette provenienti dalla utenza nel periodo di rendicontazione" sqref="AD7:AD300">
      <formula1>0</formula1>
    </dataValidation>
    <dataValidation type="decimal" operator="greaterThanOrEqual" allowBlank="1" showInputMessage="1" showErrorMessage="1" errorTitle="Formato non valido" error="Inserire un formato numerico" prompt="Inserire eventuali altre tipologie di costo non riassumibili con le precedenti nel periodo di rendicontazione" sqref="AC7:AC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 costi sostenuti per le spese generali come ad esempio utenze, canoni, manutenzione ordinaria, ecc... nel periodo di rendicontazione&#10;ATTENZIONE: NON inserire nel computo i costi per la manutenzione straordinaria" sqref="AB7:AB300">
      <formula1>1</formula1>
    </dataValidation>
    <dataValidation type="decimal" operator="greaterThanOrEqual" allowBlank="1" showInputMessage="1" showErrorMessage="1" errorTitle="Formato non valido" error="Inserire un formato numerico" prompt="Inserire il costo complessivo di altro personale con contratto di lavoro dipendente, con contratto di lavoro autonomo (CoCoPro, CoCoCo, Liberi professionisti) e con contratti con società interinali, cooperative, etc. che forniscono personale" sqref="Z7:Z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costo complessivo del personale socioeducativo con contratto di lavoro dipendente, con contratto di lavoro autonomo (CoCoPro, CoCoCo, Liberi professionisti) e con contratti con società interinali, cooperative, etc. che forniscono personale" sqref="Y7:Y300">
      <formula1>1</formula1>
    </dataValidation>
    <dataValidation type="whole" operator="greaterThanOrEqual" allowBlank="1" showInputMessage="1" showErrorMessage="1" errorTitle="Formato non valido" error="Inserire un formato numerico intero" prompt="Indicare il numero eventuale di volontari operanti nella UdO nel periodo di rendicontazione" sqref="X7:X300">
      <formula1>0</formula1>
    </dataValidation>
    <dataValidation type="decimal" operator="greaterThanOrEqual" allowBlank="1" showInputMessage="1" showErrorMessage="1" errorTitle="Formato non valido" error="Inserire un formato numerico intero uguale o superiore a 1" promptTitle="CAMPO OBBLIGATORIO" prompt="Indicare il numero ore annue erogate dal personale socioeducativo nel periodo di rendicontazione" sqref="W7:W300">
      <formula1>1</formula1>
    </dataValidation>
    <dataValidation type="whole" operator="greaterThanOrEqual" allowBlank="1" showInputMessage="1" showErrorMessage="1" errorTitle="Formato non valido" error="Inserire un formato numerico intero uguale o superiore a 1" promptTitle="CAMPO OBBLIGATORIO" prompt="Indicare il numero del personale socioeducativo operante nel periodo di rendicontazione previsto dalla DGR n.20588 del febbraio 2005 e dalle ulteriori specifiche della circ. n.45 dell'ottobre 2005 " sqref="V7:V300">
      <formula1>1</formula1>
    </dataValidation>
    <dataValidation type="whole" operator="greaterThanOrEqual" allowBlank="1" showInputMessage="1" showErrorMessage="1" errorTitle="Formato non valido" error="Inserire un formato numerico intero uguale o superiore a 1" promptTitle="CAMPO OBBLIGATORIO" prompt="Indicare il numero di utenti a cui è stata accettata la domanda d'iscrizione al 31/12 dell'anno di rendicontazione" sqref="R7:R300">
      <formula1>1</formula1>
    </dataValidation>
    <dataValidation type="whole" operator="greaterThanOrEqual" allowBlank="1" showInputMessage="1" showErrorMessage="1" errorTitle="Formato non valido" error="Inserire un formato numerico intero uguale o superiore a 1" prompt="Indicare il numero degli iscritti in lista di attesa nel periodo di rendicontazione" sqref="Q7:Q300">
      <formula1>0</formula1>
    </dataValidation>
    <dataValidation allowBlank="1" showErrorMessage="1" sqref="H6"/>
    <dataValidation type="list" allowBlank="1" showInputMessage="1" showErrorMessage="1" errorTitle="Formato non valido" error="Selezionare la tipologia dal menù a tendina" promptTitle="Tipologia di gestione" prompt="Selezionare la tipologia dal menù a tendina" sqref="K7:L300">
      <formula1>#REF!</formula1>
    </dataValidation>
    <dataValidation allowBlank="1" showInputMessage="1" showErrorMessage="1" promptTitle="Sede" prompt="Inserire l'indirizzo (via, numero civico, Comune) della sede della struttura" sqref="J7:J300"/>
    <dataValidation type="whole" operator="greaterThanOrEqual" allowBlank="1" showInputMessage="1" showErrorMessage="1" errorTitle="Formato non valido" error="Inserire un formato numerico intero " prompt="E' un di cui della &quot;Capienza strutturale&quot;" sqref="P7:P300">
      <formula1>0</formula1>
    </dataValidation>
    <dataValidation type="decimal" operator="greaterThanOrEqual" allowBlank="1" showInputMessage="1" showErrorMessage="1" errorTitle="Formato non valido" error="Inserire un formato numerico" prompt="Indicare eventuali entrate provenienti da altre fonti di finanziamento da fondi specifici" sqref="AK7:AK300">
      <formula1>0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. Indicare il numero di bambini i cui genitori/tutori NON sono dipendenti dell'azienda" sqref="U7:U300">
      <formula1>R7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" sqref="T7:T300">
      <formula1>R7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" sqref="S7:S300">
      <formula1>R7</formula1>
    </dataValidation>
    <dataValidation type="list" allowBlank="1" showInputMessage="1" showErrorMessage="1" errorTitle="Formato non valido" error="Selezionare dal menù a tendina" prompt="Inserire la denominazione del Comune dal menù a tendina" sqref="F7:F300">
      <formula1>Comune_sede_ente_gestore</formula1>
    </dataValidation>
  </dataValidations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Foglio11"/>
  <dimension ref="A1:AS999"/>
  <sheetViews>
    <sheetView showGridLines="0" topLeftCell="B1" zoomScale="90" zoomScaleNormal="90" workbookViewId="0">
      <pane ySplit="6" topLeftCell="A7" activePane="bottomLeft" state="frozen"/>
      <selection pane="bottomLeft" activeCell="B7" sqref="B7"/>
    </sheetView>
  </sheetViews>
  <sheetFormatPr defaultColWidth="9.1328125" defaultRowHeight="13.2"/>
  <cols>
    <col min="1" max="1" width="28.86328125" style="52" hidden="1" customWidth="1"/>
    <col min="2" max="4" width="31.796875" style="52" customWidth="1"/>
    <col min="5" max="5" width="25.796875" style="52" customWidth="1"/>
    <col min="6" max="6" width="16.796875" style="51" customWidth="1"/>
    <col min="7" max="7" width="16.53125" style="52" customWidth="1"/>
    <col min="8" max="8" width="20.796875" style="52" customWidth="1"/>
    <col min="9" max="13" width="17.53125" style="52" hidden="1" customWidth="1"/>
    <col min="14" max="14" width="16.19921875" style="52" hidden="1" customWidth="1"/>
    <col min="15" max="16" width="16.86328125" style="52" customWidth="1"/>
    <col min="17" max="18" width="12.53125" style="52" customWidth="1"/>
    <col min="19" max="19" width="12.19921875" style="52" customWidth="1"/>
    <col min="20" max="21" width="18.19921875" style="52" hidden="1" customWidth="1"/>
    <col min="22" max="24" width="14.53125" style="52" customWidth="1"/>
    <col min="25" max="30" width="18.796875" style="52" customWidth="1"/>
    <col min="31" max="31" width="24.86328125" style="52" bestFit="1" customWidth="1"/>
    <col min="32" max="33" width="18.796875" style="52" customWidth="1"/>
    <col min="34" max="34" width="16.19921875" style="52" customWidth="1"/>
    <col min="35" max="35" width="17.796875" style="52" hidden="1" customWidth="1"/>
    <col min="36" max="36" width="17.796875" style="52" customWidth="1"/>
    <col min="37" max="37" width="17.796875" style="52" hidden="1" customWidth="1"/>
    <col min="38" max="38" width="21.19921875" style="52" customWidth="1"/>
    <col min="39" max="40" width="17.53125" style="52" customWidth="1"/>
    <col min="41" max="41" width="18.1328125" style="52" customWidth="1"/>
    <col min="42" max="42" width="10.1328125" style="72" hidden="1" customWidth="1"/>
    <col min="43" max="44" width="9.1328125" style="59" hidden="1" customWidth="1"/>
    <col min="45" max="48" width="9.1328125" style="52"/>
    <col min="49" max="49" width="9.53125" style="52" bestFit="1" customWidth="1"/>
    <col min="50" max="16384" width="9.1328125" style="52"/>
  </cols>
  <sheetData>
    <row r="1" spans="2:45" s="10" customFormat="1" ht="14.45" customHeight="1">
      <c r="B1" s="3" t="s">
        <v>1647</v>
      </c>
      <c r="C1" s="47">
        <f>Ambito!B1</f>
        <v>2020</v>
      </c>
      <c r="F1" s="37"/>
      <c r="AL1" s="279"/>
      <c r="AP1" s="71"/>
      <c r="AQ1" s="11"/>
      <c r="AR1" s="11"/>
    </row>
    <row r="2" spans="2:45" s="8" customFormat="1" ht="14.35">
      <c r="B2" s="3" t="s">
        <v>115</v>
      </c>
      <c r="C2" s="47">
        <f>Ambito!B3</f>
        <v>0</v>
      </c>
      <c r="D2" s="32" t="str">
        <f>IF(C2,"null","ATTENZIONE!!! MANCA LA DENOMINAZIONE DELL'AMBITO - Selezionarlo dal menù a tendina nel foglio Ambito")</f>
        <v>ATTENZIONE!!! MANCA LA DENOMINAZIONE DELL'AMBITO - Selezionarlo dal menù a tendina nel foglio Ambito</v>
      </c>
      <c r="F2" s="38"/>
      <c r="AL2" s="279"/>
      <c r="AP2" s="71"/>
      <c r="AQ2" s="41"/>
      <c r="AR2" s="41"/>
    </row>
    <row r="3" spans="2:45" s="16" customFormat="1" ht="14.7" thickBot="1">
      <c r="B3" s="3" t="s">
        <v>116</v>
      </c>
      <c r="C3" s="47" t="str">
        <f>Ambito!B4</f>
        <v xml:space="preserve"> </v>
      </c>
      <c r="E3" s="3"/>
      <c r="F3" s="38"/>
      <c r="G3" s="8"/>
      <c r="H3" s="8"/>
      <c r="I3" s="8"/>
      <c r="J3" s="8"/>
      <c r="K3" s="8"/>
      <c r="L3" s="8"/>
      <c r="M3" s="8"/>
      <c r="N3" s="8"/>
      <c r="O3" s="8"/>
      <c r="P3" s="8"/>
      <c r="R3" s="8"/>
      <c r="AL3" s="280"/>
      <c r="AP3" s="71"/>
      <c r="AQ3" s="42"/>
      <c r="AR3" s="42"/>
    </row>
    <row r="4" spans="2:45" s="16" customFormat="1" ht="15" customHeight="1" thickBot="1">
      <c r="B4" s="3" t="s">
        <v>1616</v>
      </c>
      <c r="C4" s="9" t="s">
        <v>6</v>
      </c>
      <c r="D4" s="47" t="s">
        <v>17</v>
      </c>
      <c r="F4" s="39"/>
      <c r="G4" s="6"/>
      <c r="H4" s="6"/>
      <c r="I4" s="6"/>
      <c r="J4" s="30"/>
      <c r="K4" s="6"/>
      <c r="L4" s="6"/>
      <c r="M4" s="23">
        <f t="shared" ref="M4:AJ4" si="0">SUM(M7:M300)</f>
        <v>0</v>
      </c>
      <c r="N4" s="23">
        <f t="shared" si="0"/>
        <v>0</v>
      </c>
      <c r="O4" s="7">
        <f t="shared" si="0"/>
        <v>0</v>
      </c>
      <c r="P4" s="7">
        <f t="shared" si="0"/>
        <v>0</v>
      </c>
      <c r="Q4" s="7">
        <f t="shared" si="0"/>
        <v>0</v>
      </c>
      <c r="R4" s="7">
        <f t="shared" si="0"/>
        <v>0</v>
      </c>
      <c r="S4" s="7">
        <f t="shared" si="0"/>
        <v>0</v>
      </c>
      <c r="T4" s="7">
        <f t="shared" si="0"/>
        <v>0</v>
      </c>
      <c r="U4" s="7">
        <f t="shared" si="0"/>
        <v>0</v>
      </c>
      <c r="V4" s="7">
        <f t="shared" si="0"/>
        <v>0</v>
      </c>
      <c r="W4" s="23">
        <f t="shared" si="0"/>
        <v>0</v>
      </c>
      <c r="X4" s="7">
        <f t="shared" si="0"/>
        <v>0</v>
      </c>
      <c r="Y4" s="12">
        <f t="shared" si="0"/>
        <v>0</v>
      </c>
      <c r="Z4" s="12">
        <f t="shared" si="0"/>
        <v>0</v>
      </c>
      <c r="AA4" s="12">
        <f t="shared" si="0"/>
        <v>0</v>
      </c>
      <c r="AB4" s="12">
        <f t="shared" si="0"/>
        <v>0</v>
      </c>
      <c r="AC4" s="12">
        <f t="shared" si="0"/>
        <v>0</v>
      </c>
      <c r="AD4" s="12">
        <f t="shared" si="0"/>
        <v>0</v>
      </c>
      <c r="AE4" s="12">
        <f t="shared" si="0"/>
        <v>0</v>
      </c>
      <c r="AF4" s="12">
        <f t="shared" si="0"/>
        <v>0</v>
      </c>
      <c r="AG4" s="12">
        <f t="shared" si="0"/>
        <v>0</v>
      </c>
      <c r="AH4" s="12">
        <f t="shared" si="0"/>
        <v>0</v>
      </c>
      <c r="AI4" s="12">
        <f t="shared" si="0"/>
        <v>0</v>
      </c>
      <c r="AJ4" s="12">
        <f t="shared" si="0"/>
        <v>0</v>
      </c>
      <c r="AK4" s="12">
        <f>SUM(AK7:AK299)</f>
        <v>0</v>
      </c>
      <c r="AL4" s="33">
        <f>SUM(AL7:AL300)</f>
        <v>0</v>
      </c>
      <c r="AM4" s="12">
        <f>SUM(AM7:AM300)</f>
        <v>0</v>
      </c>
      <c r="AN4" s="12">
        <f>SUM(AN7:AN300)</f>
        <v>0</v>
      </c>
      <c r="AO4" s="12">
        <f>SUM(AO7:AO300)</f>
        <v>0</v>
      </c>
      <c r="AP4" s="71"/>
      <c r="AQ4" s="42"/>
      <c r="AR4" s="42"/>
    </row>
    <row r="5" spans="2:45" s="13" customFormat="1" ht="21.8" customHeight="1" thickBot="1">
      <c r="B5" s="276" t="s">
        <v>1627</v>
      </c>
      <c r="C5" s="274"/>
      <c r="D5" s="274"/>
      <c r="E5" s="274"/>
      <c r="F5" s="274"/>
      <c r="G5" s="274"/>
      <c r="H5" s="274"/>
      <c r="I5" s="275"/>
      <c r="J5" s="48"/>
      <c r="K5" s="48"/>
      <c r="L5" s="48"/>
      <c r="M5" s="276" t="s">
        <v>1636</v>
      </c>
      <c r="N5" s="275"/>
      <c r="O5" s="276" t="s">
        <v>1637</v>
      </c>
      <c r="P5" s="274"/>
      <c r="Q5" s="274"/>
      <c r="R5" s="274"/>
      <c r="S5" s="274"/>
      <c r="T5" s="276" t="s">
        <v>1635</v>
      </c>
      <c r="U5" s="275"/>
      <c r="V5" s="276" t="s">
        <v>1638</v>
      </c>
      <c r="W5" s="274"/>
      <c r="X5" s="275"/>
      <c r="Y5" s="274" t="s">
        <v>1639</v>
      </c>
      <c r="Z5" s="274"/>
      <c r="AA5" s="274"/>
      <c r="AB5" s="274"/>
      <c r="AC5" s="274"/>
      <c r="AD5" s="276" t="s">
        <v>1640</v>
      </c>
      <c r="AE5" s="274"/>
      <c r="AF5" s="274"/>
      <c r="AG5" s="274"/>
      <c r="AH5" s="274"/>
      <c r="AI5" s="274"/>
      <c r="AJ5" s="274"/>
      <c r="AK5" s="45"/>
      <c r="AL5" s="278" t="str">
        <f>CONCATENATE("Fondo Sociale Regionale riparto ",Ambito!B2)</f>
        <v>Fondo Sociale Regionale riparto 2021</v>
      </c>
      <c r="AM5" s="276" t="s">
        <v>1644</v>
      </c>
      <c r="AN5" s="274"/>
      <c r="AO5" s="274"/>
      <c r="AP5" s="71"/>
      <c r="AQ5" s="43"/>
      <c r="AR5" s="43"/>
    </row>
    <row r="6" spans="2:45" s="13" customFormat="1" ht="69" customHeight="1">
      <c r="B6" s="22" t="s">
        <v>4937</v>
      </c>
      <c r="C6" s="22" t="s">
        <v>1628</v>
      </c>
      <c r="D6" s="22" t="s">
        <v>1629</v>
      </c>
      <c r="E6" s="22" t="s">
        <v>3207</v>
      </c>
      <c r="F6" s="40" t="s">
        <v>3210</v>
      </c>
      <c r="G6" s="25" t="s">
        <v>3232</v>
      </c>
      <c r="H6" s="22" t="s">
        <v>3214</v>
      </c>
      <c r="I6" s="46" t="s">
        <v>13</v>
      </c>
      <c r="J6" s="21" t="s">
        <v>24</v>
      </c>
      <c r="K6" s="21" t="s">
        <v>109</v>
      </c>
      <c r="L6" s="21" t="s">
        <v>19</v>
      </c>
      <c r="M6" s="21" t="s">
        <v>1617</v>
      </c>
      <c r="N6" s="27" t="s">
        <v>1618</v>
      </c>
      <c r="O6" s="29" t="s">
        <v>108</v>
      </c>
      <c r="P6" s="20" t="s">
        <v>1648</v>
      </c>
      <c r="Q6" s="20" t="s">
        <v>1619</v>
      </c>
      <c r="R6" s="20" t="s">
        <v>14</v>
      </c>
      <c r="S6" s="27" t="s">
        <v>15</v>
      </c>
      <c r="T6" s="73" t="s">
        <v>1621</v>
      </c>
      <c r="U6" s="73" t="s">
        <v>1620</v>
      </c>
      <c r="V6" s="29" t="s">
        <v>1622</v>
      </c>
      <c r="W6" s="21" t="s">
        <v>1623</v>
      </c>
      <c r="X6" s="27" t="s">
        <v>1624</v>
      </c>
      <c r="Y6" s="21" t="s">
        <v>1656</v>
      </c>
      <c r="Z6" s="21" t="s">
        <v>1657</v>
      </c>
      <c r="AA6" s="21" t="s">
        <v>1658</v>
      </c>
      <c r="AB6" s="21" t="s">
        <v>4</v>
      </c>
      <c r="AC6" s="27" t="s">
        <v>1625</v>
      </c>
      <c r="AD6" s="21" t="s">
        <v>26</v>
      </c>
      <c r="AE6" s="21" t="s">
        <v>4732</v>
      </c>
      <c r="AF6" s="21" t="s">
        <v>1641</v>
      </c>
      <c r="AG6" s="21" t="s">
        <v>3209</v>
      </c>
      <c r="AH6" s="21" t="s">
        <v>3208</v>
      </c>
      <c r="AI6" s="21" t="s">
        <v>1642</v>
      </c>
      <c r="AJ6" s="27" t="s">
        <v>1643</v>
      </c>
      <c r="AL6" s="277"/>
      <c r="AM6" s="28" t="s">
        <v>1645</v>
      </c>
      <c r="AN6" s="21" t="s">
        <v>3231</v>
      </c>
      <c r="AO6" s="20" t="s">
        <v>1646</v>
      </c>
      <c r="AP6" s="71"/>
      <c r="AQ6" s="43"/>
      <c r="AR6" s="43"/>
    </row>
    <row r="7" spans="2:45" s="10" customFormat="1">
      <c r="B7" s="260"/>
      <c r="C7" s="35"/>
      <c r="D7" s="53"/>
      <c r="E7" s="5"/>
      <c r="F7" s="60"/>
      <c r="G7" s="54" t="e">
        <f>VLOOKUP(F7,Foglio1!$F$2:$G$1509,2,FALSE)</f>
        <v>#N/A</v>
      </c>
      <c r="H7" s="56"/>
      <c r="I7" s="4"/>
      <c r="J7" s="4"/>
      <c r="K7" s="4"/>
      <c r="L7" s="4"/>
      <c r="M7" s="24"/>
      <c r="N7" s="24"/>
      <c r="O7" s="14"/>
      <c r="P7" s="14"/>
      <c r="Q7" s="14"/>
      <c r="R7" s="14"/>
      <c r="S7" s="14"/>
      <c r="T7" s="14"/>
      <c r="U7" s="14"/>
      <c r="V7" s="14"/>
      <c r="W7" s="24"/>
      <c r="X7" s="14"/>
      <c r="Y7" s="15"/>
      <c r="Z7" s="15"/>
      <c r="AA7" s="55">
        <f>SUM(Y7:Z7)</f>
        <v>0</v>
      </c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55">
        <f>SUM(AA7:AC7)</f>
        <v>0</v>
      </c>
      <c r="AN7" s="55">
        <f>SUM(AD7:AF7)</f>
        <v>0</v>
      </c>
      <c r="AO7" s="55">
        <f>SUM(AG7:AK7)</f>
        <v>0</v>
      </c>
      <c r="AP7" s="84" t="str">
        <f>IF(AND(OR(AQ7=FALSE,AR7=FALSE),OR(COUNTBLANK(A7:F7)&lt;&gt;COLUMNS(A7:F7),COUNTBLANK(H7:Z7)&lt;&gt;COLUMNS(H7:Z7),COUNTBLANK(AB7:AL7)&lt;&gt;COLUMNS(AB7:AL7))),"KO","")</f>
        <v/>
      </c>
      <c r="AQ7" s="11" t="b">
        <f>IF(OR(ISBLANK(B7),ISBLANK(H7),ISBLANK(O7),ISBLANK(R7),ISBLANK(V7),ISBLANK(W7),ISBLANK(Y7),ISBLANK(AB7),ISBLANK(AE7),ISBLANK(AL7)),FALSE,TRUE)</f>
        <v>0</v>
      </c>
      <c r="AR7" s="59" t="b">
        <f>IF(ISBLANK(B7),IF(OR(ISBLANK(C7),ISBLANK(D7),ISBLANK(E7),ISBLANK(F7),ISBLANK(G7)),FALSE,TRUE),TRUE)</f>
        <v>0</v>
      </c>
      <c r="AS7" s="34" t="str">
        <f>IF(AND(AP7="KO",OR(COUNTBLANK(A7:F7)&lt;&gt;COLUMNS(A7:F7),COUNTBLANK(H7:Z7)&lt;&gt;COLUMNS(H7:Z7),COUNTBLANK(AB7:AL7)&lt;&gt;COLUMNS(AB7:AL7))),"ATTENZIONE!!! NON TUTTI I CAMPI OBBLIGATORI SONO STATI COMPILATI","")</f>
        <v/>
      </c>
    </row>
    <row r="8" spans="2:45">
      <c r="B8" s="260"/>
      <c r="C8" s="35"/>
      <c r="D8" s="53"/>
      <c r="E8" s="5"/>
      <c r="F8" s="60"/>
      <c r="G8" s="54" t="e">
        <f>VLOOKUP(F8,Foglio1!$F$2:$G$1509,2,FALSE)</f>
        <v>#N/A</v>
      </c>
      <c r="H8" s="56"/>
      <c r="I8" s="4"/>
      <c r="J8" s="4"/>
      <c r="K8" s="4"/>
      <c r="L8" s="4"/>
      <c r="M8" s="24"/>
      <c r="N8" s="24"/>
      <c r="O8" s="14"/>
      <c r="P8" s="14"/>
      <c r="Q8" s="14"/>
      <c r="R8" s="14"/>
      <c r="S8" s="14"/>
      <c r="T8" s="14"/>
      <c r="U8" s="14"/>
      <c r="V8" s="14"/>
      <c r="W8" s="24"/>
      <c r="X8" s="14"/>
      <c r="Y8" s="15"/>
      <c r="Z8" s="15"/>
      <c r="AA8" s="55">
        <f t="shared" ref="AA8:AA71" si="1">SUM(Y8:Z8)</f>
        <v>0</v>
      </c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55">
        <f t="shared" ref="AM8:AM71" si="2">SUM(AA8:AC8)</f>
        <v>0</v>
      </c>
      <c r="AN8" s="55">
        <f t="shared" ref="AN8:AN71" si="3">SUM(AD8:AF8)</f>
        <v>0</v>
      </c>
      <c r="AO8" s="55">
        <f t="shared" ref="AO8:AO71" si="4">SUM(AG8:AK8)</f>
        <v>0</v>
      </c>
      <c r="AP8" s="84" t="str">
        <f t="shared" ref="AP8:AP71" si="5">IF(AND(OR(AQ8=FALSE,AR8=FALSE),OR(COUNTBLANK(A8:F8)&lt;&gt;COLUMNS(A8:F8),COUNTBLANK(H8:Z8)&lt;&gt;COLUMNS(H8:Z8),COUNTBLANK(AB8:AL8)&lt;&gt;COLUMNS(AB8:AL8))),"KO","")</f>
        <v/>
      </c>
      <c r="AQ8" s="11" t="b">
        <f t="shared" ref="AQ8:AQ71" si="6">IF(OR(ISBLANK(B8),ISBLANK(H8),ISBLANK(O8),ISBLANK(R8),ISBLANK(V8),ISBLANK(W8),ISBLANK(Y8),ISBLANK(AB8),ISBLANK(AE8),ISBLANK(AL8)),FALSE,TRUE)</f>
        <v>0</v>
      </c>
      <c r="AR8" s="59" t="b">
        <f t="shared" ref="AR8:AR71" si="7">IF(ISBLANK(B8),IF(OR(ISBLANK(C8),ISBLANK(D8),ISBLANK(E8),ISBLANK(F8),ISBLANK(G8)),FALSE,TRUE),TRUE)</f>
        <v>0</v>
      </c>
      <c r="AS8" s="34" t="str">
        <f t="shared" ref="AS8:AS71" si="8">IF(AND(AP8="KO",OR(COUNTBLANK(A8:F8)&lt;&gt;COLUMNS(A8:F8),COUNTBLANK(H8:Z8)&lt;&gt;COLUMNS(H8:Z8),COUNTBLANK(AB8:AL8)&lt;&gt;COLUMNS(AB8:AL8))),"ATTENZIONE!!! NON TUTTI I CAMPI OBBLIGATORI SONO STATI COMPILATI","")</f>
        <v/>
      </c>
    </row>
    <row r="9" spans="2:45">
      <c r="B9" s="260"/>
      <c r="C9" s="35"/>
      <c r="D9" s="53"/>
      <c r="E9" s="5"/>
      <c r="F9" s="60"/>
      <c r="G9" s="54" t="e">
        <f>VLOOKUP(F9,Foglio1!$F$2:$G$1509,2,FALSE)</f>
        <v>#N/A</v>
      </c>
      <c r="H9" s="56"/>
      <c r="I9" s="4"/>
      <c r="J9" s="4"/>
      <c r="K9" s="4"/>
      <c r="L9" s="4"/>
      <c r="M9" s="24"/>
      <c r="N9" s="24"/>
      <c r="O9" s="14"/>
      <c r="P9" s="14"/>
      <c r="Q9" s="14"/>
      <c r="R9" s="14"/>
      <c r="S9" s="14"/>
      <c r="T9" s="14"/>
      <c r="U9" s="14"/>
      <c r="V9" s="14"/>
      <c r="W9" s="24"/>
      <c r="X9" s="14"/>
      <c r="Y9" s="15"/>
      <c r="Z9" s="15"/>
      <c r="AA9" s="55">
        <f t="shared" si="1"/>
        <v>0</v>
      </c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55">
        <f t="shared" si="2"/>
        <v>0</v>
      </c>
      <c r="AN9" s="55">
        <f t="shared" si="3"/>
        <v>0</v>
      </c>
      <c r="AO9" s="55">
        <f t="shared" si="4"/>
        <v>0</v>
      </c>
      <c r="AP9" s="84" t="str">
        <f t="shared" si="5"/>
        <v/>
      </c>
      <c r="AQ9" s="11" t="b">
        <f t="shared" si="6"/>
        <v>0</v>
      </c>
      <c r="AR9" s="59" t="b">
        <f t="shared" si="7"/>
        <v>0</v>
      </c>
      <c r="AS9" s="34" t="str">
        <f t="shared" si="8"/>
        <v/>
      </c>
    </row>
    <row r="10" spans="2:45">
      <c r="B10" s="260"/>
      <c r="C10" s="35"/>
      <c r="D10" s="53"/>
      <c r="E10" s="5"/>
      <c r="F10" s="60"/>
      <c r="G10" s="54" t="e">
        <f>VLOOKUP(F10,Foglio1!$F$2:$G$1509,2,FALSE)</f>
        <v>#N/A</v>
      </c>
      <c r="H10" s="56"/>
      <c r="I10" s="4"/>
      <c r="J10" s="4"/>
      <c r="K10" s="4"/>
      <c r="L10" s="4"/>
      <c r="M10" s="24"/>
      <c r="N10" s="24"/>
      <c r="O10" s="14"/>
      <c r="P10" s="14"/>
      <c r="Q10" s="14"/>
      <c r="R10" s="14"/>
      <c r="S10" s="14"/>
      <c r="T10" s="14"/>
      <c r="U10" s="14"/>
      <c r="V10" s="14"/>
      <c r="W10" s="24"/>
      <c r="X10" s="14"/>
      <c r="Y10" s="15"/>
      <c r="Z10" s="15"/>
      <c r="AA10" s="55">
        <f t="shared" si="1"/>
        <v>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55">
        <f t="shared" si="2"/>
        <v>0</v>
      </c>
      <c r="AN10" s="55">
        <f t="shared" si="3"/>
        <v>0</v>
      </c>
      <c r="AO10" s="55">
        <f t="shared" si="4"/>
        <v>0</v>
      </c>
      <c r="AP10" s="84" t="str">
        <f t="shared" si="5"/>
        <v/>
      </c>
      <c r="AQ10" s="11" t="b">
        <f t="shared" si="6"/>
        <v>0</v>
      </c>
      <c r="AR10" s="59" t="b">
        <f t="shared" si="7"/>
        <v>0</v>
      </c>
      <c r="AS10" s="34" t="str">
        <f t="shared" si="8"/>
        <v/>
      </c>
    </row>
    <row r="11" spans="2:45">
      <c r="B11" s="260"/>
      <c r="C11" s="35"/>
      <c r="D11" s="53"/>
      <c r="E11" s="5"/>
      <c r="F11" s="60"/>
      <c r="G11" s="54" t="e">
        <f>VLOOKUP(F11,Foglio1!$F$2:$G$1509,2,FALSE)</f>
        <v>#N/A</v>
      </c>
      <c r="H11" s="56"/>
      <c r="I11" s="4"/>
      <c r="J11" s="4"/>
      <c r="K11" s="4"/>
      <c r="L11" s="4"/>
      <c r="M11" s="24"/>
      <c r="N11" s="24"/>
      <c r="O11" s="14"/>
      <c r="P11" s="14"/>
      <c r="Q11" s="14"/>
      <c r="R11" s="14"/>
      <c r="S11" s="14"/>
      <c r="T11" s="14"/>
      <c r="U11" s="14"/>
      <c r="V11" s="14"/>
      <c r="W11" s="24"/>
      <c r="X11" s="14"/>
      <c r="Y11" s="15"/>
      <c r="Z11" s="15"/>
      <c r="AA11" s="55">
        <f t="shared" si="1"/>
        <v>0</v>
      </c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55">
        <f t="shared" si="2"/>
        <v>0</v>
      </c>
      <c r="AN11" s="55">
        <f t="shared" si="3"/>
        <v>0</v>
      </c>
      <c r="AO11" s="55">
        <f t="shared" si="4"/>
        <v>0</v>
      </c>
      <c r="AP11" s="84" t="str">
        <f t="shared" si="5"/>
        <v/>
      </c>
      <c r="AQ11" s="11" t="b">
        <f t="shared" si="6"/>
        <v>0</v>
      </c>
      <c r="AR11" s="59" t="b">
        <f t="shared" si="7"/>
        <v>0</v>
      </c>
      <c r="AS11" s="34" t="str">
        <f t="shared" si="8"/>
        <v/>
      </c>
    </row>
    <row r="12" spans="2:45">
      <c r="B12" s="260"/>
      <c r="C12" s="35"/>
      <c r="D12" s="53"/>
      <c r="E12" s="5"/>
      <c r="F12" s="60"/>
      <c r="G12" s="54" t="e">
        <f>VLOOKUP(F12,Foglio1!$F$2:$G$1509,2,FALSE)</f>
        <v>#N/A</v>
      </c>
      <c r="H12" s="56"/>
      <c r="I12" s="4"/>
      <c r="J12" s="4"/>
      <c r="K12" s="4"/>
      <c r="L12" s="4"/>
      <c r="M12" s="24"/>
      <c r="N12" s="24"/>
      <c r="O12" s="14"/>
      <c r="P12" s="14"/>
      <c r="Q12" s="14"/>
      <c r="R12" s="14"/>
      <c r="S12" s="14"/>
      <c r="T12" s="14"/>
      <c r="U12" s="14"/>
      <c r="V12" s="14"/>
      <c r="W12" s="24"/>
      <c r="X12" s="14"/>
      <c r="Y12" s="15"/>
      <c r="Z12" s="15"/>
      <c r="AA12" s="55">
        <f t="shared" si="1"/>
        <v>0</v>
      </c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55">
        <f t="shared" si="2"/>
        <v>0</v>
      </c>
      <c r="AN12" s="55">
        <f t="shared" si="3"/>
        <v>0</v>
      </c>
      <c r="AO12" s="55">
        <f t="shared" si="4"/>
        <v>0</v>
      </c>
      <c r="AP12" s="84" t="str">
        <f t="shared" si="5"/>
        <v/>
      </c>
      <c r="AQ12" s="11" t="b">
        <f t="shared" si="6"/>
        <v>0</v>
      </c>
      <c r="AR12" s="59" t="b">
        <f t="shared" si="7"/>
        <v>0</v>
      </c>
      <c r="AS12" s="34" t="str">
        <f t="shared" si="8"/>
        <v/>
      </c>
    </row>
    <row r="13" spans="2:45">
      <c r="B13" s="260"/>
      <c r="C13" s="35"/>
      <c r="D13" s="53"/>
      <c r="E13" s="5"/>
      <c r="F13" s="60"/>
      <c r="G13" s="54" t="e">
        <f>VLOOKUP(F13,Foglio1!$F$2:$G$1509,2,FALSE)</f>
        <v>#N/A</v>
      </c>
      <c r="H13" s="56"/>
      <c r="I13" s="4"/>
      <c r="J13" s="4"/>
      <c r="K13" s="4"/>
      <c r="L13" s="4"/>
      <c r="M13" s="24"/>
      <c r="N13" s="24"/>
      <c r="O13" s="14"/>
      <c r="P13" s="14"/>
      <c r="Q13" s="14"/>
      <c r="R13" s="14"/>
      <c r="S13" s="14"/>
      <c r="T13" s="14"/>
      <c r="U13" s="14"/>
      <c r="V13" s="14"/>
      <c r="W13" s="24"/>
      <c r="X13" s="14"/>
      <c r="Y13" s="15"/>
      <c r="Z13" s="15"/>
      <c r="AA13" s="55">
        <f t="shared" si="1"/>
        <v>0</v>
      </c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55">
        <f t="shared" si="2"/>
        <v>0</v>
      </c>
      <c r="AN13" s="55">
        <f t="shared" si="3"/>
        <v>0</v>
      </c>
      <c r="AO13" s="55">
        <f t="shared" si="4"/>
        <v>0</v>
      </c>
      <c r="AP13" s="84" t="str">
        <f t="shared" si="5"/>
        <v/>
      </c>
      <c r="AQ13" s="11" t="b">
        <f t="shared" si="6"/>
        <v>0</v>
      </c>
      <c r="AR13" s="59" t="b">
        <f t="shared" si="7"/>
        <v>0</v>
      </c>
      <c r="AS13" s="34" t="str">
        <f t="shared" si="8"/>
        <v/>
      </c>
    </row>
    <row r="14" spans="2:45">
      <c r="B14" s="260"/>
      <c r="C14" s="35"/>
      <c r="D14" s="53"/>
      <c r="E14" s="5"/>
      <c r="F14" s="60"/>
      <c r="G14" s="54" t="e">
        <f>VLOOKUP(F14,Foglio1!$F$2:$G$1509,2,FALSE)</f>
        <v>#N/A</v>
      </c>
      <c r="H14" s="56"/>
      <c r="I14" s="4"/>
      <c r="J14" s="4"/>
      <c r="K14" s="4"/>
      <c r="L14" s="4"/>
      <c r="M14" s="24"/>
      <c r="N14" s="24"/>
      <c r="O14" s="14"/>
      <c r="P14" s="14"/>
      <c r="Q14" s="14"/>
      <c r="R14" s="14"/>
      <c r="S14" s="14"/>
      <c r="T14" s="14"/>
      <c r="U14" s="14"/>
      <c r="V14" s="14"/>
      <c r="W14" s="24"/>
      <c r="X14" s="14"/>
      <c r="Y14" s="15"/>
      <c r="Z14" s="15"/>
      <c r="AA14" s="55">
        <f t="shared" si="1"/>
        <v>0</v>
      </c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55">
        <f t="shared" si="2"/>
        <v>0</v>
      </c>
      <c r="AN14" s="55">
        <f t="shared" si="3"/>
        <v>0</v>
      </c>
      <c r="AO14" s="55">
        <f t="shared" si="4"/>
        <v>0</v>
      </c>
      <c r="AP14" s="84" t="str">
        <f t="shared" si="5"/>
        <v/>
      </c>
      <c r="AQ14" s="11" t="b">
        <f t="shared" si="6"/>
        <v>0</v>
      </c>
      <c r="AR14" s="59" t="b">
        <f t="shared" si="7"/>
        <v>0</v>
      </c>
      <c r="AS14" s="34" t="str">
        <f t="shared" si="8"/>
        <v/>
      </c>
    </row>
    <row r="15" spans="2:45">
      <c r="B15" s="260"/>
      <c r="C15" s="35"/>
      <c r="D15" s="53"/>
      <c r="E15" s="5"/>
      <c r="F15" s="60"/>
      <c r="G15" s="54" t="e">
        <f>VLOOKUP(F15,Foglio1!$F$2:$G$1509,2,FALSE)</f>
        <v>#N/A</v>
      </c>
      <c r="H15" s="56"/>
      <c r="I15" s="4"/>
      <c r="J15" s="4"/>
      <c r="K15" s="4"/>
      <c r="L15" s="4"/>
      <c r="M15" s="24"/>
      <c r="N15" s="24"/>
      <c r="O15" s="14"/>
      <c r="P15" s="14"/>
      <c r="Q15" s="14"/>
      <c r="R15" s="14"/>
      <c r="S15" s="14"/>
      <c r="T15" s="14"/>
      <c r="U15" s="14"/>
      <c r="V15" s="14"/>
      <c r="W15" s="24"/>
      <c r="X15" s="14"/>
      <c r="Y15" s="15"/>
      <c r="Z15" s="15"/>
      <c r="AA15" s="55">
        <f t="shared" si="1"/>
        <v>0</v>
      </c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55">
        <f t="shared" si="2"/>
        <v>0</v>
      </c>
      <c r="AN15" s="55">
        <f t="shared" si="3"/>
        <v>0</v>
      </c>
      <c r="AO15" s="55">
        <f t="shared" si="4"/>
        <v>0</v>
      </c>
      <c r="AP15" s="84" t="str">
        <f t="shared" si="5"/>
        <v/>
      </c>
      <c r="AQ15" s="11" t="b">
        <f t="shared" si="6"/>
        <v>0</v>
      </c>
      <c r="AR15" s="59" t="b">
        <f t="shared" si="7"/>
        <v>0</v>
      </c>
      <c r="AS15" s="34" t="str">
        <f t="shared" si="8"/>
        <v/>
      </c>
    </row>
    <row r="16" spans="2:45">
      <c r="B16" s="260"/>
      <c r="C16" s="35"/>
      <c r="D16" s="53"/>
      <c r="E16" s="5"/>
      <c r="F16" s="60"/>
      <c r="G16" s="54" t="e">
        <f>VLOOKUP(F16,Foglio1!$F$2:$G$1509,2,FALSE)</f>
        <v>#N/A</v>
      </c>
      <c r="H16" s="56"/>
      <c r="I16" s="4"/>
      <c r="J16" s="4"/>
      <c r="K16" s="4"/>
      <c r="L16" s="4"/>
      <c r="M16" s="24"/>
      <c r="N16" s="24"/>
      <c r="O16" s="14"/>
      <c r="P16" s="14"/>
      <c r="Q16" s="14"/>
      <c r="R16" s="14"/>
      <c r="S16" s="14"/>
      <c r="T16" s="14"/>
      <c r="U16" s="14"/>
      <c r="V16" s="14"/>
      <c r="W16" s="24"/>
      <c r="X16" s="14"/>
      <c r="Y16" s="15"/>
      <c r="Z16" s="15"/>
      <c r="AA16" s="55">
        <f t="shared" si="1"/>
        <v>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55">
        <f t="shared" si="2"/>
        <v>0</v>
      </c>
      <c r="AN16" s="55">
        <f t="shared" si="3"/>
        <v>0</v>
      </c>
      <c r="AO16" s="55">
        <f t="shared" si="4"/>
        <v>0</v>
      </c>
      <c r="AP16" s="84" t="str">
        <f t="shared" si="5"/>
        <v/>
      </c>
      <c r="AQ16" s="11" t="b">
        <f t="shared" si="6"/>
        <v>0</v>
      </c>
      <c r="AR16" s="59" t="b">
        <f t="shared" si="7"/>
        <v>0</v>
      </c>
      <c r="AS16" s="34" t="str">
        <f t="shared" si="8"/>
        <v/>
      </c>
    </row>
    <row r="17" spans="2:45">
      <c r="B17" s="260"/>
      <c r="C17" s="35"/>
      <c r="D17" s="53"/>
      <c r="E17" s="5"/>
      <c r="F17" s="60"/>
      <c r="G17" s="54" t="e">
        <f>VLOOKUP(F17,Foglio1!$F$2:$G$1509,2,FALSE)</f>
        <v>#N/A</v>
      </c>
      <c r="H17" s="56"/>
      <c r="I17" s="4"/>
      <c r="J17" s="4"/>
      <c r="K17" s="4"/>
      <c r="L17" s="4"/>
      <c r="M17" s="24"/>
      <c r="N17" s="24"/>
      <c r="O17" s="14"/>
      <c r="P17" s="14"/>
      <c r="Q17" s="14"/>
      <c r="R17" s="14"/>
      <c r="S17" s="14"/>
      <c r="T17" s="14"/>
      <c r="U17" s="14"/>
      <c r="V17" s="14"/>
      <c r="W17" s="24"/>
      <c r="X17" s="14"/>
      <c r="Y17" s="15"/>
      <c r="Z17" s="15"/>
      <c r="AA17" s="55">
        <f t="shared" si="1"/>
        <v>0</v>
      </c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55">
        <f t="shared" si="2"/>
        <v>0</v>
      </c>
      <c r="AN17" s="55">
        <f t="shared" si="3"/>
        <v>0</v>
      </c>
      <c r="AO17" s="55">
        <f t="shared" si="4"/>
        <v>0</v>
      </c>
      <c r="AP17" s="84" t="str">
        <f t="shared" si="5"/>
        <v/>
      </c>
      <c r="AQ17" s="11" t="b">
        <f t="shared" si="6"/>
        <v>0</v>
      </c>
      <c r="AR17" s="59" t="b">
        <f t="shared" si="7"/>
        <v>0</v>
      </c>
      <c r="AS17" s="34" t="str">
        <f t="shared" si="8"/>
        <v/>
      </c>
    </row>
    <row r="18" spans="2:45">
      <c r="B18" s="260"/>
      <c r="C18" s="35"/>
      <c r="D18" s="53"/>
      <c r="E18" s="5"/>
      <c r="F18" s="60"/>
      <c r="G18" s="54" t="e">
        <f>VLOOKUP(F18,Foglio1!$F$2:$G$1509,2,FALSE)</f>
        <v>#N/A</v>
      </c>
      <c r="H18" s="56"/>
      <c r="I18" s="4"/>
      <c r="J18" s="4"/>
      <c r="K18" s="4"/>
      <c r="L18" s="4"/>
      <c r="M18" s="24"/>
      <c r="N18" s="24"/>
      <c r="O18" s="14"/>
      <c r="P18" s="14"/>
      <c r="Q18" s="14"/>
      <c r="R18" s="14"/>
      <c r="S18" s="14"/>
      <c r="T18" s="14"/>
      <c r="U18" s="14"/>
      <c r="V18" s="14"/>
      <c r="W18" s="24"/>
      <c r="X18" s="14"/>
      <c r="Y18" s="15"/>
      <c r="Z18" s="15"/>
      <c r="AA18" s="55">
        <f t="shared" si="1"/>
        <v>0</v>
      </c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55">
        <f t="shared" si="2"/>
        <v>0</v>
      </c>
      <c r="AN18" s="55">
        <f t="shared" si="3"/>
        <v>0</v>
      </c>
      <c r="AO18" s="55">
        <f t="shared" si="4"/>
        <v>0</v>
      </c>
      <c r="AP18" s="84" t="str">
        <f t="shared" si="5"/>
        <v/>
      </c>
      <c r="AQ18" s="11" t="b">
        <f t="shared" si="6"/>
        <v>0</v>
      </c>
      <c r="AR18" s="59" t="b">
        <f t="shared" si="7"/>
        <v>0</v>
      </c>
      <c r="AS18" s="34" t="str">
        <f t="shared" si="8"/>
        <v/>
      </c>
    </row>
    <row r="19" spans="2:45">
      <c r="B19" s="260"/>
      <c r="C19" s="35"/>
      <c r="D19" s="53"/>
      <c r="E19" s="5"/>
      <c r="F19" s="60"/>
      <c r="G19" s="54" t="e">
        <f>VLOOKUP(F19,Foglio1!$F$2:$G$1509,2,FALSE)</f>
        <v>#N/A</v>
      </c>
      <c r="H19" s="56"/>
      <c r="I19" s="4"/>
      <c r="J19" s="4"/>
      <c r="K19" s="4"/>
      <c r="L19" s="4"/>
      <c r="M19" s="24"/>
      <c r="N19" s="24"/>
      <c r="O19" s="14"/>
      <c r="P19" s="14"/>
      <c r="Q19" s="14"/>
      <c r="R19" s="14"/>
      <c r="S19" s="14"/>
      <c r="T19" s="14"/>
      <c r="U19" s="14"/>
      <c r="V19" s="14"/>
      <c r="W19" s="24"/>
      <c r="X19" s="14"/>
      <c r="Y19" s="15"/>
      <c r="Z19" s="15"/>
      <c r="AA19" s="55">
        <f t="shared" si="1"/>
        <v>0</v>
      </c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55">
        <f t="shared" si="2"/>
        <v>0</v>
      </c>
      <c r="AN19" s="55">
        <f t="shared" si="3"/>
        <v>0</v>
      </c>
      <c r="AO19" s="55">
        <f t="shared" si="4"/>
        <v>0</v>
      </c>
      <c r="AP19" s="84" t="str">
        <f t="shared" si="5"/>
        <v/>
      </c>
      <c r="AQ19" s="11" t="b">
        <f t="shared" si="6"/>
        <v>0</v>
      </c>
      <c r="AR19" s="59" t="b">
        <f t="shared" si="7"/>
        <v>0</v>
      </c>
      <c r="AS19" s="34" t="str">
        <f t="shared" si="8"/>
        <v/>
      </c>
    </row>
    <row r="20" spans="2:45">
      <c r="B20" s="260"/>
      <c r="C20" s="35"/>
      <c r="D20" s="53"/>
      <c r="E20" s="5"/>
      <c r="F20" s="60"/>
      <c r="G20" s="54" t="e">
        <f>VLOOKUP(F20,Foglio1!$F$2:$G$1509,2,FALSE)</f>
        <v>#N/A</v>
      </c>
      <c r="H20" s="56"/>
      <c r="I20" s="4"/>
      <c r="J20" s="4"/>
      <c r="K20" s="4"/>
      <c r="L20" s="4"/>
      <c r="M20" s="24"/>
      <c r="N20" s="24"/>
      <c r="O20" s="14"/>
      <c r="P20" s="14"/>
      <c r="Q20" s="14"/>
      <c r="R20" s="14"/>
      <c r="S20" s="14"/>
      <c r="T20" s="14"/>
      <c r="U20" s="14"/>
      <c r="V20" s="14"/>
      <c r="W20" s="24"/>
      <c r="X20" s="14"/>
      <c r="Y20" s="15"/>
      <c r="Z20" s="15"/>
      <c r="AA20" s="55">
        <f t="shared" si="1"/>
        <v>0</v>
      </c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55">
        <f t="shared" si="2"/>
        <v>0</v>
      </c>
      <c r="AN20" s="55">
        <f t="shared" si="3"/>
        <v>0</v>
      </c>
      <c r="AO20" s="55">
        <f t="shared" si="4"/>
        <v>0</v>
      </c>
      <c r="AP20" s="84" t="str">
        <f t="shared" si="5"/>
        <v/>
      </c>
      <c r="AQ20" s="11" t="b">
        <f t="shared" si="6"/>
        <v>0</v>
      </c>
      <c r="AR20" s="59" t="b">
        <f t="shared" si="7"/>
        <v>0</v>
      </c>
      <c r="AS20" s="34" t="str">
        <f t="shared" si="8"/>
        <v/>
      </c>
    </row>
    <row r="21" spans="2:45">
      <c r="B21" s="260"/>
      <c r="C21" s="35"/>
      <c r="D21" s="53"/>
      <c r="E21" s="5"/>
      <c r="F21" s="60"/>
      <c r="G21" s="54" t="e">
        <f>VLOOKUP(F21,Foglio1!$F$2:$G$1509,2,FALSE)</f>
        <v>#N/A</v>
      </c>
      <c r="H21" s="56"/>
      <c r="I21" s="4"/>
      <c r="J21" s="4"/>
      <c r="K21" s="4"/>
      <c r="L21" s="4"/>
      <c r="M21" s="24"/>
      <c r="N21" s="24"/>
      <c r="O21" s="14"/>
      <c r="P21" s="14"/>
      <c r="Q21" s="14"/>
      <c r="R21" s="14"/>
      <c r="S21" s="14"/>
      <c r="T21" s="14"/>
      <c r="U21" s="14"/>
      <c r="V21" s="14"/>
      <c r="W21" s="24"/>
      <c r="X21" s="14"/>
      <c r="Y21" s="15"/>
      <c r="Z21" s="15"/>
      <c r="AA21" s="55">
        <f t="shared" si="1"/>
        <v>0</v>
      </c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55">
        <f t="shared" si="2"/>
        <v>0</v>
      </c>
      <c r="AN21" s="55">
        <f t="shared" si="3"/>
        <v>0</v>
      </c>
      <c r="AO21" s="55">
        <f t="shared" si="4"/>
        <v>0</v>
      </c>
      <c r="AP21" s="84" t="str">
        <f t="shared" si="5"/>
        <v/>
      </c>
      <c r="AQ21" s="11" t="b">
        <f t="shared" si="6"/>
        <v>0</v>
      </c>
      <c r="AR21" s="59" t="b">
        <f t="shared" si="7"/>
        <v>0</v>
      </c>
      <c r="AS21" s="34" t="str">
        <f t="shared" si="8"/>
        <v/>
      </c>
    </row>
    <row r="22" spans="2:45">
      <c r="B22" s="260"/>
      <c r="C22" s="35"/>
      <c r="D22" s="53"/>
      <c r="E22" s="5"/>
      <c r="F22" s="60"/>
      <c r="G22" s="54" t="e">
        <f>VLOOKUP(F22,Foglio1!$F$2:$G$1509,2,FALSE)</f>
        <v>#N/A</v>
      </c>
      <c r="H22" s="56"/>
      <c r="I22" s="4"/>
      <c r="J22" s="4"/>
      <c r="K22" s="4"/>
      <c r="L22" s="4"/>
      <c r="M22" s="24"/>
      <c r="N22" s="24"/>
      <c r="O22" s="14"/>
      <c r="P22" s="14"/>
      <c r="Q22" s="14"/>
      <c r="R22" s="14"/>
      <c r="S22" s="14"/>
      <c r="T22" s="14"/>
      <c r="U22" s="14"/>
      <c r="V22" s="14"/>
      <c r="W22" s="24"/>
      <c r="X22" s="14"/>
      <c r="Y22" s="15"/>
      <c r="Z22" s="15"/>
      <c r="AA22" s="55">
        <f t="shared" si="1"/>
        <v>0</v>
      </c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55">
        <f t="shared" si="2"/>
        <v>0</v>
      </c>
      <c r="AN22" s="55">
        <f t="shared" si="3"/>
        <v>0</v>
      </c>
      <c r="AO22" s="55">
        <f t="shared" si="4"/>
        <v>0</v>
      </c>
      <c r="AP22" s="84" t="str">
        <f t="shared" si="5"/>
        <v/>
      </c>
      <c r="AQ22" s="11" t="b">
        <f t="shared" si="6"/>
        <v>0</v>
      </c>
      <c r="AR22" s="59" t="b">
        <f t="shared" si="7"/>
        <v>0</v>
      </c>
      <c r="AS22" s="34" t="str">
        <f t="shared" si="8"/>
        <v/>
      </c>
    </row>
    <row r="23" spans="2:45">
      <c r="B23" s="260"/>
      <c r="C23" s="35"/>
      <c r="D23" s="53"/>
      <c r="E23" s="5"/>
      <c r="F23" s="60"/>
      <c r="G23" s="54" t="e">
        <f>VLOOKUP(F23,Foglio1!$F$2:$G$1509,2,FALSE)</f>
        <v>#N/A</v>
      </c>
      <c r="H23" s="56"/>
      <c r="I23" s="4"/>
      <c r="J23" s="4"/>
      <c r="K23" s="4"/>
      <c r="L23" s="4"/>
      <c r="M23" s="24"/>
      <c r="N23" s="24"/>
      <c r="O23" s="14"/>
      <c r="P23" s="14"/>
      <c r="Q23" s="14"/>
      <c r="R23" s="14"/>
      <c r="S23" s="14"/>
      <c r="T23" s="14"/>
      <c r="U23" s="14"/>
      <c r="V23" s="14"/>
      <c r="W23" s="24"/>
      <c r="X23" s="14"/>
      <c r="Y23" s="15"/>
      <c r="Z23" s="15"/>
      <c r="AA23" s="55">
        <f t="shared" si="1"/>
        <v>0</v>
      </c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55">
        <f t="shared" si="2"/>
        <v>0</v>
      </c>
      <c r="AN23" s="55">
        <f t="shared" si="3"/>
        <v>0</v>
      </c>
      <c r="AO23" s="55">
        <f t="shared" si="4"/>
        <v>0</v>
      </c>
      <c r="AP23" s="84" t="str">
        <f t="shared" si="5"/>
        <v/>
      </c>
      <c r="AQ23" s="11" t="b">
        <f t="shared" si="6"/>
        <v>0</v>
      </c>
      <c r="AR23" s="59" t="b">
        <f t="shared" si="7"/>
        <v>0</v>
      </c>
      <c r="AS23" s="34" t="str">
        <f t="shared" si="8"/>
        <v/>
      </c>
    </row>
    <row r="24" spans="2:45">
      <c r="B24" s="260"/>
      <c r="C24" s="35"/>
      <c r="D24" s="53"/>
      <c r="E24" s="5"/>
      <c r="F24" s="60"/>
      <c r="G24" s="54" t="e">
        <f>VLOOKUP(F24,Foglio1!$F$2:$G$1509,2,FALSE)</f>
        <v>#N/A</v>
      </c>
      <c r="H24" s="56"/>
      <c r="I24" s="4"/>
      <c r="J24" s="4"/>
      <c r="K24" s="4"/>
      <c r="L24" s="4"/>
      <c r="M24" s="24"/>
      <c r="N24" s="24"/>
      <c r="O24" s="14"/>
      <c r="P24" s="14"/>
      <c r="Q24" s="14"/>
      <c r="R24" s="14"/>
      <c r="S24" s="14"/>
      <c r="T24" s="14"/>
      <c r="U24" s="14"/>
      <c r="V24" s="14"/>
      <c r="W24" s="24"/>
      <c r="X24" s="14"/>
      <c r="Y24" s="15"/>
      <c r="Z24" s="15"/>
      <c r="AA24" s="55">
        <f t="shared" si="1"/>
        <v>0</v>
      </c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55">
        <f t="shared" si="2"/>
        <v>0</v>
      </c>
      <c r="AN24" s="55">
        <f t="shared" si="3"/>
        <v>0</v>
      </c>
      <c r="AO24" s="55">
        <f t="shared" si="4"/>
        <v>0</v>
      </c>
      <c r="AP24" s="84" t="str">
        <f t="shared" si="5"/>
        <v/>
      </c>
      <c r="AQ24" s="11" t="b">
        <f t="shared" si="6"/>
        <v>0</v>
      </c>
      <c r="AR24" s="59" t="b">
        <f t="shared" si="7"/>
        <v>0</v>
      </c>
      <c r="AS24" s="34" t="str">
        <f t="shared" si="8"/>
        <v/>
      </c>
    </row>
    <row r="25" spans="2:45">
      <c r="B25" s="260"/>
      <c r="C25" s="35"/>
      <c r="D25" s="53"/>
      <c r="E25" s="5"/>
      <c r="F25" s="60"/>
      <c r="G25" s="54" t="e">
        <f>VLOOKUP(F25,Foglio1!$F$2:$G$1509,2,FALSE)</f>
        <v>#N/A</v>
      </c>
      <c r="H25" s="56"/>
      <c r="I25" s="4"/>
      <c r="J25" s="4"/>
      <c r="K25" s="4"/>
      <c r="L25" s="4"/>
      <c r="M25" s="24"/>
      <c r="N25" s="24"/>
      <c r="O25" s="14"/>
      <c r="P25" s="14"/>
      <c r="Q25" s="14"/>
      <c r="R25" s="14"/>
      <c r="S25" s="14"/>
      <c r="T25" s="14"/>
      <c r="U25" s="14"/>
      <c r="V25" s="14"/>
      <c r="W25" s="24"/>
      <c r="X25" s="14"/>
      <c r="Y25" s="15"/>
      <c r="Z25" s="15"/>
      <c r="AA25" s="55">
        <f t="shared" si="1"/>
        <v>0</v>
      </c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55">
        <f t="shared" si="2"/>
        <v>0</v>
      </c>
      <c r="AN25" s="55">
        <f t="shared" si="3"/>
        <v>0</v>
      </c>
      <c r="AO25" s="55">
        <f t="shared" si="4"/>
        <v>0</v>
      </c>
      <c r="AP25" s="84" t="str">
        <f t="shared" si="5"/>
        <v/>
      </c>
      <c r="AQ25" s="11" t="b">
        <f t="shared" si="6"/>
        <v>0</v>
      </c>
      <c r="AR25" s="59" t="b">
        <f t="shared" si="7"/>
        <v>0</v>
      </c>
      <c r="AS25" s="34" t="str">
        <f t="shared" si="8"/>
        <v/>
      </c>
    </row>
    <row r="26" spans="2:45">
      <c r="B26" s="260"/>
      <c r="C26" s="35"/>
      <c r="D26" s="53"/>
      <c r="E26" s="5"/>
      <c r="F26" s="60"/>
      <c r="G26" s="54" t="e">
        <f>VLOOKUP(F26,Foglio1!$F$2:$G$1509,2,FALSE)</f>
        <v>#N/A</v>
      </c>
      <c r="H26" s="56"/>
      <c r="I26" s="4"/>
      <c r="J26" s="4"/>
      <c r="K26" s="4"/>
      <c r="L26" s="4"/>
      <c r="M26" s="24"/>
      <c r="N26" s="24"/>
      <c r="O26" s="14"/>
      <c r="P26" s="14"/>
      <c r="Q26" s="14"/>
      <c r="R26" s="14"/>
      <c r="S26" s="14"/>
      <c r="T26" s="14"/>
      <c r="U26" s="14"/>
      <c r="V26" s="14"/>
      <c r="W26" s="24"/>
      <c r="X26" s="14"/>
      <c r="Y26" s="15"/>
      <c r="Z26" s="15"/>
      <c r="AA26" s="55">
        <f t="shared" si="1"/>
        <v>0</v>
      </c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55">
        <f t="shared" si="2"/>
        <v>0</v>
      </c>
      <c r="AN26" s="55">
        <f t="shared" si="3"/>
        <v>0</v>
      </c>
      <c r="AO26" s="55">
        <f t="shared" si="4"/>
        <v>0</v>
      </c>
      <c r="AP26" s="84" t="str">
        <f t="shared" si="5"/>
        <v/>
      </c>
      <c r="AQ26" s="11" t="b">
        <f t="shared" si="6"/>
        <v>0</v>
      </c>
      <c r="AR26" s="59" t="b">
        <f t="shared" si="7"/>
        <v>0</v>
      </c>
      <c r="AS26" s="34" t="str">
        <f t="shared" si="8"/>
        <v/>
      </c>
    </row>
    <row r="27" spans="2:45">
      <c r="B27" s="260"/>
      <c r="C27" s="35"/>
      <c r="D27" s="53"/>
      <c r="E27" s="5"/>
      <c r="F27" s="60"/>
      <c r="G27" s="54" t="e">
        <f>VLOOKUP(F27,Foglio1!$F$2:$G$1509,2,FALSE)</f>
        <v>#N/A</v>
      </c>
      <c r="H27" s="56"/>
      <c r="I27" s="4"/>
      <c r="J27" s="4"/>
      <c r="K27" s="4"/>
      <c r="L27" s="4"/>
      <c r="M27" s="24"/>
      <c r="N27" s="24"/>
      <c r="O27" s="14"/>
      <c r="P27" s="14"/>
      <c r="Q27" s="14"/>
      <c r="R27" s="14"/>
      <c r="S27" s="14"/>
      <c r="T27" s="14"/>
      <c r="U27" s="14"/>
      <c r="V27" s="14"/>
      <c r="W27" s="24"/>
      <c r="X27" s="14"/>
      <c r="Y27" s="15"/>
      <c r="Z27" s="15"/>
      <c r="AA27" s="55">
        <f t="shared" si="1"/>
        <v>0</v>
      </c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55">
        <f t="shared" si="2"/>
        <v>0</v>
      </c>
      <c r="AN27" s="55">
        <f t="shared" si="3"/>
        <v>0</v>
      </c>
      <c r="AO27" s="55">
        <f t="shared" si="4"/>
        <v>0</v>
      </c>
      <c r="AP27" s="84" t="str">
        <f t="shared" si="5"/>
        <v/>
      </c>
      <c r="AQ27" s="11" t="b">
        <f t="shared" si="6"/>
        <v>0</v>
      </c>
      <c r="AR27" s="59" t="b">
        <f t="shared" si="7"/>
        <v>0</v>
      </c>
      <c r="AS27" s="34" t="str">
        <f t="shared" si="8"/>
        <v/>
      </c>
    </row>
    <row r="28" spans="2:45">
      <c r="B28" s="260"/>
      <c r="C28" s="35"/>
      <c r="D28" s="53"/>
      <c r="E28" s="5"/>
      <c r="F28" s="60"/>
      <c r="G28" s="54" t="e">
        <f>VLOOKUP(F28,Foglio1!$F$2:$G$1509,2,FALSE)</f>
        <v>#N/A</v>
      </c>
      <c r="H28" s="56"/>
      <c r="I28" s="4"/>
      <c r="J28" s="4"/>
      <c r="K28" s="4"/>
      <c r="L28" s="4"/>
      <c r="M28" s="24"/>
      <c r="N28" s="24"/>
      <c r="O28" s="14"/>
      <c r="P28" s="14"/>
      <c r="Q28" s="14"/>
      <c r="R28" s="14"/>
      <c r="S28" s="14"/>
      <c r="T28" s="14"/>
      <c r="U28" s="14"/>
      <c r="V28" s="14"/>
      <c r="W28" s="24"/>
      <c r="X28" s="14"/>
      <c r="Y28" s="15"/>
      <c r="Z28" s="15"/>
      <c r="AA28" s="55">
        <f t="shared" si="1"/>
        <v>0</v>
      </c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55">
        <f t="shared" si="2"/>
        <v>0</v>
      </c>
      <c r="AN28" s="55">
        <f t="shared" si="3"/>
        <v>0</v>
      </c>
      <c r="AO28" s="55">
        <f t="shared" si="4"/>
        <v>0</v>
      </c>
      <c r="AP28" s="84" t="str">
        <f t="shared" si="5"/>
        <v/>
      </c>
      <c r="AQ28" s="11" t="b">
        <f t="shared" si="6"/>
        <v>0</v>
      </c>
      <c r="AR28" s="59" t="b">
        <f t="shared" si="7"/>
        <v>0</v>
      </c>
      <c r="AS28" s="34" t="str">
        <f t="shared" si="8"/>
        <v/>
      </c>
    </row>
    <row r="29" spans="2:45">
      <c r="B29" s="260"/>
      <c r="C29" s="35"/>
      <c r="D29" s="53"/>
      <c r="E29" s="5"/>
      <c r="F29" s="60"/>
      <c r="G29" s="54" t="e">
        <f>VLOOKUP(F29,Foglio1!$F$2:$G$1509,2,FALSE)</f>
        <v>#N/A</v>
      </c>
      <c r="H29" s="56"/>
      <c r="I29" s="4"/>
      <c r="J29" s="4"/>
      <c r="K29" s="4"/>
      <c r="L29" s="4"/>
      <c r="M29" s="24"/>
      <c r="N29" s="24"/>
      <c r="O29" s="14"/>
      <c r="P29" s="14"/>
      <c r="Q29" s="14"/>
      <c r="R29" s="14"/>
      <c r="S29" s="14"/>
      <c r="T29" s="14"/>
      <c r="U29" s="14"/>
      <c r="V29" s="14"/>
      <c r="W29" s="24"/>
      <c r="X29" s="14"/>
      <c r="Y29" s="15"/>
      <c r="Z29" s="15"/>
      <c r="AA29" s="55">
        <f t="shared" si="1"/>
        <v>0</v>
      </c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55">
        <f t="shared" si="2"/>
        <v>0</v>
      </c>
      <c r="AN29" s="55">
        <f t="shared" si="3"/>
        <v>0</v>
      </c>
      <c r="AO29" s="55">
        <f t="shared" si="4"/>
        <v>0</v>
      </c>
      <c r="AP29" s="84" t="str">
        <f t="shared" si="5"/>
        <v/>
      </c>
      <c r="AQ29" s="11" t="b">
        <f t="shared" si="6"/>
        <v>0</v>
      </c>
      <c r="AR29" s="59" t="b">
        <f t="shared" si="7"/>
        <v>0</v>
      </c>
      <c r="AS29" s="34" t="str">
        <f t="shared" si="8"/>
        <v/>
      </c>
    </row>
    <row r="30" spans="2:45">
      <c r="B30" s="260"/>
      <c r="C30" s="35"/>
      <c r="D30" s="53"/>
      <c r="E30" s="5"/>
      <c r="F30" s="60"/>
      <c r="G30" s="54" t="e">
        <f>VLOOKUP(F30,Foglio1!$F$2:$G$1509,2,FALSE)</f>
        <v>#N/A</v>
      </c>
      <c r="H30" s="56"/>
      <c r="I30" s="4"/>
      <c r="J30" s="4"/>
      <c r="K30" s="4"/>
      <c r="L30" s="4"/>
      <c r="M30" s="24"/>
      <c r="N30" s="24"/>
      <c r="O30" s="14"/>
      <c r="P30" s="14"/>
      <c r="Q30" s="14"/>
      <c r="R30" s="14"/>
      <c r="S30" s="14"/>
      <c r="T30" s="14"/>
      <c r="U30" s="14"/>
      <c r="V30" s="14"/>
      <c r="W30" s="24"/>
      <c r="X30" s="14"/>
      <c r="Y30" s="15"/>
      <c r="Z30" s="15"/>
      <c r="AA30" s="55">
        <f t="shared" si="1"/>
        <v>0</v>
      </c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55">
        <f t="shared" si="2"/>
        <v>0</v>
      </c>
      <c r="AN30" s="55">
        <f t="shared" si="3"/>
        <v>0</v>
      </c>
      <c r="AO30" s="55">
        <f t="shared" si="4"/>
        <v>0</v>
      </c>
      <c r="AP30" s="84" t="str">
        <f t="shared" si="5"/>
        <v/>
      </c>
      <c r="AQ30" s="11" t="b">
        <f t="shared" si="6"/>
        <v>0</v>
      </c>
      <c r="AR30" s="59" t="b">
        <f t="shared" si="7"/>
        <v>0</v>
      </c>
      <c r="AS30" s="34" t="str">
        <f t="shared" si="8"/>
        <v/>
      </c>
    </row>
    <row r="31" spans="2:45">
      <c r="B31" s="260"/>
      <c r="C31" s="35"/>
      <c r="D31" s="53"/>
      <c r="E31" s="5"/>
      <c r="F31" s="60"/>
      <c r="G31" s="54" t="e">
        <f>VLOOKUP(F31,Foglio1!$F$2:$G$1509,2,FALSE)</f>
        <v>#N/A</v>
      </c>
      <c r="H31" s="56"/>
      <c r="I31" s="4"/>
      <c r="J31" s="4"/>
      <c r="K31" s="4"/>
      <c r="L31" s="4"/>
      <c r="M31" s="24"/>
      <c r="N31" s="24"/>
      <c r="O31" s="14"/>
      <c r="P31" s="14"/>
      <c r="Q31" s="14"/>
      <c r="R31" s="14"/>
      <c r="S31" s="14"/>
      <c r="T31" s="14"/>
      <c r="U31" s="14"/>
      <c r="V31" s="14"/>
      <c r="W31" s="24"/>
      <c r="X31" s="14"/>
      <c r="Y31" s="15"/>
      <c r="Z31" s="15"/>
      <c r="AA31" s="55">
        <f t="shared" si="1"/>
        <v>0</v>
      </c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55">
        <f t="shared" si="2"/>
        <v>0</v>
      </c>
      <c r="AN31" s="55">
        <f t="shared" si="3"/>
        <v>0</v>
      </c>
      <c r="AO31" s="55">
        <f t="shared" si="4"/>
        <v>0</v>
      </c>
      <c r="AP31" s="84" t="str">
        <f t="shared" si="5"/>
        <v/>
      </c>
      <c r="AQ31" s="11" t="b">
        <f t="shared" si="6"/>
        <v>0</v>
      </c>
      <c r="AR31" s="59" t="b">
        <f t="shared" si="7"/>
        <v>0</v>
      </c>
      <c r="AS31" s="34" t="str">
        <f t="shared" si="8"/>
        <v/>
      </c>
    </row>
    <row r="32" spans="2:45">
      <c r="B32" s="260"/>
      <c r="C32" s="35"/>
      <c r="D32" s="53"/>
      <c r="E32" s="5"/>
      <c r="F32" s="60"/>
      <c r="G32" s="54" t="e">
        <f>VLOOKUP(F32,Foglio1!$F$2:$G$1509,2,FALSE)</f>
        <v>#N/A</v>
      </c>
      <c r="H32" s="56"/>
      <c r="I32" s="4"/>
      <c r="J32" s="4"/>
      <c r="K32" s="4"/>
      <c r="L32" s="4"/>
      <c r="M32" s="24"/>
      <c r="N32" s="24"/>
      <c r="O32" s="14"/>
      <c r="P32" s="14"/>
      <c r="Q32" s="14"/>
      <c r="R32" s="14"/>
      <c r="S32" s="14"/>
      <c r="T32" s="14"/>
      <c r="U32" s="14"/>
      <c r="V32" s="14"/>
      <c r="W32" s="24"/>
      <c r="X32" s="14"/>
      <c r="Y32" s="15"/>
      <c r="Z32" s="15"/>
      <c r="AA32" s="55">
        <f t="shared" si="1"/>
        <v>0</v>
      </c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55">
        <f t="shared" si="2"/>
        <v>0</v>
      </c>
      <c r="AN32" s="55">
        <f t="shared" si="3"/>
        <v>0</v>
      </c>
      <c r="AO32" s="55">
        <f t="shared" si="4"/>
        <v>0</v>
      </c>
      <c r="AP32" s="84" t="str">
        <f t="shared" si="5"/>
        <v/>
      </c>
      <c r="AQ32" s="11" t="b">
        <f t="shared" si="6"/>
        <v>0</v>
      </c>
      <c r="AR32" s="59" t="b">
        <f t="shared" si="7"/>
        <v>0</v>
      </c>
      <c r="AS32" s="34" t="str">
        <f t="shared" si="8"/>
        <v/>
      </c>
    </row>
    <row r="33" spans="2:45">
      <c r="B33" s="260"/>
      <c r="C33" s="35"/>
      <c r="D33" s="53"/>
      <c r="E33" s="5"/>
      <c r="F33" s="60"/>
      <c r="G33" s="54" t="e">
        <f>VLOOKUP(F33,Foglio1!$F$2:$G$1509,2,FALSE)</f>
        <v>#N/A</v>
      </c>
      <c r="H33" s="56"/>
      <c r="I33" s="4"/>
      <c r="J33" s="4"/>
      <c r="K33" s="4"/>
      <c r="L33" s="4"/>
      <c r="M33" s="24"/>
      <c r="N33" s="24"/>
      <c r="O33" s="14"/>
      <c r="P33" s="14"/>
      <c r="Q33" s="14"/>
      <c r="R33" s="14"/>
      <c r="S33" s="14"/>
      <c r="T33" s="14"/>
      <c r="U33" s="14"/>
      <c r="V33" s="14"/>
      <c r="W33" s="24"/>
      <c r="X33" s="14"/>
      <c r="Y33" s="15"/>
      <c r="Z33" s="15"/>
      <c r="AA33" s="55">
        <f t="shared" si="1"/>
        <v>0</v>
      </c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55">
        <f t="shared" si="2"/>
        <v>0</v>
      </c>
      <c r="AN33" s="55">
        <f t="shared" si="3"/>
        <v>0</v>
      </c>
      <c r="AO33" s="55">
        <f t="shared" si="4"/>
        <v>0</v>
      </c>
      <c r="AP33" s="84" t="str">
        <f t="shared" si="5"/>
        <v/>
      </c>
      <c r="AQ33" s="11" t="b">
        <f t="shared" si="6"/>
        <v>0</v>
      </c>
      <c r="AR33" s="59" t="b">
        <f t="shared" si="7"/>
        <v>0</v>
      </c>
      <c r="AS33" s="34" t="str">
        <f t="shared" si="8"/>
        <v/>
      </c>
    </row>
    <row r="34" spans="2:45">
      <c r="B34" s="260"/>
      <c r="C34" s="35"/>
      <c r="D34" s="53"/>
      <c r="E34" s="5"/>
      <c r="F34" s="60"/>
      <c r="G34" s="54" t="e">
        <f>VLOOKUP(F34,Foglio1!$F$2:$G$1509,2,FALSE)</f>
        <v>#N/A</v>
      </c>
      <c r="H34" s="56"/>
      <c r="I34" s="4"/>
      <c r="J34" s="4"/>
      <c r="K34" s="4"/>
      <c r="L34" s="4"/>
      <c r="M34" s="24"/>
      <c r="N34" s="24"/>
      <c r="O34" s="14"/>
      <c r="P34" s="14"/>
      <c r="Q34" s="14"/>
      <c r="R34" s="14"/>
      <c r="S34" s="14"/>
      <c r="T34" s="14"/>
      <c r="U34" s="14"/>
      <c r="V34" s="14"/>
      <c r="W34" s="24"/>
      <c r="X34" s="14"/>
      <c r="Y34" s="15"/>
      <c r="Z34" s="15"/>
      <c r="AA34" s="55">
        <f t="shared" si="1"/>
        <v>0</v>
      </c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55">
        <f t="shared" si="2"/>
        <v>0</v>
      </c>
      <c r="AN34" s="55">
        <f t="shared" si="3"/>
        <v>0</v>
      </c>
      <c r="AO34" s="55">
        <f t="shared" si="4"/>
        <v>0</v>
      </c>
      <c r="AP34" s="84" t="str">
        <f t="shared" si="5"/>
        <v/>
      </c>
      <c r="AQ34" s="11" t="b">
        <f t="shared" si="6"/>
        <v>0</v>
      </c>
      <c r="AR34" s="59" t="b">
        <f t="shared" si="7"/>
        <v>0</v>
      </c>
      <c r="AS34" s="34" t="str">
        <f t="shared" si="8"/>
        <v/>
      </c>
    </row>
    <row r="35" spans="2:45">
      <c r="B35" s="260"/>
      <c r="C35" s="35"/>
      <c r="D35" s="53"/>
      <c r="E35" s="5"/>
      <c r="F35" s="60"/>
      <c r="G35" s="54" t="e">
        <f>VLOOKUP(F35,Foglio1!$F$2:$G$1509,2,FALSE)</f>
        <v>#N/A</v>
      </c>
      <c r="H35" s="56"/>
      <c r="I35" s="4"/>
      <c r="J35" s="4"/>
      <c r="K35" s="4"/>
      <c r="L35" s="4"/>
      <c r="M35" s="24"/>
      <c r="N35" s="24"/>
      <c r="O35" s="14"/>
      <c r="P35" s="14"/>
      <c r="Q35" s="14"/>
      <c r="R35" s="14"/>
      <c r="S35" s="14"/>
      <c r="T35" s="14"/>
      <c r="U35" s="14"/>
      <c r="V35" s="14"/>
      <c r="W35" s="24"/>
      <c r="X35" s="14"/>
      <c r="Y35" s="15"/>
      <c r="Z35" s="15"/>
      <c r="AA35" s="55">
        <f t="shared" si="1"/>
        <v>0</v>
      </c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55">
        <f t="shared" si="2"/>
        <v>0</v>
      </c>
      <c r="AN35" s="55">
        <f t="shared" si="3"/>
        <v>0</v>
      </c>
      <c r="AO35" s="55">
        <f t="shared" si="4"/>
        <v>0</v>
      </c>
      <c r="AP35" s="84" t="str">
        <f t="shared" si="5"/>
        <v/>
      </c>
      <c r="AQ35" s="11" t="b">
        <f t="shared" si="6"/>
        <v>0</v>
      </c>
      <c r="AR35" s="59" t="b">
        <f t="shared" si="7"/>
        <v>0</v>
      </c>
      <c r="AS35" s="34" t="str">
        <f t="shared" si="8"/>
        <v/>
      </c>
    </row>
    <row r="36" spans="2:45">
      <c r="B36" s="260"/>
      <c r="C36" s="35"/>
      <c r="D36" s="53"/>
      <c r="E36" s="5"/>
      <c r="F36" s="60"/>
      <c r="G36" s="54" t="e">
        <f>VLOOKUP(F36,Foglio1!$F$2:$G$1509,2,FALSE)</f>
        <v>#N/A</v>
      </c>
      <c r="H36" s="56"/>
      <c r="I36" s="4"/>
      <c r="J36" s="4"/>
      <c r="K36" s="4"/>
      <c r="L36" s="4"/>
      <c r="M36" s="24"/>
      <c r="N36" s="24"/>
      <c r="O36" s="14"/>
      <c r="P36" s="14"/>
      <c r="Q36" s="14"/>
      <c r="R36" s="14"/>
      <c r="S36" s="14"/>
      <c r="T36" s="14"/>
      <c r="U36" s="14"/>
      <c r="V36" s="14"/>
      <c r="W36" s="24"/>
      <c r="X36" s="14"/>
      <c r="Y36" s="15"/>
      <c r="Z36" s="15"/>
      <c r="AA36" s="55">
        <f t="shared" si="1"/>
        <v>0</v>
      </c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55">
        <f t="shared" si="2"/>
        <v>0</v>
      </c>
      <c r="AN36" s="55">
        <f t="shared" si="3"/>
        <v>0</v>
      </c>
      <c r="AO36" s="55">
        <f t="shared" si="4"/>
        <v>0</v>
      </c>
      <c r="AP36" s="84" t="str">
        <f t="shared" si="5"/>
        <v/>
      </c>
      <c r="AQ36" s="11" t="b">
        <f t="shared" si="6"/>
        <v>0</v>
      </c>
      <c r="AR36" s="59" t="b">
        <f t="shared" si="7"/>
        <v>0</v>
      </c>
      <c r="AS36" s="34" t="str">
        <f t="shared" si="8"/>
        <v/>
      </c>
    </row>
    <row r="37" spans="2:45">
      <c r="B37" s="260"/>
      <c r="C37" s="35"/>
      <c r="D37" s="53"/>
      <c r="E37" s="5"/>
      <c r="F37" s="60"/>
      <c r="G37" s="54" t="e">
        <f>VLOOKUP(F37,Foglio1!$F$2:$G$1509,2,FALSE)</f>
        <v>#N/A</v>
      </c>
      <c r="H37" s="56"/>
      <c r="I37" s="4"/>
      <c r="J37" s="4"/>
      <c r="K37" s="4"/>
      <c r="L37" s="4"/>
      <c r="M37" s="24"/>
      <c r="N37" s="24"/>
      <c r="O37" s="14"/>
      <c r="P37" s="14"/>
      <c r="Q37" s="14"/>
      <c r="R37" s="14"/>
      <c r="S37" s="14"/>
      <c r="T37" s="14"/>
      <c r="U37" s="14"/>
      <c r="V37" s="14"/>
      <c r="W37" s="24"/>
      <c r="X37" s="14"/>
      <c r="Y37" s="15"/>
      <c r="Z37" s="15"/>
      <c r="AA37" s="55">
        <f t="shared" si="1"/>
        <v>0</v>
      </c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55">
        <f t="shared" si="2"/>
        <v>0</v>
      </c>
      <c r="AN37" s="55">
        <f t="shared" si="3"/>
        <v>0</v>
      </c>
      <c r="AO37" s="55">
        <f t="shared" si="4"/>
        <v>0</v>
      </c>
      <c r="AP37" s="84" t="str">
        <f t="shared" si="5"/>
        <v/>
      </c>
      <c r="AQ37" s="11" t="b">
        <f t="shared" si="6"/>
        <v>0</v>
      </c>
      <c r="AR37" s="59" t="b">
        <f t="shared" si="7"/>
        <v>0</v>
      </c>
      <c r="AS37" s="34" t="str">
        <f t="shared" si="8"/>
        <v/>
      </c>
    </row>
    <row r="38" spans="2:45">
      <c r="B38" s="260"/>
      <c r="C38" s="35"/>
      <c r="D38" s="53"/>
      <c r="E38" s="5"/>
      <c r="F38" s="60"/>
      <c r="G38" s="54" t="e">
        <f>VLOOKUP(F38,Foglio1!$F$2:$G$1509,2,FALSE)</f>
        <v>#N/A</v>
      </c>
      <c r="H38" s="56"/>
      <c r="I38" s="4"/>
      <c r="J38" s="4"/>
      <c r="K38" s="4"/>
      <c r="L38" s="4"/>
      <c r="M38" s="24"/>
      <c r="N38" s="24"/>
      <c r="O38" s="14"/>
      <c r="P38" s="14"/>
      <c r="Q38" s="14"/>
      <c r="R38" s="14"/>
      <c r="S38" s="14"/>
      <c r="T38" s="14"/>
      <c r="U38" s="14"/>
      <c r="V38" s="14"/>
      <c r="W38" s="24"/>
      <c r="X38" s="14"/>
      <c r="Y38" s="15"/>
      <c r="Z38" s="15"/>
      <c r="AA38" s="55">
        <f t="shared" si="1"/>
        <v>0</v>
      </c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55">
        <f t="shared" si="2"/>
        <v>0</v>
      </c>
      <c r="AN38" s="55">
        <f t="shared" si="3"/>
        <v>0</v>
      </c>
      <c r="AO38" s="55">
        <f t="shared" si="4"/>
        <v>0</v>
      </c>
      <c r="AP38" s="84" t="str">
        <f t="shared" si="5"/>
        <v/>
      </c>
      <c r="AQ38" s="11" t="b">
        <f t="shared" si="6"/>
        <v>0</v>
      </c>
      <c r="AR38" s="59" t="b">
        <f t="shared" si="7"/>
        <v>0</v>
      </c>
      <c r="AS38" s="34" t="str">
        <f t="shared" si="8"/>
        <v/>
      </c>
    </row>
    <row r="39" spans="2:45">
      <c r="B39" s="260"/>
      <c r="C39" s="35"/>
      <c r="D39" s="53"/>
      <c r="E39" s="5"/>
      <c r="F39" s="60"/>
      <c r="G39" s="54" t="e">
        <f>VLOOKUP(F39,Foglio1!$F$2:$G$1509,2,FALSE)</f>
        <v>#N/A</v>
      </c>
      <c r="H39" s="56"/>
      <c r="I39" s="4"/>
      <c r="J39" s="4"/>
      <c r="K39" s="4"/>
      <c r="L39" s="4"/>
      <c r="M39" s="24"/>
      <c r="N39" s="24"/>
      <c r="O39" s="14"/>
      <c r="P39" s="14"/>
      <c r="Q39" s="14"/>
      <c r="R39" s="14"/>
      <c r="S39" s="14"/>
      <c r="T39" s="14"/>
      <c r="U39" s="14"/>
      <c r="V39" s="14"/>
      <c r="W39" s="24"/>
      <c r="X39" s="14"/>
      <c r="Y39" s="15"/>
      <c r="Z39" s="15"/>
      <c r="AA39" s="55">
        <f t="shared" si="1"/>
        <v>0</v>
      </c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55">
        <f t="shared" si="2"/>
        <v>0</v>
      </c>
      <c r="AN39" s="55">
        <f t="shared" si="3"/>
        <v>0</v>
      </c>
      <c r="AO39" s="55">
        <f t="shared" si="4"/>
        <v>0</v>
      </c>
      <c r="AP39" s="84" t="str">
        <f t="shared" si="5"/>
        <v/>
      </c>
      <c r="AQ39" s="11" t="b">
        <f t="shared" si="6"/>
        <v>0</v>
      </c>
      <c r="AR39" s="59" t="b">
        <f t="shared" si="7"/>
        <v>0</v>
      </c>
      <c r="AS39" s="34" t="str">
        <f t="shared" si="8"/>
        <v/>
      </c>
    </row>
    <row r="40" spans="2:45">
      <c r="B40" s="260"/>
      <c r="C40" s="35"/>
      <c r="D40" s="53"/>
      <c r="E40" s="5"/>
      <c r="F40" s="60"/>
      <c r="G40" s="54" t="e">
        <f>VLOOKUP(F40,Foglio1!$F$2:$G$1509,2,FALSE)</f>
        <v>#N/A</v>
      </c>
      <c r="H40" s="56"/>
      <c r="I40" s="4"/>
      <c r="J40" s="4"/>
      <c r="K40" s="4"/>
      <c r="L40" s="4"/>
      <c r="M40" s="24"/>
      <c r="N40" s="24"/>
      <c r="O40" s="14"/>
      <c r="P40" s="14"/>
      <c r="Q40" s="14"/>
      <c r="R40" s="14"/>
      <c r="S40" s="14"/>
      <c r="T40" s="14"/>
      <c r="U40" s="14"/>
      <c r="V40" s="14"/>
      <c r="W40" s="24"/>
      <c r="X40" s="14"/>
      <c r="Y40" s="15"/>
      <c r="Z40" s="15"/>
      <c r="AA40" s="55">
        <f t="shared" si="1"/>
        <v>0</v>
      </c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55">
        <f t="shared" si="2"/>
        <v>0</v>
      </c>
      <c r="AN40" s="55">
        <f t="shared" si="3"/>
        <v>0</v>
      </c>
      <c r="AO40" s="55">
        <f t="shared" si="4"/>
        <v>0</v>
      </c>
      <c r="AP40" s="84" t="str">
        <f t="shared" si="5"/>
        <v/>
      </c>
      <c r="AQ40" s="11" t="b">
        <f t="shared" si="6"/>
        <v>0</v>
      </c>
      <c r="AR40" s="59" t="b">
        <f t="shared" si="7"/>
        <v>0</v>
      </c>
      <c r="AS40" s="34" t="str">
        <f t="shared" si="8"/>
        <v/>
      </c>
    </row>
    <row r="41" spans="2:45">
      <c r="B41" s="260"/>
      <c r="C41" s="35"/>
      <c r="D41" s="53"/>
      <c r="E41" s="5"/>
      <c r="F41" s="60"/>
      <c r="G41" s="54" t="e">
        <f>VLOOKUP(F41,Foglio1!$F$2:$G$1509,2,FALSE)</f>
        <v>#N/A</v>
      </c>
      <c r="H41" s="56"/>
      <c r="I41" s="4"/>
      <c r="J41" s="4"/>
      <c r="K41" s="4"/>
      <c r="L41" s="4"/>
      <c r="M41" s="24"/>
      <c r="N41" s="24"/>
      <c r="O41" s="14"/>
      <c r="P41" s="14"/>
      <c r="Q41" s="14"/>
      <c r="R41" s="14"/>
      <c r="S41" s="14"/>
      <c r="T41" s="14"/>
      <c r="U41" s="14"/>
      <c r="V41" s="14"/>
      <c r="W41" s="24"/>
      <c r="X41" s="14"/>
      <c r="Y41" s="15"/>
      <c r="Z41" s="15"/>
      <c r="AA41" s="55">
        <f t="shared" si="1"/>
        <v>0</v>
      </c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55">
        <f t="shared" si="2"/>
        <v>0</v>
      </c>
      <c r="AN41" s="55">
        <f t="shared" si="3"/>
        <v>0</v>
      </c>
      <c r="AO41" s="55">
        <f t="shared" si="4"/>
        <v>0</v>
      </c>
      <c r="AP41" s="84" t="str">
        <f t="shared" si="5"/>
        <v/>
      </c>
      <c r="AQ41" s="11" t="b">
        <f t="shared" si="6"/>
        <v>0</v>
      </c>
      <c r="AR41" s="59" t="b">
        <f t="shared" si="7"/>
        <v>0</v>
      </c>
      <c r="AS41" s="34" t="str">
        <f t="shared" si="8"/>
        <v/>
      </c>
    </row>
    <row r="42" spans="2:45">
      <c r="B42" s="260"/>
      <c r="C42" s="35"/>
      <c r="D42" s="53"/>
      <c r="E42" s="5"/>
      <c r="F42" s="60"/>
      <c r="G42" s="54" t="e">
        <f>VLOOKUP(F42,Foglio1!$F$2:$G$1509,2,FALSE)</f>
        <v>#N/A</v>
      </c>
      <c r="H42" s="56"/>
      <c r="I42" s="4"/>
      <c r="J42" s="4"/>
      <c r="K42" s="4"/>
      <c r="L42" s="4"/>
      <c r="M42" s="24"/>
      <c r="N42" s="24"/>
      <c r="O42" s="14"/>
      <c r="P42" s="14"/>
      <c r="Q42" s="14"/>
      <c r="R42" s="14"/>
      <c r="S42" s="14"/>
      <c r="T42" s="14"/>
      <c r="U42" s="14"/>
      <c r="V42" s="14"/>
      <c r="W42" s="24"/>
      <c r="X42" s="14"/>
      <c r="Y42" s="15"/>
      <c r="Z42" s="15"/>
      <c r="AA42" s="55">
        <f t="shared" si="1"/>
        <v>0</v>
      </c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55">
        <f t="shared" si="2"/>
        <v>0</v>
      </c>
      <c r="AN42" s="55">
        <f t="shared" si="3"/>
        <v>0</v>
      </c>
      <c r="AO42" s="55">
        <f t="shared" si="4"/>
        <v>0</v>
      </c>
      <c r="AP42" s="84" t="str">
        <f t="shared" si="5"/>
        <v/>
      </c>
      <c r="AQ42" s="11" t="b">
        <f t="shared" si="6"/>
        <v>0</v>
      </c>
      <c r="AR42" s="59" t="b">
        <f t="shared" si="7"/>
        <v>0</v>
      </c>
      <c r="AS42" s="34" t="str">
        <f t="shared" si="8"/>
        <v/>
      </c>
    </row>
    <row r="43" spans="2:45">
      <c r="B43" s="260"/>
      <c r="C43" s="35"/>
      <c r="D43" s="53"/>
      <c r="E43" s="5"/>
      <c r="F43" s="60"/>
      <c r="G43" s="54" t="e">
        <f>VLOOKUP(F43,Foglio1!$F$2:$G$1509,2,FALSE)</f>
        <v>#N/A</v>
      </c>
      <c r="H43" s="56"/>
      <c r="I43" s="4"/>
      <c r="J43" s="4"/>
      <c r="K43" s="4"/>
      <c r="L43" s="4"/>
      <c r="M43" s="24"/>
      <c r="N43" s="24"/>
      <c r="O43" s="14"/>
      <c r="P43" s="14"/>
      <c r="Q43" s="14"/>
      <c r="R43" s="14"/>
      <c r="S43" s="14"/>
      <c r="T43" s="14"/>
      <c r="U43" s="14"/>
      <c r="V43" s="14"/>
      <c r="W43" s="24"/>
      <c r="X43" s="14"/>
      <c r="Y43" s="15"/>
      <c r="Z43" s="15"/>
      <c r="AA43" s="55">
        <f t="shared" si="1"/>
        <v>0</v>
      </c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55">
        <f t="shared" si="2"/>
        <v>0</v>
      </c>
      <c r="AN43" s="55">
        <f t="shared" si="3"/>
        <v>0</v>
      </c>
      <c r="AO43" s="55">
        <f t="shared" si="4"/>
        <v>0</v>
      </c>
      <c r="AP43" s="84" t="str">
        <f t="shared" si="5"/>
        <v/>
      </c>
      <c r="AQ43" s="11" t="b">
        <f t="shared" si="6"/>
        <v>0</v>
      </c>
      <c r="AR43" s="59" t="b">
        <f t="shared" si="7"/>
        <v>0</v>
      </c>
      <c r="AS43" s="34" t="str">
        <f t="shared" si="8"/>
        <v/>
      </c>
    </row>
    <row r="44" spans="2:45">
      <c r="B44" s="260"/>
      <c r="C44" s="35"/>
      <c r="D44" s="53"/>
      <c r="E44" s="5"/>
      <c r="F44" s="60"/>
      <c r="G44" s="54" t="e">
        <f>VLOOKUP(F44,Foglio1!$F$2:$G$1509,2,FALSE)</f>
        <v>#N/A</v>
      </c>
      <c r="H44" s="56"/>
      <c r="I44" s="4"/>
      <c r="J44" s="4"/>
      <c r="K44" s="4"/>
      <c r="L44" s="4"/>
      <c r="M44" s="24"/>
      <c r="N44" s="24"/>
      <c r="O44" s="14"/>
      <c r="P44" s="14"/>
      <c r="Q44" s="14"/>
      <c r="R44" s="14"/>
      <c r="S44" s="14"/>
      <c r="T44" s="14"/>
      <c r="U44" s="14"/>
      <c r="V44" s="14"/>
      <c r="W44" s="24"/>
      <c r="X44" s="14"/>
      <c r="Y44" s="15"/>
      <c r="Z44" s="15"/>
      <c r="AA44" s="55">
        <f t="shared" si="1"/>
        <v>0</v>
      </c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55">
        <f t="shared" si="2"/>
        <v>0</v>
      </c>
      <c r="AN44" s="55">
        <f t="shared" si="3"/>
        <v>0</v>
      </c>
      <c r="AO44" s="55">
        <f t="shared" si="4"/>
        <v>0</v>
      </c>
      <c r="AP44" s="84" t="str">
        <f t="shared" si="5"/>
        <v/>
      </c>
      <c r="AQ44" s="11" t="b">
        <f t="shared" si="6"/>
        <v>0</v>
      </c>
      <c r="AR44" s="59" t="b">
        <f t="shared" si="7"/>
        <v>0</v>
      </c>
      <c r="AS44" s="34" t="str">
        <f t="shared" si="8"/>
        <v/>
      </c>
    </row>
    <row r="45" spans="2:45">
      <c r="B45" s="260"/>
      <c r="C45" s="35"/>
      <c r="D45" s="53"/>
      <c r="E45" s="5"/>
      <c r="F45" s="60"/>
      <c r="G45" s="54" t="e">
        <f>VLOOKUP(F45,Foglio1!$F$2:$G$1509,2,FALSE)</f>
        <v>#N/A</v>
      </c>
      <c r="H45" s="56"/>
      <c r="I45" s="4"/>
      <c r="J45" s="4"/>
      <c r="K45" s="4"/>
      <c r="L45" s="4"/>
      <c r="M45" s="24"/>
      <c r="N45" s="24"/>
      <c r="O45" s="14"/>
      <c r="P45" s="14"/>
      <c r="Q45" s="14"/>
      <c r="R45" s="14"/>
      <c r="S45" s="14"/>
      <c r="T45" s="14"/>
      <c r="U45" s="14"/>
      <c r="V45" s="14"/>
      <c r="W45" s="24"/>
      <c r="X45" s="14"/>
      <c r="Y45" s="15"/>
      <c r="Z45" s="15"/>
      <c r="AA45" s="55">
        <f t="shared" si="1"/>
        <v>0</v>
      </c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55">
        <f t="shared" si="2"/>
        <v>0</v>
      </c>
      <c r="AN45" s="55">
        <f t="shared" si="3"/>
        <v>0</v>
      </c>
      <c r="AO45" s="55">
        <f t="shared" si="4"/>
        <v>0</v>
      </c>
      <c r="AP45" s="84" t="str">
        <f t="shared" si="5"/>
        <v/>
      </c>
      <c r="AQ45" s="11" t="b">
        <f t="shared" si="6"/>
        <v>0</v>
      </c>
      <c r="AR45" s="59" t="b">
        <f t="shared" si="7"/>
        <v>0</v>
      </c>
      <c r="AS45" s="34" t="str">
        <f t="shared" si="8"/>
        <v/>
      </c>
    </row>
    <row r="46" spans="2:45">
      <c r="B46" s="260"/>
      <c r="C46" s="35"/>
      <c r="D46" s="53"/>
      <c r="E46" s="5"/>
      <c r="F46" s="60"/>
      <c r="G46" s="54" t="e">
        <f>VLOOKUP(F46,Foglio1!$F$2:$G$1509,2,FALSE)</f>
        <v>#N/A</v>
      </c>
      <c r="H46" s="56"/>
      <c r="I46" s="4"/>
      <c r="J46" s="4"/>
      <c r="K46" s="4"/>
      <c r="L46" s="4"/>
      <c r="M46" s="24"/>
      <c r="N46" s="24"/>
      <c r="O46" s="14"/>
      <c r="P46" s="14"/>
      <c r="Q46" s="14"/>
      <c r="R46" s="14"/>
      <c r="S46" s="14"/>
      <c r="T46" s="14"/>
      <c r="U46" s="14"/>
      <c r="V46" s="14"/>
      <c r="W46" s="24"/>
      <c r="X46" s="14"/>
      <c r="Y46" s="15"/>
      <c r="Z46" s="15"/>
      <c r="AA46" s="55">
        <f t="shared" si="1"/>
        <v>0</v>
      </c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55">
        <f t="shared" si="2"/>
        <v>0</v>
      </c>
      <c r="AN46" s="55">
        <f t="shared" si="3"/>
        <v>0</v>
      </c>
      <c r="AO46" s="55">
        <f t="shared" si="4"/>
        <v>0</v>
      </c>
      <c r="AP46" s="84" t="str">
        <f t="shared" si="5"/>
        <v/>
      </c>
      <c r="AQ46" s="11" t="b">
        <f t="shared" si="6"/>
        <v>0</v>
      </c>
      <c r="AR46" s="59" t="b">
        <f t="shared" si="7"/>
        <v>0</v>
      </c>
      <c r="AS46" s="34" t="str">
        <f t="shared" si="8"/>
        <v/>
      </c>
    </row>
    <row r="47" spans="2:45">
      <c r="B47" s="260"/>
      <c r="C47" s="35"/>
      <c r="D47" s="53"/>
      <c r="E47" s="5"/>
      <c r="F47" s="60"/>
      <c r="G47" s="54" t="e">
        <f>VLOOKUP(F47,Foglio1!$F$2:$G$1509,2,FALSE)</f>
        <v>#N/A</v>
      </c>
      <c r="H47" s="56"/>
      <c r="I47" s="4"/>
      <c r="J47" s="4"/>
      <c r="K47" s="4"/>
      <c r="L47" s="4"/>
      <c r="M47" s="24"/>
      <c r="N47" s="24"/>
      <c r="O47" s="14"/>
      <c r="P47" s="14"/>
      <c r="Q47" s="14"/>
      <c r="R47" s="14"/>
      <c r="S47" s="14"/>
      <c r="T47" s="14"/>
      <c r="U47" s="14"/>
      <c r="V47" s="14"/>
      <c r="W47" s="24"/>
      <c r="X47" s="14"/>
      <c r="Y47" s="15"/>
      <c r="Z47" s="15"/>
      <c r="AA47" s="55">
        <f t="shared" si="1"/>
        <v>0</v>
      </c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55">
        <f t="shared" si="2"/>
        <v>0</v>
      </c>
      <c r="AN47" s="55">
        <f t="shared" si="3"/>
        <v>0</v>
      </c>
      <c r="AO47" s="55">
        <f t="shared" si="4"/>
        <v>0</v>
      </c>
      <c r="AP47" s="84" t="str">
        <f t="shared" si="5"/>
        <v/>
      </c>
      <c r="AQ47" s="11" t="b">
        <f t="shared" si="6"/>
        <v>0</v>
      </c>
      <c r="AR47" s="59" t="b">
        <f t="shared" si="7"/>
        <v>0</v>
      </c>
      <c r="AS47" s="34" t="str">
        <f t="shared" si="8"/>
        <v/>
      </c>
    </row>
    <row r="48" spans="2:45">
      <c r="B48" s="260"/>
      <c r="C48" s="35"/>
      <c r="D48" s="53"/>
      <c r="E48" s="5"/>
      <c r="F48" s="60"/>
      <c r="G48" s="54" t="e">
        <f>VLOOKUP(F48,Foglio1!$F$2:$G$1509,2,FALSE)</f>
        <v>#N/A</v>
      </c>
      <c r="H48" s="56"/>
      <c r="I48" s="4"/>
      <c r="J48" s="4"/>
      <c r="K48" s="4"/>
      <c r="L48" s="4"/>
      <c r="M48" s="24"/>
      <c r="N48" s="24"/>
      <c r="O48" s="14"/>
      <c r="P48" s="14"/>
      <c r="Q48" s="14"/>
      <c r="R48" s="14"/>
      <c r="S48" s="14"/>
      <c r="T48" s="14"/>
      <c r="U48" s="14"/>
      <c r="V48" s="14"/>
      <c r="W48" s="24"/>
      <c r="X48" s="14"/>
      <c r="Y48" s="15"/>
      <c r="Z48" s="15"/>
      <c r="AA48" s="55">
        <f t="shared" si="1"/>
        <v>0</v>
      </c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55">
        <f t="shared" si="2"/>
        <v>0</v>
      </c>
      <c r="AN48" s="55">
        <f t="shared" si="3"/>
        <v>0</v>
      </c>
      <c r="AO48" s="55">
        <f t="shared" si="4"/>
        <v>0</v>
      </c>
      <c r="AP48" s="84" t="str">
        <f t="shared" si="5"/>
        <v/>
      </c>
      <c r="AQ48" s="11" t="b">
        <f t="shared" si="6"/>
        <v>0</v>
      </c>
      <c r="AR48" s="59" t="b">
        <f t="shared" si="7"/>
        <v>0</v>
      </c>
      <c r="AS48" s="34" t="str">
        <f t="shared" si="8"/>
        <v/>
      </c>
    </row>
    <row r="49" spans="2:45">
      <c r="B49" s="260"/>
      <c r="C49" s="35"/>
      <c r="D49" s="53"/>
      <c r="E49" s="5"/>
      <c r="F49" s="60"/>
      <c r="G49" s="54" t="e">
        <f>VLOOKUP(F49,Foglio1!$F$2:$G$1509,2,FALSE)</f>
        <v>#N/A</v>
      </c>
      <c r="H49" s="56"/>
      <c r="I49" s="4"/>
      <c r="J49" s="4"/>
      <c r="K49" s="4"/>
      <c r="L49" s="4"/>
      <c r="M49" s="24"/>
      <c r="N49" s="24"/>
      <c r="O49" s="14"/>
      <c r="P49" s="14"/>
      <c r="Q49" s="14"/>
      <c r="R49" s="14"/>
      <c r="S49" s="14"/>
      <c r="T49" s="14"/>
      <c r="U49" s="14"/>
      <c r="V49" s="14"/>
      <c r="W49" s="24"/>
      <c r="X49" s="14"/>
      <c r="Y49" s="15"/>
      <c r="Z49" s="15"/>
      <c r="AA49" s="55">
        <f t="shared" si="1"/>
        <v>0</v>
      </c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55">
        <f t="shared" si="2"/>
        <v>0</v>
      </c>
      <c r="AN49" s="55">
        <f t="shared" si="3"/>
        <v>0</v>
      </c>
      <c r="AO49" s="55">
        <f t="shared" si="4"/>
        <v>0</v>
      </c>
      <c r="AP49" s="84" t="str">
        <f t="shared" si="5"/>
        <v/>
      </c>
      <c r="AQ49" s="11" t="b">
        <f t="shared" si="6"/>
        <v>0</v>
      </c>
      <c r="AR49" s="59" t="b">
        <f t="shared" si="7"/>
        <v>0</v>
      </c>
      <c r="AS49" s="34" t="str">
        <f t="shared" si="8"/>
        <v/>
      </c>
    </row>
    <row r="50" spans="2:45">
      <c r="B50" s="260"/>
      <c r="C50" s="35"/>
      <c r="D50" s="53"/>
      <c r="E50" s="5"/>
      <c r="F50" s="60"/>
      <c r="G50" s="54" t="e">
        <f>VLOOKUP(F50,Foglio1!$F$2:$G$1509,2,FALSE)</f>
        <v>#N/A</v>
      </c>
      <c r="H50" s="56"/>
      <c r="I50" s="4"/>
      <c r="J50" s="4"/>
      <c r="K50" s="4"/>
      <c r="L50" s="4"/>
      <c r="M50" s="24"/>
      <c r="N50" s="24"/>
      <c r="O50" s="14"/>
      <c r="P50" s="14"/>
      <c r="Q50" s="14"/>
      <c r="R50" s="14"/>
      <c r="S50" s="14"/>
      <c r="T50" s="14"/>
      <c r="U50" s="14"/>
      <c r="V50" s="14"/>
      <c r="W50" s="24"/>
      <c r="X50" s="14"/>
      <c r="Y50" s="15"/>
      <c r="Z50" s="15"/>
      <c r="AA50" s="55">
        <f t="shared" si="1"/>
        <v>0</v>
      </c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55">
        <f t="shared" si="2"/>
        <v>0</v>
      </c>
      <c r="AN50" s="55">
        <f t="shared" si="3"/>
        <v>0</v>
      </c>
      <c r="AO50" s="55">
        <f t="shared" si="4"/>
        <v>0</v>
      </c>
      <c r="AP50" s="84" t="str">
        <f t="shared" si="5"/>
        <v/>
      </c>
      <c r="AQ50" s="11" t="b">
        <f t="shared" si="6"/>
        <v>0</v>
      </c>
      <c r="AR50" s="59" t="b">
        <f t="shared" si="7"/>
        <v>0</v>
      </c>
      <c r="AS50" s="34" t="str">
        <f t="shared" si="8"/>
        <v/>
      </c>
    </row>
    <row r="51" spans="2:45">
      <c r="B51" s="260"/>
      <c r="C51" s="35"/>
      <c r="D51" s="53"/>
      <c r="E51" s="5"/>
      <c r="F51" s="60"/>
      <c r="G51" s="54" t="e">
        <f>VLOOKUP(F51,Foglio1!$F$2:$G$1509,2,FALSE)</f>
        <v>#N/A</v>
      </c>
      <c r="H51" s="56"/>
      <c r="I51" s="4"/>
      <c r="J51" s="4"/>
      <c r="K51" s="4"/>
      <c r="L51" s="4"/>
      <c r="M51" s="24"/>
      <c r="N51" s="24"/>
      <c r="O51" s="14"/>
      <c r="P51" s="14"/>
      <c r="Q51" s="14"/>
      <c r="R51" s="14"/>
      <c r="S51" s="14"/>
      <c r="T51" s="14"/>
      <c r="U51" s="14"/>
      <c r="V51" s="14"/>
      <c r="W51" s="24"/>
      <c r="X51" s="14"/>
      <c r="Y51" s="15"/>
      <c r="Z51" s="15"/>
      <c r="AA51" s="55">
        <f t="shared" si="1"/>
        <v>0</v>
      </c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55">
        <f t="shared" si="2"/>
        <v>0</v>
      </c>
      <c r="AN51" s="55">
        <f t="shared" si="3"/>
        <v>0</v>
      </c>
      <c r="AO51" s="55">
        <f t="shared" si="4"/>
        <v>0</v>
      </c>
      <c r="AP51" s="84" t="str">
        <f t="shared" si="5"/>
        <v/>
      </c>
      <c r="AQ51" s="11" t="b">
        <f t="shared" si="6"/>
        <v>0</v>
      </c>
      <c r="AR51" s="59" t="b">
        <f t="shared" si="7"/>
        <v>0</v>
      </c>
      <c r="AS51" s="34" t="str">
        <f t="shared" si="8"/>
        <v/>
      </c>
    </row>
    <row r="52" spans="2:45">
      <c r="B52" s="260"/>
      <c r="C52" s="35"/>
      <c r="D52" s="53"/>
      <c r="E52" s="5"/>
      <c r="F52" s="60"/>
      <c r="G52" s="54" t="e">
        <f>VLOOKUP(F52,Foglio1!$F$2:$G$1509,2,FALSE)</f>
        <v>#N/A</v>
      </c>
      <c r="H52" s="56"/>
      <c r="I52" s="4"/>
      <c r="J52" s="4"/>
      <c r="K52" s="4"/>
      <c r="L52" s="4"/>
      <c r="M52" s="24"/>
      <c r="N52" s="24"/>
      <c r="O52" s="14"/>
      <c r="P52" s="14"/>
      <c r="Q52" s="14"/>
      <c r="R52" s="14"/>
      <c r="S52" s="14"/>
      <c r="T52" s="14"/>
      <c r="U52" s="14"/>
      <c r="V52" s="14"/>
      <c r="W52" s="24"/>
      <c r="X52" s="14"/>
      <c r="Y52" s="15"/>
      <c r="Z52" s="15"/>
      <c r="AA52" s="55">
        <f t="shared" si="1"/>
        <v>0</v>
      </c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55">
        <f t="shared" si="2"/>
        <v>0</v>
      </c>
      <c r="AN52" s="55">
        <f t="shared" si="3"/>
        <v>0</v>
      </c>
      <c r="AO52" s="55">
        <f t="shared" si="4"/>
        <v>0</v>
      </c>
      <c r="AP52" s="84" t="str">
        <f t="shared" si="5"/>
        <v/>
      </c>
      <c r="AQ52" s="11" t="b">
        <f t="shared" si="6"/>
        <v>0</v>
      </c>
      <c r="AR52" s="59" t="b">
        <f t="shared" si="7"/>
        <v>0</v>
      </c>
      <c r="AS52" s="34" t="str">
        <f t="shared" si="8"/>
        <v/>
      </c>
    </row>
    <row r="53" spans="2:45">
      <c r="B53" s="260"/>
      <c r="C53" s="35"/>
      <c r="D53" s="53"/>
      <c r="E53" s="5"/>
      <c r="F53" s="60"/>
      <c r="G53" s="54" t="e">
        <f>VLOOKUP(F53,Foglio1!$F$2:$G$1509,2,FALSE)</f>
        <v>#N/A</v>
      </c>
      <c r="H53" s="56"/>
      <c r="I53" s="4"/>
      <c r="J53" s="4"/>
      <c r="K53" s="4"/>
      <c r="L53" s="4"/>
      <c r="M53" s="24"/>
      <c r="N53" s="24"/>
      <c r="O53" s="14"/>
      <c r="P53" s="14"/>
      <c r="Q53" s="14"/>
      <c r="R53" s="14"/>
      <c r="S53" s="14"/>
      <c r="T53" s="14"/>
      <c r="U53" s="14"/>
      <c r="V53" s="14"/>
      <c r="W53" s="24"/>
      <c r="X53" s="14"/>
      <c r="Y53" s="15"/>
      <c r="Z53" s="15"/>
      <c r="AA53" s="55">
        <f t="shared" si="1"/>
        <v>0</v>
      </c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55">
        <f t="shared" si="2"/>
        <v>0</v>
      </c>
      <c r="AN53" s="55">
        <f t="shared" si="3"/>
        <v>0</v>
      </c>
      <c r="AO53" s="55">
        <f t="shared" si="4"/>
        <v>0</v>
      </c>
      <c r="AP53" s="84" t="str">
        <f t="shared" si="5"/>
        <v/>
      </c>
      <c r="AQ53" s="11" t="b">
        <f t="shared" si="6"/>
        <v>0</v>
      </c>
      <c r="AR53" s="59" t="b">
        <f t="shared" si="7"/>
        <v>0</v>
      </c>
      <c r="AS53" s="34" t="str">
        <f t="shared" si="8"/>
        <v/>
      </c>
    </row>
    <row r="54" spans="2:45">
      <c r="B54" s="260"/>
      <c r="C54" s="35"/>
      <c r="D54" s="53"/>
      <c r="E54" s="5"/>
      <c r="F54" s="60"/>
      <c r="G54" s="54" t="e">
        <f>VLOOKUP(F54,Foglio1!$F$2:$G$1509,2,FALSE)</f>
        <v>#N/A</v>
      </c>
      <c r="H54" s="56"/>
      <c r="I54" s="4"/>
      <c r="J54" s="4"/>
      <c r="K54" s="4"/>
      <c r="L54" s="4"/>
      <c r="M54" s="24"/>
      <c r="N54" s="24"/>
      <c r="O54" s="14"/>
      <c r="P54" s="14"/>
      <c r="Q54" s="14"/>
      <c r="R54" s="14"/>
      <c r="S54" s="14"/>
      <c r="T54" s="14"/>
      <c r="U54" s="14"/>
      <c r="V54" s="14"/>
      <c r="W54" s="24"/>
      <c r="X54" s="14"/>
      <c r="Y54" s="15"/>
      <c r="Z54" s="15"/>
      <c r="AA54" s="55">
        <f t="shared" si="1"/>
        <v>0</v>
      </c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55">
        <f t="shared" si="2"/>
        <v>0</v>
      </c>
      <c r="AN54" s="55">
        <f t="shared" si="3"/>
        <v>0</v>
      </c>
      <c r="AO54" s="55">
        <f t="shared" si="4"/>
        <v>0</v>
      </c>
      <c r="AP54" s="84" t="str">
        <f t="shared" si="5"/>
        <v/>
      </c>
      <c r="AQ54" s="11" t="b">
        <f t="shared" si="6"/>
        <v>0</v>
      </c>
      <c r="AR54" s="59" t="b">
        <f t="shared" si="7"/>
        <v>0</v>
      </c>
      <c r="AS54" s="34" t="str">
        <f t="shared" si="8"/>
        <v/>
      </c>
    </row>
    <row r="55" spans="2:45">
      <c r="B55" s="260"/>
      <c r="C55" s="35"/>
      <c r="D55" s="53"/>
      <c r="E55" s="5"/>
      <c r="F55" s="60"/>
      <c r="G55" s="54" t="e">
        <f>VLOOKUP(F55,Foglio1!$F$2:$G$1509,2,FALSE)</f>
        <v>#N/A</v>
      </c>
      <c r="H55" s="56"/>
      <c r="I55" s="4"/>
      <c r="J55" s="4"/>
      <c r="K55" s="4"/>
      <c r="L55" s="4"/>
      <c r="M55" s="24"/>
      <c r="N55" s="24"/>
      <c r="O55" s="14"/>
      <c r="P55" s="14"/>
      <c r="Q55" s="14"/>
      <c r="R55" s="14"/>
      <c r="S55" s="14"/>
      <c r="T55" s="14"/>
      <c r="U55" s="14"/>
      <c r="V55" s="14"/>
      <c r="W55" s="24"/>
      <c r="X55" s="14"/>
      <c r="Y55" s="15"/>
      <c r="Z55" s="15"/>
      <c r="AA55" s="55">
        <f t="shared" si="1"/>
        <v>0</v>
      </c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55">
        <f t="shared" si="2"/>
        <v>0</v>
      </c>
      <c r="AN55" s="55">
        <f t="shared" si="3"/>
        <v>0</v>
      </c>
      <c r="AO55" s="55">
        <f t="shared" si="4"/>
        <v>0</v>
      </c>
      <c r="AP55" s="84" t="str">
        <f t="shared" si="5"/>
        <v/>
      </c>
      <c r="AQ55" s="11" t="b">
        <f t="shared" si="6"/>
        <v>0</v>
      </c>
      <c r="AR55" s="59" t="b">
        <f t="shared" si="7"/>
        <v>0</v>
      </c>
      <c r="AS55" s="34" t="str">
        <f t="shared" si="8"/>
        <v/>
      </c>
    </row>
    <row r="56" spans="2:45">
      <c r="B56" s="260"/>
      <c r="C56" s="35"/>
      <c r="D56" s="53"/>
      <c r="E56" s="5"/>
      <c r="F56" s="60"/>
      <c r="G56" s="54" t="e">
        <f>VLOOKUP(F56,Foglio1!$F$2:$G$1509,2,FALSE)</f>
        <v>#N/A</v>
      </c>
      <c r="H56" s="56"/>
      <c r="I56" s="4"/>
      <c r="J56" s="4"/>
      <c r="K56" s="4"/>
      <c r="L56" s="4"/>
      <c r="M56" s="24"/>
      <c r="N56" s="24"/>
      <c r="O56" s="14"/>
      <c r="P56" s="14"/>
      <c r="Q56" s="14"/>
      <c r="R56" s="14"/>
      <c r="S56" s="14"/>
      <c r="T56" s="14"/>
      <c r="U56" s="14"/>
      <c r="V56" s="14"/>
      <c r="W56" s="24"/>
      <c r="X56" s="14"/>
      <c r="Y56" s="15"/>
      <c r="Z56" s="15"/>
      <c r="AA56" s="55">
        <f t="shared" si="1"/>
        <v>0</v>
      </c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55">
        <f t="shared" si="2"/>
        <v>0</v>
      </c>
      <c r="AN56" s="55">
        <f t="shared" si="3"/>
        <v>0</v>
      </c>
      <c r="AO56" s="55">
        <f t="shared" si="4"/>
        <v>0</v>
      </c>
      <c r="AP56" s="84" t="str">
        <f t="shared" si="5"/>
        <v/>
      </c>
      <c r="AQ56" s="11" t="b">
        <f t="shared" si="6"/>
        <v>0</v>
      </c>
      <c r="AR56" s="59" t="b">
        <f t="shared" si="7"/>
        <v>0</v>
      </c>
      <c r="AS56" s="34" t="str">
        <f t="shared" si="8"/>
        <v/>
      </c>
    </row>
    <row r="57" spans="2:45">
      <c r="B57" s="260"/>
      <c r="C57" s="35"/>
      <c r="D57" s="53"/>
      <c r="E57" s="5"/>
      <c r="F57" s="60"/>
      <c r="G57" s="54" t="e">
        <f>VLOOKUP(F57,Foglio1!$F$2:$G$1509,2,FALSE)</f>
        <v>#N/A</v>
      </c>
      <c r="H57" s="56"/>
      <c r="I57" s="4"/>
      <c r="J57" s="4"/>
      <c r="K57" s="4"/>
      <c r="L57" s="4"/>
      <c r="M57" s="24"/>
      <c r="N57" s="24"/>
      <c r="O57" s="14"/>
      <c r="P57" s="14"/>
      <c r="Q57" s="14"/>
      <c r="R57" s="14"/>
      <c r="S57" s="14"/>
      <c r="T57" s="14"/>
      <c r="U57" s="14"/>
      <c r="V57" s="14"/>
      <c r="W57" s="24"/>
      <c r="X57" s="14"/>
      <c r="Y57" s="15"/>
      <c r="Z57" s="15"/>
      <c r="AA57" s="55">
        <f t="shared" si="1"/>
        <v>0</v>
      </c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55">
        <f t="shared" si="2"/>
        <v>0</v>
      </c>
      <c r="AN57" s="55">
        <f t="shared" si="3"/>
        <v>0</v>
      </c>
      <c r="AO57" s="55">
        <f t="shared" si="4"/>
        <v>0</v>
      </c>
      <c r="AP57" s="84" t="str">
        <f t="shared" si="5"/>
        <v/>
      </c>
      <c r="AQ57" s="11" t="b">
        <f t="shared" si="6"/>
        <v>0</v>
      </c>
      <c r="AR57" s="59" t="b">
        <f t="shared" si="7"/>
        <v>0</v>
      </c>
      <c r="AS57" s="34" t="str">
        <f t="shared" si="8"/>
        <v/>
      </c>
    </row>
    <row r="58" spans="2:45">
      <c r="B58" s="260"/>
      <c r="C58" s="35"/>
      <c r="D58" s="53"/>
      <c r="E58" s="5"/>
      <c r="F58" s="60"/>
      <c r="G58" s="54" t="e">
        <f>VLOOKUP(F58,Foglio1!$F$2:$G$1509,2,FALSE)</f>
        <v>#N/A</v>
      </c>
      <c r="H58" s="56"/>
      <c r="I58" s="4"/>
      <c r="J58" s="4"/>
      <c r="K58" s="4"/>
      <c r="L58" s="4"/>
      <c r="M58" s="24"/>
      <c r="N58" s="24"/>
      <c r="O58" s="14"/>
      <c r="P58" s="14"/>
      <c r="Q58" s="14"/>
      <c r="R58" s="14"/>
      <c r="S58" s="14"/>
      <c r="T58" s="14"/>
      <c r="U58" s="14"/>
      <c r="V58" s="14"/>
      <c r="W58" s="24"/>
      <c r="X58" s="14"/>
      <c r="Y58" s="15"/>
      <c r="Z58" s="15"/>
      <c r="AA58" s="55">
        <f t="shared" si="1"/>
        <v>0</v>
      </c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55">
        <f t="shared" si="2"/>
        <v>0</v>
      </c>
      <c r="AN58" s="55">
        <f t="shared" si="3"/>
        <v>0</v>
      </c>
      <c r="AO58" s="55">
        <f t="shared" si="4"/>
        <v>0</v>
      </c>
      <c r="AP58" s="84" t="str">
        <f t="shared" si="5"/>
        <v/>
      </c>
      <c r="AQ58" s="11" t="b">
        <f t="shared" si="6"/>
        <v>0</v>
      </c>
      <c r="AR58" s="59" t="b">
        <f t="shared" si="7"/>
        <v>0</v>
      </c>
      <c r="AS58" s="34" t="str">
        <f t="shared" si="8"/>
        <v/>
      </c>
    </row>
    <row r="59" spans="2:45">
      <c r="B59" s="260"/>
      <c r="C59" s="35"/>
      <c r="D59" s="53"/>
      <c r="E59" s="5"/>
      <c r="F59" s="60"/>
      <c r="G59" s="54" t="e">
        <f>VLOOKUP(F59,Foglio1!$F$2:$G$1509,2,FALSE)</f>
        <v>#N/A</v>
      </c>
      <c r="H59" s="56"/>
      <c r="I59" s="4"/>
      <c r="J59" s="4"/>
      <c r="K59" s="4"/>
      <c r="L59" s="4"/>
      <c r="M59" s="24"/>
      <c r="N59" s="24"/>
      <c r="O59" s="14"/>
      <c r="P59" s="14"/>
      <c r="Q59" s="14"/>
      <c r="R59" s="14"/>
      <c r="S59" s="14"/>
      <c r="T59" s="14"/>
      <c r="U59" s="14"/>
      <c r="V59" s="14"/>
      <c r="W59" s="24"/>
      <c r="X59" s="14"/>
      <c r="Y59" s="15"/>
      <c r="Z59" s="15"/>
      <c r="AA59" s="55">
        <f t="shared" si="1"/>
        <v>0</v>
      </c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55">
        <f t="shared" si="2"/>
        <v>0</v>
      </c>
      <c r="AN59" s="55">
        <f t="shared" si="3"/>
        <v>0</v>
      </c>
      <c r="AO59" s="55">
        <f t="shared" si="4"/>
        <v>0</v>
      </c>
      <c r="AP59" s="84" t="str">
        <f t="shared" si="5"/>
        <v/>
      </c>
      <c r="AQ59" s="11" t="b">
        <f t="shared" si="6"/>
        <v>0</v>
      </c>
      <c r="AR59" s="59" t="b">
        <f t="shared" si="7"/>
        <v>0</v>
      </c>
      <c r="AS59" s="34" t="str">
        <f t="shared" si="8"/>
        <v/>
      </c>
    </row>
    <row r="60" spans="2:45">
      <c r="B60" s="260"/>
      <c r="C60" s="35"/>
      <c r="D60" s="53"/>
      <c r="E60" s="5"/>
      <c r="F60" s="60"/>
      <c r="G60" s="54" t="e">
        <f>VLOOKUP(F60,Foglio1!$F$2:$G$1509,2,FALSE)</f>
        <v>#N/A</v>
      </c>
      <c r="H60" s="56"/>
      <c r="I60" s="4"/>
      <c r="J60" s="4"/>
      <c r="K60" s="4"/>
      <c r="L60" s="4"/>
      <c r="M60" s="24"/>
      <c r="N60" s="24"/>
      <c r="O60" s="14"/>
      <c r="P60" s="14"/>
      <c r="Q60" s="14"/>
      <c r="R60" s="14"/>
      <c r="S60" s="14"/>
      <c r="T60" s="14"/>
      <c r="U60" s="14"/>
      <c r="V60" s="14"/>
      <c r="W60" s="24"/>
      <c r="X60" s="14"/>
      <c r="Y60" s="15"/>
      <c r="Z60" s="15"/>
      <c r="AA60" s="55">
        <f t="shared" si="1"/>
        <v>0</v>
      </c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55">
        <f t="shared" si="2"/>
        <v>0</v>
      </c>
      <c r="AN60" s="55">
        <f t="shared" si="3"/>
        <v>0</v>
      </c>
      <c r="AO60" s="55">
        <f t="shared" si="4"/>
        <v>0</v>
      </c>
      <c r="AP60" s="84" t="str">
        <f t="shared" si="5"/>
        <v/>
      </c>
      <c r="AQ60" s="11" t="b">
        <f t="shared" si="6"/>
        <v>0</v>
      </c>
      <c r="AR60" s="59" t="b">
        <f t="shared" si="7"/>
        <v>0</v>
      </c>
      <c r="AS60" s="34" t="str">
        <f t="shared" si="8"/>
        <v/>
      </c>
    </row>
    <row r="61" spans="2:45">
      <c r="B61" s="260"/>
      <c r="C61" s="35"/>
      <c r="D61" s="53"/>
      <c r="E61" s="5"/>
      <c r="F61" s="60"/>
      <c r="G61" s="54" t="e">
        <f>VLOOKUP(F61,Foglio1!$F$2:$G$1509,2,FALSE)</f>
        <v>#N/A</v>
      </c>
      <c r="H61" s="56"/>
      <c r="I61" s="4"/>
      <c r="J61" s="4"/>
      <c r="K61" s="4"/>
      <c r="L61" s="4"/>
      <c r="M61" s="24"/>
      <c r="N61" s="24"/>
      <c r="O61" s="14"/>
      <c r="P61" s="14"/>
      <c r="Q61" s="14"/>
      <c r="R61" s="14"/>
      <c r="S61" s="14"/>
      <c r="T61" s="14"/>
      <c r="U61" s="14"/>
      <c r="V61" s="14"/>
      <c r="W61" s="24"/>
      <c r="X61" s="14"/>
      <c r="Y61" s="15"/>
      <c r="Z61" s="15"/>
      <c r="AA61" s="55">
        <f t="shared" si="1"/>
        <v>0</v>
      </c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55">
        <f t="shared" si="2"/>
        <v>0</v>
      </c>
      <c r="AN61" s="55">
        <f t="shared" si="3"/>
        <v>0</v>
      </c>
      <c r="AO61" s="55">
        <f t="shared" si="4"/>
        <v>0</v>
      </c>
      <c r="AP61" s="84" t="str">
        <f t="shared" si="5"/>
        <v/>
      </c>
      <c r="AQ61" s="11" t="b">
        <f t="shared" si="6"/>
        <v>0</v>
      </c>
      <c r="AR61" s="59" t="b">
        <f t="shared" si="7"/>
        <v>0</v>
      </c>
      <c r="AS61" s="34" t="str">
        <f t="shared" si="8"/>
        <v/>
      </c>
    </row>
    <row r="62" spans="2:45">
      <c r="B62" s="260"/>
      <c r="C62" s="35"/>
      <c r="D62" s="53"/>
      <c r="E62" s="5"/>
      <c r="F62" s="60"/>
      <c r="G62" s="54" t="e">
        <f>VLOOKUP(F62,Foglio1!$F$2:$G$1509,2,FALSE)</f>
        <v>#N/A</v>
      </c>
      <c r="H62" s="56"/>
      <c r="I62" s="4"/>
      <c r="J62" s="4"/>
      <c r="K62" s="4"/>
      <c r="L62" s="4"/>
      <c r="M62" s="24"/>
      <c r="N62" s="24"/>
      <c r="O62" s="14"/>
      <c r="P62" s="14"/>
      <c r="Q62" s="14"/>
      <c r="R62" s="14"/>
      <c r="S62" s="14"/>
      <c r="T62" s="14"/>
      <c r="U62" s="14"/>
      <c r="V62" s="14"/>
      <c r="W62" s="24"/>
      <c r="X62" s="14"/>
      <c r="Y62" s="15"/>
      <c r="Z62" s="15"/>
      <c r="AA62" s="55">
        <f t="shared" si="1"/>
        <v>0</v>
      </c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55">
        <f t="shared" si="2"/>
        <v>0</v>
      </c>
      <c r="AN62" s="55">
        <f t="shared" si="3"/>
        <v>0</v>
      </c>
      <c r="AO62" s="55">
        <f t="shared" si="4"/>
        <v>0</v>
      </c>
      <c r="AP62" s="84" t="str">
        <f t="shared" si="5"/>
        <v/>
      </c>
      <c r="AQ62" s="11" t="b">
        <f t="shared" si="6"/>
        <v>0</v>
      </c>
      <c r="AR62" s="59" t="b">
        <f t="shared" si="7"/>
        <v>0</v>
      </c>
      <c r="AS62" s="34" t="str">
        <f t="shared" si="8"/>
        <v/>
      </c>
    </row>
    <row r="63" spans="2:45">
      <c r="B63" s="260"/>
      <c r="C63" s="35"/>
      <c r="D63" s="53"/>
      <c r="E63" s="5"/>
      <c r="F63" s="60"/>
      <c r="G63" s="54" t="e">
        <f>VLOOKUP(F63,Foglio1!$F$2:$G$1509,2,FALSE)</f>
        <v>#N/A</v>
      </c>
      <c r="H63" s="56"/>
      <c r="I63" s="4"/>
      <c r="J63" s="4"/>
      <c r="K63" s="4"/>
      <c r="L63" s="4"/>
      <c r="M63" s="24"/>
      <c r="N63" s="24"/>
      <c r="O63" s="14"/>
      <c r="P63" s="14"/>
      <c r="Q63" s="14"/>
      <c r="R63" s="14"/>
      <c r="S63" s="14"/>
      <c r="T63" s="14"/>
      <c r="U63" s="14"/>
      <c r="V63" s="14"/>
      <c r="W63" s="24"/>
      <c r="X63" s="14"/>
      <c r="Y63" s="15"/>
      <c r="Z63" s="15"/>
      <c r="AA63" s="55">
        <f t="shared" si="1"/>
        <v>0</v>
      </c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55">
        <f t="shared" si="2"/>
        <v>0</v>
      </c>
      <c r="AN63" s="55">
        <f t="shared" si="3"/>
        <v>0</v>
      </c>
      <c r="AO63" s="55">
        <f t="shared" si="4"/>
        <v>0</v>
      </c>
      <c r="AP63" s="84" t="str">
        <f t="shared" si="5"/>
        <v/>
      </c>
      <c r="AQ63" s="11" t="b">
        <f t="shared" si="6"/>
        <v>0</v>
      </c>
      <c r="AR63" s="59" t="b">
        <f t="shared" si="7"/>
        <v>0</v>
      </c>
      <c r="AS63" s="34" t="str">
        <f t="shared" si="8"/>
        <v/>
      </c>
    </row>
    <row r="64" spans="2:45">
      <c r="B64" s="260"/>
      <c r="C64" s="35"/>
      <c r="D64" s="53"/>
      <c r="E64" s="5"/>
      <c r="F64" s="60"/>
      <c r="G64" s="54" t="e">
        <f>VLOOKUP(F64,Foglio1!$F$2:$G$1509,2,FALSE)</f>
        <v>#N/A</v>
      </c>
      <c r="H64" s="56"/>
      <c r="I64" s="4"/>
      <c r="J64" s="4"/>
      <c r="K64" s="4"/>
      <c r="L64" s="4"/>
      <c r="M64" s="24"/>
      <c r="N64" s="24"/>
      <c r="O64" s="14"/>
      <c r="P64" s="14"/>
      <c r="Q64" s="14"/>
      <c r="R64" s="14"/>
      <c r="S64" s="14"/>
      <c r="T64" s="14"/>
      <c r="U64" s="14"/>
      <c r="V64" s="14"/>
      <c r="W64" s="24"/>
      <c r="X64" s="14"/>
      <c r="Y64" s="15"/>
      <c r="Z64" s="15"/>
      <c r="AA64" s="55">
        <f t="shared" si="1"/>
        <v>0</v>
      </c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55">
        <f t="shared" si="2"/>
        <v>0</v>
      </c>
      <c r="AN64" s="55">
        <f t="shared" si="3"/>
        <v>0</v>
      </c>
      <c r="AO64" s="55">
        <f t="shared" si="4"/>
        <v>0</v>
      </c>
      <c r="AP64" s="84" t="str">
        <f t="shared" si="5"/>
        <v/>
      </c>
      <c r="AQ64" s="11" t="b">
        <f t="shared" si="6"/>
        <v>0</v>
      </c>
      <c r="AR64" s="59" t="b">
        <f t="shared" si="7"/>
        <v>0</v>
      </c>
      <c r="AS64" s="34" t="str">
        <f t="shared" si="8"/>
        <v/>
      </c>
    </row>
    <row r="65" spans="2:45">
      <c r="B65" s="260"/>
      <c r="C65" s="35"/>
      <c r="D65" s="53"/>
      <c r="E65" s="5"/>
      <c r="F65" s="60"/>
      <c r="G65" s="54" t="e">
        <f>VLOOKUP(F65,Foglio1!$F$2:$G$1509,2,FALSE)</f>
        <v>#N/A</v>
      </c>
      <c r="H65" s="56"/>
      <c r="I65" s="4"/>
      <c r="J65" s="4"/>
      <c r="K65" s="4"/>
      <c r="L65" s="4"/>
      <c r="M65" s="24"/>
      <c r="N65" s="24"/>
      <c r="O65" s="14"/>
      <c r="P65" s="14"/>
      <c r="Q65" s="14"/>
      <c r="R65" s="14"/>
      <c r="S65" s="14"/>
      <c r="T65" s="14"/>
      <c r="U65" s="14"/>
      <c r="V65" s="14"/>
      <c r="W65" s="24"/>
      <c r="X65" s="14"/>
      <c r="Y65" s="15"/>
      <c r="Z65" s="15"/>
      <c r="AA65" s="55">
        <f t="shared" si="1"/>
        <v>0</v>
      </c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55">
        <f t="shared" si="2"/>
        <v>0</v>
      </c>
      <c r="AN65" s="55">
        <f t="shared" si="3"/>
        <v>0</v>
      </c>
      <c r="AO65" s="55">
        <f t="shared" si="4"/>
        <v>0</v>
      </c>
      <c r="AP65" s="84" t="str">
        <f t="shared" si="5"/>
        <v/>
      </c>
      <c r="AQ65" s="11" t="b">
        <f t="shared" si="6"/>
        <v>0</v>
      </c>
      <c r="AR65" s="59" t="b">
        <f t="shared" si="7"/>
        <v>0</v>
      </c>
      <c r="AS65" s="34" t="str">
        <f t="shared" si="8"/>
        <v/>
      </c>
    </row>
    <row r="66" spans="2:45">
      <c r="B66" s="260"/>
      <c r="C66" s="35"/>
      <c r="D66" s="53"/>
      <c r="E66" s="5"/>
      <c r="F66" s="60"/>
      <c r="G66" s="54" t="e">
        <f>VLOOKUP(F66,Foglio1!$F$2:$G$1509,2,FALSE)</f>
        <v>#N/A</v>
      </c>
      <c r="H66" s="56"/>
      <c r="I66" s="4"/>
      <c r="J66" s="4"/>
      <c r="K66" s="4"/>
      <c r="L66" s="4"/>
      <c r="M66" s="24"/>
      <c r="N66" s="24"/>
      <c r="O66" s="14"/>
      <c r="P66" s="14"/>
      <c r="Q66" s="14"/>
      <c r="R66" s="14"/>
      <c r="S66" s="14"/>
      <c r="T66" s="14"/>
      <c r="U66" s="14"/>
      <c r="V66" s="14"/>
      <c r="W66" s="24"/>
      <c r="X66" s="14"/>
      <c r="Y66" s="15"/>
      <c r="Z66" s="15"/>
      <c r="AA66" s="55">
        <f t="shared" si="1"/>
        <v>0</v>
      </c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55">
        <f t="shared" si="2"/>
        <v>0</v>
      </c>
      <c r="AN66" s="55">
        <f t="shared" si="3"/>
        <v>0</v>
      </c>
      <c r="AO66" s="55">
        <f t="shared" si="4"/>
        <v>0</v>
      </c>
      <c r="AP66" s="84" t="str">
        <f t="shared" si="5"/>
        <v/>
      </c>
      <c r="AQ66" s="11" t="b">
        <f t="shared" si="6"/>
        <v>0</v>
      </c>
      <c r="AR66" s="59" t="b">
        <f t="shared" si="7"/>
        <v>0</v>
      </c>
      <c r="AS66" s="34" t="str">
        <f t="shared" si="8"/>
        <v/>
      </c>
    </row>
    <row r="67" spans="2:45">
      <c r="B67" s="260"/>
      <c r="C67" s="35"/>
      <c r="D67" s="53"/>
      <c r="E67" s="5"/>
      <c r="F67" s="60"/>
      <c r="G67" s="54" t="e">
        <f>VLOOKUP(F67,Foglio1!$F$2:$G$1509,2,FALSE)</f>
        <v>#N/A</v>
      </c>
      <c r="H67" s="56"/>
      <c r="I67" s="4"/>
      <c r="J67" s="4"/>
      <c r="K67" s="4"/>
      <c r="L67" s="4"/>
      <c r="M67" s="24"/>
      <c r="N67" s="24"/>
      <c r="O67" s="14"/>
      <c r="P67" s="14"/>
      <c r="Q67" s="14"/>
      <c r="R67" s="14"/>
      <c r="S67" s="14"/>
      <c r="T67" s="14"/>
      <c r="U67" s="14"/>
      <c r="V67" s="14"/>
      <c r="W67" s="24"/>
      <c r="X67" s="14"/>
      <c r="Y67" s="15"/>
      <c r="Z67" s="15"/>
      <c r="AA67" s="55">
        <f t="shared" si="1"/>
        <v>0</v>
      </c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55">
        <f t="shared" si="2"/>
        <v>0</v>
      </c>
      <c r="AN67" s="55">
        <f t="shared" si="3"/>
        <v>0</v>
      </c>
      <c r="AO67" s="55">
        <f t="shared" si="4"/>
        <v>0</v>
      </c>
      <c r="AP67" s="84" t="str">
        <f t="shared" si="5"/>
        <v/>
      </c>
      <c r="AQ67" s="11" t="b">
        <f t="shared" si="6"/>
        <v>0</v>
      </c>
      <c r="AR67" s="59" t="b">
        <f t="shared" si="7"/>
        <v>0</v>
      </c>
      <c r="AS67" s="34" t="str">
        <f t="shared" si="8"/>
        <v/>
      </c>
    </row>
    <row r="68" spans="2:45">
      <c r="B68" s="260"/>
      <c r="C68" s="35"/>
      <c r="D68" s="53"/>
      <c r="E68" s="5"/>
      <c r="F68" s="60"/>
      <c r="G68" s="54" t="e">
        <f>VLOOKUP(F68,Foglio1!$F$2:$G$1509,2,FALSE)</f>
        <v>#N/A</v>
      </c>
      <c r="H68" s="56"/>
      <c r="I68" s="4"/>
      <c r="J68" s="4"/>
      <c r="K68" s="4"/>
      <c r="L68" s="4"/>
      <c r="M68" s="24"/>
      <c r="N68" s="24"/>
      <c r="O68" s="14"/>
      <c r="P68" s="14"/>
      <c r="Q68" s="14"/>
      <c r="R68" s="14"/>
      <c r="S68" s="14"/>
      <c r="T68" s="14"/>
      <c r="U68" s="14"/>
      <c r="V68" s="14"/>
      <c r="W68" s="24"/>
      <c r="X68" s="14"/>
      <c r="Y68" s="15"/>
      <c r="Z68" s="15"/>
      <c r="AA68" s="55">
        <f t="shared" si="1"/>
        <v>0</v>
      </c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55">
        <f t="shared" si="2"/>
        <v>0</v>
      </c>
      <c r="AN68" s="55">
        <f t="shared" si="3"/>
        <v>0</v>
      </c>
      <c r="AO68" s="55">
        <f t="shared" si="4"/>
        <v>0</v>
      </c>
      <c r="AP68" s="84" t="str">
        <f t="shared" si="5"/>
        <v/>
      </c>
      <c r="AQ68" s="11" t="b">
        <f t="shared" si="6"/>
        <v>0</v>
      </c>
      <c r="AR68" s="59" t="b">
        <f t="shared" si="7"/>
        <v>0</v>
      </c>
      <c r="AS68" s="34" t="str">
        <f t="shared" si="8"/>
        <v/>
      </c>
    </row>
    <row r="69" spans="2:45">
      <c r="B69" s="260"/>
      <c r="C69" s="35"/>
      <c r="D69" s="53"/>
      <c r="E69" s="5"/>
      <c r="F69" s="60"/>
      <c r="G69" s="54" t="e">
        <f>VLOOKUP(F69,Foglio1!$F$2:$G$1509,2,FALSE)</f>
        <v>#N/A</v>
      </c>
      <c r="H69" s="56"/>
      <c r="I69" s="4"/>
      <c r="J69" s="4"/>
      <c r="K69" s="4"/>
      <c r="L69" s="4"/>
      <c r="M69" s="24"/>
      <c r="N69" s="24"/>
      <c r="O69" s="14"/>
      <c r="P69" s="14"/>
      <c r="Q69" s="14"/>
      <c r="R69" s="14"/>
      <c r="S69" s="14"/>
      <c r="T69" s="14"/>
      <c r="U69" s="14"/>
      <c r="V69" s="14"/>
      <c r="W69" s="24"/>
      <c r="X69" s="14"/>
      <c r="Y69" s="15"/>
      <c r="Z69" s="15"/>
      <c r="AA69" s="55">
        <f t="shared" si="1"/>
        <v>0</v>
      </c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55">
        <f t="shared" si="2"/>
        <v>0</v>
      </c>
      <c r="AN69" s="55">
        <f t="shared" si="3"/>
        <v>0</v>
      </c>
      <c r="AO69" s="55">
        <f t="shared" si="4"/>
        <v>0</v>
      </c>
      <c r="AP69" s="84" t="str">
        <f t="shared" si="5"/>
        <v/>
      </c>
      <c r="AQ69" s="11" t="b">
        <f t="shared" si="6"/>
        <v>0</v>
      </c>
      <c r="AR69" s="59" t="b">
        <f t="shared" si="7"/>
        <v>0</v>
      </c>
      <c r="AS69" s="34" t="str">
        <f t="shared" si="8"/>
        <v/>
      </c>
    </row>
    <row r="70" spans="2:45">
      <c r="B70" s="260"/>
      <c r="C70" s="35"/>
      <c r="D70" s="53"/>
      <c r="E70" s="5"/>
      <c r="F70" s="60"/>
      <c r="G70" s="54" t="e">
        <f>VLOOKUP(F70,Foglio1!$F$2:$G$1509,2,FALSE)</f>
        <v>#N/A</v>
      </c>
      <c r="H70" s="56"/>
      <c r="I70" s="4"/>
      <c r="J70" s="4"/>
      <c r="K70" s="4"/>
      <c r="L70" s="4"/>
      <c r="M70" s="24"/>
      <c r="N70" s="24"/>
      <c r="O70" s="14"/>
      <c r="P70" s="14"/>
      <c r="Q70" s="14"/>
      <c r="R70" s="14"/>
      <c r="S70" s="14"/>
      <c r="T70" s="14"/>
      <c r="U70" s="14"/>
      <c r="V70" s="14"/>
      <c r="W70" s="24"/>
      <c r="X70" s="14"/>
      <c r="Y70" s="15"/>
      <c r="Z70" s="15"/>
      <c r="AA70" s="55">
        <f t="shared" si="1"/>
        <v>0</v>
      </c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55">
        <f t="shared" si="2"/>
        <v>0</v>
      </c>
      <c r="AN70" s="55">
        <f t="shared" si="3"/>
        <v>0</v>
      </c>
      <c r="AO70" s="55">
        <f t="shared" si="4"/>
        <v>0</v>
      </c>
      <c r="AP70" s="84" t="str">
        <f t="shared" si="5"/>
        <v/>
      </c>
      <c r="AQ70" s="11" t="b">
        <f t="shared" si="6"/>
        <v>0</v>
      </c>
      <c r="AR70" s="59" t="b">
        <f t="shared" si="7"/>
        <v>0</v>
      </c>
      <c r="AS70" s="34" t="str">
        <f t="shared" si="8"/>
        <v/>
      </c>
    </row>
    <row r="71" spans="2:45">
      <c r="B71" s="260"/>
      <c r="C71" s="35"/>
      <c r="D71" s="53"/>
      <c r="E71" s="5"/>
      <c r="F71" s="60"/>
      <c r="G71" s="54" t="e">
        <f>VLOOKUP(F71,Foglio1!$F$2:$G$1509,2,FALSE)</f>
        <v>#N/A</v>
      </c>
      <c r="H71" s="56"/>
      <c r="I71" s="4"/>
      <c r="J71" s="4"/>
      <c r="K71" s="4"/>
      <c r="L71" s="4"/>
      <c r="M71" s="24"/>
      <c r="N71" s="24"/>
      <c r="O71" s="14"/>
      <c r="P71" s="14"/>
      <c r="Q71" s="14"/>
      <c r="R71" s="14"/>
      <c r="S71" s="14"/>
      <c r="T71" s="14"/>
      <c r="U71" s="14"/>
      <c r="V71" s="14"/>
      <c r="W71" s="24"/>
      <c r="X71" s="14"/>
      <c r="Y71" s="15"/>
      <c r="Z71" s="15"/>
      <c r="AA71" s="55">
        <f t="shared" si="1"/>
        <v>0</v>
      </c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55">
        <f t="shared" si="2"/>
        <v>0</v>
      </c>
      <c r="AN71" s="55">
        <f t="shared" si="3"/>
        <v>0</v>
      </c>
      <c r="AO71" s="55">
        <f t="shared" si="4"/>
        <v>0</v>
      </c>
      <c r="AP71" s="84" t="str">
        <f t="shared" si="5"/>
        <v/>
      </c>
      <c r="AQ71" s="11" t="b">
        <f t="shared" si="6"/>
        <v>0</v>
      </c>
      <c r="AR71" s="59" t="b">
        <f t="shared" si="7"/>
        <v>0</v>
      </c>
      <c r="AS71" s="34" t="str">
        <f t="shared" si="8"/>
        <v/>
      </c>
    </row>
    <row r="72" spans="2:45">
      <c r="B72" s="260"/>
      <c r="C72" s="35"/>
      <c r="D72" s="53"/>
      <c r="E72" s="5"/>
      <c r="F72" s="60"/>
      <c r="G72" s="54" t="e">
        <f>VLOOKUP(F72,Foglio1!$F$2:$G$1509,2,FALSE)</f>
        <v>#N/A</v>
      </c>
      <c r="H72" s="56"/>
      <c r="I72" s="4"/>
      <c r="J72" s="4"/>
      <c r="K72" s="4"/>
      <c r="L72" s="4"/>
      <c r="M72" s="24"/>
      <c r="N72" s="24"/>
      <c r="O72" s="14"/>
      <c r="P72" s="14"/>
      <c r="Q72" s="14"/>
      <c r="R72" s="14"/>
      <c r="S72" s="14"/>
      <c r="T72" s="14"/>
      <c r="U72" s="14"/>
      <c r="V72" s="14"/>
      <c r="W72" s="24"/>
      <c r="X72" s="14"/>
      <c r="Y72" s="15"/>
      <c r="Z72" s="15"/>
      <c r="AA72" s="55">
        <f t="shared" ref="AA72:AA135" si="9">SUM(Y72:Z72)</f>
        <v>0</v>
      </c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55">
        <f t="shared" ref="AM72:AM135" si="10">SUM(AA72:AC72)</f>
        <v>0</v>
      </c>
      <c r="AN72" s="55">
        <f t="shared" ref="AN72:AN135" si="11">SUM(AD72:AF72)</f>
        <v>0</v>
      </c>
      <c r="AO72" s="55">
        <f t="shared" ref="AO72:AO135" si="12">SUM(AG72:AK72)</f>
        <v>0</v>
      </c>
      <c r="AP72" s="84" t="str">
        <f t="shared" ref="AP72:AP135" si="13">IF(AND(OR(AQ72=FALSE,AR72=FALSE),OR(COUNTBLANK(A72:F72)&lt;&gt;COLUMNS(A72:F72),COUNTBLANK(H72:Z72)&lt;&gt;COLUMNS(H72:Z72),COUNTBLANK(AB72:AL72)&lt;&gt;COLUMNS(AB72:AL72))),"KO","")</f>
        <v/>
      </c>
      <c r="AQ72" s="11" t="b">
        <f t="shared" ref="AQ72:AQ135" si="14">IF(OR(ISBLANK(B72),ISBLANK(H72),ISBLANK(O72),ISBLANK(R72),ISBLANK(V72),ISBLANK(W72),ISBLANK(Y72),ISBLANK(AB72),ISBLANK(AE72),ISBLANK(AL72)),FALSE,TRUE)</f>
        <v>0</v>
      </c>
      <c r="AR72" s="59" t="b">
        <f t="shared" ref="AR72:AR135" si="15">IF(ISBLANK(B72),IF(OR(ISBLANK(C72),ISBLANK(D72),ISBLANK(E72),ISBLANK(F72),ISBLANK(G72)),FALSE,TRUE),TRUE)</f>
        <v>0</v>
      </c>
      <c r="AS72" s="34" t="str">
        <f t="shared" ref="AS72:AS135" si="16">IF(AND(AP72="KO",OR(COUNTBLANK(A72:F72)&lt;&gt;COLUMNS(A72:F72),COUNTBLANK(H72:Z72)&lt;&gt;COLUMNS(H72:Z72),COUNTBLANK(AB72:AL72)&lt;&gt;COLUMNS(AB72:AL72))),"ATTENZIONE!!! NON TUTTI I CAMPI OBBLIGATORI SONO STATI COMPILATI","")</f>
        <v/>
      </c>
    </row>
    <row r="73" spans="2:45">
      <c r="B73" s="260"/>
      <c r="C73" s="35"/>
      <c r="D73" s="53"/>
      <c r="E73" s="5"/>
      <c r="F73" s="60"/>
      <c r="G73" s="54" t="e">
        <f>VLOOKUP(F73,Foglio1!$F$2:$G$1509,2,FALSE)</f>
        <v>#N/A</v>
      </c>
      <c r="H73" s="56"/>
      <c r="I73" s="4"/>
      <c r="J73" s="4"/>
      <c r="K73" s="4"/>
      <c r="L73" s="4"/>
      <c r="M73" s="24"/>
      <c r="N73" s="24"/>
      <c r="O73" s="14"/>
      <c r="P73" s="14"/>
      <c r="Q73" s="14"/>
      <c r="R73" s="14"/>
      <c r="S73" s="14"/>
      <c r="T73" s="14"/>
      <c r="U73" s="14"/>
      <c r="V73" s="14"/>
      <c r="W73" s="24"/>
      <c r="X73" s="14"/>
      <c r="Y73" s="15"/>
      <c r="Z73" s="15"/>
      <c r="AA73" s="55">
        <f t="shared" si="9"/>
        <v>0</v>
      </c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55">
        <f t="shared" si="10"/>
        <v>0</v>
      </c>
      <c r="AN73" s="55">
        <f t="shared" si="11"/>
        <v>0</v>
      </c>
      <c r="AO73" s="55">
        <f t="shared" si="12"/>
        <v>0</v>
      </c>
      <c r="AP73" s="84" t="str">
        <f t="shared" si="13"/>
        <v/>
      </c>
      <c r="AQ73" s="11" t="b">
        <f t="shared" si="14"/>
        <v>0</v>
      </c>
      <c r="AR73" s="59" t="b">
        <f t="shared" si="15"/>
        <v>0</v>
      </c>
      <c r="AS73" s="34" t="str">
        <f t="shared" si="16"/>
        <v/>
      </c>
    </row>
    <row r="74" spans="2:45">
      <c r="B74" s="260"/>
      <c r="C74" s="35"/>
      <c r="D74" s="53"/>
      <c r="E74" s="5"/>
      <c r="F74" s="60"/>
      <c r="G74" s="54" t="e">
        <f>VLOOKUP(F74,Foglio1!$F$2:$G$1509,2,FALSE)</f>
        <v>#N/A</v>
      </c>
      <c r="H74" s="56"/>
      <c r="I74" s="4"/>
      <c r="J74" s="4"/>
      <c r="K74" s="4"/>
      <c r="L74" s="4"/>
      <c r="M74" s="24"/>
      <c r="N74" s="24"/>
      <c r="O74" s="14"/>
      <c r="P74" s="14"/>
      <c r="Q74" s="14"/>
      <c r="R74" s="14"/>
      <c r="S74" s="14"/>
      <c r="T74" s="14"/>
      <c r="U74" s="14"/>
      <c r="V74" s="14"/>
      <c r="W74" s="24"/>
      <c r="X74" s="14"/>
      <c r="Y74" s="15"/>
      <c r="Z74" s="15"/>
      <c r="AA74" s="55">
        <f t="shared" si="9"/>
        <v>0</v>
      </c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55">
        <f t="shared" si="10"/>
        <v>0</v>
      </c>
      <c r="AN74" s="55">
        <f t="shared" si="11"/>
        <v>0</v>
      </c>
      <c r="AO74" s="55">
        <f t="shared" si="12"/>
        <v>0</v>
      </c>
      <c r="AP74" s="84" t="str">
        <f t="shared" si="13"/>
        <v/>
      </c>
      <c r="AQ74" s="11" t="b">
        <f t="shared" si="14"/>
        <v>0</v>
      </c>
      <c r="AR74" s="59" t="b">
        <f t="shared" si="15"/>
        <v>0</v>
      </c>
      <c r="AS74" s="34" t="str">
        <f t="shared" si="16"/>
        <v/>
      </c>
    </row>
    <row r="75" spans="2:45">
      <c r="B75" s="260"/>
      <c r="C75" s="35"/>
      <c r="D75" s="53"/>
      <c r="E75" s="5"/>
      <c r="F75" s="60"/>
      <c r="G75" s="54" t="e">
        <f>VLOOKUP(F75,Foglio1!$F$2:$G$1509,2,FALSE)</f>
        <v>#N/A</v>
      </c>
      <c r="H75" s="56"/>
      <c r="I75" s="4"/>
      <c r="J75" s="4"/>
      <c r="K75" s="4"/>
      <c r="L75" s="4"/>
      <c r="M75" s="24"/>
      <c r="N75" s="24"/>
      <c r="O75" s="14"/>
      <c r="P75" s="14"/>
      <c r="Q75" s="14"/>
      <c r="R75" s="14"/>
      <c r="S75" s="14"/>
      <c r="T75" s="14"/>
      <c r="U75" s="14"/>
      <c r="V75" s="14"/>
      <c r="W75" s="24"/>
      <c r="X75" s="14"/>
      <c r="Y75" s="15"/>
      <c r="Z75" s="15"/>
      <c r="AA75" s="55">
        <f t="shared" si="9"/>
        <v>0</v>
      </c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55">
        <f t="shared" si="10"/>
        <v>0</v>
      </c>
      <c r="AN75" s="55">
        <f t="shared" si="11"/>
        <v>0</v>
      </c>
      <c r="AO75" s="55">
        <f t="shared" si="12"/>
        <v>0</v>
      </c>
      <c r="AP75" s="84" t="str">
        <f t="shared" si="13"/>
        <v/>
      </c>
      <c r="AQ75" s="11" t="b">
        <f t="shared" si="14"/>
        <v>0</v>
      </c>
      <c r="AR75" s="59" t="b">
        <f t="shared" si="15"/>
        <v>0</v>
      </c>
      <c r="AS75" s="34" t="str">
        <f t="shared" si="16"/>
        <v/>
      </c>
    </row>
    <row r="76" spans="2:45">
      <c r="B76" s="260"/>
      <c r="C76" s="35"/>
      <c r="D76" s="53"/>
      <c r="E76" s="5"/>
      <c r="F76" s="60"/>
      <c r="G76" s="54" t="e">
        <f>VLOOKUP(F76,Foglio1!$F$2:$G$1509,2,FALSE)</f>
        <v>#N/A</v>
      </c>
      <c r="H76" s="56"/>
      <c r="I76" s="4"/>
      <c r="J76" s="4"/>
      <c r="K76" s="4"/>
      <c r="L76" s="4"/>
      <c r="M76" s="24"/>
      <c r="N76" s="24"/>
      <c r="O76" s="14"/>
      <c r="P76" s="14"/>
      <c r="Q76" s="14"/>
      <c r="R76" s="14"/>
      <c r="S76" s="14"/>
      <c r="T76" s="14"/>
      <c r="U76" s="14"/>
      <c r="V76" s="14"/>
      <c r="W76" s="24"/>
      <c r="X76" s="14"/>
      <c r="Y76" s="15"/>
      <c r="Z76" s="15"/>
      <c r="AA76" s="55">
        <f t="shared" si="9"/>
        <v>0</v>
      </c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55">
        <f t="shared" si="10"/>
        <v>0</v>
      </c>
      <c r="AN76" s="55">
        <f t="shared" si="11"/>
        <v>0</v>
      </c>
      <c r="AO76" s="55">
        <f t="shared" si="12"/>
        <v>0</v>
      </c>
      <c r="AP76" s="84" t="str">
        <f t="shared" si="13"/>
        <v/>
      </c>
      <c r="AQ76" s="11" t="b">
        <f t="shared" si="14"/>
        <v>0</v>
      </c>
      <c r="AR76" s="59" t="b">
        <f t="shared" si="15"/>
        <v>0</v>
      </c>
      <c r="AS76" s="34" t="str">
        <f t="shared" si="16"/>
        <v/>
      </c>
    </row>
    <row r="77" spans="2:45">
      <c r="B77" s="260"/>
      <c r="C77" s="35"/>
      <c r="D77" s="53"/>
      <c r="E77" s="5"/>
      <c r="F77" s="60"/>
      <c r="G77" s="54" t="e">
        <f>VLOOKUP(F77,Foglio1!$F$2:$G$1509,2,FALSE)</f>
        <v>#N/A</v>
      </c>
      <c r="H77" s="56"/>
      <c r="I77" s="4"/>
      <c r="J77" s="4"/>
      <c r="K77" s="4"/>
      <c r="L77" s="4"/>
      <c r="M77" s="24"/>
      <c r="N77" s="24"/>
      <c r="O77" s="14"/>
      <c r="P77" s="14"/>
      <c r="Q77" s="14"/>
      <c r="R77" s="14"/>
      <c r="S77" s="14"/>
      <c r="T77" s="14"/>
      <c r="U77" s="14"/>
      <c r="V77" s="14"/>
      <c r="W77" s="24"/>
      <c r="X77" s="14"/>
      <c r="Y77" s="15"/>
      <c r="Z77" s="15"/>
      <c r="AA77" s="55">
        <f t="shared" si="9"/>
        <v>0</v>
      </c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55">
        <f t="shared" si="10"/>
        <v>0</v>
      </c>
      <c r="AN77" s="55">
        <f t="shared" si="11"/>
        <v>0</v>
      </c>
      <c r="AO77" s="55">
        <f t="shared" si="12"/>
        <v>0</v>
      </c>
      <c r="AP77" s="84" t="str">
        <f t="shared" si="13"/>
        <v/>
      </c>
      <c r="AQ77" s="11" t="b">
        <f t="shared" si="14"/>
        <v>0</v>
      </c>
      <c r="AR77" s="59" t="b">
        <f t="shared" si="15"/>
        <v>0</v>
      </c>
      <c r="AS77" s="34" t="str">
        <f t="shared" si="16"/>
        <v/>
      </c>
    </row>
    <row r="78" spans="2:45">
      <c r="B78" s="260"/>
      <c r="C78" s="35"/>
      <c r="D78" s="53"/>
      <c r="E78" s="5"/>
      <c r="F78" s="60"/>
      <c r="G78" s="54" t="e">
        <f>VLOOKUP(F78,Foglio1!$F$2:$G$1509,2,FALSE)</f>
        <v>#N/A</v>
      </c>
      <c r="H78" s="56"/>
      <c r="I78" s="4"/>
      <c r="J78" s="4"/>
      <c r="K78" s="4"/>
      <c r="L78" s="4"/>
      <c r="M78" s="24"/>
      <c r="N78" s="24"/>
      <c r="O78" s="14"/>
      <c r="P78" s="14"/>
      <c r="Q78" s="14"/>
      <c r="R78" s="14"/>
      <c r="S78" s="14"/>
      <c r="T78" s="14"/>
      <c r="U78" s="14"/>
      <c r="V78" s="14"/>
      <c r="W78" s="24"/>
      <c r="X78" s="14"/>
      <c r="Y78" s="15"/>
      <c r="Z78" s="15"/>
      <c r="AA78" s="55">
        <f t="shared" si="9"/>
        <v>0</v>
      </c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55">
        <f t="shared" si="10"/>
        <v>0</v>
      </c>
      <c r="AN78" s="55">
        <f t="shared" si="11"/>
        <v>0</v>
      </c>
      <c r="AO78" s="55">
        <f t="shared" si="12"/>
        <v>0</v>
      </c>
      <c r="AP78" s="84" t="str">
        <f t="shared" si="13"/>
        <v/>
      </c>
      <c r="AQ78" s="11" t="b">
        <f t="shared" si="14"/>
        <v>0</v>
      </c>
      <c r="AR78" s="59" t="b">
        <f t="shared" si="15"/>
        <v>0</v>
      </c>
      <c r="AS78" s="34" t="str">
        <f t="shared" si="16"/>
        <v/>
      </c>
    </row>
    <row r="79" spans="2:45">
      <c r="B79" s="260"/>
      <c r="C79" s="35"/>
      <c r="D79" s="53"/>
      <c r="E79" s="5"/>
      <c r="F79" s="60"/>
      <c r="G79" s="54" t="e">
        <f>VLOOKUP(F79,Foglio1!$F$2:$G$1509,2,FALSE)</f>
        <v>#N/A</v>
      </c>
      <c r="H79" s="56"/>
      <c r="I79" s="4"/>
      <c r="J79" s="4"/>
      <c r="K79" s="4"/>
      <c r="L79" s="4"/>
      <c r="M79" s="24"/>
      <c r="N79" s="24"/>
      <c r="O79" s="14"/>
      <c r="P79" s="14"/>
      <c r="Q79" s="14"/>
      <c r="R79" s="14"/>
      <c r="S79" s="14"/>
      <c r="T79" s="14"/>
      <c r="U79" s="14"/>
      <c r="V79" s="14"/>
      <c r="W79" s="24"/>
      <c r="X79" s="14"/>
      <c r="Y79" s="15"/>
      <c r="Z79" s="15"/>
      <c r="AA79" s="55">
        <f t="shared" si="9"/>
        <v>0</v>
      </c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55">
        <f t="shared" si="10"/>
        <v>0</v>
      </c>
      <c r="AN79" s="55">
        <f t="shared" si="11"/>
        <v>0</v>
      </c>
      <c r="AO79" s="55">
        <f t="shared" si="12"/>
        <v>0</v>
      </c>
      <c r="AP79" s="84" t="str">
        <f t="shared" si="13"/>
        <v/>
      </c>
      <c r="AQ79" s="11" t="b">
        <f t="shared" si="14"/>
        <v>0</v>
      </c>
      <c r="AR79" s="59" t="b">
        <f t="shared" si="15"/>
        <v>0</v>
      </c>
      <c r="AS79" s="34" t="str">
        <f t="shared" si="16"/>
        <v/>
      </c>
    </row>
    <row r="80" spans="2:45">
      <c r="B80" s="260"/>
      <c r="C80" s="35"/>
      <c r="D80" s="53"/>
      <c r="E80" s="5"/>
      <c r="F80" s="60"/>
      <c r="G80" s="54" t="e">
        <f>VLOOKUP(F80,Foglio1!$F$2:$G$1509,2,FALSE)</f>
        <v>#N/A</v>
      </c>
      <c r="H80" s="56"/>
      <c r="I80" s="4"/>
      <c r="J80" s="4"/>
      <c r="K80" s="4"/>
      <c r="L80" s="4"/>
      <c r="M80" s="24"/>
      <c r="N80" s="24"/>
      <c r="O80" s="14"/>
      <c r="P80" s="14"/>
      <c r="Q80" s="14"/>
      <c r="R80" s="14"/>
      <c r="S80" s="14"/>
      <c r="T80" s="14"/>
      <c r="U80" s="14"/>
      <c r="V80" s="14"/>
      <c r="W80" s="24"/>
      <c r="X80" s="14"/>
      <c r="Y80" s="15"/>
      <c r="Z80" s="15"/>
      <c r="AA80" s="55">
        <f t="shared" si="9"/>
        <v>0</v>
      </c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55">
        <f t="shared" si="10"/>
        <v>0</v>
      </c>
      <c r="AN80" s="55">
        <f t="shared" si="11"/>
        <v>0</v>
      </c>
      <c r="AO80" s="55">
        <f t="shared" si="12"/>
        <v>0</v>
      </c>
      <c r="AP80" s="84" t="str">
        <f t="shared" si="13"/>
        <v/>
      </c>
      <c r="AQ80" s="11" t="b">
        <f t="shared" si="14"/>
        <v>0</v>
      </c>
      <c r="AR80" s="59" t="b">
        <f t="shared" si="15"/>
        <v>0</v>
      </c>
      <c r="AS80" s="34" t="str">
        <f t="shared" si="16"/>
        <v/>
      </c>
    </row>
    <row r="81" spans="2:45">
      <c r="B81" s="260"/>
      <c r="C81" s="35"/>
      <c r="D81" s="53"/>
      <c r="E81" s="5"/>
      <c r="F81" s="60"/>
      <c r="G81" s="54" t="e">
        <f>VLOOKUP(F81,Foglio1!$F$2:$G$1509,2,FALSE)</f>
        <v>#N/A</v>
      </c>
      <c r="H81" s="56"/>
      <c r="I81" s="4"/>
      <c r="J81" s="4"/>
      <c r="K81" s="4"/>
      <c r="L81" s="4"/>
      <c r="M81" s="24"/>
      <c r="N81" s="24"/>
      <c r="O81" s="14"/>
      <c r="P81" s="14"/>
      <c r="Q81" s="14"/>
      <c r="R81" s="14"/>
      <c r="S81" s="14"/>
      <c r="T81" s="14"/>
      <c r="U81" s="14"/>
      <c r="V81" s="14"/>
      <c r="W81" s="24"/>
      <c r="X81" s="14"/>
      <c r="Y81" s="15"/>
      <c r="Z81" s="15"/>
      <c r="AA81" s="55">
        <f t="shared" si="9"/>
        <v>0</v>
      </c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55">
        <f t="shared" si="10"/>
        <v>0</v>
      </c>
      <c r="AN81" s="55">
        <f t="shared" si="11"/>
        <v>0</v>
      </c>
      <c r="AO81" s="55">
        <f t="shared" si="12"/>
        <v>0</v>
      </c>
      <c r="AP81" s="84" t="str">
        <f t="shared" si="13"/>
        <v/>
      </c>
      <c r="AQ81" s="11" t="b">
        <f t="shared" si="14"/>
        <v>0</v>
      </c>
      <c r="AR81" s="59" t="b">
        <f t="shared" si="15"/>
        <v>0</v>
      </c>
      <c r="AS81" s="34" t="str">
        <f t="shared" si="16"/>
        <v/>
      </c>
    </row>
    <row r="82" spans="2:45">
      <c r="B82" s="260"/>
      <c r="C82" s="35"/>
      <c r="D82" s="53"/>
      <c r="E82" s="5"/>
      <c r="F82" s="60"/>
      <c r="G82" s="54" t="e">
        <f>VLOOKUP(F82,Foglio1!$F$2:$G$1509,2,FALSE)</f>
        <v>#N/A</v>
      </c>
      <c r="H82" s="56"/>
      <c r="I82" s="4"/>
      <c r="J82" s="4"/>
      <c r="K82" s="4"/>
      <c r="L82" s="4"/>
      <c r="M82" s="24"/>
      <c r="N82" s="24"/>
      <c r="O82" s="14"/>
      <c r="P82" s="14"/>
      <c r="Q82" s="14"/>
      <c r="R82" s="14"/>
      <c r="S82" s="14"/>
      <c r="T82" s="14"/>
      <c r="U82" s="14"/>
      <c r="V82" s="14"/>
      <c r="W82" s="24"/>
      <c r="X82" s="14"/>
      <c r="Y82" s="15"/>
      <c r="Z82" s="15"/>
      <c r="AA82" s="55">
        <f t="shared" si="9"/>
        <v>0</v>
      </c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55">
        <f t="shared" si="10"/>
        <v>0</v>
      </c>
      <c r="AN82" s="55">
        <f t="shared" si="11"/>
        <v>0</v>
      </c>
      <c r="AO82" s="55">
        <f t="shared" si="12"/>
        <v>0</v>
      </c>
      <c r="AP82" s="84" t="str">
        <f t="shared" si="13"/>
        <v/>
      </c>
      <c r="AQ82" s="11" t="b">
        <f t="shared" si="14"/>
        <v>0</v>
      </c>
      <c r="AR82" s="59" t="b">
        <f t="shared" si="15"/>
        <v>0</v>
      </c>
      <c r="AS82" s="34" t="str">
        <f t="shared" si="16"/>
        <v/>
      </c>
    </row>
    <row r="83" spans="2:45">
      <c r="B83" s="260"/>
      <c r="C83" s="35"/>
      <c r="D83" s="53"/>
      <c r="E83" s="5"/>
      <c r="F83" s="60"/>
      <c r="G83" s="54" t="e">
        <f>VLOOKUP(F83,Foglio1!$F$2:$G$1509,2,FALSE)</f>
        <v>#N/A</v>
      </c>
      <c r="H83" s="56"/>
      <c r="I83" s="4"/>
      <c r="J83" s="4"/>
      <c r="K83" s="4"/>
      <c r="L83" s="4"/>
      <c r="M83" s="24"/>
      <c r="N83" s="24"/>
      <c r="O83" s="14"/>
      <c r="P83" s="14"/>
      <c r="Q83" s="14"/>
      <c r="R83" s="14"/>
      <c r="S83" s="14"/>
      <c r="T83" s="14"/>
      <c r="U83" s="14"/>
      <c r="V83" s="14"/>
      <c r="W83" s="24"/>
      <c r="X83" s="14"/>
      <c r="Y83" s="15"/>
      <c r="Z83" s="15"/>
      <c r="AA83" s="55">
        <f t="shared" si="9"/>
        <v>0</v>
      </c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55">
        <f t="shared" si="10"/>
        <v>0</v>
      </c>
      <c r="AN83" s="55">
        <f t="shared" si="11"/>
        <v>0</v>
      </c>
      <c r="AO83" s="55">
        <f t="shared" si="12"/>
        <v>0</v>
      </c>
      <c r="AP83" s="84" t="str">
        <f t="shared" si="13"/>
        <v/>
      </c>
      <c r="AQ83" s="11" t="b">
        <f t="shared" si="14"/>
        <v>0</v>
      </c>
      <c r="AR83" s="59" t="b">
        <f t="shared" si="15"/>
        <v>0</v>
      </c>
      <c r="AS83" s="34" t="str">
        <f t="shared" si="16"/>
        <v/>
      </c>
    </row>
    <row r="84" spans="2:45">
      <c r="B84" s="260"/>
      <c r="C84" s="35"/>
      <c r="D84" s="53"/>
      <c r="E84" s="5"/>
      <c r="F84" s="60"/>
      <c r="G84" s="54" t="e">
        <f>VLOOKUP(F84,Foglio1!$F$2:$G$1509,2,FALSE)</f>
        <v>#N/A</v>
      </c>
      <c r="H84" s="56"/>
      <c r="I84" s="4"/>
      <c r="J84" s="4"/>
      <c r="K84" s="4"/>
      <c r="L84" s="4"/>
      <c r="M84" s="24"/>
      <c r="N84" s="24"/>
      <c r="O84" s="14"/>
      <c r="P84" s="14"/>
      <c r="Q84" s="14"/>
      <c r="R84" s="14"/>
      <c r="S84" s="14"/>
      <c r="T84" s="14"/>
      <c r="U84" s="14"/>
      <c r="V84" s="14"/>
      <c r="W84" s="24"/>
      <c r="X84" s="14"/>
      <c r="Y84" s="15"/>
      <c r="Z84" s="15"/>
      <c r="AA84" s="55">
        <f t="shared" si="9"/>
        <v>0</v>
      </c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55">
        <f t="shared" si="10"/>
        <v>0</v>
      </c>
      <c r="AN84" s="55">
        <f t="shared" si="11"/>
        <v>0</v>
      </c>
      <c r="AO84" s="55">
        <f t="shared" si="12"/>
        <v>0</v>
      </c>
      <c r="AP84" s="84" t="str">
        <f t="shared" si="13"/>
        <v/>
      </c>
      <c r="AQ84" s="11" t="b">
        <f t="shared" si="14"/>
        <v>0</v>
      </c>
      <c r="AR84" s="59" t="b">
        <f t="shared" si="15"/>
        <v>0</v>
      </c>
      <c r="AS84" s="34" t="str">
        <f t="shared" si="16"/>
        <v/>
      </c>
    </row>
    <row r="85" spans="2:45">
      <c r="B85" s="260"/>
      <c r="C85" s="35"/>
      <c r="D85" s="53"/>
      <c r="E85" s="5"/>
      <c r="F85" s="60"/>
      <c r="G85" s="54" t="e">
        <f>VLOOKUP(F85,Foglio1!$F$2:$G$1509,2,FALSE)</f>
        <v>#N/A</v>
      </c>
      <c r="H85" s="56"/>
      <c r="I85" s="4"/>
      <c r="J85" s="4"/>
      <c r="K85" s="4"/>
      <c r="L85" s="4"/>
      <c r="M85" s="24"/>
      <c r="N85" s="24"/>
      <c r="O85" s="14"/>
      <c r="P85" s="14"/>
      <c r="Q85" s="14"/>
      <c r="R85" s="14"/>
      <c r="S85" s="14"/>
      <c r="T85" s="14"/>
      <c r="U85" s="14"/>
      <c r="V85" s="14"/>
      <c r="W85" s="24"/>
      <c r="X85" s="14"/>
      <c r="Y85" s="15"/>
      <c r="Z85" s="15"/>
      <c r="AA85" s="55">
        <f t="shared" si="9"/>
        <v>0</v>
      </c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55">
        <f t="shared" si="10"/>
        <v>0</v>
      </c>
      <c r="AN85" s="55">
        <f t="shared" si="11"/>
        <v>0</v>
      </c>
      <c r="AO85" s="55">
        <f t="shared" si="12"/>
        <v>0</v>
      </c>
      <c r="AP85" s="84" t="str">
        <f t="shared" si="13"/>
        <v/>
      </c>
      <c r="AQ85" s="11" t="b">
        <f t="shared" si="14"/>
        <v>0</v>
      </c>
      <c r="AR85" s="59" t="b">
        <f t="shared" si="15"/>
        <v>0</v>
      </c>
      <c r="AS85" s="34" t="str">
        <f t="shared" si="16"/>
        <v/>
      </c>
    </row>
    <row r="86" spans="2:45">
      <c r="B86" s="260"/>
      <c r="C86" s="35"/>
      <c r="D86" s="53"/>
      <c r="E86" s="5"/>
      <c r="F86" s="60"/>
      <c r="G86" s="54" t="e">
        <f>VLOOKUP(F86,Foglio1!$F$2:$G$1509,2,FALSE)</f>
        <v>#N/A</v>
      </c>
      <c r="H86" s="56"/>
      <c r="I86" s="4"/>
      <c r="J86" s="4"/>
      <c r="K86" s="4"/>
      <c r="L86" s="4"/>
      <c r="M86" s="24"/>
      <c r="N86" s="24"/>
      <c r="O86" s="14"/>
      <c r="P86" s="14"/>
      <c r="Q86" s="14"/>
      <c r="R86" s="14"/>
      <c r="S86" s="14"/>
      <c r="T86" s="14"/>
      <c r="U86" s="14"/>
      <c r="V86" s="14"/>
      <c r="W86" s="24"/>
      <c r="X86" s="14"/>
      <c r="Y86" s="15"/>
      <c r="Z86" s="15"/>
      <c r="AA86" s="55">
        <f t="shared" si="9"/>
        <v>0</v>
      </c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55">
        <f t="shared" si="10"/>
        <v>0</v>
      </c>
      <c r="AN86" s="55">
        <f t="shared" si="11"/>
        <v>0</v>
      </c>
      <c r="AO86" s="55">
        <f t="shared" si="12"/>
        <v>0</v>
      </c>
      <c r="AP86" s="84" t="str">
        <f t="shared" si="13"/>
        <v/>
      </c>
      <c r="AQ86" s="11" t="b">
        <f t="shared" si="14"/>
        <v>0</v>
      </c>
      <c r="AR86" s="59" t="b">
        <f t="shared" si="15"/>
        <v>0</v>
      </c>
      <c r="AS86" s="34" t="str">
        <f t="shared" si="16"/>
        <v/>
      </c>
    </row>
    <row r="87" spans="2:45">
      <c r="B87" s="260"/>
      <c r="C87" s="35"/>
      <c r="D87" s="53"/>
      <c r="E87" s="5"/>
      <c r="F87" s="60"/>
      <c r="G87" s="54" t="e">
        <f>VLOOKUP(F87,Foglio1!$F$2:$G$1509,2,FALSE)</f>
        <v>#N/A</v>
      </c>
      <c r="H87" s="56"/>
      <c r="I87" s="4"/>
      <c r="J87" s="4"/>
      <c r="K87" s="4"/>
      <c r="L87" s="4"/>
      <c r="M87" s="24"/>
      <c r="N87" s="24"/>
      <c r="O87" s="14"/>
      <c r="P87" s="14"/>
      <c r="Q87" s="14"/>
      <c r="R87" s="14"/>
      <c r="S87" s="14"/>
      <c r="T87" s="14"/>
      <c r="U87" s="14"/>
      <c r="V87" s="14"/>
      <c r="W87" s="24"/>
      <c r="X87" s="14"/>
      <c r="Y87" s="15"/>
      <c r="Z87" s="15"/>
      <c r="AA87" s="55">
        <f t="shared" si="9"/>
        <v>0</v>
      </c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55">
        <f t="shared" si="10"/>
        <v>0</v>
      </c>
      <c r="AN87" s="55">
        <f t="shared" si="11"/>
        <v>0</v>
      </c>
      <c r="AO87" s="55">
        <f t="shared" si="12"/>
        <v>0</v>
      </c>
      <c r="AP87" s="84" t="str">
        <f t="shared" si="13"/>
        <v/>
      </c>
      <c r="AQ87" s="11" t="b">
        <f t="shared" si="14"/>
        <v>0</v>
      </c>
      <c r="AR87" s="59" t="b">
        <f t="shared" si="15"/>
        <v>0</v>
      </c>
      <c r="AS87" s="34" t="str">
        <f t="shared" si="16"/>
        <v/>
      </c>
    </row>
    <row r="88" spans="2:45">
      <c r="B88" s="260"/>
      <c r="C88" s="35"/>
      <c r="D88" s="53"/>
      <c r="E88" s="5"/>
      <c r="F88" s="60"/>
      <c r="G88" s="54" t="e">
        <f>VLOOKUP(F88,Foglio1!$F$2:$G$1509,2,FALSE)</f>
        <v>#N/A</v>
      </c>
      <c r="H88" s="56"/>
      <c r="I88" s="4"/>
      <c r="J88" s="4"/>
      <c r="K88" s="4"/>
      <c r="L88" s="4"/>
      <c r="M88" s="24"/>
      <c r="N88" s="24"/>
      <c r="O88" s="14"/>
      <c r="P88" s="14"/>
      <c r="Q88" s="14"/>
      <c r="R88" s="14"/>
      <c r="S88" s="14"/>
      <c r="T88" s="14"/>
      <c r="U88" s="14"/>
      <c r="V88" s="14"/>
      <c r="W88" s="24"/>
      <c r="X88" s="14"/>
      <c r="Y88" s="15"/>
      <c r="Z88" s="15"/>
      <c r="AA88" s="55">
        <f t="shared" si="9"/>
        <v>0</v>
      </c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55">
        <f t="shared" si="10"/>
        <v>0</v>
      </c>
      <c r="AN88" s="55">
        <f t="shared" si="11"/>
        <v>0</v>
      </c>
      <c r="AO88" s="55">
        <f t="shared" si="12"/>
        <v>0</v>
      </c>
      <c r="AP88" s="84" t="str">
        <f t="shared" si="13"/>
        <v/>
      </c>
      <c r="AQ88" s="11" t="b">
        <f t="shared" si="14"/>
        <v>0</v>
      </c>
      <c r="AR88" s="59" t="b">
        <f t="shared" si="15"/>
        <v>0</v>
      </c>
      <c r="AS88" s="34" t="str">
        <f t="shared" si="16"/>
        <v/>
      </c>
    </row>
    <row r="89" spans="2:45">
      <c r="B89" s="260"/>
      <c r="C89" s="35"/>
      <c r="D89" s="53"/>
      <c r="E89" s="5"/>
      <c r="F89" s="60"/>
      <c r="G89" s="54" t="e">
        <f>VLOOKUP(F89,Foglio1!$F$2:$G$1509,2,FALSE)</f>
        <v>#N/A</v>
      </c>
      <c r="H89" s="56"/>
      <c r="I89" s="4"/>
      <c r="J89" s="4"/>
      <c r="K89" s="4"/>
      <c r="L89" s="4"/>
      <c r="M89" s="24"/>
      <c r="N89" s="24"/>
      <c r="O89" s="14"/>
      <c r="P89" s="14"/>
      <c r="Q89" s="14"/>
      <c r="R89" s="14"/>
      <c r="S89" s="14"/>
      <c r="T89" s="14"/>
      <c r="U89" s="14"/>
      <c r="V89" s="14"/>
      <c r="W89" s="24"/>
      <c r="X89" s="14"/>
      <c r="Y89" s="15"/>
      <c r="Z89" s="15"/>
      <c r="AA89" s="55">
        <f t="shared" si="9"/>
        <v>0</v>
      </c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55">
        <f t="shared" si="10"/>
        <v>0</v>
      </c>
      <c r="AN89" s="55">
        <f t="shared" si="11"/>
        <v>0</v>
      </c>
      <c r="AO89" s="55">
        <f t="shared" si="12"/>
        <v>0</v>
      </c>
      <c r="AP89" s="84" t="str">
        <f t="shared" si="13"/>
        <v/>
      </c>
      <c r="AQ89" s="11" t="b">
        <f t="shared" si="14"/>
        <v>0</v>
      </c>
      <c r="AR89" s="59" t="b">
        <f t="shared" si="15"/>
        <v>0</v>
      </c>
      <c r="AS89" s="34" t="str">
        <f t="shared" si="16"/>
        <v/>
      </c>
    </row>
    <row r="90" spans="2:45">
      <c r="B90" s="260"/>
      <c r="C90" s="35"/>
      <c r="D90" s="53"/>
      <c r="E90" s="5"/>
      <c r="F90" s="60"/>
      <c r="G90" s="54" t="e">
        <f>VLOOKUP(F90,Foglio1!$F$2:$G$1509,2,FALSE)</f>
        <v>#N/A</v>
      </c>
      <c r="H90" s="56"/>
      <c r="I90" s="4"/>
      <c r="J90" s="4"/>
      <c r="K90" s="4"/>
      <c r="L90" s="4"/>
      <c r="M90" s="24"/>
      <c r="N90" s="24"/>
      <c r="O90" s="14"/>
      <c r="P90" s="14"/>
      <c r="Q90" s="14"/>
      <c r="R90" s="14"/>
      <c r="S90" s="14"/>
      <c r="T90" s="14"/>
      <c r="U90" s="14"/>
      <c r="V90" s="14"/>
      <c r="W90" s="24"/>
      <c r="X90" s="14"/>
      <c r="Y90" s="15"/>
      <c r="Z90" s="15"/>
      <c r="AA90" s="55">
        <f t="shared" si="9"/>
        <v>0</v>
      </c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55">
        <f t="shared" si="10"/>
        <v>0</v>
      </c>
      <c r="AN90" s="55">
        <f t="shared" si="11"/>
        <v>0</v>
      </c>
      <c r="AO90" s="55">
        <f t="shared" si="12"/>
        <v>0</v>
      </c>
      <c r="AP90" s="84" t="str">
        <f t="shared" si="13"/>
        <v/>
      </c>
      <c r="AQ90" s="11" t="b">
        <f t="shared" si="14"/>
        <v>0</v>
      </c>
      <c r="AR90" s="59" t="b">
        <f t="shared" si="15"/>
        <v>0</v>
      </c>
      <c r="AS90" s="34" t="str">
        <f t="shared" si="16"/>
        <v/>
      </c>
    </row>
    <row r="91" spans="2:45">
      <c r="B91" s="260"/>
      <c r="C91" s="35"/>
      <c r="D91" s="53"/>
      <c r="E91" s="5"/>
      <c r="F91" s="60"/>
      <c r="G91" s="54" t="e">
        <f>VLOOKUP(F91,Foglio1!$F$2:$G$1509,2,FALSE)</f>
        <v>#N/A</v>
      </c>
      <c r="H91" s="56"/>
      <c r="I91" s="4"/>
      <c r="J91" s="4"/>
      <c r="K91" s="4"/>
      <c r="L91" s="4"/>
      <c r="M91" s="24"/>
      <c r="N91" s="24"/>
      <c r="O91" s="14"/>
      <c r="P91" s="14"/>
      <c r="Q91" s="14"/>
      <c r="R91" s="14"/>
      <c r="S91" s="14"/>
      <c r="T91" s="14"/>
      <c r="U91" s="14"/>
      <c r="V91" s="14"/>
      <c r="W91" s="24"/>
      <c r="X91" s="14"/>
      <c r="Y91" s="15"/>
      <c r="Z91" s="15"/>
      <c r="AA91" s="55">
        <f t="shared" si="9"/>
        <v>0</v>
      </c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55">
        <f t="shared" si="10"/>
        <v>0</v>
      </c>
      <c r="AN91" s="55">
        <f t="shared" si="11"/>
        <v>0</v>
      </c>
      <c r="AO91" s="55">
        <f t="shared" si="12"/>
        <v>0</v>
      </c>
      <c r="AP91" s="84" t="str">
        <f t="shared" si="13"/>
        <v/>
      </c>
      <c r="AQ91" s="11" t="b">
        <f t="shared" si="14"/>
        <v>0</v>
      </c>
      <c r="AR91" s="59" t="b">
        <f t="shared" si="15"/>
        <v>0</v>
      </c>
      <c r="AS91" s="34" t="str">
        <f t="shared" si="16"/>
        <v/>
      </c>
    </row>
    <row r="92" spans="2:45">
      <c r="B92" s="260"/>
      <c r="C92" s="35"/>
      <c r="D92" s="53"/>
      <c r="E92" s="5"/>
      <c r="F92" s="60"/>
      <c r="G92" s="54" t="e">
        <f>VLOOKUP(F92,Foglio1!$F$2:$G$1509,2,FALSE)</f>
        <v>#N/A</v>
      </c>
      <c r="H92" s="56"/>
      <c r="I92" s="4"/>
      <c r="J92" s="4"/>
      <c r="K92" s="4"/>
      <c r="L92" s="4"/>
      <c r="M92" s="24"/>
      <c r="N92" s="24"/>
      <c r="O92" s="14"/>
      <c r="P92" s="14"/>
      <c r="Q92" s="14"/>
      <c r="R92" s="14"/>
      <c r="S92" s="14"/>
      <c r="T92" s="14"/>
      <c r="U92" s="14"/>
      <c r="V92" s="14"/>
      <c r="W92" s="24"/>
      <c r="X92" s="14"/>
      <c r="Y92" s="15"/>
      <c r="Z92" s="15"/>
      <c r="AA92" s="55">
        <f t="shared" si="9"/>
        <v>0</v>
      </c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55">
        <f t="shared" si="10"/>
        <v>0</v>
      </c>
      <c r="AN92" s="55">
        <f t="shared" si="11"/>
        <v>0</v>
      </c>
      <c r="AO92" s="55">
        <f t="shared" si="12"/>
        <v>0</v>
      </c>
      <c r="AP92" s="84" t="str">
        <f t="shared" si="13"/>
        <v/>
      </c>
      <c r="AQ92" s="11" t="b">
        <f t="shared" si="14"/>
        <v>0</v>
      </c>
      <c r="AR92" s="59" t="b">
        <f t="shared" si="15"/>
        <v>0</v>
      </c>
      <c r="AS92" s="34" t="str">
        <f t="shared" si="16"/>
        <v/>
      </c>
    </row>
    <row r="93" spans="2:45">
      <c r="B93" s="260"/>
      <c r="C93" s="35"/>
      <c r="D93" s="53"/>
      <c r="E93" s="5"/>
      <c r="F93" s="60"/>
      <c r="G93" s="54" t="e">
        <f>VLOOKUP(F93,Foglio1!$F$2:$G$1509,2,FALSE)</f>
        <v>#N/A</v>
      </c>
      <c r="H93" s="56"/>
      <c r="I93" s="4"/>
      <c r="J93" s="4"/>
      <c r="K93" s="4"/>
      <c r="L93" s="4"/>
      <c r="M93" s="24"/>
      <c r="N93" s="24"/>
      <c r="O93" s="14"/>
      <c r="P93" s="14"/>
      <c r="Q93" s="14"/>
      <c r="R93" s="14"/>
      <c r="S93" s="14"/>
      <c r="T93" s="14"/>
      <c r="U93" s="14"/>
      <c r="V93" s="14"/>
      <c r="W93" s="24"/>
      <c r="X93" s="14"/>
      <c r="Y93" s="15"/>
      <c r="Z93" s="15"/>
      <c r="AA93" s="55">
        <f t="shared" si="9"/>
        <v>0</v>
      </c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55">
        <f t="shared" si="10"/>
        <v>0</v>
      </c>
      <c r="AN93" s="55">
        <f t="shared" si="11"/>
        <v>0</v>
      </c>
      <c r="AO93" s="55">
        <f t="shared" si="12"/>
        <v>0</v>
      </c>
      <c r="AP93" s="84" t="str">
        <f t="shared" si="13"/>
        <v/>
      </c>
      <c r="AQ93" s="11" t="b">
        <f t="shared" si="14"/>
        <v>0</v>
      </c>
      <c r="AR93" s="59" t="b">
        <f t="shared" si="15"/>
        <v>0</v>
      </c>
      <c r="AS93" s="34" t="str">
        <f t="shared" si="16"/>
        <v/>
      </c>
    </row>
    <row r="94" spans="2:45">
      <c r="B94" s="260"/>
      <c r="C94" s="35"/>
      <c r="D94" s="53"/>
      <c r="E94" s="5"/>
      <c r="F94" s="60"/>
      <c r="G94" s="54" t="e">
        <f>VLOOKUP(F94,Foglio1!$F$2:$G$1509,2,FALSE)</f>
        <v>#N/A</v>
      </c>
      <c r="H94" s="56"/>
      <c r="I94" s="4"/>
      <c r="J94" s="4"/>
      <c r="K94" s="4"/>
      <c r="L94" s="4"/>
      <c r="M94" s="24"/>
      <c r="N94" s="24"/>
      <c r="O94" s="14"/>
      <c r="P94" s="14"/>
      <c r="Q94" s="14"/>
      <c r="R94" s="14"/>
      <c r="S94" s="14"/>
      <c r="T94" s="14"/>
      <c r="U94" s="14"/>
      <c r="V94" s="14"/>
      <c r="W94" s="24"/>
      <c r="X94" s="14"/>
      <c r="Y94" s="15"/>
      <c r="Z94" s="15"/>
      <c r="AA94" s="55">
        <f t="shared" si="9"/>
        <v>0</v>
      </c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55">
        <f t="shared" si="10"/>
        <v>0</v>
      </c>
      <c r="AN94" s="55">
        <f t="shared" si="11"/>
        <v>0</v>
      </c>
      <c r="AO94" s="55">
        <f t="shared" si="12"/>
        <v>0</v>
      </c>
      <c r="AP94" s="84" t="str">
        <f t="shared" si="13"/>
        <v/>
      </c>
      <c r="AQ94" s="11" t="b">
        <f t="shared" si="14"/>
        <v>0</v>
      </c>
      <c r="AR94" s="59" t="b">
        <f t="shared" si="15"/>
        <v>0</v>
      </c>
      <c r="AS94" s="34" t="str">
        <f t="shared" si="16"/>
        <v/>
      </c>
    </row>
    <row r="95" spans="2:45">
      <c r="B95" s="260"/>
      <c r="C95" s="35"/>
      <c r="D95" s="53"/>
      <c r="E95" s="5"/>
      <c r="F95" s="60"/>
      <c r="G95" s="54" t="e">
        <f>VLOOKUP(F95,Foglio1!$F$2:$G$1509,2,FALSE)</f>
        <v>#N/A</v>
      </c>
      <c r="H95" s="56"/>
      <c r="I95" s="4"/>
      <c r="J95" s="4"/>
      <c r="K95" s="4"/>
      <c r="L95" s="4"/>
      <c r="M95" s="24"/>
      <c r="N95" s="24"/>
      <c r="O95" s="14"/>
      <c r="P95" s="14"/>
      <c r="Q95" s="14"/>
      <c r="R95" s="14"/>
      <c r="S95" s="14"/>
      <c r="T95" s="14"/>
      <c r="U95" s="14"/>
      <c r="V95" s="14"/>
      <c r="W95" s="24"/>
      <c r="X95" s="14"/>
      <c r="Y95" s="15"/>
      <c r="Z95" s="15"/>
      <c r="AA95" s="55">
        <f t="shared" si="9"/>
        <v>0</v>
      </c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55">
        <f t="shared" si="10"/>
        <v>0</v>
      </c>
      <c r="AN95" s="55">
        <f t="shared" si="11"/>
        <v>0</v>
      </c>
      <c r="AO95" s="55">
        <f t="shared" si="12"/>
        <v>0</v>
      </c>
      <c r="AP95" s="84" t="str">
        <f t="shared" si="13"/>
        <v/>
      </c>
      <c r="AQ95" s="11" t="b">
        <f t="shared" si="14"/>
        <v>0</v>
      </c>
      <c r="AR95" s="59" t="b">
        <f t="shared" si="15"/>
        <v>0</v>
      </c>
      <c r="AS95" s="34" t="str">
        <f t="shared" si="16"/>
        <v/>
      </c>
    </row>
    <row r="96" spans="2:45">
      <c r="B96" s="260"/>
      <c r="C96" s="35"/>
      <c r="D96" s="53"/>
      <c r="E96" s="5"/>
      <c r="F96" s="60"/>
      <c r="G96" s="54" t="e">
        <f>VLOOKUP(F96,Foglio1!$F$2:$G$1509,2,FALSE)</f>
        <v>#N/A</v>
      </c>
      <c r="H96" s="56"/>
      <c r="I96" s="4"/>
      <c r="J96" s="4"/>
      <c r="K96" s="4"/>
      <c r="L96" s="4"/>
      <c r="M96" s="24"/>
      <c r="N96" s="24"/>
      <c r="O96" s="14"/>
      <c r="P96" s="14"/>
      <c r="Q96" s="14"/>
      <c r="R96" s="14"/>
      <c r="S96" s="14"/>
      <c r="T96" s="14"/>
      <c r="U96" s="14"/>
      <c r="V96" s="14"/>
      <c r="W96" s="24"/>
      <c r="X96" s="14"/>
      <c r="Y96" s="15"/>
      <c r="Z96" s="15"/>
      <c r="AA96" s="55">
        <f t="shared" si="9"/>
        <v>0</v>
      </c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55">
        <f t="shared" si="10"/>
        <v>0</v>
      </c>
      <c r="AN96" s="55">
        <f t="shared" si="11"/>
        <v>0</v>
      </c>
      <c r="AO96" s="55">
        <f t="shared" si="12"/>
        <v>0</v>
      </c>
      <c r="AP96" s="84" t="str">
        <f t="shared" si="13"/>
        <v/>
      </c>
      <c r="AQ96" s="11" t="b">
        <f t="shared" si="14"/>
        <v>0</v>
      </c>
      <c r="AR96" s="59" t="b">
        <f t="shared" si="15"/>
        <v>0</v>
      </c>
      <c r="AS96" s="34" t="str">
        <f t="shared" si="16"/>
        <v/>
      </c>
    </row>
    <row r="97" spans="2:45">
      <c r="B97" s="260"/>
      <c r="C97" s="35"/>
      <c r="D97" s="53"/>
      <c r="E97" s="5"/>
      <c r="F97" s="60"/>
      <c r="G97" s="54" t="e">
        <f>VLOOKUP(F97,Foglio1!$F$2:$G$1509,2,FALSE)</f>
        <v>#N/A</v>
      </c>
      <c r="H97" s="56"/>
      <c r="I97" s="4"/>
      <c r="J97" s="4"/>
      <c r="K97" s="4"/>
      <c r="L97" s="4"/>
      <c r="M97" s="24"/>
      <c r="N97" s="24"/>
      <c r="O97" s="14"/>
      <c r="P97" s="14"/>
      <c r="Q97" s="14"/>
      <c r="R97" s="14"/>
      <c r="S97" s="14"/>
      <c r="T97" s="14"/>
      <c r="U97" s="14"/>
      <c r="V97" s="14"/>
      <c r="W97" s="24"/>
      <c r="X97" s="14"/>
      <c r="Y97" s="15"/>
      <c r="Z97" s="15"/>
      <c r="AA97" s="55">
        <f t="shared" si="9"/>
        <v>0</v>
      </c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55">
        <f t="shared" si="10"/>
        <v>0</v>
      </c>
      <c r="AN97" s="55">
        <f t="shared" si="11"/>
        <v>0</v>
      </c>
      <c r="AO97" s="55">
        <f t="shared" si="12"/>
        <v>0</v>
      </c>
      <c r="AP97" s="84" t="str">
        <f t="shared" si="13"/>
        <v/>
      </c>
      <c r="AQ97" s="11" t="b">
        <f t="shared" si="14"/>
        <v>0</v>
      </c>
      <c r="AR97" s="59" t="b">
        <f t="shared" si="15"/>
        <v>0</v>
      </c>
      <c r="AS97" s="34" t="str">
        <f t="shared" si="16"/>
        <v/>
      </c>
    </row>
    <row r="98" spans="2:45">
      <c r="B98" s="260"/>
      <c r="C98" s="35"/>
      <c r="D98" s="53"/>
      <c r="E98" s="5"/>
      <c r="F98" s="60"/>
      <c r="G98" s="54" t="e">
        <f>VLOOKUP(F98,Foglio1!$F$2:$G$1509,2,FALSE)</f>
        <v>#N/A</v>
      </c>
      <c r="H98" s="56"/>
      <c r="I98" s="4"/>
      <c r="J98" s="4"/>
      <c r="K98" s="4"/>
      <c r="L98" s="4"/>
      <c r="M98" s="24"/>
      <c r="N98" s="24"/>
      <c r="O98" s="14"/>
      <c r="P98" s="14"/>
      <c r="Q98" s="14"/>
      <c r="R98" s="14"/>
      <c r="S98" s="14"/>
      <c r="T98" s="14"/>
      <c r="U98" s="14"/>
      <c r="V98" s="14"/>
      <c r="W98" s="24"/>
      <c r="X98" s="14"/>
      <c r="Y98" s="15"/>
      <c r="Z98" s="15"/>
      <c r="AA98" s="55">
        <f t="shared" si="9"/>
        <v>0</v>
      </c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55">
        <f t="shared" si="10"/>
        <v>0</v>
      </c>
      <c r="AN98" s="55">
        <f t="shared" si="11"/>
        <v>0</v>
      </c>
      <c r="AO98" s="55">
        <f t="shared" si="12"/>
        <v>0</v>
      </c>
      <c r="AP98" s="84" t="str">
        <f t="shared" si="13"/>
        <v/>
      </c>
      <c r="AQ98" s="11" t="b">
        <f t="shared" si="14"/>
        <v>0</v>
      </c>
      <c r="AR98" s="59" t="b">
        <f t="shared" si="15"/>
        <v>0</v>
      </c>
      <c r="AS98" s="34" t="str">
        <f t="shared" si="16"/>
        <v/>
      </c>
    </row>
    <row r="99" spans="2:45">
      <c r="B99" s="260"/>
      <c r="C99" s="35"/>
      <c r="D99" s="53"/>
      <c r="E99" s="5"/>
      <c r="F99" s="60"/>
      <c r="G99" s="54" t="e">
        <f>VLOOKUP(F99,Foglio1!$F$2:$G$1509,2,FALSE)</f>
        <v>#N/A</v>
      </c>
      <c r="H99" s="56"/>
      <c r="I99" s="4"/>
      <c r="J99" s="4"/>
      <c r="K99" s="4"/>
      <c r="L99" s="4"/>
      <c r="M99" s="24"/>
      <c r="N99" s="24"/>
      <c r="O99" s="14"/>
      <c r="P99" s="14"/>
      <c r="Q99" s="14"/>
      <c r="R99" s="14"/>
      <c r="S99" s="14"/>
      <c r="T99" s="14"/>
      <c r="U99" s="14"/>
      <c r="V99" s="14"/>
      <c r="W99" s="24"/>
      <c r="X99" s="14"/>
      <c r="Y99" s="15"/>
      <c r="Z99" s="15"/>
      <c r="AA99" s="55">
        <f t="shared" si="9"/>
        <v>0</v>
      </c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55">
        <f t="shared" si="10"/>
        <v>0</v>
      </c>
      <c r="AN99" s="55">
        <f t="shared" si="11"/>
        <v>0</v>
      </c>
      <c r="AO99" s="55">
        <f t="shared" si="12"/>
        <v>0</v>
      </c>
      <c r="AP99" s="84" t="str">
        <f t="shared" si="13"/>
        <v/>
      </c>
      <c r="AQ99" s="11" t="b">
        <f t="shared" si="14"/>
        <v>0</v>
      </c>
      <c r="AR99" s="59" t="b">
        <f t="shared" si="15"/>
        <v>0</v>
      </c>
      <c r="AS99" s="34" t="str">
        <f t="shared" si="16"/>
        <v/>
      </c>
    </row>
    <row r="100" spans="2:45">
      <c r="B100" s="260"/>
      <c r="C100" s="35"/>
      <c r="D100" s="53"/>
      <c r="E100" s="5"/>
      <c r="F100" s="60"/>
      <c r="G100" s="54" t="e">
        <f>VLOOKUP(F100,Foglio1!$F$2:$G$1509,2,FALSE)</f>
        <v>#N/A</v>
      </c>
      <c r="H100" s="56"/>
      <c r="I100" s="4"/>
      <c r="J100" s="4"/>
      <c r="K100" s="4"/>
      <c r="L100" s="4"/>
      <c r="M100" s="24"/>
      <c r="N100" s="24"/>
      <c r="O100" s="14"/>
      <c r="P100" s="14"/>
      <c r="Q100" s="14"/>
      <c r="R100" s="14"/>
      <c r="S100" s="14"/>
      <c r="T100" s="14"/>
      <c r="U100" s="14"/>
      <c r="V100" s="14"/>
      <c r="W100" s="24"/>
      <c r="X100" s="14"/>
      <c r="Y100" s="15"/>
      <c r="Z100" s="15"/>
      <c r="AA100" s="55">
        <f t="shared" si="9"/>
        <v>0</v>
      </c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55">
        <f t="shared" si="10"/>
        <v>0</v>
      </c>
      <c r="AN100" s="55">
        <f t="shared" si="11"/>
        <v>0</v>
      </c>
      <c r="AO100" s="55">
        <f t="shared" si="12"/>
        <v>0</v>
      </c>
      <c r="AP100" s="84" t="str">
        <f t="shared" si="13"/>
        <v/>
      </c>
      <c r="AQ100" s="11" t="b">
        <f t="shared" si="14"/>
        <v>0</v>
      </c>
      <c r="AR100" s="59" t="b">
        <f t="shared" si="15"/>
        <v>0</v>
      </c>
      <c r="AS100" s="34" t="str">
        <f t="shared" si="16"/>
        <v/>
      </c>
    </row>
    <row r="101" spans="2:45">
      <c r="B101" s="260"/>
      <c r="C101" s="35"/>
      <c r="D101" s="53"/>
      <c r="E101" s="5"/>
      <c r="F101" s="60"/>
      <c r="G101" s="54" t="e">
        <f>VLOOKUP(F101,Foglio1!$F$2:$G$1509,2,FALSE)</f>
        <v>#N/A</v>
      </c>
      <c r="H101" s="56"/>
      <c r="I101" s="4"/>
      <c r="J101" s="4"/>
      <c r="K101" s="4"/>
      <c r="L101" s="4"/>
      <c r="M101" s="24"/>
      <c r="N101" s="24"/>
      <c r="O101" s="14"/>
      <c r="P101" s="14"/>
      <c r="Q101" s="14"/>
      <c r="R101" s="14"/>
      <c r="S101" s="14"/>
      <c r="T101" s="14"/>
      <c r="U101" s="14"/>
      <c r="V101" s="14"/>
      <c r="W101" s="24"/>
      <c r="X101" s="14"/>
      <c r="Y101" s="15"/>
      <c r="Z101" s="15"/>
      <c r="AA101" s="55">
        <f t="shared" si="9"/>
        <v>0</v>
      </c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55">
        <f t="shared" si="10"/>
        <v>0</v>
      </c>
      <c r="AN101" s="55">
        <f t="shared" si="11"/>
        <v>0</v>
      </c>
      <c r="AO101" s="55">
        <f t="shared" si="12"/>
        <v>0</v>
      </c>
      <c r="AP101" s="84" t="str">
        <f t="shared" si="13"/>
        <v/>
      </c>
      <c r="AQ101" s="11" t="b">
        <f t="shared" si="14"/>
        <v>0</v>
      </c>
      <c r="AR101" s="59" t="b">
        <f t="shared" si="15"/>
        <v>0</v>
      </c>
      <c r="AS101" s="34" t="str">
        <f t="shared" si="16"/>
        <v/>
      </c>
    </row>
    <row r="102" spans="2:45">
      <c r="B102" s="260"/>
      <c r="C102" s="35"/>
      <c r="D102" s="53"/>
      <c r="E102" s="5"/>
      <c r="F102" s="60"/>
      <c r="G102" s="54" t="e">
        <f>VLOOKUP(F102,Foglio1!$F$2:$G$1509,2,FALSE)</f>
        <v>#N/A</v>
      </c>
      <c r="H102" s="56"/>
      <c r="I102" s="4"/>
      <c r="J102" s="4"/>
      <c r="K102" s="4"/>
      <c r="L102" s="4"/>
      <c r="M102" s="24"/>
      <c r="N102" s="24"/>
      <c r="O102" s="14"/>
      <c r="P102" s="14"/>
      <c r="Q102" s="14"/>
      <c r="R102" s="14"/>
      <c r="S102" s="14"/>
      <c r="T102" s="14"/>
      <c r="U102" s="14"/>
      <c r="V102" s="14"/>
      <c r="W102" s="24"/>
      <c r="X102" s="14"/>
      <c r="Y102" s="15"/>
      <c r="Z102" s="15"/>
      <c r="AA102" s="55">
        <f t="shared" si="9"/>
        <v>0</v>
      </c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55">
        <f t="shared" si="10"/>
        <v>0</v>
      </c>
      <c r="AN102" s="55">
        <f t="shared" si="11"/>
        <v>0</v>
      </c>
      <c r="AO102" s="55">
        <f t="shared" si="12"/>
        <v>0</v>
      </c>
      <c r="AP102" s="84" t="str">
        <f t="shared" si="13"/>
        <v/>
      </c>
      <c r="AQ102" s="11" t="b">
        <f t="shared" si="14"/>
        <v>0</v>
      </c>
      <c r="AR102" s="59" t="b">
        <f t="shared" si="15"/>
        <v>0</v>
      </c>
      <c r="AS102" s="34" t="str">
        <f t="shared" si="16"/>
        <v/>
      </c>
    </row>
    <row r="103" spans="2:45">
      <c r="B103" s="260"/>
      <c r="C103" s="35"/>
      <c r="D103" s="53"/>
      <c r="E103" s="5"/>
      <c r="F103" s="60"/>
      <c r="G103" s="54" t="e">
        <f>VLOOKUP(F103,Foglio1!$F$2:$G$1509,2,FALSE)</f>
        <v>#N/A</v>
      </c>
      <c r="H103" s="56"/>
      <c r="I103" s="4"/>
      <c r="J103" s="4"/>
      <c r="K103" s="4"/>
      <c r="L103" s="4"/>
      <c r="M103" s="24"/>
      <c r="N103" s="24"/>
      <c r="O103" s="14"/>
      <c r="P103" s="14"/>
      <c r="Q103" s="14"/>
      <c r="R103" s="14"/>
      <c r="S103" s="14"/>
      <c r="T103" s="14"/>
      <c r="U103" s="14"/>
      <c r="V103" s="14"/>
      <c r="W103" s="24"/>
      <c r="X103" s="14"/>
      <c r="Y103" s="15"/>
      <c r="Z103" s="15"/>
      <c r="AA103" s="55">
        <f t="shared" si="9"/>
        <v>0</v>
      </c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55">
        <f t="shared" si="10"/>
        <v>0</v>
      </c>
      <c r="AN103" s="55">
        <f t="shared" si="11"/>
        <v>0</v>
      </c>
      <c r="AO103" s="55">
        <f t="shared" si="12"/>
        <v>0</v>
      </c>
      <c r="AP103" s="84" t="str">
        <f t="shared" si="13"/>
        <v/>
      </c>
      <c r="AQ103" s="11" t="b">
        <f t="shared" si="14"/>
        <v>0</v>
      </c>
      <c r="AR103" s="59" t="b">
        <f t="shared" si="15"/>
        <v>0</v>
      </c>
      <c r="AS103" s="34" t="str">
        <f t="shared" si="16"/>
        <v/>
      </c>
    </row>
    <row r="104" spans="2:45">
      <c r="B104" s="260"/>
      <c r="C104" s="35"/>
      <c r="D104" s="53"/>
      <c r="E104" s="5"/>
      <c r="F104" s="60"/>
      <c r="G104" s="54" t="e">
        <f>VLOOKUP(F104,Foglio1!$F$2:$G$1509,2,FALSE)</f>
        <v>#N/A</v>
      </c>
      <c r="H104" s="56"/>
      <c r="I104" s="4"/>
      <c r="J104" s="4"/>
      <c r="K104" s="4"/>
      <c r="L104" s="4"/>
      <c r="M104" s="24"/>
      <c r="N104" s="24"/>
      <c r="O104" s="14"/>
      <c r="P104" s="14"/>
      <c r="Q104" s="14"/>
      <c r="R104" s="14"/>
      <c r="S104" s="14"/>
      <c r="T104" s="14"/>
      <c r="U104" s="14"/>
      <c r="V104" s="14"/>
      <c r="W104" s="24"/>
      <c r="X104" s="14"/>
      <c r="Y104" s="15"/>
      <c r="Z104" s="15"/>
      <c r="AA104" s="55">
        <f t="shared" si="9"/>
        <v>0</v>
      </c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55">
        <f t="shared" si="10"/>
        <v>0</v>
      </c>
      <c r="AN104" s="55">
        <f t="shared" si="11"/>
        <v>0</v>
      </c>
      <c r="AO104" s="55">
        <f t="shared" si="12"/>
        <v>0</v>
      </c>
      <c r="AP104" s="84" t="str">
        <f t="shared" si="13"/>
        <v/>
      </c>
      <c r="AQ104" s="11" t="b">
        <f t="shared" si="14"/>
        <v>0</v>
      </c>
      <c r="AR104" s="59" t="b">
        <f t="shared" si="15"/>
        <v>0</v>
      </c>
      <c r="AS104" s="34" t="str">
        <f t="shared" si="16"/>
        <v/>
      </c>
    </row>
    <row r="105" spans="2:45">
      <c r="B105" s="260"/>
      <c r="C105" s="35"/>
      <c r="D105" s="53"/>
      <c r="E105" s="5"/>
      <c r="F105" s="60"/>
      <c r="G105" s="54" t="e">
        <f>VLOOKUP(F105,Foglio1!$F$2:$G$1509,2,FALSE)</f>
        <v>#N/A</v>
      </c>
      <c r="H105" s="56"/>
      <c r="I105" s="4"/>
      <c r="J105" s="4"/>
      <c r="K105" s="4"/>
      <c r="L105" s="4"/>
      <c r="M105" s="24"/>
      <c r="N105" s="24"/>
      <c r="O105" s="14"/>
      <c r="P105" s="14"/>
      <c r="Q105" s="14"/>
      <c r="R105" s="14"/>
      <c r="S105" s="14"/>
      <c r="T105" s="14"/>
      <c r="U105" s="14"/>
      <c r="V105" s="14"/>
      <c r="W105" s="24"/>
      <c r="X105" s="14"/>
      <c r="Y105" s="15"/>
      <c r="Z105" s="15"/>
      <c r="AA105" s="55">
        <f t="shared" si="9"/>
        <v>0</v>
      </c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55">
        <f t="shared" si="10"/>
        <v>0</v>
      </c>
      <c r="AN105" s="55">
        <f t="shared" si="11"/>
        <v>0</v>
      </c>
      <c r="AO105" s="55">
        <f t="shared" si="12"/>
        <v>0</v>
      </c>
      <c r="AP105" s="84" t="str">
        <f t="shared" si="13"/>
        <v/>
      </c>
      <c r="AQ105" s="11" t="b">
        <f t="shared" si="14"/>
        <v>0</v>
      </c>
      <c r="AR105" s="59" t="b">
        <f t="shared" si="15"/>
        <v>0</v>
      </c>
      <c r="AS105" s="34" t="str">
        <f t="shared" si="16"/>
        <v/>
      </c>
    </row>
    <row r="106" spans="2:45">
      <c r="B106" s="260"/>
      <c r="C106" s="35"/>
      <c r="D106" s="53"/>
      <c r="E106" s="5"/>
      <c r="F106" s="60"/>
      <c r="G106" s="54" t="e">
        <f>VLOOKUP(F106,Foglio1!$F$2:$G$1509,2,FALSE)</f>
        <v>#N/A</v>
      </c>
      <c r="H106" s="56"/>
      <c r="I106" s="4"/>
      <c r="J106" s="4"/>
      <c r="K106" s="4"/>
      <c r="L106" s="4"/>
      <c r="M106" s="24"/>
      <c r="N106" s="24"/>
      <c r="O106" s="14"/>
      <c r="P106" s="14"/>
      <c r="Q106" s="14"/>
      <c r="R106" s="14"/>
      <c r="S106" s="14"/>
      <c r="T106" s="14"/>
      <c r="U106" s="14"/>
      <c r="V106" s="14"/>
      <c r="W106" s="24"/>
      <c r="X106" s="14"/>
      <c r="Y106" s="15"/>
      <c r="Z106" s="15"/>
      <c r="AA106" s="55">
        <f t="shared" si="9"/>
        <v>0</v>
      </c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55">
        <f t="shared" si="10"/>
        <v>0</v>
      </c>
      <c r="AN106" s="55">
        <f t="shared" si="11"/>
        <v>0</v>
      </c>
      <c r="AO106" s="55">
        <f t="shared" si="12"/>
        <v>0</v>
      </c>
      <c r="AP106" s="84" t="str">
        <f t="shared" si="13"/>
        <v/>
      </c>
      <c r="AQ106" s="11" t="b">
        <f t="shared" si="14"/>
        <v>0</v>
      </c>
      <c r="AR106" s="59" t="b">
        <f t="shared" si="15"/>
        <v>0</v>
      </c>
      <c r="AS106" s="34" t="str">
        <f t="shared" si="16"/>
        <v/>
      </c>
    </row>
    <row r="107" spans="2:45">
      <c r="B107" s="260"/>
      <c r="C107" s="35"/>
      <c r="D107" s="53"/>
      <c r="E107" s="5"/>
      <c r="F107" s="60"/>
      <c r="G107" s="54" t="e">
        <f>VLOOKUP(F107,Foglio1!$F$2:$G$1509,2,FALSE)</f>
        <v>#N/A</v>
      </c>
      <c r="H107" s="56"/>
      <c r="I107" s="4"/>
      <c r="J107" s="4"/>
      <c r="K107" s="4"/>
      <c r="L107" s="4"/>
      <c r="M107" s="24"/>
      <c r="N107" s="24"/>
      <c r="O107" s="14"/>
      <c r="P107" s="14"/>
      <c r="Q107" s="14"/>
      <c r="R107" s="14"/>
      <c r="S107" s="14"/>
      <c r="T107" s="14"/>
      <c r="U107" s="14"/>
      <c r="V107" s="14"/>
      <c r="W107" s="24"/>
      <c r="X107" s="14"/>
      <c r="Y107" s="15"/>
      <c r="Z107" s="15"/>
      <c r="AA107" s="55">
        <f t="shared" si="9"/>
        <v>0</v>
      </c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55">
        <f t="shared" si="10"/>
        <v>0</v>
      </c>
      <c r="AN107" s="55">
        <f t="shared" si="11"/>
        <v>0</v>
      </c>
      <c r="AO107" s="55">
        <f t="shared" si="12"/>
        <v>0</v>
      </c>
      <c r="AP107" s="84" t="str">
        <f t="shared" si="13"/>
        <v/>
      </c>
      <c r="AQ107" s="11" t="b">
        <f t="shared" si="14"/>
        <v>0</v>
      </c>
      <c r="AR107" s="59" t="b">
        <f t="shared" si="15"/>
        <v>0</v>
      </c>
      <c r="AS107" s="34" t="str">
        <f t="shared" si="16"/>
        <v/>
      </c>
    </row>
    <row r="108" spans="2:45">
      <c r="B108" s="260"/>
      <c r="C108" s="35"/>
      <c r="D108" s="53"/>
      <c r="E108" s="5"/>
      <c r="F108" s="60"/>
      <c r="G108" s="54" t="e">
        <f>VLOOKUP(F108,Foglio1!$F$2:$G$1509,2,FALSE)</f>
        <v>#N/A</v>
      </c>
      <c r="H108" s="56"/>
      <c r="I108" s="4"/>
      <c r="J108" s="4"/>
      <c r="K108" s="4"/>
      <c r="L108" s="4"/>
      <c r="M108" s="24"/>
      <c r="N108" s="24"/>
      <c r="O108" s="14"/>
      <c r="P108" s="14"/>
      <c r="Q108" s="14"/>
      <c r="R108" s="14"/>
      <c r="S108" s="14"/>
      <c r="T108" s="14"/>
      <c r="U108" s="14"/>
      <c r="V108" s="14"/>
      <c r="W108" s="24"/>
      <c r="X108" s="14"/>
      <c r="Y108" s="15"/>
      <c r="Z108" s="15"/>
      <c r="AA108" s="55">
        <f t="shared" si="9"/>
        <v>0</v>
      </c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55">
        <f t="shared" si="10"/>
        <v>0</v>
      </c>
      <c r="AN108" s="55">
        <f t="shared" si="11"/>
        <v>0</v>
      </c>
      <c r="AO108" s="55">
        <f t="shared" si="12"/>
        <v>0</v>
      </c>
      <c r="AP108" s="84" t="str">
        <f t="shared" si="13"/>
        <v/>
      </c>
      <c r="AQ108" s="11" t="b">
        <f t="shared" si="14"/>
        <v>0</v>
      </c>
      <c r="AR108" s="59" t="b">
        <f t="shared" si="15"/>
        <v>0</v>
      </c>
      <c r="AS108" s="34" t="str">
        <f t="shared" si="16"/>
        <v/>
      </c>
    </row>
    <row r="109" spans="2:45">
      <c r="B109" s="260"/>
      <c r="C109" s="35"/>
      <c r="D109" s="53"/>
      <c r="E109" s="5"/>
      <c r="F109" s="60"/>
      <c r="G109" s="54" t="e">
        <f>VLOOKUP(F109,Foglio1!$F$2:$G$1509,2,FALSE)</f>
        <v>#N/A</v>
      </c>
      <c r="H109" s="56"/>
      <c r="I109" s="4"/>
      <c r="J109" s="4"/>
      <c r="K109" s="4"/>
      <c r="L109" s="4"/>
      <c r="M109" s="24"/>
      <c r="N109" s="24"/>
      <c r="O109" s="14"/>
      <c r="P109" s="14"/>
      <c r="Q109" s="14"/>
      <c r="R109" s="14"/>
      <c r="S109" s="14"/>
      <c r="T109" s="14"/>
      <c r="U109" s="14"/>
      <c r="V109" s="14"/>
      <c r="W109" s="24"/>
      <c r="X109" s="14"/>
      <c r="Y109" s="15"/>
      <c r="Z109" s="15"/>
      <c r="AA109" s="55">
        <f t="shared" si="9"/>
        <v>0</v>
      </c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55">
        <f t="shared" si="10"/>
        <v>0</v>
      </c>
      <c r="AN109" s="55">
        <f t="shared" si="11"/>
        <v>0</v>
      </c>
      <c r="AO109" s="55">
        <f t="shared" si="12"/>
        <v>0</v>
      </c>
      <c r="AP109" s="84" t="str">
        <f t="shared" si="13"/>
        <v/>
      </c>
      <c r="AQ109" s="11" t="b">
        <f t="shared" si="14"/>
        <v>0</v>
      </c>
      <c r="AR109" s="59" t="b">
        <f t="shared" si="15"/>
        <v>0</v>
      </c>
      <c r="AS109" s="34" t="str">
        <f t="shared" si="16"/>
        <v/>
      </c>
    </row>
    <row r="110" spans="2:45">
      <c r="B110" s="260"/>
      <c r="C110" s="35"/>
      <c r="D110" s="53"/>
      <c r="E110" s="5"/>
      <c r="F110" s="60"/>
      <c r="G110" s="54" t="e">
        <f>VLOOKUP(F110,Foglio1!$F$2:$G$1509,2,FALSE)</f>
        <v>#N/A</v>
      </c>
      <c r="H110" s="56"/>
      <c r="I110" s="4"/>
      <c r="J110" s="4"/>
      <c r="K110" s="4"/>
      <c r="L110" s="4"/>
      <c r="M110" s="24"/>
      <c r="N110" s="24"/>
      <c r="O110" s="14"/>
      <c r="P110" s="14"/>
      <c r="Q110" s="14"/>
      <c r="R110" s="14"/>
      <c r="S110" s="14"/>
      <c r="T110" s="14"/>
      <c r="U110" s="14"/>
      <c r="V110" s="14"/>
      <c r="W110" s="24"/>
      <c r="X110" s="14"/>
      <c r="Y110" s="15"/>
      <c r="Z110" s="15"/>
      <c r="AA110" s="55">
        <f t="shared" si="9"/>
        <v>0</v>
      </c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55">
        <f t="shared" si="10"/>
        <v>0</v>
      </c>
      <c r="AN110" s="55">
        <f t="shared" si="11"/>
        <v>0</v>
      </c>
      <c r="AO110" s="55">
        <f t="shared" si="12"/>
        <v>0</v>
      </c>
      <c r="AP110" s="84" t="str">
        <f t="shared" si="13"/>
        <v/>
      </c>
      <c r="AQ110" s="11" t="b">
        <f t="shared" si="14"/>
        <v>0</v>
      </c>
      <c r="AR110" s="59" t="b">
        <f t="shared" si="15"/>
        <v>0</v>
      </c>
      <c r="AS110" s="34" t="str">
        <f t="shared" si="16"/>
        <v/>
      </c>
    </row>
    <row r="111" spans="2:45">
      <c r="B111" s="260"/>
      <c r="C111" s="35"/>
      <c r="D111" s="53"/>
      <c r="E111" s="5"/>
      <c r="F111" s="60"/>
      <c r="G111" s="54" t="e">
        <f>VLOOKUP(F111,Foglio1!$F$2:$G$1509,2,FALSE)</f>
        <v>#N/A</v>
      </c>
      <c r="H111" s="56"/>
      <c r="I111" s="4"/>
      <c r="J111" s="4"/>
      <c r="K111" s="4"/>
      <c r="L111" s="4"/>
      <c r="M111" s="24"/>
      <c r="N111" s="24"/>
      <c r="O111" s="14"/>
      <c r="P111" s="14"/>
      <c r="Q111" s="14"/>
      <c r="R111" s="14"/>
      <c r="S111" s="14"/>
      <c r="T111" s="14"/>
      <c r="U111" s="14"/>
      <c r="V111" s="14"/>
      <c r="W111" s="24"/>
      <c r="X111" s="14"/>
      <c r="Y111" s="15"/>
      <c r="Z111" s="15"/>
      <c r="AA111" s="55">
        <f t="shared" si="9"/>
        <v>0</v>
      </c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55">
        <f t="shared" si="10"/>
        <v>0</v>
      </c>
      <c r="AN111" s="55">
        <f t="shared" si="11"/>
        <v>0</v>
      </c>
      <c r="AO111" s="55">
        <f t="shared" si="12"/>
        <v>0</v>
      </c>
      <c r="AP111" s="84" t="str">
        <f t="shared" si="13"/>
        <v/>
      </c>
      <c r="AQ111" s="11" t="b">
        <f t="shared" si="14"/>
        <v>0</v>
      </c>
      <c r="AR111" s="59" t="b">
        <f t="shared" si="15"/>
        <v>0</v>
      </c>
      <c r="AS111" s="34" t="str">
        <f t="shared" si="16"/>
        <v/>
      </c>
    </row>
    <row r="112" spans="2:45">
      <c r="B112" s="260"/>
      <c r="C112" s="35"/>
      <c r="D112" s="53"/>
      <c r="E112" s="5"/>
      <c r="F112" s="60"/>
      <c r="G112" s="54" t="e">
        <f>VLOOKUP(F112,Foglio1!$F$2:$G$1509,2,FALSE)</f>
        <v>#N/A</v>
      </c>
      <c r="H112" s="56"/>
      <c r="I112" s="4"/>
      <c r="J112" s="4"/>
      <c r="K112" s="4"/>
      <c r="L112" s="4"/>
      <c r="M112" s="24"/>
      <c r="N112" s="24"/>
      <c r="O112" s="14"/>
      <c r="P112" s="14"/>
      <c r="Q112" s="14"/>
      <c r="R112" s="14"/>
      <c r="S112" s="14"/>
      <c r="T112" s="14"/>
      <c r="U112" s="14"/>
      <c r="V112" s="14"/>
      <c r="W112" s="24"/>
      <c r="X112" s="14"/>
      <c r="Y112" s="15"/>
      <c r="Z112" s="15"/>
      <c r="AA112" s="55">
        <f t="shared" si="9"/>
        <v>0</v>
      </c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55">
        <f t="shared" si="10"/>
        <v>0</v>
      </c>
      <c r="AN112" s="55">
        <f t="shared" si="11"/>
        <v>0</v>
      </c>
      <c r="AO112" s="55">
        <f t="shared" si="12"/>
        <v>0</v>
      </c>
      <c r="AP112" s="84" t="str">
        <f t="shared" si="13"/>
        <v/>
      </c>
      <c r="AQ112" s="11" t="b">
        <f t="shared" si="14"/>
        <v>0</v>
      </c>
      <c r="AR112" s="59" t="b">
        <f t="shared" si="15"/>
        <v>0</v>
      </c>
      <c r="AS112" s="34" t="str">
        <f t="shared" si="16"/>
        <v/>
      </c>
    </row>
    <row r="113" spans="2:45">
      <c r="B113" s="260"/>
      <c r="C113" s="35"/>
      <c r="D113" s="53"/>
      <c r="E113" s="5"/>
      <c r="F113" s="60"/>
      <c r="G113" s="54" t="e">
        <f>VLOOKUP(F113,Foglio1!$F$2:$G$1509,2,FALSE)</f>
        <v>#N/A</v>
      </c>
      <c r="H113" s="56"/>
      <c r="I113" s="4"/>
      <c r="J113" s="4"/>
      <c r="K113" s="4"/>
      <c r="L113" s="4"/>
      <c r="M113" s="24"/>
      <c r="N113" s="24"/>
      <c r="O113" s="14"/>
      <c r="P113" s="14"/>
      <c r="Q113" s="14"/>
      <c r="R113" s="14"/>
      <c r="S113" s="14"/>
      <c r="T113" s="14"/>
      <c r="U113" s="14"/>
      <c r="V113" s="14"/>
      <c r="W113" s="24"/>
      <c r="X113" s="14"/>
      <c r="Y113" s="15"/>
      <c r="Z113" s="15"/>
      <c r="AA113" s="55">
        <f t="shared" si="9"/>
        <v>0</v>
      </c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55">
        <f t="shared" si="10"/>
        <v>0</v>
      </c>
      <c r="AN113" s="55">
        <f t="shared" si="11"/>
        <v>0</v>
      </c>
      <c r="AO113" s="55">
        <f t="shared" si="12"/>
        <v>0</v>
      </c>
      <c r="AP113" s="84" t="str">
        <f t="shared" si="13"/>
        <v/>
      </c>
      <c r="AQ113" s="11" t="b">
        <f t="shared" si="14"/>
        <v>0</v>
      </c>
      <c r="AR113" s="59" t="b">
        <f t="shared" si="15"/>
        <v>0</v>
      </c>
      <c r="AS113" s="34" t="str">
        <f t="shared" si="16"/>
        <v/>
      </c>
    </row>
    <row r="114" spans="2:45">
      <c r="B114" s="260"/>
      <c r="C114" s="35"/>
      <c r="D114" s="53"/>
      <c r="E114" s="5"/>
      <c r="F114" s="60"/>
      <c r="G114" s="54" t="e">
        <f>VLOOKUP(F114,Foglio1!$F$2:$G$1509,2,FALSE)</f>
        <v>#N/A</v>
      </c>
      <c r="H114" s="56"/>
      <c r="I114" s="4"/>
      <c r="J114" s="4"/>
      <c r="K114" s="4"/>
      <c r="L114" s="4"/>
      <c r="M114" s="24"/>
      <c r="N114" s="24"/>
      <c r="O114" s="14"/>
      <c r="P114" s="14"/>
      <c r="Q114" s="14"/>
      <c r="R114" s="14"/>
      <c r="S114" s="14"/>
      <c r="T114" s="14"/>
      <c r="U114" s="14"/>
      <c r="V114" s="14"/>
      <c r="W114" s="24"/>
      <c r="X114" s="14"/>
      <c r="Y114" s="15"/>
      <c r="Z114" s="15"/>
      <c r="AA114" s="55">
        <f t="shared" si="9"/>
        <v>0</v>
      </c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55">
        <f t="shared" si="10"/>
        <v>0</v>
      </c>
      <c r="AN114" s="55">
        <f t="shared" si="11"/>
        <v>0</v>
      </c>
      <c r="AO114" s="55">
        <f t="shared" si="12"/>
        <v>0</v>
      </c>
      <c r="AP114" s="84" t="str">
        <f t="shared" si="13"/>
        <v/>
      </c>
      <c r="AQ114" s="11" t="b">
        <f t="shared" si="14"/>
        <v>0</v>
      </c>
      <c r="AR114" s="59" t="b">
        <f t="shared" si="15"/>
        <v>0</v>
      </c>
      <c r="AS114" s="34" t="str">
        <f t="shared" si="16"/>
        <v/>
      </c>
    </row>
    <row r="115" spans="2:45">
      <c r="B115" s="260"/>
      <c r="C115" s="35"/>
      <c r="D115" s="53"/>
      <c r="E115" s="5"/>
      <c r="F115" s="60"/>
      <c r="G115" s="54" t="e">
        <f>VLOOKUP(F115,Foglio1!$F$2:$G$1509,2,FALSE)</f>
        <v>#N/A</v>
      </c>
      <c r="H115" s="56"/>
      <c r="I115" s="4"/>
      <c r="J115" s="4"/>
      <c r="K115" s="4"/>
      <c r="L115" s="4"/>
      <c r="M115" s="24"/>
      <c r="N115" s="24"/>
      <c r="O115" s="14"/>
      <c r="P115" s="14"/>
      <c r="Q115" s="14"/>
      <c r="R115" s="14"/>
      <c r="S115" s="14"/>
      <c r="T115" s="14"/>
      <c r="U115" s="14"/>
      <c r="V115" s="14"/>
      <c r="W115" s="24"/>
      <c r="X115" s="14"/>
      <c r="Y115" s="15"/>
      <c r="Z115" s="15"/>
      <c r="AA115" s="55">
        <f t="shared" si="9"/>
        <v>0</v>
      </c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55">
        <f t="shared" si="10"/>
        <v>0</v>
      </c>
      <c r="AN115" s="55">
        <f t="shared" si="11"/>
        <v>0</v>
      </c>
      <c r="AO115" s="55">
        <f t="shared" si="12"/>
        <v>0</v>
      </c>
      <c r="AP115" s="84" t="str">
        <f t="shared" si="13"/>
        <v/>
      </c>
      <c r="AQ115" s="11" t="b">
        <f t="shared" si="14"/>
        <v>0</v>
      </c>
      <c r="AR115" s="59" t="b">
        <f t="shared" si="15"/>
        <v>0</v>
      </c>
      <c r="AS115" s="34" t="str">
        <f t="shared" si="16"/>
        <v/>
      </c>
    </row>
    <row r="116" spans="2:45">
      <c r="B116" s="260"/>
      <c r="C116" s="35"/>
      <c r="D116" s="53"/>
      <c r="E116" s="5"/>
      <c r="F116" s="60"/>
      <c r="G116" s="54" t="e">
        <f>VLOOKUP(F116,Foglio1!$F$2:$G$1509,2,FALSE)</f>
        <v>#N/A</v>
      </c>
      <c r="H116" s="56"/>
      <c r="I116" s="4"/>
      <c r="J116" s="4"/>
      <c r="K116" s="4"/>
      <c r="L116" s="4"/>
      <c r="M116" s="24"/>
      <c r="N116" s="24"/>
      <c r="O116" s="14"/>
      <c r="P116" s="14"/>
      <c r="Q116" s="14"/>
      <c r="R116" s="14"/>
      <c r="S116" s="14"/>
      <c r="T116" s="14"/>
      <c r="U116" s="14"/>
      <c r="V116" s="14"/>
      <c r="W116" s="24"/>
      <c r="X116" s="14"/>
      <c r="Y116" s="15"/>
      <c r="Z116" s="15"/>
      <c r="AA116" s="55">
        <f t="shared" si="9"/>
        <v>0</v>
      </c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55">
        <f t="shared" si="10"/>
        <v>0</v>
      </c>
      <c r="AN116" s="55">
        <f t="shared" si="11"/>
        <v>0</v>
      </c>
      <c r="AO116" s="55">
        <f t="shared" si="12"/>
        <v>0</v>
      </c>
      <c r="AP116" s="84" t="str">
        <f t="shared" si="13"/>
        <v/>
      </c>
      <c r="AQ116" s="11" t="b">
        <f t="shared" si="14"/>
        <v>0</v>
      </c>
      <c r="AR116" s="59" t="b">
        <f t="shared" si="15"/>
        <v>0</v>
      </c>
      <c r="AS116" s="34" t="str">
        <f t="shared" si="16"/>
        <v/>
      </c>
    </row>
    <row r="117" spans="2:45">
      <c r="B117" s="260"/>
      <c r="C117" s="35"/>
      <c r="D117" s="53"/>
      <c r="E117" s="5"/>
      <c r="F117" s="60"/>
      <c r="G117" s="54" t="e">
        <f>VLOOKUP(F117,Foglio1!$F$2:$G$1509,2,FALSE)</f>
        <v>#N/A</v>
      </c>
      <c r="H117" s="56"/>
      <c r="I117" s="4"/>
      <c r="J117" s="4"/>
      <c r="K117" s="4"/>
      <c r="L117" s="4"/>
      <c r="M117" s="24"/>
      <c r="N117" s="24"/>
      <c r="O117" s="14"/>
      <c r="P117" s="14"/>
      <c r="Q117" s="14"/>
      <c r="R117" s="14"/>
      <c r="S117" s="14"/>
      <c r="T117" s="14"/>
      <c r="U117" s="14"/>
      <c r="V117" s="14"/>
      <c r="W117" s="24"/>
      <c r="X117" s="14"/>
      <c r="Y117" s="15"/>
      <c r="Z117" s="15"/>
      <c r="AA117" s="55">
        <f t="shared" si="9"/>
        <v>0</v>
      </c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55">
        <f t="shared" si="10"/>
        <v>0</v>
      </c>
      <c r="AN117" s="55">
        <f t="shared" si="11"/>
        <v>0</v>
      </c>
      <c r="AO117" s="55">
        <f t="shared" si="12"/>
        <v>0</v>
      </c>
      <c r="AP117" s="84" t="str">
        <f t="shared" si="13"/>
        <v/>
      </c>
      <c r="AQ117" s="11" t="b">
        <f t="shared" si="14"/>
        <v>0</v>
      </c>
      <c r="AR117" s="59" t="b">
        <f t="shared" si="15"/>
        <v>0</v>
      </c>
      <c r="AS117" s="34" t="str">
        <f t="shared" si="16"/>
        <v/>
      </c>
    </row>
    <row r="118" spans="2:45">
      <c r="B118" s="260"/>
      <c r="C118" s="35"/>
      <c r="D118" s="53"/>
      <c r="E118" s="5"/>
      <c r="F118" s="60"/>
      <c r="G118" s="54" t="e">
        <f>VLOOKUP(F118,Foglio1!$F$2:$G$1509,2,FALSE)</f>
        <v>#N/A</v>
      </c>
      <c r="H118" s="56"/>
      <c r="I118" s="4"/>
      <c r="J118" s="4"/>
      <c r="K118" s="4"/>
      <c r="L118" s="4"/>
      <c r="M118" s="24"/>
      <c r="N118" s="24"/>
      <c r="O118" s="14"/>
      <c r="P118" s="14"/>
      <c r="Q118" s="14"/>
      <c r="R118" s="14"/>
      <c r="S118" s="14"/>
      <c r="T118" s="14"/>
      <c r="U118" s="14"/>
      <c r="V118" s="14"/>
      <c r="W118" s="24"/>
      <c r="X118" s="14"/>
      <c r="Y118" s="15"/>
      <c r="Z118" s="15"/>
      <c r="AA118" s="55">
        <f t="shared" si="9"/>
        <v>0</v>
      </c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55">
        <f t="shared" si="10"/>
        <v>0</v>
      </c>
      <c r="AN118" s="55">
        <f t="shared" si="11"/>
        <v>0</v>
      </c>
      <c r="AO118" s="55">
        <f t="shared" si="12"/>
        <v>0</v>
      </c>
      <c r="AP118" s="84" t="str">
        <f t="shared" si="13"/>
        <v/>
      </c>
      <c r="AQ118" s="11" t="b">
        <f t="shared" si="14"/>
        <v>0</v>
      </c>
      <c r="AR118" s="59" t="b">
        <f t="shared" si="15"/>
        <v>0</v>
      </c>
      <c r="AS118" s="34" t="str">
        <f t="shared" si="16"/>
        <v/>
      </c>
    </row>
    <row r="119" spans="2:45">
      <c r="B119" s="260"/>
      <c r="C119" s="35"/>
      <c r="D119" s="53"/>
      <c r="E119" s="5"/>
      <c r="F119" s="60"/>
      <c r="G119" s="54" t="e">
        <f>VLOOKUP(F119,Foglio1!$F$2:$G$1509,2,FALSE)</f>
        <v>#N/A</v>
      </c>
      <c r="H119" s="56"/>
      <c r="I119" s="4"/>
      <c r="J119" s="4"/>
      <c r="K119" s="4"/>
      <c r="L119" s="4"/>
      <c r="M119" s="24"/>
      <c r="N119" s="24"/>
      <c r="O119" s="14"/>
      <c r="P119" s="14"/>
      <c r="Q119" s="14"/>
      <c r="R119" s="14"/>
      <c r="S119" s="14"/>
      <c r="T119" s="14"/>
      <c r="U119" s="14"/>
      <c r="V119" s="14"/>
      <c r="W119" s="24"/>
      <c r="X119" s="14"/>
      <c r="Y119" s="15"/>
      <c r="Z119" s="15"/>
      <c r="AA119" s="55">
        <f t="shared" si="9"/>
        <v>0</v>
      </c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55">
        <f t="shared" si="10"/>
        <v>0</v>
      </c>
      <c r="AN119" s="55">
        <f t="shared" si="11"/>
        <v>0</v>
      </c>
      <c r="AO119" s="55">
        <f t="shared" si="12"/>
        <v>0</v>
      </c>
      <c r="AP119" s="84" t="str">
        <f t="shared" si="13"/>
        <v/>
      </c>
      <c r="AQ119" s="11" t="b">
        <f t="shared" si="14"/>
        <v>0</v>
      </c>
      <c r="AR119" s="59" t="b">
        <f t="shared" si="15"/>
        <v>0</v>
      </c>
      <c r="AS119" s="34" t="str">
        <f t="shared" si="16"/>
        <v/>
      </c>
    </row>
    <row r="120" spans="2:45">
      <c r="B120" s="260"/>
      <c r="C120" s="35"/>
      <c r="D120" s="53"/>
      <c r="E120" s="5"/>
      <c r="F120" s="60"/>
      <c r="G120" s="54" t="e">
        <f>VLOOKUP(F120,Foglio1!$F$2:$G$1509,2,FALSE)</f>
        <v>#N/A</v>
      </c>
      <c r="H120" s="56"/>
      <c r="I120" s="4"/>
      <c r="J120" s="4"/>
      <c r="K120" s="4"/>
      <c r="L120" s="4"/>
      <c r="M120" s="24"/>
      <c r="N120" s="24"/>
      <c r="O120" s="14"/>
      <c r="P120" s="14"/>
      <c r="Q120" s="14"/>
      <c r="R120" s="14"/>
      <c r="S120" s="14"/>
      <c r="T120" s="14"/>
      <c r="U120" s="14"/>
      <c r="V120" s="14"/>
      <c r="W120" s="24"/>
      <c r="X120" s="14"/>
      <c r="Y120" s="15"/>
      <c r="Z120" s="15"/>
      <c r="AA120" s="55">
        <f t="shared" si="9"/>
        <v>0</v>
      </c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55">
        <f t="shared" si="10"/>
        <v>0</v>
      </c>
      <c r="AN120" s="55">
        <f t="shared" si="11"/>
        <v>0</v>
      </c>
      <c r="AO120" s="55">
        <f t="shared" si="12"/>
        <v>0</v>
      </c>
      <c r="AP120" s="84" t="str">
        <f t="shared" si="13"/>
        <v/>
      </c>
      <c r="AQ120" s="11" t="b">
        <f t="shared" si="14"/>
        <v>0</v>
      </c>
      <c r="AR120" s="59" t="b">
        <f t="shared" si="15"/>
        <v>0</v>
      </c>
      <c r="AS120" s="34" t="str">
        <f t="shared" si="16"/>
        <v/>
      </c>
    </row>
    <row r="121" spans="2:45">
      <c r="B121" s="260"/>
      <c r="C121" s="35"/>
      <c r="D121" s="53"/>
      <c r="E121" s="5"/>
      <c r="F121" s="60"/>
      <c r="G121" s="54" t="e">
        <f>VLOOKUP(F121,Foglio1!$F$2:$G$1509,2,FALSE)</f>
        <v>#N/A</v>
      </c>
      <c r="H121" s="56"/>
      <c r="I121" s="4"/>
      <c r="J121" s="4"/>
      <c r="K121" s="4"/>
      <c r="L121" s="4"/>
      <c r="M121" s="24"/>
      <c r="N121" s="24"/>
      <c r="O121" s="14"/>
      <c r="P121" s="14"/>
      <c r="Q121" s="14"/>
      <c r="R121" s="14"/>
      <c r="S121" s="14"/>
      <c r="T121" s="14"/>
      <c r="U121" s="14"/>
      <c r="V121" s="14"/>
      <c r="W121" s="24"/>
      <c r="X121" s="14"/>
      <c r="Y121" s="15"/>
      <c r="Z121" s="15"/>
      <c r="AA121" s="55">
        <f t="shared" si="9"/>
        <v>0</v>
      </c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55">
        <f t="shared" si="10"/>
        <v>0</v>
      </c>
      <c r="AN121" s="55">
        <f t="shared" si="11"/>
        <v>0</v>
      </c>
      <c r="AO121" s="55">
        <f t="shared" si="12"/>
        <v>0</v>
      </c>
      <c r="AP121" s="84" t="str">
        <f t="shared" si="13"/>
        <v/>
      </c>
      <c r="AQ121" s="11" t="b">
        <f t="shared" si="14"/>
        <v>0</v>
      </c>
      <c r="AR121" s="59" t="b">
        <f t="shared" si="15"/>
        <v>0</v>
      </c>
      <c r="AS121" s="34" t="str">
        <f t="shared" si="16"/>
        <v/>
      </c>
    </row>
    <row r="122" spans="2:45">
      <c r="B122" s="260"/>
      <c r="C122" s="35"/>
      <c r="D122" s="53"/>
      <c r="E122" s="5"/>
      <c r="F122" s="60"/>
      <c r="G122" s="54" t="e">
        <f>VLOOKUP(F122,Foglio1!$F$2:$G$1509,2,FALSE)</f>
        <v>#N/A</v>
      </c>
      <c r="H122" s="56"/>
      <c r="I122" s="4"/>
      <c r="J122" s="4"/>
      <c r="K122" s="4"/>
      <c r="L122" s="4"/>
      <c r="M122" s="24"/>
      <c r="N122" s="24"/>
      <c r="O122" s="14"/>
      <c r="P122" s="14"/>
      <c r="Q122" s="14"/>
      <c r="R122" s="14"/>
      <c r="S122" s="14"/>
      <c r="T122" s="14"/>
      <c r="U122" s="14"/>
      <c r="V122" s="14"/>
      <c r="W122" s="24"/>
      <c r="X122" s="14"/>
      <c r="Y122" s="15"/>
      <c r="Z122" s="15"/>
      <c r="AA122" s="55">
        <f t="shared" si="9"/>
        <v>0</v>
      </c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55">
        <f t="shared" si="10"/>
        <v>0</v>
      </c>
      <c r="AN122" s="55">
        <f t="shared" si="11"/>
        <v>0</v>
      </c>
      <c r="AO122" s="55">
        <f t="shared" si="12"/>
        <v>0</v>
      </c>
      <c r="AP122" s="84" t="str">
        <f t="shared" si="13"/>
        <v/>
      </c>
      <c r="AQ122" s="11" t="b">
        <f t="shared" si="14"/>
        <v>0</v>
      </c>
      <c r="AR122" s="59" t="b">
        <f t="shared" si="15"/>
        <v>0</v>
      </c>
      <c r="AS122" s="34" t="str">
        <f t="shared" si="16"/>
        <v/>
      </c>
    </row>
    <row r="123" spans="2:45">
      <c r="B123" s="260"/>
      <c r="C123" s="35"/>
      <c r="D123" s="53"/>
      <c r="E123" s="5"/>
      <c r="F123" s="60"/>
      <c r="G123" s="54" t="e">
        <f>VLOOKUP(F123,Foglio1!$F$2:$G$1509,2,FALSE)</f>
        <v>#N/A</v>
      </c>
      <c r="H123" s="56"/>
      <c r="I123" s="4"/>
      <c r="J123" s="4"/>
      <c r="K123" s="4"/>
      <c r="L123" s="4"/>
      <c r="M123" s="24"/>
      <c r="N123" s="24"/>
      <c r="O123" s="14"/>
      <c r="P123" s="14"/>
      <c r="Q123" s="14"/>
      <c r="R123" s="14"/>
      <c r="S123" s="14"/>
      <c r="T123" s="14"/>
      <c r="U123" s="14"/>
      <c r="V123" s="14"/>
      <c r="W123" s="24"/>
      <c r="X123" s="14"/>
      <c r="Y123" s="15"/>
      <c r="Z123" s="15"/>
      <c r="AA123" s="55">
        <f t="shared" si="9"/>
        <v>0</v>
      </c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55">
        <f t="shared" si="10"/>
        <v>0</v>
      </c>
      <c r="AN123" s="55">
        <f t="shared" si="11"/>
        <v>0</v>
      </c>
      <c r="AO123" s="55">
        <f t="shared" si="12"/>
        <v>0</v>
      </c>
      <c r="AP123" s="84" t="str">
        <f t="shared" si="13"/>
        <v/>
      </c>
      <c r="AQ123" s="11" t="b">
        <f t="shared" si="14"/>
        <v>0</v>
      </c>
      <c r="AR123" s="59" t="b">
        <f t="shared" si="15"/>
        <v>0</v>
      </c>
      <c r="AS123" s="34" t="str">
        <f t="shared" si="16"/>
        <v/>
      </c>
    </row>
    <row r="124" spans="2:45">
      <c r="B124" s="260"/>
      <c r="C124" s="35"/>
      <c r="D124" s="53"/>
      <c r="E124" s="5"/>
      <c r="F124" s="60"/>
      <c r="G124" s="54" t="e">
        <f>VLOOKUP(F124,Foglio1!$F$2:$G$1509,2,FALSE)</f>
        <v>#N/A</v>
      </c>
      <c r="H124" s="56"/>
      <c r="I124" s="4"/>
      <c r="J124" s="4"/>
      <c r="K124" s="4"/>
      <c r="L124" s="4"/>
      <c r="M124" s="24"/>
      <c r="N124" s="24"/>
      <c r="O124" s="14"/>
      <c r="P124" s="14"/>
      <c r="Q124" s="14"/>
      <c r="R124" s="14"/>
      <c r="S124" s="14"/>
      <c r="T124" s="14"/>
      <c r="U124" s="14"/>
      <c r="V124" s="14"/>
      <c r="W124" s="24"/>
      <c r="X124" s="14"/>
      <c r="Y124" s="15"/>
      <c r="Z124" s="15"/>
      <c r="AA124" s="55">
        <f t="shared" si="9"/>
        <v>0</v>
      </c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55">
        <f t="shared" si="10"/>
        <v>0</v>
      </c>
      <c r="AN124" s="55">
        <f t="shared" si="11"/>
        <v>0</v>
      </c>
      <c r="AO124" s="55">
        <f t="shared" si="12"/>
        <v>0</v>
      </c>
      <c r="AP124" s="84" t="str">
        <f t="shared" si="13"/>
        <v/>
      </c>
      <c r="AQ124" s="11" t="b">
        <f t="shared" si="14"/>
        <v>0</v>
      </c>
      <c r="AR124" s="59" t="b">
        <f t="shared" si="15"/>
        <v>0</v>
      </c>
      <c r="AS124" s="34" t="str">
        <f t="shared" si="16"/>
        <v/>
      </c>
    </row>
    <row r="125" spans="2:45">
      <c r="B125" s="260"/>
      <c r="C125" s="35"/>
      <c r="D125" s="53"/>
      <c r="E125" s="5"/>
      <c r="F125" s="60"/>
      <c r="G125" s="54" t="e">
        <f>VLOOKUP(F125,Foglio1!$F$2:$G$1509,2,FALSE)</f>
        <v>#N/A</v>
      </c>
      <c r="H125" s="56"/>
      <c r="I125" s="4"/>
      <c r="J125" s="4"/>
      <c r="K125" s="4"/>
      <c r="L125" s="4"/>
      <c r="M125" s="24"/>
      <c r="N125" s="24"/>
      <c r="O125" s="14"/>
      <c r="P125" s="14"/>
      <c r="Q125" s="14"/>
      <c r="R125" s="14"/>
      <c r="S125" s="14"/>
      <c r="T125" s="14"/>
      <c r="U125" s="14"/>
      <c r="V125" s="14"/>
      <c r="W125" s="24"/>
      <c r="X125" s="14"/>
      <c r="Y125" s="15"/>
      <c r="Z125" s="15"/>
      <c r="AA125" s="55">
        <f t="shared" si="9"/>
        <v>0</v>
      </c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55">
        <f t="shared" si="10"/>
        <v>0</v>
      </c>
      <c r="AN125" s="55">
        <f t="shared" si="11"/>
        <v>0</v>
      </c>
      <c r="AO125" s="55">
        <f t="shared" si="12"/>
        <v>0</v>
      </c>
      <c r="AP125" s="84" t="str">
        <f t="shared" si="13"/>
        <v/>
      </c>
      <c r="AQ125" s="11" t="b">
        <f t="shared" si="14"/>
        <v>0</v>
      </c>
      <c r="AR125" s="59" t="b">
        <f t="shared" si="15"/>
        <v>0</v>
      </c>
      <c r="AS125" s="34" t="str">
        <f t="shared" si="16"/>
        <v/>
      </c>
    </row>
    <row r="126" spans="2:45">
      <c r="B126" s="260"/>
      <c r="C126" s="35"/>
      <c r="D126" s="53"/>
      <c r="E126" s="5"/>
      <c r="F126" s="60"/>
      <c r="G126" s="54" t="e">
        <f>VLOOKUP(F126,Foglio1!$F$2:$G$1509,2,FALSE)</f>
        <v>#N/A</v>
      </c>
      <c r="H126" s="56"/>
      <c r="I126" s="4"/>
      <c r="J126" s="4"/>
      <c r="K126" s="4"/>
      <c r="L126" s="4"/>
      <c r="M126" s="24"/>
      <c r="N126" s="24"/>
      <c r="O126" s="14"/>
      <c r="P126" s="14"/>
      <c r="Q126" s="14"/>
      <c r="R126" s="14"/>
      <c r="S126" s="14"/>
      <c r="T126" s="14"/>
      <c r="U126" s="14"/>
      <c r="V126" s="14"/>
      <c r="W126" s="24"/>
      <c r="X126" s="14"/>
      <c r="Y126" s="15"/>
      <c r="Z126" s="15"/>
      <c r="AA126" s="55">
        <f t="shared" si="9"/>
        <v>0</v>
      </c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55">
        <f t="shared" si="10"/>
        <v>0</v>
      </c>
      <c r="AN126" s="55">
        <f t="shared" si="11"/>
        <v>0</v>
      </c>
      <c r="AO126" s="55">
        <f t="shared" si="12"/>
        <v>0</v>
      </c>
      <c r="AP126" s="84" t="str">
        <f t="shared" si="13"/>
        <v/>
      </c>
      <c r="AQ126" s="11" t="b">
        <f t="shared" si="14"/>
        <v>0</v>
      </c>
      <c r="AR126" s="59" t="b">
        <f t="shared" si="15"/>
        <v>0</v>
      </c>
      <c r="AS126" s="34" t="str">
        <f t="shared" si="16"/>
        <v/>
      </c>
    </row>
    <row r="127" spans="2:45">
      <c r="B127" s="260"/>
      <c r="C127" s="35"/>
      <c r="D127" s="53"/>
      <c r="E127" s="5"/>
      <c r="F127" s="60"/>
      <c r="G127" s="54" t="e">
        <f>VLOOKUP(F127,Foglio1!$F$2:$G$1509,2,FALSE)</f>
        <v>#N/A</v>
      </c>
      <c r="H127" s="56"/>
      <c r="I127" s="4"/>
      <c r="J127" s="4"/>
      <c r="K127" s="4"/>
      <c r="L127" s="4"/>
      <c r="M127" s="24"/>
      <c r="N127" s="24"/>
      <c r="O127" s="14"/>
      <c r="P127" s="14"/>
      <c r="Q127" s="14"/>
      <c r="R127" s="14"/>
      <c r="S127" s="14"/>
      <c r="T127" s="14"/>
      <c r="U127" s="14"/>
      <c r="V127" s="14"/>
      <c r="W127" s="24"/>
      <c r="X127" s="14"/>
      <c r="Y127" s="15"/>
      <c r="Z127" s="15"/>
      <c r="AA127" s="55">
        <f t="shared" si="9"/>
        <v>0</v>
      </c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55">
        <f t="shared" si="10"/>
        <v>0</v>
      </c>
      <c r="AN127" s="55">
        <f t="shared" si="11"/>
        <v>0</v>
      </c>
      <c r="AO127" s="55">
        <f t="shared" si="12"/>
        <v>0</v>
      </c>
      <c r="AP127" s="84" t="str">
        <f t="shared" si="13"/>
        <v/>
      </c>
      <c r="AQ127" s="11" t="b">
        <f t="shared" si="14"/>
        <v>0</v>
      </c>
      <c r="AR127" s="59" t="b">
        <f t="shared" si="15"/>
        <v>0</v>
      </c>
      <c r="AS127" s="34" t="str">
        <f t="shared" si="16"/>
        <v/>
      </c>
    </row>
    <row r="128" spans="2:45">
      <c r="B128" s="260"/>
      <c r="C128" s="35"/>
      <c r="D128" s="53"/>
      <c r="E128" s="5"/>
      <c r="F128" s="60"/>
      <c r="G128" s="54" t="e">
        <f>VLOOKUP(F128,Foglio1!$F$2:$G$1509,2,FALSE)</f>
        <v>#N/A</v>
      </c>
      <c r="H128" s="56"/>
      <c r="I128" s="4"/>
      <c r="J128" s="4"/>
      <c r="K128" s="4"/>
      <c r="L128" s="4"/>
      <c r="M128" s="24"/>
      <c r="N128" s="24"/>
      <c r="O128" s="14"/>
      <c r="P128" s="14"/>
      <c r="Q128" s="14"/>
      <c r="R128" s="14"/>
      <c r="S128" s="14"/>
      <c r="T128" s="14"/>
      <c r="U128" s="14"/>
      <c r="V128" s="14"/>
      <c r="W128" s="24"/>
      <c r="X128" s="14"/>
      <c r="Y128" s="15"/>
      <c r="Z128" s="15"/>
      <c r="AA128" s="55">
        <f t="shared" si="9"/>
        <v>0</v>
      </c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55">
        <f t="shared" si="10"/>
        <v>0</v>
      </c>
      <c r="AN128" s="55">
        <f t="shared" si="11"/>
        <v>0</v>
      </c>
      <c r="AO128" s="55">
        <f t="shared" si="12"/>
        <v>0</v>
      </c>
      <c r="AP128" s="84" t="str">
        <f t="shared" si="13"/>
        <v/>
      </c>
      <c r="AQ128" s="11" t="b">
        <f t="shared" si="14"/>
        <v>0</v>
      </c>
      <c r="AR128" s="59" t="b">
        <f t="shared" si="15"/>
        <v>0</v>
      </c>
      <c r="AS128" s="34" t="str">
        <f t="shared" si="16"/>
        <v/>
      </c>
    </row>
    <row r="129" spans="2:45">
      <c r="B129" s="260"/>
      <c r="C129" s="35"/>
      <c r="D129" s="53"/>
      <c r="E129" s="5"/>
      <c r="F129" s="60"/>
      <c r="G129" s="54" t="e">
        <f>VLOOKUP(F129,Foglio1!$F$2:$G$1509,2,FALSE)</f>
        <v>#N/A</v>
      </c>
      <c r="H129" s="56"/>
      <c r="I129" s="4"/>
      <c r="J129" s="4"/>
      <c r="K129" s="4"/>
      <c r="L129" s="4"/>
      <c r="M129" s="24"/>
      <c r="N129" s="24"/>
      <c r="O129" s="14"/>
      <c r="P129" s="14"/>
      <c r="Q129" s="14"/>
      <c r="R129" s="14"/>
      <c r="S129" s="14"/>
      <c r="T129" s="14"/>
      <c r="U129" s="14"/>
      <c r="V129" s="14"/>
      <c r="W129" s="24"/>
      <c r="X129" s="14"/>
      <c r="Y129" s="15"/>
      <c r="Z129" s="15"/>
      <c r="AA129" s="55">
        <f t="shared" si="9"/>
        <v>0</v>
      </c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55">
        <f t="shared" si="10"/>
        <v>0</v>
      </c>
      <c r="AN129" s="55">
        <f t="shared" si="11"/>
        <v>0</v>
      </c>
      <c r="AO129" s="55">
        <f t="shared" si="12"/>
        <v>0</v>
      </c>
      <c r="AP129" s="84" t="str">
        <f t="shared" si="13"/>
        <v/>
      </c>
      <c r="AQ129" s="11" t="b">
        <f t="shared" si="14"/>
        <v>0</v>
      </c>
      <c r="AR129" s="59" t="b">
        <f t="shared" si="15"/>
        <v>0</v>
      </c>
      <c r="AS129" s="34" t="str">
        <f t="shared" si="16"/>
        <v/>
      </c>
    </row>
    <row r="130" spans="2:45">
      <c r="B130" s="260"/>
      <c r="C130" s="35"/>
      <c r="D130" s="53"/>
      <c r="E130" s="5"/>
      <c r="F130" s="60"/>
      <c r="G130" s="54" t="e">
        <f>VLOOKUP(F130,Foglio1!$F$2:$G$1509,2,FALSE)</f>
        <v>#N/A</v>
      </c>
      <c r="H130" s="56"/>
      <c r="I130" s="4"/>
      <c r="J130" s="4"/>
      <c r="K130" s="4"/>
      <c r="L130" s="4"/>
      <c r="M130" s="24"/>
      <c r="N130" s="24"/>
      <c r="O130" s="14"/>
      <c r="P130" s="14"/>
      <c r="Q130" s="14"/>
      <c r="R130" s="14"/>
      <c r="S130" s="14"/>
      <c r="T130" s="14"/>
      <c r="U130" s="14"/>
      <c r="V130" s="14"/>
      <c r="W130" s="24"/>
      <c r="X130" s="14"/>
      <c r="Y130" s="15"/>
      <c r="Z130" s="15"/>
      <c r="AA130" s="55">
        <f t="shared" si="9"/>
        <v>0</v>
      </c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55">
        <f t="shared" si="10"/>
        <v>0</v>
      </c>
      <c r="AN130" s="55">
        <f t="shared" si="11"/>
        <v>0</v>
      </c>
      <c r="AO130" s="55">
        <f t="shared" si="12"/>
        <v>0</v>
      </c>
      <c r="AP130" s="84" t="str">
        <f t="shared" si="13"/>
        <v/>
      </c>
      <c r="AQ130" s="11" t="b">
        <f t="shared" si="14"/>
        <v>0</v>
      </c>
      <c r="AR130" s="59" t="b">
        <f t="shared" si="15"/>
        <v>0</v>
      </c>
      <c r="AS130" s="34" t="str">
        <f t="shared" si="16"/>
        <v/>
      </c>
    </row>
    <row r="131" spans="2:45">
      <c r="B131" s="260"/>
      <c r="C131" s="35"/>
      <c r="D131" s="53"/>
      <c r="E131" s="5"/>
      <c r="F131" s="60"/>
      <c r="G131" s="54" t="e">
        <f>VLOOKUP(F131,Foglio1!$F$2:$G$1509,2,FALSE)</f>
        <v>#N/A</v>
      </c>
      <c r="H131" s="56"/>
      <c r="I131" s="4"/>
      <c r="J131" s="4"/>
      <c r="K131" s="4"/>
      <c r="L131" s="4"/>
      <c r="M131" s="24"/>
      <c r="N131" s="24"/>
      <c r="O131" s="14"/>
      <c r="P131" s="14"/>
      <c r="Q131" s="14"/>
      <c r="R131" s="14"/>
      <c r="S131" s="14"/>
      <c r="T131" s="14"/>
      <c r="U131" s="14"/>
      <c r="V131" s="14"/>
      <c r="W131" s="24"/>
      <c r="X131" s="14"/>
      <c r="Y131" s="15"/>
      <c r="Z131" s="15"/>
      <c r="AA131" s="55">
        <f t="shared" si="9"/>
        <v>0</v>
      </c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55">
        <f t="shared" si="10"/>
        <v>0</v>
      </c>
      <c r="AN131" s="55">
        <f t="shared" si="11"/>
        <v>0</v>
      </c>
      <c r="AO131" s="55">
        <f t="shared" si="12"/>
        <v>0</v>
      </c>
      <c r="AP131" s="84" t="str">
        <f t="shared" si="13"/>
        <v/>
      </c>
      <c r="AQ131" s="11" t="b">
        <f t="shared" si="14"/>
        <v>0</v>
      </c>
      <c r="AR131" s="59" t="b">
        <f t="shared" si="15"/>
        <v>0</v>
      </c>
      <c r="AS131" s="34" t="str">
        <f t="shared" si="16"/>
        <v/>
      </c>
    </row>
    <row r="132" spans="2:45">
      <c r="B132" s="260"/>
      <c r="C132" s="35"/>
      <c r="D132" s="53"/>
      <c r="E132" s="5"/>
      <c r="F132" s="60"/>
      <c r="G132" s="54" t="e">
        <f>VLOOKUP(F132,Foglio1!$F$2:$G$1509,2,FALSE)</f>
        <v>#N/A</v>
      </c>
      <c r="H132" s="56"/>
      <c r="I132" s="4"/>
      <c r="J132" s="4"/>
      <c r="K132" s="4"/>
      <c r="L132" s="4"/>
      <c r="M132" s="24"/>
      <c r="N132" s="24"/>
      <c r="O132" s="14"/>
      <c r="P132" s="14"/>
      <c r="Q132" s="14"/>
      <c r="R132" s="14"/>
      <c r="S132" s="14"/>
      <c r="T132" s="14"/>
      <c r="U132" s="14"/>
      <c r="V132" s="14"/>
      <c r="W132" s="24"/>
      <c r="X132" s="14"/>
      <c r="Y132" s="15"/>
      <c r="Z132" s="15"/>
      <c r="AA132" s="55">
        <f t="shared" si="9"/>
        <v>0</v>
      </c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55">
        <f t="shared" si="10"/>
        <v>0</v>
      </c>
      <c r="AN132" s="55">
        <f t="shared" si="11"/>
        <v>0</v>
      </c>
      <c r="AO132" s="55">
        <f t="shared" si="12"/>
        <v>0</v>
      </c>
      <c r="AP132" s="84" t="str">
        <f t="shared" si="13"/>
        <v/>
      </c>
      <c r="AQ132" s="11" t="b">
        <f t="shared" si="14"/>
        <v>0</v>
      </c>
      <c r="AR132" s="59" t="b">
        <f t="shared" si="15"/>
        <v>0</v>
      </c>
      <c r="AS132" s="34" t="str">
        <f t="shared" si="16"/>
        <v/>
      </c>
    </row>
    <row r="133" spans="2:45">
      <c r="B133" s="260"/>
      <c r="C133" s="35"/>
      <c r="D133" s="53"/>
      <c r="E133" s="5"/>
      <c r="F133" s="60"/>
      <c r="G133" s="54" t="e">
        <f>VLOOKUP(F133,Foglio1!$F$2:$G$1509,2,FALSE)</f>
        <v>#N/A</v>
      </c>
      <c r="H133" s="56"/>
      <c r="I133" s="4"/>
      <c r="J133" s="4"/>
      <c r="K133" s="4"/>
      <c r="L133" s="4"/>
      <c r="M133" s="24"/>
      <c r="N133" s="24"/>
      <c r="O133" s="14"/>
      <c r="P133" s="14"/>
      <c r="Q133" s="14"/>
      <c r="R133" s="14"/>
      <c r="S133" s="14"/>
      <c r="T133" s="14"/>
      <c r="U133" s="14"/>
      <c r="V133" s="14"/>
      <c r="W133" s="24"/>
      <c r="X133" s="14"/>
      <c r="Y133" s="15"/>
      <c r="Z133" s="15"/>
      <c r="AA133" s="55">
        <f t="shared" si="9"/>
        <v>0</v>
      </c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55">
        <f t="shared" si="10"/>
        <v>0</v>
      </c>
      <c r="AN133" s="55">
        <f t="shared" si="11"/>
        <v>0</v>
      </c>
      <c r="AO133" s="55">
        <f t="shared" si="12"/>
        <v>0</v>
      </c>
      <c r="AP133" s="84" t="str">
        <f t="shared" si="13"/>
        <v/>
      </c>
      <c r="AQ133" s="11" t="b">
        <f t="shared" si="14"/>
        <v>0</v>
      </c>
      <c r="AR133" s="59" t="b">
        <f t="shared" si="15"/>
        <v>0</v>
      </c>
      <c r="AS133" s="34" t="str">
        <f t="shared" si="16"/>
        <v/>
      </c>
    </row>
    <row r="134" spans="2:45">
      <c r="B134" s="260"/>
      <c r="C134" s="35"/>
      <c r="D134" s="53"/>
      <c r="E134" s="5"/>
      <c r="F134" s="60"/>
      <c r="G134" s="54" t="e">
        <f>VLOOKUP(F134,Foglio1!$F$2:$G$1509,2,FALSE)</f>
        <v>#N/A</v>
      </c>
      <c r="H134" s="56"/>
      <c r="I134" s="4"/>
      <c r="J134" s="4"/>
      <c r="K134" s="4"/>
      <c r="L134" s="4"/>
      <c r="M134" s="24"/>
      <c r="N134" s="24"/>
      <c r="O134" s="14"/>
      <c r="P134" s="14"/>
      <c r="Q134" s="14"/>
      <c r="R134" s="14"/>
      <c r="S134" s="14"/>
      <c r="T134" s="14"/>
      <c r="U134" s="14"/>
      <c r="V134" s="14"/>
      <c r="W134" s="24"/>
      <c r="X134" s="14"/>
      <c r="Y134" s="15"/>
      <c r="Z134" s="15"/>
      <c r="AA134" s="55">
        <f t="shared" si="9"/>
        <v>0</v>
      </c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55">
        <f t="shared" si="10"/>
        <v>0</v>
      </c>
      <c r="AN134" s="55">
        <f t="shared" si="11"/>
        <v>0</v>
      </c>
      <c r="AO134" s="55">
        <f t="shared" si="12"/>
        <v>0</v>
      </c>
      <c r="AP134" s="84" t="str">
        <f t="shared" si="13"/>
        <v/>
      </c>
      <c r="AQ134" s="11" t="b">
        <f t="shared" si="14"/>
        <v>0</v>
      </c>
      <c r="AR134" s="59" t="b">
        <f t="shared" si="15"/>
        <v>0</v>
      </c>
      <c r="AS134" s="34" t="str">
        <f t="shared" si="16"/>
        <v/>
      </c>
    </row>
    <row r="135" spans="2:45">
      <c r="B135" s="260"/>
      <c r="C135" s="35"/>
      <c r="D135" s="53"/>
      <c r="E135" s="5"/>
      <c r="F135" s="60"/>
      <c r="G135" s="54" t="e">
        <f>VLOOKUP(F135,Foglio1!$F$2:$G$1509,2,FALSE)</f>
        <v>#N/A</v>
      </c>
      <c r="H135" s="56"/>
      <c r="I135" s="4"/>
      <c r="J135" s="4"/>
      <c r="K135" s="4"/>
      <c r="L135" s="4"/>
      <c r="M135" s="24"/>
      <c r="N135" s="24"/>
      <c r="O135" s="14"/>
      <c r="P135" s="14"/>
      <c r="Q135" s="14"/>
      <c r="R135" s="14"/>
      <c r="S135" s="14"/>
      <c r="T135" s="14"/>
      <c r="U135" s="14"/>
      <c r="V135" s="14"/>
      <c r="W135" s="24"/>
      <c r="X135" s="14"/>
      <c r="Y135" s="15"/>
      <c r="Z135" s="15"/>
      <c r="AA135" s="55">
        <f t="shared" si="9"/>
        <v>0</v>
      </c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55">
        <f t="shared" si="10"/>
        <v>0</v>
      </c>
      <c r="AN135" s="55">
        <f t="shared" si="11"/>
        <v>0</v>
      </c>
      <c r="AO135" s="55">
        <f t="shared" si="12"/>
        <v>0</v>
      </c>
      <c r="AP135" s="84" t="str">
        <f t="shared" si="13"/>
        <v/>
      </c>
      <c r="AQ135" s="11" t="b">
        <f t="shared" si="14"/>
        <v>0</v>
      </c>
      <c r="AR135" s="59" t="b">
        <f t="shared" si="15"/>
        <v>0</v>
      </c>
      <c r="AS135" s="34" t="str">
        <f t="shared" si="16"/>
        <v/>
      </c>
    </row>
    <row r="136" spans="2:45">
      <c r="B136" s="260"/>
      <c r="C136" s="35"/>
      <c r="D136" s="53"/>
      <c r="E136" s="5"/>
      <c r="F136" s="60"/>
      <c r="G136" s="54" t="e">
        <f>VLOOKUP(F136,Foglio1!$F$2:$G$1509,2,FALSE)</f>
        <v>#N/A</v>
      </c>
      <c r="H136" s="56"/>
      <c r="I136" s="4"/>
      <c r="J136" s="4"/>
      <c r="K136" s="4"/>
      <c r="L136" s="4"/>
      <c r="M136" s="24"/>
      <c r="N136" s="24"/>
      <c r="O136" s="14"/>
      <c r="P136" s="14"/>
      <c r="Q136" s="14"/>
      <c r="R136" s="14"/>
      <c r="S136" s="14"/>
      <c r="T136" s="14"/>
      <c r="U136" s="14"/>
      <c r="V136" s="14"/>
      <c r="W136" s="24"/>
      <c r="X136" s="14"/>
      <c r="Y136" s="15"/>
      <c r="Z136" s="15"/>
      <c r="AA136" s="55">
        <f t="shared" ref="AA136:AA199" si="17">SUM(Y136:Z136)</f>
        <v>0</v>
      </c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55">
        <f t="shared" ref="AM136:AM199" si="18">SUM(AA136:AC136)</f>
        <v>0</v>
      </c>
      <c r="AN136" s="55">
        <f t="shared" ref="AN136:AN199" si="19">SUM(AD136:AF136)</f>
        <v>0</v>
      </c>
      <c r="AO136" s="55">
        <f t="shared" ref="AO136:AO199" si="20">SUM(AG136:AK136)</f>
        <v>0</v>
      </c>
      <c r="AP136" s="84" t="str">
        <f t="shared" ref="AP136:AP199" si="21">IF(AND(OR(AQ136=FALSE,AR136=FALSE),OR(COUNTBLANK(A136:F136)&lt;&gt;COLUMNS(A136:F136),COUNTBLANK(H136:Z136)&lt;&gt;COLUMNS(H136:Z136),COUNTBLANK(AB136:AL136)&lt;&gt;COLUMNS(AB136:AL136))),"KO","")</f>
        <v/>
      </c>
      <c r="AQ136" s="11" t="b">
        <f t="shared" ref="AQ136:AQ199" si="22">IF(OR(ISBLANK(B136),ISBLANK(H136),ISBLANK(O136),ISBLANK(R136),ISBLANK(V136),ISBLANK(W136),ISBLANK(Y136),ISBLANK(AB136),ISBLANK(AE136),ISBLANK(AL136)),FALSE,TRUE)</f>
        <v>0</v>
      </c>
      <c r="AR136" s="59" t="b">
        <f t="shared" ref="AR136:AR199" si="23">IF(ISBLANK(B136),IF(OR(ISBLANK(C136),ISBLANK(D136),ISBLANK(E136),ISBLANK(F136),ISBLANK(G136)),FALSE,TRUE),TRUE)</f>
        <v>0</v>
      </c>
      <c r="AS136" s="34" t="str">
        <f t="shared" ref="AS136:AS199" si="24">IF(AND(AP136="KO",OR(COUNTBLANK(A136:F136)&lt;&gt;COLUMNS(A136:F136),COUNTBLANK(H136:Z136)&lt;&gt;COLUMNS(H136:Z136),COUNTBLANK(AB136:AL136)&lt;&gt;COLUMNS(AB136:AL136))),"ATTENZIONE!!! NON TUTTI I CAMPI OBBLIGATORI SONO STATI COMPILATI","")</f>
        <v/>
      </c>
    </row>
    <row r="137" spans="2:45">
      <c r="B137" s="260"/>
      <c r="C137" s="35"/>
      <c r="D137" s="53"/>
      <c r="E137" s="5"/>
      <c r="F137" s="60"/>
      <c r="G137" s="54" t="e">
        <f>VLOOKUP(F137,Foglio1!$F$2:$G$1509,2,FALSE)</f>
        <v>#N/A</v>
      </c>
      <c r="H137" s="56"/>
      <c r="I137" s="4"/>
      <c r="J137" s="4"/>
      <c r="K137" s="4"/>
      <c r="L137" s="4"/>
      <c r="M137" s="24"/>
      <c r="N137" s="24"/>
      <c r="O137" s="14"/>
      <c r="P137" s="14"/>
      <c r="Q137" s="14"/>
      <c r="R137" s="14"/>
      <c r="S137" s="14"/>
      <c r="T137" s="14"/>
      <c r="U137" s="14"/>
      <c r="V137" s="14"/>
      <c r="W137" s="24"/>
      <c r="X137" s="14"/>
      <c r="Y137" s="15"/>
      <c r="Z137" s="15"/>
      <c r="AA137" s="55">
        <f t="shared" si="17"/>
        <v>0</v>
      </c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55">
        <f t="shared" si="18"/>
        <v>0</v>
      </c>
      <c r="AN137" s="55">
        <f t="shared" si="19"/>
        <v>0</v>
      </c>
      <c r="AO137" s="55">
        <f t="shared" si="20"/>
        <v>0</v>
      </c>
      <c r="AP137" s="84" t="str">
        <f t="shared" si="21"/>
        <v/>
      </c>
      <c r="AQ137" s="11" t="b">
        <f t="shared" si="22"/>
        <v>0</v>
      </c>
      <c r="AR137" s="59" t="b">
        <f t="shared" si="23"/>
        <v>0</v>
      </c>
      <c r="AS137" s="34" t="str">
        <f t="shared" si="24"/>
        <v/>
      </c>
    </row>
    <row r="138" spans="2:45">
      <c r="B138" s="260"/>
      <c r="C138" s="35"/>
      <c r="D138" s="53"/>
      <c r="E138" s="5"/>
      <c r="F138" s="60"/>
      <c r="G138" s="54" t="e">
        <f>VLOOKUP(F138,Foglio1!$F$2:$G$1509,2,FALSE)</f>
        <v>#N/A</v>
      </c>
      <c r="H138" s="56"/>
      <c r="I138" s="4"/>
      <c r="J138" s="4"/>
      <c r="K138" s="4"/>
      <c r="L138" s="4"/>
      <c r="M138" s="24"/>
      <c r="N138" s="24"/>
      <c r="O138" s="14"/>
      <c r="P138" s="14"/>
      <c r="Q138" s="14"/>
      <c r="R138" s="14"/>
      <c r="S138" s="14"/>
      <c r="T138" s="14"/>
      <c r="U138" s="14"/>
      <c r="V138" s="14"/>
      <c r="W138" s="24"/>
      <c r="X138" s="14"/>
      <c r="Y138" s="15"/>
      <c r="Z138" s="15"/>
      <c r="AA138" s="55">
        <f t="shared" si="17"/>
        <v>0</v>
      </c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55">
        <f t="shared" si="18"/>
        <v>0</v>
      </c>
      <c r="AN138" s="55">
        <f t="shared" si="19"/>
        <v>0</v>
      </c>
      <c r="AO138" s="55">
        <f t="shared" si="20"/>
        <v>0</v>
      </c>
      <c r="AP138" s="84" t="str">
        <f t="shared" si="21"/>
        <v/>
      </c>
      <c r="AQ138" s="11" t="b">
        <f t="shared" si="22"/>
        <v>0</v>
      </c>
      <c r="AR138" s="59" t="b">
        <f t="shared" si="23"/>
        <v>0</v>
      </c>
      <c r="AS138" s="34" t="str">
        <f t="shared" si="24"/>
        <v/>
      </c>
    </row>
    <row r="139" spans="2:45">
      <c r="B139" s="260"/>
      <c r="C139" s="35"/>
      <c r="D139" s="53"/>
      <c r="E139" s="5"/>
      <c r="F139" s="60"/>
      <c r="G139" s="54" t="e">
        <f>VLOOKUP(F139,Foglio1!$F$2:$G$1509,2,FALSE)</f>
        <v>#N/A</v>
      </c>
      <c r="H139" s="56"/>
      <c r="I139" s="4"/>
      <c r="J139" s="4"/>
      <c r="K139" s="4"/>
      <c r="L139" s="4"/>
      <c r="M139" s="24"/>
      <c r="N139" s="24"/>
      <c r="O139" s="14"/>
      <c r="P139" s="14"/>
      <c r="Q139" s="14"/>
      <c r="R139" s="14"/>
      <c r="S139" s="14"/>
      <c r="T139" s="14"/>
      <c r="U139" s="14"/>
      <c r="V139" s="14"/>
      <c r="W139" s="24"/>
      <c r="X139" s="14"/>
      <c r="Y139" s="15"/>
      <c r="Z139" s="15"/>
      <c r="AA139" s="55">
        <f t="shared" si="17"/>
        <v>0</v>
      </c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55">
        <f t="shared" si="18"/>
        <v>0</v>
      </c>
      <c r="AN139" s="55">
        <f t="shared" si="19"/>
        <v>0</v>
      </c>
      <c r="AO139" s="55">
        <f t="shared" si="20"/>
        <v>0</v>
      </c>
      <c r="AP139" s="84" t="str">
        <f t="shared" si="21"/>
        <v/>
      </c>
      <c r="AQ139" s="11" t="b">
        <f t="shared" si="22"/>
        <v>0</v>
      </c>
      <c r="AR139" s="59" t="b">
        <f t="shared" si="23"/>
        <v>0</v>
      </c>
      <c r="AS139" s="34" t="str">
        <f t="shared" si="24"/>
        <v/>
      </c>
    </row>
    <row r="140" spans="2:45">
      <c r="B140" s="260"/>
      <c r="C140" s="35"/>
      <c r="D140" s="53"/>
      <c r="E140" s="5"/>
      <c r="F140" s="60"/>
      <c r="G140" s="54" t="e">
        <f>VLOOKUP(F140,Foglio1!$F$2:$G$1509,2,FALSE)</f>
        <v>#N/A</v>
      </c>
      <c r="H140" s="56"/>
      <c r="I140" s="4"/>
      <c r="J140" s="4"/>
      <c r="K140" s="4"/>
      <c r="L140" s="4"/>
      <c r="M140" s="24"/>
      <c r="N140" s="24"/>
      <c r="O140" s="14"/>
      <c r="P140" s="14"/>
      <c r="Q140" s="14"/>
      <c r="R140" s="14"/>
      <c r="S140" s="14"/>
      <c r="T140" s="14"/>
      <c r="U140" s="14"/>
      <c r="V140" s="14"/>
      <c r="W140" s="24"/>
      <c r="X140" s="14"/>
      <c r="Y140" s="15"/>
      <c r="Z140" s="15"/>
      <c r="AA140" s="55">
        <f t="shared" si="17"/>
        <v>0</v>
      </c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55">
        <f t="shared" si="18"/>
        <v>0</v>
      </c>
      <c r="AN140" s="55">
        <f t="shared" si="19"/>
        <v>0</v>
      </c>
      <c r="AO140" s="55">
        <f t="shared" si="20"/>
        <v>0</v>
      </c>
      <c r="AP140" s="84" t="str">
        <f t="shared" si="21"/>
        <v/>
      </c>
      <c r="AQ140" s="11" t="b">
        <f t="shared" si="22"/>
        <v>0</v>
      </c>
      <c r="AR140" s="59" t="b">
        <f t="shared" si="23"/>
        <v>0</v>
      </c>
      <c r="AS140" s="34" t="str">
        <f t="shared" si="24"/>
        <v/>
      </c>
    </row>
    <row r="141" spans="2:45">
      <c r="B141" s="260"/>
      <c r="C141" s="35"/>
      <c r="D141" s="53"/>
      <c r="E141" s="5"/>
      <c r="F141" s="60"/>
      <c r="G141" s="54" t="e">
        <f>VLOOKUP(F141,Foglio1!$F$2:$G$1509,2,FALSE)</f>
        <v>#N/A</v>
      </c>
      <c r="H141" s="56"/>
      <c r="I141" s="4"/>
      <c r="J141" s="4"/>
      <c r="K141" s="4"/>
      <c r="L141" s="4"/>
      <c r="M141" s="24"/>
      <c r="N141" s="24"/>
      <c r="O141" s="14"/>
      <c r="P141" s="14"/>
      <c r="Q141" s="14"/>
      <c r="R141" s="14"/>
      <c r="S141" s="14"/>
      <c r="T141" s="14"/>
      <c r="U141" s="14"/>
      <c r="V141" s="14"/>
      <c r="W141" s="24"/>
      <c r="X141" s="14"/>
      <c r="Y141" s="15"/>
      <c r="Z141" s="15"/>
      <c r="AA141" s="55">
        <f t="shared" si="17"/>
        <v>0</v>
      </c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55">
        <f t="shared" si="18"/>
        <v>0</v>
      </c>
      <c r="AN141" s="55">
        <f t="shared" si="19"/>
        <v>0</v>
      </c>
      <c r="AO141" s="55">
        <f t="shared" si="20"/>
        <v>0</v>
      </c>
      <c r="AP141" s="84" t="str">
        <f t="shared" si="21"/>
        <v/>
      </c>
      <c r="AQ141" s="11" t="b">
        <f t="shared" si="22"/>
        <v>0</v>
      </c>
      <c r="AR141" s="59" t="b">
        <f t="shared" si="23"/>
        <v>0</v>
      </c>
      <c r="AS141" s="34" t="str">
        <f t="shared" si="24"/>
        <v/>
      </c>
    </row>
    <row r="142" spans="2:45">
      <c r="B142" s="260"/>
      <c r="C142" s="35"/>
      <c r="D142" s="53"/>
      <c r="E142" s="5"/>
      <c r="F142" s="60"/>
      <c r="G142" s="54" t="e">
        <f>VLOOKUP(F142,Foglio1!$F$2:$G$1509,2,FALSE)</f>
        <v>#N/A</v>
      </c>
      <c r="H142" s="56"/>
      <c r="I142" s="4"/>
      <c r="J142" s="4"/>
      <c r="K142" s="4"/>
      <c r="L142" s="4"/>
      <c r="M142" s="24"/>
      <c r="N142" s="24"/>
      <c r="O142" s="14"/>
      <c r="P142" s="14"/>
      <c r="Q142" s="14"/>
      <c r="R142" s="14"/>
      <c r="S142" s="14"/>
      <c r="T142" s="14"/>
      <c r="U142" s="14"/>
      <c r="V142" s="14"/>
      <c r="W142" s="24"/>
      <c r="X142" s="14"/>
      <c r="Y142" s="15"/>
      <c r="Z142" s="15"/>
      <c r="AA142" s="55">
        <f t="shared" si="17"/>
        <v>0</v>
      </c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55">
        <f t="shared" si="18"/>
        <v>0</v>
      </c>
      <c r="AN142" s="55">
        <f t="shared" si="19"/>
        <v>0</v>
      </c>
      <c r="AO142" s="55">
        <f t="shared" si="20"/>
        <v>0</v>
      </c>
      <c r="AP142" s="84" t="str">
        <f t="shared" si="21"/>
        <v/>
      </c>
      <c r="AQ142" s="11" t="b">
        <f t="shared" si="22"/>
        <v>0</v>
      </c>
      <c r="AR142" s="59" t="b">
        <f t="shared" si="23"/>
        <v>0</v>
      </c>
      <c r="AS142" s="34" t="str">
        <f t="shared" si="24"/>
        <v/>
      </c>
    </row>
    <row r="143" spans="2:45">
      <c r="B143" s="260"/>
      <c r="C143" s="35"/>
      <c r="D143" s="53"/>
      <c r="E143" s="5"/>
      <c r="F143" s="60"/>
      <c r="G143" s="54" t="e">
        <f>VLOOKUP(F143,Foglio1!$F$2:$G$1509,2,FALSE)</f>
        <v>#N/A</v>
      </c>
      <c r="H143" s="56"/>
      <c r="I143" s="4"/>
      <c r="J143" s="4"/>
      <c r="K143" s="4"/>
      <c r="L143" s="4"/>
      <c r="M143" s="24"/>
      <c r="N143" s="24"/>
      <c r="O143" s="14"/>
      <c r="P143" s="14"/>
      <c r="Q143" s="14"/>
      <c r="R143" s="14"/>
      <c r="S143" s="14"/>
      <c r="T143" s="14"/>
      <c r="U143" s="14"/>
      <c r="V143" s="14"/>
      <c r="W143" s="24"/>
      <c r="X143" s="14"/>
      <c r="Y143" s="15"/>
      <c r="Z143" s="15"/>
      <c r="AA143" s="55">
        <f t="shared" si="17"/>
        <v>0</v>
      </c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55">
        <f t="shared" si="18"/>
        <v>0</v>
      </c>
      <c r="AN143" s="55">
        <f t="shared" si="19"/>
        <v>0</v>
      </c>
      <c r="AO143" s="55">
        <f t="shared" si="20"/>
        <v>0</v>
      </c>
      <c r="AP143" s="84" t="str">
        <f t="shared" si="21"/>
        <v/>
      </c>
      <c r="AQ143" s="11" t="b">
        <f t="shared" si="22"/>
        <v>0</v>
      </c>
      <c r="AR143" s="59" t="b">
        <f t="shared" si="23"/>
        <v>0</v>
      </c>
      <c r="AS143" s="34" t="str">
        <f t="shared" si="24"/>
        <v/>
      </c>
    </row>
    <row r="144" spans="2:45">
      <c r="B144" s="260"/>
      <c r="C144" s="35"/>
      <c r="D144" s="53"/>
      <c r="E144" s="5"/>
      <c r="F144" s="60"/>
      <c r="G144" s="54" t="e">
        <f>VLOOKUP(F144,Foglio1!$F$2:$G$1509,2,FALSE)</f>
        <v>#N/A</v>
      </c>
      <c r="H144" s="56"/>
      <c r="I144" s="4"/>
      <c r="J144" s="4"/>
      <c r="K144" s="4"/>
      <c r="L144" s="4"/>
      <c r="M144" s="24"/>
      <c r="N144" s="24"/>
      <c r="O144" s="14"/>
      <c r="P144" s="14"/>
      <c r="Q144" s="14"/>
      <c r="R144" s="14"/>
      <c r="S144" s="14"/>
      <c r="T144" s="14"/>
      <c r="U144" s="14"/>
      <c r="V144" s="14"/>
      <c r="W144" s="24"/>
      <c r="X144" s="14"/>
      <c r="Y144" s="15"/>
      <c r="Z144" s="15"/>
      <c r="AA144" s="55">
        <f t="shared" si="17"/>
        <v>0</v>
      </c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55">
        <f t="shared" si="18"/>
        <v>0</v>
      </c>
      <c r="AN144" s="55">
        <f t="shared" si="19"/>
        <v>0</v>
      </c>
      <c r="AO144" s="55">
        <f t="shared" si="20"/>
        <v>0</v>
      </c>
      <c r="AP144" s="84" t="str">
        <f t="shared" si="21"/>
        <v/>
      </c>
      <c r="AQ144" s="11" t="b">
        <f t="shared" si="22"/>
        <v>0</v>
      </c>
      <c r="AR144" s="59" t="b">
        <f t="shared" si="23"/>
        <v>0</v>
      </c>
      <c r="AS144" s="34" t="str">
        <f t="shared" si="24"/>
        <v/>
      </c>
    </row>
    <row r="145" spans="2:45">
      <c r="B145" s="260"/>
      <c r="C145" s="35"/>
      <c r="D145" s="53"/>
      <c r="E145" s="5"/>
      <c r="F145" s="60"/>
      <c r="G145" s="54" t="e">
        <f>VLOOKUP(F145,Foglio1!$F$2:$G$1509,2,FALSE)</f>
        <v>#N/A</v>
      </c>
      <c r="H145" s="56"/>
      <c r="I145" s="4"/>
      <c r="J145" s="4"/>
      <c r="K145" s="4"/>
      <c r="L145" s="4"/>
      <c r="M145" s="24"/>
      <c r="N145" s="24"/>
      <c r="O145" s="14"/>
      <c r="P145" s="14"/>
      <c r="Q145" s="14"/>
      <c r="R145" s="14"/>
      <c r="S145" s="14"/>
      <c r="T145" s="14"/>
      <c r="U145" s="14"/>
      <c r="V145" s="14"/>
      <c r="W145" s="24"/>
      <c r="X145" s="14"/>
      <c r="Y145" s="15"/>
      <c r="Z145" s="15"/>
      <c r="AA145" s="55">
        <f t="shared" si="17"/>
        <v>0</v>
      </c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55">
        <f t="shared" si="18"/>
        <v>0</v>
      </c>
      <c r="AN145" s="55">
        <f t="shared" si="19"/>
        <v>0</v>
      </c>
      <c r="AO145" s="55">
        <f t="shared" si="20"/>
        <v>0</v>
      </c>
      <c r="AP145" s="84" t="str">
        <f t="shared" si="21"/>
        <v/>
      </c>
      <c r="AQ145" s="11" t="b">
        <f t="shared" si="22"/>
        <v>0</v>
      </c>
      <c r="AR145" s="59" t="b">
        <f t="shared" si="23"/>
        <v>0</v>
      </c>
      <c r="AS145" s="34" t="str">
        <f t="shared" si="24"/>
        <v/>
      </c>
    </row>
    <row r="146" spans="2:45">
      <c r="B146" s="260"/>
      <c r="C146" s="35"/>
      <c r="D146" s="53"/>
      <c r="E146" s="5"/>
      <c r="F146" s="60"/>
      <c r="G146" s="54" t="e">
        <f>VLOOKUP(F146,Foglio1!$F$2:$G$1509,2,FALSE)</f>
        <v>#N/A</v>
      </c>
      <c r="H146" s="56"/>
      <c r="I146" s="4"/>
      <c r="J146" s="4"/>
      <c r="K146" s="4"/>
      <c r="L146" s="4"/>
      <c r="M146" s="24"/>
      <c r="N146" s="24"/>
      <c r="O146" s="14"/>
      <c r="P146" s="14"/>
      <c r="Q146" s="14"/>
      <c r="R146" s="14"/>
      <c r="S146" s="14"/>
      <c r="T146" s="14"/>
      <c r="U146" s="14"/>
      <c r="V146" s="14"/>
      <c r="W146" s="24"/>
      <c r="X146" s="14"/>
      <c r="Y146" s="15"/>
      <c r="Z146" s="15"/>
      <c r="AA146" s="55">
        <f t="shared" si="17"/>
        <v>0</v>
      </c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55">
        <f t="shared" si="18"/>
        <v>0</v>
      </c>
      <c r="AN146" s="55">
        <f t="shared" si="19"/>
        <v>0</v>
      </c>
      <c r="AO146" s="55">
        <f t="shared" si="20"/>
        <v>0</v>
      </c>
      <c r="AP146" s="84" t="str">
        <f t="shared" si="21"/>
        <v/>
      </c>
      <c r="AQ146" s="11" t="b">
        <f t="shared" si="22"/>
        <v>0</v>
      </c>
      <c r="AR146" s="59" t="b">
        <f t="shared" si="23"/>
        <v>0</v>
      </c>
      <c r="AS146" s="34" t="str">
        <f t="shared" si="24"/>
        <v/>
      </c>
    </row>
    <row r="147" spans="2:45">
      <c r="B147" s="260"/>
      <c r="C147" s="35"/>
      <c r="D147" s="53"/>
      <c r="E147" s="5"/>
      <c r="F147" s="60"/>
      <c r="G147" s="54" t="e">
        <f>VLOOKUP(F147,Foglio1!$F$2:$G$1509,2,FALSE)</f>
        <v>#N/A</v>
      </c>
      <c r="H147" s="56"/>
      <c r="I147" s="4"/>
      <c r="J147" s="4"/>
      <c r="K147" s="4"/>
      <c r="L147" s="4"/>
      <c r="M147" s="24"/>
      <c r="N147" s="24"/>
      <c r="O147" s="14"/>
      <c r="P147" s="14"/>
      <c r="Q147" s="14"/>
      <c r="R147" s="14"/>
      <c r="S147" s="14"/>
      <c r="T147" s="14"/>
      <c r="U147" s="14"/>
      <c r="V147" s="14"/>
      <c r="W147" s="24"/>
      <c r="X147" s="14"/>
      <c r="Y147" s="15"/>
      <c r="Z147" s="15"/>
      <c r="AA147" s="55">
        <f t="shared" si="17"/>
        <v>0</v>
      </c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55">
        <f t="shared" si="18"/>
        <v>0</v>
      </c>
      <c r="AN147" s="55">
        <f t="shared" si="19"/>
        <v>0</v>
      </c>
      <c r="AO147" s="55">
        <f t="shared" si="20"/>
        <v>0</v>
      </c>
      <c r="AP147" s="84" t="str">
        <f t="shared" si="21"/>
        <v/>
      </c>
      <c r="AQ147" s="11" t="b">
        <f t="shared" si="22"/>
        <v>0</v>
      </c>
      <c r="AR147" s="59" t="b">
        <f t="shared" si="23"/>
        <v>0</v>
      </c>
      <c r="AS147" s="34" t="str">
        <f t="shared" si="24"/>
        <v/>
      </c>
    </row>
    <row r="148" spans="2:45">
      <c r="B148" s="260"/>
      <c r="C148" s="35"/>
      <c r="D148" s="53"/>
      <c r="E148" s="5"/>
      <c r="F148" s="60"/>
      <c r="G148" s="54" t="e">
        <f>VLOOKUP(F148,Foglio1!$F$2:$G$1509,2,FALSE)</f>
        <v>#N/A</v>
      </c>
      <c r="H148" s="56"/>
      <c r="I148" s="4"/>
      <c r="J148" s="4"/>
      <c r="K148" s="4"/>
      <c r="L148" s="4"/>
      <c r="M148" s="24"/>
      <c r="N148" s="24"/>
      <c r="O148" s="14"/>
      <c r="P148" s="14"/>
      <c r="Q148" s="14"/>
      <c r="R148" s="14"/>
      <c r="S148" s="14"/>
      <c r="T148" s="14"/>
      <c r="U148" s="14"/>
      <c r="V148" s="14"/>
      <c r="W148" s="24"/>
      <c r="X148" s="14"/>
      <c r="Y148" s="15"/>
      <c r="Z148" s="15"/>
      <c r="AA148" s="55">
        <f t="shared" si="17"/>
        <v>0</v>
      </c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55">
        <f t="shared" si="18"/>
        <v>0</v>
      </c>
      <c r="AN148" s="55">
        <f t="shared" si="19"/>
        <v>0</v>
      </c>
      <c r="AO148" s="55">
        <f t="shared" si="20"/>
        <v>0</v>
      </c>
      <c r="AP148" s="84" t="str">
        <f t="shared" si="21"/>
        <v/>
      </c>
      <c r="AQ148" s="11" t="b">
        <f t="shared" si="22"/>
        <v>0</v>
      </c>
      <c r="AR148" s="59" t="b">
        <f t="shared" si="23"/>
        <v>0</v>
      </c>
      <c r="AS148" s="34" t="str">
        <f t="shared" si="24"/>
        <v/>
      </c>
    </row>
    <row r="149" spans="2:45">
      <c r="B149" s="260"/>
      <c r="C149" s="35"/>
      <c r="D149" s="53"/>
      <c r="E149" s="5"/>
      <c r="F149" s="60"/>
      <c r="G149" s="54" t="e">
        <f>VLOOKUP(F149,Foglio1!$F$2:$G$1509,2,FALSE)</f>
        <v>#N/A</v>
      </c>
      <c r="H149" s="56"/>
      <c r="I149" s="4"/>
      <c r="J149" s="4"/>
      <c r="K149" s="4"/>
      <c r="L149" s="4"/>
      <c r="M149" s="24"/>
      <c r="N149" s="24"/>
      <c r="O149" s="14"/>
      <c r="P149" s="14"/>
      <c r="Q149" s="14"/>
      <c r="R149" s="14"/>
      <c r="S149" s="14"/>
      <c r="T149" s="14"/>
      <c r="U149" s="14"/>
      <c r="V149" s="14"/>
      <c r="W149" s="24"/>
      <c r="X149" s="14"/>
      <c r="Y149" s="15"/>
      <c r="Z149" s="15"/>
      <c r="AA149" s="55">
        <f t="shared" si="17"/>
        <v>0</v>
      </c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55">
        <f t="shared" si="18"/>
        <v>0</v>
      </c>
      <c r="AN149" s="55">
        <f t="shared" si="19"/>
        <v>0</v>
      </c>
      <c r="AO149" s="55">
        <f t="shared" si="20"/>
        <v>0</v>
      </c>
      <c r="AP149" s="84" t="str">
        <f t="shared" si="21"/>
        <v/>
      </c>
      <c r="AQ149" s="11" t="b">
        <f t="shared" si="22"/>
        <v>0</v>
      </c>
      <c r="AR149" s="59" t="b">
        <f t="shared" si="23"/>
        <v>0</v>
      </c>
      <c r="AS149" s="34" t="str">
        <f t="shared" si="24"/>
        <v/>
      </c>
    </row>
    <row r="150" spans="2:45">
      <c r="B150" s="260"/>
      <c r="C150" s="35"/>
      <c r="D150" s="53"/>
      <c r="E150" s="5"/>
      <c r="F150" s="60"/>
      <c r="G150" s="54" t="e">
        <f>VLOOKUP(F150,Foglio1!$F$2:$G$1509,2,FALSE)</f>
        <v>#N/A</v>
      </c>
      <c r="H150" s="56"/>
      <c r="I150" s="4"/>
      <c r="J150" s="4"/>
      <c r="K150" s="4"/>
      <c r="L150" s="4"/>
      <c r="M150" s="24"/>
      <c r="N150" s="24"/>
      <c r="O150" s="14"/>
      <c r="P150" s="14"/>
      <c r="Q150" s="14"/>
      <c r="R150" s="14"/>
      <c r="S150" s="14"/>
      <c r="T150" s="14"/>
      <c r="U150" s="14"/>
      <c r="V150" s="14"/>
      <c r="W150" s="24"/>
      <c r="X150" s="14"/>
      <c r="Y150" s="15"/>
      <c r="Z150" s="15"/>
      <c r="AA150" s="55">
        <f t="shared" si="17"/>
        <v>0</v>
      </c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55">
        <f t="shared" si="18"/>
        <v>0</v>
      </c>
      <c r="AN150" s="55">
        <f t="shared" si="19"/>
        <v>0</v>
      </c>
      <c r="AO150" s="55">
        <f t="shared" si="20"/>
        <v>0</v>
      </c>
      <c r="AP150" s="84" t="str">
        <f t="shared" si="21"/>
        <v/>
      </c>
      <c r="AQ150" s="11" t="b">
        <f t="shared" si="22"/>
        <v>0</v>
      </c>
      <c r="AR150" s="59" t="b">
        <f t="shared" si="23"/>
        <v>0</v>
      </c>
      <c r="AS150" s="34" t="str">
        <f t="shared" si="24"/>
        <v/>
      </c>
    </row>
    <row r="151" spans="2:45">
      <c r="B151" s="260"/>
      <c r="C151" s="35"/>
      <c r="D151" s="53"/>
      <c r="E151" s="5"/>
      <c r="F151" s="60"/>
      <c r="G151" s="54" t="e">
        <f>VLOOKUP(F151,Foglio1!$F$2:$G$1509,2,FALSE)</f>
        <v>#N/A</v>
      </c>
      <c r="H151" s="56"/>
      <c r="I151" s="4"/>
      <c r="J151" s="4"/>
      <c r="K151" s="4"/>
      <c r="L151" s="4"/>
      <c r="M151" s="24"/>
      <c r="N151" s="24"/>
      <c r="O151" s="14"/>
      <c r="P151" s="14"/>
      <c r="Q151" s="14"/>
      <c r="R151" s="14"/>
      <c r="S151" s="14"/>
      <c r="T151" s="14"/>
      <c r="U151" s="14"/>
      <c r="V151" s="14"/>
      <c r="W151" s="24"/>
      <c r="X151" s="14"/>
      <c r="Y151" s="15"/>
      <c r="Z151" s="15"/>
      <c r="AA151" s="55">
        <f t="shared" si="17"/>
        <v>0</v>
      </c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55">
        <f t="shared" si="18"/>
        <v>0</v>
      </c>
      <c r="AN151" s="55">
        <f t="shared" si="19"/>
        <v>0</v>
      </c>
      <c r="AO151" s="55">
        <f t="shared" si="20"/>
        <v>0</v>
      </c>
      <c r="AP151" s="84" t="str">
        <f t="shared" si="21"/>
        <v/>
      </c>
      <c r="AQ151" s="11" t="b">
        <f t="shared" si="22"/>
        <v>0</v>
      </c>
      <c r="AR151" s="59" t="b">
        <f t="shared" si="23"/>
        <v>0</v>
      </c>
      <c r="AS151" s="34" t="str">
        <f t="shared" si="24"/>
        <v/>
      </c>
    </row>
    <row r="152" spans="2:45">
      <c r="B152" s="260"/>
      <c r="C152" s="35"/>
      <c r="D152" s="53"/>
      <c r="E152" s="5"/>
      <c r="F152" s="60"/>
      <c r="G152" s="54" t="e">
        <f>VLOOKUP(F152,Foglio1!$F$2:$G$1509,2,FALSE)</f>
        <v>#N/A</v>
      </c>
      <c r="H152" s="56"/>
      <c r="I152" s="4"/>
      <c r="J152" s="4"/>
      <c r="K152" s="4"/>
      <c r="L152" s="4"/>
      <c r="M152" s="24"/>
      <c r="N152" s="24"/>
      <c r="O152" s="14"/>
      <c r="P152" s="14"/>
      <c r="Q152" s="14"/>
      <c r="R152" s="14"/>
      <c r="S152" s="14"/>
      <c r="T152" s="14"/>
      <c r="U152" s="14"/>
      <c r="V152" s="14"/>
      <c r="W152" s="24"/>
      <c r="X152" s="14"/>
      <c r="Y152" s="15"/>
      <c r="Z152" s="15"/>
      <c r="AA152" s="55">
        <f t="shared" si="17"/>
        <v>0</v>
      </c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55">
        <f t="shared" si="18"/>
        <v>0</v>
      </c>
      <c r="AN152" s="55">
        <f t="shared" si="19"/>
        <v>0</v>
      </c>
      <c r="AO152" s="55">
        <f t="shared" si="20"/>
        <v>0</v>
      </c>
      <c r="AP152" s="84" t="str">
        <f t="shared" si="21"/>
        <v/>
      </c>
      <c r="AQ152" s="11" t="b">
        <f t="shared" si="22"/>
        <v>0</v>
      </c>
      <c r="AR152" s="59" t="b">
        <f t="shared" si="23"/>
        <v>0</v>
      </c>
      <c r="AS152" s="34" t="str">
        <f t="shared" si="24"/>
        <v/>
      </c>
    </row>
    <row r="153" spans="2:45">
      <c r="B153" s="260"/>
      <c r="C153" s="35"/>
      <c r="D153" s="53"/>
      <c r="E153" s="5"/>
      <c r="F153" s="60"/>
      <c r="G153" s="54" t="e">
        <f>VLOOKUP(F153,Foglio1!$F$2:$G$1509,2,FALSE)</f>
        <v>#N/A</v>
      </c>
      <c r="H153" s="56"/>
      <c r="I153" s="4"/>
      <c r="J153" s="4"/>
      <c r="K153" s="4"/>
      <c r="L153" s="4"/>
      <c r="M153" s="24"/>
      <c r="N153" s="24"/>
      <c r="O153" s="14"/>
      <c r="P153" s="14"/>
      <c r="Q153" s="14"/>
      <c r="R153" s="14"/>
      <c r="S153" s="14"/>
      <c r="T153" s="14"/>
      <c r="U153" s="14"/>
      <c r="V153" s="14"/>
      <c r="W153" s="24"/>
      <c r="X153" s="14"/>
      <c r="Y153" s="15"/>
      <c r="Z153" s="15"/>
      <c r="AA153" s="55">
        <f t="shared" si="17"/>
        <v>0</v>
      </c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55">
        <f t="shared" si="18"/>
        <v>0</v>
      </c>
      <c r="AN153" s="55">
        <f t="shared" si="19"/>
        <v>0</v>
      </c>
      <c r="AO153" s="55">
        <f t="shared" si="20"/>
        <v>0</v>
      </c>
      <c r="AP153" s="84" t="str">
        <f t="shared" si="21"/>
        <v/>
      </c>
      <c r="AQ153" s="11" t="b">
        <f t="shared" si="22"/>
        <v>0</v>
      </c>
      <c r="AR153" s="59" t="b">
        <f t="shared" si="23"/>
        <v>0</v>
      </c>
      <c r="AS153" s="34" t="str">
        <f t="shared" si="24"/>
        <v/>
      </c>
    </row>
    <row r="154" spans="2:45">
      <c r="B154" s="260"/>
      <c r="C154" s="35"/>
      <c r="D154" s="53"/>
      <c r="E154" s="5"/>
      <c r="F154" s="60"/>
      <c r="G154" s="54" t="e">
        <f>VLOOKUP(F154,Foglio1!$F$2:$G$1509,2,FALSE)</f>
        <v>#N/A</v>
      </c>
      <c r="H154" s="56"/>
      <c r="I154" s="4"/>
      <c r="J154" s="4"/>
      <c r="K154" s="4"/>
      <c r="L154" s="4"/>
      <c r="M154" s="24"/>
      <c r="N154" s="24"/>
      <c r="O154" s="14"/>
      <c r="P154" s="14"/>
      <c r="Q154" s="14"/>
      <c r="R154" s="14"/>
      <c r="S154" s="14"/>
      <c r="T154" s="14"/>
      <c r="U154" s="14"/>
      <c r="V154" s="14"/>
      <c r="W154" s="24"/>
      <c r="X154" s="14"/>
      <c r="Y154" s="15"/>
      <c r="Z154" s="15"/>
      <c r="AA154" s="55">
        <f t="shared" si="17"/>
        <v>0</v>
      </c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55">
        <f t="shared" si="18"/>
        <v>0</v>
      </c>
      <c r="AN154" s="55">
        <f t="shared" si="19"/>
        <v>0</v>
      </c>
      <c r="AO154" s="55">
        <f t="shared" si="20"/>
        <v>0</v>
      </c>
      <c r="AP154" s="84" t="str">
        <f t="shared" si="21"/>
        <v/>
      </c>
      <c r="AQ154" s="11" t="b">
        <f t="shared" si="22"/>
        <v>0</v>
      </c>
      <c r="AR154" s="59" t="b">
        <f t="shared" si="23"/>
        <v>0</v>
      </c>
      <c r="AS154" s="34" t="str">
        <f t="shared" si="24"/>
        <v/>
      </c>
    </row>
    <row r="155" spans="2:45">
      <c r="B155" s="260"/>
      <c r="C155" s="35"/>
      <c r="D155" s="53"/>
      <c r="E155" s="5"/>
      <c r="F155" s="60"/>
      <c r="G155" s="54" t="e">
        <f>VLOOKUP(F155,Foglio1!$F$2:$G$1509,2,FALSE)</f>
        <v>#N/A</v>
      </c>
      <c r="H155" s="56"/>
      <c r="I155" s="4"/>
      <c r="J155" s="4"/>
      <c r="K155" s="4"/>
      <c r="L155" s="4"/>
      <c r="M155" s="24"/>
      <c r="N155" s="24"/>
      <c r="O155" s="14"/>
      <c r="P155" s="14"/>
      <c r="Q155" s="14"/>
      <c r="R155" s="14"/>
      <c r="S155" s="14"/>
      <c r="T155" s="14"/>
      <c r="U155" s="14"/>
      <c r="V155" s="14"/>
      <c r="W155" s="24"/>
      <c r="X155" s="14"/>
      <c r="Y155" s="15"/>
      <c r="Z155" s="15"/>
      <c r="AA155" s="55">
        <f t="shared" si="17"/>
        <v>0</v>
      </c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55">
        <f t="shared" si="18"/>
        <v>0</v>
      </c>
      <c r="AN155" s="55">
        <f t="shared" si="19"/>
        <v>0</v>
      </c>
      <c r="AO155" s="55">
        <f t="shared" si="20"/>
        <v>0</v>
      </c>
      <c r="AP155" s="84" t="str">
        <f t="shared" si="21"/>
        <v/>
      </c>
      <c r="AQ155" s="11" t="b">
        <f t="shared" si="22"/>
        <v>0</v>
      </c>
      <c r="AR155" s="59" t="b">
        <f t="shared" si="23"/>
        <v>0</v>
      </c>
      <c r="AS155" s="34" t="str">
        <f t="shared" si="24"/>
        <v/>
      </c>
    </row>
    <row r="156" spans="2:45">
      <c r="B156" s="260"/>
      <c r="C156" s="35"/>
      <c r="D156" s="53"/>
      <c r="E156" s="5"/>
      <c r="F156" s="60"/>
      <c r="G156" s="54" t="e">
        <f>VLOOKUP(F156,Foglio1!$F$2:$G$1509,2,FALSE)</f>
        <v>#N/A</v>
      </c>
      <c r="H156" s="56"/>
      <c r="I156" s="4"/>
      <c r="J156" s="4"/>
      <c r="K156" s="4"/>
      <c r="L156" s="4"/>
      <c r="M156" s="24"/>
      <c r="N156" s="24"/>
      <c r="O156" s="14"/>
      <c r="P156" s="14"/>
      <c r="Q156" s="14"/>
      <c r="R156" s="14"/>
      <c r="S156" s="14"/>
      <c r="T156" s="14"/>
      <c r="U156" s="14"/>
      <c r="V156" s="14"/>
      <c r="W156" s="24"/>
      <c r="X156" s="14"/>
      <c r="Y156" s="15"/>
      <c r="Z156" s="15"/>
      <c r="AA156" s="55">
        <f t="shared" si="17"/>
        <v>0</v>
      </c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55">
        <f t="shared" si="18"/>
        <v>0</v>
      </c>
      <c r="AN156" s="55">
        <f t="shared" si="19"/>
        <v>0</v>
      </c>
      <c r="AO156" s="55">
        <f t="shared" si="20"/>
        <v>0</v>
      </c>
      <c r="AP156" s="84" t="str">
        <f t="shared" si="21"/>
        <v/>
      </c>
      <c r="AQ156" s="11" t="b">
        <f t="shared" si="22"/>
        <v>0</v>
      </c>
      <c r="AR156" s="59" t="b">
        <f t="shared" si="23"/>
        <v>0</v>
      </c>
      <c r="AS156" s="34" t="str">
        <f t="shared" si="24"/>
        <v/>
      </c>
    </row>
    <row r="157" spans="2:45">
      <c r="B157" s="260"/>
      <c r="C157" s="35"/>
      <c r="D157" s="53"/>
      <c r="E157" s="5"/>
      <c r="F157" s="60"/>
      <c r="G157" s="54" t="e">
        <f>VLOOKUP(F157,Foglio1!$F$2:$G$1509,2,FALSE)</f>
        <v>#N/A</v>
      </c>
      <c r="H157" s="56"/>
      <c r="I157" s="4"/>
      <c r="J157" s="4"/>
      <c r="K157" s="4"/>
      <c r="L157" s="4"/>
      <c r="M157" s="24"/>
      <c r="N157" s="24"/>
      <c r="O157" s="14"/>
      <c r="P157" s="14"/>
      <c r="Q157" s="14"/>
      <c r="R157" s="14"/>
      <c r="S157" s="14"/>
      <c r="T157" s="14"/>
      <c r="U157" s="14"/>
      <c r="V157" s="14"/>
      <c r="W157" s="24"/>
      <c r="X157" s="14"/>
      <c r="Y157" s="15"/>
      <c r="Z157" s="15"/>
      <c r="AA157" s="55">
        <f t="shared" si="17"/>
        <v>0</v>
      </c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55">
        <f t="shared" si="18"/>
        <v>0</v>
      </c>
      <c r="AN157" s="55">
        <f t="shared" si="19"/>
        <v>0</v>
      </c>
      <c r="AO157" s="55">
        <f t="shared" si="20"/>
        <v>0</v>
      </c>
      <c r="AP157" s="84" t="str">
        <f t="shared" si="21"/>
        <v/>
      </c>
      <c r="AQ157" s="11" t="b">
        <f t="shared" si="22"/>
        <v>0</v>
      </c>
      <c r="AR157" s="59" t="b">
        <f t="shared" si="23"/>
        <v>0</v>
      </c>
      <c r="AS157" s="34" t="str">
        <f t="shared" si="24"/>
        <v/>
      </c>
    </row>
    <row r="158" spans="2:45">
      <c r="B158" s="260"/>
      <c r="C158" s="35"/>
      <c r="D158" s="53"/>
      <c r="E158" s="5"/>
      <c r="F158" s="60"/>
      <c r="G158" s="54" t="e">
        <f>VLOOKUP(F158,Foglio1!$F$2:$G$1509,2,FALSE)</f>
        <v>#N/A</v>
      </c>
      <c r="H158" s="56"/>
      <c r="I158" s="4"/>
      <c r="J158" s="4"/>
      <c r="K158" s="4"/>
      <c r="L158" s="4"/>
      <c r="M158" s="24"/>
      <c r="N158" s="24"/>
      <c r="O158" s="14"/>
      <c r="P158" s="14"/>
      <c r="Q158" s="14"/>
      <c r="R158" s="14"/>
      <c r="S158" s="14"/>
      <c r="T158" s="14"/>
      <c r="U158" s="14"/>
      <c r="V158" s="14"/>
      <c r="W158" s="24"/>
      <c r="X158" s="14"/>
      <c r="Y158" s="15"/>
      <c r="Z158" s="15"/>
      <c r="AA158" s="55">
        <f t="shared" si="17"/>
        <v>0</v>
      </c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55">
        <f t="shared" si="18"/>
        <v>0</v>
      </c>
      <c r="AN158" s="55">
        <f t="shared" si="19"/>
        <v>0</v>
      </c>
      <c r="AO158" s="55">
        <f t="shared" si="20"/>
        <v>0</v>
      </c>
      <c r="AP158" s="84" t="str">
        <f t="shared" si="21"/>
        <v/>
      </c>
      <c r="AQ158" s="11" t="b">
        <f t="shared" si="22"/>
        <v>0</v>
      </c>
      <c r="AR158" s="59" t="b">
        <f t="shared" si="23"/>
        <v>0</v>
      </c>
      <c r="AS158" s="34" t="str">
        <f t="shared" si="24"/>
        <v/>
      </c>
    </row>
    <row r="159" spans="2:45">
      <c r="B159" s="260"/>
      <c r="C159" s="35"/>
      <c r="D159" s="53"/>
      <c r="E159" s="5"/>
      <c r="F159" s="60"/>
      <c r="G159" s="54" t="e">
        <f>VLOOKUP(F159,Foglio1!$F$2:$G$1509,2,FALSE)</f>
        <v>#N/A</v>
      </c>
      <c r="H159" s="56"/>
      <c r="I159" s="4"/>
      <c r="J159" s="4"/>
      <c r="K159" s="4"/>
      <c r="L159" s="4"/>
      <c r="M159" s="24"/>
      <c r="N159" s="24"/>
      <c r="O159" s="14"/>
      <c r="P159" s="14"/>
      <c r="Q159" s="14"/>
      <c r="R159" s="14"/>
      <c r="S159" s="14"/>
      <c r="T159" s="14"/>
      <c r="U159" s="14"/>
      <c r="V159" s="14"/>
      <c r="W159" s="24"/>
      <c r="X159" s="14"/>
      <c r="Y159" s="15"/>
      <c r="Z159" s="15"/>
      <c r="AA159" s="55">
        <f t="shared" si="17"/>
        <v>0</v>
      </c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55">
        <f t="shared" si="18"/>
        <v>0</v>
      </c>
      <c r="AN159" s="55">
        <f t="shared" si="19"/>
        <v>0</v>
      </c>
      <c r="AO159" s="55">
        <f t="shared" si="20"/>
        <v>0</v>
      </c>
      <c r="AP159" s="84" t="str">
        <f t="shared" si="21"/>
        <v/>
      </c>
      <c r="AQ159" s="11" t="b">
        <f t="shared" si="22"/>
        <v>0</v>
      </c>
      <c r="AR159" s="59" t="b">
        <f t="shared" si="23"/>
        <v>0</v>
      </c>
      <c r="AS159" s="34" t="str">
        <f t="shared" si="24"/>
        <v/>
      </c>
    </row>
    <row r="160" spans="2:45">
      <c r="B160" s="260"/>
      <c r="C160" s="35"/>
      <c r="D160" s="53"/>
      <c r="E160" s="5"/>
      <c r="F160" s="60"/>
      <c r="G160" s="54" t="e">
        <f>VLOOKUP(F160,Foglio1!$F$2:$G$1509,2,FALSE)</f>
        <v>#N/A</v>
      </c>
      <c r="H160" s="56"/>
      <c r="I160" s="4"/>
      <c r="J160" s="4"/>
      <c r="K160" s="4"/>
      <c r="L160" s="4"/>
      <c r="M160" s="24"/>
      <c r="N160" s="24"/>
      <c r="O160" s="14"/>
      <c r="P160" s="14"/>
      <c r="Q160" s="14"/>
      <c r="R160" s="14"/>
      <c r="S160" s="14"/>
      <c r="T160" s="14"/>
      <c r="U160" s="14"/>
      <c r="V160" s="14"/>
      <c r="W160" s="24"/>
      <c r="X160" s="14"/>
      <c r="Y160" s="15"/>
      <c r="Z160" s="15"/>
      <c r="AA160" s="55">
        <f t="shared" si="17"/>
        <v>0</v>
      </c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55">
        <f t="shared" si="18"/>
        <v>0</v>
      </c>
      <c r="AN160" s="55">
        <f t="shared" si="19"/>
        <v>0</v>
      </c>
      <c r="AO160" s="55">
        <f t="shared" si="20"/>
        <v>0</v>
      </c>
      <c r="AP160" s="84" t="str">
        <f t="shared" si="21"/>
        <v/>
      </c>
      <c r="AQ160" s="11" t="b">
        <f t="shared" si="22"/>
        <v>0</v>
      </c>
      <c r="AR160" s="59" t="b">
        <f t="shared" si="23"/>
        <v>0</v>
      </c>
      <c r="AS160" s="34" t="str">
        <f t="shared" si="24"/>
        <v/>
      </c>
    </row>
    <row r="161" spans="2:45">
      <c r="B161" s="260"/>
      <c r="C161" s="35"/>
      <c r="D161" s="53"/>
      <c r="E161" s="5"/>
      <c r="F161" s="60"/>
      <c r="G161" s="54" t="e">
        <f>VLOOKUP(F161,Foglio1!$F$2:$G$1509,2,FALSE)</f>
        <v>#N/A</v>
      </c>
      <c r="H161" s="56"/>
      <c r="I161" s="4"/>
      <c r="J161" s="4"/>
      <c r="K161" s="4"/>
      <c r="L161" s="4"/>
      <c r="M161" s="24"/>
      <c r="N161" s="24"/>
      <c r="O161" s="14"/>
      <c r="P161" s="14"/>
      <c r="Q161" s="14"/>
      <c r="R161" s="14"/>
      <c r="S161" s="14"/>
      <c r="T161" s="14"/>
      <c r="U161" s="14"/>
      <c r="V161" s="14"/>
      <c r="W161" s="24"/>
      <c r="X161" s="14"/>
      <c r="Y161" s="15"/>
      <c r="Z161" s="15"/>
      <c r="AA161" s="55">
        <f t="shared" si="17"/>
        <v>0</v>
      </c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55">
        <f t="shared" si="18"/>
        <v>0</v>
      </c>
      <c r="AN161" s="55">
        <f t="shared" si="19"/>
        <v>0</v>
      </c>
      <c r="AO161" s="55">
        <f t="shared" si="20"/>
        <v>0</v>
      </c>
      <c r="AP161" s="84" t="str">
        <f t="shared" si="21"/>
        <v/>
      </c>
      <c r="AQ161" s="11" t="b">
        <f t="shared" si="22"/>
        <v>0</v>
      </c>
      <c r="AR161" s="59" t="b">
        <f t="shared" si="23"/>
        <v>0</v>
      </c>
      <c r="AS161" s="34" t="str">
        <f t="shared" si="24"/>
        <v/>
      </c>
    </row>
    <row r="162" spans="2:45">
      <c r="B162" s="260"/>
      <c r="C162" s="35"/>
      <c r="D162" s="53"/>
      <c r="E162" s="5"/>
      <c r="F162" s="60"/>
      <c r="G162" s="54" t="e">
        <f>VLOOKUP(F162,Foglio1!$F$2:$G$1509,2,FALSE)</f>
        <v>#N/A</v>
      </c>
      <c r="H162" s="56"/>
      <c r="I162" s="4"/>
      <c r="J162" s="4"/>
      <c r="K162" s="4"/>
      <c r="L162" s="4"/>
      <c r="M162" s="24"/>
      <c r="N162" s="24"/>
      <c r="O162" s="14"/>
      <c r="P162" s="14"/>
      <c r="Q162" s="14"/>
      <c r="R162" s="14"/>
      <c r="S162" s="14"/>
      <c r="T162" s="14"/>
      <c r="U162" s="14"/>
      <c r="V162" s="14"/>
      <c r="W162" s="24"/>
      <c r="X162" s="14"/>
      <c r="Y162" s="15"/>
      <c r="Z162" s="15"/>
      <c r="AA162" s="55">
        <f t="shared" si="17"/>
        <v>0</v>
      </c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55">
        <f t="shared" si="18"/>
        <v>0</v>
      </c>
      <c r="AN162" s="55">
        <f t="shared" si="19"/>
        <v>0</v>
      </c>
      <c r="AO162" s="55">
        <f t="shared" si="20"/>
        <v>0</v>
      </c>
      <c r="AP162" s="84" t="str">
        <f t="shared" si="21"/>
        <v/>
      </c>
      <c r="AQ162" s="11" t="b">
        <f t="shared" si="22"/>
        <v>0</v>
      </c>
      <c r="AR162" s="59" t="b">
        <f t="shared" si="23"/>
        <v>0</v>
      </c>
      <c r="AS162" s="34" t="str">
        <f t="shared" si="24"/>
        <v/>
      </c>
    </row>
    <row r="163" spans="2:45">
      <c r="B163" s="260"/>
      <c r="C163" s="35"/>
      <c r="D163" s="53"/>
      <c r="E163" s="5"/>
      <c r="F163" s="60"/>
      <c r="G163" s="54" t="e">
        <f>VLOOKUP(F163,Foglio1!$F$2:$G$1509,2,FALSE)</f>
        <v>#N/A</v>
      </c>
      <c r="H163" s="56"/>
      <c r="I163" s="4"/>
      <c r="J163" s="4"/>
      <c r="K163" s="4"/>
      <c r="L163" s="4"/>
      <c r="M163" s="24"/>
      <c r="N163" s="24"/>
      <c r="O163" s="14"/>
      <c r="P163" s="14"/>
      <c r="Q163" s="14"/>
      <c r="R163" s="14"/>
      <c r="S163" s="14"/>
      <c r="T163" s="14"/>
      <c r="U163" s="14"/>
      <c r="V163" s="14"/>
      <c r="W163" s="24"/>
      <c r="X163" s="14"/>
      <c r="Y163" s="15"/>
      <c r="Z163" s="15"/>
      <c r="AA163" s="55">
        <f t="shared" si="17"/>
        <v>0</v>
      </c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55">
        <f t="shared" si="18"/>
        <v>0</v>
      </c>
      <c r="AN163" s="55">
        <f t="shared" si="19"/>
        <v>0</v>
      </c>
      <c r="AO163" s="55">
        <f t="shared" si="20"/>
        <v>0</v>
      </c>
      <c r="AP163" s="84" t="str">
        <f t="shared" si="21"/>
        <v/>
      </c>
      <c r="AQ163" s="11" t="b">
        <f t="shared" si="22"/>
        <v>0</v>
      </c>
      <c r="AR163" s="59" t="b">
        <f t="shared" si="23"/>
        <v>0</v>
      </c>
      <c r="AS163" s="34" t="str">
        <f t="shared" si="24"/>
        <v/>
      </c>
    </row>
    <row r="164" spans="2:45">
      <c r="B164" s="260"/>
      <c r="C164" s="35"/>
      <c r="D164" s="53"/>
      <c r="E164" s="5"/>
      <c r="F164" s="60"/>
      <c r="G164" s="54" t="e">
        <f>VLOOKUP(F164,Foglio1!$F$2:$G$1509,2,FALSE)</f>
        <v>#N/A</v>
      </c>
      <c r="H164" s="56"/>
      <c r="I164" s="4"/>
      <c r="J164" s="4"/>
      <c r="K164" s="4"/>
      <c r="L164" s="4"/>
      <c r="M164" s="24"/>
      <c r="N164" s="24"/>
      <c r="O164" s="14"/>
      <c r="P164" s="14"/>
      <c r="Q164" s="14"/>
      <c r="R164" s="14"/>
      <c r="S164" s="14"/>
      <c r="T164" s="14"/>
      <c r="U164" s="14"/>
      <c r="V164" s="14"/>
      <c r="W164" s="24"/>
      <c r="X164" s="14"/>
      <c r="Y164" s="15"/>
      <c r="Z164" s="15"/>
      <c r="AA164" s="55">
        <f t="shared" si="17"/>
        <v>0</v>
      </c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55">
        <f t="shared" si="18"/>
        <v>0</v>
      </c>
      <c r="AN164" s="55">
        <f t="shared" si="19"/>
        <v>0</v>
      </c>
      <c r="AO164" s="55">
        <f t="shared" si="20"/>
        <v>0</v>
      </c>
      <c r="AP164" s="84" t="str">
        <f t="shared" si="21"/>
        <v/>
      </c>
      <c r="AQ164" s="11" t="b">
        <f t="shared" si="22"/>
        <v>0</v>
      </c>
      <c r="AR164" s="59" t="b">
        <f t="shared" si="23"/>
        <v>0</v>
      </c>
      <c r="AS164" s="34" t="str">
        <f t="shared" si="24"/>
        <v/>
      </c>
    </row>
    <row r="165" spans="2:45">
      <c r="B165" s="260"/>
      <c r="C165" s="35"/>
      <c r="D165" s="53"/>
      <c r="E165" s="5"/>
      <c r="F165" s="60"/>
      <c r="G165" s="54" t="e">
        <f>VLOOKUP(F165,Foglio1!$F$2:$G$1509,2,FALSE)</f>
        <v>#N/A</v>
      </c>
      <c r="H165" s="56"/>
      <c r="I165" s="4"/>
      <c r="J165" s="4"/>
      <c r="K165" s="4"/>
      <c r="L165" s="4"/>
      <c r="M165" s="24"/>
      <c r="N165" s="24"/>
      <c r="O165" s="14"/>
      <c r="P165" s="14"/>
      <c r="Q165" s="14"/>
      <c r="R165" s="14"/>
      <c r="S165" s="14"/>
      <c r="T165" s="14"/>
      <c r="U165" s="14"/>
      <c r="V165" s="14"/>
      <c r="W165" s="24"/>
      <c r="X165" s="14"/>
      <c r="Y165" s="15"/>
      <c r="Z165" s="15"/>
      <c r="AA165" s="55">
        <f t="shared" si="17"/>
        <v>0</v>
      </c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55">
        <f t="shared" si="18"/>
        <v>0</v>
      </c>
      <c r="AN165" s="55">
        <f t="shared" si="19"/>
        <v>0</v>
      </c>
      <c r="AO165" s="55">
        <f t="shared" si="20"/>
        <v>0</v>
      </c>
      <c r="AP165" s="84" t="str">
        <f t="shared" si="21"/>
        <v/>
      </c>
      <c r="AQ165" s="11" t="b">
        <f t="shared" si="22"/>
        <v>0</v>
      </c>
      <c r="AR165" s="59" t="b">
        <f t="shared" si="23"/>
        <v>0</v>
      </c>
      <c r="AS165" s="34" t="str">
        <f t="shared" si="24"/>
        <v/>
      </c>
    </row>
    <row r="166" spans="2:45">
      <c r="B166" s="260"/>
      <c r="C166" s="35"/>
      <c r="D166" s="53"/>
      <c r="E166" s="5"/>
      <c r="F166" s="60"/>
      <c r="G166" s="54" t="e">
        <f>VLOOKUP(F166,Foglio1!$F$2:$G$1509,2,FALSE)</f>
        <v>#N/A</v>
      </c>
      <c r="H166" s="56"/>
      <c r="I166" s="4"/>
      <c r="J166" s="4"/>
      <c r="K166" s="4"/>
      <c r="L166" s="4"/>
      <c r="M166" s="24"/>
      <c r="N166" s="24"/>
      <c r="O166" s="14"/>
      <c r="P166" s="14"/>
      <c r="Q166" s="14"/>
      <c r="R166" s="14"/>
      <c r="S166" s="14"/>
      <c r="T166" s="14"/>
      <c r="U166" s="14"/>
      <c r="V166" s="14"/>
      <c r="W166" s="24"/>
      <c r="X166" s="14"/>
      <c r="Y166" s="15"/>
      <c r="Z166" s="15"/>
      <c r="AA166" s="55">
        <f t="shared" si="17"/>
        <v>0</v>
      </c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55">
        <f t="shared" si="18"/>
        <v>0</v>
      </c>
      <c r="AN166" s="55">
        <f t="shared" si="19"/>
        <v>0</v>
      </c>
      <c r="AO166" s="55">
        <f t="shared" si="20"/>
        <v>0</v>
      </c>
      <c r="AP166" s="84" t="str">
        <f t="shared" si="21"/>
        <v/>
      </c>
      <c r="AQ166" s="11" t="b">
        <f t="shared" si="22"/>
        <v>0</v>
      </c>
      <c r="AR166" s="59" t="b">
        <f t="shared" si="23"/>
        <v>0</v>
      </c>
      <c r="AS166" s="34" t="str">
        <f t="shared" si="24"/>
        <v/>
      </c>
    </row>
    <row r="167" spans="2:45">
      <c r="B167" s="260"/>
      <c r="C167" s="35"/>
      <c r="D167" s="53"/>
      <c r="E167" s="5"/>
      <c r="F167" s="60"/>
      <c r="G167" s="54" t="e">
        <f>VLOOKUP(F167,Foglio1!$F$2:$G$1509,2,FALSE)</f>
        <v>#N/A</v>
      </c>
      <c r="H167" s="56"/>
      <c r="I167" s="4"/>
      <c r="J167" s="4"/>
      <c r="K167" s="4"/>
      <c r="L167" s="4"/>
      <c r="M167" s="24"/>
      <c r="N167" s="24"/>
      <c r="O167" s="14"/>
      <c r="P167" s="14"/>
      <c r="Q167" s="14"/>
      <c r="R167" s="14"/>
      <c r="S167" s="14"/>
      <c r="T167" s="14"/>
      <c r="U167" s="14"/>
      <c r="V167" s="14"/>
      <c r="W167" s="24"/>
      <c r="X167" s="14"/>
      <c r="Y167" s="15"/>
      <c r="Z167" s="15"/>
      <c r="AA167" s="55">
        <f t="shared" si="17"/>
        <v>0</v>
      </c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55">
        <f t="shared" si="18"/>
        <v>0</v>
      </c>
      <c r="AN167" s="55">
        <f t="shared" si="19"/>
        <v>0</v>
      </c>
      <c r="AO167" s="55">
        <f t="shared" si="20"/>
        <v>0</v>
      </c>
      <c r="AP167" s="84" t="str">
        <f t="shared" si="21"/>
        <v/>
      </c>
      <c r="AQ167" s="11" t="b">
        <f t="shared" si="22"/>
        <v>0</v>
      </c>
      <c r="AR167" s="59" t="b">
        <f t="shared" si="23"/>
        <v>0</v>
      </c>
      <c r="AS167" s="34" t="str">
        <f t="shared" si="24"/>
        <v/>
      </c>
    </row>
    <row r="168" spans="2:45">
      <c r="B168" s="260"/>
      <c r="C168" s="35"/>
      <c r="D168" s="53"/>
      <c r="E168" s="5"/>
      <c r="F168" s="60"/>
      <c r="G168" s="54" t="e">
        <f>VLOOKUP(F168,Foglio1!$F$2:$G$1509,2,FALSE)</f>
        <v>#N/A</v>
      </c>
      <c r="H168" s="56"/>
      <c r="I168" s="4"/>
      <c r="J168" s="4"/>
      <c r="K168" s="4"/>
      <c r="L168" s="4"/>
      <c r="M168" s="24"/>
      <c r="N168" s="24"/>
      <c r="O168" s="14"/>
      <c r="P168" s="14"/>
      <c r="Q168" s="14"/>
      <c r="R168" s="14"/>
      <c r="S168" s="14"/>
      <c r="T168" s="14"/>
      <c r="U168" s="14"/>
      <c r="V168" s="14"/>
      <c r="W168" s="24"/>
      <c r="X168" s="14"/>
      <c r="Y168" s="15"/>
      <c r="Z168" s="15"/>
      <c r="AA168" s="55">
        <f t="shared" si="17"/>
        <v>0</v>
      </c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55">
        <f t="shared" si="18"/>
        <v>0</v>
      </c>
      <c r="AN168" s="55">
        <f t="shared" si="19"/>
        <v>0</v>
      </c>
      <c r="AO168" s="55">
        <f t="shared" si="20"/>
        <v>0</v>
      </c>
      <c r="AP168" s="84" t="str">
        <f t="shared" si="21"/>
        <v/>
      </c>
      <c r="AQ168" s="11" t="b">
        <f t="shared" si="22"/>
        <v>0</v>
      </c>
      <c r="AR168" s="59" t="b">
        <f t="shared" si="23"/>
        <v>0</v>
      </c>
      <c r="AS168" s="34" t="str">
        <f t="shared" si="24"/>
        <v/>
      </c>
    </row>
    <row r="169" spans="2:45">
      <c r="B169" s="260"/>
      <c r="C169" s="35"/>
      <c r="D169" s="53"/>
      <c r="E169" s="5"/>
      <c r="F169" s="60"/>
      <c r="G169" s="54" t="e">
        <f>VLOOKUP(F169,Foglio1!$F$2:$G$1509,2,FALSE)</f>
        <v>#N/A</v>
      </c>
      <c r="H169" s="56"/>
      <c r="I169" s="4"/>
      <c r="J169" s="4"/>
      <c r="K169" s="4"/>
      <c r="L169" s="4"/>
      <c r="M169" s="24"/>
      <c r="N169" s="24"/>
      <c r="O169" s="14"/>
      <c r="P169" s="14"/>
      <c r="Q169" s="14"/>
      <c r="R169" s="14"/>
      <c r="S169" s="14"/>
      <c r="T169" s="14"/>
      <c r="U169" s="14"/>
      <c r="V169" s="14"/>
      <c r="W169" s="24"/>
      <c r="X169" s="14"/>
      <c r="Y169" s="15"/>
      <c r="Z169" s="15"/>
      <c r="AA169" s="55">
        <f t="shared" si="17"/>
        <v>0</v>
      </c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55">
        <f t="shared" si="18"/>
        <v>0</v>
      </c>
      <c r="AN169" s="55">
        <f t="shared" si="19"/>
        <v>0</v>
      </c>
      <c r="AO169" s="55">
        <f t="shared" si="20"/>
        <v>0</v>
      </c>
      <c r="AP169" s="84" t="str">
        <f t="shared" si="21"/>
        <v/>
      </c>
      <c r="AQ169" s="11" t="b">
        <f t="shared" si="22"/>
        <v>0</v>
      </c>
      <c r="AR169" s="59" t="b">
        <f t="shared" si="23"/>
        <v>0</v>
      </c>
      <c r="AS169" s="34" t="str">
        <f t="shared" si="24"/>
        <v/>
      </c>
    </row>
    <row r="170" spans="2:45">
      <c r="B170" s="260"/>
      <c r="C170" s="35"/>
      <c r="D170" s="53"/>
      <c r="E170" s="5"/>
      <c r="F170" s="60"/>
      <c r="G170" s="54" t="e">
        <f>VLOOKUP(F170,Foglio1!$F$2:$G$1509,2,FALSE)</f>
        <v>#N/A</v>
      </c>
      <c r="H170" s="56"/>
      <c r="I170" s="4"/>
      <c r="J170" s="4"/>
      <c r="K170" s="4"/>
      <c r="L170" s="4"/>
      <c r="M170" s="24"/>
      <c r="N170" s="24"/>
      <c r="O170" s="14"/>
      <c r="P170" s="14"/>
      <c r="Q170" s="14"/>
      <c r="R170" s="14"/>
      <c r="S170" s="14"/>
      <c r="T170" s="14"/>
      <c r="U170" s="14"/>
      <c r="V170" s="14"/>
      <c r="W170" s="24"/>
      <c r="X170" s="14"/>
      <c r="Y170" s="15"/>
      <c r="Z170" s="15"/>
      <c r="AA170" s="55">
        <f t="shared" si="17"/>
        <v>0</v>
      </c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55">
        <f t="shared" si="18"/>
        <v>0</v>
      </c>
      <c r="AN170" s="55">
        <f t="shared" si="19"/>
        <v>0</v>
      </c>
      <c r="AO170" s="55">
        <f t="shared" si="20"/>
        <v>0</v>
      </c>
      <c r="AP170" s="84" t="str">
        <f t="shared" si="21"/>
        <v/>
      </c>
      <c r="AQ170" s="11" t="b">
        <f t="shared" si="22"/>
        <v>0</v>
      </c>
      <c r="AR170" s="59" t="b">
        <f t="shared" si="23"/>
        <v>0</v>
      </c>
      <c r="AS170" s="34" t="str">
        <f t="shared" si="24"/>
        <v/>
      </c>
    </row>
    <row r="171" spans="2:45">
      <c r="B171" s="260"/>
      <c r="C171" s="35"/>
      <c r="D171" s="53"/>
      <c r="E171" s="5"/>
      <c r="F171" s="60"/>
      <c r="G171" s="54" t="e">
        <f>VLOOKUP(F171,Foglio1!$F$2:$G$1509,2,FALSE)</f>
        <v>#N/A</v>
      </c>
      <c r="H171" s="56"/>
      <c r="I171" s="4"/>
      <c r="J171" s="4"/>
      <c r="K171" s="4"/>
      <c r="L171" s="4"/>
      <c r="M171" s="24"/>
      <c r="N171" s="24"/>
      <c r="O171" s="14"/>
      <c r="P171" s="14"/>
      <c r="Q171" s="14"/>
      <c r="R171" s="14"/>
      <c r="S171" s="14"/>
      <c r="T171" s="14"/>
      <c r="U171" s="14"/>
      <c r="V171" s="14"/>
      <c r="W171" s="24"/>
      <c r="X171" s="14"/>
      <c r="Y171" s="15"/>
      <c r="Z171" s="15"/>
      <c r="AA171" s="55">
        <f t="shared" si="17"/>
        <v>0</v>
      </c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55">
        <f t="shared" si="18"/>
        <v>0</v>
      </c>
      <c r="AN171" s="55">
        <f t="shared" si="19"/>
        <v>0</v>
      </c>
      <c r="AO171" s="55">
        <f t="shared" si="20"/>
        <v>0</v>
      </c>
      <c r="AP171" s="84" t="str">
        <f t="shared" si="21"/>
        <v/>
      </c>
      <c r="AQ171" s="11" t="b">
        <f t="shared" si="22"/>
        <v>0</v>
      </c>
      <c r="AR171" s="59" t="b">
        <f t="shared" si="23"/>
        <v>0</v>
      </c>
      <c r="AS171" s="34" t="str">
        <f t="shared" si="24"/>
        <v/>
      </c>
    </row>
    <row r="172" spans="2:45">
      <c r="B172" s="260"/>
      <c r="C172" s="35"/>
      <c r="D172" s="53"/>
      <c r="E172" s="5"/>
      <c r="F172" s="60"/>
      <c r="G172" s="54" t="e">
        <f>VLOOKUP(F172,Foglio1!$F$2:$G$1509,2,FALSE)</f>
        <v>#N/A</v>
      </c>
      <c r="H172" s="56"/>
      <c r="I172" s="4"/>
      <c r="J172" s="4"/>
      <c r="K172" s="4"/>
      <c r="L172" s="4"/>
      <c r="M172" s="24"/>
      <c r="N172" s="24"/>
      <c r="O172" s="14"/>
      <c r="P172" s="14"/>
      <c r="Q172" s="14"/>
      <c r="R172" s="14"/>
      <c r="S172" s="14"/>
      <c r="T172" s="14"/>
      <c r="U172" s="14"/>
      <c r="V172" s="14"/>
      <c r="W172" s="24"/>
      <c r="X172" s="14"/>
      <c r="Y172" s="15"/>
      <c r="Z172" s="15"/>
      <c r="AA172" s="55">
        <f t="shared" si="17"/>
        <v>0</v>
      </c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55">
        <f t="shared" si="18"/>
        <v>0</v>
      </c>
      <c r="AN172" s="55">
        <f t="shared" si="19"/>
        <v>0</v>
      </c>
      <c r="AO172" s="55">
        <f t="shared" si="20"/>
        <v>0</v>
      </c>
      <c r="AP172" s="84" t="str">
        <f t="shared" si="21"/>
        <v/>
      </c>
      <c r="AQ172" s="11" t="b">
        <f t="shared" si="22"/>
        <v>0</v>
      </c>
      <c r="AR172" s="59" t="b">
        <f t="shared" si="23"/>
        <v>0</v>
      </c>
      <c r="AS172" s="34" t="str">
        <f t="shared" si="24"/>
        <v/>
      </c>
    </row>
    <row r="173" spans="2:45">
      <c r="B173" s="260"/>
      <c r="C173" s="35"/>
      <c r="D173" s="53"/>
      <c r="E173" s="5"/>
      <c r="F173" s="60"/>
      <c r="G173" s="54" t="e">
        <f>VLOOKUP(F173,Foglio1!$F$2:$G$1509,2,FALSE)</f>
        <v>#N/A</v>
      </c>
      <c r="H173" s="56"/>
      <c r="I173" s="4"/>
      <c r="J173" s="4"/>
      <c r="K173" s="4"/>
      <c r="L173" s="4"/>
      <c r="M173" s="24"/>
      <c r="N173" s="24"/>
      <c r="O173" s="14"/>
      <c r="P173" s="14"/>
      <c r="Q173" s="14"/>
      <c r="R173" s="14"/>
      <c r="S173" s="14"/>
      <c r="T173" s="14"/>
      <c r="U173" s="14"/>
      <c r="V173" s="14"/>
      <c r="W173" s="24"/>
      <c r="X173" s="14"/>
      <c r="Y173" s="15"/>
      <c r="Z173" s="15"/>
      <c r="AA173" s="55">
        <f t="shared" si="17"/>
        <v>0</v>
      </c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55">
        <f t="shared" si="18"/>
        <v>0</v>
      </c>
      <c r="AN173" s="55">
        <f t="shared" si="19"/>
        <v>0</v>
      </c>
      <c r="AO173" s="55">
        <f t="shared" si="20"/>
        <v>0</v>
      </c>
      <c r="AP173" s="84" t="str">
        <f t="shared" si="21"/>
        <v/>
      </c>
      <c r="AQ173" s="11" t="b">
        <f t="shared" si="22"/>
        <v>0</v>
      </c>
      <c r="AR173" s="59" t="b">
        <f t="shared" si="23"/>
        <v>0</v>
      </c>
      <c r="AS173" s="34" t="str">
        <f t="shared" si="24"/>
        <v/>
      </c>
    </row>
    <row r="174" spans="2:45">
      <c r="B174" s="260"/>
      <c r="C174" s="35"/>
      <c r="D174" s="53"/>
      <c r="E174" s="5"/>
      <c r="F174" s="60"/>
      <c r="G174" s="54" t="e">
        <f>VLOOKUP(F174,Foglio1!$F$2:$G$1509,2,FALSE)</f>
        <v>#N/A</v>
      </c>
      <c r="H174" s="56"/>
      <c r="I174" s="4"/>
      <c r="J174" s="4"/>
      <c r="K174" s="4"/>
      <c r="L174" s="4"/>
      <c r="M174" s="24"/>
      <c r="N174" s="24"/>
      <c r="O174" s="14"/>
      <c r="P174" s="14"/>
      <c r="Q174" s="14"/>
      <c r="R174" s="14"/>
      <c r="S174" s="14"/>
      <c r="T174" s="14"/>
      <c r="U174" s="14"/>
      <c r="V174" s="14"/>
      <c r="W174" s="24"/>
      <c r="X174" s="14"/>
      <c r="Y174" s="15"/>
      <c r="Z174" s="15"/>
      <c r="AA174" s="55">
        <f t="shared" si="17"/>
        <v>0</v>
      </c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55">
        <f t="shared" si="18"/>
        <v>0</v>
      </c>
      <c r="AN174" s="55">
        <f t="shared" si="19"/>
        <v>0</v>
      </c>
      <c r="AO174" s="55">
        <f t="shared" si="20"/>
        <v>0</v>
      </c>
      <c r="AP174" s="84" t="str">
        <f t="shared" si="21"/>
        <v/>
      </c>
      <c r="AQ174" s="11" t="b">
        <f t="shared" si="22"/>
        <v>0</v>
      </c>
      <c r="AR174" s="59" t="b">
        <f t="shared" si="23"/>
        <v>0</v>
      </c>
      <c r="AS174" s="34" t="str">
        <f t="shared" si="24"/>
        <v/>
      </c>
    </row>
    <row r="175" spans="2:45">
      <c r="B175" s="260"/>
      <c r="C175" s="35"/>
      <c r="D175" s="53"/>
      <c r="E175" s="5"/>
      <c r="F175" s="60"/>
      <c r="G175" s="54" t="e">
        <f>VLOOKUP(F175,Foglio1!$F$2:$G$1509,2,FALSE)</f>
        <v>#N/A</v>
      </c>
      <c r="H175" s="56"/>
      <c r="I175" s="4"/>
      <c r="J175" s="4"/>
      <c r="K175" s="4"/>
      <c r="L175" s="4"/>
      <c r="M175" s="24"/>
      <c r="N175" s="24"/>
      <c r="O175" s="14"/>
      <c r="P175" s="14"/>
      <c r="Q175" s="14"/>
      <c r="R175" s="14"/>
      <c r="S175" s="14"/>
      <c r="T175" s="14"/>
      <c r="U175" s="14"/>
      <c r="V175" s="14"/>
      <c r="W175" s="24"/>
      <c r="X175" s="14"/>
      <c r="Y175" s="15"/>
      <c r="Z175" s="15"/>
      <c r="AA175" s="55">
        <f t="shared" si="17"/>
        <v>0</v>
      </c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55">
        <f t="shared" si="18"/>
        <v>0</v>
      </c>
      <c r="AN175" s="55">
        <f t="shared" si="19"/>
        <v>0</v>
      </c>
      <c r="AO175" s="55">
        <f t="shared" si="20"/>
        <v>0</v>
      </c>
      <c r="AP175" s="84" t="str">
        <f t="shared" si="21"/>
        <v/>
      </c>
      <c r="AQ175" s="11" t="b">
        <f t="shared" si="22"/>
        <v>0</v>
      </c>
      <c r="AR175" s="59" t="b">
        <f t="shared" si="23"/>
        <v>0</v>
      </c>
      <c r="AS175" s="34" t="str">
        <f t="shared" si="24"/>
        <v/>
      </c>
    </row>
    <row r="176" spans="2:45">
      <c r="B176" s="260"/>
      <c r="C176" s="35"/>
      <c r="D176" s="53"/>
      <c r="E176" s="5"/>
      <c r="F176" s="60"/>
      <c r="G176" s="54" t="e">
        <f>VLOOKUP(F176,Foglio1!$F$2:$G$1509,2,FALSE)</f>
        <v>#N/A</v>
      </c>
      <c r="H176" s="56"/>
      <c r="I176" s="4"/>
      <c r="J176" s="4"/>
      <c r="K176" s="4"/>
      <c r="L176" s="4"/>
      <c r="M176" s="24"/>
      <c r="N176" s="24"/>
      <c r="O176" s="14"/>
      <c r="P176" s="14"/>
      <c r="Q176" s="14"/>
      <c r="R176" s="14"/>
      <c r="S176" s="14"/>
      <c r="T176" s="14"/>
      <c r="U176" s="14"/>
      <c r="V176" s="14"/>
      <c r="W176" s="24"/>
      <c r="X176" s="14"/>
      <c r="Y176" s="15"/>
      <c r="Z176" s="15"/>
      <c r="AA176" s="55">
        <f t="shared" si="17"/>
        <v>0</v>
      </c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55">
        <f t="shared" si="18"/>
        <v>0</v>
      </c>
      <c r="AN176" s="55">
        <f t="shared" si="19"/>
        <v>0</v>
      </c>
      <c r="AO176" s="55">
        <f t="shared" si="20"/>
        <v>0</v>
      </c>
      <c r="AP176" s="84" t="str">
        <f t="shared" si="21"/>
        <v/>
      </c>
      <c r="AQ176" s="11" t="b">
        <f t="shared" si="22"/>
        <v>0</v>
      </c>
      <c r="AR176" s="59" t="b">
        <f t="shared" si="23"/>
        <v>0</v>
      </c>
      <c r="AS176" s="34" t="str">
        <f t="shared" si="24"/>
        <v/>
      </c>
    </row>
    <row r="177" spans="2:45">
      <c r="B177" s="260"/>
      <c r="C177" s="35"/>
      <c r="D177" s="53"/>
      <c r="E177" s="5"/>
      <c r="F177" s="60"/>
      <c r="G177" s="54" t="e">
        <f>VLOOKUP(F177,Foglio1!$F$2:$G$1509,2,FALSE)</f>
        <v>#N/A</v>
      </c>
      <c r="H177" s="56"/>
      <c r="I177" s="4"/>
      <c r="J177" s="4"/>
      <c r="K177" s="4"/>
      <c r="L177" s="4"/>
      <c r="M177" s="24"/>
      <c r="N177" s="24"/>
      <c r="O177" s="14"/>
      <c r="P177" s="14"/>
      <c r="Q177" s="14"/>
      <c r="R177" s="14"/>
      <c r="S177" s="14"/>
      <c r="T177" s="14"/>
      <c r="U177" s="14"/>
      <c r="V177" s="14"/>
      <c r="W177" s="24"/>
      <c r="X177" s="14"/>
      <c r="Y177" s="15"/>
      <c r="Z177" s="15"/>
      <c r="AA177" s="55">
        <f t="shared" si="17"/>
        <v>0</v>
      </c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55">
        <f t="shared" si="18"/>
        <v>0</v>
      </c>
      <c r="AN177" s="55">
        <f t="shared" si="19"/>
        <v>0</v>
      </c>
      <c r="AO177" s="55">
        <f t="shared" si="20"/>
        <v>0</v>
      </c>
      <c r="AP177" s="84" t="str">
        <f t="shared" si="21"/>
        <v/>
      </c>
      <c r="AQ177" s="11" t="b">
        <f t="shared" si="22"/>
        <v>0</v>
      </c>
      <c r="AR177" s="59" t="b">
        <f t="shared" si="23"/>
        <v>0</v>
      </c>
      <c r="AS177" s="34" t="str">
        <f t="shared" si="24"/>
        <v/>
      </c>
    </row>
    <row r="178" spans="2:45">
      <c r="B178" s="260"/>
      <c r="C178" s="35"/>
      <c r="D178" s="53"/>
      <c r="E178" s="5"/>
      <c r="F178" s="60"/>
      <c r="G178" s="54" t="e">
        <f>VLOOKUP(F178,Foglio1!$F$2:$G$1509,2,FALSE)</f>
        <v>#N/A</v>
      </c>
      <c r="H178" s="56"/>
      <c r="I178" s="4"/>
      <c r="J178" s="4"/>
      <c r="K178" s="4"/>
      <c r="L178" s="4"/>
      <c r="M178" s="24"/>
      <c r="N178" s="24"/>
      <c r="O178" s="14"/>
      <c r="P178" s="14"/>
      <c r="Q178" s="14"/>
      <c r="R178" s="14"/>
      <c r="S178" s="14"/>
      <c r="T178" s="14"/>
      <c r="U178" s="14"/>
      <c r="V178" s="14"/>
      <c r="W178" s="24"/>
      <c r="X178" s="14"/>
      <c r="Y178" s="15"/>
      <c r="Z178" s="15"/>
      <c r="AA178" s="55">
        <f t="shared" si="17"/>
        <v>0</v>
      </c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55">
        <f t="shared" si="18"/>
        <v>0</v>
      </c>
      <c r="AN178" s="55">
        <f t="shared" si="19"/>
        <v>0</v>
      </c>
      <c r="AO178" s="55">
        <f t="shared" si="20"/>
        <v>0</v>
      </c>
      <c r="AP178" s="84" t="str">
        <f t="shared" si="21"/>
        <v/>
      </c>
      <c r="AQ178" s="11" t="b">
        <f t="shared" si="22"/>
        <v>0</v>
      </c>
      <c r="AR178" s="59" t="b">
        <f t="shared" si="23"/>
        <v>0</v>
      </c>
      <c r="AS178" s="34" t="str">
        <f t="shared" si="24"/>
        <v/>
      </c>
    </row>
    <row r="179" spans="2:45">
      <c r="B179" s="260"/>
      <c r="C179" s="35"/>
      <c r="D179" s="53"/>
      <c r="E179" s="5"/>
      <c r="F179" s="60"/>
      <c r="G179" s="54" t="e">
        <f>VLOOKUP(F179,Foglio1!$F$2:$G$1509,2,FALSE)</f>
        <v>#N/A</v>
      </c>
      <c r="H179" s="56"/>
      <c r="I179" s="4"/>
      <c r="J179" s="4"/>
      <c r="K179" s="4"/>
      <c r="L179" s="4"/>
      <c r="M179" s="24"/>
      <c r="N179" s="24"/>
      <c r="O179" s="14"/>
      <c r="P179" s="14"/>
      <c r="Q179" s="14"/>
      <c r="R179" s="14"/>
      <c r="S179" s="14"/>
      <c r="T179" s="14"/>
      <c r="U179" s="14"/>
      <c r="V179" s="14"/>
      <c r="W179" s="24"/>
      <c r="X179" s="14"/>
      <c r="Y179" s="15"/>
      <c r="Z179" s="15"/>
      <c r="AA179" s="55">
        <f t="shared" si="17"/>
        <v>0</v>
      </c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55">
        <f t="shared" si="18"/>
        <v>0</v>
      </c>
      <c r="AN179" s="55">
        <f t="shared" si="19"/>
        <v>0</v>
      </c>
      <c r="AO179" s="55">
        <f t="shared" si="20"/>
        <v>0</v>
      </c>
      <c r="AP179" s="84" t="str">
        <f t="shared" si="21"/>
        <v/>
      </c>
      <c r="AQ179" s="11" t="b">
        <f t="shared" si="22"/>
        <v>0</v>
      </c>
      <c r="AR179" s="59" t="b">
        <f t="shared" si="23"/>
        <v>0</v>
      </c>
      <c r="AS179" s="34" t="str">
        <f t="shared" si="24"/>
        <v/>
      </c>
    </row>
    <row r="180" spans="2:45">
      <c r="B180" s="260"/>
      <c r="C180" s="35"/>
      <c r="D180" s="53"/>
      <c r="E180" s="5"/>
      <c r="F180" s="60"/>
      <c r="G180" s="54" t="e">
        <f>VLOOKUP(F180,Foglio1!$F$2:$G$1509,2,FALSE)</f>
        <v>#N/A</v>
      </c>
      <c r="H180" s="56"/>
      <c r="I180" s="4"/>
      <c r="J180" s="4"/>
      <c r="K180" s="4"/>
      <c r="L180" s="4"/>
      <c r="M180" s="24"/>
      <c r="N180" s="24"/>
      <c r="O180" s="14"/>
      <c r="P180" s="14"/>
      <c r="Q180" s="14"/>
      <c r="R180" s="14"/>
      <c r="S180" s="14"/>
      <c r="T180" s="14"/>
      <c r="U180" s="14"/>
      <c r="V180" s="14"/>
      <c r="W180" s="24"/>
      <c r="X180" s="14"/>
      <c r="Y180" s="15"/>
      <c r="Z180" s="15"/>
      <c r="AA180" s="55">
        <f t="shared" si="17"/>
        <v>0</v>
      </c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55">
        <f t="shared" si="18"/>
        <v>0</v>
      </c>
      <c r="AN180" s="55">
        <f t="shared" si="19"/>
        <v>0</v>
      </c>
      <c r="AO180" s="55">
        <f t="shared" si="20"/>
        <v>0</v>
      </c>
      <c r="AP180" s="84" t="str">
        <f t="shared" si="21"/>
        <v/>
      </c>
      <c r="AQ180" s="11" t="b">
        <f t="shared" si="22"/>
        <v>0</v>
      </c>
      <c r="AR180" s="59" t="b">
        <f t="shared" si="23"/>
        <v>0</v>
      </c>
      <c r="AS180" s="34" t="str">
        <f t="shared" si="24"/>
        <v/>
      </c>
    </row>
    <row r="181" spans="2:45">
      <c r="B181" s="260"/>
      <c r="C181" s="35"/>
      <c r="D181" s="53"/>
      <c r="E181" s="5"/>
      <c r="F181" s="60"/>
      <c r="G181" s="54" t="e">
        <f>VLOOKUP(F181,Foglio1!$F$2:$G$1509,2,FALSE)</f>
        <v>#N/A</v>
      </c>
      <c r="H181" s="56"/>
      <c r="I181" s="4"/>
      <c r="J181" s="4"/>
      <c r="K181" s="4"/>
      <c r="L181" s="4"/>
      <c r="M181" s="24"/>
      <c r="N181" s="24"/>
      <c r="O181" s="14"/>
      <c r="P181" s="14"/>
      <c r="Q181" s="14"/>
      <c r="R181" s="14"/>
      <c r="S181" s="14"/>
      <c r="T181" s="14"/>
      <c r="U181" s="14"/>
      <c r="V181" s="14"/>
      <c r="W181" s="24"/>
      <c r="X181" s="14"/>
      <c r="Y181" s="15"/>
      <c r="Z181" s="15"/>
      <c r="AA181" s="55">
        <f t="shared" si="17"/>
        <v>0</v>
      </c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55">
        <f t="shared" si="18"/>
        <v>0</v>
      </c>
      <c r="AN181" s="55">
        <f t="shared" si="19"/>
        <v>0</v>
      </c>
      <c r="AO181" s="55">
        <f t="shared" si="20"/>
        <v>0</v>
      </c>
      <c r="AP181" s="84" t="str">
        <f t="shared" si="21"/>
        <v/>
      </c>
      <c r="AQ181" s="11" t="b">
        <f t="shared" si="22"/>
        <v>0</v>
      </c>
      <c r="AR181" s="59" t="b">
        <f t="shared" si="23"/>
        <v>0</v>
      </c>
      <c r="AS181" s="34" t="str">
        <f t="shared" si="24"/>
        <v/>
      </c>
    </row>
    <row r="182" spans="2:45">
      <c r="B182" s="260"/>
      <c r="C182" s="35"/>
      <c r="D182" s="53"/>
      <c r="E182" s="5"/>
      <c r="F182" s="60"/>
      <c r="G182" s="54" t="e">
        <f>VLOOKUP(F182,Foglio1!$F$2:$G$1509,2,FALSE)</f>
        <v>#N/A</v>
      </c>
      <c r="H182" s="56"/>
      <c r="I182" s="4"/>
      <c r="J182" s="4"/>
      <c r="K182" s="4"/>
      <c r="L182" s="4"/>
      <c r="M182" s="24"/>
      <c r="N182" s="24"/>
      <c r="O182" s="14"/>
      <c r="P182" s="14"/>
      <c r="Q182" s="14"/>
      <c r="R182" s="14"/>
      <c r="S182" s="14"/>
      <c r="T182" s="14"/>
      <c r="U182" s="14"/>
      <c r="V182" s="14"/>
      <c r="W182" s="24"/>
      <c r="X182" s="14"/>
      <c r="Y182" s="15"/>
      <c r="Z182" s="15"/>
      <c r="AA182" s="55">
        <f t="shared" si="17"/>
        <v>0</v>
      </c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55">
        <f t="shared" si="18"/>
        <v>0</v>
      </c>
      <c r="AN182" s="55">
        <f t="shared" si="19"/>
        <v>0</v>
      </c>
      <c r="AO182" s="55">
        <f t="shared" si="20"/>
        <v>0</v>
      </c>
      <c r="AP182" s="84" t="str">
        <f t="shared" si="21"/>
        <v/>
      </c>
      <c r="AQ182" s="11" t="b">
        <f t="shared" si="22"/>
        <v>0</v>
      </c>
      <c r="AR182" s="59" t="b">
        <f t="shared" si="23"/>
        <v>0</v>
      </c>
      <c r="AS182" s="34" t="str">
        <f t="shared" si="24"/>
        <v/>
      </c>
    </row>
    <row r="183" spans="2:45">
      <c r="B183" s="260"/>
      <c r="C183" s="35"/>
      <c r="D183" s="53"/>
      <c r="E183" s="5"/>
      <c r="F183" s="60"/>
      <c r="G183" s="54" t="e">
        <f>VLOOKUP(F183,Foglio1!$F$2:$G$1509,2,FALSE)</f>
        <v>#N/A</v>
      </c>
      <c r="H183" s="56"/>
      <c r="I183" s="4"/>
      <c r="J183" s="4"/>
      <c r="K183" s="4"/>
      <c r="L183" s="4"/>
      <c r="M183" s="24"/>
      <c r="N183" s="24"/>
      <c r="O183" s="14"/>
      <c r="P183" s="14"/>
      <c r="Q183" s="14"/>
      <c r="R183" s="14"/>
      <c r="S183" s="14"/>
      <c r="T183" s="14"/>
      <c r="U183" s="14"/>
      <c r="V183" s="14"/>
      <c r="W183" s="24"/>
      <c r="X183" s="14"/>
      <c r="Y183" s="15"/>
      <c r="Z183" s="15"/>
      <c r="AA183" s="55">
        <f t="shared" si="17"/>
        <v>0</v>
      </c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55">
        <f t="shared" si="18"/>
        <v>0</v>
      </c>
      <c r="AN183" s="55">
        <f t="shared" si="19"/>
        <v>0</v>
      </c>
      <c r="AO183" s="55">
        <f t="shared" si="20"/>
        <v>0</v>
      </c>
      <c r="AP183" s="84" t="str">
        <f t="shared" si="21"/>
        <v/>
      </c>
      <c r="AQ183" s="11" t="b">
        <f t="shared" si="22"/>
        <v>0</v>
      </c>
      <c r="AR183" s="59" t="b">
        <f t="shared" si="23"/>
        <v>0</v>
      </c>
      <c r="AS183" s="34" t="str">
        <f t="shared" si="24"/>
        <v/>
      </c>
    </row>
    <row r="184" spans="2:45">
      <c r="B184" s="260"/>
      <c r="C184" s="35"/>
      <c r="D184" s="53"/>
      <c r="E184" s="5"/>
      <c r="F184" s="60"/>
      <c r="G184" s="54" t="e">
        <f>VLOOKUP(F184,Foglio1!$F$2:$G$1509,2,FALSE)</f>
        <v>#N/A</v>
      </c>
      <c r="H184" s="56"/>
      <c r="I184" s="4"/>
      <c r="J184" s="4"/>
      <c r="K184" s="4"/>
      <c r="L184" s="4"/>
      <c r="M184" s="24"/>
      <c r="N184" s="24"/>
      <c r="O184" s="14"/>
      <c r="P184" s="14"/>
      <c r="Q184" s="14"/>
      <c r="R184" s="14"/>
      <c r="S184" s="14"/>
      <c r="T184" s="14"/>
      <c r="U184" s="14"/>
      <c r="V184" s="14"/>
      <c r="W184" s="24"/>
      <c r="X184" s="14"/>
      <c r="Y184" s="15"/>
      <c r="Z184" s="15"/>
      <c r="AA184" s="55">
        <f t="shared" si="17"/>
        <v>0</v>
      </c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55">
        <f t="shared" si="18"/>
        <v>0</v>
      </c>
      <c r="AN184" s="55">
        <f t="shared" si="19"/>
        <v>0</v>
      </c>
      <c r="AO184" s="55">
        <f t="shared" si="20"/>
        <v>0</v>
      </c>
      <c r="AP184" s="84" t="str">
        <f t="shared" si="21"/>
        <v/>
      </c>
      <c r="AQ184" s="11" t="b">
        <f t="shared" si="22"/>
        <v>0</v>
      </c>
      <c r="AR184" s="59" t="b">
        <f t="shared" si="23"/>
        <v>0</v>
      </c>
      <c r="AS184" s="34" t="str">
        <f t="shared" si="24"/>
        <v/>
      </c>
    </row>
    <row r="185" spans="2:45">
      <c r="B185" s="260"/>
      <c r="C185" s="35"/>
      <c r="D185" s="53"/>
      <c r="E185" s="5"/>
      <c r="F185" s="60"/>
      <c r="G185" s="54" t="e">
        <f>VLOOKUP(F185,Foglio1!$F$2:$G$1509,2,FALSE)</f>
        <v>#N/A</v>
      </c>
      <c r="H185" s="56"/>
      <c r="I185" s="4"/>
      <c r="J185" s="4"/>
      <c r="K185" s="4"/>
      <c r="L185" s="4"/>
      <c r="M185" s="24"/>
      <c r="N185" s="24"/>
      <c r="O185" s="14"/>
      <c r="P185" s="14"/>
      <c r="Q185" s="14"/>
      <c r="R185" s="14"/>
      <c r="S185" s="14"/>
      <c r="T185" s="14"/>
      <c r="U185" s="14"/>
      <c r="V185" s="14"/>
      <c r="W185" s="24"/>
      <c r="X185" s="14"/>
      <c r="Y185" s="15"/>
      <c r="Z185" s="15"/>
      <c r="AA185" s="55">
        <f t="shared" si="17"/>
        <v>0</v>
      </c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55">
        <f t="shared" si="18"/>
        <v>0</v>
      </c>
      <c r="AN185" s="55">
        <f t="shared" si="19"/>
        <v>0</v>
      </c>
      <c r="AO185" s="55">
        <f t="shared" si="20"/>
        <v>0</v>
      </c>
      <c r="AP185" s="84" t="str">
        <f t="shared" si="21"/>
        <v/>
      </c>
      <c r="AQ185" s="11" t="b">
        <f t="shared" si="22"/>
        <v>0</v>
      </c>
      <c r="AR185" s="59" t="b">
        <f t="shared" si="23"/>
        <v>0</v>
      </c>
      <c r="AS185" s="34" t="str">
        <f t="shared" si="24"/>
        <v/>
      </c>
    </row>
    <row r="186" spans="2:45">
      <c r="B186" s="260"/>
      <c r="C186" s="35"/>
      <c r="D186" s="53"/>
      <c r="E186" s="5"/>
      <c r="F186" s="60"/>
      <c r="G186" s="54" t="e">
        <f>VLOOKUP(F186,Foglio1!$F$2:$G$1509,2,FALSE)</f>
        <v>#N/A</v>
      </c>
      <c r="H186" s="56"/>
      <c r="I186" s="4"/>
      <c r="J186" s="4"/>
      <c r="K186" s="4"/>
      <c r="L186" s="4"/>
      <c r="M186" s="24"/>
      <c r="N186" s="24"/>
      <c r="O186" s="14"/>
      <c r="P186" s="14"/>
      <c r="Q186" s="14"/>
      <c r="R186" s="14"/>
      <c r="S186" s="14"/>
      <c r="T186" s="14"/>
      <c r="U186" s="14"/>
      <c r="V186" s="14"/>
      <c r="W186" s="24"/>
      <c r="X186" s="14"/>
      <c r="Y186" s="15"/>
      <c r="Z186" s="15"/>
      <c r="AA186" s="55">
        <f t="shared" si="17"/>
        <v>0</v>
      </c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55">
        <f t="shared" si="18"/>
        <v>0</v>
      </c>
      <c r="AN186" s="55">
        <f t="shared" si="19"/>
        <v>0</v>
      </c>
      <c r="AO186" s="55">
        <f t="shared" si="20"/>
        <v>0</v>
      </c>
      <c r="AP186" s="84" t="str">
        <f t="shared" si="21"/>
        <v/>
      </c>
      <c r="AQ186" s="11" t="b">
        <f t="shared" si="22"/>
        <v>0</v>
      </c>
      <c r="AR186" s="59" t="b">
        <f t="shared" si="23"/>
        <v>0</v>
      </c>
      <c r="AS186" s="34" t="str">
        <f t="shared" si="24"/>
        <v/>
      </c>
    </row>
    <row r="187" spans="2:45">
      <c r="B187" s="260"/>
      <c r="C187" s="35"/>
      <c r="D187" s="53"/>
      <c r="E187" s="5"/>
      <c r="F187" s="60"/>
      <c r="G187" s="54" t="e">
        <f>VLOOKUP(F187,Foglio1!$F$2:$G$1509,2,FALSE)</f>
        <v>#N/A</v>
      </c>
      <c r="H187" s="56"/>
      <c r="I187" s="4"/>
      <c r="J187" s="4"/>
      <c r="K187" s="4"/>
      <c r="L187" s="4"/>
      <c r="M187" s="24"/>
      <c r="N187" s="24"/>
      <c r="O187" s="14"/>
      <c r="P187" s="14"/>
      <c r="Q187" s="14"/>
      <c r="R187" s="14"/>
      <c r="S187" s="14"/>
      <c r="T187" s="14"/>
      <c r="U187" s="14"/>
      <c r="V187" s="14"/>
      <c r="W187" s="24"/>
      <c r="X187" s="14"/>
      <c r="Y187" s="15"/>
      <c r="Z187" s="15"/>
      <c r="AA187" s="55">
        <f t="shared" si="17"/>
        <v>0</v>
      </c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55">
        <f t="shared" si="18"/>
        <v>0</v>
      </c>
      <c r="AN187" s="55">
        <f t="shared" si="19"/>
        <v>0</v>
      </c>
      <c r="AO187" s="55">
        <f t="shared" si="20"/>
        <v>0</v>
      </c>
      <c r="AP187" s="84" t="str">
        <f t="shared" si="21"/>
        <v/>
      </c>
      <c r="AQ187" s="11" t="b">
        <f t="shared" si="22"/>
        <v>0</v>
      </c>
      <c r="AR187" s="59" t="b">
        <f t="shared" si="23"/>
        <v>0</v>
      </c>
      <c r="AS187" s="34" t="str">
        <f t="shared" si="24"/>
        <v/>
      </c>
    </row>
    <row r="188" spans="2:45">
      <c r="B188" s="260"/>
      <c r="C188" s="35"/>
      <c r="D188" s="53"/>
      <c r="E188" s="5"/>
      <c r="F188" s="60"/>
      <c r="G188" s="54" t="e">
        <f>VLOOKUP(F188,Foglio1!$F$2:$G$1509,2,FALSE)</f>
        <v>#N/A</v>
      </c>
      <c r="H188" s="56"/>
      <c r="I188" s="4"/>
      <c r="J188" s="4"/>
      <c r="K188" s="4"/>
      <c r="L188" s="4"/>
      <c r="M188" s="24"/>
      <c r="N188" s="24"/>
      <c r="O188" s="14"/>
      <c r="P188" s="14"/>
      <c r="Q188" s="14"/>
      <c r="R188" s="14"/>
      <c r="S188" s="14"/>
      <c r="T188" s="14"/>
      <c r="U188" s="14"/>
      <c r="V188" s="14"/>
      <c r="W188" s="24"/>
      <c r="X188" s="14"/>
      <c r="Y188" s="15"/>
      <c r="Z188" s="15"/>
      <c r="AA188" s="55">
        <f t="shared" si="17"/>
        <v>0</v>
      </c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55">
        <f t="shared" si="18"/>
        <v>0</v>
      </c>
      <c r="AN188" s="55">
        <f t="shared" si="19"/>
        <v>0</v>
      </c>
      <c r="AO188" s="55">
        <f t="shared" si="20"/>
        <v>0</v>
      </c>
      <c r="AP188" s="84" t="str">
        <f t="shared" si="21"/>
        <v/>
      </c>
      <c r="AQ188" s="11" t="b">
        <f t="shared" si="22"/>
        <v>0</v>
      </c>
      <c r="AR188" s="59" t="b">
        <f t="shared" si="23"/>
        <v>0</v>
      </c>
      <c r="AS188" s="34" t="str">
        <f t="shared" si="24"/>
        <v/>
      </c>
    </row>
    <row r="189" spans="2:45">
      <c r="B189" s="260"/>
      <c r="C189" s="35"/>
      <c r="D189" s="53"/>
      <c r="E189" s="5"/>
      <c r="F189" s="60"/>
      <c r="G189" s="54" t="e">
        <f>VLOOKUP(F189,Foglio1!$F$2:$G$1509,2,FALSE)</f>
        <v>#N/A</v>
      </c>
      <c r="H189" s="56"/>
      <c r="I189" s="4"/>
      <c r="J189" s="4"/>
      <c r="K189" s="4"/>
      <c r="L189" s="4"/>
      <c r="M189" s="24"/>
      <c r="N189" s="24"/>
      <c r="O189" s="14"/>
      <c r="P189" s="14"/>
      <c r="Q189" s="14"/>
      <c r="R189" s="14"/>
      <c r="S189" s="14"/>
      <c r="T189" s="14"/>
      <c r="U189" s="14"/>
      <c r="V189" s="14"/>
      <c r="W189" s="24"/>
      <c r="X189" s="14"/>
      <c r="Y189" s="15"/>
      <c r="Z189" s="15"/>
      <c r="AA189" s="55">
        <f t="shared" si="17"/>
        <v>0</v>
      </c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55">
        <f t="shared" si="18"/>
        <v>0</v>
      </c>
      <c r="AN189" s="55">
        <f t="shared" si="19"/>
        <v>0</v>
      </c>
      <c r="AO189" s="55">
        <f t="shared" si="20"/>
        <v>0</v>
      </c>
      <c r="AP189" s="84" t="str">
        <f t="shared" si="21"/>
        <v/>
      </c>
      <c r="AQ189" s="11" t="b">
        <f t="shared" si="22"/>
        <v>0</v>
      </c>
      <c r="AR189" s="59" t="b">
        <f t="shared" si="23"/>
        <v>0</v>
      </c>
      <c r="AS189" s="34" t="str">
        <f t="shared" si="24"/>
        <v/>
      </c>
    </row>
    <row r="190" spans="2:45">
      <c r="B190" s="260"/>
      <c r="C190" s="35"/>
      <c r="D190" s="53"/>
      <c r="E190" s="5"/>
      <c r="F190" s="60"/>
      <c r="G190" s="54" t="e">
        <f>VLOOKUP(F190,Foglio1!$F$2:$G$1509,2,FALSE)</f>
        <v>#N/A</v>
      </c>
      <c r="H190" s="56"/>
      <c r="I190" s="4"/>
      <c r="J190" s="4"/>
      <c r="K190" s="4"/>
      <c r="L190" s="4"/>
      <c r="M190" s="24"/>
      <c r="N190" s="24"/>
      <c r="O190" s="14"/>
      <c r="P190" s="14"/>
      <c r="Q190" s="14"/>
      <c r="R190" s="14"/>
      <c r="S190" s="14"/>
      <c r="T190" s="14"/>
      <c r="U190" s="14"/>
      <c r="V190" s="14"/>
      <c r="W190" s="24"/>
      <c r="X190" s="14"/>
      <c r="Y190" s="15"/>
      <c r="Z190" s="15"/>
      <c r="AA190" s="55">
        <f t="shared" si="17"/>
        <v>0</v>
      </c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55">
        <f t="shared" si="18"/>
        <v>0</v>
      </c>
      <c r="AN190" s="55">
        <f t="shared" si="19"/>
        <v>0</v>
      </c>
      <c r="AO190" s="55">
        <f t="shared" si="20"/>
        <v>0</v>
      </c>
      <c r="AP190" s="84" t="str">
        <f t="shared" si="21"/>
        <v/>
      </c>
      <c r="AQ190" s="11" t="b">
        <f t="shared" si="22"/>
        <v>0</v>
      </c>
      <c r="AR190" s="59" t="b">
        <f t="shared" si="23"/>
        <v>0</v>
      </c>
      <c r="AS190" s="34" t="str">
        <f t="shared" si="24"/>
        <v/>
      </c>
    </row>
    <row r="191" spans="2:45">
      <c r="B191" s="260"/>
      <c r="C191" s="35"/>
      <c r="D191" s="53"/>
      <c r="E191" s="5"/>
      <c r="F191" s="60"/>
      <c r="G191" s="54" t="e">
        <f>VLOOKUP(F191,Foglio1!$F$2:$G$1509,2,FALSE)</f>
        <v>#N/A</v>
      </c>
      <c r="H191" s="56"/>
      <c r="I191" s="4"/>
      <c r="J191" s="4"/>
      <c r="K191" s="4"/>
      <c r="L191" s="4"/>
      <c r="M191" s="24"/>
      <c r="N191" s="24"/>
      <c r="O191" s="14"/>
      <c r="P191" s="14"/>
      <c r="Q191" s="14"/>
      <c r="R191" s="14"/>
      <c r="S191" s="14"/>
      <c r="T191" s="14"/>
      <c r="U191" s="14"/>
      <c r="V191" s="14"/>
      <c r="W191" s="24"/>
      <c r="X191" s="14"/>
      <c r="Y191" s="15"/>
      <c r="Z191" s="15"/>
      <c r="AA191" s="55">
        <f t="shared" si="17"/>
        <v>0</v>
      </c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55">
        <f t="shared" si="18"/>
        <v>0</v>
      </c>
      <c r="AN191" s="55">
        <f t="shared" si="19"/>
        <v>0</v>
      </c>
      <c r="AO191" s="55">
        <f t="shared" si="20"/>
        <v>0</v>
      </c>
      <c r="AP191" s="84" t="str">
        <f t="shared" si="21"/>
        <v/>
      </c>
      <c r="AQ191" s="11" t="b">
        <f t="shared" si="22"/>
        <v>0</v>
      </c>
      <c r="AR191" s="59" t="b">
        <f t="shared" si="23"/>
        <v>0</v>
      </c>
      <c r="AS191" s="34" t="str">
        <f t="shared" si="24"/>
        <v/>
      </c>
    </row>
    <row r="192" spans="2:45">
      <c r="B192" s="260"/>
      <c r="C192" s="35"/>
      <c r="D192" s="53"/>
      <c r="E192" s="5"/>
      <c r="F192" s="60"/>
      <c r="G192" s="54" t="e">
        <f>VLOOKUP(F192,Foglio1!$F$2:$G$1509,2,FALSE)</f>
        <v>#N/A</v>
      </c>
      <c r="H192" s="56"/>
      <c r="I192" s="4"/>
      <c r="J192" s="4"/>
      <c r="K192" s="4"/>
      <c r="L192" s="4"/>
      <c r="M192" s="24"/>
      <c r="N192" s="24"/>
      <c r="O192" s="14"/>
      <c r="P192" s="14"/>
      <c r="Q192" s="14"/>
      <c r="R192" s="14"/>
      <c r="S192" s="14"/>
      <c r="T192" s="14"/>
      <c r="U192" s="14"/>
      <c r="V192" s="14"/>
      <c r="W192" s="24"/>
      <c r="X192" s="14"/>
      <c r="Y192" s="15"/>
      <c r="Z192" s="15"/>
      <c r="AA192" s="55">
        <f t="shared" si="17"/>
        <v>0</v>
      </c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55">
        <f t="shared" si="18"/>
        <v>0</v>
      </c>
      <c r="AN192" s="55">
        <f t="shared" si="19"/>
        <v>0</v>
      </c>
      <c r="AO192" s="55">
        <f t="shared" si="20"/>
        <v>0</v>
      </c>
      <c r="AP192" s="84" t="str">
        <f t="shared" si="21"/>
        <v/>
      </c>
      <c r="AQ192" s="11" t="b">
        <f t="shared" si="22"/>
        <v>0</v>
      </c>
      <c r="AR192" s="59" t="b">
        <f t="shared" si="23"/>
        <v>0</v>
      </c>
      <c r="AS192" s="34" t="str">
        <f t="shared" si="24"/>
        <v/>
      </c>
    </row>
    <row r="193" spans="2:45">
      <c r="B193" s="260"/>
      <c r="C193" s="35"/>
      <c r="D193" s="53"/>
      <c r="E193" s="5"/>
      <c r="F193" s="60"/>
      <c r="G193" s="54" t="e">
        <f>VLOOKUP(F193,Foglio1!$F$2:$G$1509,2,FALSE)</f>
        <v>#N/A</v>
      </c>
      <c r="H193" s="56"/>
      <c r="I193" s="4"/>
      <c r="J193" s="4"/>
      <c r="K193" s="4"/>
      <c r="L193" s="4"/>
      <c r="M193" s="24"/>
      <c r="N193" s="24"/>
      <c r="O193" s="14"/>
      <c r="P193" s="14"/>
      <c r="Q193" s="14"/>
      <c r="R193" s="14"/>
      <c r="S193" s="14"/>
      <c r="T193" s="14"/>
      <c r="U193" s="14"/>
      <c r="V193" s="14"/>
      <c r="W193" s="24"/>
      <c r="X193" s="14"/>
      <c r="Y193" s="15"/>
      <c r="Z193" s="15"/>
      <c r="AA193" s="55">
        <f t="shared" si="17"/>
        <v>0</v>
      </c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55">
        <f t="shared" si="18"/>
        <v>0</v>
      </c>
      <c r="AN193" s="55">
        <f t="shared" si="19"/>
        <v>0</v>
      </c>
      <c r="AO193" s="55">
        <f t="shared" si="20"/>
        <v>0</v>
      </c>
      <c r="AP193" s="84" t="str">
        <f t="shared" si="21"/>
        <v/>
      </c>
      <c r="AQ193" s="11" t="b">
        <f t="shared" si="22"/>
        <v>0</v>
      </c>
      <c r="AR193" s="59" t="b">
        <f t="shared" si="23"/>
        <v>0</v>
      </c>
      <c r="AS193" s="34" t="str">
        <f t="shared" si="24"/>
        <v/>
      </c>
    </row>
    <row r="194" spans="2:45">
      <c r="B194" s="260"/>
      <c r="C194" s="35"/>
      <c r="D194" s="53"/>
      <c r="E194" s="5"/>
      <c r="F194" s="60"/>
      <c r="G194" s="54" t="e">
        <f>VLOOKUP(F194,Foglio1!$F$2:$G$1509,2,FALSE)</f>
        <v>#N/A</v>
      </c>
      <c r="H194" s="56"/>
      <c r="I194" s="4"/>
      <c r="J194" s="4"/>
      <c r="K194" s="4"/>
      <c r="L194" s="4"/>
      <c r="M194" s="24"/>
      <c r="N194" s="24"/>
      <c r="O194" s="14"/>
      <c r="P194" s="14"/>
      <c r="Q194" s="14"/>
      <c r="R194" s="14"/>
      <c r="S194" s="14"/>
      <c r="T194" s="14"/>
      <c r="U194" s="14"/>
      <c r="V194" s="14"/>
      <c r="W194" s="24"/>
      <c r="X194" s="14"/>
      <c r="Y194" s="15"/>
      <c r="Z194" s="15"/>
      <c r="AA194" s="55">
        <f t="shared" si="17"/>
        <v>0</v>
      </c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55">
        <f t="shared" si="18"/>
        <v>0</v>
      </c>
      <c r="AN194" s="55">
        <f t="shared" si="19"/>
        <v>0</v>
      </c>
      <c r="AO194" s="55">
        <f t="shared" si="20"/>
        <v>0</v>
      </c>
      <c r="AP194" s="84" t="str">
        <f t="shared" si="21"/>
        <v/>
      </c>
      <c r="AQ194" s="11" t="b">
        <f t="shared" si="22"/>
        <v>0</v>
      </c>
      <c r="AR194" s="59" t="b">
        <f t="shared" si="23"/>
        <v>0</v>
      </c>
      <c r="AS194" s="34" t="str">
        <f t="shared" si="24"/>
        <v/>
      </c>
    </row>
    <row r="195" spans="2:45">
      <c r="B195" s="260"/>
      <c r="C195" s="35"/>
      <c r="D195" s="53"/>
      <c r="E195" s="5"/>
      <c r="F195" s="60"/>
      <c r="G195" s="54" t="e">
        <f>VLOOKUP(F195,Foglio1!$F$2:$G$1509,2,FALSE)</f>
        <v>#N/A</v>
      </c>
      <c r="H195" s="56"/>
      <c r="I195" s="4"/>
      <c r="J195" s="4"/>
      <c r="K195" s="4"/>
      <c r="L195" s="4"/>
      <c r="M195" s="24"/>
      <c r="N195" s="24"/>
      <c r="O195" s="14"/>
      <c r="P195" s="14"/>
      <c r="Q195" s="14"/>
      <c r="R195" s="14"/>
      <c r="S195" s="14"/>
      <c r="T195" s="14"/>
      <c r="U195" s="14"/>
      <c r="V195" s="14"/>
      <c r="W195" s="24"/>
      <c r="X195" s="14"/>
      <c r="Y195" s="15"/>
      <c r="Z195" s="15"/>
      <c r="AA195" s="55">
        <f t="shared" si="17"/>
        <v>0</v>
      </c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55">
        <f t="shared" si="18"/>
        <v>0</v>
      </c>
      <c r="AN195" s="55">
        <f t="shared" si="19"/>
        <v>0</v>
      </c>
      <c r="AO195" s="55">
        <f t="shared" si="20"/>
        <v>0</v>
      </c>
      <c r="AP195" s="84" t="str">
        <f t="shared" si="21"/>
        <v/>
      </c>
      <c r="AQ195" s="11" t="b">
        <f t="shared" si="22"/>
        <v>0</v>
      </c>
      <c r="AR195" s="59" t="b">
        <f t="shared" si="23"/>
        <v>0</v>
      </c>
      <c r="AS195" s="34" t="str">
        <f t="shared" si="24"/>
        <v/>
      </c>
    </row>
    <row r="196" spans="2:45">
      <c r="B196" s="260"/>
      <c r="C196" s="35"/>
      <c r="D196" s="53"/>
      <c r="E196" s="5"/>
      <c r="F196" s="60"/>
      <c r="G196" s="54" t="e">
        <f>VLOOKUP(F196,Foglio1!$F$2:$G$1509,2,FALSE)</f>
        <v>#N/A</v>
      </c>
      <c r="H196" s="56"/>
      <c r="I196" s="4"/>
      <c r="J196" s="4"/>
      <c r="K196" s="4"/>
      <c r="L196" s="4"/>
      <c r="M196" s="24"/>
      <c r="N196" s="24"/>
      <c r="O196" s="14"/>
      <c r="P196" s="14"/>
      <c r="Q196" s="14"/>
      <c r="R196" s="14"/>
      <c r="S196" s="14"/>
      <c r="T196" s="14"/>
      <c r="U196" s="14"/>
      <c r="V196" s="14"/>
      <c r="W196" s="24"/>
      <c r="X196" s="14"/>
      <c r="Y196" s="15"/>
      <c r="Z196" s="15"/>
      <c r="AA196" s="55">
        <f t="shared" si="17"/>
        <v>0</v>
      </c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55">
        <f t="shared" si="18"/>
        <v>0</v>
      </c>
      <c r="AN196" s="55">
        <f t="shared" si="19"/>
        <v>0</v>
      </c>
      <c r="AO196" s="55">
        <f t="shared" si="20"/>
        <v>0</v>
      </c>
      <c r="AP196" s="84" t="str">
        <f t="shared" si="21"/>
        <v/>
      </c>
      <c r="AQ196" s="11" t="b">
        <f t="shared" si="22"/>
        <v>0</v>
      </c>
      <c r="AR196" s="59" t="b">
        <f t="shared" si="23"/>
        <v>0</v>
      </c>
      <c r="AS196" s="34" t="str">
        <f t="shared" si="24"/>
        <v/>
      </c>
    </row>
    <row r="197" spans="2:45">
      <c r="B197" s="260"/>
      <c r="C197" s="35"/>
      <c r="D197" s="53"/>
      <c r="E197" s="5"/>
      <c r="F197" s="60"/>
      <c r="G197" s="54" t="e">
        <f>VLOOKUP(F197,Foglio1!$F$2:$G$1509,2,FALSE)</f>
        <v>#N/A</v>
      </c>
      <c r="H197" s="56"/>
      <c r="I197" s="4"/>
      <c r="J197" s="4"/>
      <c r="K197" s="4"/>
      <c r="L197" s="4"/>
      <c r="M197" s="24"/>
      <c r="N197" s="24"/>
      <c r="O197" s="14"/>
      <c r="P197" s="14"/>
      <c r="Q197" s="14"/>
      <c r="R197" s="14"/>
      <c r="S197" s="14"/>
      <c r="T197" s="14"/>
      <c r="U197" s="14"/>
      <c r="V197" s="14"/>
      <c r="W197" s="24"/>
      <c r="X197" s="14"/>
      <c r="Y197" s="15"/>
      <c r="Z197" s="15"/>
      <c r="AA197" s="55">
        <f t="shared" si="17"/>
        <v>0</v>
      </c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55">
        <f t="shared" si="18"/>
        <v>0</v>
      </c>
      <c r="AN197" s="55">
        <f t="shared" si="19"/>
        <v>0</v>
      </c>
      <c r="AO197" s="55">
        <f t="shared" si="20"/>
        <v>0</v>
      </c>
      <c r="AP197" s="84" t="str">
        <f t="shared" si="21"/>
        <v/>
      </c>
      <c r="AQ197" s="11" t="b">
        <f t="shared" si="22"/>
        <v>0</v>
      </c>
      <c r="AR197" s="59" t="b">
        <f t="shared" si="23"/>
        <v>0</v>
      </c>
      <c r="AS197" s="34" t="str">
        <f t="shared" si="24"/>
        <v/>
      </c>
    </row>
    <row r="198" spans="2:45">
      <c r="B198" s="260"/>
      <c r="C198" s="35"/>
      <c r="D198" s="53"/>
      <c r="E198" s="5"/>
      <c r="F198" s="60"/>
      <c r="G198" s="54" t="e">
        <f>VLOOKUP(F198,Foglio1!$F$2:$G$1509,2,FALSE)</f>
        <v>#N/A</v>
      </c>
      <c r="H198" s="56"/>
      <c r="I198" s="4"/>
      <c r="J198" s="4"/>
      <c r="K198" s="4"/>
      <c r="L198" s="4"/>
      <c r="M198" s="24"/>
      <c r="N198" s="24"/>
      <c r="O198" s="14"/>
      <c r="P198" s="14"/>
      <c r="Q198" s="14"/>
      <c r="R198" s="14"/>
      <c r="S198" s="14"/>
      <c r="T198" s="14"/>
      <c r="U198" s="14"/>
      <c r="V198" s="14"/>
      <c r="W198" s="24"/>
      <c r="X198" s="14"/>
      <c r="Y198" s="15"/>
      <c r="Z198" s="15"/>
      <c r="AA198" s="55">
        <f t="shared" si="17"/>
        <v>0</v>
      </c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55">
        <f t="shared" si="18"/>
        <v>0</v>
      </c>
      <c r="AN198" s="55">
        <f t="shared" si="19"/>
        <v>0</v>
      </c>
      <c r="AO198" s="55">
        <f t="shared" si="20"/>
        <v>0</v>
      </c>
      <c r="AP198" s="84" t="str">
        <f t="shared" si="21"/>
        <v/>
      </c>
      <c r="AQ198" s="11" t="b">
        <f t="shared" si="22"/>
        <v>0</v>
      </c>
      <c r="AR198" s="59" t="b">
        <f t="shared" si="23"/>
        <v>0</v>
      </c>
      <c r="AS198" s="34" t="str">
        <f t="shared" si="24"/>
        <v/>
      </c>
    </row>
    <row r="199" spans="2:45">
      <c r="B199" s="260"/>
      <c r="C199" s="35"/>
      <c r="D199" s="53"/>
      <c r="E199" s="5"/>
      <c r="F199" s="60"/>
      <c r="G199" s="54" t="e">
        <f>VLOOKUP(F199,Foglio1!$F$2:$G$1509,2,FALSE)</f>
        <v>#N/A</v>
      </c>
      <c r="H199" s="56"/>
      <c r="I199" s="4"/>
      <c r="J199" s="4"/>
      <c r="K199" s="4"/>
      <c r="L199" s="4"/>
      <c r="M199" s="24"/>
      <c r="N199" s="24"/>
      <c r="O199" s="14"/>
      <c r="P199" s="14"/>
      <c r="Q199" s="14"/>
      <c r="R199" s="14"/>
      <c r="S199" s="14"/>
      <c r="T199" s="14"/>
      <c r="U199" s="14"/>
      <c r="V199" s="14"/>
      <c r="W199" s="24"/>
      <c r="X199" s="14"/>
      <c r="Y199" s="15"/>
      <c r="Z199" s="15"/>
      <c r="AA199" s="55">
        <f t="shared" si="17"/>
        <v>0</v>
      </c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55">
        <f t="shared" si="18"/>
        <v>0</v>
      </c>
      <c r="AN199" s="55">
        <f t="shared" si="19"/>
        <v>0</v>
      </c>
      <c r="AO199" s="55">
        <f t="shared" si="20"/>
        <v>0</v>
      </c>
      <c r="AP199" s="84" t="str">
        <f t="shared" si="21"/>
        <v/>
      </c>
      <c r="AQ199" s="11" t="b">
        <f t="shared" si="22"/>
        <v>0</v>
      </c>
      <c r="AR199" s="59" t="b">
        <f t="shared" si="23"/>
        <v>0</v>
      </c>
      <c r="AS199" s="34" t="str">
        <f t="shared" si="24"/>
        <v/>
      </c>
    </row>
    <row r="200" spans="2:45">
      <c r="B200" s="260"/>
      <c r="C200" s="35"/>
      <c r="D200" s="53"/>
      <c r="E200" s="5"/>
      <c r="F200" s="60"/>
      <c r="G200" s="54" t="e">
        <f>VLOOKUP(F200,Foglio1!$F$2:$G$1509,2,FALSE)</f>
        <v>#N/A</v>
      </c>
      <c r="H200" s="56"/>
      <c r="I200" s="4"/>
      <c r="J200" s="4"/>
      <c r="K200" s="4"/>
      <c r="L200" s="4"/>
      <c r="M200" s="24"/>
      <c r="N200" s="24"/>
      <c r="O200" s="14"/>
      <c r="P200" s="14"/>
      <c r="Q200" s="14"/>
      <c r="R200" s="14"/>
      <c r="S200" s="14"/>
      <c r="T200" s="14"/>
      <c r="U200" s="14"/>
      <c r="V200" s="14"/>
      <c r="W200" s="24"/>
      <c r="X200" s="14"/>
      <c r="Y200" s="15"/>
      <c r="Z200" s="15"/>
      <c r="AA200" s="55">
        <f t="shared" ref="AA200:AA263" si="25">SUM(Y200:Z200)</f>
        <v>0</v>
      </c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55">
        <f t="shared" ref="AM200:AM263" si="26">SUM(AA200:AC200)</f>
        <v>0</v>
      </c>
      <c r="AN200" s="55">
        <f t="shared" ref="AN200:AN263" si="27">SUM(AD200:AF200)</f>
        <v>0</v>
      </c>
      <c r="AO200" s="55">
        <f t="shared" ref="AO200:AO263" si="28">SUM(AG200:AK200)</f>
        <v>0</v>
      </c>
      <c r="AP200" s="84" t="str">
        <f t="shared" ref="AP200:AP263" si="29">IF(AND(OR(AQ200=FALSE,AR200=FALSE),OR(COUNTBLANK(A200:F200)&lt;&gt;COLUMNS(A200:F200),COUNTBLANK(H200:Z200)&lt;&gt;COLUMNS(H200:Z200),COUNTBLANK(AB200:AL200)&lt;&gt;COLUMNS(AB200:AL200))),"KO","")</f>
        <v/>
      </c>
      <c r="AQ200" s="11" t="b">
        <f t="shared" ref="AQ200:AQ263" si="30">IF(OR(ISBLANK(B200),ISBLANK(H200),ISBLANK(O200),ISBLANK(R200),ISBLANK(V200),ISBLANK(W200),ISBLANK(Y200),ISBLANK(AB200),ISBLANK(AE200),ISBLANK(AL200)),FALSE,TRUE)</f>
        <v>0</v>
      </c>
      <c r="AR200" s="59" t="b">
        <f t="shared" ref="AR200:AR263" si="31">IF(ISBLANK(B200),IF(OR(ISBLANK(C200),ISBLANK(D200),ISBLANK(E200),ISBLANK(F200),ISBLANK(G200)),FALSE,TRUE),TRUE)</f>
        <v>0</v>
      </c>
      <c r="AS200" s="34" t="str">
        <f t="shared" ref="AS200:AS263" si="32">IF(AND(AP200="KO",OR(COUNTBLANK(A200:F200)&lt;&gt;COLUMNS(A200:F200),COUNTBLANK(H200:Z200)&lt;&gt;COLUMNS(H200:Z200),COUNTBLANK(AB200:AL200)&lt;&gt;COLUMNS(AB200:AL200))),"ATTENZIONE!!! NON TUTTI I CAMPI OBBLIGATORI SONO STATI COMPILATI","")</f>
        <v/>
      </c>
    </row>
    <row r="201" spans="2:45">
      <c r="B201" s="260"/>
      <c r="C201" s="35"/>
      <c r="D201" s="53"/>
      <c r="E201" s="5"/>
      <c r="F201" s="60"/>
      <c r="G201" s="54" t="e">
        <f>VLOOKUP(F201,Foglio1!$F$2:$G$1509,2,FALSE)</f>
        <v>#N/A</v>
      </c>
      <c r="H201" s="56"/>
      <c r="I201" s="4"/>
      <c r="J201" s="4"/>
      <c r="K201" s="4"/>
      <c r="L201" s="4"/>
      <c r="M201" s="24"/>
      <c r="N201" s="24"/>
      <c r="O201" s="14"/>
      <c r="P201" s="14"/>
      <c r="Q201" s="14"/>
      <c r="R201" s="14"/>
      <c r="S201" s="14"/>
      <c r="T201" s="14"/>
      <c r="U201" s="14"/>
      <c r="V201" s="14"/>
      <c r="W201" s="24"/>
      <c r="X201" s="14"/>
      <c r="Y201" s="15"/>
      <c r="Z201" s="15"/>
      <c r="AA201" s="55">
        <f t="shared" si="25"/>
        <v>0</v>
      </c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55">
        <f t="shared" si="26"/>
        <v>0</v>
      </c>
      <c r="AN201" s="55">
        <f t="shared" si="27"/>
        <v>0</v>
      </c>
      <c r="AO201" s="55">
        <f t="shared" si="28"/>
        <v>0</v>
      </c>
      <c r="AP201" s="84" t="str">
        <f t="shared" si="29"/>
        <v/>
      </c>
      <c r="AQ201" s="11" t="b">
        <f t="shared" si="30"/>
        <v>0</v>
      </c>
      <c r="AR201" s="59" t="b">
        <f t="shared" si="31"/>
        <v>0</v>
      </c>
      <c r="AS201" s="34" t="str">
        <f t="shared" si="32"/>
        <v/>
      </c>
    </row>
    <row r="202" spans="2:45">
      <c r="B202" s="260"/>
      <c r="C202" s="35"/>
      <c r="D202" s="53"/>
      <c r="E202" s="5"/>
      <c r="F202" s="60"/>
      <c r="G202" s="54" t="e">
        <f>VLOOKUP(F202,Foglio1!$F$2:$G$1509,2,FALSE)</f>
        <v>#N/A</v>
      </c>
      <c r="H202" s="56"/>
      <c r="I202" s="4"/>
      <c r="J202" s="4"/>
      <c r="K202" s="4"/>
      <c r="L202" s="4"/>
      <c r="M202" s="24"/>
      <c r="N202" s="24"/>
      <c r="O202" s="14"/>
      <c r="P202" s="14"/>
      <c r="Q202" s="14"/>
      <c r="R202" s="14"/>
      <c r="S202" s="14"/>
      <c r="T202" s="14"/>
      <c r="U202" s="14"/>
      <c r="V202" s="14"/>
      <c r="W202" s="24"/>
      <c r="X202" s="14"/>
      <c r="Y202" s="15"/>
      <c r="Z202" s="15"/>
      <c r="AA202" s="55">
        <f t="shared" si="25"/>
        <v>0</v>
      </c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55">
        <f t="shared" si="26"/>
        <v>0</v>
      </c>
      <c r="AN202" s="55">
        <f t="shared" si="27"/>
        <v>0</v>
      </c>
      <c r="AO202" s="55">
        <f t="shared" si="28"/>
        <v>0</v>
      </c>
      <c r="AP202" s="84" t="str">
        <f t="shared" si="29"/>
        <v/>
      </c>
      <c r="AQ202" s="11" t="b">
        <f t="shared" si="30"/>
        <v>0</v>
      </c>
      <c r="AR202" s="59" t="b">
        <f t="shared" si="31"/>
        <v>0</v>
      </c>
      <c r="AS202" s="34" t="str">
        <f t="shared" si="32"/>
        <v/>
      </c>
    </row>
    <row r="203" spans="2:45">
      <c r="B203" s="260"/>
      <c r="C203" s="35"/>
      <c r="D203" s="53"/>
      <c r="E203" s="5"/>
      <c r="F203" s="60"/>
      <c r="G203" s="54" t="e">
        <f>VLOOKUP(F203,Foglio1!$F$2:$G$1509,2,FALSE)</f>
        <v>#N/A</v>
      </c>
      <c r="H203" s="56"/>
      <c r="I203" s="4"/>
      <c r="J203" s="4"/>
      <c r="K203" s="4"/>
      <c r="L203" s="4"/>
      <c r="M203" s="24"/>
      <c r="N203" s="24"/>
      <c r="O203" s="14"/>
      <c r="P203" s="14"/>
      <c r="Q203" s="14"/>
      <c r="R203" s="14"/>
      <c r="S203" s="14"/>
      <c r="T203" s="14"/>
      <c r="U203" s="14"/>
      <c r="V203" s="14"/>
      <c r="W203" s="24"/>
      <c r="X203" s="14"/>
      <c r="Y203" s="15"/>
      <c r="Z203" s="15"/>
      <c r="AA203" s="55">
        <f t="shared" si="25"/>
        <v>0</v>
      </c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55">
        <f t="shared" si="26"/>
        <v>0</v>
      </c>
      <c r="AN203" s="55">
        <f t="shared" si="27"/>
        <v>0</v>
      </c>
      <c r="AO203" s="55">
        <f t="shared" si="28"/>
        <v>0</v>
      </c>
      <c r="AP203" s="84" t="str">
        <f t="shared" si="29"/>
        <v/>
      </c>
      <c r="AQ203" s="11" t="b">
        <f t="shared" si="30"/>
        <v>0</v>
      </c>
      <c r="AR203" s="59" t="b">
        <f t="shared" si="31"/>
        <v>0</v>
      </c>
      <c r="AS203" s="34" t="str">
        <f t="shared" si="32"/>
        <v/>
      </c>
    </row>
    <row r="204" spans="2:45">
      <c r="B204" s="260"/>
      <c r="C204" s="35"/>
      <c r="D204" s="53"/>
      <c r="E204" s="5"/>
      <c r="F204" s="60"/>
      <c r="G204" s="54" t="e">
        <f>VLOOKUP(F204,Foglio1!$F$2:$G$1509,2,FALSE)</f>
        <v>#N/A</v>
      </c>
      <c r="H204" s="56"/>
      <c r="I204" s="4"/>
      <c r="J204" s="4"/>
      <c r="K204" s="4"/>
      <c r="L204" s="4"/>
      <c r="M204" s="24"/>
      <c r="N204" s="24"/>
      <c r="O204" s="14"/>
      <c r="P204" s="14"/>
      <c r="Q204" s="14"/>
      <c r="R204" s="14"/>
      <c r="S204" s="14"/>
      <c r="T204" s="14"/>
      <c r="U204" s="14"/>
      <c r="V204" s="14"/>
      <c r="W204" s="24"/>
      <c r="X204" s="14"/>
      <c r="Y204" s="15"/>
      <c r="Z204" s="15"/>
      <c r="AA204" s="55">
        <f t="shared" si="25"/>
        <v>0</v>
      </c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55">
        <f t="shared" si="26"/>
        <v>0</v>
      </c>
      <c r="AN204" s="55">
        <f t="shared" si="27"/>
        <v>0</v>
      </c>
      <c r="AO204" s="55">
        <f t="shared" si="28"/>
        <v>0</v>
      </c>
      <c r="AP204" s="84" t="str">
        <f t="shared" si="29"/>
        <v/>
      </c>
      <c r="AQ204" s="11" t="b">
        <f t="shared" si="30"/>
        <v>0</v>
      </c>
      <c r="AR204" s="59" t="b">
        <f t="shared" si="31"/>
        <v>0</v>
      </c>
      <c r="AS204" s="34" t="str">
        <f t="shared" si="32"/>
        <v/>
      </c>
    </row>
    <row r="205" spans="2:45">
      <c r="B205" s="260"/>
      <c r="C205" s="35"/>
      <c r="D205" s="53"/>
      <c r="E205" s="5"/>
      <c r="F205" s="60"/>
      <c r="G205" s="54" t="e">
        <f>VLOOKUP(F205,Foglio1!$F$2:$G$1509,2,FALSE)</f>
        <v>#N/A</v>
      </c>
      <c r="H205" s="56"/>
      <c r="I205" s="4"/>
      <c r="J205" s="4"/>
      <c r="K205" s="4"/>
      <c r="L205" s="4"/>
      <c r="M205" s="24"/>
      <c r="N205" s="24"/>
      <c r="O205" s="14"/>
      <c r="P205" s="14"/>
      <c r="Q205" s="14"/>
      <c r="R205" s="14"/>
      <c r="S205" s="14"/>
      <c r="T205" s="14"/>
      <c r="U205" s="14"/>
      <c r="V205" s="14"/>
      <c r="W205" s="24"/>
      <c r="X205" s="14"/>
      <c r="Y205" s="15"/>
      <c r="Z205" s="15"/>
      <c r="AA205" s="55">
        <f t="shared" si="25"/>
        <v>0</v>
      </c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55">
        <f t="shared" si="26"/>
        <v>0</v>
      </c>
      <c r="AN205" s="55">
        <f t="shared" si="27"/>
        <v>0</v>
      </c>
      <c r="AO205" s="55">
        <f t="shared" si="28"/>
        <v>0</v>
      </c>
      <c r="AP205" s="84" t="str">
        <f t="shared" si="29"/>
        <v/>
      </c>
      <c r="AQ205" s="11" t="b">
        <f t="shared" si="30"/>
        <v>0</v>
      </c>
      <c r="AR205" s="59" t="b">
        <f t="shared" si="31"/>
        <v>0</v>
      </c>
      <c r="AS205" s="34" t="str">
        <f t="shared" si="32"/>
        <v/>
      </c>
    </row>
    <row r="206" spans="2:45">
      <c r="B206" s="260"/>
      <c r="C206" s="35"/>
      <c r="D206" s="53"/>
      <c r="E206" s="5"/>
      <c r="F206" s="60"/>
      <c r="G206" s="54" t="e">
        <f>VLOOKUP(F206,Foglio1!$F$2:$G$1509,2,FALSE)</f>
        <v>#N/A</v>
      </c>
      <c r="H206" s="56"/>
      <c r="I206" s="4"/>
      <c r="J206" s="4"/>
      <c r="K206" s="4"/>
      <c r="L206" s="4"/>
      <c r="M206" s="24"/>
      <c r="N206" s="24"/>
      <c r="O206" s="14"/>
      <c r="P206" s="14"/>
      <c r="Q206" s="14"/>
      <c r="R206" s="14"/>
      <c r="S206" s="14"/>
      <c r="T206" s="14"/>
      <c r="U206" s="14"/>
      <c r="V206" s="14"/>
      <c r="W206" s="24"/>
      <c r="X206" s="14"/>
      <c r="Y206" s="15"/>
      <c r="Z206" s="15"/>
      <c r="AA206" s="55">
        <f t="shared" si="25"/>
        <v>0</v>
      </c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55">
        <f t="shared" si="26"/>
        <v>0</v>
      </c>
      <c r="AN206" s="55">
        <f t="shared" si="27"/>
        <v>0</v>
      </c>
      <c r="AO206" s="55">
        <f t="shared" si="28"/>
        <v>0</v>
      </c>
      <c r="AP206" s="84" t="str">
        <f t="shared" si="29"/>
        <v/>
      </c>
      <c r="AQ206" s="11" t="b">
        <f t="shared" si="30"/>
        <v>0</v>
      </c>
      <c r="AR206" s="59" t="b">
        <f t="shared" si="31"/>
        <v>0</v>
      </c>
      <c r="AS206" s="34" t="str">
        <f t="shared" si="32"/>
        <v/>
      </c>
    </row>
    <row r="207" spans="2:45">
      <c r="B207" s="260"/>
      <c r="C207" s="35"/>
      <c r="D207" s="53"/>
      <c r="E207" s="5"/>
      <c r="F207" s="60"/>
      <c r="G207" s="54" t="e">
        <f>VLOOKUP(F207,Foglio1!$F$2:$G$1509,2,FALSE)</f>
        <v>#N/A</v>
      </c>
      <c r="H207" s="56"/>
      <c r="I207" s="4"/>
      <c r="J207" s="4"/>
      <c r="K207" s="4"/>
      <c r="L207" s="4"/>
      <c r="M207" s="24"/>
      <c r="N207" s="24"/>
      <c r="O207" s="14"/>
      <c r="P207" s="14"/>
      <c r="Q207" s="14"/>
      <c r="R207" s="14"/>
      <c r="S207" s="14"/>
      <c r="T207" s="14"/>
      <c r="U207" s="14"/>
      <c r="V207" s="14"/>
      <c r="W207" s="24"/>
      <c r="X207" s="14"/>
      <c r="Y207" s="15"/>
      <c r="Z207" s="15"/>
      <c r="AA207" s="55">
        <f t="shared" si="25"/>
        <v>0</v>
      </c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55">
        <f t="shared" si="26"/>
        <v>0</v>
      </c>
      <c r="AN207" s="55">
        <f t="shared" si="27"/>
        <v>0</v>
      </c>
      <c r="AO207" s="55">
        <f t="shared" si="28"/>
        <v>0</v>
      </c>
      <c r="AP207" s="84" t="str">
        <f t="shared" si="29"/>
        <v/>
      </c>
      <c r="AQ207" s="11" t="b">
        <f t="shared" si="30"/>
        <v>0</v>
      </c>
      <c r="AR207" s="59" t="b">
        <f t="shared" si="31"/>
        <v>0</v>
      </c>
      <c r="AS207" s="34" t="str">
        <f t="shared" si="32"/>
        <v/>
      </c>
    </row>
    <row r="208" spans="2:45">
      <c r="B208" s="260"/>
      <c r="C208" s="35"/>
      <c r="D208" s="53"/>
      <c r="E208" s="5"/>
      <c r="F208" s="60"/>
      <c r="G208" s="54" t="e">
        <f>VLOOKUP(F208,Foglio1!$F$2:$G$1509,2,FALSE)</f>
        <v>#N/A</v>
      </c>
      <c r="H208" s="56"/>
      <c r="I208" s="4"/>
      <c r="J208" s="4"/>
      <c r="K208" s="4"/>
      <c r="L208" s="4"/>
      <c r="M208" s="24"/>
      <c r="N208" s="24"/>
      <c r="O208" s="14"/>
      <c r="P208" s="14"/>
      <c r="Q208" s="14"/>
      <c r="R208" s="14"/>
      <c r="S208" s="14"/>
      <c r="T208" s="14"/>
      <c r="U208" s="14"/>
      <c r="V208" s="14"/>
      <c r="W208" s="24"/>
      <c r="X208" s="14"/>
      <c r="Y208" s="15"/>
      <c r="Z208" s="15"/>
      <c r="AA208" s="55">
        <f t="shared" si="25"/>
        <v>0</v>
      </c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55">
        <f t="shared" si="26"/>
        <v>0</v>
      </c>
      <c r="AN208" s="55">
        <f t="shared" si="27"/>
        <v>0</v>
      </c>
      <c r="AO208" s="55">
        <f t="shared" si="28"/>
        <v>0</v>
      </c>
      <c r="AP208" s="84" t="str">
        <f t="shared" si="29"/>
        <v/>
      </c>
      <c r="AQ208" s="11" t="b">
        <f t="shared" si="30"/>
        <v>0</v>
      </c>
      <c r="AR208" s="59" t="b">
        <f t="shared" si="31"/>
        <v>0</v>
      </c>
      <c r="AS208" s="34" t="str">
        <f t="shared" si="32"/>
        <v/>
      </c>
    </row>
    <row r="209" spans="2:45">
      <c r="B209" s="260"/>
      <c r="C209" s="35"/>
      <c r="D209" s="53"/>
      <c r="E209" s="5"/>
      <c r="F209" s="60"/>
      <c r="G209" s="54" t="e">
        <f>VLOOKUP(F209,Foglio1!$F$2:$G$1509,2,FALSE)</f>
        <v>#N/A</v>
      </c>
      <c r="H209" s="56"/>
      <c r="I209" s="4"/>
      <c r="J209" s="4"/>
      <c r="K209" s="4"/>
      <c r="L209" s="4"/>
      <c r="M209" s="24"/>
      <c r="N209" s="24"/>
      <c r="O209" s="14"/>
      <c r="P209" s="14"/>
      <c r="Q209" s="14"/>
      <c r="R209" s="14"/>
      <c r="S209" s="14"/>
      <c r="T209" s="14"/>
      <c r="U209" s="14"/>
      <c r="V209" s="14"/>
      <c r="W209" s="24"/>
      <c r="X209" s="14"/>
      <c r="Y209" s="15"/>
      <c r="Z209" s="15"/>
      <c r="AA209" s="55">
        <f t="shared" si="25"/>
        <v>0</v>
      </c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55">
        <f t="shared" si="26"/>
        <v>0</v>
      </c>
      <c r="AN209" s="55">
        <f t="shared" si="27"/>
        <v>0</v>
      </c>
      <c r="AO209" s="55">
        <f t="shared" si="28"/>
        <v>0</v>
      </c>
      <c r="AP209" s="84" t="str">
        <f t="shared" si="29"/>
        <v/>
      </c>
      <c r="AQ209" s="11" t="b">
        <f t="shared" si="30"/>
        <v>0</v>
      </c>
      <c r="AR209" s="59" t="b">
        <f t="shared" si="31"/>
        <v>0</v>
      </c>
      <c r="AS209" s="34" t="str">
        <f t="shared" si="32"/>
        <v/>
      </c>
    </row>
    <row r="210" spans="2:45">
      <c r="B210" s="260"/>
      <c r="C210" s="35"/>
      <c r="D210" s="53"/>
      <c r="E210" s="5"/>
      <c r="F210" s="60"/>
      <c r="G210" s="54" t="e">
        <f>VLOOKUP(F210,Foglio1!$F$2:$G$1509,2,FALSE)</f>
        <v>#N/A</v>
      </c>
      <c r="H210" s="56"/>
      <c r="I210" s="4"/>
      <c r="J210" s="4"/>
      <c r="K210" s="4"/>
      <c r="L210" s="4"/>
      <c r="M210" s="24"/>
      <c r="N210" s="24"/>
      <c r="O210" s="14"/>
      <c r="P210" s="14"/>
      <c r="Q210" s="14"/>
      <c r="R210" s="14"/>
      <c r="S210" s="14"/>
      <c r="T210" s="14"/>
      <c r="U210" s="14"/>
      <c r="V210" s="14"/>
      <c r="W210" s="24"/>
      <c r="X210" s="14"/>
      <c r="Y210" s="15"/>
      <c r="Z210" s="15"/>
      <c r="AA210" s="55">
        <f t="shared" si="25"/>
        <v>0</v>
      </c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55">
        <f t="shared" si="26"/>
        <v>0</v>
      </c>
      <c r="AN210" s="55">
        <f t="shared" si="27"/>
        <v>0</v>
      </c>
      <c r="AO210" s="55">
        <f t="shared" si="28"/>
        <v>0</v>
      </c>
      <c r="AP210" s="84" t="str">
        <f t="shared" si="29"/>
        <v/>
      </c>
      <c r="AQ210" s="11" t="b">
        <f t="shared" si="30"/>
        <v>0</v>
      </c>
      <c r="AR210" s="59" t="b">
        <f t="shared" si="31"/>
        <v>0</v>
      </c>
      <c r="AS210" s="34" t="str">
        <f t="shared" si="32"/>
        <v/>
      </c>
    </row>
    <row r="211" spans="2:45">
      <c r="B211" s="260"/>
      <c r="C211" s="35"/>
      <c r="D211" s="53"/>
      <c r="E211" s="5"/>
      <c r="F211" s="60"/>
      <c r="G211" s="54" t="e">
        <f>VLOOKUP(F211,Foglio1!$F$2:$G$1509,2,FALSE)</f>
        <v>#N/A</v>
      </c>
      <c r="H211" s="56"/>
      <c r="I211" s="4"/>
      <c r="J211" s="4"/>
      <c r="K211" s="4"/>
      <c r="L211" s="4"/>
      <c r="M211" s="24"/>
      <c r="N211" s="24"/>
      <c r="O211" s="14"/>
      <c r="P211" s="14"/>
      <c r="Q211" s="14"/>
      <c r="R211" s="14"/>
      <c r="S211" s="14"/>
      <c r="T211" s="14"/>
      <c r="U211" s="14"/>
      <c r="V211" s="14"/>
      <c r="W211" s="24"/>
      <c r="X211" s="14"/>
      <c r="Y211" s="15"/>
      <c r="Z211" s="15"/>
      <c r="AA211" s="55">
        <f t="shared" si="25"/>
        <v>0</v>
      </c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55">
        <f t="shared" si="26"/>
        <v>0</v>
      </c>
      <c r="AN211" s="55">
        <f t="shared" si="27"/>
        <v>0</v>
      </c>
      <c r="AO211" s="55">
        <f t="shared" si="28"/>
        <v>0</v>
      </c>
      <c r="AP211" s="84" t="str">
        <f t="shared" si="29"/>
        <v/>
      </c>
      <c r="AQ211" s="11" t="b">
        <f t="shared" si="30"/>
        <v>0</v>
      </c>
      <c r="AR211" s="59" t="b">
        <f t="shared" si="31"/>
        <v>0</v>
      </c>
      <c r="AS211" s="34" t="str">
        <f t="shared" si="32"/>
        <v/>
      </c>
    </row>
    <row r="212" spans="2:45">
      <c r="B212" s="260"/>
      <c r="C212" s="35"/>
      <c r="D212" s="53"/>
      <c r="E212" s="5"/>
      <c r="F212" s="60"/>
      <c r="G212" s="54" t="e">
        <f>VLOOKUP(F212,Foglio1!$F$2:$G$1509,2,FALSE)</f>
        <v>#N/A</v>
      </c>
      <c r="H212" s="56"/>
      <c r="I212" s="4"/>
      <c r="J212" s="4"/>
      <c r="K212" s="4"/>
      <c r="L212" s="4"/>
      <c r="M212" s="24"/>
      <c r="N212" s="24"/>
      <c r="O212" s="14"/>
      <c r="P212" s="14"/>
      <c r="Q212" s="14"/>
      <c r="R212" s="14"/>
      <c r="S212" s="14"/>
      <c r="T212" s="14"/>
      <c r="U212" s="14"/>
      <c r="V212" s="14"/>
      <c r="W212" s="24"/>
      <c r="X212" s="14"/>
      <c r="Y212" s="15"/>
      <c r="Z212" s="15"/>
      <c r="AA212" s="55">
        <f t="shared" si="25"/>
        <v>0</v>
      </c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55">
        <f t="shared" si="26"/>
        <v>0</v>
      </c>
      <c r="AN212" s="55">
        <f t="shared" si="27"/>
        <v>0</v>
      </c>
      <c r="AO212" s="55">
        <f t="shared" si="28"/>
        <v>0</v>
      </c>
      <c r="AP212" s="84" t="str">
        <f t="shared" si="29"/>
        <v/>
      </c>
      <c r="AQ212" s="11" t="b">
        <f t="shared" si="30"/>
        <v>0</v>
      </c>
      <c r="AR212" s="59" t="b">
        <f t="shared" si="31"/>
        <v>0</v>
      </c>
      <c r="AS212" s="34" t="str">
        <f t="shared" si="32"/>
        <v/>
      </c>
    </row>
    <row r="213" spans="2:45">
      <c r="B213" s="260"/>
      <c r="C213" s="35"/>
      <c r="D213" s="53"/>
      <c r="E213" s="5"/>
      <c r="F213" s="60"/>
      <c r="G213" s="54" t="e">
        <f>VLOOKUP(F213,Foglio1!$F$2:$G$1509,2,FALSE)</f>
        <v>#N/A</v>
      </c>
      <c r="H213" s="56"/>
      <c r="I213" s="4"/>
      <c r="J213" s="4"/>
      <c r="K213" s="4"/>
      <c r="L213" s="4"/>
      <c r="M213" s="24"/>
      <c r="N213" s="24"/>
      <c r="O213" s="14"/>
      <c r="P213" s="14"/>
      <c r="Q213" s="14"/>
      <c r="R213" s="14"/>
      <c r="S213" s="14"/>
      <c r="T213" s="14"/>
      <c r="U213" s="14"/>
      <c r="V213" s="14"/>
      <c r="W213" s="24"/>
      <c r="X213" s="14"/>
      <c r="Y213" s="15"/>
      <c r="Z213" s="15"/>
      <c r="AA213" s="55">
        <f t="shared" si="25"/>
        <v>0</v>
      </c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55">
        <f t="shared" si="26"/>
        <v>0</v>
      </c>
      <c r="AN213" s="55">
        <f t="shared" si="27"/>
        <v>0</v>
      </c>
      <c r="AO213" s="55">
        <f t="shared" si="28"/>
        <v>0</v>
      </c>
      <c r="AP213" s="84" t="str">
        <f t="shared" si="29"/>
        <v/>
      </c>
      <c r="AQ213" s="11" t="b">
        <f t="shared" si="30"/>
        <v>0</v>
      </c>
      <c r="AR213" s="59" t="b">
        <f t="shared" si="31"/>
        <v>0</v>
      </c>
      <c r="AS213" s="34" t="str">
        <f t="shared" si="32"/>
        <v/>
      </c>
    </row>
    <row r="214" spans="2:45">
      <c r="B214" s="260"/>
      <c r="C214" s="35"/>
      <c r="D214" s="53"/>
      <c r="E214" s="5"/>
      <c r="F214" s="60"/>
      <c r="G214" s="54" t="e">
        <f>VLOOKUP(F214,Foglio1!$F$2:$G$1509,2,FALSE)</f>
        <v>#N/A</v>
      </c>
      <c r="H214" s="56"/>
      <c r="I214" s="4"/>
      <c r="J214" s="4"/>
      <c r="K214" s="4"/>
      <c r="L214" s="4"/>
      <c r="M214" s="24"/>
      <c r="N214" s="24"/>
      <c r="O214" s="14"/>
      <c r="P214" s="14"/>
      <c r="Q214" s="14"/>
      <c r="R214" s="14"/>
      <c r="S214" s="14"/>
      <c r="T214" s="14"/>
      <c r="U214" s="14"/>
      <c r="V214" s="14"/>
      <c r="W214" s="24"/>
      <c r="X214" s="14"/>
      <c r="Y214" s="15"/>
      <c r="Z214" s="15"/>
      <c r="AA214" s="55">
        <f t="shared" si="25"/>
        <v>0</v>
      </c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55">
        <f t="shared" si="26"/>
        <v>0</v>
      </c>
      <c r="AN214" s="55">
        <f t="shared" si="27"/>
        <v>0</v>
      </c>
      <c r="AO214" s="55">
        <f t="shared" si="28"/>
        <v>0</v>
      </c>
      <c r="AP214" s="84" t="str">
        <f t="shared" si="29"/>
        <v/>
      </c>
      <c r="AQ214" s="11" t="b">
        <f t="shared" si="30"/>
        <v>0</v>
      </c>
      <c r="AR214" s="59" t="b">
        <f t="shared" si="31"/>
        <v>0</v>
      </c>
      <c r="AS214" s="34" t="str">
        <f t="shared" si="32"/>
        <v/>
      </c>
    </row>
    <row r="215" spans="2:45">
      <c r="B215" s="260"/>
      <c r="C215" s="35"/>
      <c r="D215" s="53"/>
      <c r="E215" s="5"/>
      <c r="F215" s="60"/>
      <c r="G215" s="54" t="e">
        <f>VLOOKUP(F215,Foglio1!$F$2:$G$1509,2,FALSE)</f>
        <v>#N/A</v>
      </c>
      <c r="H215" s="56"/>
      <c r="I215" s="4"/>
      <c r="J215" s="4"/>
      <c r="K215" s="4"/>
      <c r="L215" s="4"/>
      <c r="M215" s="24"/>
      <c r="N215" s="24"/>
      <c r="O215" s="14"/>
      <c r="P215" s="14"/>
      <c r="Q215" s="14"/>
      <c r="R215" s="14"/>
      <c r="S215" s="14"/>
      <c r="T215" s="14"/>
      <c r="U215" s="14"/>
      <c r="V215" s="14"/>
      <c r="W215" s="24"/>
      <c r="X215" s="14"/>
      <c r="Y215" s="15"/>
      <c r="Z215" s="15"/>
      <c r="AA215" s="55">
        <f t="shared" si="25"/>
        <v>0</v>
      </c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55">
        <f t="shared" si="26"/>
        <v>0</v>
      </c>
      <c r="AN215" s="55">
        <f t="shared" si="27"/>
        <v>0</v>
      </c>
      <c r="AO215" s="55">
        <f t="shared" si="28"/>
        <v>0</v>
      </c>
      <c r="AP215" s="84" t="str">
        <f t="shared" si="29"/>
        <v/>
      </c>
      <c r="AQ215" s="11" t="b">
        <f t="shared" si="30"/>
        <v>0</v>
      </c>
      <c r="AR215" s="59" t="b">
        <f t="shared" si="31"/>
        <v>0</v>
      </c>
      <c r="AS215" s="34" t="str">
        <f t="shared" si="32"/>
        <v/>
      </c>
    </row>
    <row r="216" spans="2:45">
      <c r="B216" s="260"/>
      <c r="C216" s="35"/>
      <c r="D216" s="53"/>
      <c r="E216" s="5"/>
      <c r="F216" s="60"/>
      <c r="G216" s="54" t="e">
        <f>VLOOKUP(F216,Foglio1!$F$2:$G$1509,2,FALSE)</f>
        <v>#N/A</v>
      </c>
      <c r="H216" s="56"/>
      <c r="I216" s="4"/>
      <c r="J216" s="4"/>
      <c r="K216" s="4"/>
      <c r="L216" s="4"/>
      <c r="M216" s="24"/>
      <c r="N216" s="24"/>
      <c r="O216" s="14"/>
      <c r="P216" s="14"/>
      <c r="Q216" s="14"/>
      <c r="R216" s="14"/>
      <c r="S216" s="14"/>
      <c r="T216" s="14"/>
      <c r="U216" s="14"/>
      <c r="V216" s="14"/>
      <c r="W216" s="24"/>
      <c r="X216" s="14"/>
      <c r="Y216" s="15"/>
      <c r="Z216" s="15"/>
      <c r="AA216" s="55">
        <f t="shared" si="25"/>
        <v>0</v>
      </c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55">
        <f t="shared" si="26"/>
        <v>0</v>
      </c>
      <c r="AN216" s="55">
        <f t="shared" si="27"/>
        <v>0</v>
      </c>
      <c r="AO216" s="55">
        <f t="shared" si="28"/>
        <v>0</v>
      </c>
      <c r="AP216" s="84" t="str">
        <f t="shared" si="29"/>
        <v/>
      </c>
      <c r="AQ216" s="11" t="b">
        <f t="shared" si="30"/>
        <v>0</v>
      </c>
      <c r="AR216" s="59" t="b">
        <f t="shared" si="31"/>
        <v>0</v>
      </c>
      <c r="AS216" s="34" t="str">
        <f t="shared" si="32"/>
        <v/>
      </c>
    </row>
    <row r="217" spans="2:45">
      <c r="B217" s="260"/>
      <c r="C217" s="35"/>
      <c r="D217" s="53"/>
      <c r="E217" s="5"/>
      <c r="F217" s="60"/>
      <c r="G217" s="54" t="e">
        <f>VLOOKUP(F217,Foglio1!$F$2:$G$1509,2,FALSE)</f>
        <v>#N/A</v>
      </c>
      <c r="H217" s="56"/>
      <c r="I217" s="4"/>
      <c r="J217" s="4"/>
      <c r="K217" s="4"/>
      <c r="L217" s="4"/>
      <c r="M217" s="24"/>
      <c r="N217" s="24"/>
      <c r="O217" s="14"/>
      <c r="P217" s="14"/>
      <c r="Q217" s="14"/>
      <c r="R217" s="14"/>
      <c r="S217" s="14"/>
      <c r="T217" s="14"/>
      <c r="U217" s="14"/>
      <c r="V217" s="14"/>
      <c r="W217" s="24"/>
      <c r="X217" s="14"/>
      <c r="Y217" s="15"/>
      <c r="Z217" s="15"/>
      <c r="AA217" s="55">
        <f t="shared" si="25"/>
        <v>0</v>
      </c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55">
        <f t="shared" si="26"/>
        <v>0</v>
      </c>
      <c r="AN217" s="55">
        <f t="shared" si="27"/>
        <v>0</v>
      </c>
      <c r="AO217" s="55">
        <f t="shared" si="28"/>
        <v>0</v>
      </c>
      <c r="AP217" s="84" t="str">
        <f t="shared" si="29"/>
        <v/>
      </c>
      <c r="AQ217" s="11" t="b">
        <f t="shared" si="30"/>
        <v>0</v>
      </c>
      <c r="AR217" s="59" t="b">
        <f t="shared" si="31"/>
        <v>0</v>
      </c>
      <c r="AS217" s="34" t="str">
        <f t="shared" si="32"/>
        <v/>
      </c>
    </row>
    <row r="218" spans="2:45">
      <c r="B218" s="260"/>
      <c r="C218" s="35"/>
      <c r="D218" s="53"/>
      <c r="E218" s="5"/>
      <c r="F218" s="60"/>
      <c r="G218" s="54" t="e">
        <f>VLOOKUP(F218,Foglio1!$F$2:$G$1509,2,FALSE)</f>
        <v>#N/A</v>
      </c>
      <c r="H218" s="56"/>
      <c r="I218" s="4"/>
      <c r="J218" s="4"/>
      <c r="K218" s="4"/>
      <c r="L218" s="4"/>
      <c r="M218" s="24"/>
      <c r="N218" s="24"/>
      <c r="O218" s="14"/>
      <c r="P218" s="14"/>
      <c r="Q218" s="14"/>
      <c r="R218" s="14"/>
      <c r="S218" s="14"/>
      <c r="T218" s="14"/>
      <c r="U218" s="14"/>
      <c r="V218" s="14"/>
      <c r="W218" s="24"/>
      <c r="X218" s="14"/>
      <c r="Y218" s="15"/>
      <c r="Z218" s="15"/>
      <c r="AA218" s="55">
        <f t="shared" si="25"/>
        <v>0</v>
      </c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55">
        <f t="shared" si="26"/>
        <v>0</v>
      </c>
      <c r="AN218" s="55">
        <f t="shared" si="27"/>
        <v>0</v>
      </c>
      <c r="AO218" s="55">
        <f t="shared" si="28"/>
        <v>0</v>
      </c>
      <c r="AP218" s="84" t="str">
        <f t="shared" si="29"/>
        <v/>
      </c>
      <c r="AQ218" s="11" t="b">
        <f t="shared" si="30"/>
        <v>0</v>
      </c>
      <c r="AR218" s="59" t="b">
        <f t="shared" si="31"/>
        <v>0</v>
      </c>
      <c r="AS218" s="34" t="str">
        <f t="shared" si="32"/>
        <v/>
      </c>
    </row>
    <row r="219" spans="2:45">
      <c r="B219" s="260"/>
      <c r="C219" s="35"/>
      <c r="D219" s="53"/>
      <c r="E219" s="5"/>
      <c r="F219" s="60"/>
      <c r="G219" s="54" t="e">
        <f>VLOOKUP(F219,Foglio1!$F$2:$G$1509,2,FALSE)</f>
        <v>#N/A</v>
      </c>
      <c r="H219" s="56"/>
      <c r="I219" s="4"/>
      <c r="J219" s="4"/>
      <c r="K219" s="4"/>
      <c r="L219" s="4"/>
      <c r="M219" s="24"/>
      <c r="N219" s="24"/>
      <c r="O219" s="14"/>
      <c r="P219" s="14"/>
      <c r="Q219" s="14"/>
      <c r="R219" s="14"/>
      <c r="S219" s="14"/>
      <c r="T219" s="14"/>
      <c r="U219" s="14"/>
      <c r="V219" s="14"/>
      <c r="W219" s="24"/>
      <c r="X219" s="14"/>
      <c r="Y219" s="15"/>
      <c r="Z219" s="15"/>
      <c r="AA219" s="55">
        <f t="shared" si="25"/>
        <v>0</v>
      </c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55">
        <f t="shared" si="26"/>
        <v>0</v>
      </c>
      <c r="AN219" s="55">
        <f t="shared" si="27"/>
        <v>0</v>
      </c>
      <c r="AO219" s="55">
        <f t="shared" si="28"/>
        <v>0</v>
      </c>
      <c r="AP219" s="84" t="str">
        <f t="shared" si="29"/>
        <v/>
      </c>
      <c r="AQ219" s="11" t="b">
        <f t="shared" si="30"/>
        <v>0</v>
      </c>
      <c r="AR219" s="59" t="b">
        <f t="shared" si="31"/>
        <v>0</v>
      </c>
      <c r="AS219" s="34" t="str">
        <f t="shared" si="32"/>
        <v/>
      </c>
    </row>
    <row r="220" spans="2:45">
      <c r="B220" s="260"/>
      <c r="C220" s="35"/>
      <c r="D220" s="53"/>
      <c r="E220" s="5"/>
      <c r="F220" s="60"/>
      <c r="G220" s="54" t="e">
        <f>VLOOKUP(F220,Foglio1!$F$2:$G$1509,2,FALSE)</f>
        <v>#N/A</v>
      </c>
      <c r="H220" s="56"/>
      <c r="I220" s="4"/>
      <c r="J220" s="4"/>
      <c r="K220" s="4"/>
      <c r="L220" s="4"/>
      <c r="M220" s="24"/>
      <c r="N220" s="24"/>
      <c r="O220" s="14"/>
      <c r="P220" s="14"/>
      <c r="Q220" s="14"/>
      <c r="R220" s="14"/>
      <c r="S220" s="14"/>
      <c r="T220" s="14"/>
      <c r="U220" s="14"/>
      <c r="V220" s="14"/>
      <c r="W220" s="24"/>
      <c r="X220" s="14"/>
      <c r="Y220" s="15"/>
      <c r="Z220" s="15"/>
      <c r="AA220" s="55">
        <f t="shared" si="25"/>
        <v>0</v>
      </c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55">
        <f t="shared" si="26"/>
        <v>0</v>
      </c>
      <c r="AN220" s="55">
        <f t="shared" si="27"/>
        <v>0</v>
      </c>
      <c r="AO220" s="55">
        <f t="shared" si="28"/>
        <v>0</v>
      </c>
      <c r="AP220" s="84" t="str">
        <f t="shared" si="29"/>
        <v/>
      </c>
      <c r="AQ220" s="11" t="b">
        <f t="shared" si="30"/>
        <v>0</v>
      </c>
      <c r="AR220" s="59" t="b">
        <f t="shared" si="31"/>
        <v>0</v>
      </c>
      <c r="AS220" s="34" t="str">
        <f t="shared" si="32"/>
        <v/>
      </c>
    </row>
    <row r="221" spans="2:45">
      <c r="B221" s="260"/>
      <c r="C221" s="35"/>
      <c r="D221" s="53"/>
      <c r="E221" s="5"/>
      <c r="F221" s="60"/>
      <c r="G221" s="54" t="e">
        <f>VLOOKUP(F221,Foglio1!$F$2:$G$1509,2,FALSE)</f>
        <v>#N/A</v>
      </c>
      <c r="H221" s="56"/>
      <c r="I221" s="4"/>
      <c r="J221" s="4"/>
      <c r="K221" s="4"/>
      <c r="L221" s="4"/>
      <c r="M221" s="24"/>
      <c r="N221" s="24"/>
      <c r="O221" s="14"/>
      <c r="P221" s="14"/>
      <c r="Q221" s="14"/>
      <c r="R221" s="14"/>
      <c r="S221" s="14"/>
      <c r="T221" s="14"/>
      <c r="U221" s="14"/>
      <c r="V221" s="14"/>
      <c r="W221" s="24"/>
      <c r="X221" s="14"/>
      <c r="Y221" s="15"/>
      <c r="Z221" s="15"/>
      <c r="AA221" s="55">
        <f t="shared" si="25"/>
        <v>0</v>
      </c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55">
        <f t="shared" si="26"/>
        <v>0</v>
      </c>
      <c r="AN221" s="55">
        <f t="shared" si="27"/>
        <v>0</v>
      </c>
      <c r="AO221" s="55">
        <f t="shared" si="28"/>
        <v>0</v>
      </c>
      <c r="AP221" s="84" t="str">
        <f t="shared" si="29"/>
        <v/>
      </c>
      <c r="AQ221" s="11" t="b">
        <f t="shared" si="30"/>
        <v>0</v>
      </c>
      <c r="AR221" s="59" t="b">
        <f t="shared" si="31"/>
        <v>0</v>
      </c>
      <c r="AS221" s="34" t="str">
        <f t="shared" si="32"/>
        <v/>
      </c>
    </row>
    <row r="222" spans="2:45">
      <c r="B222" s="260"/>
      <c r="C222" s="35"/>
      <c r="D222" s="53"/>
      <c r="E222" s="5"/>
      <c r="F222" s="60"/>
      <c r="G222" s="54" t="e">
        <f>VLOOKUP(F222,Foglio1!$F$2:$G$1509,2,FALSE)</f>
        <v>#N/A</v>
      </c>
      <c r="H222" s="56"/>
      <c r="I222" s="4"/>
      <c r="J222" s="4"/>
      <c r="K222" s="4"/>
      <c r="L222" s="4"/>
      <c r="M222" s="24"/>
      <c r="N222" s="24"/>
      <c r="O222" s="14"/>
      <c r="P222" s="14"/>
      <c r="Q222" s="14"/>
      <c r="R222" s="14"/>
      <c r="S222" s="14"/>
      <c r="T222" s="14"/>
      <c r="U222" s="14"/>
      <c r="V222" s="14"/>
      <c r="W222" s="24"/>
      <c r="X222" s="14"/>
      <c r="Y222" s="15"/>
      <c r="Z222" s="15"/>
      <c r="AA222" s="55">
        <f t="shared" si="25"/>
        <v>0</v>
      </c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55">
        <f t="shared" si="26"/>
        <v>0</v>
      </c>
      <c r="AN222" s="55">
        <f t="shared" si="27"/>
        <v>0</v>
      </c>
      <c r="AO222" s="55">
        <f t="shared" si="28"/>
        <v>0</v>
      </c>
      <c r="AP222" s="84" t="str">
        <f t="shared" si="29"/>
        <v/>
      </c>
      <c r="AQ222" s="11" t="b">
        <f t="shared" si="30"/>
        <v>0</v>
      </c>
      <c r="AR222" s="59" t="b">
        <f t="shared" si="31"/>
        <v>0</v>
      </c>
      <c r="AS222" s="34" t="str">
        <f t="shared" si="32"/>
        <v/>
      </c>
    </row>
    <row r="223" spans="2:45">
      <c r="B223" s="260"/>
      <c r="C223" s="35"/>
      <c r="D223" s="53"/>
      <c r="E223" s="5"/>
      <c r="F223" s="60"/>
      <c r="G223" s="54" t="e">
        <f>VLOOKUP(F223,Foglio1!$F$2:$G$1509,2,FALSE)</f>
        <v>#N/A</v>
      </c>
      <c r="H223" s="56"/>
      <c r="I223" s="4"/>
      <c r="J223" s="4"/>
      <c r="K223" s="4"/>
      <c r="L223" s="4"/>
      <c r="M223" s="24"/>
      <c r="N223" s="24"/>
      <c r="O223" s="14"/>
      <c r="P223" s="14"/>
      <c r="Q223" s="14"/>
      <c r="R223" s="14"/>
      <c r="S223" s="14"/>
      <c r="T223" s="14"/>
      <c r="U223" s="14"/>
      <c r="V223" s="14"/>
      <c r="W223" s="24"/>
      <c r="X223" s="14"/>
      <c r="Y223" s="15"/>
      <c r="Z223" s="15"/>
      <c r="AA223" s="55">
        <f t="shared" si="25"/>
        <v>0</v>
      </c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55">
        <f t="shared" si="26"/>
        <v>0</v>
      </c>
      <c r="AN223" s="55">
        <f t="shared" si="27"/>
        <v>0</v>
      </c>
      <c r="AO223" s="55">
        <f t="shared" si="28"/>
        <v>0</v>
      </c>
      <c r="AP223" s="84" t="str">
        <f t="shared" si="29"/>
        <v/>
      </c>
      <c r="AQ223" s="11" t="b">
        <f t="shared" si="30"/>
        <v>0</v>
      </c>
      <c r="AR223" s="59" t="b">
        <f t="shared" si="31"/>
        <v>0</v>
      </c>
      <c r="AS223" s="34" t="str">
        <f t="shared" si="32"/>
        <v/>
      </c>
    </row>
    <row r="224" spans="2:45">
      <c r="B224" s="260"/>
      <c r="C224" s="35"/>
      <c r="D224" s="53"/>
      <c r="E224" s="5"/>
      <c r="F224" s="60"/>
      <c r="G224" s="54" t="e">
        <f>VLOOKUP(F224,Foglio1!$F$2:$G$1509,2,FALSE)</f>
        <v>#N/A</v>
      </c>
      <c r="H224" s="56"/>
      <c r="I224" s="4"/>
      <c r="J224" s="4"/>
      <c r="K224" s="4"/>
      <c r="L224" s="4"/>
      <c r="M224" s="24"/>
      <c r="N224" s="24"/>
      <c r="O224" s="14"/>
      <c r="P224" s="14"/>
      <c r="Q224" s="14"/>
      <c r="R224" s="14"/>
      <c r="S224" s="14"/>
      <c r="T224" s="14"/>
      <c r="U224" s="14"/>
      <c r="V224" s="14"/>
      <c r="W224" s="24"/>
      <c r="X224" s="14"/>
      <c r="Y224" s="15"/>
      <c r="Z224" s="15"/>
      <c r="AA224" s="55">
        <f t="shared" si="25"/>
        <v>0</v>
      </c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55">
        <f t="shared" si="26"/>
        <v>0</v>
      </c>
      <c r="AN224" s="55">
        <f t="shared" si="27"/>
        <v>0</v>
      </c>
      <c r="AO224" s="55">
        <f t="shared" si="28"/>
        <v>0</v>
      </c>
      <c r="AP224" s="84" t="str">
        <f t="shared" si="29"/>
        <v/>
      </c>
      <c r="AQ224" s="11" t="b">
        <f t="shared" si="30"/>
        <v>0</v>
      </c>
      <c r="AR224" s="59" t="b">
        <f t="shared" si="31"/>
        <v>0</v>
      </c>
      <c r="AS224" s="34" t="str">
        <f t="shared" si="32"/>
        <v/>
      </c>
    </row>
    <row r="225" spans="2:45">
      <c r="B225" s="260"/>
      <c r="C225" s="35"/>
      <c r="D225" s="53"/>
      <c r="E225" s="5"/>
      <c r="F225" s="60"/>
      <c r="G225" s="54" t="e">
        <f>VLOOKUP(F225,Foglio1!$F$2:$G$1509,2,FALSE)</f>
        <v>#N/A</v>
      </c>
      <c r="H225" s="56"/>
      <c r="I225" s="4"/>
      <c r="J225" s="4"/>
      <c r="K225" s="4"/>
      <c r="L225" s="4"/>
      <c r="M225" s="24"/>
      <c r="N225" s="24"/>
      <c r="O225" s="14"/>
      <c r="P225" s="14"/>
      <c r="Q225" s="14"/>
      <c r="R225" s="14"/>
      <c r="S225" s="14"/>
      <c r="T225" s="14"/>
      <c r="U225" s="14"/>
      <c r="V225" s="14"/>
      <c r="W225" s="24"/>
      <c r="X225" s="14"/>
      <c r="Y225" s="15"/>
      <c r="Z225" s="15"/>
      <c r="AA225" s="55">
        <f t="shared" si="25"/>
        <v>0</v>
      </c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55">
        <f t="shared" si="26"/>
        <v>0</v>
      </c>
      <c r="AN225" s="55">
        <f t="shared" si="27"/>
        <v>0</v>
      </c>
      <c r="AO225" s="55">
        <f t="shared" si="28"/>
        <v>0</v>
      </c>
      <c r="AP225" s="84" t="str">
        <f t="shared" si="29"/>
        <v/>
      </c>
      <c r="AQ225" s="11" t="b">
        <f t="shared" si="30"/>
        <v>0</v>
      </c>
      <c r="AR225" s="59" t="b">
        <f t="shared" si="31"/>
        <v>0</v>
      </c>
      <c r="AS225" s="34" t="str">
        <f t="shared" si="32"/>
        <v/>
      </c>
    </row>
    <row r="226" spans="2:45">
      <c r="B226" s="260"/>
      <c r="C226" s="35"/>
      <c r="D226" s="53"/>
      <c r="E226" s="5"/>
      <c r="F226" s="60"/>
      <c r="G226" s="54" t="e">
        <f>VLOOKUP(F226,Foglio1!$F$2:$G$1509,2,FALSE)</f>
        <v>#N/A</v>
      </c>
      <c r="H226" s="56"/>
      <c r="I226" s="4"/>
      <c r="J226" s="4"/>
      <c r="K226" s="4"/>
      <c r="L226" s="4"/>
      <c r="M226" s="24"/>
      <c r="N226" s="24"/>
      <c r="O226" s="14"/>
      <c r="P226" s="14"/>
      <c r="Q226" s="14"/>
      <c r="R226" s="14"/>
      <c r="S226" s="14"/>
      <c r="T226" s="14"/>
      <c r="U226" s="14"/>
      <c r="V226" s="14"/>
      <c r="W226" s="24"/>
      <c r="X226" s="14"/>
      <c r="Y226" s="15"/>
      <c r="Z226" s="15"/>
      <c r="AA226" s="55">
        <f t="shared" si="25"/>
        <v>0</v>
      </c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55">
        <f t="shared" si="26"/>
        <v>0</v>
      </c>
      <c r="AN226" s="55">
        <f t="shared" si="27"/>
        <v>0</v>
      </c>
      <c r="AO226" s="55">
        <f t="shared" si="28"/>
        <v>0</v>
      </c>
      <c r="AP226" s="84" t="str">
        <f t="shared" si="29"/>
        <v/>
      </c>
      <c r="AQ226" s="11" t="b">
        <f t="shared" si="30"/>
        <v>0</v>
      </c>
      <c r="AR226" s="59" t="b">
        <f t="shared" si="31"/>
        <v>0</v>
      </c>
      <c r="AS226" s="34" t="str">
        <f t="shared" si="32"/>
        <v/>
      </c>
    </row>
    <row r="227" spans="2:45">
      <c r="B227" s="260"/>
      <c r="C227" s="35"/>
      <c r="D227" s="53"/>
      <c r="E227" s="5"/>
      <c r="F227" s="60"/>
      <c r="G227" s="54" t="e">
        <f>VLOOKUP(F227,Foglio1!$F$2:$G$1509,2,FALSE)</f>
        <v>#N/A</v>
      </c>
      <c r="H227" s="56"/>
      <c r="I227" s="4"/>
      <c r="J227" s="4"/>
      <c r="K227" s="4"/>
      <c r="L227" s="4"/>
      <c r="M227" s="24"/>
      <c r="N227" s="24"/>
      <c r="O227" s="14"/>
      <c r="P227" s="14"/>
      <c r="Q227" s="14"/>
      <c r="R227" s="14"/>
      <c r="S227" s="14"/>
      <c r="T227" s="14"/>
      <c r="U227" s="14"/>
      <c r="V227" s="14"/>
      <c r="W227" s="24"/>
      <c r="X227" s="14"/>
      <c r="Y227" s="15"/>
      <c r="Z227" s="15"/>
      <c r="AA227" s="55">
        <f t="shared" si="25"/>
        <v>0</v>
      </c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55">
        <f t="shared" si="26"/>
        <v>0</v>
      </c>
      <c r="AN227" s="55">
        <f t="shared" si="27"/>
        <v>0</v>
      </c>
      <c r="AO227" s="55">
        <f t="shared" si="28"/>
        <v>0</v>
      </c>
      <c r="AP227" s="84" t="str">
        <f t="shared" si="29"/>
        <v/>
      </c>
      <c r="AQ227" s="11" t="b">
        <f t="shared" si="30"/>
        <v>0</v>
      </c>
      <c r="AR227" s="59" t="b">
        <f t="shared" si="31"/>
        <v>0</v>
      </c>
      <c r="AS227" s="34" t="str">
        <f t="shared" si="32"/>
        <v/>
      </c>
    </row>
    <row r="228" spans="2:45">
      <c r="B228" s="260"/>
      <c r="C228" s="35"/>
      <c r="D228" s="53"/>
      <c r="E228" s="5"/>
      <c r="F228" s="60"/>
      <c r="G228" s="54" t="e">
        <f>VLOOKUP(F228,Foglio1!$F$2:$G$1509,2,FALSE)</f>
        <v>#N/A</v>
      </c>
      <c r="H228" s="56"/>
      <c r="I228" s="4"/>
      <c r="J228" s="4"/>
      <c r="K228" s="4"/>
      <c r="L228" s="4"/>
      <c r="M228" s="24"/>
      <c r="N228" s="24"/>
      <c r="O228" s="14"/>
      <c r="P228" s="14"/>
      <c r="Q228" s="14"/>
      <c r="R228" s="14"/>
      <c r="S228" s="14"/>
      <c r="T228" s="14"/>
      <c r="U228" s="14"/>
      <c r="V228" s="14"/>
      <c r="W228" s="24"/>
      <c r="X228" s="14"/>
      <c r="Y228" s="15"/>
      <c r="Z228" s="15"/>
      <c r="AA228" s="55">
        <f t="shared" si="25"/>
        <v>0</v>
      </c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55">
        <f t="shared" si="26"/>
        <v>0</v>
      </c>
      <c r="AN228" s="55">
        <f t="shared" si="27"/>
        <v>0</v>
      </c>
      <c r="AO228" s="55">
        <f t="shared" si="28"/>
        <v>0</v>
      </c>
      <c r="AP228" s="84" t="str">
        <f t="shared" si="29"/>
        <v/>
      </c>
      <c r="AQ228" s="11" t="b">
        <f t="shared" si="30"/>
        <v>0</v>
      </c>
      <c r="AR228" s="59" t="b">
        <f t="shared" si="31"/>
        <v>0</v>
      </c>
      <c r="AS228" s="34" t="str">
        <f t="shared" si="32"/>
        <v/>
      </c>
    </row>
    <row r="229" spans="2:45">
      <c r="B229" s="260"/>
      <c r="C229" s="35"/>
      <c r="D229" s="53"/>
      <c r="E229" s="5"/>
      <c r="F229" s="60"/>
      <c r="G229" s="54" t="e">
        <f>VLOOKUP(F229,Foglio1!$F$2:$G$1509,2,FALSE)</f>
        <v>#N/A</v>
      </c>
      <c r="H229" s="56"/>
      <c r="I229" s="4"/>
      <c r="J229" s="4"/>
      <c r="K229" s="4"/>
      <c r="L229" s="4"/>
      <c r="M229" s="24"/>
      <c r="N229" s="24"/>
      <c r="O229" s="14"/>
      <c r="P229" s="14"/>
      <c r="Q229" s="14"/>
      <c r="R229" s="14"/>
      <c r="S229" s="14"/>
      <c r="T229" s="14"/>
      <c r="U229" s="14"/>
      <c r="V229" s="14"/>
      <c r="W229" s="24"/>
      <c r="X229" s="14"/>
      <c r="Y229" s="15"/>
      <c r="Z229" s="15"/>
      <c r="AA229" s="55">
        <f t="shared" si="25"/>
        <v>0</v>
      </c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55">
        <f t="shared" si="26"/>
        <v>0</v>
      </c>
      <c r="AN229" s="55">
        <f t="shared" si="27"/>
        <v>0</v>
      </c>
      <c r="AO229" s="55">
        <f t="shared" si="28"/>
        <v>0</v>
      </c>
      <c r="AP229" s="84" t="str">
        <f t="shared" si="29"/>
        <v/>
      </c>
      <c r="AQ229" s="11" t="b">
        <f t="shared" si="30"/>
        <v>0</v>
      </c>
      <c r="AR229" s="59" t="b">
        <f t="shared" si="31"/>
        <v>0</v>
      </c>
      <c r="AS229" s="34" t="str">
        <f t="shared" si="32"/>
        <v/>
      </c>
    </row>
    <row r="230" spans="2:45">
      <c r="B230" s="260"/>
      <c r="C230" s="35"/>
      <c r="D230" s="53"/>
      <c r="E230" s="5"/>
      <c r="F230" s="60"/>
      <c r="G230" s="54" t="e">
        <f>VLOOKUP(F230,Foglio1!$F$2:$G$1509,2,FALSE)</f>
        <v>#N/A</v>
      </c>
      <c r="H230" s="56"/>
      <c r="I230" s="4"/>
      <c r="J230" s="4"/>
      <c r="K230" s="4"/>
      <c r="L230" s="4"/>
      <c r="M230" s="24"/>
      <c r="N230" s="24"/>
      <c r="O230" s="14"/>
      <c r="P230" s="14"/>
      <c r="Q230" s="14"/>
      <c r="R230" s="14"/>
      <c r="S230" s="14"/>
      <c r="T230" s="14"/>
      <c r="U230" s="14"/>
      <c r="V230" s="14"/>
      <c r="W230" s="24"/>
      <c r="X230" s="14"/>
      <c r="Y230" s="15"/>
      <c r="Z230" s="15"/>
      <c r="AA230" s="55">
        <f t="shared" si="25"/>
        <v>0</v>
      </c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55">
        <f t="shared" si="26"/>
        <v>0</v>
      </c>
      <c r="AN230" s="55">
        <f t="shared" si="27"/>
        <v>0</v>
      </c>
      <c r="AO230" s="55">
        <f t="shared" si="28"/>
        <v>0</v>
      </c>
      <c r="AP230" s="84" t="str">
        <f t="shared" si="29"/>
        <v/>
      </c>
      <c r="AQ230" s="11" t="b">
        <f t="shared" si="30"/>
        <v>0</v>
      </c>
      <c r="AR230" s="59" t="b">
        <f t="shared" si="31"/>
        <v>0</v>
      </c>
      <c r="AS230" s="34" t="str">
        <f t="shared" si="32"/>
        <v/>
      </c>
    </row>
    <row r="231" spans="2:45">
      <c r="B231" s="260"/>
      <c r="C231" s="35"/>
      <c r="D231" s="53"/>
      <c r="E231" s="5"/>
      <c r="F231" s="60"/>
      <c r="G231" s="54" t="e">
        <f>VLOOKUP(F231,Foglio1!$F$2:$G$1509,2,FALSE)</f>
        <v>#N/A</v>
      </c>
      <c r="H231" s="56"/>
      <c r="I231" s="4"/>
      <c r="J231" s="4"/>
      <c r="K231" s="4"/>
      <c r="L231" s="4"/>
      <c r="M231" s="24"/>
      <c r="N231" s="24"/>
      <c r="O231" s="14"/>
      <c r="P231" s="14"/>
      <c r="Q231" s="14"/>
      <c r="R231" s="14"/>
      <c r="S231" s="14"/>
      <c r="T231" s="14"/>
      <c r="U231" s="14"/>
      <c r="V231" s="14"/>
      <c r="W231" s="24"/>
      <c r="X231" s="14"/>
      <c r="Y231" s="15"/>
      <c r="Z231" s="15"/>
      <c r="AA231" s="55">
        <f t="shared" si="25"/>
        <v>0</v>
      </c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55">
        <f t="shared" si="26"/>
        <v>0</v>
      </c>
      <c r="AN231" s="55">
        <f t="shared" si="27"/>
        <v>0</v>
      </c>
      <c r="AO231" s="55">
        <f t="shared" si="28"/>
        <v>0</v>
      </c>
      <c r="AP231" s="84" t="str">
        <f t="shared" si="29"/>
        <v/>
      </c>
      <c r="AQ231" s="11" t="b">
        <f t="shared" si="30"/>
        <v>0</v>
      </c>
      <c r="AR231" s="59" t="b">
        <f t="shared" si="31"/>
        <v>0</v>
      </c>
      <c r="AS231" s="34" t="str">
        <f t="shared" si="32"/>
        <v/>
      </c>
    </row>
    <row r="232" spans="2:45">
      <c r="B232" s="260"/>
      <c r="C232" s="35"/>
      <c r="D232" s="53"/>
      <c r="E232" s="5"/>
      <c r="F232" s="60"/>
      <c r="G232" s="54" t="e">
        <f>VLOOKUP(F232,Foglio1!$F$2:$G$1509,2,FALSE)</f>
        <v>#N/A</v>
      </c>
      <c r="H232" s="56"/>
      <c r="I232" s="4"/>
      <c r="J232" s="4"/>
      <c r="K232" s="4"/>
      <c r="L232" s="4"/>
      <c r="M232" s="24"/>
      <c r="N232" s="24"/>
      <c r="O232" s="14"/>
      <c r="P232" s="14"/>
      <c r="Q232" s="14"/>
      <c r="R232" s="14"/>
      <c r="S232" s="14"/>
      <c r="T232" s="14"/>
      <c r="U232" s="14"/>
      <c r="V232" s="14"/>
      <c r="W232" s="24"/>
      <c r="X232" s="14"/>
      <c r="Y232" s="15"/>
      <c r="Z232" s="15"/>
      <c r="AA232" s="55">
        <f t="shared" si="25"/>
        <v>0</v>
      </c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55">
        <f t="shared" si="26"/>
        <v>0</v>
      </c>
      <c r="AN232" s="55">
        <f t="shared" si="27"/>
        <v>0</v>
      </c>
      <c r="AO232" s="55">
        <f t="shared" si="28"/>
        <v>0</v>
      </c>
      <c r="AP232" s="84" t="str">
        <f t="shared" si="29"/>
        <v/>
      </c>
      <c r="AQ232" s="11" t="b">
        <f t="shared" si="30"/>
        <v>0</v>
      </c>
      <c r="AR232" s="59" t="b">
        <f t="shared" si="31"/>
        <v>0</v>
      </c>
      <c r="AS232" s="34" t="str">
        <f t="shared" si="32"/>
        <v/>
      </c>
    </row>
    <row r="233" spans="2:45">
      <c r="B233" s="260"/>
      <c r="C233" s="35"/>
      <c r="D233" s="53"/>
      <c r="E233" s="5"/>
      <c r="F233" s="60"/>
      <c r="G233" s="54" t="e">
        <f>VLOOKUP(F233,Foglio1!$F$2:$G$1509,2,FALSE)</f>
        <v>#N/A</v>
      </c>
      <c r="H233" s="56"/>
      <c r="I233" s="4"/>
      <c r="J233" s="4"/>
      <c r="K233" s="4"/>
      <c r="L233" s="4"/>
      <c r="M233" s="24"/>
      <c r="N233" s="24"/>
      <c r="O233" s="14"/>
      <c r="P233" s="14"/>
      <c r="Q233" s="14"/>
      <c r="R233" s="14"/>
      <c r="S233" s="14"/>
      <c r="T233" s="14"/>
      <c r="U233" s="14"/>
      <c r="V233" s="14"/>
      <c r="W233" s="24"/>
      <c r="X233" s="14"/>
      <c r="Y233" s="15"/>
      <c r="Z233" s="15"/>
      <c r="AA233" s="55">
        <f t="shared" si="25"/>
        <v>0</v>
      </c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55">
        <f t="shared" si="26"/>
        <v>0</v>
      </c>
      <c r="AN233" s="55">
        <f t="shared" si="27"/>
        <v>0</v>
      </c>
      <c r="AO233" s="55">
        <f t="shared" si="28"/>
        <v>0</v>
      </c>
      <c r="AP233" s="84" t="str">
        <f t="shared" si="29"/>
        <v/>
      </c>
      <c r="AQ233" s="11" t="b">
        <f t="shared" si="30"/>
        <v>0</v>
      </c>
      <c r="AR233" s="59" t="b">
        <f t="shared" si="31"/>
        <v>0</v>
      </c>
      <c r="AS233" s="34" t="str">
        <f t="shared" si="32"/>
        <v/>
      </c>
    </row>
    <row r="234" spans="2:45">
      <c r="B234" s="260"/>
      <c r="C234" s="35"/>
      <c r="D234" s="53"/>
      <c r="E234" s="5"/>
      <c r="F234" s="60"/>
      <c r="G234" s="54" t="e">
        <f>VLOOKUP(F234,Foglio1!$F$2:$G$1509,2,FALSE)</f>
        <v>#N/A</v>
      </c>
      <c r="H234" s="56"/>
      <c r="I234" s="4"/>
      <c r="J234" s="4"/>
      <c r="K234" s="4"/>
      <c r="L234" s="4"/>
      <c r="M234" s="24"/>
      <c r="N234" s="24"/>
      <c r="O234" s="14"/>
      <c r="P234" s="14"/>
      <c r="Q234" s="14"/>
      <c r="R234" s="14"/>
      <c r="S234" s="14"/>
      <c r="T234" s="14"/>
      <c r="U234" s="14"/>
      <c r="V234" s="14"/>
      <c r="W234" s="24"/>
      <c r="X234" s="14"/>
      <c r="Y234" s="15"/>
      <c r="Z234" s="15"/>
      <c r="AA234" s="55">
        <f t="shared" si="25"/>
        <v>0</v>
      </c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55">
        <f t="shared" si="26"/>
        <v>0</v>
      </c>
      <c r="AN234" s="55">
        <f t="shared" si="27"/>
        <v>0</v>
      </c>
      <c r="AO234" s="55">
        <f t="shared" si="28"/>
        <v>0</v>
      </c>
      <c r="AP234" s="84" t="str">
        <f t="shared" si="29"/>
        <v/>
      </c>
      <c r="AQ234" s="11" t="b">
        <f t="shared" si="30"/>
        <v>0</v>
      </c>
      <c r="AR234" s="59" t="b">
        <f t="shared" si="31"/>
        <v>0</v>
      </c>
      <c r="AS234" s="34" t="str">
        <f t="shared" si="32"/>
        <v/>
      </c>
    </row>
    <row r="235" spans="2:45">
      <c r="B235" s="260"/>
      <c r="C235" s="35"/>
      <c r="D235" s="53"/>
      <c r="E235" s="5"/>
      <c r="F235" s="60"/>
      <c r="G235" s="54" t="e">
        <f>VLOOKUP(F235,Foglio1!$F$2:$G$1509,2,FALSE)</f>
        <v>#N/A</v>
      </c>
      <c r="H235" s="56"/>
      <c r="I235" s="4"/>
      <c r="J235" s="4"/>
      <c r="K235" s="4"/>
      <c r="L235" s="4"/>
      <c r="M235" s="24"/>
      <c r="N235" s="24"/>
      <c r="O235" s="14"/>
      <c r="P235" s="14"/>
      <c r="Q235" s="14"/>
      <c r="R235" s="14"/>
      <c r="S235" s="14"/>
      <c r="T235" s="14"/>
      <c r="U235" s="14"/>
      <c r="V235" s="14"/>
      <c r="W235" s="24"/>
      <c r="X235" s="14"/>
      <c r="Y235" s="15"/>
      <c r="Z235" s="15"/>
      <c r="AA235" s="55">
        <f t="shared" si="25"/>
        <v>0</v>
      </c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55">
        <f t="shared" si="26"/>
        <v>0</v>
      </c>
      <c r="AN235" s="55">
        <f t="shared" si="27"/>
        <v>0</v>
      </c>
      <c r="AO235" s="55">
        <f t="shared" si="28"/>
        <v>0</v>
      </c>
      <c r="AP235" s="84" t="str">
        <f t="shared" si="29"/>
        <v/>
      </c>
      <c r="AQ235" s="11" t="b">
        <f t="shared" si="30"/>
        <v>0</v>
      </c>
      <c r="AR235" s="59" t="b">
        <f t="shared" si="31"/>
        <v>0</v>
      </c>
      <c r="AS235" s="34" t="str">
        <f t="shared" si="32"/>
        <v/>
      </c>
    </row>
    <row r="236" spans="2:45">
      <c r="B236" s="260"/>
      <c r="C236" s="35"/>
      <c r="D236" s="53"/>
      <c r="E236" s="5"/>
      <c r="F236" s="60"/>
      <c r="G236" s="54" t="e">
        <f>VLOOKUP(F236,Foglio1!$F$2:$G$1509,2,FALSE)</f>
        <v>#N/A</v>
      </c>
      <c r="H236" s="56"/>
      <c r="I236" s="4"/>
      <c r="J236" s="4"/>
      <c r="K236" s="4"/>
      <c r="L236" s="4"/>
      <c r="M236" s="24"/>
      <c r="N236" s="24"/>
      <c r="O236" s="14"/>
      <c r="P236" s="14"/>
      <c r="Q236" s="14"/>
      <c r="R236" s="14"/>
      <c r="S236" s="14"/>
      <c r="T236" s="14"/>
      <c r="U236" s="14"/>
      <c r="V236" s="14"/>
      <c r="W236" s="24"/>
      <c r="X236" s="14"/>
      <c r="Y236" s="15"/>
      <c r="Z236" s="15"/>
      <c r="AA236" s="55">
        <f t="shared" si="25"/>
        <v>0</v>
      </c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55">
        <f t="shared" si="26"/>
        <v>0</v>
      </c>
      <c r="AN236" s="55">
        <f t="shared" si="27"/>
        <v>0</v>
      </c>
      <c r="AO236" s="55">
        <f t="shared" si="28"/>
        <v>0</v>
      </c>
      <c r="AP236" s="84" t="str">
        <f t="shared" si="29"/>
        <v/>
      </c>
      <c r="AQ236" s="11" t="b">
        <f t="shared" si="30"/>
        <v>0</v>
      </c>
      <c r="AR236" s="59" t="b">
        <f t="shared" si="31"/>
        <v>0</v>
      </c>
      <c r="AS236" s="34" t="str">
        <f t="shared" si="32"/>
        <v/>
      </c>
    </row>
    <row r="237" spans="2:45">
      <c r="B237" s="260"/>
      <c r="C237" s="35"/>
      <c r="D237" s="53"/>
      <c r="E237" s="5"/>
      <c r="F237" s="60"/>
      <c r="G237" s="54" t="e">
        <f>VLOOKUP(F237,Foglio1!$F$2:$G$1509,2,FALSE)</f>
        <v>#N/A</v>
      </c>
      <c r="H237" s="56"/>
      <c r="I237" s="4"/>
      <c r="J237" s="4"/>
      <c r="K237" s="4"/>
      <c r="L237" s="4"/>
      <c r="M237" s="24"/>
      <c r="N237" s="24"/>
      <c r="O237" s="14"/>
      <c r="P237" s="14"/>
      <c r="Q237" s="14"/>
      <c r="R237" s="14"/>
      <c r="S237" s="14"/>
      <c r="T237" s="14"/>
      <c r="U237" s="14"/>
      <c r="V237" s="14"/>
      <c r="W237" s="24"/>
      <c r="X237" s="14"/>
      <c r="Y237" s="15"/>
      <c r="Z237" s="15"/>
      <c r="AA237" s="55">
        <f t="shared" si="25"/>
        <v>0</v>
      </c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55">
        <f t="shared" si="26"/>
        <v>0</v>
      </c>
      <c r="AN237" s="55">
        <f t="shared" si="27"/>
        <v>0</v>
      </c>
      <c r="AO237" s="55">
        <f t="shared" si="28"/>
        <v>0</v>
      </c>
      <c r="AP237" s="84" t="str">
        <f t="shared" si="29"/>
        <v/>
      </c>
      <c r="AQ237" s="11" t="b">
        <f t="shared" si="30"/>
        <v>0</v>
      </c>
      <c r="AR237" s="59" t="b">
        <f t="shared" si="31"/>
        <v>0</v>
      </c>
      <c r="AS237" s="34" t="str">
        <f t="shared" si="32"/>
        <v/>
      </c>
    </row>
    <row r="238" spans="2:45">
      <c r="B238" s="260"/>
      <c r="C238" s="35"/>
      <c r="D238" s="53"/>
      <c r="E238" s="5"/>
      <c r="F238" s="60"/>
      <c r="G238" s="54" t="e">
        <f>VLOOKUP(F238,Foglio1!$F$2:$G$1509,2,FALSE)</f>
        <v>#N/A</v>
      </c>
      <c r="H238" s="56"/>
      <c r="I238" s="4"/>
      <c r="J238" s="4"/>
      <c r="K238" s="4"/>
      <c r="L238" s="4"/>
      <c r="M238" s="24"/>
      <c r="N238" s="24"/>
      <c r="O238" s="14"/>
      <c r="P238" s="14"/>
      <c r="Q238" s="14"/>
      <c r="R238" s="14"/>
      <c r="S238" s="14"/>
      <c r="T238" s="14"/>
      <c r="U238" s="14"/>
      <c r="V238" s="14"/>
      <c r="W238" s="24"/>
      <c r="X238" s="14"/>
      <c r="Y238" s="15"/>
      <c r="Z238" s="15"/>
      <c r="AA238" s="55">
        <f t="shared" si="25"/>
        <v>0</v>
      </c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55">
        <f t="shared" si="26"/>
        <v>0</v>
      </c>
      <c r="AN238" s="55">
        <f t="shared" si="27"/>
        <v>0</v>
      </c>
      <c r="AO238" s="55">
        <f t="shared" si="28"/>
        <v>0</v>
      </c>
      <c r="AP238" s="84" t="str">
        <f t="shared" si="29"/>
        <v/>
      </c>
      <c r="AQ238" s="11" t="b">
        <f t="shared" si="30"/>
        <v>0</v>
      </c>
      <c r="AR238" s="59" t="b">
        <f t="shared" si="31"/>
        <v>0</v>
      </c>
      <c r="AS238" s="34" t="str">
        <f t="shared" si="32"/>
        <v/>
      </c>
    </row>
    <row r="239" spans="2:45">
      <c r="B239" s="260"/>
      <c r="C239" s="35"/>
      <c r="D239" s="53"/>
      <c r="E239" s="5"/>
      <c r="F239" s="60"/>
      <c r="G239" s="54" t="e">
        <f>VLOOKUP(F239,Foglio1!$F$2:$G$1509,2,FALSE)</f>
        <v>#N/A</v>
      </c>
      <c r="H239" s="56"/>
      <c r="I239" s="4"/>
      <c r="J239" s="4"/>
      <c r="K239" s="4"/>
      <c r="L239" s="4"/>
      <c r="M239" s="24"/>
      <c r="N239" s="24"/>
      <c r="O239" s="14"/>
      <c r="P239" s="14"/>
      <c r="Q239" s="14"/>
      <c r="R239" s="14"/>
      <c r="S239" s="14"/>
      <c r="T239" s="14"/>
      <c r="U239" s="14"/>
      <c r="V239" s="14"/>
      <c r="W239" s="24"/>
      <c r="X239" s="14"/>
      <c r="Y239" s="15"/>
      <c r="Z239" s="15"/>
      <c r="AA239" s="55">
        <f t="shared" si="25"/>
        <v>0</v>
      </c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55">
        <f t="shared" si="26"/>
        <v>0</v>
      </c>
      <c r="AN239" s="55">
        <f t="shared" si="27"/>
        <v>0</v>
      </c>
      <c r="AO239" s="55">
        <f t="shared" si="28"/>
        <v>0</v>
      </c>
      <c r="AP239" s="84" t="str">
        <f t="shared" si="29"/>
        <v/>
      </c>
      <c r="AQ239" s="11" t="b">
        <f t="shared" si="30"/>
        <v>0</v>
      </c>
      <c r="AR239" s="59" t="b">
        <f t="shared" si="31"/>
        <v>0</v>
      </c>
      <c r="AS239" s="34" t="str">
        <f t="shared" si="32"/>
        <v/>
      </c>
    </row>
    <row r="240" spans="2:45">
      <c r="B240" s="260"/>
      <c r="C240" s="35"/>
      <c r="D240" s="53"/>
      <c r="E240" s="5"/>
      <c r="F240" s="60"/>
      <c r="G240" s="54" t="e">
        <f>VLOOKUP(F240,Foglio1!$F$2:$G$1509,2,FALSE)</f>
        <v>#N/A</v>
      </c>
      <c r="H240" s="56"/>
      <c r="I240" s="4"/>
      <c r="J240" s="4"/>
      <c r="K240" s="4"/>
      <c r="L240" s="4"/>
      <c r="M240" s="24"/>
      <c r="N240" s="24"/>
      <c r="O240" s="14"/>
      <c r="P240" s="14"/>
      <c r="Q240" s="14"/>
      <c r="R240" s="14"/>
      <c r="S240" s="14"/>
      <c r="T240" s="14"/>
      <c r="U240" s="14"/>
      <c r="V240" s="14"/>
      <c r="W240" s="24"/>
      <c r="X240" s="14"/>
      <c r="Y240" s="15"/>
      <c r="Z240" s="15"/>
      <c r="AA240" s="55">
        <f t="shared" si="25"/>
        <v>0</v>
      </c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55">
        <f t="shared" si="26"/>
        <v>0</v>
      </c>
      <c r="AN240" s="55">
        <f t="shared" si="27"/>
        <v>0</v>
      </c>
      <c r="AO240" s="55">
        <f t="shared" si="28"/>
        <v>0</v>
      </c>
      <c r="AP240" s="84" t="str">
        <f t="shared" si="29"/>
        <v/>
      </c>
      <c r="AQ240" s="11" t="b">
        <f t="shared" si="30"/>
        <v>0</v>
      </c>
      <c r="AR240" s="59" t="b">
        <f t="shared" si="31"/>
        <v>0</v>
      </c>
      <c r="AS240" s="34" t="str">
        <f t="shared" si="32"/>
        <v/>
      </c>
    </row>
    <row r="241" spans="2:45">
      <c r="B241" s="260"/>
      <c r="C241" s="35"/>
      <c r="D241" s="53"/>
      <c r="E241" s="5"/>
      <c r="F241" s="60"/>
      <c r="G241" s="54" t="e">
        <f>VLOOKUP(F241,Foglio1!$F$2:$G$1509,2,FALSE)</f>
        <v>#N/A</v>
      </c>
      <c r="H241" s="56"/>
      <c r="I241" s="4"/>
      <c r="J241" s="4"/>
      <c r="K241" s="4"/>
      <c r="L241" s="4"/>
      <c r="M241" s="24"/>
      <c r="N241" s="24"/>
      <c r="O241" s="14"/>
      <c r="P241" s="14"/>
      <c r="Q241" s="14"/>
      <c r="R241" s="14"/>
      <c r="S241" s="14"/>
      <c r="T241" s="14"/>
      <c r="U241" s="14"/>
      <c r="V241" s="14"/>
      <c r="W241" s="24"/>
      <c r="X241" s="14"/>
      <c r="Y241" s="15"/>
      <c r="Z241" s="15"/>
      <c r="AA241" s="55">
        <f t="shared" si="25"/>
        <v>0</v>
      </c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55">
        <f t="shared" si="26"/>
        <v>0</v>
      </c>
      <c r="AN241" s="55">
        <f t="shared" si="27"/>
        <v>0</v>
      </c>
      <c r="AO241" s="55">
        <f t="shared" si="28"/>
        <v>0</v>
      </c>
      <c r="AP241" s="84" t="str">
        <f t="shared" si="29"/>
        <v/>
      </c>
      <c r="AQ241" s="11" t="b">
        <f t="shared" si="30"/>
        <v>0</v>
      </c>
      <c r="AR241" s="59" t="b">
        <f t="shared" si="31"/>
        <v>0</v>
      </c>
      <c r="AS241" s="34" t="str">
        <f t="shared" si="32"/>
        <v/>
      </c>
    </row>
    <row r="242" spans="2:45">
      <c r="B242" s="260"/>
      <c r="C242" s="35"/>
      <c r="D242" s="53"/>
      <c r="E242" s="5"/>
      <c r="F242" s="60"/>
      <c r="G242" s="54" t="e">
        <f>VLOOKUP(F242,Foglio1!$F$2:$G$1509,2,FALSE)</f>
        <v>#N/A</v>
      </c>
      <c r="H242" s="56"/>
      <c r="I242" s="4"/>
      <c r="J242" s="4"/>
      <c r="K242" s="4"/>
      <c r="L242" s="4"/>
      <c r="M242" s="24"/>
      <c r="N242" s="24"/>
      <c r="O242" s="14"/>
      <c r="P242" s="14"/>
      <c r="Q242" s="14"/>
      <c r="R242" s="14"/>
      <c r="S242" s="14"/>
      <c r="T242" s="14"/>
      <c r="U242" s="14"/>
      <c r="V242" s="14"/>
      <c r="W242" s="24"/>
      <c r="X242" s="14"/>
      <c r="Y242" s="15"/>
      <c r="Z242" s="15"/>
      <c r="AA242" s="55">
        <f t="shared" si="25"/>
        <v>0</v>
      </c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55">
        <f t="shared" si="26"/>
        <v>0</v>
      </c>
      <c r="AN242" s="55">
        <f t="shared" si="27"/>
        <v>0</v>
      </c>
      <c r="AO242" s="55">
        <f t="shared" si="28"/>
        <v>0</v>
      </c>
      <c r="AP242" s="84" t="str">
        <f t="shared" si="29"/>
        <v/>
      </c>
      <c r="AQ242" s="11" t="b">
        <f t="shared" si="30"/>
        <v>0</v>
      </c>
      <c r="AR242" s="59" t="b">
        <f t="shared" si="31"/>
        <v>0</v>
      </c>
      <c r="AS242" s="34" t="str">
        <f t="shared" si="32"/>
        <v/>
      </c>
    </row>
    <row r="243" spans="2:45">
      <c r="B243" s="260"/>
      <c r="C243" s="35"/>
      <c r="D243" s="53"/>
      <c r="E243" s="5"/>
      <c r="F243" s="60"/>
      <c r="G243" s="54" t="e">
        <f>VLOOKUP(F243,Foglio1!$F$2:$G$1509,2,FALSE)</f>
        <v>#N/A</v>
      </c>
      <c r="H243" s="56"/>
      <c r="I243" s="4"/>
      <c r="J243" s="4"/>
      <c r="K243" s="4"/>
      <c r="L243" s="4"/>
      <c r="M243" s="24"/>
      <c r="N243" s="24"/>
      <c r="O243" s="14"/>
      <c r="P243" s="14"/>
      <c r="Q243" s="14"/>
      <c r="R243" s="14"/>
      <c r="S243" s="14"/>
      <c r="T243" s="14"/>
      <c r="U243" s="14"/>
      <c r="V243" s="14"/>
      <c r="W243" s="24"/>
      <c r="X243" s="14"/>
      <c r="Y243" s="15"/>
      <c r="Z243" s="15"/>
      <c r="AA243" s="55">
        <f t="shared" si="25"/>
        <v>0</v>
      </c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55">
        <f t="shared" si="26"/>
        <v>0</v>
      </c>
      <c r="AN243" s="55">
        <f t="shared" si="27"/>
        <v>0</v>
      </c>
      <c r="AO243" s="55">
        <f t="shared" si="28"/>
        <v>0</v>
      </c>
      <c r="AP243" s="84" t="str">
        <f t="shared" si="29"/>
        <v/>
      </c>
      <c r="AQ243" s="11" t="b">
        <f t="shared" si="30"/>
        <v>0</v>
      </c>
      <c r="AR243" s="59" t="b">
        <f t="shared" si="31"/>
        <v>0</v>
      </c>
      <c r="AS243" s="34" t="str">
        <f t="shared" si="32"/>
        <v/>
      </c>
    </row>
    <row r="244" spans="2:45">
      <c r="B244" s="260"/>
      <c r="C244" s="35"/>
      <c r="D244" s="53"/>
      <c r="E244" s="5"/>
      <c r="F244" s="60"/>
      <c r="G244" s="54" t="e">
        <f>VLOOKUP(F244,Foglio1!$F$2:$G$1509,2,FALSE)</f>
        <v>#N/A</v>
      </c>
      <c r="H244" s="56"/>
      <c r="I244" s="4"/>
      <c r="J244" s="4"/>
      <c r="K244" s="4"/>
      <c r="L244" s="4"/>
      <c r="M244" s="24"/>
      <c r="N244" s="24"/>
      <c r="O244" s="14"/>
      <c r="P244" s="14"/>
      <c r="Q244" s="14"/>
      <c r="R244" s="14"/>
      <c r="S244" s="14"/>
      <c r="T244" s="14"/>
      <c r="U244" s="14"/>
      <c r="V244" s="14"/>
      <c r="W244" s="24"/>
      <c r="X244" s="14"/>
      <c r="Y244" s="15"/>
      <c r="Z244" s="15"/>
      <c r="AA244" s="55">
        <f t="shared" si="25"/>
        <v>0</v>
      </c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55">
        <f t="shared" si="26"/>
        <v>0</v>
      </c>
      <c r="AN244" s="55">
        <f t="shared" si="27"/>
        <v>0</v>
      </c>
      <c r="AO244" s="55">
        <f t="shared" si="28"/>
        <v>0</v>
      </c>
      <c r="AP244" s="84" t="str">
        <f t="shared" si="29"/>
        <v/>
      </c>
      <c r="AQ244" s="11" t="b">
        <f t="shared" si="30"/>
        <v>0</v>
      </c>
      <c r="AR244" s="59" t="b">
        <f t="shared" si="31"/>
        <v>0</v>
      </c>
      <c r="AS244" s="34" t="str">
        <f t="shared" si="32"/>
        <v/>
      </c>
    </row>
    <row r="245" spans="2:45">
      <c r="B245" s="260"/>
      <c r="C245" s="35"/>
      <c r="D245" s="53"/>
      <c r="E245" s="5"/>
      <c r="F245" s="60"/>
      <c r="G245" s="54" t="e">
        <f>VLOOKUP(F245,Foglio1!$F$2:$G$1509,2,FALSE)</f>
        <v>#N/A</v>
      </c>
      <c r="H245" s="56"/>
      <c r="I245" s="4"/>
      <c r="J245" s="4"/>
      <c r="K245" s="4"/>
      <c r="L245" s="4"/>
      <c r="M245" s="24"/>
      <c r="N245" s="24"/>
      <c r="O245" s="14"/>
      <c r="P245" s="14"/>
      <c r="Q245" s="14"/>
      <c r="R245" s="14"/>
      <c r="S245" s="14"/>
      <c r="T245" s="14"/>
      <c r="U245" s="14"/>
      <c r="V245" s="14"/>
      <c r="W245" s="24"/>
      <c r="X245" s="14"/>
      <c r="Y245" s="15"/>
      <c r="Z245" s="15"/>
      <c r="AA245" s="55">
        <f t="shared" si="25"/>
        <v>0</v>
      </c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55">
        <f t="shared" si="26"/>
        <v>0</v>
      </c>
      <c r="AN245" s="55">
        <f t="shared" si="27"/>
        <v>0</v>
      </c>
      <c r="AO245" s="55">
        <f t="shared" si="28"/>
        <v>0</v>
      </c>
      <c r="AP245" s="84" t="str">
        <f t="shared" si="29"/>
        <v/>
      </c>
      <c r="AQ245" s="11" t="b">
        <f t="shared" si="30"/>
        <v>0</v>
      </c>
      <c r="AR245" s="59" t="b">
        <f t="shared" si="31"/>
        <v>0</v>
      </c>
      <c r="AS245" s="34" t="str">
        <f t="shared" si="32"/>
        <v/>
      </c>
    </row>
    <row r="246" spans="2:45">
      <c r="B246" s="260"/>
      <c r="C246" s="35"/>
      <c r="D246" s="53"/>
      <c r="E246" s="5"/>
      <c r="F246" s="60"/>
      <c r="G246" s="54" t="e">
        <f>VLOOKUP(F246,Foglio1!$F$2:$G$1509,2,FALSE)</f>
        <v>#N/A</v>
      </c>
      <c r="H246" s="56"/>
      <c r="I246" s="4"/>
      <c r="J246" s="4"/>
      <c r="K246" s="4"/>
      <c r="L246" s="4"/>
      <c r="M246" s="24"/>
      <c r="N246" s="24"/>
      <c r="O246" s="14"/>
      <c r="P246" s="14"/>
      <c r="Q246" s="14"/>
      <c r="R246" s="14"/>
      <c r="S246" s="14"/>
      <c r="T246" s="14"/>
      <c r="U246" s="14"/>
      <c r="V246" s="14"/>
      <c r="W246" s="24"/>
      <c r="X246" s="14"/>
      <c r="Y246" s="15"/>
      <c r="Z246" s="15"/>
      <c r="AA246" s="55">
        <f t="shared" si="25"/>
        <v>0</v>
      </c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55">
        <f t="shared" si="26"/>
        <v>0</v>
      </c>
      <c r="AN246" s="55">
        <f t="shared" si="27"/>
        <v>0</v>
      </c>
      <c r="AO246" s="55">
        <f t="shared" si="28"/>
        <v>0</v>
      </c>
      <c r="AP246" s="84" t="str">
        <f t="shared" si="29"/>
        <v/>
      </c>
      <c r="AQ246" s="11" t="b">
        <f t="shared" si="30"/>
        <v>0</v>
      </c>
      <c r="AR246" s="59" t="b">
        <f t="shared" si="31"/>
        <v>0</v>
      </c>
      <c r="AS246" s="34" t="str">
        <f t="shared" si="32"/>
        <v/>
      </c>
    </row>
    <row r="247" spans="2:45">
      <c r="B247" s="260"/>
      <c r="C247" s="35"/>
      <c r="D247" s="53"/>
      <c r="E247" s="5"/>
      <c r="F247" s="60"/>
      <c r="G247" s="54" t="e">
        <f>VLOOKUP(F247,Foglio1!$F$2:$G$1509,2,FALSE)</f>
        <v>#N/A</v>
      </c>
      <c r="H247" s="56"/>
      <c r="I247" s="4"/>
      <c r="J247" s="4"/>
      <c r="K247" s="4"/>
      <c r="L247" s="4"/>
      <c r="M247" s="24"/>
      <c r="N247" s="24"/>
      <c r="O247" s="14"/>
      <c r="P247" s="14"/>
      <c r="Q247" s="14"/>
      <c r="R247" s="14"/>
      <c r="S247" s="14"/>
      <c r="T247" s="14"/>
      <c r="U247" s="14"/>
      <c r="V247" s="14"/>
      <c r="W247" s="24"/>
      <c r="X247" s="14"/>
      <c r="Y247" s="15"/>
      <c r="Z247" s="15"/>
      <c r="AA247" s="55">
        <f t="shared" si="25"/>
        <v>0</v>
      </c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55">
        <f t="shared" si="26"/>
        <v>0</v>
      </c>
      <c r="AN247" s="55">
        <f t="shared" si="27"/>
        <v>0</v>
      </c>
      <c r="AO247" s="55">
        <f t="shared" si="28"/>
        <v>0</v>
      </c>
      <c r="AP247" s="84" t="str">
        <f t="shared" si="29"/>
        <v/>
      </c>
      <c r="AQ247" s="11" t="b">
        <f t="shared" si="30"/>
        <v>0</v>
      </c>
      <c r="AR247" s="59" t="b">
        <f t="shared" si="31"/>
        <v>0</v>
      </c>
      <c r="AS247" s="34" t="str">
        <f t="shared" si="32"/>
        <v/>
      </c>
    </row>
    <row r="248" spans="2:45">
      <c r="B248" s="260"/>
      <c r="C248" s="35"/>
      <c r="D248" s="53"/>
      <c r="E248" s="5"/>
      <c r="F248" s="60"/>
      <c r="G248" s="54" t="e">
        <f>VLOOKUP(F248,Foglio1!$F$2:$G$1509,2,FALSE)</f>
        <v>#N/A</v>
      </c>
      <c r="H248" s="56"/>
      <c r="I248" s="4"/>
      <c r="J248" s="4"/>
      <c r="K248" s="4"/>
      <c r="L248" s="4"/>
      <c r="M248" s="24"/>
      <c r="N248" s="24"/>
      <c r="O248" s="14"/>
      <c r="P248" s="14"/>
      <c r="Q248" s="14"/>
      <c r="R248" s="14"/>
      <c r="S248" s="14"/>
      <c r="T248" s="14"/>
      <c r="U248" s="14"/>
      <c r="V248" s="14"/>
      <c r="W248" s="24"/>
      <c r="X248" s="14"/>
      <c r="Y248" s="15"/>
      <c r="Z248" s="15"/>
      <c r="AA248" s="55">
        <f t="shared" si="25"/>
        <v>0</v>
      </c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55">
        <f t="shared" si="26"/>
        <v>0</v>
      </c>
      <c r="AN248" s="55">
        <f t="shared" si="27"/>
        <v>0</v>
      </c>
      <c r="AO248" s="55">
        <f t="shared" si="28"/>
        <v>0</v>
      </c>
      <c r="AP248" s="84" t="str">
        <f t="shared" si="29"/>
        <v/>
      </c>
      <c r="AQ248" s="11" t="b">
        <f t="shared" si="30"/>
        <v>0</v>
      </c>
      <c r="AR248" s="59" t="b">
        <f t="shared" si="31"/>
        <v>0</v>
      </c>
      <c r="AS248" s="34" t="str">
        <f t="shared" si="32"/>
        <v/>
      </c>
    </row>
    <row r="249" spans="2:45">
      <c r="B249" s="260"/>
      <c r="C249" s="35"/>
      <c r="D249" s="53"/>
      <c r="E249" s="5"/>
      <c r="F249" s="60"/>
      <c r="G249" s="54" t="e">
        <f>VLOOKUP(F249,Foglio1!$F$2:$G$1509,2,FALSE)</f>
        <v>#N/A</v>
      </c>
      <c r="H249" s="56"/>
      <c r="I249" s="4"/>
      <c r="J249" s="4"/>
      <c r="K249" s="4"/>
      <c r="L249" s="4"/>
      <c r="M249" s="24"/>
      <c r="N249" s="24"/>
      <c r="O249" s="14"/>
      <c r="P249" s="14"/>
      <c r="Q249" s="14"/>
      <c r="R249" s="14"/>
      <c r="S249" s="14"/>
      <c r="T249" s="14"/>
      <c r="U249" s="14"/>
      <c r="V249" s="14"/>
      <c r="W249" s="24"/>
      <c r="X249" s="14"/>
      <c r="Y249" s="15"/>
      <c r="Z249" s="15"/>
      <c r="AA249" s="55">
        <f t="shared" si="25"/>
        <v>0</v>
      </c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55">
        <f t="shared" si="26"/>
        <v>0</v>
      </c>
      <c r="AN249" s="55">
        <f t="shared" si="27"/>
        <v>0</v>
      </c>
      <c r="AO249" s="55">
        <f t="shared" si="28"/>
        <v>0</v>
      </c>
      <c r="AP249" s="84" t="str">
        <f t="shared" si="29"/>
        <v/>
      </c>
      <c r="AQ249" s="11" t="b">
        <f t="shared" si="30"/>
        <v>0</v>
      </c>
      <c r="AR249" s="59" t="b">
        <f t="shared" si="31"/>
        <v>0</v>
      </c>
      <c r="AS249" s="34" t="str">
        <f t="shared" si="32"/>
        <v/>
      </c>
    </row>
    <row r="250" spans="2:45">
      <c r="B250" s="260"/>
      <c r="C250" s="35"/>
      <c r="D250" s="53"/>
      <c r="E250" s="5"/>
      <c r="F250" s="60"/>
      <c r="G250" s="54" t="e">
        <f>VLOOKUP(F250,Foglio1!$F$2:$G$1509,2,FALSE)</f>
        <v>#N/A</v>
      </c>
      <c r="H250" s="56"/>
      <c r="I250" s="4"/>
      <c r="J250" s="4"/>
      <c r="K250" s="4"/>
      <c r="L250" s="4"/>
      <c r="M250" s="24"/>
      <c r="N250" s="24"/>
      <c r="O250" s="14"/>
      <c r="P250" s="14"/>
      <c r="Q250" s="14"/>
      <c r="R250" s="14"/>
      <c r="S250" s="14"/>
      <c r="T250" s="14"/>
      <c r="U250" s="14"/>
      <c r="V250" s="14"/>
      <c r="W250" s="24"/>
      <c r="X250" s="14"/>
      <c r="Y250" s="15"/>
      <c r="Z250" s="15"/>
      <c r="AA250" s="55">
        <f t="shared" si="25"/>
        <v>0</v>
      </c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55">
        <f t="shared" si="26"/>
        <v>0</v>
      </c>
      <c r="AN250" s="55">
        <f t="shared" si="27"/>
        <v>0</v>
      </c>
      <c r="AO250" s="55">
        <f t="shared" si="28"/>
        <v>0</v>
      </c>
      <c r="AP250" s="84" t="str">
        <f t="shared" si="29"/>
        <v/>
      </c>
      <c r="AQ250" s="11" t="b">
        <f t="shared" si="30"/>
        <v>0</v>
      </c>
      <c r="AR250" s="59" t="b">
        <f t="shared" si="31"/>
        <v>0</v>
      </c>
      <c r="AS250" s="34" t="str">
        <f t="shared" si="32"/>
        <v/>
      </c>
    </row>
    <row r="251" spans="2:45">
      <c r="B251" s="260"/>
      <c r="C251" s="35"/>
      <c r="D251" s="53"/>
      <c r="E251" s="5"/>
      <c r="F251" s="60"/>
      <c r="G251" s="54" t="e">
        <f>VLOOKUP(F251,Foglio1!$F$2:$G$1509,2,FALSE)</f>
        <v>#N/A</v>
      </c>
      <c r="H251" s="56"/>
      <c r="I251" s="4"/>
      <c r="J251" s="4"/>
      <c r="K251" s="4"/>
      <c r="L251" s="4"/>
      <c r="M251" s="24"/>
      <c r="N251" s="24"/>
      <c r="O251" s="14"/>
      <c r="P251" s="14"/>
      <c r="Q251" s="14"/>
      <c r="R251" s="14"/>
      <c r="S251" s="14"/>
      <c r="T251" s="14"/>
      <c r="U251" s="14"/>
      <c r="V251" s="14"/>
      <c r="W251" s="24"/>
      <c r="X251" s="14"/>
      <c r="Y251" s="15"/>
      <c r="Z251" s="15"/>
      <c r="AA251" s="55">
        <f t="shared" si="25"/>
        <v>0</v>
      </c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55">
        <f t="shared" si="26"/>
        <v>0</v>
      </c>
      <c r="AN251" s="55">
        <f t="shared" si="27"/>
        <v>0</v>
      </c>
      <c r="AO251" s="55">
        <f t="shared" si="28"/>
        <v>0</v>
      </c>
      <c r="AP251" s="84" t="str">
        <f t="shared" si="29"/>
        <v/>
      </c>
      <c r="AQ251" s="11" t="b">
        <f t="shared" si="30"/>
        <v>0</v>
      </c>
      <c r="AR251" s="59" t="b">
        <f t="shared" si="31"/>
        <v>0</v>
      </c>
      <c r="AS251" s="34" t="str">
        <f t="shared" si="32"/>
        <v/>
      </c>
    </row>
    <row r="252" spans="2:45">
      <c r="B252" s="260"/>
      <c r="C252" s="35"/>
      <c r="D252" s="53"/>
      <c r="E252" s="5"/>
      <c r="F252" s="60"/>
      <c r="G252" s="54" t="e">
        <f>VLOOKUP(F252,Foglio1!$F$2:$G$1509,2,FALSE)</f>
        <v>#N/A</v>
      </c>
      <c r="H252" s="56"/>
      <c r="I252" s="4"/>
      <c r="J252" s="4"/>
      <c r="K252" s="4"/>
      <c r="L252" s="4"/>
      <c r="M252" s="24"/>
      <c r="N252" s="24"/>
      <c r="O252" s="14"/>
      <c r="P252" s="14"/>
      <c r="Q252" s="14"/>
      <c r="R252" s="14"/>
      <c r="S252" s="14"/>
      <c r="T252" s="14"/>
      <c r="U252" s="14"/>
      <c r="V252" s="14"/>
      <c r="W252" s="24"/>
      <c r="X252" s="14"/>
      <c r="Y252" s="15"/>
      <c r="Z252" s="15"/>
      <c r="AA252" s="55">
        <f t="shared" si="25"/>
        <v>0</v>
      </c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55">
        <f t="shared" si="26"/>
        <v>0</v>
      </c>
      <c r="AN252" s="55">
        <f t="shared" si="27"/>
        <v>0</v>
      </c>
      <c r="AO252" s="55">
        <f t="shared" si="28"/>
        <v>0</v>
      </c>
      <c r="AP252" s="84" t="str">
        <f t="shared" si="29"/>
        <v/>
      </c>
      <c r="AQ252" s="11" t="b">
        <f t="shared" si="30"/>
        <v>0</v>
      </c>
      <c r="AR252" s="59" t="b">
        <f t="shared" si="31"/>
        <v>0</v>
      </c>
      <c r="AS252" s="34" t="str">
        <f t="shared" si="32"/>
        <v/>
      </c>
    </row>
    <row r="253" spans="2:45">
      <c r="B253" s="260"/>
      <c r="C253" s="35"/>
      <c r="D253" s="53"/>
      <c r="E253" s="5"/>
      <c r="F253" s="60"/>
      <c r="G253" s="54" t="e">
        <f>VLOOKUP(F253,Foglio1!$F$2:$G$1509,2,FALSE)</f>
        <v>#N/A</v>
      </c>
      <c r="H253" s="56"/>
      <c r="I253" s="4"/>
      <c r="J253" s="4"/>
      <c r="K253" s="4"/>
      <c r="L253" s="4"/>
      <c r="M253" s="24"/>
      <c r="N253" s="24"/>
      <c r="O253" s="14"/>
      <c r="P253" s="14"/>
      <c r="Q253" s="14"/>
      <c r="R253" s="14"/>
      <c r="S253" s="14"/>
      <c r="T253" s="14"/>
      <c r="U253" s="14"/>
      <c r="V253" s="14"/>
      <c r="W253" s="24"/>
      <c r="X253" s="14"/>
      <c r="Y253" s="15"/>
      <c r="Z253" s="15"/>
      <c r="AA253" s="55">
        <f t="shared" si="25"/>
        <v>0</v>
      </c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55">
        <f t="shared" si="26"/>
        <v>0</v>
      </c>
      <c r="AN253" s="55">
        <f t="shared" si="27"/>
        <v>0</v>
      </c>
      <c r="AO253" s="55">
        <f t="shared" si="28"/>
        <v>0</v>
      </c>
      <c r="AP253" s="84" t="str">
        <f t="shared" si="29"/>
        <v/>
      </c>
      <c r="AQ253" s="11" t="b">
        <f t="shared" si="30"/>
        <v>0</v>
      </c>
      <c r="AR253" s="59" t="b">
        <f t="shared" si="31"/>
        <v>0</v>
      </c>
      <c r="AS253" s="34" t="str">
        <f t="shared" si="32"/>
        <v/>
      </c>
    </row>
    <row r="254" spans="2:45">
      <c r="B254" s="260"/>
      <c r="C254" s="35"/>
      <c r="D254" s="53"/>
      <c r="E254" s="5"/>
      <c r="F254" s="60"/>
      <c r="G254" s="54" t="e">
        <f>VLOOKUP(F254,Foglio1!$F$2:$G$1509,2,FALSE)</f>
        <v>#N/A</v>
      </c>
      <c r="H254" s="56"/>
      <c r="I254" s="4"/>
      <c r="J254" s="4"/>
      <c r="K254" s="4"/>
      <c r="L254" s="4"/>
      <c r="M254" s="24"/>
      <c r="N254" s="24"/>
      <c r="O254" s="14"/>
      <c r="P254" s="14"/>
      <c r="Q254" s="14"/>
      <c r="R254" s="14"/>
      <c r="S254" s="14"/>
      <c r="T254" s="14"/>
      <c r="U254" s="14"/>
      <c r="V254" s="14"/>
      <c r="W254" s="24"/>
      <c r="X254" s="14"/>
      <c r="Y254" s="15"/>
      <c r="Z254" s="15"/>
      <c r="AA254" s="55">
        <f t="shared" si="25"/>
        <v>0</v>
      </c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55">
        <f t="shared" si="26"/>
        <v>0</v>
      </c>
      <c r="AN254" s="55">
        <f t="shared" si="27"/>
        <v>0</v>
      </c>
      <c r="AO254" s="55">
        <f t="shared" si="28"/>
        <v>0</v>
      </c>
      <c r="AP254" s="84" t="str">
        <f t="shared" si="29"/>
        <v/>
      </c>
      <c r="AQ254" s="11" t="b">
        <f t="shared" si="30"/>
        <v>0</v>
      </c>
      <c r="AR254" s="59" t="b">
        <f t="shared" si="31"/>
        <v>0</v>
      </c>
      <c r="AS254" s="34" t="str">
        <f t="shared" si="32"/>
        <v/>
      </c>
    </row>
    <row r="255" spans="2:45">
      <c r="B255" s="260"/>
      <c r="C255" s="35"/>
      <c r="D255" s="53"/>
      <c r="E255" s="5"/>
      <c r="F255" s="60"/>
      <c r="G255" s="54" t="e">
        <f>VLOOKUP(F255,Foglio1!$F$2:$G$1509,2,FALSE)</f>
        <v>#N/A</v>
      </c>
      <c r="H255" s="56"/>
      <c r="I255" s="4"/>
      <c r="J255" s="4"/>
      <c r="K255" s="4"/>
      <c r="L255" s="4"/>
      <c r="M255" s="24"/>
      <c r="N255" s="24"/>
      <c r="O255" s="14"/>
      <c r="P255" s="14"/>
      <c r="Q255" s="14"/>
      <c r="R255" s="14"/>
      <c r="S255" s="14"/>
      <c r="T255" s="14"/>
      <c r="U255" s="14"/>
      <c r="V255" s="14"/>
      <c r="W255" s="24"/>
      <c r="X255" s="14"/>
      <c r="Y255" s="15"/>
      <c r="Z255" s="15"/>
      <c r="AA255" s="55">
        <f t="shared" si="25"/>
        <v>0</v>
      </c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55">
        <f t="shared" si="26"/>
        <v>0</v>
      </c>
      <c r="AN255" s="55">
        <f t="shared" si="27"/>
        <v>0</v>
      </c>
      <c r="AO255" s="55">
        <f t="shared" si="28"/>
        <v>0</v>
      </c>
      <c r="AP255" s="84" t="str">
        <f t="shared" si="29"/>
        <v/>
      </c>
      <c r="AQ255" s="11" t="b">
        <f t="shared" si="30"/>
        <v>0</v>
      </c>
      <c r="AR255" s="59" t="b">
        <f t="shared" si="31"/>
        <v>0</v>
      </c>
      <c r="AS255" s="34" t="str">
        <f t="shared" si="32"/>
        <v/>
      </c>
    </row>
    <row r="256" spans="2:45">
      <c r="B256" s="260"/>
      <c r="C256" s="35"/>
      <c r="D256" s="53"/>
      <c r="E256" s="5"/>
      <c r="F256" s="60"/>
      <c r="G256" s="54" t="e">
        <f>VLOOKUP(F256,Foglio1!$F$2:$G$1509,2,FALSE)</f>
        <v>#N/A</v>
      </c>
      <c r="H256" s="56"/>
      <c r="I256" s="4"/>
      <c r="J256" s="4"/>
      <c r="K256" s="4"/>
      <c r="L256" s="4"/>
      <c r="M256" s="24"/>
      <c r="N256" s="24"/>
      <c r="O256" s="14"/>
      <c r="P256" s="14"/>
      <c r="Q256" s="14"/>
      <c r="R256" s="14"/>
      <c r="S256" s="14"/>
      <c r="T256" s="14"/>
      <c r="U256" s="14"/>
      <c r="V256" s="14"/>
      <c r="W256" s="24"/>
      <c r="X256" s="14"/>
      <c r="Y256" s="15"/>
      <c r="Z256" s="15"/>
      <c r="AA256" s="55">
        <f t="shared" si="25"/>
        <v>0</v>
      </c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55">
        <f t="shared" si="26"/>
        <v>0</v>
      </c>
      <c r="AN256" s="55">
        <f t="shared" si="27"/>
        <v>0</v>
      </c>
      <c r="AO256" s="55">
        <f t="shared" si="28"/>
        <v>0</v>
      </c>
      <c r="AP256" s="84" t="str">
        <f t="shared" si="29"/>
        <v/>
      </c>
      <c r="AQ256" s="11" t="b">
        <f t="shared" si="30"/>
        <v>0</v>
      </c>
      <c r="AR256" s="59" t="b">
        <f t="shared" si="31"/>
        <v>0</v>
      </c>
      <c r="AS256" s="34" t="str">
        <f t="shared" si="32"/>
        <v/>
      </c>
    </row>
    <row r="257" spans="2:45">
      <c r="B257" s="260"/>
      <c r="C257" s="35"/>
      <c r="D257" s="53"/>
      <c r="E257" s="5"/>
      <c r="F257" s="60"/>
      <c r="G257" s="54" t="e">
        <f>VLOOKUP(F257,Foglio1!$F$2:$G$1509,2,FALSE)</f>
        <v>#N/A</v>
      </c>
      <c r="H257" s="56"/>
      <c r="I257" s="4"/>
      <c r="J257" s="4"/>
      <c r="K257" s="4"/>
      <c r="L257" s="4"/>
      <c r="M257" s="24"/>
      <c r="N257" s="24"/>
      <c r="O257" s="14"/>
      <c r="P257" s="14"/>
      <c r="Q257" s="14"/>
      <c r="R257" s="14"/>
      <c r="S257" s="14"/>
      <c r="T257" s="14"/>
      <c r="U257" s="14"/>
      <c r="V257" s="14"/>
      <c r="W257" s="24"/>
      <c r="X257" s="14"/>
      <c r="Y257" s="15"/>
      <c r="Z257" s="15"/>
      <c r="AA257" s="55">
        <f t="shared" si="25"/>
        <v>0</v>
      </c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55">
        <f t="shared" si="26"/>
        <v>0</v>
      </c>
      <c r="AN257" s="55">
        <f t="shared" si="27"/>
        <v>0</v>
      </c>
      <c r="AO257" s="55">
        <f t="shared" si="28"/>
        <v>0</v>
      </c>
      <c r="AP257" s="84" t="str">
        <f t="shared" si="29"/>
        <v/>
      </c>
      <c r="AQ257" s="11" t="b">
        <f t="shared" si="30"/>
        <v>0</v>
      </c>
      <c r="AR257" s="59" t="b">
        <f t="shared" si="31"/>
        <v>0</v>
      </c>
      <c r="AS257" s="34" t="str">
        <f t="shared" si="32"/>
        <v/>
      </c>
    </row>
    <row r="258" spans="2:45">
      <c r="B258" s="260"/>
      <c r="C258" s="35"/>
      <c r="D258" s="53"/>
      <c r="E258" s="5"/>
      <c r="F258" s="60"/>
      <c r="G258" s="54" t="e">
        <f>VLOOKUP(F258,Foglio1!$F$2:$G$1509,2,FALSE)</f>
        <v>#N/A</v>
      </c>
      <c r="H258" s="56"/>
      <c r="I258" s="4"/>
      <c r="J258" s="4"/>
      <c r="K258" s="4"/>
      <c r="L258" s="4"/>
      <c r="M258" s="24"/>
      <c r="N258" s="24"/>
      <c r="O258" s="14"/>
      <c r="P258" s="14"/>
      <c r="Q258" s="14"/>
      <c r="R258" s="14"/>
      <c r="S258" s="14"/>
      <c r="T258" s="14"/>
      <c r="U258" s="14"/>
      <c r="V258" s="14"/>
      <c r="W258" s="24"/>
      <c r="X258" s="14"/>
      <c r="Y258" s="15"/>
      <c r="Z258" s="15"/>
      <c r="AA258" s="55">
        <f t="shared" si="25"/>
        <v>0</v>
      </c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55">
        <f t="shared" si="26"/>
        <v>0</v>
      </c>
      <c r="AN258" s="55">
        <f t="shared" si="27"/>
        <v>0</v>
      </c>
      <c r="AO258" s="55">
        <f t="shared" si="28"/>
        <v>0</v>
      </c>
      <c r="AP258" s="84" t="str">
        <f t="shared" si="29"/>
        <v/>
      </c>
      <c r="AQ258" s="11" t="b">
        <f t="shared" si="30"/>
        <v>0</v>
      </c>
      <c r="AR258" s="59" t="b">
        <f t="shared" si="31"/>
        <v>0</v>
      </c>
      <c r="AS258" s="34" t="str">
        <f t="shared" si="32"/>
        <v/>
      </c>
    </row>
    <row r="259" spans="2:45">
      <c r="B259" s="260"/>
      <c r="C259" s="35"/>
      <c r="D259" s="53"/>
      <c r="E259" s="5"/>
      <c r="F259" s="60"/>
      <c r="G259" s="54" t="e">
        <f>VLOOKUP(F259,Foglio1!$F$2:$G$1509,2,FALSE)</f>
        <v>#N/A</v>
      </c>
      <c r="H259" s="56"/>
      <c r="I259" s="4"/>
      <c r="J259" s="4"/>
      <c r="K259" s="4"/>
      <c r="L259" s="4"/>
      <c r="M259" s="24"/>
      <c r="N259" s="24"/>
      <c r="O259" s="14"/>
      <c r="P259" s="14"/>
      <c r="Q259" s="14"/>
      <c r="R259" s="14"/>
      <c r="S259" s="14"/>
      <c r="T259" s="14"/>
      <c r="U259" s="14"/>
      <c r="V259" s="14"/>
      <c r="W259" s="24"/>
      <c r="X259" s="14"/>
      <c r="Y259" s="15"/>
      <c r="Z259" s="15"/>
      <c r="AA259" s="55">
        <f t="shared" si="25"/>
        <v>0</v>
      </c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55">
        <f t="shared" si="26"/>
        <v>0</v>
      </c>
      <c r="AN259" s="55">
        <f t="shared" si="27"/>
        <v>0</v>
      </c>
      <c r="AO259" s="55">
        <f t="shared" si="28"/>
        <v>0</v>
      </c>
      <c r="AP259" s="84" t="str">
        <f t="shared" si="29"/>
        <v/>
      </c>
      <c r="AQ259" s="11" t="b">
        <f t="shared" si="30"/>
        <v>0</v>
      </c>
      <c r="AR259" s="59" t="b">
        <f t="shared" si="31"/>
        <v>0</v>
      </c>
      <c r="AS259" s="34" t="str">
        <f t="shared" si="32"/>
        <v/>
      </c>
    </row>
    <row r="260" spans="2:45">
      <c r="B260" s="260"/>
      <c r="C260" s="35"/>
      <c r="D260" s="53"/>
      <c r="E260" s="5"/>
      <c r="F260" s="60"/>
      <c r="G260" s="54" t="e">
        <f>VLOOKUP(F260,Foglio1!$F$2:$G$1509,2,FALSE)</f>
        <v>#N/A</v>
      </c>
      <c r="H260" s="56"/>
      <c r="I260" s="4"/>
      <c r="J260" s="4"/>
      <c r="K260" s="4"/>
      <c r="L260" s="4"/>
      <c r="M260" s="24"/>
      <c r="N260" s="24"/>
      <c r="O260" s="14"/>
      <c r="P260" s="14"/>
      <c r="Q260" s="14"/>
      <c r="R260" s="14"/>
      <c r="S260" s="14"/>
      <c r="T260" s="14"/>
      <c r="U260" s="14"/>
      <c r="V260" s="14"/>
      <c r="W260" s="24"/>
      <c r="X260" s="14"/>
      <c r="Y260" s="15"/>
      <c r="Z260" s="15"/>
      <c r="AA260" s="55">
        <f t="shared" si="25"/>
        <v>0</v>
      </c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55">
        <f t="shared" si="26"/>
        <v>0</v>
      </c>
      <c r="AN260" s="55">
        <f t="shared" si="27"/>
        <v>0</v>
      </c>
      <c r="AO260" s="55">
        <f t="shared" si="28"/>
        <v>0</v>
      </c>
      <c r="AP260" s="84" t="str">
        <f t="shared" si="29"/>
        <v/>
      </c>
      <c r="AQ260" s="11" t="b">
        <f t="shared" si="30"/>
        <v>0</v>
      </c>
      <c r="AR260" s="59" t="b">
        <f t="shared" si="31"/>
        <v>0</v>
      </c>
      <c r="AS260" s="34" t="str">
        <f t="shared" si="32"/>
        <v/>
      </c>
    </row>
    <row r="261" spans="2:45">
      <c r="B261" s="260"/>
      <c r="C261" s="35"/>
      <c r="D261" s="53"/>
      <c r="E261" s="5"/>
      <c r="F261" s="60"/>
      <c r="G261" s="54" t="e">
        <f>VLOOKUP(F261,Foglio1!$F$2:$G$1509,2,FALSE)</f>
        <v>#N/A</v>
      </c>
      <c r="H261" s="56"/>
      <c r="I261" s="4"/>
      <c r="J261" s="4"/>
      <c r="K261" s="4"/>
      <c r="L261" s="4"/>
      <c r="M261" s="24"/>
      <c r="N261" s="24"/>
      <c r="O261" s="14"/>
      <c r="P261" s="14"/>
      <c r="Q261" s="14"/>
      <c r="R261" s="14"/>
      <c r="S261" s="14"/>
      <c r="T261" s="14"/>
      <c r="U261" s="14"/>
      <c r="V261" s="14"/>
      <c r="W261" s="24"/>
      <c r="X261" s="14"/>
      <c r="Y261" s="15"/>
      <c r="Z261" s="15"/>
      <c r="AA261" s="55">
        <f t="shared" si="25"/>
        <v>0</v>
      </c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55">
        <f t="shared" si="26"/>
        <v>0</v>
      </c>
      <c r="AN261" s="55">
        <f t="shared" si="27"/>
        <v>0</v>
      </c>
      <c r="AO261" s="55">
        <f t="shared" si="28"/>
        <v>0</v>
      </c>
      <c r="AP261" s="84" t="str">
        <f t="shared" si="29"/>
        <v/>
      </c>
      <c r="AQ261" s="11" t="b">
        <f t="shared" si="30"/>
        <v>0</v>
      </c>
      <c r="AR261" s="59" t="b">
        <f t="shared" si="31"/>
        <v>0</v>
      </c>
      <c r="AS261" s="34" t="str">
        <f t="shared" si="32"/>
        <v/>
      </c>
    </row>
    <row r="262" spans="2:45">
      <c r="B262" s="260"/>
      <c r="C262" s="35"/>
      <c r="D262" s="53"/>
      <c r="E262" s="5"/>
      <c r="F262" s="60"/>
      <c r="G262" s="54" t="e">
        <f>VLOOKUP(F262,Foglio1!$F$2:$G$1509,2,FALSE)</f>
        <v>#N/A</v>
      </c>
      <c r="H262" s="56"/>
      <c r="I262" s="4"/>
      <c r="J262" s="4"/>
      <c r="K262" s="4"/>
      <c r="L262" s="4"/>
      <c r="M262" s="24"/>
      <c r="N262" s="24"/>
      <c r="O262" s="14"/>
      <c r="P262" s="14"/>
      <c r="Q262" s="14"/>
      <c r="R262" s="14"/>
      <c r="S262" s="14"/>
      <c r="T262" s="14"/>
      <c r="U262" s="14"/>
      <c r="V262" s="14"/>
      <c r="W262" s="24"/>
      <c r="X262" s="14"/>
      <c r="Y262" s="15"/>
      <c r="Z262" s="15"/>
      <c r="AA262" s="55">
        <f t="shared" si="25"/>
        <v>0</v>
      </c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55">
        <f t="shared" si="26"/>
        <v>0</v>
      </c>
      <c r="AN262" s="55">
        <f t="shared" si="27"/>
        <v>0</v>
      </c>
      <c r="AO262" s="55">
        <f t="shared" si="28"/>
        <v>0</v>
      </c>
      <c r="AP262" s="84" t="str">
        <f t="shared" si="29"/>
        <v/>
      </c>
      <c r="AQ262" s="11" t="b">
        <f t="shared" si="30"/>
        <v>0</v>
      </c>
      <c r="AR262" s="59" t="b">
        <f t="shared" si="31"/>
        <v>0</v>
      </c>
      <c r="AS262" s="34" t="str">
        <f t="shared" si="32"/>
        <v/>
      </c>
    </row>
    <row r="263" spans="2:45">
      <c r="B263" s="260"/>
      <c r="C263" s="35"/>
      <c r="D263" s="53"/>
      <c r="E263" s="5"/>
      <c r="F263" s="60"/>
      <c r="G263" s="54" t="e">
        <f>VLOOKUP(F263,Foglio1!$F$2:$G$1509,2,FALSE)</f>
        <v>#N/A</v>
      </c>
      <c r="H263" s="56"/>
      <c r="I263" s="4"/>
      <c r="J263" s="4"/>
      <c r="K263" s="4"/>
      <c r="L263" s="4"/>
      <c r="M263" s="24"/>
      <c r="N263" s="24"/>
      <c r="O263" s="14"/>
      <c r="P263" s="14"/>
      <c r="Q263" s="14"/>
      <c r="R263" s="14"/>
      <c r="S263" s="14"/>
      <c r="T263" s="14"/>
      <c r="U263" s="14"/>
      <c r="V263" s="14"/>
      <c r="W263" s="24"/>
      <c r="X263" s="14"/>
      <c r="Y263" s="15"/>
      <c r="Z263" s="15"/>
      <c r="AA263" s="55">
        <f t="shared" si="25"/>
        <v>0</v>
      </c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55">
        <f t="shared" si="26"/>
        <v>0</v>
      </c>
      <c r="AN263" s="55">
        <f t="shared" si="27"/>
        <v>0</v>
      </c>
      <c r="AO263" s="55">
        <f t="shared" si="28"/>
        <v>0</v>
      </c>
      <c r="AP263" s="84" t="str">
        <f t="shared" si="29"/>
        <v/>
      </c>
      <c r="AQ263" s="11" t="b">
        <f t="shared" si="30"/>
        <v>0</v>
      </c>
      <c r="AR263" s="59" t="b">
        <f t="shared" si="31"/>
        <v>0</v>
      </c>
      <c r="AS263" s="34" t="str">
        <f t="shared" si="32"/>
        <v/>
      </c>
    </row>
    <row r="264" spans="2:45">
      <c r="B264" s="260"/>
      <c r="C264" s="35"/>
      <c r="D264" s="53"/>
      <c r="E264" s="5"/>
      <c r="F264" s="60"/>
      <c r="G264" s="54" t="e">
        <f>VLOOKUP(F264,Foglio1!$F$2:$G$1509,2,FALSE)</f>
        <v>#N/A</v>
      </c>
      <c r="H264" s="56"/>
      <c r="I264" s="4"/>
      <c r="J264" s="4"/>
      <c r="K264" s="4"/>
      <c r="L264" s="4"/>
      <c r="M264" s="24"/>
      <c r="N264" s="24"/>
      <c r="O264" s="14"/>
      <c r="P264" s="14"/>
      <c r="Q264" s="14"/>
      <c r="R264" s="14"/>
      <c r="S264" s="14"/>
      <c r="T264" s="14"/>
      <c r="U264" s="14"/>
      <c r="V264" s="14"/>
      <c r="W264" s="24"/>
      <c r="X264" s="14"/>
      <c r="Y264" s="15"/>
      <c r="Z264" s="15"/>
      <c r="AA264" s="55">
        <f t="shared" ref="AA264:AA300" si="33">SUM(Y264:Z264)</f>
        <v>0</v>
      </c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55">
        <f t="shared" ref="AM264:AM300" si="34">SUM(AA264:AC264)</f>
        <v>0</v>
      </c>
      <c r="AN264" s="55">
        <f t="shared" ref="AN264:AN300" si="35">SUM(AD264:AF264)</f>
        <v>0</v>
      </c>
      <c r="AO264" s="55">
        <f t="shared" ref="AO264:AO300" si="36">SUM(AG264:AK264)</f>
        <v>0</v>
      </c>
      <c r="AP264" s="84" t="str">
        <f t="shared" ref="AP264:AP300" si="37">IF(AND(OR(AQ264=FALSE,AR264=FALSE),OR(COUNTBLANK(A264:F264)&lt;&gt;COLUMNS(A264:F264),COUNTBLANK(H264:Z264)&lt;&gt;COLUMNS(H264:Z264),COUNTBLANK(AB264:AL264)&lt;&gt;COLUMNS(AB264:AL264))),"KO","")</f>
        <v/>
      </c>
      <c r="AQ264" s="11" t="b">
        <f t="shared" ref="AQ264:AQ300" si="38">IF(OR(ISBLANK(B264),ISBLANK(H264),ISBLANK(O264),ISBLANK(R264),ISBLANK(V264),ISBLANK(W264),ISBLANK(Y264),ISBLANK(AB264),ISBLANK(AE264),ISBLANK(AL264)),FALSE,TRUE)</f>
        <v>0</v>
      </c>
      <c r="AR264" s="59" t="b">
        <f t="shared" ref="AR264:AR300" si="39">IF(ISBLANK(B264),IF(OR(ISBLANK(C264),ISBLANK(D264),ISBLANK(E264),ISBLANK(F264),ISBLANK(G264)),FALSE,TRUE),TRUE)</f>
        <v>0</v>
      </c>
      <c r="AS264" s="34" t="str">
        <f t="shared" ref="AS264:AS300" si="40">IF(AND(AP264="KO",OR(COUNTBLANK(A264:F264)&lt;&gt;COLUMNS(A264:F264),COUNTBLANK(H264:Z264)&lt;&gt;COLUMNS(H264:Z264),COUNTBLANK(AB264:AL264)&lt;&gt;COLUMNS(AB264:AL264))),"ATTENZIONE!!! NON TUTTI I CAMPI OBBLIGATORI SONO STATI COMPILATI","")</f>
        <v/>
      </c>
    </row>
    <row r="265" spans="2:45">
      <c r="B265" s="260"/>
      <c r="C265" s="35"/>
      <c r="D265" s="53"/>
      <c r="E265" s="5"/>
      <c r="F265" s="60"/>
      <c r="G265" s="54" t="e">
        <f>VLOOKUP(F265,Foglio1!$F$2:$G$1509,2,FALSE)</f>
        <v>#N/A</v>
      </c>
      <c r="H265" s="56"/>
      <c r="I265" s="4"/>
      <c r="J265" s="4"/>
      <c r="K265" s="4"/>
      <c r="L265" s="4"/>
      <c r="M265" s="24"/>
      <c r="N265" s="24"/>
      <c r="O265" s="14"/>
      <c r="P265" s="14"/>
      <c r="Q265" s="14"/>
      <c r="R265" s="14"/>
      <c r="S265" s="14"/>
      <c r="T265" s="14"/>
      <c r="U265" s="14"/>
      <c r="V265" s="14"/>
      <c r="W265" s="24"/>
      <c r="X265" s="14"/>
      <c r="Y265" s="15"/>
      <c r="Z265" s="15"/>
      <c r="AA265" s="55">
        <f t="shared" si="33"/>
        <v>0</v>
      </c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55">
        <f t="shared" si="34"/>
        <v>0</v>
      </c>
      <c r="AN265" s="55">
        <f t="shared" si="35"/>
        <v>0</v>
      </c>
      <c r="AO265" s="55">
        <f t="shared" si="36"/>
        <v>0</v>
      </c>
      <c r="AP265" s="84" t="str">
        <f t="shared" si="37"/>
        <v/>
      </c>
      <c r="AQ265" s="11" t="b">
        <f t="shared" si="38"/>
        <v>0</v>
      </c>
      <c r="AR265" s="59" t="b">
        <f t="shared" si="39"/>
        <v>0</v>
      </c>
      <c r="AS265" s="34" t="str">
        <f t="shared" si="40"/>
        <v/>
      </c>
    </row>
    <row r="266" spans="2:45">
      <c r="B266" s="260"/>
      <c r="C266" s="35"/>
      <c r="D266" s="53"/>
      <c r="E266" s="5"/>
      <c r="F266" s="60"/>
      <c r="G266" s="54" t="e">
        <f>VLOOKUP(F266,Foglio1!$F$2:$G$1509,2,FALSE)</f>
        <v>#N/A</v>
      </c>
      <c r="H266" s="56"/>
      <c r="I266" s="4"/>
      <c r="J266" s="4"/>
      <c r="K266" s="4"/>
      <c r="L266" s="4"/>
      <c r="M266" s="24"/>
      <c r="N266" s="24"/>
      <c r="O266" s="14"/>
      <c r="P266" s="14"/>
      <c r="Q266" s="14"/>
      <c r="R266" s="14"/>
      <c r="S266" s="14"/>
      <c r="T266" s="14"/>
      <c r="U266" s="14"/>
      <c r="V266" s="14"/>
      <c r="W266" s="24"/>
      <c r="X266" s="14"/>
      <c r="Y266" s="15"/>
      <c r="Z266" s="15"/>
      <c r="AA266" s="55">
        <f t="shared" si="33"/>
        <v>0</v>
      </c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55">
        <f t="shared" si="34"/>
        <v>0</v>
      </c>
      <c r="AN266" s="55">
        <f t="shared" si="35"/>
        <v>0</v>
      </c>
      <c r="AO266" s="55">
        <f t="shared" si="36"/>
        <v>0</v>
      </c>
      <c r="AP266" s="84" t="str">
        <f t="shared" si="37"/>
        <v/>
      </c>
      <c r="AQ266" s="11" t="b">
        <f t="shared" si="38"/>
        <v>0</v>
      </c>
      <c r="AR266" s="59" t="b">
        <f t="shared" si="39"/>
        <v>0</v>
      </c>
      <c r="AS266" s="34" t="str">
        <f t="shared" si="40"/>
        <v/>
      </c>
    </row>
    <row r="267" spans="2:45">
      <c r="B267" s="260"/>
      <c r="C267" s="35"/>
      <c r="D267" s="53"/>
      <c r="E267" s="5"/>
      <c r="F267" s="60"/>
      <c r="G267" s="54" t="e">
        <f>VLOOKUP(F267,Foglio1!$F$2:$G$1509,2,FALSE)</f>
        <v>#N/A</v>
      </c>
      <c r="H267" s="56"/>
      <c r="I267" s="4"/>
      <c r="J267" s="4"/>
      <c r="K267" s="4"/>
      <c r="L267" s="4"/>
      <c r="M267" s="24"/>
      <c r="N267" s="24"/>
      <c r="O267" s="14"/>
      <c r="P267" s="14"/>
      <c r="Q267" s="14"/>
      <c r="R267" s="14"/>
      <c r="S267" s="14"/>
      <c r="T267" s="14"/>
      <c r="U267" s="14"/>
      <c r="V267" s="14"/>
      <c r="W267" s="24"/>
      <c r="X267" s="14"/>
      <c r="Y267" s="15"/>
      <c r="Z267" s="15"/>
      <c r="AA267" s="55">
        <f t="shared" si="33"/>
        <v>0</v>
      </c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55">
        <f t="shared" si="34"/>
        <v>0</v>
      </c>
      <c r="AN267" s="55">
        <f t="shared" si="35"/>
        <v>0</v>
      </c>
      <c r="AO267" s="55">
        <f t="shared" si="36"/>
        <v>0</v>
      </c>
      <c r="AP267" s="84" t="str">
        <f t="shared" si="37"/>
        <v/>
      </c>
      <c r="AQ267" s="11" t="b">
        <f t="shared" si="38"/>
        <v>0</v>
      </c>
      <c r="AR267" s="59" t="b">
        <f t="shared" si="39"/>
        <v>0</v>
      </c>
      <c r="AS267" s="34" t="str">
        <f t="shared" si="40"/>
        <v/>
      </c>
    </row>
    <row r="268" spans="2:45">
      <c r="B268" s="260"/>
      <c r="C268" s="35"/>
      <c r="D268" s="53"/>
      <c r="E268" s="5"/>
      <c r="F268" s="60"/>
      <c r="G268" s="54" t="e">
        <f>VLOOKUP(F268,Foglio1!$F$2:$G$1509,2,FALSE)</f>
        <v>#N/A</v>
      </c>
      <c r="H268" s="56"/>
      <c r="I268" s="4"/>
      <c r="J268" s="4"/>
      <c r="K268" s="4"/>
      <c r="L268" s="4"/>
      <c r="M268" s="24"/>
      <c r="N268" s="24"/>
      <c r="O268" s="14"/>
      <c r="P268" s="14"/>
      <c r="Q268" s="14"/>
      <c r="R268" s="14"/>
      <c r="S268" s="14"/>
      <c r="T268" s="14"/>
      <c r="U268" s="14"/>
      <c r="V268" s="14"/>
      <c r="W268" s="24"/>
      <c r="X268" s="14"/>
      <c r="Y268" s="15"/>
      <c r="Z268" s="15"/>
      <c r="AA268" s="55">
        <f t="shared" si="33"/>
        <v>0</v>
      </c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55">
        <f t="shared" si="34"/>
        <v>0</v>
      </c>
      <c r="AN268" s="55">
        <f t="shared" si="35"/>
        <v>0</v>
      </c>
      <c r="AO268" s="55">
        <f t="shared" si="36"/>
        <v>0</v>
      </c>
      <c r="AP268" s="84" t="str">
        <f t="shared" si="37"/>
        <v/>
      </c>
      <c r="AQ268" s="11" t="b">
        <f t="shared" si="38"/>
        <v>0</v>
      </c>
      <c r="AR268" s="59" t="b">
        <f t="shared" si="39"/>
        <v>0</v>
      </c>
      <c r="AS268" s="34" t="str">
        <f t="shared" si="40"/>
        <v/>
      </c>
    </row>
    <row r="269" spans="2:45">
      <c r="B269" s="260"/>
      <c r="C269" s="35"/>
      <c r="D269" s="53"/>
      <c r="E269" s="5"/>
      <c r="F269" s="60"/>
      <c r="G269" s="54" t="e">
        <f>VLOOKUP(F269,Foglio1!$F$2:$G$1509,2,FALSE)</f>
        <v>#N/A</v>
      </c>
      <c r="H269" s="56"/>
      <c r="I269" s="4"/>
      <c r="J269" s="4"/>
      <c r="K269" s="4"/>
      <c r="L269" s="4"/>
      <c r="M269" s="24"/>
      <c r="N269" s="24"/>
      <c r="O269" s="14"/>
      <c r="P269" s="14"/>
      <c r="Q269" s="14"/>
      <c r="R269" s="14"/>
      <c r="S269" s="14"/>
      <c r="T269" s="14"/>
      <c r="U269" s="14"/>
      <c r="V269" s="14"/>
      <c r="W269" s="24"/>
      <c r="X269" s="14"/>
      <c r="Y269" s="15"/>
      <c r="Z269" s="15"/>
      <c r="AA269" s="55">
        <f t="shared" si="33"/>
        <v>0</v>
      </c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55">
        <f t="shared" si="34"/>
        <v>0</v>
      </c>
      <c r="AN269" s="55">
        <f t="shared" si="35"/>
        <v>0</v>
      </c>
      <c r="AO269" s="55">
        <f t="shared" si="36"/>
        <v>0</v>
      </c>
      <c r="AP269" s="84" t="str">
        <f t="shared" si="37"/>
        <v/>
      </c>
      <c r="AQ269" s="11" t="b">
        <f t="shared" si="38"/>
        <v>0</v>
      </c>
      <c r="AR269" s="59" t="b">
        <f t="shared" si="39"/>
        <v>0</v>
      </c>
      <c r="AS269" s="34" t="str">
        <f t="shared" si="40"/>
        <v/>
      </c>
    </row>
    <row r="270" spans="2:45">
      <c r="B270" s="260"/>
      <c r="C270" s="35"/>
      <c r="D270" s="53"/>
      <c r="E270" s="5"/>
      <c r="F270" s="60"/>
      <c r="G270" s="54" t="e">
        <f>VLOOKUP(F270,Foglio1!$F$2:$G$1509,2,FALSE)</f>
        <v>#N/A</v>
      </c>
      <c r="H270" s="56"/>
      <c r="I270" s="4"/>
      <c r="J270" s="4"/>
      <c r="K270" s="4"/>
      <c r="L270" s="4"/>
      <c r="M270" s="24"/>
      <c r="N270" s="24"/>
      <c r="O270" s="14"/>
      <c r="P270" s="14"/>
      <c r="Q270" s="14"/>
      <c r="R270" s="14"/>
      <c r="S270" s="14"/>
      <c r="T270" s="14"/>
      <c r="U270" s="14"/>
      <c r="V270" s="14"/>
      <c r="W270" s="24"/>
      <c r="X270" s="14"/>
      <c r="Y270" s="15"/>
      <c r="Z270" s="15"/>
      <c r="AA270" s="55">
        <f t="shared" si="33"/>
        <v>0</v>
      </c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55">
        <f t="shared" si="34"/>
        <v>0</v>
      </c>
      <c r="AN270" s="55">
        <f t="shared" si="35"/>
        <v>0</v>
      </c>
      <c r="AO270" s="55">
        <f t="shared" si="36"/>
        <v>0</v>
      </c>
      <c r="AP270" s="84" t="str">
        <f t="shared" si="37"/>
        <v/>
      </c>
      <c r="AQ270" s="11" t="b">
        <f t="shared" si="38"/>
        <v>0</v>
      </c>
      <c r="AR270" s="59" t="b">
        <f t="shared" si="39"/>
        <v>0</v>
      </c>
      <c r="AS270" s="34" t="str">
        <f t="shared" si="40"/>
        <v/>
      </c>
    </row>
    <row r="271" spans="2:45">
      <c r="B271" s="260"/>
      <c r="C271" s="35"/>
      <c r="D271" s="53"/>
      <c r="E271" s="5"/>
      <c r="F271" s="60"/>
      <c r="G271" s="54" t="e">
        <f>VLOOKUP(F271,Foglio1!$F$2:$G$1509,2,FALSE)</f>
        <v>#N/A</v>
      </c>
      <c r="H271" s="56"/>
      <c r="I271" s="4"/>
      <c r="J271" s="4"/>
      <c r="K271" s="4"/>
      <c r="L271" s="4"/>
      <c r="M271" s="24"/>
      <c r="N271" s="24"/>
      <c r="O271" s="14"/>
      <c r="P271" s="14"/>
      <c r="Q271" s="14"/>
      <c r="R271" s="14"/>
      <c r="S271" s="14"/>
      <c r="T271" s="14"/>
      <c r="U271" s="14"/>
      <c r="V271" s="14"/>
      <c r="W271" s="24"/>
      <c r="X271" s="14"/>
      <c r="Y271" s="15"/>
      <c r="Z271" s="15"/>
      <c r="AA271" s="55">
        <f t="shared" si="33"/>
        <v>0</v>
      </c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55">
        <f t="shared" si="34"/>
        <v>0</v>
      </c>
      <c r="AN271" s="55">
        <f t="shared" si="35"/>
        <v>0</v>
      </c>
      <c r="AO271" s="55">
        <f t="shared" si="36"/>
        <v>0</v>
      </c>
      <c r="AP271" s="84" t="str">
        <f t="shared" si="37"/>
        <v/>
      </c>
      <c r="AQ271" s="11" t="b">
        <f t="shared" si="38"/>
        <v>0</v>
      </c>
      <c r="AR271" s="59" t="b">
        <f t="shared" si="39"/>
        <v>0</v>
      </c>
      <c r="AS271" s="34" t="str">
        <f t="shared" si="40"/>
        <v/>
      </c>
    </row>
    <row r="272" spans="2:45">
      <c r="B272" s="260"/>
      <c r="C272" s="35"/>
      <c r="D272" s="53"/>
      <c r="E272" s="5"/>
      <c r="F272" s="60"/>
      <c r="G272" s="54" t="e">
        <f>VLOOKUP(F272,Foglio1!$F$2:$G$1509,2,FALSE)</f>
        <v>#N/A</v>
      </c>
      <c r="H272" s="56"/>
      <c r="I272" s="4"/>
      <c r="J272" s="4"/>
      <c r="K272" s="4"/>
      <c r="L272" s="4"/>
      <c r="M272" s="24"/>
      <c r="N272" s="24"/>
      <c r="O272" s="14"/>
      <c r="P272" s="14"/>
      <c r="Q272" s="14"/>
      <c r="R272" s="14"/>
      <c r="S272" s="14"/>
      <c r="T272" s="14"/>
      <c r="U272" s="14"/>
      <c r="V272" s="14"/>
      <c r="W272" s="24"/>
      <c r="X272" s="14"/>
      <c r="Y272" s="15"/>
      <c r="Z272" s="15"/>
      <c r="AA272" s="55">
        <f t="shared" si="33"/>
        <v>0</v>
      </c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55">
        <f t="shared" si="34"/>
        <v>0</v>
      </c>
      <c r="AN272" s="55">
        <f t="shared" si="35"/>
        <v>0</v>
      </c>
      <c r="AO272" s="55">
        <f t="shared" si="36"/>
        <v>0</v>
      </c>
      <c r="AP272" s="84" t="str">
        <f t="shared" si="37"/>
        <v/>
      </c>
      <c r="AQ272" s="11" t="b">
        <f t="shared" si="38"/>
        <v>0</v>
      </c>
      <c r="AR272" s="59" t="b">
        <f t="shared" si="39"/>
        <v>0</v>
      </c>
      <c r="AS272" s="34" t="str">
        <f t="shared" si="40"/>
        <v/>
      </c>
    </row>
    <row r="273" spans="2:45">
      <c r="B273" s="260"/>
      <c r="C273" s="35"/>
      <c r="D273" s="53"/>
      <c r="E273" s="5"/>
      <c r="F273" s="60"/>
      <c r="G273" s="54" t="e">
        <f>VLOOKUP(F273,Foglio1!$F$2:$G$1509,2,FALSE)</f>
        <v>#N/A</v>
      </c>
      <c r="H273" s="56"/>
      <c r="I273" s="4"/>
      <c r="J273" s="4"/>
      <c r="K273" s="4"/>
      <c r="L273" s="4"/>
      <c r="M273" s="24"/>
      <c r="N273" s="24"/>
      <c r="O273" s="14"/>
      <c r="P273" s="14"/>
      <c r="Q273" s="14"/>
      <c r="R273" s="14"/>
      <c r="S273" s="14"/>
      <c r="T273" s="14"/>
      <c r="U273" s="14"/>
      <c r="V273" s="14"/>
      <c r="W273" s="24"/>
      <c r="X273" s="14"/>
      <c r="Y273" s="15"/>
      <c r="Z273" s="15"/>
      <c r="AA273" s="55">
        <f t="shared" si="33"/>
        <v>0</v>
      </c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55">
        <f t="shared" si="34"/>
        <v>0</v>
      </c>
      <c r="AN273" s="55">
        <f t="shared" si="35"/>
        <v>0</v>
      </c>
      <c r="AO273" s="55">
        <f t="shared" si="36"/>
        <v>0</v>
      </c>
      <c r="AP273" s="84" t="str">
        <f t="shared" si="37"/>
        <v/>
      </c>
      <c r="AQ273" s="11" t="b">
        <f t="shared" si="38"/>
        <v>0</v>
      </c>
      <c r="AR273" s="59" t="b">
        <f t="shared" si="39"/>
        <v>0</v>
      </c>
      <c r="AS273" s="34" t="str">
        <f t="shared" si="40"/>
        <v/>
      </c>
    </row>
    <row r="274" spans="2:45">
      <c r="B274" s="260"/>
      <c r="C274" s="35"/>
      <c r="D274" s="53"/>
      <c r="E274" s="5"/>
      <c r="F274" s="60"/>
      <c r="G274" s="54" t="e">
        <f>VLOOKUP(F274,Foglio1!$F$2:$G$1509,2,FALSE)</f>
        <v>#N/A</v>
      </c>
      <c r="H274" s="56"/>
      <c r="I274" s="4"/>
      <c r="J274" s="4"/>
      <c r="K274" s="4"/>
      <c r="L274" s="4"/>
      <c r="M274" s="24"/>
      <c r="N274" s="24"/>
      <c r="O274" s="14"/>
      <c r="P274" s="14"/>
      <c r="Q274" s="14"/>
      <c r="R274" s="14"/>
      <c r="S274" s="14"/>
      <c r="T274" s="14"/>
      <c r="U274" s="14"/>
      <c r="V274" s="14"/>
      <c r="W274" s="24"/>
      <c r="X274" s="14"/>
      <c r="Y274" s="15"/>
      <c r="Z274" s="15"/>
      <c r="AA274" s="55">
        <f t="shared" si="33"/>
        <v>0</v>
      </c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55">
        <f t="shared" si="34"/>
        <v>0</v>
      </c>
      <c r="AN274" s="55">
        <f t="shared" si="35"/>
        <v>0</v>
      </c>
      <c r="AO274" s="55">
        <f t="shared" si="36"/>
        <v>0</v>
      </c>
      <c r="AP274" s="84" t="str">
        <f t="shared" si="37"/>
        <v/>
      </c>
      <c r="AQ274" s="11" t="b">
        <f t="shared" si="38"/>
        <v>0</v>
      </c>
      <c r="AR274" s="59" t="b">
        <f t="shared" si="39"/>
        <v>0</v>
      </c>
      <c r="AS274" s="34" t="str">
        <f t="shared" si="40"/>
        <v/>
      </c>
    </row>
    <row r="275" spans="2:45">
      <c r="B275" s="260"/>
      <c r="C275" s="35"/>
      <c r="D275" s="53"/>
      <c r="E275" s="5"/>
      <c r="F275" s="60"/>
      <c r="G275" s="54" t="e">
        <f>VLOOKUP(F275,Foglio1!$F$2:$G$1509,2,FALSE)</f>
        <v>#N/A</v>
      </c>
      <c r="H275" s="56"/>
      <c r="I275" s="4"/>
      <c r="J275" s="4"/>
      <c r="K275" s="4"/>
      <c r="L275" s="4"/>
      <c r="M275" s="24"/>
      <c r="N275" s="24"/>
      <c r="O275" s="14"/>
      <c r="P275" s="14"/>
      <c r="Q275" s="14"/>
      <c r="R275" s="14"/>
      <c r="S275" s="14"/>
      <c r="T275" s="14"/>
      <c r="U275" s="14"/>
      <c r="V275" s="14"/>
      <c r="W275" s="24"/>
      <c r="X275" s="14"/>
      <c r="Y275" s="15"/>
      <c r="Z275" s="15"/>
      <c r="AA275" s="55">
        <f t="shared" si="33"/>
        <v>0</v>
      </c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55">
        <f t="shared" si="34"/>
        <v>0</v>
      </c>
      <c r="AN275" s="55">
        <f t="shared" si="35"/>
        <v>0</v>
      </c>
      <c r="AO275" s="55">
        <f t="shared" si="36"/>
        <v>0</v>
      </c>
      <c r="AP275" s="84" t="str">
        <f t="shared" si="37"/>
        <v/>
      </c>
      <c r="AQ275" s="11" t="b">
        <f t="shared" si="38"/>
        <v>0</v>
      </c>
      <c r="AR275" s="59" t="b">
        <f t="shared" si="39"/>
        <v>0</v>
      </c>
      <c r="AS275" s="34" t="str">
        <f t="shared" si="40"/>
        <v/>
      </c>
    </row>
    <row r="276" spans="2:45">
      <c r="B276" s="260"/>
      <c r="C276" s="35"/>
      <c r="D276" s="53"/>
      <c r="E276" s="5"/>
      <c r="F276" s="60"/>
      <c r="G276" s="54" t="e">
        <f>VLOOKUP(F276,Foglio1!$F$2:$G$1509,2,FALSE)</f>
        <v>#N/A</v>
      </c>
      <c r="H276" s="56"/>
      <c r="I276" s="4"/>
      <c r="J276" s="4"/>
      <c r="K276" s="4"/>
      <c r="L276" s="4"/>
      <c r="M276" s="24"/>
      <c r="N276" s="24"/>
      <c r="O276" s="14"/>
      <c r="P276" s="14"/>
      <c r="Q276" s="14"/>
      <c r="R276" s="14"/>
      <c r="S276" s="14"/>
      <c r="T276" s="14"/>
      <c r="U276" s="14"/>
      <c r="V276" s="14"/>
      <c r="W276" s="24"/>
      <c r="X276" s="14"/>
      <c r="Y276" s="15"/>
      <c r="Z276" s="15"/>
      <c r="AA276" s="55">
        <f t="shared" si="33"/>
        <v>0</v>
      </c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55">
        <f t="shared" si="34"/>
        <v>0</v>
      </c>
      <c r="AN276" s="55">
        <f t="shared" si="35"/>
        <v>0</v>
      </c>
      <c r="AO276" s="55">
        <f t="shared" si="36"/>
        <v>0</v>
      </c>
      <c r="AP276" s="84" t="str">
        <f t="shared" si="37"/>
        <v/>
      </c>
      <c r="AQ276" s="11" t="b">
        <f t="shared" si="38"/>
        <v>0</v>
      </c>
      <c r="AR276" s="59" t="b">
        <f t="shared" si="39"/>
        <v>0</v>
      </c>
      <c r="AS276" s="34" t="str">
        <f t="shared" si="40"/>
        <v/>
      </c>
    </row>
    <row r="277" spans="2:45">
      <c r="B277" s="260"/>
      <c r="C277" s="35"/>
      <c r="D277" s="53"/>
      <c r="E277" s="5"/>
      <c r="F277" s="60"/>
      <c r="G277" s="54" t="e">
        <f>VLOOKUP(F277,Foglio1!$F$2:$G$1509,2,FALSE)</f>
        <v>#N/A</v>
      </c>
      <c r="H277" s="56"/>
      <c r="I277" s="4"/>
      <c r="J277" s="4"/>
      <c r="K277" s="4"/>
      <c r="L277" s="4"/>
      <c r="M277" s="24"/>
      <c r="N277" s="24"/>
      <c r="O277" s="14"/>
      <c r="P277" s="14"/>
      <c r="Q277" s="14"/>
      <c r="R277" s="14"/>
      <c r="S277" s="14"/>
      <c r="T277" s="14"/>
      <c r="U277" s="14"/>
      <c r="V277" s="14"/>
      <c r="W277" s="24"/>
      <c r="X277" s="14"/>
      <c r="Y277" s="15"/>
      <c r="Z277" s="15"/>
      <c r="AA277" s="55">
        <f t="shared" si="33"/>
        <v>0</v>
      </c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55">
        <f t="shared" si="34"/>
        <v>0</v>
      </c>
      <c r="AN277" s="55">
        <f t="shared" si="35"/>
        <v>0</v>
      </c>
      <c r="AO277" s="55">
        <f t="shared" si="36"/>
        <v>0</v>
      </c>
      <c r="AP277" s="84" t="str">
        <f t="shared" si="37"/>
        <v/>
      </c>
      <c r="AQ277" s="11" t="b">
        <f t="shared" si="38"/>
        <v>0</v>
      </c>
      <c r="AR277" s="59" t="b">
        <f t="shared" si="39"/>
        <v>0</v>
      </c>
      <c r="AS277" s="34" t="str">
        <f t="shared" si="40"/>
        <v/>
      </c>
    </row>
    <row r="278" spans="2:45">
      <c r="B278" s="260"/>
      <c r="C278" s="35"/>
      <c r="D278" s="53"/>
      <c r="E278" s="5"/>
      <c r="F278" s="60"/>
      <c r="G278" s="54" t="e">
        <f>VLOOKUP(F278,Foglio1!$F$2:$G$1509,2,FALSE)</f>
        <v>#N/A</v>
      </c>
      <c r="H278" s="56"/>
      <c r="I278" s="4"/>
      <c r="J278" s="4"/>
      <c r="K278" s="4"/>
      <c r="L278" s="4"/>
      <c r="M278" s="24"/>
      <c r="N278" s="24"/>
      <c r="O278" s="14"/>
      <c r="P278" s="14"/>
      <c r="Q278" s="14"/>
      <c r="R278" s="14"/>
      <c r="S278" s="14"/>
      <c r="T278" s="14"/>
      <c r="U278" s="14"/>
      <c r="V278" s="14"/>
      <c r="W278" s="24"/>
      <c r="X278" s="14"/>
      <c r="Y278" s="15"/>
      <c r="Z278" s="15"/>
      <c r="AA278" s="55">
        <f t="shared" si="33"/>
        <v>0</v>
      </c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55">
        <f t="shared" si="34"/>
        <v>0</v>
      </c>
      <c r="AN278" s="55">
        <f t="shared" si="35"/>
        <v>0</v>
      </c>
      <c r="AO278" s="55">
        <f t="shared" si="36"/>
        <v>0</v>
      </c>
      <c r="AP278" s="84" t="str">
        <f t="shared" si="37"/>
        <v/>
      </c>
      <c r="AQ278" s="11" t="b">
        <f t="shared" si="38"/>
        <v>0</v>
      </c>
      <c r="AR278" s="59" t="b">
        <f t="shared" si="39"/>
        <v>0</v>
      </c>
      <c r="AS278" s="34" t="str">
        <f t="shared" si="40"/>
        <v/>
      </c>
    </row>
    <row r="279" spans="2:45">
      <c r="B279" s="260"/>
      <c r="C279" s="35"/>
      <c r="D279" s="53"/>
      <c r="E279" s="5"/>
      <c r="F279" s="60"/>
      <c r="G279" s="54" t="e">
        <f>VLOOKUP(F279,Foglio1!$F$2:$G$1509,2,FALSE)</f>
        <v>#N/A</v>
      </c>
      <c r="H279" s="56"/>
      <c r="I279" s="4"/>
      <c r="J279" s="4"/>
      <c r="K279" s="4"/>
      <c r="L279" s="4"/>
      <c r="M279" s="24"/>
      <c r="N279" s="24"/>
      <c r="O279" s="14"/>
      <c r="P279" s="14"/>
      <c r="Q279" s="14"/>
      <c r="R279" s="14"/>
      <c r="S279" s="14"/>
      <c r="T279" s="14"/>
      <c r="U279" s="14"/>
      <c r="V279" s="14"/>
      <c r="W279" s="24"/>
      <c r="X279" s="14"/>
      <c r="Y279" s="15"/>
      <c r="Z279" s="15"/>
      <c r="AA279" s="55">
        <f t="shared" si="33"/>
        <v>0</v>
      </c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55">
        <f t="shared" si="34"/>
        <v>0</v>
      </c>
      <c r="AN279" s="55">
        <f t="shared" si="35"/>
        <v>0</v>
      </c>
      <c r="AO279" s="55">
        <f t="shared" si="36"/>
        <v>0</v>
      </c>
      <c r="AP279" s="84" t="str">
        <f t="shared" si="37"/>
        <v/>
      </c>
      <c r="AQ279" s="11" t="b">
        <f t="shared" si="38"/>
        <v>0</v>
      </c>
      <c r="AR279" s="59" t="b">
        <f t="shared" si="39"/>
        <v>0</v>
      </c>
      <c r="AS279" s="34" t="str">
        <f t="shared" si="40"/>
        <v/>
      </c>
    </row>
    <row r="280" spans="2:45">
      <c r="B280" s="260"/>
      <c r="C280" s="35"/>
      <c r="D280" s="53"/>
      <c r="E280" s="5"/>
      <c r="F280" s="60"/>
      <c r="G280" s="54" t="e">
        <f>VLOOKUP(F280,Foglio1!$F$2:$G$1509,2,FALSE)</f>
        <v>#N/A</v>
      </c>
      <c r="H280" s="56"/>
      <c r="I280" s="4"/>
      <c r="J280" s="4"/>
      <c r="K280" s="4"/>
      <c r="L280" s="4"/>
      <c r="M280" s="24"/>
      <c r="N280" s="24"/>
      <c r="O280" s="14"/>
      <c r="P280" s="14"/>
      <c r="Q280" s="14"/>
      <c r="R280" s="14"/>
      <c r="S280" s="14"/>
      <c r="T280" s="14"/>
      <c r="U280" s="14"/>
      <c r="V280" s="14"/>
      <c r="W280" s="24"/>
      <c r="X280" s="14"/>
      <c r="Y280" s="15"/>
      <c r="Z280" s="15"/>
      <c r="AA280" s="55">
        <f t="shared" si="33"/>
        <v>0</v>
      </c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55">
        <f t="shared" si="34"/>
        <v>0</v>
      </c>
      <c r="AN280" s="55">
        <f t="shared" si="35"/>
        <v>0</v>
      </c>
      <c r="AO280" s="55">
        <f t="shared" si="36"/>
        <v>0</v>
      </c>
      <c r="AP280" s="84" t="str">
        <f t="shared" si="37"/>
        <v/>
      </c>
      <c r="AQ280" s="11" t="b">
        <f t="shared" si="38"/>
        <v>0</v>
      </c>
      <c r="AR280" s="59" t="b">
        <f t="shared" si="39"/>
        <v>0</v>
      </c>
      <c r="AS280" s="34" t="str">
        <f t="shared" si="40"/>
        <v/>
      </c>
    </row>
    <row r="281" spans="2:45">
      <c r="B281" s="260"/>
      <c r="C281" s="35"/>
      <c r="D281" s="53"/>
      <c r="E281" s="5"/>
      <c r="F281" s="60"/>
      <c r="G281" s="54" t="e">
        <f>VLOOKUP(F281,Foglio1!$F$2:$G$1509,2,FALSE)</f>
        <v>#N/A</v>
      </c>
      <c r="H281" s="56"/>
      <c r="I281" s="4"/>
      <c r="J281" s="4"/>
      <c r="K281" s="4"/>
      <c r="L281" s="4"/>
      <c r="M281" s="24"/>
      <c r="N281" s="24"/>
      <c r="O281" s="14"/>
      <c r="P281" s="14"/>
      <c r="Q281" s="14"/>
      <c r="R281" s="14"/>
      <c r="S281" s="14"/>
      <c r="T281" s="14"/>
      <c r="U281" s="14"/>
      <c r="V281" s="14"/>
      <c r="W281" s="24"/>
      <c r="X281" s="14"/>
      <c r="Y281" s="15"/>
      <c r="Z281" s="15"/>
      <c r="AA281" s="55">
        <f t="shared" si="33"/>
        <v>0</v>
      </c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55">
        <f t="shared" si="34"/>
        <v>0</v>
      </c>
      <c r="AN281" s="55">
        <f t="shared" si="35"/>
        <v>0</v>
      </c>
      <c r="AO281" s="55">
        <f t="shared" si="36"/>
        <v>0</v>
      </c>
      <c r="AP281" s="84" t="str">
        <f t="shared" si="37"/>
        <v/>
      </c>
      <c r="AQ281" s="11" t="b">
        <f t="shared" si="38"/>
        <v>0</v>
      </c>
      <c r="AR281" s="59" t="b">
        <f t="shared" si="39"/>
        <v>0</v>
      </c>
      <c r="AS281" s="34" t="str">
        <f t="shared" si="40"/>
        <v/>
      </c>
    </row>
    <row r="282" spans="2:45">
      <c r="B282" s="260"/>
      <c r="C282" s="35"/>
      <c r="D282" s="53"/>
      <c r="E282" s="5"/>
      <c r="F282" s="60"/>
      <c r="G282" s="54" t="e">
        <f>VLOOKUP(F282,Foglio1!$F$2:$G$1509,2,FALSE)</f>
        <v>#N/A</v>
      </c>
      <c r="H282" s="56"/>
      <c r="I282" s="4"/>
      <c r="J282" s="4"/>
      <c r="K282" s="4"/>
      <c r="L282" s="4"/>
      <c r="M282" s="24"/>
      <c r="N282" s="24"/>
      <c r="O282" s="14"/>
      <c r="P282" s="14"/>
      <c r="Q282" s="14"/>
      <c r="R282" s="14"/>
      <c r="S282" s="14"/>
      <c r="T282" s="14"/>
      <c r="U282" s="14"/>
      <c r="V282" s="14"/>
      <c r="W282" s="24"/>
      <c r="X282" s="14"/>
      <c r="Y282" s="15"/>
      <c r="Z282" s="15"/>
      <c r="AA282" s="55">
        <f t="shared" si="33"/>
        <v>0</v>
      </c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55">
        <f t="shared" si="34"/>
        <v>0</v>
      </c>
      <c r="AN282" s="55">
        <f t="shared" si="35"/>
        <v>0</v>
      </c>
      <c r="AO282" s="55">
        <f t="shared" si="36"/>
        <v>0</v>
      </c>
      <c r="AP282" s="84" t="str">
        <f t="shared" si="37"/>
        <v/>
      </c>
      <c r="AQ282" s="11" t="b">
        <f t="shared" si="38"/>
        <v>0</v>
      </c>
      <c r="AR282" s="59" t="b">
        <f t="shared" si="39"/>
        <v>0</v>
      </c>
      <c r="AS282" s="34" t="str">
        <f t="shared" si="40"/>
        <v/>
      </c>
    </row>
    <row r="283" spans="2:45">
      <c r="B283" s="260"/>
      <c r="C283" s="35"/>
      <c r="D283" s="53"/>
      <c r="E283" s="5"/>
      <c r="F283" s="60"/>
      <c r="G283" s="54" t="e">
        <f>VLOOKUP(F283,Foglio1!$F$2:$G$1509,2,FALSE)</f>
        <v>#N/A</v>
      </c>
      <c r="H283" s="56"/>
      <c r="I283" s="4"/>
      <c r="J283" s="4"/>
      <c r="K283" s="4"/>
      <c r="L283" s="4"/>
      <c r="M283" s="24"/>
      <c r="N283" s="24"/>
      <c r="O283" s="14"/>
      <c r="P283" s="14"/>
      <c r="Q283" s="14"/>
      <c r="R283" s="14"/>
      <c r="S283" s="14"/>
      <c r="T283" s="14"/>
      <c r="U283" s="14"/>
      <c r="V283" s="14"/>
      <c r="W283" s="24"/>
      <c r="X283" s="14"/>
      <c r="Y283" s="15"/>
      <c r="Z283" s="15"/>
      <c r="AA283" s="55">
        <f t="shared" si="33"/>
        <v>0</v>
      </c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55">
        <f t="shared" si="34"/>
        <v>0</v>
      </c>
      <c r="AN283" s="55">
        <f t="shared" si="35"/>
        <v>0</v>
      </c>
      <c r="AO283" s="55">
        <f t="shared" si="36"/>
        <v>0</v>
      </c>
      <c r="AP283" s="84" t="str">
        <f t="shared" si="37"/>
        <v/>
      </c>
      <c r="AQ283" s="11" t="b">
        <f t="shared" si="38"/>
        <v>0</v>
      </c>
      <c r="AR283" s="59" t="b">
        <f t="shared" si="39"/>
        <v>0</v>
      </c>
      <c r="AS283" s="34" t="str">
        <f t="shared" si="40"/>
        <v/>
      </c>
    </row>
    <row r="284" spans="2:45">
      <c r="B284" s="260"/>
      <c r="C284" s="35"/>
      <c r="D284" s="53"/>
      <c r="E284" s="5"/>
      <c r="F284" s="60"/>
      <c r="G284" s="54" t="e">
        <f>VLOOKUP(F284,Foglio1!$F$2:$G$1509,2,FALSE)</f>
        <v>#N/A</v>
      </c>
      <c r="H284" s="56"/>
      <c r="I284" s="4"/>
      <c r="J284" s="4"/>
      <c r="K284" s="4"/>
      <c r="L284" s="4"/>
      <c r="M284" s="24"/>
      <c r="N284" s="24"/>
      <c r="O284" s="14"/>
      <c r="P284" s="14"/>
      <c r="Q284" s="14"/>
      <c r="R284" s="14"/>
      <c r="S284" s="14"/>
      <c r="T284" s="14"/>
      <c r="U284" s="14"/>
      <c r="V284" s="14"/>
      <c r="W284" s="24"/>
      <c r="X284" s="14"/>
      <c r="Y284" s="15"/>
      <c r="Z284" s="15"/>
      <c r="AA284" s="55">
        <f t="shared" si="33"/>
        <v>0</v>
      </c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55">
        <f t="shared" si="34"/>
        <v>0</v>
      </c>
      <c r="AN284" s="55">
        <f t="shared" si="35"/>
        <v>0</v>
      </c>
      <c r="AO284" s="55">
        <f t="shared" si="36"/>
        <v>0</v>
      </c>
      <c r="AP284" s="84" t="str">
        <f t="shared" si="37"/>
        <v/>
      </c>
      <c r="AQ284" s="11" t="b">
        <f t="shared" si="38"/>
        <v>0</v>
      </c>
      <c r="AR284" s="59" t="b">
        <f t="shared" si="39"/>
        <v>0</v>
      </c>
      <c r="AS284" s="34" t="str">
        <f t="shared" si="40"/>
        <v/>
      </c>
    </row>
    <row r="285" spans="2:45">
      <c r="B285" s="260"/>
      <c r="C285" s="35"/>
      <c r="D285" s="53"/>
      <c r="E285" s="5"/>
      <c r="F285" s="60"/>
      <c r="G285" s="54" t="e">
        <f>VLOOKUP(F285,Foglio1!$F$2:$G$1509,2,FALSE)</f>
        <v>#N/A</v>
      </c>
      <c r="H285" s="56"/>
      <c r="I285" s="4"/>
      <c r="J285" s="4"/>
      <c r="K285" s="4"/>
      <c r="L285" s="4"/>
      <c r="M285" s="24"/>
      <c r="N285" s="24"/>
      <c r="O285" s="14"/>
      <c r="P285" s="14"/>
      <c r="Q285" s="14"/>
      <c r="R285" s="14"/>
      <c r="S285" s="14"/>
      <c r="T285" s="14"/>
      <c r="U285" s="14"/>
      <c r="V285" s="14"/>
      <c r="W285" s="24"/>
      <c r="X285" s="14"/>
      <c r="Y285" s="15"/>
      <c r="Z285" s="15"/>
      <c r="AA285" s="55">
        <f t="shared" si="33"/>
        <v>0</v>
      </c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55">
        <f t="shared" si="34"/>
        <v>0</v>
      </c>
      <c r="AN285" s="55">
        <f t="shared" si="35"/>
        <v>0</v>
      </c>
      <c r="AO285" s="55">
        <f t="shared" si="36"/>
        <v>0</v>
      </c>
      <c r="AP285" s="84" t="str">
        <f t="shared" si="37"/>
        <v/>
      </c>
      <c r="AQ285" s="11" t="b">
        <f t="shared" si="38"/>
        <v>0</v>
      </c>
      <c r="AR285" s="59" t="b">
        <f t="shared" si="39"/>
        <v>0</v>
      </c>
      <c r="AS285" s="34" t="str">
        <f t="shared" si="40"/>
        <v/>
      </c>
    </row>
    <row r="286" spans="2:45">
      <c r="B286" s="260"/>
      <c r="C286" s="35"/>
      <c r="D286" s="53"/>
      <c r="E286" s="5"/>
      <c r="F286" s="60"/>
      <c r="G286" s="54" t="e">
        <f>VLOOKUP(F286,Foglio1!$F$2:$G$1509,2,FALSE)</f>
        <v>#N/A</v>
      </c>
      <c r="H286" s="56"/>
      <c r="I286" s="4"/>
      <c r="J286" s="4"/>
      <c r="K286" s="4"/>
      <c r="L286" s="4"/>
      <c r="M286" s="24"/>
      <c r="N286" s="24"/>
      <c r="O286" s="14"/>
      <c r="P286" s="14"/>
      <c r="Q286" s="14"/>
      <c r="R286" s="14"/>
      <c r="S286" s="14"/>
      <c r="T286" s="14"/>
      <c r="U286" s="14"/>
      <c r="V286" s="14"/>
      <c r="W286" s="24"/>
      <c r="X286" s="14"/>
      <c r="Y286" s="15"/>
      <c r="Z286" s="15"/>
      <c r="AA286" s="55">
        <f t="shared" si="33"/>
        <v>0</v>
      </c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55">
        <f t="shared" si="34"/>
        <v>0</v>
      </c>
      <c r="AN286" s="55">
        <f t="shared" si="35"/>
        <v>0</v>
      </c>
      <c r="AO286" s="55">
        <f t="shared" si="36"/>
        <v>0</v>
      </c>
      <c r="AP286" s="84" t="str">
        <f t="shared" si="37"/>
        <v/>
      </c>
      <c r="AQ286" s="11" t="b">
        <f t="shared" si="38"/>
        <v>0</v>
      </c>
      <c r="AR286" s="59" t="b">
        <f t="shared" si="39"/>
        <v>0</v>
      </c>
      <c r="AS286" s="34" t="str">
        <f t="shared" si="40"/>
        <v/>
      </c>
    </row>
    <row r="287" spans="2:45">
      <c r="B287" s="260"/>
      <c r="C287" s="35"/>
      <c r="D287" s="53"/>
      <c r="E287" s="5"/>
      <c r="F287" s="60"/>
      <c r="G287" s="54" t="e">
        <f>VLOOKUP(F287,Foglio1!$F$2:$G$1509,2,FALSE)</f>
        <v>#N/A</v>
      </c>
      <c r="H287" s="56"/>
      <c r="I287" s="4"/>
      <c r="J287" s="4"/>
      <c r="K287" s="4"/>
      <c r="L287" s="4"/>
      <c r="M287" s="24"/>
      <c r="N287" s="24"/>
      <c r="O287" s="14"/>
      <c r="P287" s="14"/>
      <c r="Q287" s="14"/>
      <c r="R287" s="14"/>
      <c r="S287" s="14"/>
      <c r="T287" s="14"/>
      <c r="U287" s="14"/>
      <c r="V287" s="14"/>
      <c r="W287" s="24"/>
      <c r="X287" s="14"/>
      <c r="Y287" s="15"/>
      <c r="Z287" s="15"/>
      <c r="AA287" s="55">
        <f t="shared" si="33"/>
        <v>0</v>
      </c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55">
        <f t="shared" si="34"/>
        <v>0</v>
      </c>
      <c r="AN287" s="55">
        <f t="shared" si="35"/>
        <v>0</v>
      </c>
      <c r="AO287" s="55">
        <f t="shared" si="36"/>
        <v>0</v>
      </c>
      <c r="AP287" s="84" t="str">
        <f t="shared" si="37"/>
        <v/>
      </c>
      <c r="AQ287" s="11" t="b">
        <f t="shared" si="38"/>
        <v>0</v>
      </c>
      <c r="AR287" s="59" t="b">
        <f t="shared" si="39"/>
        <v>0</v>
      </c>
      <c r="AS287" s="34" t="str">
        <f t="shared" si="40"/>
        <v/>
      </c>
    </row>
    <row r="288" spans="2:45">
      <c r="B288" s="260"/>
      <c r="C288" s="35"/>
      <c r="D288" s="53"/>
      <c r="E288" s="5"/>
      <c r="F288" s="60"/>
      <c r="G288" s="54" t="e">
        <f>VLOOKUP(F288,Foglio1!$F$2:$G$1509,2,FALSE)</f>
        <v>#N/A</v>
      </c>
      <c r="H288" s="56"/>
      <c r="I288" s="4"/>
      <c r="J288" s="4"/>
      <c r="K288" s="4"/>
      <c r="L288" s="4"/>
      <c r="M288" s="24"/>
      <c r="N288" s="24"/>
      <c r="O288" s="14"/>
      <c r="P288" s="14"/>
      <c r="Q288" s="14"/>
      <c r="R288" s="14"/>
      <c r="S288" s="14"/>
      <c r="T288" s="14"/>
      <c r="U288" s="14"/>
      <c r="V288" s="14"/>
      <c r="W288" s="24"/>
      <c r="X288" s="14"/>
      <c r="Y288" s="15"/>
      <c r="Z288" s="15"/>
      <c r="AA288" s="55">
        <f t="shared" si="33"/>
        <v>0</v>
      </c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55">
        <f t="shared" si="34"/>
        <v>0</v>
      </c>
      <c r="AN288" s="55">
        <f t="shared" si="35"/>
        <v>0</v>
      </c>
      <c r="AO288" s="55">
        <f t="shared" si="36"/>
        <v>0</v>
      </c>
      <c r="AP288" s="84" t="str">
        <f t="shared" si="37"/>
        <v/>
      </c>
      <c r="AQ288" s="11" t="b">
        <f t="shared" si="38"/>
        <v>0</v>
      </c>
      <c r="AR288" s="59" t="b">
        <f t="shared" si="39"/>
        <v>0</v>
      </c>
      <c r="AS288" s="34" t="str">
        <f t="shared" si="40"/>
        <v/>
      </c>
    </row>
    <row r="289" spans="2:45">
      <c r="B289" s="260"/>
      <c r="C289" s="35"/>
      <c r="D289" s="53"/>
      <c r="E289" s="5"/>
      <c r="F289" s="60"/>
      <c r="G289" s="54" t="e">
        <f>VLOOKUP(F289,Foglio1!$F$2:$G$1509,2,FALSE)</f>
        <v>#N/A</v>
      </c>
      <c r="H289" s="56"/>
      <c r="I289" s="4"/>
      <c r="J289" s="4"/>
      <c r="K289" s="4"/>
      <c r="L289" s="4"/>
      <c r="M289" s="24"/>
      <c r="N289" s="24"/>
      <c r="O289" s="14"/>
      <c r="P289" s="14"/>
      <c r="Q289" s="14"/>
      <c r="R289" s="14"/>
      <c r="S289" s="14"/>
      <c r="T289" s="14"/>
      <c r="U289" s="14"/>
      <c r="V289" s="14"/>
      <c r="W289" s="24"/>
      <c r="X289" s="14"/>
      <c r="Y289" s="15"/>
      <c r="Z289" s="15"/>
      <c r="AA289" s="55">
        <f t="shared" si="33"/>
        <v>0</v>
      </c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55">
        <f t="shared" si="34"/>
        <v>0</v>
      </c>
      <c r="AN289" s="55">
        <f t="shared" si="35"/>
        <v>0</v>
      </c>
      <c r="AO289" s="55">
        <f t="shared" si="36"/>
        <v>0</v>
      </c>
      <c r="AP289" s="84" t="str">
        <f t="shared" si="37"/>
        <v/>
      </c>
      <c r="AQ289" s="11" t="b">
        <f t="shared" si="38"/>
        <v>0</v>
      </c>
      <c r="AR289" s="59" t="b">
        <f t="shared" si="39"/>
        <v>0</v>
      </c>
      <c r="AS289" s="34" t="str">
        <f t="shared" si="40"/>
        <v/>
      </c>
    </row>
    <row r="290" spans="2:45">
      <c r="B290" s="260"/>
      <c r="C290" s="35"/>
      <c r="D290" s="53"/>
      <c r="E290" s="5"/>
      <c r="F290" s="60"/>
      <c r="G290" s="54" t="e">
        <f>VLOOKUP(F290,Foglio1!$F$2:$G$1509,2,FALSE)</f>
        <v>#N/A</v>
      </c>
      <c r="H290" s="56"/>
      <c r="I290" s="4"/>
      <c r="J290" s="4"/>
      <c r="K290" s="4"/>
      <c r="L290" s="4"/>
      <c r="M290" s="24"/>
      <c r="N290" s="24"/>
      <c r="O290" s="14"/>
      <c r="P290" s="14"/>
      <c r="Q290" s="14"/>
      <c r="R290" s="14"/>
      <c r="S290" s="14"/>
      <c r="T290" s="14"/>
      <c r="U290" s="14"/>
      <c r="V290" s="14"/>
      <c r="W290" s="24"/>
      <c r="X290" s="14"/>
      <c r="Y290" s="15"/>
      <c r="Z290" s="15"/>
      <c r="AA290" s="55">
        <f t="shared" si="33"/>
        <v>0</v>
      </c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55">
        <f t="shared" si="34"/>
        <v>0</v>
      </c>
      <c r="AN290" s="55">
        <f t="shared" si="35"/>
        <v>0</v>
      </c>
      <c r="AO290" s="55">
        <f t="shared" si="36"/>
        <v>0</v>
      </c>
      <c r="AP290" s="84" t="str">
        <f t="shared" si="37"/>
        <v/>
      </c>
      <c r="AQ290" s="11" t="b">
        <f t="shared" si="38"/>
        <v>0</v>
      </c>
      <c r="AR290" s="59" t="b">
        <f t="shared" si="39"/>
        <v>0</v>
      </c>
      <c r="AS290" s="34" t="str">
        <f t="shared" si="40"/>
        <v/>
      </c>
    </row>
    <row r="291" spans="2:45">
      <c r="B291" s="260"/>
      <c r="C291" s="35"/>
      <c r="D291" s="53"/>
      <c r="E291" s="5"/>
      <c r="F291" s="60"/>
      <c r="G291" s="54" t="e">
        <f>VLOOKUP(F291,Foglio1!$F$2:$G$1509,2,FALSE)</f>
        <v>#N/A</v>
      </c>
      <c r="H291" s="56"/>
      <c r="I291" s="4"/>
      <c r="J291" s="4"/>
      <c r="K291" s="4"/>
      <c r="L291" s="4"/>
      <c r="M291" s="24"/>
      <c r="N291" s="24"/>
      <c r="O291" s="14"/>
      <c r="P291" s="14"/>
      <c r="Q291" s="14"/>
      <c r="R291" s="14"/>
      <c r="S291" s="14"/>
      <c r="T291" s="14"/>
      <c r="U291" s="14"/>
      <c r="V291" s="14"/>
      <c r="W291" s="24"/>
      <c r="X291" s="14"/>
      <c r="Y291" s="15"/>
      <c r="Z291" s="15"/>
      <c r="AA291" s="55">
        <f t="shared" si="33"/>
        <v>0</v>
      </c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55">
        <f t="shared" si="34"/>
        <v>0</v>
      </c>
      <c r="AN291" s="55">
        <f t="shared" si="35"/>
        <v>0</v>
      </c>
      <c r="AO291" s="55">
        <f t="shared" si="36"/>
        <v>0</v>
      </c>
      <c r="AP291" s="84" t="str">
        <f t="shared" si="37"/>
        <v/>
      </c>
      <c r="AQ291" s="11" t="b">
        <f t="shared" si="38"/>
        <v>0</v>
      </c>
      <c r="AR291" s="59" t="b">
        <f t="shared" si="39"/>
        <v>0</v>
      </c>
      <c r="AS291" s="34" t="str">
        <f t="shared" si="40"/>
        <v/>
      </c>
    </row>
    <row r="292" spans="2:45">
      <c r="B292" s="260"/>
      <c r="C292" s="35"/>
      <c r="D292" s="53"/>
      <c r="E292" s="5"/>
      <c r="F292" s="60"/>
      <c r="G292" s="54" t="e">
        <f>VLOOKUP(F292,Foglio1!$F$2:$G$1509,2,FALSE)</f>
        <v>#N/A</v>
      </c>
      <c r="H292" s="56"/>
      <c r="I292" s="4"/>
      <c r="J292" s="4"/>
      <c r="K292" s="4"/>
      <c r="L292" s="4"/>
      <c r="M292" s="24"/>
      <c r="N292" s="24"/>
      <c r="O292" s="14"/>
      <c r="P292" s="14"/>
      <c r="Q292" s="14"/>
      <c r="R292" s="14"/>
      <c r="S292" s="14"/>
      <c r="T292" s="14"/>
      <c r="U292" s="14"/>
      <c r="V292" s="14"/>
      <c r="W292" s="24"/>
      <c r="X292" s="14"/>
      <c r="Y292" s="15"/>
      <c r="Z292" s="15"/>
      <c r="AA292" s="55">
        <f t="shared" si="33"/>
        <v>0</v>
      </c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55">
        <f t="shared" si="34"/>
        <v>0</v>
      </c>
      <c r="AN292" s="55">
        <f t="shared" si="35"/>
        <v>0</v>
      </c>
      <c r="AO292" s="55">
        <f t="shared" si="36"/>
        <v>0</v>
      </c>
      <c r="AP292" s="84" t="str">
        <f t="shared" si="37"/>
        <v/>
      </c>
      <c r="AQ292" s="11" t="b">
        <f t="shared" si="38"/>
        <v>0</v>
      </c>
      <c r="AR292" s="59" t="b">
        <f t="shared" si="39"/>
        <v>0</v>
      </c>
      <c r="AS292" s="34" t="str">
        <f t="shared" si="40"/>
        <v/>
      </c>
    </row>
    <row r="293" spans="2:45">
      <c r="B293" s="260"/>
      <c r="C293" s="35"/>
      <c r="D293" s="53"/>
      <c r="E293" s="5"/>
      <c r="F293" s="60"/>
      <c r="G293" s="54" t="e">
        <f>VLOOKUP(F293,Foglio1!$F$2:$G$1509,2,FALSE)</f>
        <v>#N/A</v>
      </c>
      <c r="H293" s="56"/>
      <c r="I293" s="4"/>
      <c r="J293" s="4"/>
      <c r="K293" s="4"/>
      <c r="L293" s="4"/>
      <c r="M293" s="24"/>
      <c r="N293" s="24"/>
      <c r="O293" s="14"/>
      <c r="P293" s="14"/>
      <c r="Q293" s="14"/>
      <c r="R293" s="14"/>
      <c r="S293" s="14"/>
      <c r="T293" s="14"/>
      <c r="U293" s="14"/>
      <c r="V293" s="14"/>
      <c r="W293" s="24"/>
      <c r="X293" s="14"/>
      <c r="Y293" s="15"/>
      <c r="Z293" s="15"/>
      <c r="AA293" s="55">
        <f t="shared" si="33"/>
        <v>0</v>
      </c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55">
        <f t="shared" si="34"/>
        <v>0</v>
      </c>
      <c r="AN293" s="55">
        <f t="shared" si="35"/>
        <v>0</v>
      </c>
      <c r="AO293" s="55">
        <f t="shared" si="36"/>
        <v>0</v>
      </c>
      <c r="AP293" s="84" t="str">
        <f t="shared" si="37"/>
        <v/>
      </c>
      <c r="AQ293" s="11" t="b">
        <f t="shared" si="38"/>
        <v>0</v>
      </c>
      <c r="AR293" s="59" t="b">
        <f t="shared" si="39"/>
        <v>0</v>
      </c>
      <c r="AS293" s="34" t="str">
        <f t="shared" si="40"/>
        <v/>
      </c>
    </row>
    <row r="294" spans="2:45">
      <c r="B294" s="260"/>
      <c r="C294" s="35"/>
      <c r="D294" s="53"/>
      <c r="E294" s="5"/>
      <c r="F294" s="60"/>
      <c r="G294" s="54" t="e">
        <f>VLOOKUP(F294,Foglio1!$F$2:$G$1509,2,FALSE)</f>
        <v>#N/A</v>
      </c>
      <c r="H294" s="56"/>
      <c r="I294" s="4"/>
      <c r="J294" s="4"/>
      <c r="K294" s="4"/>
      <c r="L294" s="4"/>
      <c r="M294" s="24"/>
      <c r="N294" s="24"/>
      <c r="O294" s="14"/>
      <c r="P294" s="14"/>
      <c r="Q294" s="14"/>
      <c r="R294" s="14"/>
      <c r="S294" s="14"/>
      <c r="T294" s="14"/>
      <c r="U294" s="14"/>
      <c r="V294" s="14"/>
      <c r="W294" s="24"/>
      <c r="X294" s="14"/>
      <c r="Y294" s="15"/>
      <c r="Z294" s="15"/>
      <c r="AA294" s="55">
        <f t="shared" si="33"/>
        <v>0</v>
      </c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55">
        <f t="shared" si="34"/>
        <v>0</v>
      </c>
      <c r="AN294" s="55">
        <f t="shared" si="35"/>
        <v>0</v>
      </c>
      <c r="AO294" s="55">
        <f t="shared" si="36"/>
        <v>0</v>
      </c>
      <c r="AP294" s="84" t="str">
        <f t="shared" si="37"/>
        <v/>
      </c>
      <c r="AQ294" s="11" t="b">
        <f t="shared" si="38"/>
        <v>0</v>
      </c>
      <c r="AR294" s="59" t="b">
        <f t="shared" si="39"/>
        <v>0</v>
      </c>
      <c r="AS294" s="34" t="str">
        <f t="shared" si="40"/>
        <v/>
      </c>
    </row>
    <row r="295" spans="2:45">
      <c r="B295" s="260"/>
      <c r="C295" s="35"/>
      <c r="D295" s="53"/>
      <c r="E295" s="5"/>
      <c r="F295" s="60"/>
      <c r="G295" s="54" t="e">
        <f>VLOOKUP(F295,Foglio1!$F$2:$G$1509,2,FALSE)</f>
        <v>#N/A</v>
      </c>
      <c r="H295" s="56"/>
      <c r="I295" s="4"/>
      <c r="J295" s="4"/>
      <c r="K295" s="4"/>
      <c r="L295" s="4"/>
      <c r="M295" s="24"/>
      <c r="N295" s="24"/>
      <c r="O295" s="14"/>
      <c r="P295" s="14"/>
      <c r="Q295" s="14"/>
      <c r="R295" s="14"/>
      <c r="S295" s="14"/>
      <c r="T295" s="14"/>
      <c r="U295" s="14"/>
      <c r="V295" s="14"/>
      <c r="W295" s="24"/>
      <c r="X295" s="14"/>
      <c r="Y295" s="15"/>
      <c r="Z295" s="15"/>
      <c r="AA295" s="55">
        <f t="shared" si="33"/>
        <v>0</v>
      </c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55">
        <f t="shared" si="34"/>
        <v>0</v>
      </c>
      <c r="AN295" s="55">
        <f t="shared" si="35"/>
        <v>0</v>
      </c>
      <c r="AO295" s="55">
        <f t="shared" si="36"/>
        <v>0</v>
      </c>
      <c r="AP295" s="84" t="str">
        <f t="shared" si="37"/>
        <v/>
      </c>
      <c r="AQ295" s="11" t="b">
        <f t="shared" si="38"/>
        <v>0</v>
      </c>
      <c r="AR295" s="59" t="b">
        <f t="shared" si="39"/>
        <v>0</v>
      </c>
      <c r="AS295" s="34" t="str">
        <f t="shared" si="40"/>
        <v/>
      </c>
    </row>
    <row r="296" spans="2:45">
      <c r="B296" s="260"/>
      <c r="C296" s="35"/>
      <c r="D296" s="53"/>
      <c r="E296" s="5"/>
      <c r="F296" s="60"/>
      <c r="G296" s="54" t="e">
        <f>VLOOKUP(F296,Foglio1!$F$2:$G$1509,2,FALSE)</f>
        <v>#N/A</v>
      </c>
      <c r="H296" s="56"/>
      <c r="I296" s="4"/>
      <c r="J296" s="4"/>
      <c r="K296" s="4"/>
      <c r="L296" s="4"/>
      <c r="M296" s="24"/>
      <c r="N296" s="24"/>
      <c r="O296" s="14"/>
      <c r="P296" s="14"/>
      <c r="Q296" s="14"/>
      <c r="R296" s="14"/>
      <c r="S296" s="14"/>
      <c r="T296" s="14"/>
      <c r="U296" s="14"/>
      <c r="V296" s="14"/>
      <c r="W296" s="24"/>
      <c r="X296" s="14"/>
      <c r="Y296" s="15"/>
      <c r="Z296" s="15"/>
      <c r="AA296" s="55">
        <f t="shared" si="33"/>
        <v>0</v>
      </c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55">
        <f t="shared" si="34"/>
        <v>0</v>
      </c>
      <c r="AN296" s="55">
        <f t="shared" si="35"/>
        <v>0</v>
      </c>
      <c r="AO296" s="55">
        <f t="shared" si="36"/>
        <v>0</v>
      </c>
      <c r="AP296" s="84" t="str">
        <f t="shared" si="37"/>
        <v/>
      </c>
      <c r="AQ296" s="11" t="b">
        <f t="shared" si="38"/>
        <v>0</v>
      </c>
      <c r="AR296" s="59" t="b">
        <f t="shared" si="39"/>
        <v>0</v>
      </c>
      <c r="AS296" s="34" t="str">
        <f t="shared" si="40"/>
        <v/>
      </c>
    </row>
    <row r="297" spans="2:45">
      <c r="B297" s="260"/>
      <c r="C297" s="35"/>
      <c r="D297" s="53"/>
      <c r="E297" s="5"/>
      <c r="F297" s="60"/>
      <c r="G297" s="54" t="e">
        <f>VLOOKUP(F297,Foglio1!$F$2:$G$1509,2,FALSE)</f>
        <v>#N/A</v>
      </c>
      <c r="H297" s="56"/>
      <c r="I297" s="4"/>
      <c r="J297" s="4"/>
      <c r="K297" s="4"/>
      <c r="L297" s="4"/>
      <c r="M297" s="24"/>
      <c r="N297" s="24"/>
      <c r="O297" s="14"/>
      <c r="P297" s="14"/>
      <c r="Q297" s="14"/>
      <c r="R297" s="14"/>
      <c r="S297" s="14"/>
      <c r="T297" s="14"/>
      <c r="U297" s="14"/>
      <c r="V297" s="14"/>
      <c r="W297" s="24"/>
      <c r="X297" s="14"/>
      <c r="Y297" s="15"/>
      <c r="Z297" s="15"/>
      <c r="AA297" s="55">
        <f t="shared" si="33"/>
        <v>0</v>
      </c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55">
        <f t="shared" si="34"/>
        <v>0</v>
      </c>
      <c r="AN297" s="55">
        <f t="shared" si="35"/>
        <v>0</v>
      </c>
      <c r="AO297" s="55">
        <f t="shared" si="36"/>
        <v>0</v>
      </c>
      <c r="AP297" s="84" t="str">
        <f t="shared" si="37"/>
        <v/>
      </c>
      <c r="AQ297" s="11" t="b">
        <f t="shared" si="38"/>
        <v>0</v>
      </c>
      <c r="AR297" s="59" t="b">
        <f t="shared" si="39"/>
        <v>0</v>
      </c>
      <c r="AS297" s="34" t="str">
        <f t="shared" si="40"/>
        <v/>
      </c>
    </row>
    <row r="298" spans="2:45" ht="12.75" customHeight="1">
      <c r="B298" s="260"/>
      <c r="C298" s="35"/>
      <c r="D298" s="53"/>
      <c r="E298" s="5"/>
      <c r="F298" s="60"/>
      <c r="G298" s="54" t="e">
        <f>VLOOKUP(F298,Foglio1!$F$2:$G$1509,2,FALSE)</f>
        <v>#N/A</v>
      </c>
      <c r="H298" s="56"/>
      <c r="I298" s="4"/>
      <c r="J298" s="4"/>
      <c r="K298" s="4"/>
      <c r="L298" s="4"/>
      <c r="M298" s="24"/>
      <c r="N298" s="24"/>
      <c r="O298" s="14"/>
      <c r="P298" s="14"/>
      <c r="Q298" s="14"/>
      <c r="R298" s="14"/>
      <c r="S298" s="14"/>
      <c r="T298" s="14"/>
      <c r="U298" s="14"/>
      <c r="V298" s="14"/>
      <c r="W298" s="24"/>
      <c r="X298" s="14"/>
      <c r="Y298" s="15"/>
      <c r="Z298" s="15"/>
      <c r="AA298" s="55">
        <f t="shared" si="33"/>
        <v>0</v>
      </c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55">
        <f t="shared" si="34"/>
        <v>0</v>
      </c>
      <c r="AN298" s="55">
        <f t="shared" si="35"/>
        <v>0</v>
      </c>
      <c r="AO298" s="55">
        <f t="shared" si="36"/>
        <v>0</v>
      </c>
      <c r="AP298" s="84" t="str">
        <f t="shared" si="37"/>
        <v/>
      </c>
      <c r="AQ298" s="11" t="b">
        <f t="shared" si="38"/>
        <v>0</v>
      </c>
      <c r="AR298" s="59" t="b">
        <f t="shared" si="39"/>
        <v>0</v>
      </c>
      <c r="AS298" s="34" t="str">
        <f t="shared" si="40"/>
        <v/>
      </c>
    </row>
    <row r="299" spans="2:45" ht="12.75" customHeight="1">
      <c r="B299" s="260"/>
      <c r="C299" s="35"/>
      <c r="D299" s="53"/>
      <c r="E299" s="5"/>
      <c r="F299" s="60"/>
      <c r="G299" s="54" t="e">
        <f>VLOOKUP(F299,Foglio1!$F$2:$G$1509,2,FALSE)</f>
        <v>#N/A</v>
      </c>
      <c r="H299" s="56"/>
      <c r="I299" s="4"/>
      <c r="J299" s="4"/>
      <c r="K299" s="4"/>
      <c r="L299" s="4"/>
      <c r="M299" s="24"/>
      <c r="N299" s="24"/>
      <c r="O299" s="14"/>
      <c r="P299" s="14"/>
      <c r="Q299" s="14"/>
      <c r="R299" s="14"/>
      <c r="S299" s="14"/>
      <c r="T299" s="14"/>
      <c r="U299" s="14"/>
      <c r="V299" s="14"/>
      <c r="W299" s="24"/>
      <c r="X299" s="14"/>
      <c r="Y299" s="15"/>
      <c r="Z299" s="15"/>
      <c r="AA299" s="55">
        <f t="shared" si="33"/>
        <v>0</v>
      </c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55">
        <f t="shared" si="34"/>
        <v>0</v>
      </c>
      <c r="AN299" s="55">
        <f t="shared" si="35"/>
        <v>0</v>
      </c>
      <c r="AO299" s="55">
        <f t="shared" si="36"/>
        <v>0</v>
      </c>
      <c r="AP299" s="84" t="str">
        <f t="shared" si="37"/>
        <v/>
      </c>
      <c r="AQ299" s="11" t="b">
        <f t="shared" si="38"/>
        <v>0</v>
      </c>
      <c r="AR299" s="59" t="b">
        <f t="shared" si="39"/>
        <v>0</v>
      </c>
      <c r="AS299" s="34" t="str">
        <f t="shared" si="40"/>
        <v/>
      </c>
    </row>
    <row r="300" spans="2:45" ht="12.75" customHeight="1" thickBot="1">
      <c r="B300" s="261"/>
      <c r="C300" s="62"/>
      <c r="D300" s="61"/>
      <c r="E300" s="63"/>
      <c r="F300" s="60"/>
      <c r="G300" s="54" t="e">
        <f>VLOOKUP(F300,Foglio1!$F$2:$G$1509,2,FALSE)</f>
        <v>#N/A</v>
      </c>
      <c r="H300" s="65"/>
      <c r="I300" s="63"/>
      <c r="J300" s="63"/>
      <c r="K300" s="63"/>
      <c r="L300" s="63"/>
      <c r="M300" s="66"/>
      <c r="N300" s="66"/>
      <c r="O300" s="67"/>
      <c r="P300" s="67"/>
      <c r="Q300" s="67"/>
      <c r="R300" s="67"/>
      <c r="S300" s="67"/>
      <c r="T300" s="67"/>
      <c r="U300" s="67"/>
      <c r="V300" s="67"/>
      <c r="W300" s="66"/>
      <c r="X300" s="67"/>
      <c r="Y300" s="68"/>
      <c r="Z300" s="68"/>
      <c r="AA300" s="64">
        <f t="shared" si="33"/>
        <v>0</v>
      </c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4">
        <f t="shared" si="34"/>
        <v>0</v>
      </c>
      <c r="AN300" s="64">
        <f t="shared" si="35"/>
        <v>0</v>
      </c>
      <c r="AO300" s="64">
        <f t="shared" si="36"/>
        <v>0</v>
      </c>
      <c r="AP300" s="84" t="str">
        <f t="shared" si="37"/>
        <v/>
      </c>
      <c r="AQ300" s="11" t="b">
        <f t="shared" si="38"/>
        <v>0</v>
      </c>
      <c r="AR300" s="59" t="b">
        <f t="shared" si="39"/>
        <v>0</v>
      </c>
      <c r="AS300" s="34" t="str">
        <f t="shared" si="40"/>
        <v/>
      </c>
    </row>
    <row r="301" spans="2:45" ht="12.75" customHeight="1">
      <c r="N301" s="57"/>
      <c r="O301" s="57"/>
      <c r="P301" s="57"/>
      <c r="Q301" s="57"/>
      <c r="R301" s="57"/>
      <c r="S301" s="57"/>
      <c r="T301" s="57"/>
      <c r="U301" s="57"/>
      <c r="V301" s="58"/>
      <c r="W301" s="58"/>
      <c r="X301" s="57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  <c r="AK301" s="58"/>
      <c r="AL301" s="58"/>
      <c r="AM301" s="55"/>
      <c r="AN301" s="55"/>
    </row>
    <row r="302" spans="2:45" ht="12.75" customHeight="1">
      <c r="N302" s="57"/>
      <c r="O302" s="57"/>
      <c r="P302" s="57"/>
      <c r="Q302" s="57"/>
      <c r="R302" s="57"/>
      <c r="S302" s="57"/>
      <c r="T302" s="57"/>
      <c r="U302" s="57"/>
      <c r="V302" s="58"/>
      <c r="W302" s="58"/>
      <c r="X302" s="57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  <c r="AK302" s="58"/>
      <c r="AL302" s="58"/>
      <c r="AM302" s="55"/>
      <c r="AN302" s="55"/>
    </row>
    <row r="303" spans="2:45" ht="12.75" customHeight="1">
      <c r="N303" s="57"/>
      <c r="O303" s="57"/>
      <c r="P303" s="57"/>
      <c r="Q303" s="57"/>
      <c r="R303" s="57"/>
      <c r="S303" s="57"/>
      <c r="T303" s="57"/>
      <c r="U303" s="57"/>
      <c r="V303" s="58"/>
      <c r="W303" s="58"/>
      <c r="X303" s="57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  <c r="AK303" s="58"/>
      <c r="AL303" s="58"/>
      <c r="AM303" s="55"/>
      <c r="AN303" s="55"/>
    </row>
    <row r="304" spans="2:45" ht="12.75" customHeight="1">
      <c r="N304" s="57"/>
      <c r="O304" s="57"/>
      <c r="P304" s="57"/>
      <c r="Q304" s="57"/>
      <c r="R304" s="57"/>
      <c r="S304" s="57"/>
      <c r="T304" s="57"/>
      <c r="U304" s="57"/>
      <c r="V304" s="58"/>
      <c r="W304" s="58"/>
      <c r="X304" s="57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  <c r="AK304" s="58"/>
      <c r="AL304" s="58"/>
      <c r="AM304" s="55"/>
      <c r="AN304" s="55"/>
    </row>
    <row r="305" spans="14:40" ht="12.75" customHeight="1">
      <c r="N305" s="57"/>
      <c r="O305" s="57"/>
      <c r="P305" s="57"/>
      <c r="Q305" s="57"/>
      <c r="R305" s="57"/>
      <c r="S305" s="57"/>
      <c r="T305" s="57"/>
      <c r="U305" s="57"/>
      <c r="V305" s="58"/>
      <c r="W305" s="58"/>
      <c r="X305" s="57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  <c r="AK305" s="58"/>
      <c r="AL305" s="58"/>
      <c r="AM305" s="55"/>
      <c r="AN305" s="55"/>
    </row>
    <row r="306" spans="14:40" ht="12.75" customHeight="1">
      <c r="N306" s="57"/>
      <c r="O306" s="57"/>
      <c r="P306" s="57"/>
      <c r="Q306" s="57"/>
      <c r="R306" s="57"/>
      <c r="S306" s="57"/>
      <c r="T306" s="57"/>
      <c r="U306" s="57"/>
      <c r="V306" s="58"/>
      <c r="W306" s="58"/>
      <c r="X306" s="57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  <c r="AK306" s="58"/>
      <c r="AL306" s="58"/>
      <c r="AM306" s="55"/>
      <c r="AN306" s="55"/>
    </row>
    <row r="307" spans="14:40" ht="12.75" customHeight="1">
      <c r="N307" s="57"/>
      <c r="O307" s="57"/>
      <c r="P307" s="57"/>
      <c r="Q307" s="57"/>
      <c r="R307" s="57"/>
      <c r="S307" s="57"/>
      <c r="T307" s="57"/>
      <c r="U307" s="57"/>
      <c r="V307" s="58"/>
      <c r="W307" s="58"/>
      <c r="X307" s="57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  <c r="AK307" s="58"/>
      <c r="AL307" s="58"/>
      <c r="AM307" s="55"/>
      <c r="AN307" s="55"/>
    </row>
    <row r="308" spans="14:40" ht="12.75" customHeight="1">
      <c r="N308" s="57"/>
      <c r="O308" s="57"/>
      <c r="P308" s="57"/>
      <c r="Q308" s="57"/>
      <c r="R308" s="57"/>
      <c r="S308" s="57"/>
      <c r="T308" s="57"/>
      <c r="U308" s="57"/>
      <c r="V308" s="58"/>
      <c r="W308" s="58"/>
      <c r="X308" s="57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  <c r="AK308" s="58"/>
      <c r="AL308" s="58"/>
      <c r="AM308" s="55"/>
      <c r="AN308" s="55"/>
    </row>
    <row r="309" spans="14:40" ht="12.75" customHeight="1">
      <c r="N309" s="57"/>
      <c r="O309" s="57"/>
      <c r="P309" s="57"/>
      <c r="Q309" s="57"/>
      <c r="R309" s="57"/>
      <c r="S309" s="57"/>
      <c r="T309" s="57"/>
      <c r="U309" s="57"/>
      <c r="V309" s="58"/>
      <c r="W309" s="58"/>
      <c r="X309" s="57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  <c r="AK309" s="58"/>
      <c r="AL309" s="58"/>
      <c r="AM309" s="55"/>
      <c r="AN309" s="55"/>
    </row>
    <row r="310" spans="14:40" ht="12.75" customHeight="1">
      <c r="N310" s="57"/>
      <c r="O310" s="57"/>
      <c r="P310" s="57"/>
      <c r="Q310" s="57"/>
      <c r="R310" s="57"/>
      <c r="S310" s="57"/>
      <c r="T310" s="57"/>
      <c r="U310" s="57"/>
      <c r="V310" s="58"/>
      <c r="W310" s="58"/>
      <c r="X310" s="57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  <c r="AK310" s="58"/>
      <c r="AL310" s="58"/>
      <c r="AM310" s="55"/>
      <c r="AN310" s="55"/>
    </row>
    <row r="311" spans="14:40" ht="12.75" customHeight="1">
      <c r="N311" s="57"/>
      <c r="O311" s="57"/>
      <c r="P311" s="57"/>
      <c r="Q311" s="57"/>
      <c r="R311" s="57"/>
      <c r="S311" s="57"/>
      <c r="T311" s="57"/>
      <c r="U311" s="57"/>
      <c r="V311" s="58"/>
      <c r="W311" s="58"/>
      <c r="X311" s="57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  <c r="AK311" s="58"/>
      <c r="AL311" s="58"/>
      <c r="AM311" s="55"/>
      <c r="AN311" s="55"/>
    </row>
    <row r="312" spans="14:40" ht="12.75" customHeight="1">
      <c r="N312" s="57"/>
      <c r="O312" s="57"/>
      <c r="P312" s="57"/>
      <c r="Q312" s="57"/>
      <c r="R312" s="57"/>
      <c r="S312" s="57"/>
      <c r="T312" s="57"/>
      <c r="U312" s="57"/>
      <c r="V312" s="58"/>
      <c r="W312" s="58"/>
      <c r="X312" s="57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  <c r="AK312" s="58"/>
      <c r="AL312" s="58"/>
      <c r="AM312" s="55"/>
      <c r="AN312" s="55"/>
    </row>
    <row r="313" spans="14:40" ht="12.75" customHeight="1">
      <c r="N313" s="57"/>
      <c r="O313" s="57"/>
      <c r="P313" s="57"/>
      <c r="Q313" s="57"/>
      <c r="R313" s="57"/>
      <c r="S313" s="57"/>
      <c r="T313" s="57"/>
      <c r="U313" s="57"/>
      <c r="V313" s="58"/>
      <c r="W313" s="58"/>
      <c r="X313" s="57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  <c r="AK313" s="58"/>
      <c r="AL313" s="58"/>
      <c r="AM313" s="55"/>
      <c r="AN313" s="55"/>
    </row>
    <row r="314" spans="14:40" ht="12.75" customHeight="1">
      <c r="N314" s="57"/>
      <c r="O314" s="57"/>
      <c r="P314" s="57"/>
      <c r="Q314" s="57"/>
      <c r="R314" s="57"/>
      <c r="S314" s="57"/>
      <c r="T314" s="57"/>
      <c r="U314" s="57"/>
      <c r="V314" s="58"/>
      <c r="W314" s="58"/>
      <c r="X314" s="57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  <c r="AK314" s="58"/>
      <c r="AL314" s="58"/>
      <c r="AM314" s="55"/>
      <c r="AN314" s="55"/>
    </row>
    <row r="315" spans="14:40" ht="12.75" customHeight="1">
      <c r="N315" s="57"/>
      <c r="O315" s="57"/>
      <c r="P315" s="57"/>
      <c r="Q315" s="57"/>
      <c r="R315" s="57"/>
      <c r="S315" s="57"/>
      <c r="T315" s="57"/>
      <c r="U315" s="57"/>
      <c r="V315" s="58"/>
      <c r="W315" s="58"/>
      <c r="X315" s="57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  <c r="AK315" s="58"/>
      <c r="AL315" s="58"/>
      <c r="AM315" s="55"/>
      <c r="AN315" s="55"/>
    </row>
    <row r="316" spans="14:40" ht="12.75" customHeight="1">
      <c r="N316" s="57"/>
      <c r="O316" s="57"/>
      <c r="P316" s="57"/>
      <c r="Q316" s="57"/>
      <c r="R316" s="57"/>
      <c r="S316" s="57"/>
      <c r="T316" s="57"/>
      <c r="U316" s="57"/>
      <c r="V316" s="58"/>
      <c r="W316" s="58"/>
      <c r="X316" s="57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  <c r="AK316" s="58"/>
      <c r="AL316" s="58"/>
      <c r="AM316" s="55"/>
      <c r="AN316" s="55"/>
    </row>
    <row r="317" spans="14:40" ht="12.75" customHeight="1">
      <c r="N317" s="57"/>
      <c r="O317" s="57"/>
      <c r="P317" s="57"/>
      <c r="Q317" s="57"/>
      <c r="R317" s="57"/>
      <c r="S317" s="57"/>
      <c r="T317" s="57"/>
      <c r="U317" s="57"/>
      <c r="V317" s="58"/>
      <c r="W317" s="58"/>
      <c r="X317" s="57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  <c r="AK317" s="58"/>
      <c r="AL317" s="58"/>
      <c r="AM317" s="55"/>
      <c r="AN317" s="55"/>
    </row>
    <row r="318" spans="14:40" ht="12.75" customHeight="1">
      <c r="N318" s="57"/>
      <c r="O318" s="57"/>
      <c r="P318" s="57"/>
      <c r="Q318" s="57"/>
      <c r="R318" s="57"/>
      <c r="S318" s="57"/>
      <c r="T318" s="57"/>
      <c r="U318" s="57"/>
      <c r="V318" s="58"/>
      <c r="W318" s="58"/>
      <c r="X318" s="57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  <c r="AK318" s="58"/>
      <c r="AL318" s="58"/>
      <c r="AM318" s="55"/>
      <c r="AN318" s="55"/>
    </row>
    <row r="319" spans="14:40" ht="12.75" customHeight="1">
      <c r="N319" s="57"/>
      <c r="O319" s="57"/>
      <c r="P319" s="57"/>
      <c r="Q319" s="57"/>
      <c r="R319" s="57"/>
      <c r="S319" s="57"/>
      <c r="T319" s="57"/>
      <c r="U319" s="57"/>
      <c r="V319" s="58"/>
      <c r="W319" s="58"/>
      <c r="X319" s="57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  <c r="AK319" s="58"/>
      <c r="AL319" s="58"/>
      <c r="AM319" s="55"/>
      <c r="AN319" s="55"/>
    </row>
    <row r="320" spans="14:40" ht="12.75" customHeight="1">
      <c r="N320" s="57"/>
      <c r="O320" s="57"/>
      <c r="P320" s="57"/>
      <c r="Q320" s="57"/>
      <c r="R320" s="57"/>
      <c r="S320" s="57"/>
      <c r="T320" s="57"/>
      <c r="U320" s="57"/>
      <c r="V320" s="58"/>
      <c r="W320" s="58"/>
      <c r="X320" s="57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  <c r="AK320" s="58"/>
      <c r="AL320" s="58"/>
      <c r="AM320" s="55"/>
      <c r="AN320" s="55"/>
    </row>
    <row r="321" spans="14:40" ht="12.75" customHeight="1">
      <c r="N321" s="57"/>
      <c r="O321" s="57"/>
      <c r="P321" s="57"/>
      <c r="Q321" s="57"/>
      <c r="R321" s="57"/>
      <c r="S321" s="57"/>
      <c r="T321" s="57"/>
      <c r="U321" s="57"/>
      <c r="V321" s="58"/>
      <c r="W321" s="58"/>
      <c r="X321" s="57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  <c r="AK321" s="58"/>
      <c r="AL321" s="58"/>
      <c r="AM321" s="55"/>
      <c r="AN321" s="55"/>
    </row>
    <row r="322" spans="14:40" ht="12.75" customHeight="1">
      <c r="N322" s="57"/>
      <c r="O322" s="57"/>
      <c r="P322" s="57"/>
      <c r="Q322" s="57"/>
      <c r="R322" s="57"/>
      <c r="S322" s="57"/>
      <c r="T322" s="57"/>
      <c r="U322" s="57"/>
      <c r="V322" s="58"/>
      <c r="W322" s="58"/>
      <c r="X322" s="57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  <c r="AK322" s="58"/>
      <c r="AL322" s="58"/>
      <c r="AM322" s="55"/>
      <c r="AN322" s="55"/>
    </row>
    <row r="323" spans="14:40" ht="12.75" customHeight="1">
      <c r="N323" s="57"/>
      <c r="O323" s="57"/>
      <c r="P323" s="57"/>
      <c r="Q323" s="57"/>
      <c r="R323" s="57"/>
      <c r="S323" s="57"/>
      <c r="T323" s="57"/>
      <c r="U323" s="57"/>
      <c r="V323" s="58"/>
      <c r="W323" s="58"/>
      <c r="X323" s="57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  <c r="AK323" s="58"/>
      <c r="AL323" s="58"/>
      <c r="AM323" s="55"/>
      <c r="AN323" s="55"/>
    </row>
    <row r="324" spans="14:40" ht="12.75" customHeight="1">
      <c r="N324" s="57"/>
      <c r="O324" s="57"/>
      <c r="P324" s="57"/>
      <c r="Q324" s="57"/>
      <c r="R324" s="57"/>
      <c r="S324" s="57"/>
      <c r="T324" s="57"/>
      <c r="U324" s="57"/>
      <c r="V324" s="58"/>
      <c r="W324" s="58"/>
      <c r="X324" s="57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  <c r="AK324" s="58"/>
      <c r="AL324" s="58"/>
      <c r="AM324" s="55"/>
      <c r="AN324" s="55"/>
    </row>
    <row r="325" spans="14:40" ht="12.75" customHeight="1">
      <c r="N325" s="57"/>
      <c r="O325" s="57"/>
      <c r="P325" s="57"/>
      <c r="Q325" s="57"/>
      <c r="R325" s="57"/>
      <c r="S325" s="57"/>
      <c r="T325" s="57"/>
      <c r="U325" s="57"/>
      <c r="V325" s="58"/>
      <c r="W325" s="58"/>
      <c r="X325" s="57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  <c r="AK325" s="58"/>
      <c r="AL325" s="58"/>
      <c r="AM325" s="55"/>
      <c r="AN325" s="55"/>
    </row>
    <row r="326" spans="14:40" ht="12.75" customHeight="1">
      <c r="N326" s="57"/>
      <c r="O326" s="57"/>
      <c r="P326" s="57"/>
      <c r="Q326" s="57"/>
      <c r="R326" s="57"/>
      <c r="S326" s="57"/>
      <c r="T326" s="57"/>
      <c r="U326" s="57"/>
      <c r="V326" s="58"/>
      <c r="W326" s="58"/>
      <c r="X326" s="57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  <c r="AK326" s="58"/>
      <c r="AL326" s="58"/>
      <c r="AM326" s="55"/>
      <c r="AN326" s="55"/>
    </row>
    <row r="327" spans="14:40" ht="12.75" customHeight="1">
      <c r="N327" s="57"/>
      <c r="O327" s="57"/>
      <c r="P327" s="57"/>
      <c r="Q327" s="57"/>
      <c r="R327" s="57"/>
      <c r="S327" s="57"/>
      <c r="T327" s="57"/>
      <c r="U327" s="57"/>
      <c r="V327" s="58"/>
      <c r="W327" s="58"/>
      <c r="X327" s="57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  <c r="AK327" s="58"/>
      <c r="AL327" s="58"/>
      <c r="AM327" s="55"/>
      <c r="AN327" s="55"/>
    </row>
    <row r="328" spans="14:40" ht="12.75" customHeight="1">
      <c r="N328" s="57"/>
      <c r="O328" s="57"/>
      <c r="P328" s="57"/>
      <c r="Q328" s="57"/>
      <c r="R328" s="57"/>
      <c r="S328" s="57"/>
      <c r="T328" s="57"/>
      <c r="U328" s="57"/>
      <c r="V328" s="58"/>
      <c r="W328" s="58"/>
      <c r="X328" s="57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  <c r="AL328" s="58"/>
      <c r="AM328" s="55"/>
      <c r="AN328" s="55"/>
    </row>
    <row r="329" spans="14:40" ht="12.75" customHeight="1">
      <c r="N329" s="57"/>
      <c r="O329" s="57"/>
      <c r="P329" s="57"/>
      <c r="Q329" s="57"/>
      <c r="R329" s="57"/>
      <c r="S329" s="57"/>
      <c r="T329" s="57"/>
      <c r="U329" s="57"/>
      <c r="V329" s="58"/>
      <c r="W329" s="58"/>
      <c r="X329" s="57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  <c r="AK329" s="58"/>
      <c r="AL329" s="58"/>
      <c r="AM329" s="55"/>
      <c r="AN329" s="55"/>
    </row>
    <row r="330" spans="14:40" ht="12.75" customHeight="1">
      <c r="N330" s="57"/>
      <c r="O330" s="57"/>
      <c r="P330" s="57"/>
      <c r="Q330" s="57"/>
      <c r="R330" s="57"/>
      <c r="S330" s="57"/>
      <c r="T330" s="57"/>
      <c r="U330" s="57"/>
      <c r="V330" s="58"/>
      <c r="W330" s="58"/>
      <c r="X330" s="57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  <c r="AK330" s="58"/>
      <c r="AL330" s="58"/>
      <c r="AM330" s="55"/>
      <c r="AN330" s="55"/>
    </row>
    <row r="331" spans="14:40" ht="12.75" customHeight="1">
      <c r="N331" s="57"/>
      <c r="O331" s="57"/>
      <c r="P331" s="57"/>
      <c r="Q331" s="57"/>
      <c r="R331" s="57"/>
      <c r="S331" s="57"/>
      <c r="T331" s="57"/>
      <c r="U331" s="57"/>
      <c r="V331" s="58"/>
      <c r="W331" s="58"/>
      <c r="X331" s="57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  <c r="AK331" s="58"/>
      <c r="AL331" s="58"/>
      <c r="AM331" s="55"/>
      <c r="AN331" s="55"/>
    </row>
    <row r="332" spans="14:40" ht="12.75" customHeight="1">
      <c r="N332" s="57"/>
      <c r="O332" s="57"/>
      <c r="P332" s="57"/>
      <c r="Q332" s="57"/>
      <c r="R332" s="57"/>
      <c r="S332" s="57"/>
      <c r="T332" s="57"/>
      <c r="U332" s="57"/>
      <c r="V332" s="58"/>
      <c r="W332" s="58"/>
      <c r="X332" s="57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  <c r="AK332" s="58"/>
      <c r="AL332" s="58"/>
      <c r="AM332" s="55"/>
      <c r="AN332" s="55"/>
    </row>
    <row r="333" spans="14:40" ht="12.75" customHeight="1">
      <c r="N333" s="57"/>
      <c r="O333" s="57"/>
      <c r="P333" s="57"/>
      <c r="Q333" s="57"/>
      <c r="R333" s="57"/>
      <c r="S333" s="57"/>
      <c r="T333" s="57"/>
      <c r="U333" s="57"/>
      <c r="V333" s="58"/>
      <c r="W333" s="58"/>
      <c r="X333" s="57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  <c r="AK333" s="58"/>
      <c r="AL333" s="58"/>
      <c r="AM333" s="55"/>
      <c r="AN333" s="55"/>
    </row>
    <row r="334" spans="14:40" ht="12.75" customHeight="1">
      <c r="N334" s="57"/>
      <c r="O334" s="57"/>
      <c r="P334" s="57"/>
      <c r="Q334" s="57"/>
      <c r="R334" s="57"/>
      <c r="S334" s="57"/>
      <c r="T334" s="57"/>
      <c r="U334" s="57"/>
      <c r="V334" s="58"/>
      <c r="W334" s="58"/>
      <c r="X334" s="57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  <c r="AK334" s="58"/>
      <c r="AL334" s="58"/>
      <c r="AM334" s="55"/>
      <c r="AN334" s="55"/>
    </row>
    <row r="335" spans="14:40" ht="12.75" customHeight="1">
      <c r="N335" s="57"/>
      <c r="O335" s="57"/>
      <c r="P335" s="57"/>
      <c r="Q335" s="57"/>
      <c r="R335" s="57"/>
      <c r="S335" s="57"/>
      <c r="T335" s="57"/>
      <c r="U335" s="57"/>
      <c r="V335" s="58"/>
      <c r="W335" s="58"/>
      <c r="X335" s="57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  <c r="AK335" s="58"/>
      <c r="AL335" s="58"/>
      <c r="AM335" s="55"/>
      <c r="AN335" s="55"/>
    </row>
    <row r="336" spans="14:40" ht="12.75" customHeight="1">
      <c r="N336" s="57"/>
      <c r="O336" s="57"/>
      <c r="P336" s="57"/>
      <c r="Q336" s="57"/>
      <c r="R336" s="57"/>
      <c r="S336" s="57"/>
      <c r="T336" s="57"/>
      <c r="U336" s="57"/>
      <c r="V336" s="58"/>
      <c r="W336" s="58"/>
      <c r="X336" s="57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  <c r="AK336" s="58"/>
      <c r="AL336" s="58"/>
      <c r="AM336" s="55"/>
      <c r="AN336" s="55"/>
    </row>
    <row r="337" spans="14:40" ht="12.75" customHeight="1">
      <c r="N337" s="57"/>
      <c r="O337" s="57"/>
      <c r="P337" s="57"/>
      <c r="Q337" s="57"/>
      <c r="R337" s="57"/>
      <c r="S337" s="57"/>
      <c r="T337" s="57"/>
      <c r="U337" s="57"/>
      <c r="V337" s="58"/>
      <c r="W337" s="58"/>
      <c r="X337" s="57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  <c r="AK337" s="58"/>
      <c r="AL337" s="58"/>
      <c r="AM337" s="55"/>
      <c r="AN337" s="55"/>
    </row>
    <row r="338" spans="14:40" ht="12.75" customHeight="1">
      <c r="N338" s="57"/>
      <c r="O338" s="57"/>
      <c r="P338" s="57"/>
      <c r="Q338" s="57"/>
      <c r="R338" s="57"/>
      <c r="S338" s="57"/>
      <c r="T338" s="57"/>
      <c r="U338" s="57"/>
      <c r="V338" s="58"/>
      <c r="W338" s="58"/>
      <c r="X338" s="57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  <c r="AK338" s="58"/>
      <c r="AL338" s="58"/>
      <c r="AM338" s="55"/>
      <c r="AN338" s="55"/>
    </row>
    <row r="339" spans="14:40" ht="12.75" customHeight="1">
      <c r="N339" s="57"/>
      <c r="O339" s="57"/>
      <c r="P339" s="57"/>
      <c r="Q339" s="57"/>
      <c r="R339" s="57"/>
      <c r="S339" s="57"/>
      <c r="T339" s="57"/>
      <c r="U339" s="57"/>
      <c r="V339" s="58"/>
      <c r="W339" s="58"/>
      <c r="X339" s="57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  <c r="AK339" s="58"/>
      <c r="AL339" s="58"/>
      <c r="AM339" s="55"/>
      <c r="AN339" s="55"/>
    </row>
    <row r="340" spans="14:40" ht="12.75" customHeight="1">
      <c r="N340" s="57"/>
      <c r="O340" s="57"/>
      <c r="P340" s="57"/>
      <c r="Q340" s="57"/>
      <c r="R340" s="57"/>
      <c r="S340" s="57"/>
      <c r="T340" s="57"/>
      <c r="U340" s="57"/>
      <c r="V340" s="58"/>
      <c r="W340" s="58"/>
      <c r="X340" s="57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  <c r="AK340" s="58"/>
      <c r="AL340" s="58"/>
      <c r="AM340" s="55"/>
      <c r="AN340" s="55"/>
    </row>
    <row r="341" spans="14:40" ht="12.75" customHeight="1">
      <c r="N341" s="57"/>
      <c r="O341" s="57"/>
      <c r="P341" s="57"/>
      <c r="Q341" s="57"/>
      <c r="R341" s="57"/>
      <c r="S341" s="57"/>
      <c r="T341" s="57"/>
      <c r="U341" s="57"/>
      <c r="V341" s="58"/>
      <c r="W341" s="58"/>
      <c r="X341" s="57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  <c r="AK341" s="58"/>
      <c r="AL341" s="58"/>
      <c r="AM341" s="55"/>
      <c r="AN341" s="55"/>
    </row>
    <row r="342" spans="14:40" ht="12.75" customHeight="1">
      <c r="N342" s="57"/>
      <c r="O342" s="57"/>
      <c r="P342" s="57"/>
      <c r="Q342" s="57"/>
      <c r="R342" s="57"/>
      <c r="S342" s="57"/>
      <c r="T342" s="57"/>
      <c r="U342" s="57"/>
      <c r="V342" s="58"/>
      <c r="W342" s="58"/>
      <c r="X342" s="57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  <c r="AK342" s="58"/>
      <c r="AL342" s="58"/>
      <c r="AM342" s="55"/>
      <c r="AN342" s="55"/>
    </row>
    <row r="343" spans="14:40" ht="12.75" customHeight="1">
      <c r="N343" s="57"/>
      <c r="O343" s="57"/>
      <c r="P343" s="57"/>
      <c r="Q343" s="57"/>
      <c r="R343" s="57"/>
      <c r="S343" s="57"/>
      <c r="T343" s="57"/>
      <c r="U343" s="57"/>
      <c r="V343" s="58"/>
      <c r="W343" s="58"/>
      <c r="X343" s="57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  <c r="AK343" s="58"/>
      <c r="AL343" s="58"/>
      <c r="AM343" s="55"/>
      <c r="AN343" s="55"/>
    </row>
    <row r="344" spans="14:40" ht="12.75" customHeight="1">
      <c r="N344" s="57"/>
      <c r="O344" s="57"/>
      <c r="P344" s="57"/>
      <c r="Q344" s="57"/>
      <c r="R344" s="57"/>
      <c r="S344" s="57"/>
      <c r="T344" s="57"/>
      <c r="U344" s="57"/>
      <c r="V344" s="58"/>
      <c r="W344" s="58"/>
      <c r="X344" s="57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  <c r="AK344" s="58"/>
      <c r="AL344" s="58"/>
      <c r="AM344" s="55"/>
      <c r="AN344" s="55"/>
    </row>
    <row r="345" spans="14:40" ht="12.75" customHeight="1">
      <c r="N345" s="57"/>
      <c r="O345" s="57"/>
      <c r="P345" s="57"/>
      <c r="Q345" s="57"/>
      <c r="R345" s="57"/>
      <c r="S345" s="57"/>
      <c r="T345" s="57"/>
      <c r="U345" s="57"/>
      <c r="V345" s="58"/>
      <c r="W345" s="58"/>
      <c r="X345" s="57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  <c r="AK345" s="58"/>
      <c r="AL345" s="58"/>
      <c r="AM345" s="55"/>
      <c r="AN345" s="55"/>
    </row>
    <row r="346" spans="14:40" ht="12.75" customHeight="1">
      <c r="N346" s="57"/>
      <c r="O346" s="57"/>
      <c r="P346" s="57"/>
      <c r="Q346" s="57"/>
      <c r="R346" s="57"/>
      <c r="S346" s="57"/>
      <c r="T346" s="57"/>
      <c r="U346" s="57"/>
      <c r="V346" s="58"/>
      <c r="W346" s="58"/>
      <c r="X346" s="57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  <c r="AK346" s="58"/>
      <c r="AL346" s="58"/>
      <c r="AM346" s="55"/>
      <c r="AN346" s="55"/>
    </row>
    <row r="347" spans="14:40" ht="12.75" customHeight="1">
      <c r="N347" s="57"/>
      <c r="O347" s="57"/>
      <c r="P347" s="57"/>
      <c r="Q347" s="57"/>
      <c r="R347" s="57"/>
      <c r="S347" s="57"/>
      <c r="T347" s="57"/>
      <c r="U347" s="57"/>
      <c r="V347" s="58"/>
      <c r="W347" s="58"/>
      <c r="X347" s="57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  <c r="AK347" s="58"/>
      <c r="AL347" s="58"/>
      <c r="AM347" s="55"/>
      <c r="AN347" s="55"/>
    </row>
    <row r="348" spans="14:40" ht="12.75" customHeight="1">
      <c r="N348" s="57"/>
      <c r="O348" s="57"/>
      <c r="P348" s="57"/>
      <c r="Q348" s="57"/>
      <c r="R348" s="57"/>
      <c r="S348" s="57"/>
      <c r="T348" s="57"/>
      <c r="U348" s="57"/>
      <c r="V348" s="58"/>
      <c r="W348" s="58"/>
      <c r="X348" s="57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  <c r="AK348" s="58"/>
      <c r="AL348" s="58"/>
      <c r="AM348" s="55"/>
      <c r="AN348" s="55"/>
    </row>
    <row r="349" spans="14:40" ht="12.75" customHeight="1">
      <c r="N349" s="57"/>
      <c r="O349" s="57"/>
      <c r="P349" s="57"/>
      <c r="Q349" s="57"/>
      <c r="R349" s="57"/>
      <c r="S349" s="57"/>
      <c r="T349" s="57"/>
      <c r="U349" s="57"/>
      <c r="V349" s="58"/>
      <c r="W349" s="58"/>
      <c r="X349" s="57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  <c r="AK349" s="58"/>
      <c r="AL349" s="58"/>
      <c r="AM349" s="55"/>
      <c r="AN349" s="55"/>
    </row>
    <row r="350" spans="14:40" ht="12.75" customHeight="1">
      <c r="N350" s="57"/>
      <c r="O350" s="57"/>
      <c r="P350" s="57"/>
      <c r="Q350" s="57"/>
      <c r="R350" s="57"/>
      <c r="S350" s="57"/>
      <c r="T350" s="57"/>
      <c r="U350" s="57"/>
      <c r="V350" s="58"/>
      <c r="W350" s="58"/>
      <c r="X350" s="57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  <c r="AK350" s="58"/>
      <c r="AL350" s="58"/>
      <c r="AM350" s="55"/>
      <c r="AN350" s="55"/>
    </row>
    <row r="351" spans="14:40" ht="12.75" customHeight="1">
      <c r="N351" s="57"/>
      <c r="O351" s="57"/>
      <c r="P351" s="57"/>
      <c r="Q351" s="57"/>
      <c r="R351" s="57"/>
      <c r="S351" s="57"/>
      <c r="T351" s="57"/>
      <c r="U351" s="57"/>
      <c r="V351" s="58"/>
      <c r="W351" s="58"/>
      <c r="X351" s="57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  <c r="AK351" s="58"/>
      <c r="AL351" s="58"/>
      <c r="AM351" s="55"/>
      <c r="AN351" s="55"/>
    </row>
    <row r="352" spans="14:40" ht="12.75" customHeight="1">
      <c r="N352" s="57"/>
      <c r="O352" s="57"/>
      <c r="P352" s="57"/>
      <c r="Q352" s="57"/>
      <c r="R352" s="57"/>
      <c r="S352" s="57"/>
      <c r="T352" s="57"/>
      <c r="U352" s="57"/>
      <c r="V352" s="58"/>
      <c r="W352" s="58"/>
      <c r="X352" s="57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  <c r="AK352" s="58"/>
      <c r="AL352" s="58"/>
      <c r="AM352" s="55"/>
      <c r="AN352" s="55"/>
    </row>
    <row r="353" spans="14:40" ht="12.75" customHeight="1">
      <c r="N353" s="57"/>
      <c r="O353" s="57"/>
      <c r="P353" s="57"/>
      <c r="Q353" s="57"/>
      <c r="R353" s="57"/>
      <c r="S353" s="57"/>
      <c r="T353" s="57"/>
      <c r="U353" s="57"/>
      <c r="V353" s="58"/>
      <c r="W353" s="58"/>
      <c r="X353" s="57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  <c r="AK353" s="58"/>
      <c r="AL353" s="58"/>
      <c r="AM353" s="55"/>
      <c r="AN353" s="55"/>
    </row>
    <row r="354" spans="14:40" ht="12.75" customHeight="1">
      <c r="N354" s="57"/>
      <c r="O354" s="57"/>
      <c r="P354" s="57"/>
      <c r="Q354" s="57"/>
      <c r="R354" s="57"/>
      <c r="S354" s="57"/>
      <c r="T354" s="57"/>
      <c r="U354" s="57"/>
      <c r="V354" s="58"/>
      <c r="W354" s="58"/>
      <c r="X354" s="57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  <c r="AK354" s="58"/>
      <c r="AL354" s="58"/>
      <c r="AM354" s="55"/>
      <c r="AN354" s="55"/>
    </row>
    <row r="355" spans="14:40" ht="12.75" customHeight="1">
      <c r="N355" s="57"/>
      <c r="O355" s="57"/>
      <c r="P355" s="57"/>
      <c r="Q355" s="57"/>
      <c r="R355" s="57"/>
      <c r="S355" s="57"/>
      <c r="T355" s="57"/>
      <c r="U355" s="57"/>
      <c r="V355" s="58"/>
      <c r="W355" s="58"/>
      <c r="X355" s="57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  <c r="AK355" s="58"/>
      <c r="AL355" s="58"/>
      <c r="AM355" s="55"/>
      <c r="AN355" s="55"/>
    </row>
    <row r="356" spans="14:40" ht="12.75" customHeight="1">
      <c r="N356" s="57"/>
      <c r="O356" s="57"/>
      <c r="P356" s="57"/>
      <c r="Q356" s="57"/>
      <c r="R356" s="57"/>
      <c r="S356" s="57"/>
      <c r="T356" s="57"/>
      <c r="U356" s="57"/>
      <c r="V356" s="58"/>
      <c r="W356" s="58"/>
      <c r="X356" s="57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  <c r="AK356" s="58"/>
      <c r="AL356" s="58"/>
      <c r="AM356" s="55"/>
      <c r="AN356" s="55"/>
    </row>
    <row r="357" spans="14:40" ht="12.75" customHeight="1">
      <c r="N357" s="57"/>
      <c r="O357" s="57"/>
      <c r="P357" s="57"/>
      <c r="Q357" s="57"/>
      <c r="R357" s="57"/>
      <c r="S357" s="57"/>
      <c r="T357" s="57"/>
      <c r="U357" s="57"/>
      <c r="V357" s="58"/>
      <c r="W357" s="58"/>
      <c r="X357" s="57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  <c r="AK357" s="58"/>
      <c r="AL357" s="58"/>
      <c r="AM357" s="55"/>
      <c r="AN357" s="55"/>
    </row>
    <row r="358" spans="14:40" ht="12.75" customHeight="1">
      <c r="N358" s="57"/>
      <c r="O358" s="57"/>
      <c r="P358" s="57"/>
      <c r="Q358" s="57"/>
      <c r="R358" s="57"/>
      <c r="S358" s="57"/>
      <c r="T358" s="57"/>
      <c r="U358" s="57"/>
      <c r="V358" s="58"/>
      <c r="W358" s="58"/>
      <c r="X358" s="57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  <c r="AK358" s="58"/>
      <c r="AL358" s="58"/>
      <c r="AM358" s="55"/>
      <c r="AN358" s="55"/>
    </row>
    <row r="359" spans="14:40" ht="12.75" customHeight="1">
      <c r="N359" s="57"/>
      <c r="O359" s="57"/>
      <c r="P359" s="57"/>
      <c r="Q359" s="57"/>
      <c r="R359" s="57"/>
      <c r="S359" s="57"/>
      <c r="T359" s="57"/>
      <c r="U359" s="57"/>
      <c r="V359" s="58"/>
      <c r="W359" s="58"/>
      <c r="X359" s="57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  <c r="AK359" s="58"/>
      <c r="AL359" s="58"/>
      <c r="AM359" s="55"/>
      <c r="AN359" s="55"/>
    </row>
    <row r="360" spans="14:40" ht="12.75" customHeight="1">
      <c r="N360" s="57"/>
      <c r="O360" s="57"/>
      <c r="P360" s="57"/>
      <c r="Q360" s="57"/>
      <c r="R360" s="57"/>
      <c r="S360" s="57"/>
      <c r="T360" s="57"/>
      <c r="U360" s="57"/>
      <c r="V360" s="58"/>
      <c r="W360" s="58"/>
      <c r="X360" s="57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  <c r="AK360" s="58"/>
      <c r="AL360" s="58"/>
      <c r="AM360" s="55"/>
      <c r="AN360" s="55"/>
    </row>
    <row r="361" spans="14:40" ht="12.75" customHeight="1">
      <c r="N361" s="57"/>
      <c r="O361" s="57"/>
      <c r="P361" s="57"/>
      <c r="Q361" s="57"/>
      <c r="R361" s="57"/>
      <c r="S361" s="57"/>
      <c r="T361" s="57"/>
      <c r="U361" s="57"/>
      <c r="V361" s="58"/>
      <c r="W361" s="58"/>
      <c r="X361" s="57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  <c r="AK361" s="58"/>
      <c r="AL361" s="58"/>
      <c r="AM361" s="55"/>
      <c r="AN361" s="55"/>
    </row>
    <row r="362" spans="14:40" ht="12.75" customHeight="1">
      <c r="N362" s="57"/>
      <c r="O362" s="57"/>
      <c r="P362" s="57"/>
      <c r="Q362" s="57"/>
      <c r="R362" s="57"/>
      <c r="S362" s="57"/>
      <c r="T362" s="57"/>
      <c r="U362" s="57"/>
      <c r="V362" s="58"/>
      <c r="W362" s="58"/>
      <c r="X362" s="57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58"/>
      <c r="AL362" s="58"/>
      <c r="AM362" s="55"/>
      <c r="AN362" s="55"/>
    </row>
    <row r="363" spans="14:40" ht="12.75" customHeight="1">
      <c r="N363" s="57"/>
      <c r="O363" s="57"/>
      <c r="P363" s="57"/>
      <c r="Q363" s="57"/>
      <c r="R363" s="57"/>
      <c r="S363" s="57"/>
      <c r="T363" s="57"/>
      <c r="U363" s="57"/>
      <c r="V363" s="58"/>
      <c r="W363" s="58"/>
      <c r="X363" s="57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  <c r="AK363" s="58"/>
      <c r="AL363" s="58"/>
      <c r="AM363" s="55"/>
      <c r="AN363" s="55"/>
    </row>
    <row r="364" spans="14:40" ht="12.75" customHeight="1">
      <c r="N364" s="57"/>
      <c r="O364" s="57"/>
      <c r="P364" s="57"/>
      <c r="Q364" s="57"/>
      <c r="R364" s="57"/>
      <c r="S364" s="57"/>
      <c r="T364" s="57"/>
      <c r="U364" s="57"/>
      <c r="V364" s="58"/>
      <c r="W364" s="58"/>
      <c r="X364" s="57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  <c r="AK364" s="58"/>
      <c r="AL364" s="58"/>
      <c r="AM364" s="55"/>
      <c r="AN364" s="55"/>
    </row>
    <row r="365" spans="14:40" ht="12.75" customHeight="1">
      <c r="N365" s="57"/>
      <c r="O365" s="57"/>
      <c r="P365" s="57"/>
      <c r="Q365" s="57"/>
      <c r="R365" s="57"/>
      <c r="S365" s="57"/>
      <c r="T365" s="57"/>
      <c r="U365" s="57"/>
      <c r="V365" s="58"/>
      <c r="W365" s="58"/>
      <c r="X365" s="57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  <c r="AK365" s="58"/>
      <c r="AL365" s="58"/>
      <c r="AM365" s="55"/>
      <c r="AN365" s="55"/>
    </row>
    <row r="366" spans="14:40" ht="12.75" customHeight="1">
      <c r="N366" s="57"/>
      <c r="O366" s="57"/>
      <c r="P366" s="57"/>
      <c r="Q366" s="57"/>
      <c r="R366" s="57"/>
      <c r="S366" s="57"/>
      <c r="T366" s="57"/>
      <c r="U366" s="57"/>
      <c r="V366" s="58"/>
      <c r="W366" s="58"/>
      <c r="X366" s="57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  <c r="AK366" s="58"/>
      <c r="AL366" s="58"/>
      <c r="AM366" s="55"/>
      <c r="AN366" s="55"/>
    </row>
    <row r="367" spans="14:40" ht="12.75" customHeight="1">
      <c r="N367" s="57"/>
      <c r="O367" s="57"/>
      <c r="P367" s="57"/>
      <c r="Q367" s="57"/>
      <c r="R367" s="57"/>
      <c r="S367" s="57"/>
      <c r="T367" s="57"/>
      <c r="U367" s="57"/>
      <c r="V367" s="58"/>
      <c r="W367" s="58"/>
      <c r="X367" s="57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  <c r="AK367" s="58"/>
      <c r="AL367" s="58"/>
      <c r="AM367" s="55"/>
      <c r="AN367" s="55"/>
    </row>
    <row r="368" spans="14:40" ht="12.75" customHeight="1">
      <c r="N368" s="57"/>
      <c r="O368" s="57"/>
      <c r="P368" s="57"/>
      <c r="Q368" s="57"/>
      <c r="R368" s="57"/>
      <c r="S368" s="57"/>
      <c r="T368" s="57"/>
      <c r="U368" s="57"/>
      <c r="V368" s="58"/>
      <c r="W368" s="58"/>
      <c r="X368" s="57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  <c r="AK368" s="58"/>
      <c r="AL368" s="58"/>
      <c r="AM368" s="55"/>
      <c r="AN368" s="55"/>
    </row>
    <row r="369" spans="14:40" ht="12.75" customHeight="1">
      <c r="N369" s="57"/>
      <c r="O369" s="57"/>
      <c r="P369" s="57"/>
      <c r="Q369" s="57"/>
      <c r="R369" s="57"/>
      <c r="S369" s="57"/>
      <c r="T369" s="57"/>
      <c r="U369" s="57"/>
      <c r="V369" s="58"/>
      <c r="W369" s="58"/>
      <c r="X369" s="57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  <c r="AK369" s="58"/>
      <c r="AL369" s="58"/>
      <c r="AM369" s="55"/>
      <c r="AN369" s="55"/>
    </row>
    <row r="370" spans="14:40" ht="12.75" customHeight="1">
      <c r="N370" s="57"/>
      <c r="O370" s="57"/>
      <c r="P370" s="57"/>
      <c r="Q370" s="57"/>
      <c r="R370" s="57"/>
      <c r="S370" s="57"/>
      <c r="T370" s="57"/>
      <c r="U370" s="57"/>
      <c r="V370" s="58"/>
      <c r="W370" s="58"/>
      <c r="X370" s="57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  <c r="AK370" s="58"/>
      <c r="AL370" s="58"/>
      <c r="AM370" s="55"/>
      <c r="AN370" s="55"/>
    </row>
    <row r="371" spans="14:40" ht="12.75" customHeight="1">
      <c r="N371" s="57"/>
      <c r="O371" s="57"/>
      <c r="P371" s="57"/>
      <c r="Q371" s="57"/>
      <c r="R371" s="57"/>
      <c r="S371" s="57"/>
      <c r="T371" s="57"/>
      <c r="U371" s="57"/>
      <c r="V371" s="58"/>
      <c r="W371" s="58"/>
      <c r="X371" s="57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  <c r="AK371" s="58"/>
      <c r="AL371" s="58"/>
      <c r="AM371" s="55"/>
      <c r="AN371" s="55"/>
    </row>
    <row r="372" spans="14:40" ht="12.75" customHeight="1">
      <c r="N372" s="57"/>
      <c r="O372" s="57"/>
      <c r="P372" s="57"/>
      <c r="Q372" s="57"/>
      <c r="R372" s="57"/>
      <c r="S372" s="57"/>
      <c r="T372" s="57"/>
      <c r="U372" s="57"/>
      <c r="V372" s="58"/>
      <c r="W372" s="58"/>
      <c r="X372" s="57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  <c r="AK372" s="58"/>
      <c r="AL372" s="58"/>
      <c r="AM372" s="55"/>
      <c r="AN372" s="55"/>
    </row>
    <row r="373" spans="14:40" ht="12.75" customHeight="1">
      <c r="N373" s="57"/>
      <c r="O373" s="57"/>
      <c r="P373" s="57"/>
      <c r="Q373" s="57"/>
      <c r="R373" s="57"/>
      <c r="S373" s="57"/>
      <c r="T373" s="57"/>
      <c r="U373" s="57"/>
      <c r="V373" s="58"/>
      <c r="W373" s="58"/>
      <c r="X373" s="57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  <c r="AK373" s="58"/>
      <c r="AL373" s="58"/>
      <c r="AM373" s="55"/>
      <c r="AN373" s="55"/>
    </row>
    <row r="374" spans="14:40" ht="12.75" customHeight="1">
      <c r="N374" s="57"/>
      <c r="O374" s="57"/>
      <c r="P374" s="57"/>
      <c r="Q374" s="57"/>
      <c r="R374" s="57"/>
      <c r="S374" s="57"/>
      <c r="T374" s="57"/>
      <c r="U374" s="57"/>
      <c r="V374" s="58"/>
      <c r="W374" s="58"/>
      <c r="X374" s="57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  <c r="AK374" s="58"/>
      <c r="AL374" s="58"/>
      <c r="AM374" s="55"/>
      <c r="AN374" s="55"/>
    </row>
    <row r="375" spans="14:40" ht="12.75" customHeight="1">
      <c r="N375" s="57"/>
      <c r="O375" s="57"/>
      <c r="P375" s="57"/>
      <c r="Q375" s="57"/>
      <c r="R375" s="57"/>
      <c r="S375" s="57"/>
      <c r="T375" s="57"/>
      <c r="U375" s="57"/>
      <c r="V375" s="58"/>
      <c r="W375" s="58"/>
      <c r="X375" s="57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  <c r="AK375" s="58"/>
      <c r="AL375" s="58"/>
      <c r="AM375" s="55"/>
      <c r="AN375" s="55"/>
    </row>
    <row r="376" spans="14:40" ht="12.75" customHeight="1">
      <c r="N376" s="57"/>
      <c r="O376" s="57"/>
      <c r="P376" s="57"/>
      <c r="Q376" s="57"/>
      <c r="R376" s="57"/>
      <c r="S376" s="57"/>
      <c r="T376" s="57"/>
      <c r="U376" s="57"/>
      <c r="V376" s="58"/>
      <c r="W376" s="58"/>
      <c r="X376" s="57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  <c r="AK376" s="58"/>
      <c r="AL376" s="58"/>
      <c r="AM376" s="55"/>
      <c r="AN376" s="55"/>
    </row>
    <row r="377" spans="14:40" ht="12.75" customHeight="1">
      <c r="N377" s="57"/>
      <c r="O377" s="57"/>
      <c r="P377" s="57"/>
      <c r="Q377" s="57"/>
      <c r="R377" s="57"/>
      <c r="S377" s="57"/>
      <c r="T377" s="57"/>
      <c r="U377" s="57"/>
      <c r="V377" s="58"/>
      <c r="W377" s="58"/>
      <c r="X377" s="57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  <c r="AK377" s="58"/>
      <c r="AL377" s="58"/>
      <c r="AM377" s="55"/>
      <c r="AN377" s="55"/>
    </row>
    <row r="378" spans="14:40" ht="12.75" customHeight="1">
      <c r="N378" s="57"/>
      <c r="O378" s="57"/>
      <c r="P378" s="57"/>
      <c r="Q378" s="57"/>
      <c r="R378" s="57"/>
      <c r="S378" s="57"/>
      <c r="T378" s="57"/>
      <c r="U378" s="57"/>
      <c r="V378" s="58"/>
      <c r="W378" s="58"/>
      <c r="X378" s="57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  <c r="AK378" s="58"/>
      <c r="AL378" s="58"/>
      <c r="AM378" s="55"/>
      <c r="AN378" s="55"/>
    </row>
    <row r="379" spans="14:40" ht="12.75" customHeight="1">
      <c r="N379" s="57"/>
      <c r="O379" s="57"/>
      <c r="P379" s="57"/>
      <c r="Q379" s="57"/>
      <c r="R379" s="57"/>
      <c r="S379" s="57"/>
      <c r="T379" s="57"/>
      <c r="U379" s="57"/>
      <c r="V379" s="58"/>
      <c r="W379" s="58"/>
      <c r="X379" s="57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  <c r="AK379" s="58"/>
      <c r="AL379" s="58"/>
      <c r="AM379" s="55"/>
      <c r="AN379" s="55"/>
    </row>
    <row r="380" spans="14:40" ht="12.75" customHeight="1">
      <c r="N380" s="57"/>
      <c r="O380" s="57"/>
      <c r="P380" s="57"/>
      <c r="Q380" s="57"/>
      <c r="R380" s="57"/>
      <c r="S380" s="57"/>
      <c r="T380" s="57"/>
      <c r="U380" s="57"/>
      <c r="V380" s="58"/>
      <c r="W380" s="58"/>
      <c r="X380" s="57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  <c r="AK380" s="58"/>
      <c r="AL380" s="58"/>
      <c r="AM380" s="55"/>
      <c r="AN380" s="55"/>
    </row>
    <row r="381" spans="14:40" ht="12.75" customHeight="1">
      <c r="N381" s="57"/>
      <c r="O381" s="57"/>
      <c r="P381" s="57"/>
      <c r="Q381" s="57"/>
      <c r="R381" s="57"/>
      <c r="S381" s="57"/>
      <c r="T381" s="57"/>
      <c r="U381" s="57"/>
      <c r="V381" s="58"/>
      <c r="W381" s="58"/>
      <c r="X381" s="57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  <c r="AK381" s="58"/>
      <c r="AL381" s="58"/>
      <c r="AM381" s="55"/>
      <c r="AN381" s="55"/>
    </row>
    <row r="382" spans="14:40" ht="12.75" customHeight="1">
      <c r="N382" s="57"/>
      <c r="O382" s="57"/>
      <c r="P382" s="57"/>
      <c r="Q382" s="57"/>
      <c r="R382" s="57"/>
      <c r="S382" s="57"/>
      <c r="T382" s="57"/>
      <c r="U382" s="57"/>
      <c r="V382" s="58"/>
      <c r="W382" s="58"/>
      <c r="X382" s="57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  <c r="AK382" s="58"/>
      <c r="AL382" s="58"/>
      <c r="AM382" s="55"/>
      <c r="AN382" s="55"/>
    </row>
    <row r="383" spans="14:40" ht="12.75" customHeight="1">
      <c r="N383" s="57"/>
      <c r="O383" s="57"/>
      <c r="P383" s="57"/>
      <c r="Q383" s="57"/>
      <c r="R383" s="57"/>
      <c r="S383" s="57"/>
      <c r="T383" s="57"/>
      <c r="U383" s="57"/>
      <c r="V383" s="58"/>
      <c r="W383" s="58"/>
      <c r="X383" s="57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  <c r="AK383" s="58"/>
      <c r="AL383" s="58"/>
      <c r="AM383" s="55"/>
      <c r="AN383" s="55"/>
    </row>
    <row r="384" spans="14:40" ht="12.75" customHeight="1">
      <c r="N384" s="57"/>
      <c r="O384" s="57"/>
      <c r="P384" s="57"/>
      <c r="Q384" s="57"/>
      <c r="R384" s="57"/>
      <c r="S384" s="57"/>
      <c r="T384" s="57"/>
      <c r="U384" s="57"/>
      <c r="V384" s="58"/>
      <c r="W384" s="58"/>
      <c r="X384" s="57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  <c r="AK384" s="58"/>
      <c r="AL384" s="58"/>
      <c r="AM384" s="55"/>
      <c r="AN384" s="55"/>
    </row>
    <row r="385" spans="14:40" ht="12.75" customHeight="1">
      <c r="N385" s="57"/>
      <c r="O385" s="57"/>
      <c r="P385" s="57"/>
      <c r="Q385" s="57"/>
      <c r="R385" s="57"/>
      <c r="S385" s="57"/>
      <c r="T385" s="57"/>
      <c r="U385" s="57"/>
      <c r="V385" s="58"/>
      <c r="W385" s="58"/>
      <c r="X385" s="57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  <c r="AK385" s="58"/>
      <c r="AL385" s="58"/>
      <c r="AM385" s="55"/>
      <c r="AN385" s="55"/>
    </row>
    <row r="386" spans="14:40" ht="12.75" customHeight="1">
      <c r="N386" s="57"/>
      <c r="O386" s="57"/>
      <c r="P386" s="57"/>
      <c r="Q386" s="57"/>
      <c r="R386" s="57"/>
      <c r="S386" s="57"/>
      <c r="T386" s="57"/>
      <c r="U386" s="57"/>
      <c r="V386" s="58"/>
      <c r="W386" s="58"/>
      <c r="X386" s="57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  <c r="AK386" s="58"/>
      <c r="AL386" s="58"/>
      <c r="AM386" s="55"/>
      <c r="AN386" s="55"/>
    </row>
    <row r="387" spans="14:40" ht="12.75" customHeight="1">
      <c r="N387" s="57"/>
      <c r="O387" s="57"/>
      <c r="P387" s="57"/>
      <c r="Q387" s="57"/>
      <c r="R387" s="57"/>
      <c r="S387" s="57"/>
      <c r="T387" s="57"/>
      <c r="U387" s="57"/>
      <c r="V387" s="58"/>
      <c r="W387" s="58"/>
      <c r="X387" s="57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  <c r="AK387" s="58"/>
      <c r="AL387" s="58"/>
      <c r="AM387" s="55"/>
      <c r="AN387" s="55"/>
    </row>
    <row r="388" spans="14:40" ht="12.75" customHeight="1">
      <c r="N388" s="57"/>
      <c r="O388" s="57"/>
      <c r="P388" s="57"/>
      <c r="Q388" s="57"/>
      <c r="R388" s="57"/>
      <c r="S388" s="57"/>
      <c r="T388" s="57"/>
      <c r="U388" s="57"/>
      <c r="V388" s="58"/>
      <c r="W388" s="58"/>
      <c r="X388" s="57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  <c r="AK388" s="58"/>
      <c r="AL388" s="58"/>
      <c r="AM388" s="55"/>
      <c r="AN388" s="55"/>
    </row>
    <row r="389" spans="14:40" ht="12.75" customHeight="1">
      <c r="N389" s="57"/>
      <c r="O389" s="57"/>
      <c r="P389" s="57"/>
      <c r="Q389" s="57"/>
      <c r="R389" s="57"/>
      <c r="S389" s="57"/>
      <c r="T389" s="57"/>
      <c r="U389" s="57"/>
      <c r="V389" s="58"/>
      <c r="W389" s="58"/>
      <c r="X389" s="57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  <c r="AK389" s="58"/>
      <c r="AL389" s="58"/>
      <c r="AM389" s="55"/>
      <c r="AN389" s="55"/>
    </row>
    <row r="390" spans="14:40" ht="12.75" customHeight="1">
      <c r="N390" s="57"/>
      <c r="O390" s="57"/>
      <c r="P390" s="57"/>
      <c r="Q390" s="57"/>
      <c r="R390" s="57"/>
      <c r="S390" s="57"/>
      <c r="T390" s="57"/>
      <c r="U390" s="57"/>
      <c r="V390" s="58"/>
      <c r="W390" s="58"/>
      <c r="X390" s="57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  <c r="AK390" s="58"/>
      <c r="AL390" s="58"/>
      <c r="AM390" s="55"/>
      <c r="AN390" s="55"/>
    </row>
    <row r="391" spans="14:40" ht="12.75" customHeight="1">
      <c r="N391" s="57"/>
      <c r="O391" s="57"/>
      <c r="P391" s="57"/>
      <c r="Q391" s="57"/>
      <c r="R391" s="57"/>
      <c r="S391" s="57"/>
      <c r="T391" s="57"/>
      <c r="U391" s="57"/>
      <c r="V391" s="58"/>
      <c r="W391" s="58"/>
      <c r="X391" s="57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  <c r="AK391" s="58"/>
      <c r="AL391" s="58"/>
      <c r="AM391" s="55"/>
      <c r="AN391" s="55"/>
    </row>
    <row r="392" spans="14:40" ht="12.75" customHeight="1">
      <c r="N392" s="57"/>
      <c r="O392" s="57"/>
      <c r="P392" s="57"/>
      <c r="Q392" s="57"/>
      <c r="R392" s="57"/>
      <c r="S392" s="57"/>
      <c r="T392" s="57"/>
      <c r="U392" s="57"/>
      <c r="V392" s="58"/>
      <c r="W392" s="58"/>
      <c r="X392" s="57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  <c r="AK392" s="58"/>
      <c r="AL392" s="58"/>
      <c r="AM392" s="55"/>
      <c r="AN392" s="55"/>
    </row>
    <row r="393" spans="14:40" ht="12.75" customHeight="1">
      <c r="N393" s="57"/>
      <c r="O393" s="57"/>
      <c r="P393" s="57"/>
      <c r="Q393" s="57"/>
      <c r="R393" s="57"/>
      <c r="S393" s="57"/>
      <c r="T393" s="57"/>
      <c r="U393" s="57"/>
      <c r="V393" s="58"/>
      <c r="W393" s="58"/>
      <c r="X393" s="57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  <c r="AK393" s="58"/>
      <c r="AL393" s="58"/>
      <c r="AM393" s="55"/>
      <c r="AN393" s="55"/>
    </row>
    <row r="394" spans="14:40" ht="12.75" customHeight="1">
      <c r="N394" s="57"/>
      <c r="O394" s="57"/>
      <c r="P394" s="57"/>
      <c r="Q394" s="57"/>
      <c r="R394" s="57"/>
      <c r="S394" s="57"/>
      <c r="T394" s="57"/>
      <c r="U394" s="57"/>
      <c r="V394" s="58"/>
      <c r="W394" s="58"/>
      <c r="X394" s="57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  <c r="AK394" s="58"/>
      <c r="AL394" s="58"/>
      <c r="AM394" s="55"/>
      <c r="AN394" s="55"/>
    </row>
    <row r="395" spans="14:40" ht="12.75" customHeight="1">
      <c r="N395" s="57"/>
      <c r="O395" s="57"/>
      <c r="P395" s="57"/>
      <c r="Q395" s="57"/>
      <c r="R395" s="57"/>
      <c r="S395" s="57"/>
      <c r="T395" s="57"/>
      <c r="U395" s="57"/>
      <c r="V395" s="58"/>
      <c r="W395" s="58"/>
      <c r="X395" s="57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  <c r="AK395" s="58"/>
      <c r="AL395" s="58"/>
      <c r="AM395" s="55"/>
      <c r="AN395" s="55"/>
    </row>
    <row r="396" spans="14:40" ht="12.75" customHeight="1">
      <c r="N396" s="57"/>
      <c r="O396" s="57"/>
      <c r="P396" s="57"/>
      <c r="Q396" s="57"/>
      <c r="R396" s="57"/>
      <c r="S396" s="57"/>
      <c r="T396" s="57"/>
      <c r="U396" s="57"/>
      <c r="V396" s="58"/>
      <c r="W396" s="58"/>
      <c r="X396" s="57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  <c r="AK396" s="58"/>
      <c r="AL396" s="58"/>
      <c r="AM396" s="55"/>
      <c r="AN396" s="55"/>
    </row>
    <row r="397" spans="14:40" ht="12.75" customHeight="1">
      <c r="N397" s="57"/>
      <c r="O397" s="57"/>
      <c r="P397" s="57"/>
      <c r="Q397" s="57"/>
      <c r="R397" s="57"/>
      <c r="S397" s="57"/>
      <c r="T397" s="57"/>
      <c r="U397" s="57"/>
      <c r="V397" s="58"/>
      <c r="W397" s="58"/>
      <c r="X397" s="57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  <c r="AK397" s="58"/>
      <c r="AL397" s="58"/>
      <c r="AM397" s="55"/>
      <c r="AN397" s="55"/>
    </row>
    <row r="398" spans="14:40" ht="12.75" customHeight="1">
      <c r="N398" s="57"/>
      <c r="O398" s="57"/>
      <c r="P398" s="57"/>
      <c r="Q398" s="57"/>
      <c r="R398" s="57"/>
      <c r="S398" s="57"/>
      <c r="T398" s="57"/>
      <c r="U398" s="57"/>
      <c r="V398" s="58"/>
      <c r="W398" s="58"/>
      <c r="X398" s="57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  <c r="AK398" s="58"/>
      <c r="AL398" s="58"/>
      <c r="AM398" s="55"/>
      <c r="AN398" s="55"/>
    </row>
    <row r="399" spans="14:40" ht="12.75" customHeight="1">
      <c r="N399" s="57"/>
      <c r="O399" s="57"/>
      <c r="P399" s="57"/>
      <c r="Q399" s="57"/>
      <c r="R399" s="57"/>
      <c r="S399" s="57"/>
      <c r="T399" s="57"/>
      <c r="U399" s="57"/>
      <c r="V399" s="58"/>
      <c r="W399" s="58"/>
      <c r="X399" s="57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  <c r="AK399" s="58"/>
      <c r="AL399" s="58"/>
      <c r="AM399" s="55"/>
      <c r="AN399" s="55"/>
    </row>
    <row r="400" spans="14:40" ht="12.75" customHeight="1">
      <c r="N400" s="57"/>
      <c r="O400" s="57"/>
      <c r="P400" s="57"/>
      <c r="Q400" s="57"/>
      <c r="R400" s="57"/>
      <c r="S400" s="57"/>
      <c r="T400" s="57"/>
      <c r="U400" s="57"/>
      <c r="V400" s="58"/>
      <c r="W400" s="58"/>
      <c r="X400" s="57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  <c r="AK400" s="58"/>
      <c r="AL400" s="58"/>
      <c r="AM400" s="55"/>
      <c r="AN400" s="55"/>
    </row>
    <row r="401" spans="14:40" ht="12.75" customHeight="1">
      <c r="N401" s="57"/>
      <c r="O401" s="57"/>
      <c r="P401" s="57"/>
      <c r="Q401" s="57"/>
      <c r="R401" s="57"/>
      <c r="S401" s="57"/>
      <c r="T401" s="57"/>
      <c r="U401" s="57"/>
      <c r="V401" s="58"/>
      <c r="W401" s="58"/>
      <c r="X401" s="57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  <c r="AK401" s="58"/>
      <c r="AL401" s="58"/>
      <c r="AM401" s="55"/>
      <c r="AN401" s="55"/>
    </row>
    <row r="402" spans="14:40" ht="12.75" customHeight="1">
      <c r="N402" s="57"/>
      <c r="O402" s="57"/>
      <c r="P402" s="57"/>
      <c r="Q402" s="57"/>
      <c r="R402" s="57"/>
      <c r="S402" s="57"/>
      <c r="T402" s="57"/>
      <c r="U402" s="57"/>
      <c r="V402" s="58"/>
      <c r="W402" s="58"/>
      <c r="X402" s="57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  <c r="AK402" s="58"/>
      <c r="AL402" s="58"/>
      <c r="AM402" s="55"/>
      <c r="AN402" s="55"/>
    </row>
    <row r="403" spans="14:40" ht="12.75" customHeight="1">
      <c r="N403" s="57"/>
      <c r="O403" s="57"/>
      <c r="P403" s="57"/>
      <c r="Q403" s="57"/>
      <c r="R403" s="57"/>
      <c r="S403" s="57"/>
      <c r="T403" s="57"/>
      <c r="U403" s="57"/>
      <c r="V403" s="58"/>
      <c r="W403" s="58"/>
      <c r="X403" s="57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  <c r="AK403" s="58"/>
      <c r="AL403" s="58"/>
      <c r="AM403" s="55"/>
      <c r="AN403" s="55"/>
    </row>
    <row r="404" spans="14:40" ht="12.75" customHeight="1">
      <c r="N404" s="57"/>
      <c r="O404" s="57"/>
      <c r="P404" s="57"/>
      <c r="Q404" s="57"/>
      <c r="R404" s="57"/>
      <c r="S404" s="57"/>
      <c r="T404" s="57"/>
      <c r="U404" s="57"/>
      <c r="V404" s="58"/>
      <c r="W404" s="58"/>
      <c r="X404" s="57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  <c r="AK404" s="58"/>
      <c r="AL404" s="58"/>
      <c r="AM404" s="55"/>
      <c r="AN404" s="55"/>
    </row>
    <row r="405" spans="14:40" ht="12.75" customHeight="1">
      <c r="N405" s="57"/>
      <c r="O405" s="57"/>
      <c r="P405" s="57"/>
      <c r="Q405" s="57"/>
      <c r="R405" s="57"/>
      <c r="S405" s="57"/>
      <c r="T405" s="57"/>
      <c r="U405" s="57"/>
      <c r="V405" s="58"/>
      <c r="W405" s="58"/>
      <c r="X405" s="57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  <c r="AK405" s="58"/>
      <c r="AL405" s="58"/>
      <c r="AM405" s="55"/>
      <c r="AN405" s="55"/>
    </row>
    <row r="406" spans="14:40" ht="12.75" customHeight="1">
      <c r="N406" s="57"/>
      <c r="O406" s="57"/>
      <c r="P406" s="57"/>
      <c r="Q406" s="57"/>
      <c r="R406" s="57"/>
      <c r="S406" s="57"/>
      <c r="T406" s="57"/>
      <c r="U406" s="57"/>
      <c r="V406" s="58"/>
      <c r="W406" s="58"/>
      <c r="X406" s="57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  <c r="AK406" s="58"/>
      <c r="AL406" s="58"/>
      <c r="AM406" s="55"/>
      <c r="AN406" s="55"/>
    </row>
    <row r="407" spans="14:40" ht="12.75" customHeight="1">
      <c r="N407" s="57"/>
      <c r="O407" s="57"/>
      <c r="P407" s="57"/>
      <c r="Q407" s="57"/>
      <c r="R407" s="57"/>
      <c r="S407" s="57"/>
      <c r="T407" s="57"/>
      <c r="U407" s="57"/>
      <c r="V407" s="58"/>
      <c r="W407" s="58"/>
      <c r="X407" s="57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  <c r="AK407" s="58"/>
      <c r="AL407" s="58"/>
      <c r="AM407" s="55"/>
      <c r="AN407" s="55"/>
    </row>
    <row r="408" spans="14:40" ht="12.75" customHeight="1">
      <c r="N408" s="57"/>
      <c r="O408" s="57"/>
      <c r="P408" s="57"/>
      <c r="Q408" s="57"/>
      <c r="R408" s="57"/>
      <c r="S408" s="57"/>
      <c r="T408" s="57"/>
      <c r="U408" s="57"/>
      <c r="V408" s="58"/>
      <c r="W408" s="58"/>
      <c r="X408" s="57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  <c r="AK408" s="58"/>
      <c r="AL408" s="58"/>
      <c r="AM408" s="55"/>
      <c r="AN408" s="55"/>
    </row>
    <row r="409" spans="14:40" ht="12.75" customHeight="1">
      <c r="N409" s="57"/>
      <c r="O409" s="57"/>
      <c r="P409" s="57"/>
      <c r="Q409" s="57"/>
      <c r="R409" s="57"/>
      <c r="S409" s="57"/>
      <c r="T409" s="57"/>
      <c r="U409" s="57"/>
      <c r="V409" s="58"/>
      <c r="W409" s="58"/>
      <c r="X409" s="57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  <c r="AK409" s="58"/>
      <c r="AL409" s="58"/>
      <c r="AM409" s="55"/>
      <c r="AN409" s="55"/>
    </row>
    <row r="410" spans="14:40" ht="12.75" customHeight="1">
      <c r="N410" s="57"/>
      <c r="O410" s="57"/>
      <c r="P410" s="57"/>
      <c r="Q410" s="57"/>
      <c r="R410" s="57"/>
      <c r="S410" s="57"/>
      <c r="T410" s="57"/>
      <c r="U410" s="57"/>
      <c r="V410" s="58"/>
      <c r="W410" s="58"/>
      <c r="X410" s="57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  <c r="AK410" s="58"/>
      <c r="AL410" s="58"/>
      <c r="AM410" s="55"/>
      <c r="AN410" s="55"/>
    </row>
    <row r="411" spans="14:40" ht="12.75" customHeight="1">
      <c r="N411" s="57"/>
      <c r="O411" s="57"/>
      <c r="P411" s="57"/>
      <c r="Q411" s="57"/>
      <c r="R411" s="57"/>
      <c r="S411" s="57"/>
      <c r="T411" s="57"/>
      <c r="U411" s="57"/>
      <c r="V411" s="58"/>
      <c r="W411" s="58"/>
      <c r="X411" s="57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  <c r="AK411" s="58"/>
      <c r="AL411" s="58"/>
      <c r="AM411" s="55"/>
      <c r="AN411" s="55"/>
    </row>
    <row r="412" spans="14:40" ht="12.75" customHeight="1">
      <c r="N412" s="57"/>
      <c r="O412" s="57"/>
      <c r="P412" s="57"/>
      <c r="Q412" s="57"/>
      <c r="R412" s="57"/>
      <c r="S412" s="57"/>
      <c r="T412" s="57"/>
      <c r="U412" s="57"/>
      <c r="V412" s="58"/>
      <c r="W412" s="58"/>
      <c r="X412" s="57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  <c r="AK412" s="58"/>
      <c r="AL412" s="58"/>
      <c r="AM412" s="55"/>
      <c r="AN412" s="55"/>
    </row>
    <row r="413" spans="14:40" ht="12.75" customHeight="1">
      <c r="N413" s="57"/>
      <c r="O413" s="57"/>
      <c r="P413" s="57"/>
      <c r="Q413" s="57"/>
      <c r="R413" s="57"/>
      <c r="S413" s="57"/>
      <c r="T413" s="57"/>
      <c r="U413" s="57"/>
      <c r="V413" s="58"/>
      <c r="W413" s="58"/>
      <c r="X413" s="57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  <c r="AK413" s="58"/>
      <c r="AL413" s="58"/>
      <c r="AM413" s="55"/>
      <c r="AN413" s="55"/>
    </row>
    <row r="414" spans="14:40" ht="12.75" customHeight="1">
      <c r="N414" s="57"/>
      <c r="O414" s="57"/>
      <c r="P414" s="57"/>
      <c r="Q414" s="57"/>
      <c r="R414" s="57"/>
      <c r="S414" s="57"/>
      <c r="T414" s="57"/>
      <c r="U414" s="57"/>
      <c r="V414" s="58"/>
      <c r="W414" s="58"/>
      <c r="X414" s="57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  <c r="AK414" s="58"/>
      <c r="AL414" s="58"/>
      <c r="AM414" s="55"/>
      <c r="AN414" s="55"/>
    </row>
    <row r="415" spans="14:40" ht="12.75" customHeight="1">
      <c r="N415" s="57"/>
      <c r="O415" s="57"/>
      <c r="P415" s="57"/>
      <c r="Q415" s="57"/>
      <c r="R415" s="57"/>
      <c r="S415" s="57"/>
      <c r="T415" s="57"/>
      <c r="U415" s="57"/>
      <c r="V415" s="58"/>
      <c r="W415" s="58"/>
      <c r="X415" s="57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  <c r="AK415" s="58"/>
      <c r="AL415" s="58"/>
      <c r="AM415" s="55"/>
      <c r="AN415" s="55"/>
    </row>
    <row r="416" spans="14:40" ht="12.75" customHeight="1">
      <c r="N416" s="57"/>
      <c r="O416" s="57"/>
      <c r="P416" s="57"/>
      <c r="Q416" s="57"/>
      <c r="R416" s="57"/>
      <c r="S416" s="57"/>
      <c r="T416" s="57"/>
      <c r="U416" s="57"/>
      <c r="V416" s="58"/>
      <c r="W416" s="58"/>
      <c r="X416" s="57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  <c r="AK416" s="58"/>
      <c r="AL416" s="58"/>
      <c r="AM416" s="55"/>
      <c r="AN416" s="55"/>
    </row>
    <row r="417" spans="14:40" ht="12.75" customHeight="1">
      <c r="N417" s="57"/>
      <c r="O417" s="57"/>
      <c r="P417" s="57"/>
      <c r="Q417" s="57"/>
      <c r="R417" s="57"/>
      <c r="S417" s="57"/>
      <c r="T417" s="57"/>
      <c r="U417" s="57"/>
      <c r="V417" s="58"/>
      <c r="W417" s="58"/>
      <c r="X417" s="57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  <c r="AK417" s="58"/>
      <c r="AL417" s="58"/>
      <c r="AM417" s="55"/>
      <c r="AN417" s="55"/>
    </row>
    <row r="418" spans="14:40" ht="12.75" customHeight="1">
      <c r="N418" s="57"/>
      <c r="O418" s="57"/>
      <c r="P418" s="57"/>
      <c r="Q418" s="57"/>
      <c r="R418" s="57"/>
      <c r="S418" s="57"/>
      <c r="T418" s="57"/>
      <c r="U418" s="57"/>
      <c r="V418" s="58"/>
      <c r="W418" s="58"/>
      <c r="X418" s="57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  <c r="AK418" s="58"/>
      <c r="AL418" s="58"/>
      <c r="AM418" s="55"/>
      <c r="AN418" s="55"/>
    </row>
    <row r="419" spans="14:40" ht="12.75" customHeight="1">
      <c r="N419" s="57"/>
      <c r="O419" s="57"/>
      <c r="P419" s="57"/>
      <c r="Q419" s="57"/>
      <c r="R419" s="57"/>
      <c r="S419" s="57"/>
      <c r="T419" s="57"/>
      <c r="U419" s="57"/>
      <c r="V419" s="58"/>
      <c r="W419" s="58"/>
      <c r="X419" s="57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  <c r="AK419" s="58"/>
      <c r="AL419" s="58"/>
      <c r="AM419" s="55"/>
      <c r="AN419" s="55"/>
    </row>
    <row r="420" spans="14:40" ht="12.75" customHeight="1">
      <c r="N420" s="57"/>
      <c r="O420" s="57"/>
      <c r="P420" s="57"/>
      <c r="Q420" s="57"/>
      <c r="R420" s="57"/>
      <c r="S420" s="57"/>
      <c r="T420" s="57"/>
      <c r="U420" s="57"/>
      <c r="V420" s="58"/>
      <c r="W420" s="58"/>
      <c r="X420" s="57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  <c r="AK420" s="58"/>
      <c r="AL420" s="58"/>
      <c r="AM420" s="55"/>
      <c r="AN420" s="55"/>
    </row>
    <row r="421" spans="14:40" ht="12.75" customHeight="1">
      <c r="N421" s="57"/>
      <c r="O421" s="57"/>
      <c r="P421" s="57"/>
      <c r="Q421" s="57"/>
      <c r="R421" s="57"/>
      <c r="S421" s="57"/>
      <c r="T421" s="57"/>
      <c r="U421" s="57"/>
      <c r="V421" s="58"/>
      <c r="W421" s="58"/>
      <c r="X421" s="57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  <c r="AK421" s="58"/>
      <c r="AL421" s="58"/>
      <c r="AM421" s="55"/>
      <c r="AN421" s="55"/>
    </row>
    <row r="422" spans="14:40" ht="12.75" customHeight="1">
      <c r="N422" s="57"/>
      <c r="O422" s="57"/>
      <c r="P422" s="57"/>
      <c r="Q422" s="57"/>
      <c r="R422" s="57"/>
      <c r="S422" s="57"/>
      <c r="T422" s="57"/>
      <c r="U422" s="57"/>
      <c r="V422" s="58"/>
      <c r="W422" s="58"/>
      <c r="X422" s="57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  <c r="AK422" s="58"/>
      <c r="AL422" s="58"/>
      <c r="AM422" s="55"/>
      <c r="AN422" s="55"/>
    </row>
    <row r="423" spans="14:40" ht="12.75" customHeight="1">
      <c r="N423" s="57"/>
      <c r="O423" s="57"/>
      <c r="P423" s="57"/>
      <c r="Q423" s="57"/>
      <c r="R423" s="57"/>
      <c r="S423" s="57"/>
      <c r="T423" s="57"/>
      <c r="U423" s="57"/>
      <c r="V423" s="58"/>
      <c r="W423" s="58"/>
      <c r="X423" s="57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  <c r="AK423" s="58"/>
      <c r="AL423" s="58"/>
      <c r="AM423" s="55"/>
      <c r="AN423" s="55"/>
    </row>
    <row r="424" spans="14:40" ht="12.75" customHeight="1">
      <c r="N424" s="57"/>
      <c r="O424" s="57"/>
      <c r="P424" s="57"/>
      <c r="Q424" s="57"/>
      <c r="R424" s="57"/>
      <c r="S424" s="57"/>
      <c r="T424" s="57"/>
      <c r="U424" s="57"/>
      <c r="V424" s="58"/>
      <c r="W424" s="58"/>
      <c r="X424" s="57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  <c r="AK424" s="58"/>
      <c r="AL424" s="58"/>
      <c r="AM424" s="55"/>
      <c r="AN424" s="55"/>
    </row>
    <row r="425" spans="14:40" ht="12.75" customHeight="1">
      <c r="N425" s="57"/>
      <c r="O425" s="57"/>
      <c r="P425" s="57"/>
      <c r="Q425" s="57"/>
      <c r="R425" s="57"/>
      <c r="S425" s="57"/>
      <c r="T425" s="57"/>
      <c r="U425" s="57"/>
      <c r="V425" s="58"/>
      <c r="W425" s="58"/>
      <c r="X425" s="57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  <c r="AK425" s="58"/>
      <c r="AL425" s="58"/>
      <c r="AM425" s="55"/>
      <c r="AN425" s="55"/>
    </row>
    <row r="426" spans="14:40" ht="12.75" customHeight="1">
      <c r="N426" s="57"/>
      <c r="O426" s="57"/>
      <c r="P426" s="57"/>
      <c r="Q426" s="57"/>
      <c r="R426" s="57"/>
      <c r="S426" s="57"/>
      <c r="T426" s="57"/>
      <c r="U426" s="57"/>
      <c r="V426" s="58"/>
      <c r="W426" s="58"/>
      <c r="X426" s="57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  <c r="AK426" s="58"/>
      <c r="AL426" s="58"/>
      <c r="AM426" s="55"/>
      <c r="AN426" s="55"/>
    </row>
    <row r="427" spans="14:40" ht="12.75" customHeight="1">
      <c r="N427" s="57"/>
      <c r="O427" s="57"/>
      <c r="P427" s="57"/>
      <c r="Q427" s="57"/>
      <c r="R427" s="57"/>
      <c r="S427" s="57"/>
      <c r="T427" s="57"/>
      <c r="U427" s="57"/>
      <c r="V427" s="58"/>
      <c r="W427" s="58"/>
      <c r="X427" s="57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  <c r="AK427" s="58"/>
      <c r="AL427" s="58"/>
      <c r="AM427" s="55"/>
      <c r="AN427" s="55"/>
    </row>
    <row r="428" spans="14:40" ht="12.75" customHeight="1">
      <c r="N428" s="57"/>
      <c r="O428" s="57"/>
      <c r="P428" s="57"/>
      <c r="Q428" s="57"/>
      <c r="R428" s="57"/>
      <c r="S428" s="57"/>
      <c r="T428" s="57"/>
      <c r="U428" s="57"/>
      <c r="V428" s="58"/>
      <c r="W428" s="58"/>
      <c r="X428" s="57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  <c r="AK428" s="58"/>
      <c r="AL428" s="58"/>
      <c r="AM428" s="55"/>
      <c r="AN428" s="55"/>
    </row>
    <row r="429" spans="14:40" ht="12.75" customHeight="1">
      <c r="N429" s="57"/>
      <c r="O429" s="57"/>
      <c r="P429" s="57"/>
      <c r="Q429" s="57"/>
      <c r="R429" s="57"/>
      <c r="S429" s="57"/>
      <c r="T429" s="57"/>
      <c r="U429" s="57"/>
      <c r="V429" s="58"/>
      <c r="W429" s="58"/>
      <c r="X429" s="57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  <c r="AK429" s="58"/>
      <c r="AL429" s="58"/>
      <c r="AM429" s="55"/>
      <c r="AN429" s="55"/>
    </row>
    <row r="430" spans="14:40" ht="12.75" customHeight="1">
      <c r="N430" s="57"/>
      <c r="O430" s="57"/>
      <c r="P430" s="57"/>
      <c r="Q430" s="57"/>
      <c r="R430" s="57"/>
      <c r="S430" s="57"/>
      <c r="T430" s="57"/>
      <c r="U430" s="57"/>
      <c r="V430" s="58"/>
      <c r="W430" s="58"/>
      <c r="X430" s="57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  <c r="AK430" s="58"/>
      <c r="AL430" s="58"/>
      <c r="AM430" s="55"/>
      <c r="AN430" s="55"/>
    </row>
    <row r="431" spans="14:40" ht="12.75" customHeight="1">
      <c r="N431" s="57"/>
      <c r="O431" s="57"/>
      <c r="P431" s="57"/>
      <c r="Q431" s="57"/>
      <c r="R431" s="57"/>
      <c r="S431" s="57"/>
      <c r="T431" s="57"/>
      <c r="U431" s="57"/>
      <c r="V431" s="58"/>
      <c r="W431" s="58"/>
      <c r="X431" s="57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  <c r="AK431" s="58"/>
      <c r="AL431" s="58"/>
      <c r="AM431" s="55"/>
      <c r="AN431" s="55"/>
    </row>
    <row r="432" spans="14:40" ht="12.75" customHeight="1">
      <c r="N432" s="57"/>
      <c r="O432" s="57"/>
      <c r="P432" s="57"/>
      <c r="Q432" s="57"/>
      <c r="R432" s="57"/>
      <c r="S432" s="57"/>
      <c r="T432" s="57"/>
      <c r="U432" s="57"/>
      <c r="V432" s="58"/>
      <c r="W432" s="58"/>
      <c r="X432" s="57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  <c r="AK432" s="58"/>
      <c r="AL432" s="58"/>
      <c r="AM432" s="55"/>
      <c r="AN432" s="55"/>
    </row>
    <row r="433" spans="14:40" ht="12.75" customHeight="1">
      <c r="N433" s="57"/>
      <c r="O433" s="57"/>
      <c r="P433" s="57"/>
      <c r="Q433" s="57"/>
      <c r="R433" s="57"/>
      <c r="S433" s="57"/>
      <c r="T433" s="57"/>
      <c r="U433" s="57"/>
      <c r="V433" s="58"/>
      <c r="W433" s="58"/>
      <c r="X433" s="57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  <c r="AK433" s="58"/>
      <c r="AL433" s="58"/>
      <c r="AM433" s="55"/>
      <c r="AN433" s="55"/>
    </row>
    <row r="434" spans="14:40" ht="12.75" customHeight="1">
      <c r="N434" s="57"/>
      <c r="O434" s="57"/>
      <c r="P434" s="57"/>
      <c r="Q434" s="57"/>
      <c r="R434" s="57"/>
      <c r="S434" s="57"/>
      <c r="T434" s="57"/>
      <c r="U434" s="57"/>
      <c r="V434" s="58"/>
      <c r="W434" s="58"/>
      <c r="X434" s="57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  <c r="AK434" s="58"/>
      <c r="AL434" s="58"/>
      <c r="AM434" s="55"/>
      <c r="AN434" s="55"/>
    </row>
    <row r="435" spans="14:40" ht="12.75" customHeight="1">
      <c r="N435" s="57"/>
      <c r="O435" s="57"/>
      <c r="P435" s="57"/>
      <c r="Q435" s="57"/>
      <c r="R435" s="57"/>
      <c r="S435" s="57"/>
      <c r="T435" s="57"/>
      <c r="U435" s="57"/>
      <c r="V435" s="58"/>
      <c r="W435" s="58"/>
      <c r="X435" s="57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  <c r="AK435" s="58"/>
      <c r="AL435" s="58"/>
      <c r="AM435" s="55"/>
      <c r="AN435" s="55"/>
    </row>
    <row r="436" spans="14:40" ht="12.75" customHeight="1">
      <c r="N436" s="57"/>
      <c r="O436" s="57"/>
      <c r="P436" s="57"/>
      <c r="Q436" s="57"/>
      <c r="R436" s="57"/>
      <c r="S436" s="57"/>
      <c r="T436" s="57"/>
      <c r="U436" s="57"/>
      <c r="V436" s="58"/>
      <c r="W436" s="58"/>
      <c r="X436" s="57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  <c r="AK436" s="58"/>
      <c r="AL436" s="58"/>
      <c r="AM436" s="55"/>
      <c r="AN436" s="55"/>
    </row>
    <row r="437" spans="14:40" ht="12.75" customHeight="1">
      <c r="N437" s="57"/>
      <c r="O437" s="57"/>
      <c r="P437" s="57"/>
      <c r="Q437" s="57"/>
      <c r="R437" s="57"/>
      <c r="S437" s="57"/>
      <c r="T437" s="57"/>
      <c r="U437" s="57"/>
      <c r="V437" s="58"/>
      <c r="W437" s="58"/>
      <c r="X437" s="57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  <c r="AK437" s="58"/>
      <c r="AL437" s="58"/>
      <c r="AM437" s="55"/>
      <c r="AN437" s="55"/>
    </row>
    <row r="438" spans="14:40" ht="12.75" customHeight="1">
      <c r="N438" s="57"/>
      <c r="O438" s="57"/>
      <c r="P438" s="57"/>
      <c r="Q438" s="57"/>
      <c r="R438" s="57"/>
      <c r="S438" s="57"/>
      <c r="T438" s="57"/>
      <c r="U438" s="57"/>
      <c r="V438" s="58"/>
      <c r="W438" s="58"/>
      <c r="X438" s="57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  <c r="AK438" s="58"/>
      <c r="AL438" s="58"/>
      <c r="AM438" s="55"/>
      <c r="AN438" s="55"/>
    </row>
    <row r="439" spans="14:40" ht="12.75" customHeight="1">
      <c r="N439" s="57"/>
      <c r="O439" s="57"/>
      <c r="P439" s="57"/>
      <c r="Q439" s="57"/>
      <c r="R439" s="57"/>
      <c r="S439" s="57"/>
      <c r="T439" s="57"/>
      <c r="U439" s="57"/>
      <c r="V439" s="58"/>
      <c r="W439" s="58"/>
      <c r="X439" s="57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  <c r="AK439" s="58"/>
      <c r="AL439" s="58"/>
      <c r="AM439" s="55"/>
      <c r="AN439" s="55"/>
    </row>
    <row r="440" spans="14:40" ht="12.75" customHeight="1">
      <c r="N440" s="57"/>
      <c r="O440" s="57"/>
      <c r="P440" s="57"/>
      <c r="Q440" s="57"/>
      <c r="R440" s="57"/>
      <c r="S440" s="57"/>
      <c r="T440" s="57"/>
      <c r="U440" s="57"/>
      <c r="V440" s="58"/>
      <c r="W440" s="58"/>
      <c r="X440" s="57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  <c r="AK440" s="58"/>
      <c r="AL440" s="58"/>
      <c r="AM440" s="55"/>
      <c r="AN440" s="55"/>
    </row>
    <row r="441" spans="14:40" ht="12.75" customHeight="1">
      <c r="N441" s="57"/>
      <c r="O441" s="57"/>
      <c r="P441" s="57"/>
      <c r="Q441" s="57"/>
      <c r="R441" s="57"/>
      <c r="S441" s="57"/>
      <c r="T441" s="57"/>
      <c r="U441" s="57"/>
      <c r="V441" s="58"/>
      <c r="W441" s="58"/>
      <c r="X441" s="57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  <c r="AK441" s="58"/>
      <c r="AL441" s="58"/>
      <c r="AM441" s="55"/>
      <c r="AN441" s="55"/>
    </row>
    <row r="442" spans="14:40" ht="12.75" customHeight="1">
      <c r="N442" s="57"/>
      <c r="O442" s="57"/>
      <c r="P442" s="57"/>
      <c r="Q442" s="57"/>
      <c r="R442" s="57"/>
      <c r="S442" s="57"/>
      <c r="T442" s="57"/>
      <c r="U442" s="57"/>
      <c r="V442" s="58"/>
      <c r="W442" s="58"/>
      <c r="X442" s="57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  <c r="AK442" s="58"/>
      <c r="AL442" s="58"/>
      <c r="AM442" s="55"/>
      <c r="AN442" s="55"/>
    </row>
    <row r="443" spans="14:40" ht="12.75" customHeight="1">
      <c r="N443" s="57"/>
      <c r="O443" s="57"/>
      <c r="P443" s="57"/>
      <c r="Q443" s="57"/>
      <c r="R443" s="57"/>
      <c r="S443" s="57"/>
      <c r="T443" s="57"/>
      <c r="U443" s="57"/>
      <c r="V443" s="58"/>
      <c r="W443" s="58"/>
      <c r="X443" s="57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  <c r="AK443" s="58"/>
      <c r="AL443" s="58"/>
      <c r="AM443" s="55"/>
      <c r="AN443" s="55"/>
    </row>
    <row r="444" spans="14:40" ht="12.75" customHeight="1">
      <c r="N444" s="57"/>
      <c r="O444" s="57"/>
      <c r="P444" s="57"/>
      <c r="Q444" s="57"/>
      <c r="R444" s="57"/>
      <c r="S444" s="57"/>
      <c r="T444" s="57"/>
      <c r="U444" s="57"/>
      <c r="V444" s="58"/>
      <c r="W444" s="58"/>
      <c r="X444" s="57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  <c r="AK444" s="58"/>
      <c r="AL444" s="58"/>
      <c r="AM444" s="55"/>
      <c r="AN444" s="55"/>
    </row>
    <row r="445" spans="14:40" ht="12.75" customHeight="1">
      <c r="N445" s="57"/>
      <c r="O445" s="57"/>
      <c r="P445" s="57"/>
      <c r="Q445" s="57"/>
      <c r="R445" s="57"/>
      <c r="S445" s="57"/>
      <c r="T445" s="57"/>
      <c r="U445" s="57"/>
      <c r="V445" s="58"/>
      <c r="W445" s="58"/>
      <c r="X445" s="57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  <c r="AK445" s="58"/>
      <c r="AL445" s="58"/>
      <c r="AM445" s="55"/>
      <c r="AN445" s="55"/>
    </row>
    <row r="446" spans="14:40" ht="12.75" customHeight="1">
      <c r="N446" s="57"/>
      <c r="O446" s="57"/>
      <c r="P446" s="57"/>
      <c r="Q446" s="57"/>
      <c r="R446" s="57"/>
      <c r="S446" s="57"/>
      <c r="T446" s="57"/>
      <c r="U446" s="57"/>
      <c r="V446" s="58"/>
      <c r="W446" s="58"/>
      <c r="X446" s="57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  <c r="AK446" s="58"/>
      <c r="AL446" s="58"/>
      <c r="AM446" s="55"/>
      <c r="AN446" s="55"/>
    </row>
    <row r="447" spans="14:40" ht="12.75" customHeight="1">
      <c r="N447" s="57"/>
      <c r="O447" s="57"/>
      <c r="P447" s="57"/>
      <c r="Q447" s="57"/>
      <c r="R447" s="57"/>
      <c r="S447" s="57"/>
      <c r="T447" s="57"/>
      <c r="U447" s="57"/>
      <c r="V447" s="58"/>
      <c r="W447" s="58"/>
      <c r="X447" s="57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  <c r="AK447" s="58"/>
      <c r="AL447" s="58"/>
      <c r="AM447" s="55"/>
      <c r="AN447" s="55"/>
    </row>
    <row r="448" spans="14:40" ht="12.75" customHeight="1">
      <c r="N448" s="57"/>
      <c r="O448" s="57"/>
      <c r="P448" s="57"/>
      <c r="Q448" s="57"/>
      <c r="R448" s="57"/>
      <c r="S448" s="57"/>
      <c r="T448" s="57"/>
      <c r="U448" s="57"/>
      <c r="V448" s="58"/>
      <c r="W448" s="58"/>
      <c r="X448" s="57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  <c r="AK448" s="58"/>
      <c r="AL448" s="58"/>
      <c r="AM448" s="55"/>
      <c r="AN448" s="55"/>
    </row>
    <row r="449" spans="14:40" ht="12.75" customHeight="1">
      <c r="N449" s="57"/>
      <c r="O449" s="57"/>
      <c r="P449" s="57"/>
      <c r="Q449" s="57"/>
      <c r="R449" s="57"/>
      <c r="S449" s="57"/>
      <c r="T449" s="57"/>
      <c r="U449" s="57"/>
      <c r="V449" s="58"/>
      <c r="W449" s="58"/>
      <c r="X449" s="57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  <c r="AK449" s="58"/>
      <c r="AL449" s="58"/>
      <c r="AM449" s="55"/>
      <c r="AN449" s="55"/>
    </row>
    <row r="450" spans="14:40" ht="12.75" customHeight="1">
      <c r="N450" s="57"/>
      <c r="O450" s="57"/>
      <c r="P450" s="57"/>
      <c r="Q450" s="57"/>
      <c r="R450" s="57"/>
      <c r="S450" s="57"/>
      <c r="T450" s="57"/>
      <c r="U450" s="57"/>
      <c r="V450" s="58"/>
      <c r="W450" s="58"/>
      <c r="X450" s="57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  <c r="AK450" s="58"/>
      <c r="AL450" s="58"/>
      <c r="AM450" s="55"/>
      <c r="AN450" s="55"/>
    </row>
    <row r="451" spans="14:40" ht="12.75" customHeight="1">
      <c r="N451" s="57"/>
      <c r="O451" s="57"/>
      <c r="P451" s="57"/>
      <c r="Q451" s="57"/>
      <c r="R451" s="57"/>
      <c r="S451" s="57"/>
      <c r="T451" s="57"/>
      <c r="U451" s="57"/>
      <c r="V451" s="58"/>
      <c r="W451" s="58"/>
      <c r="X451" s="57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  <c r="AK451" s="58"/>
      <c r="AL451" s="58"/>
      <c r="AM451" s="55"/>
      <c r="AN451" s="55"/>
    </row>
    <row r="452" spans="14:40" ht="12.75" customHeight="1">
      <c r="N452" s="57"/>
      <c r="O452" s="57"/>
      <c r="P452" s="57"/>
      <c r="Q452" s="57"/>
      <c r="R452" s="57"/>
      <c r="S452" s="57"/>
      <c r="T452" s="57"/>
      <c r="U452" s="57"/>
      <c r="V452" s="58"/>
      <c r="W452" s="58"/>
      <c r="X452" s="57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  <c r="AK452" s="58"/>
      <c r="AL452" s="58"/>
      <c r="AM452" s="55"/>
      <c r="AN452" s="55"/>
    </row>
    <row r="453" spans="14:40" ht="12.75" customHeight="1">
      <c r="N453" s="57"/>
      <c r="O453" s="57"/>
      <c r="P453" s="57"/>
      <c r="Q453" s="57"/>
      <c r="R453" s="57"/>
      <c r="S453" s="57"/>
      <c r="T453" s="57"/>
      <c r="U453" s="57"/>
      <c r="V453" s="58"/>
      <c r="W453" s="58"/>
      <c r="X453" s="57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  <c r="AK453" s="58"/>
      <c r="AL453" s="58"/>
      <c r="AM453" s="55"/>
      <c r="AN453" s="55"/>
    </row>
    <row r="454" spans="14:40" ht="12.75" customHeight="1">
      <c r="N454" s="57"/>
      <c r="O454" s="57"/>
      <c r="P454" s="57"/>
      <c r="Q454" s="57"/>
      <c r="R454" s="57"/>
      <c r="S454" s="57"/>
      <c r="T454" s="57"/>
      <c r="U454" s="57"/>
      <c r="V454" s="58"/>
      <c r="W454" s="58"/>
      <c r="X454" s="57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  <c r="AK454" s="58"/>
      <c r="AL454" s="58"/>
      <c r="AM454" s="55"/>
      <c r="AN454" s="55"/>
    </row>
    <row r="455" spans="14:40" ht="12.75" customHeight="1">
      <c r="N455" s="57"/>
      <c r="O455" s="57"/>
      <c r="P455" s="57"/>
      <c r="Q455" s="57"/>
      <c r="R455" s="57"/>
      <c r="S455" s="57"/>
      <c r="T455" s="57"/>
      <c r="U455" s="57"/>
      <c r="V455" s="58"/>
      <c r="W455" s="58"/>
      <c r="X455" s="57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  <c r="AK455" s="58"/>
      <c r="AL455" s="58"/>
      <c r="AM455" s="55"/>
      <c r="AN455" s="55"/>
    </row>
    <row r="456" spans="14:40" ht="12.75" customHeight="1">
      <c r="N456" s="57"/>
      <c r="O456" s="57"/>
      <c r="P456" s="57"/>
      <c r="Q456" s="57"/>
      <c r="R456" s="57"/>
      <c r="S456" s="57"/>
      <c r="T456" s="57"/>
      <c r="U456" s="57"/>
      <c r="V456" s="58"/>
      <c r="W456" s="58"/>
      <c r="X456" s="57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  <c r="AK456" s="58"/>
      <c r="AL456" s="58"/>
      <c r="AM456" s="55"/>
      <c r="AN456" s="55"/>
    </row>
    <row r="457" spans="14:40" ht="12.75" customHeight="1">
      <c r="N457" s="57"/>
      <c r="O457" s="57"/>
      <c r="P457" s="57"/>
      <c r="Q457" s="57"/>
      <c r="R457" s="57"/>
      <c r="S457" s="57"/>
      <c r="T457" s="57"/>
      <c r="U457" s="57"/>
      <c r="V457" s="58"/>
      <c r="W457" s="58"/>
      <c r="X457" s="57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  <c r="AK457" s="58"/>
      <c r="AL457" s="58"/>
      <c r="AM457" s="55"/>
      <c r="AN457" s="55"/>
    </row>
    <row r="458" spans="14:40" ht="12.75" customHeight="1">
      <c r="N458" s="57"/>
      <c r="O458" s="57"/>
      <c r="P458" s="57"/>
      <c r="Q458" s="57"/>
      <c r="R458" s="57"/>
      <c r="S458" s="57"/>
      <c r="T458" s="57"/>
      <c r="U458" s="57"/>
      <c r="V458" s="58"/>
      <c r="W458" s="58"/>
      <c r="X458" s="57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  <c r="AK458" s="58"/>
      <c r="AL458" s="58"/>
      <c r="AM458" s="55"/>
      <c r="AN458" s="55"/>
    </row>
    <row r="459" spans="14:40" ht="12.75" customHeight="1">
      <c r="N459" s="57"/>
      <c r="O459" s="57"/>
      <c r="P459" s="57"/>
      <c r="Q459" s="57"/>
      <c r="R459" s="57"/>
      <c r="S459" s="57"/>
      <c r="T459" s="57"/>
      <c r="U459" s="57"/>
      <c r="V459" s="58"/>
      <c r="W459" s="58"/>
      <c r="X459" s="57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  <c r="AK459" s="58"/>
      <c r="AL459" s="58"/>
      <c r="AM459" s="55"/>
      <c r="AN459" s="55"/>
    </row>
    <row r="460" spans="14:40" ht="12.75" customHeight="1">
      <c r="N460" s="57"/>
      <c r="O460" s="57"/>
      <c r="P460" s="57"/>
      <c r="Q460" s="57"/>
      <c r="R460" s="57"/>
      <c r="S460" s="57"/>
      <c r="T460" s="57"/>
      <c r="U460" s="57"/>
      <c r="V460" s="58"/>
      <c r="W460" s="58"/>
      <c r="X460" s="57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  <c r="AK460" s="58"/>
      <c r="AL460" s="58"/>
      <c r="AM460" s="55"/>
      <c r="AN460" s="55"/>
    </row>
    <row r="461" spans="14:40" ht="12.75" customHeight="1">
      <c r="N461" s="57"/>
      <c r="O461" s="57"/>
      <c r="P461" s="57"/>
      <c r="Q461" s="57"/>
      <c r="R461" s="57"/>
      <c r="S461" s="57"/>
      <c r="T461" s="57"/>
      <c r="U461" s="57"/>
      <c r="V461" s="58"/>
      <c r="W461" s="58"/>
      <c r="X461" s="57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  <c r="AK461" s="58"/>
      <c r="AL461" s="58"/>
      <c r="AM461" s="55"/>
      <c r="AN461" s="55"/>
    </row>
    <row r="462" spans="14:40" ht="12.75" customHeight="1">
      <c r="N462" s="57"/>
      <c r="O462" s="57"/>
      <c r="P462" s="57"/>
      <c r="Q462" s="57"/>
      <c r="R462" s="57"/>
      <c r="S462" s="57"/>
      <c r="T462" s="57"/>
      <c r="U462" s="57"/>
      <c r="V462" s="58"/>
      <c r="W462" s="58"/>
      <c r="X462" s="57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  <c r="AK462" s="58"/>
      <c r="AL462" s="58"/>
      <c r="AM462" s="55"/>
      <c r="AN462" s="55"/>
    </row>
    <row r="463" spans="14:40" ht="12.75" customHeight="1">
      <c r="N463" s="57"/>
      <c r="O463" s="57"/>
      <c r="P463" s="57"/>
      <c r="Q463" s="57"/>
      <c r="R463" s="57"/>
      <c r="S463" s="57"/>
      <c r="T463" s="57"/>
      <c r="U463" s="57"/>
      <c r="V463" s="58"/>
      <c r="W463" s="58"/>
      <c r="X463" s="57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  <c r="AK463" s="58"/>
      <c r="AL463" s="58"/>
      <c r="AM463" s="55"/>
      <c r="AN463" s="55"/>
    </row>
    <row r="464" spans="14:40" ht="12.75" customHeight="1">
      <c r="N464" s="57"/>
      <c r="O464" s="57"/>
      <c r="P464" s="57"/>
      <c r="Q464" s="57"/>
      <c r="R464" s="57"/>
      <c r="S464" s="57"/>
      <c r="T464" s="57"/>
      <c r="U464" s="57"/>
      <c r="V464" s="58"/>
      <c r="W464" s="58"/>
      <c r="X464" s="57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  <c r="AK464" s="58"/>
      <c r="AL464" s="58"/>
      <c r="AM464" s="55"/>
      <c r="AN464" s="55"/>
    </row>
    <row r="465" spans="14:40" ht="12.75" customHeight="1">
      <c r="N465" s="57"/>
      <c r="O465" s="57"/>
      <c r="P465" s="57"/>
      <c r="Q465" s="57"/>
      <c r="R465" s="57"/>
      <c r="S465" s="57"/>
      <c r="T465" s="57"/>
      <c r="U465" s="57"/>
      <c r="V465" s="58"/>
      <c r="W465" s="58"/>
      <c r="X465" s="57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  <c r="AK465" s="58"/>
      <c r="AL465" s="58"/>
      <c r="AM465" s="55"/>
      <c r="AN465" s="55"/>
    </row>
    <row r="466" spans="14:40" ht="12.75" customHeight="1">
      <c r="N466" s="57"/>
      <c r="O466" s="57"/>
      <c r="P466" s="57"/>
      <c r="Q466" s="57"/>
      <c r="R466" s="57"/>
      <c r="S466" s="57"/>
      <c r="T466" s="57"/>
      <c r="U466" s="57"/>
      <c r="V466" s="58"/>
      <c r="W466" s="58"/>
      <c r="X466" s="57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  <c r="AK466" s="58"/>
      <c r="AL466" s="58"/>
      <c r="AM466" s="55"/>
      <c r="AN466" s="55"/>
    </row>
    <row r="467" spans="14:40" ht="12.75" customHeight="1">
      <c r="N467" s="57"/>
      <c r="O467" s="57"/>
      <c r="P467" s="57"/>
      <c r="Q467" s="57"/>
      <c r="R467" s="57"/>
      <c r="S467" s="57"/>
      <c r="T467" s="57"/>
      <c r="U467" s="57"/>
      <c r="V467" s="58"/>
      <c r="W467" s="58"/>
      <c r="X467" s="57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  <c r="AK467" s="58"/>
      <c r="AL467" s="58"/>
      <c r="AM467" s="55"/>
      <c r="AN467" s="55"/>
    </row>
    <row r="468" spans="14:40" ht="12.75" customHeight="1">
      <c r="N468" s="57"/>
      <c r="O468" s="57"/>
      <c r="P468" s="57"/>
      <c r="Q468" s="57"/>
      <c r="R468" s="57"/>
      <c r="S468" s="57"/>
      <c r="T468" s="57"/>
      <c r="U468" s="57"/>
      <c r="V468" s="58"/>
      <c r="W468" s="58"/>
      <c r="X468" s="57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  <c r="AK468" s="58"/>
      <c r="AL468" s="58"/>
      <c r="AM468" s="55"/>
      <c r="AN468" s="55"/>
    </row>
    <row r="469" spans="14:40" ht="12.75" customHeight="1">
      <c r="N469" s="57"/>
      <c r="O469" s="57"/>
      <c r="P469" s="57"/>
      <c r="Q469" s="57"/>
      <c r="R469" s="57"/>
      <c r="S469" s="57"/>
      <c r="T469" s="57"/>
      <c r="U469" s="57"/>
      <c r="V469" s="58"/>
      <c r="W469" s="58"/>
      <c r="X469" s="57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  <c r="AK469" s="58"/>
      <c r="AL469" s="58"/>
      <c r="AM469" s="55"/>
      <c r="AN469" s="55"/>
    </row>
    <row r="470" spans="14:40" ht="12.75" customHeight="1">
      <c r="N470" s="57"/>
      <c r="O470" s="57"/>
      <c r="P470" s="57"/>
      <c r="Q470" s="57"/>
      <c r="R470" s="57"/>
      <c r="S470" s="57"/>
      <c r="T470" s="57"/>
      <c r="U470" s="57"/>
      <c r="V470" s="58"/>
      <c r="W470" s="58"/>
      <c r="X470" s="57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  <c r="AK470" s="58"/>
      <c r="AL470" s="58"/>
      <c r="AM470" s="55"/>
      <c r="AN470" s="55"/>
    </row>
    <row r="471" spans="14:40" ht="12.75" customHeight="1">
      <c r="N471" s="57"/>
      <c r="O471" s="57"/>
      <c r="P471" s="57"/>
      <c r="Q471" s="57"/>
      <c r="R471" s="57"/>
      <c r="S471" s="57"/>
      <c r="T471" s="57"/>
      <c r="U471" s="57"/>
      <c r="V471" s="58"/>
      <c r="W471" s="58"/>
      <c r="X471" s="57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  <c r="AK471" s="58"/>
      <c r="AL471" s="58"/>
      <c r="AM471" s="55"/>
      <c r="AN471" s="55"/>
    </row>
    <row r="472" spans="14:40" ht="12.75" customHeight="1">
      <c r="N472" s="57"/>
      <c r="O472" s="57"/>
      <c r="P472" s="57"/>
      <c r="Q472" s="57"/>
      <c r="R472" s="57"/>
      <c r="S472" s="57"/>
      <c r="T472" s="57"/>
      <c r="U472" s="57"/>
      <c r="V472" s="58"/>
      <c r="W472" s="58"/>
      <c r="X472" s="57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  <c r="AK472" s="58"/>
      <c r="AL472" s="58"/>
      <c r="AM472" s="55"/>
      <c r="AN472" s="55"/>
    </row>
    <row r="473" spans="14:40" ht="12.75" customHeight="1">
      <c r="N473" s="57"/>
      <c r="O473" s="57"/>
      <c r="P473" s="57"/>
      <c r="Q473" s="57"/>
      <c r="R473" s="57"/>
      <c r="S473" s="57"/>
      <c r="T473" s="57"/>
      <c r="U473" s="57"/>
      <c r="V473" s="58"/>
      <c r="W473" s="58"/>
      <c r="X473" s="57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  <c r="AK473" s="58"/>
      <c r="AL473" s="58"/>
      <c r="AM473" s="55"/>
      <c r="AN473" s="55"/>
    </row>
    <row r="474" spans="14:40" ht="12.75" customHeight="1">
      <c r="N474" s="57"/>
      <c r="O474" s="57"/>
      <c r="P474" s="57"/>
      <c r="Q474" s="57"/>
      <c r="R474" s="57"/>
      <c r="S474" s="57"/>
      <c r="T474" s="57"/>
      <c r="U474" s="57"/>
      <c r="V474" s="58"/>
      <c r="W474" s="58"/>
      <c r="X474" s="57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  <c r="AK474" s="58"/>
      <c r="AL474" s="58"/>
      <c r="AM474" s="55"/>
      <c r="AN474" s="55"/>
    </row>
    <row r="475" spans="14:40" ht="12.75" customHeight="1">
      <c r="N475" s="57"/>
      <c r="O475" s="57"/>
      <c r="P475" s="57"/>
      <c r="Q475" s="57"/>
      <c r="R475" s="57"/>
      <c r="S475" s="57"/>
      <c r="T475" s="57"/>
      <c r="U475" s="57"/>
      <c r="V475" s="58"/>
      <c r="W475" s="58"/>
      <c r="X475" s="57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  <c r="AK475" s="58"/>
      <c r="AL475" s="58"/>
      <c r="AM475" s="55"/>
      <c r="AN475" s="55"/>
    </row>
    <row r="476" spans="14:40" ht="12.75" customHeight="1">
      <c r="N476" s="57"/>
      <c r="O476" s="57"/>
      <c r="P476" s="57"/>
      <c r="Q476" s="57"/>
      <c r="R476" s="57"/>
      <c r="S476" s="57"/>
      <c r="T476" s="57"/>
      <c r="U476" s="57"/>
      <c r="V476" s="58"/>
      <c r="W476" s="58"/>
      <c r="X476" s="57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  <c r="AK476" s="58"/>
      <c r="AL476" s="58"/>
      <c r="AM476" s="55"/>
      <c r="AN476" s="55"/>
    </row>
    <row r="477" spans="14:40" ht="12.75" customHeight="1">
      <c r="N477" s="57"/>
      <c r="O477" s="57"/>
      <c r="P477" s="57"/>
      <c r="Q477" s="57"/>
      <c r="R477" s="57"/>
      <c r="S477" s="57"/>
      <c r="T477" s="57"/>
      <c r="U477" s="57"/>
      <c r="V477" s="58"/>
      <c r="W477" s="58"/>
      <c r="X477" s="57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  <c r="AK477" s="58"/>
      <c r="AL477" s="58"/>
      <c r="AM477" s="55"/>
      <c r="AN477" s="55"/>
    </row>
    <row r="478" spans="14:40" ht="12.75" customHeight="1">
      <c r="N478" s="57"/>
      <c r="O478" s="57"/>
      <c r="P478" s="57"/>
      <c r="Q478" s="57"/>
      <c r="R478" s="57"/>
      <c r="S478" s="57"/>
      <c r="T478" s="57"/>
      <c r="U478" s="57"/>
      <c r="V478" s="58"/>
      <c r="W478" s="58"/>
      <c r="X478" s="57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58"/>
      <c r="AL478" s="58"/>
      <c r="AM478" s="55"/>
      <c r="AN478" s="55"/>
    </row>
    <row r="479" spans="14:40" ht="12.75" customHeight="1">
      <c r="N479" s="57"/>
      <c r="O479" s="57"/>
      <c r="P479" s="57"/>
      <c r="Q479" s="57"/>
      <c r="R479" s="57"/>
      <c r="S479" s="57"/>
      <c r="T479" s="57"/>
      <c r="U479" s="57"/>
      <c r="V479" s="58"/>
      <c r="W479" s="58"/>
      <c r="X479" s="57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  <c r="AK479" s="58"/>
      <c r="AL479" s="58"/>
      <c r="AM479" s="55"/>
      <c r="AN479" s="55"/>
    </row>
    <row r="480" spans="14:40" ht="12.75" customHeight="1">
      <c r="N480" s="57"/>
      <c r="O480" s="57"/>
      <c r="P480" s="57"/>
      <c r="Q480" s="57"/>
      <c r="R480" s="57"/>
      <c r="S480" s="57"/>
      <c r="T480" s="57"/>
      <c r="U480" s="57"/>
      <c r="V480" s="58"/>
      <c r="W480" s="58"/>
      <c r="X480" s="57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  <c r="AK480" s="58"/>
      <c r="AL480" s="58"/>
      <c r="AM480" s="55"/>
      <c r="AN480" s="55"/>
    </row>
    <row r="481" spans="14:40" ht="12.75" customHeight="1">
      <c r="N481" s="57"/>
      <c r="O481" s="57"/>
      <c r="P481" s="57"/>
      <c r="Q481" s="57"/>
      <c r="R481" s="57"/>
      <c r="S481" s="57"/>
      <c r="T481" s="57"/>
      <c r="U481" s="57"/>
      <c r="V481" s="58"/>
      <c r="W481" s="58"/>
      <c r="X481" s="57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  <c r="AK481" s="58"/>
      <c r="AL481" s="58"/>
      <c r="AM481" s="55"/>
      <c r="AN481" s="55"/>
    </row>
    <row r="482" spans="14:40" ht="12.75" customHeight="1">
      <c r="N482" s="57"/>
      <c r="O482" s="57"/>
      <c r="P482" s="57"/>
      <c r="Q482" s="57"/>
      <c r="R482" s="57"/>
      <c r="S482" s="57"/>
      <c r="T482" s="57"/>
      <c r="U482" s="57"/>
      <c r="V482" s="58"/>
      <c r="W482" s="58"/>
      <c r="X482" s="57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  <c r="AK482" s="58"/>
      <c r="AL482" s="58"/>
      <c r="AM482" s="55"/>
      <c r="AN482" s="55"/>
    </row>
    <row r="483" spans="14:40" ht="12.75" customHeight="1">
      <c r="N483" s="57"/>
      <c r="O483" s="57"/>
      <c r="P483" s="57"/>
      <c r="Q483" s="57"/>
      <c r="R483" s="57"/>
      <c r="S483" s="57"/>
      <c r="T483" s="57"/>
      <c r="U483" s="57"/>
      <c r="V483" s="58"/>
      <c r="W483" s="58"/>
      <c r="X483" s="57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  <c r="AK483" s="58"/>
      <c r="AL483" s="58"/>
      <c r="AM483" s="55"/>
      <c r="AN483" s="55"/>
    </row>
    <row r="484" spans="14:40" ht="12.75" customHeight="1">
      <c r="N484" s="57"/>
      <c r="O484" s="57"/>
      <c r="P484" s="57"/>
      <c r="Q484" s="57"/>
      <c r="R484" s="57"/>
      <c r="S484" s="57"/>
      <c r="T484" s="57"/>
      <c r="U484" s="57"/>
      <c r="V484" s="58"/>
      <c r="W484" s="58"/>
      <c r="X484" s="57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  <c r="AK484" s="58"/>
      <c r="AL484" s="58"/>
      <c r="AM484" s="55"/>
      <c r="AN484" s="55"/>
    </row>
    <row r="485" spans="14:40" ht="12.75" customHeight="1">
      <c r="N485" s="57"/>
      <c r="O485" s="57"/>
      <c r="P485" s="57"/>
      <c r="Q485" s="57"/>
      <c r="R485" s="57"/>
      <c r="S485" s="57"/>
      <c r="T485" s="57"/>
      <c r="U485" s="57"/>
      <c r="V485" s="58"/>
      <c r="W485" s="58"/>
      <c r="X485" s="57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  <c r="AK485" s="58"/>
      <c r="AL485" s="58"/>
      <c r="AM485" s="55"/>
      <c r="AN485" s="55"/>
    </row>
    <row r="486" spans="14:40" ht="12.75" customHeight="1">
      <c r="N486" s="57"/>
      <c r="O486" s="57"/>
      <c r="P486" s="57"/>
      <c r="Q486" s="57"/>
      <c r="R486" s="57"/>
      <c r="S486" s="57"/>
      <c r="T486" s="57"/>
      <c r="U486" s="57"/>
      <c r="V486" s="58"/>
      <c r="W486" s="58"/>
      <c r="X486" s="57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  <c r="AK486" s="58"/>
      <c r="AL486" s="58"/>
      <c r="AM486" s="55"/>
      <c r="AN486" s="55"/>
    </row>
    <row r="487" spans="14:40" ht="12.75" customHeight="1">
      <c r="N487" s="57"/>
      <c r="O487" s="57"/>
      <c r="P487" s="57"/>
      <c r="Q487" s="57"/>
      <c r="R487" s="57"/>
      <c r="S487" s="57"/>
      <c r="T487" s="57"/>
      <c r="U487" s="57"/>
      <c r="V487" s="58"/>
      <c r="W487" s="58"/>
      <c r="X487" s="57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  <c r="AK487" s="58"/>
      <c r="AL487" s="58"/>
      <c r="AM487" s="55"/>
      <c r="AN487" s="55"/>
    </row>
    <row r="488" spans="14:40" ht="12.75" customHeight="1">
      <c r="N488" s="57"/>
      <c r="O488" s="57"/>
      <c r="P488" s="57"/>
      <c r="Q488" s="57"/>
      <c r="R488" s="57"/>
      <c r="S488" s="57"/>
      <c r="T488" s="57"/>
      <c r="U488" s="57"/>
      <c r="V488" s="58"/>
      <c r="W488" s="58"/>
      <c r="X488" s="57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  <c r="AK488" s="58"/>
      <c r="AL488" s="58"/>
      <c r="AM488" s="55"/>
      <c r="AN488" s="55"/>
    </row>
    <row r="489" spans="14:40" ht="12.75" customHeight="1">
      <c r="N489" s="57"/>
      <c r="O489" s="57"/>
      <c r="P489" s="57"/>
      <c r="Q489" s="57"/>
      <c r="R489" s="57"/>
      <c r="S489" s="57"/>
      <c r="T489" s="57"/>
      <c r="U489" s="57"/>
      <c r="V489" s="58"/>
      <c r="W489" s="58"/>
      <c r="X489" s="57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  <c r="AK489" s="58"/>
      <c r="AL489" s="58"/>
      <c r="AM489" s="55"/>
      <c r="AN489" s="55"/>
    </row>
    <row r="490" spans="14:40" ht="12.75" customHeight="1">
      <c r="N490" s="57"/>
      <c r="O490" s="57"/>
      <c r="P490" s="57"/>
      <c r="Q490" s="57"/>
      <c r="R490" s="57"/>
      <c r="S490" s="57"/>
      <c r="T490" s="57"/>
      <c r="U490" s="57"/>
      <c r="V490" s="58"/>
      <c r="W490" s="58"/>
      <c r="X490" s="57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  <c r="AK490" s="58"/>
      <c r="AL490" s="58"/>
      <c r="AM490" s="55"/>
      <c r="AN490" s="55"/>
    </row>
    <row r="491" spans="14:40" ht="12.75" customHeight="1">
      <c r="N491" s="57"/>
      <c r="O491" s="57"/>
      <c r="P491" s="57"/>
      <c r="Q491" s="57"/>
      <c r="R491" s="57"/>
      <c r="S491" s="57"/>
      <c r="T491" s="57"/>
      <c r="U491" s="57"/>
      <c r="V491" s="58"/>
      <c r="W491" s="58"/>
      <c r="X491" s="57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  <c r="AK491" s="58"/>
      <c r="AL491" s="58"/>
      <c r="AM491" s="55"/>
      <c r="AN491" s="55"/>
    </row>
    <row r="492" spans="14:40" ht="12.75" customHeight="1">
      <c r="N492" s="57"/>
      <c r="O492" s="57"/>
      <c r="P492" s="57"/>
      <c r="Q492" s="57"/>
      <c r="R492" s="57"/>
      <c r="S492" s="57"/>
      <c r="T492" s="57"/>
      <c r="U492" s="57"/>
      <c r="V492" s="58"/>
      <c r="W492" s="58"/>
      <c r="X492" s="57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  <c r="AK492" s="58"/>
      <c r="AL492" s="58"/>
      <c r="AM492" s="55"/>
      <c r="AN492" s="55"/>
    </row>
    <row r="493" spans="14:40" ht="12.75" customHeight="1">
      <c r="N493" s="57"/>
      <c r="O493" s="57"/>
      <c r="P493" s="57"/>
      <c r="Q493" s="57"/>
      <c r="R493" s="57"/>
      <c r="S493" s="57"/>
      <c r="T493" s="57"/>
      <c r="U493" s="57"/>
      <c r="V493" s="58"/>
      <c r="W493" s="58"/>
      <c r="X493" s="57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  <c r="AK493" s="58"/>
      <c r="AL493" s="58"/>
      <c r="AM493" s="55"/>
      <c r="AN493" s="55"/>
    </row>
    <row r="494" spans="14:40" ht="12.75" customHeight="1">
      <c r="N494" s="57"/>
      <c r="O494" s="57"/>
      <c r="P494" s="57"/>
      <c r="Q494" s="57"/>
      <c r="R494" s="57"/>
      <c r="S494" s="57"/>
      <c r="T494" s="57"/>
      <c r="U494" s="57"/>
      <c r="V494" s="58"/>
      <c r="W494" s="58"/>
      <c r="X494" s="57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  <c r="AK494" s="58"/>
      <c r="AL494" s="58"/>
      <c r="AM494" s="55"/>
      <c r="AN494" s="55"/>
    </row>
    <row r="495" spans="14:40" ht="12.75" customHeight="1">
      <c r="N495" s="57"/>
      <c r="O495" s="57"/>
      <c r="P495" s="57"/>
      <c r="Q495" s="57"/>
      <c r="R495" s="57"/>
      <c r="S495" s="57"/>
      <c r="T495" s="57"/>
      <c r="U495" s="57"/>
      <c r="V495" s="58"/>
      <c r="W495" s="58"/>
      <c r="X495" s="57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  <c r="AK495" s="58"/>
      <c r="AL495" s="58"/>
      <c r="AM495" s="55"/>
      <c r="AN495" s="55"/>
    </row>
    <row r="496" spans="14:40" ht="12.75" customHeight="1">
      <c r="N496" s="57"/>
      <c r="O496" s="57"/>
      <c r="P496" s="57"/>
      <c r="Q496" s="57"/>
      <c r="R496" s="57"/>
      <c r="S496" s="57"/>
      <c r="T496" s="57"/>
      <c r="U496" s="57"/>
      <c r="V496" s="58"/>
      <c r="W496" s="58"/>
      <c r="X496" s="57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  <c r="AK496" s="58"/>
      <c r="AL496" s="58"/>
      <c r="AM496" s="55"/>
      <c r="AN496" s="55"/>
    </row>
    <row r="497" spans="14:40" ht="12.75" customHeight="1">
      <c r="N497" s="57"/>
      <c r="O497" s="57"/>
      <c r="P497" s="57"/>
      <c r="Q497" s="57"/>
      <c r="R497" s="57"/>
      <c r="S497" s="57"/>
      <c r="T497" s="57"/>
      <c r="U497" s="57"/>
      <c r="V497" s="58"/>
      <c r="W497" s="58"/>
      <c r="X497" s="57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  <c r="AK497" s="58"/>
      <c r="AL497" s="58"/>
      <c r="AM497" s="55"/>
      <c r="AN497" s="55"/>
    </row>
    <row r="498" spans="14:40" ht="12.75" customHeight="1">
      <c r="N498" s="57"/>
      <c r="O498" s="57"/>
      <c r="P498" s="57"/>
      <c r="Q498" s="57"/>
      <c r="R498" s="57"/>
      <c r="S498" s="57"/>
      <c r="T498" s="57"/>
      <c r="U498" s="57"/>
      <c r="V498" s="58"/>
      <c r="W498" s="58"/>
      <c r="X498" s="57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  <c r="AK498" s="58"/>
      <c r="AL498" s="58"/>
      <c r="AM498" s="55"/>
      <c r="AN498" s="55"/>
    </row>
    <row r="499" spans="14:40" ht="12.75" customHeight="1">
      <c r="N499" s="57"/>
      <c r="O499" s="57"/>
      <c r="P499" s="57"/>
      <c r="Q499" s="57"/>
      <c r="R499" s="57"/>
      <c r="S499" s="57"/>
      <c r="T499" s="57"/>
      <c r="U499" s="57"/>
      <c r="V499" s="58"/>
      <c r="W499" s="58"/>
      <c r="X499" s="57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  <c r="AK499" s="58"/>
      <c r="AL499" s="58"/>
      <c r="AM499" s="55"/>
      <c r="AN499" s="55"/>
    </row>
    <row r="500" spans="14:40" ht="12.75" customHeight="1">
      <c r="N500" s="57"/>
      <c r="O500" s="57"/>
      <c r="P500" s="57"/>
      <c r="Q500" s="57"/>
      <c r="R500" s="57"/>
      <c r="S500" s="57"/>
      <c r="T500" s="57"/>
      <c r="U500" s="57"/>
      <c r="V500" s="58"/>
      <c r="W500" s="58"/>
      <c r="X500" s="57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  <c r="AK500" s="58"/>
      <c r="AL500" s="58"/>
      <c r="AM500" s="55"/>
      <c r="AN500" s="55"/>
    </row>
    <row r="501" spans="14:40" ht="12.75" customHeight="1">
      <c r="N501" s="57"/>
      <c r="O501" s="57"/>
      <c r="P501" s="57"/>
      <c r="Q501" s="57"/>
      <c r="R501" s="57"/>
      <c r="S501" s="57"/>
      <c r="T501" s="57"/>
      <c r="U501" s="57"/>
      <c r="V501" s="58"/>
      <c r="W501" s="58"/>
      <c r="X501" s="57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  <c r="AK501" s="58"/>
      <c r="AL501" s="58"/>
      <c r="AM501" s="55"/>
      <c r="AN501" s="55"/>
    </row>
    <row r="502" spans="14:40" ht="12.75" customHeight="1">
      <c r="N502" s="57"/>
      <c r="O502" s="57"/>
      <c r="P502" s="57"/>
      <c r="Q502" s="57"/>
      <c r="R502" s="57"/>
      <c r="S502" s="57"/>
      <c r="T502" s="57"/>
      <c r="U502" s="57"/>
      <c r="V502" s="58"/>
      <c r="W502" s="58"/>
      <c r="X502" s="57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  <c r="AK502" s="58"/>
      <c r="AL502" s="58"/>
      <c r="AM502" s="55"/>
      <c r="AN502" s="55"/>
    </row>
    <row r="503" spans="14:40" ht="12.75" customHeight="1">
      <c r="N503" s="57"/>
      <c r="O503" s="57"/>
      <c r="P503" s="57"/>
      <c r="Q503" s="57"/>
      <c r="R503" s="57"/>
      <c r="S503" s="57"/>
      <c r="T503" s="57"/>
      <c r="U503" s="57"/>
      <c r="V503" s="58"/>
      <c r="W503" s="58"/>
      <c r="X503" s="57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  <c r="AK503" s="58"/>
      <c r="AL503" s="58"/>
      <c r="AM503" s="55"/>
      <c r="AN503" s="55"/>
    </row>
    <row r="504" spans="14:40" ht="12.75" customHeight="1">
      <c r="N504" s="57"/>
      <c r="O504" s="57"/>
      <c r="P504" s="57"/>
      <c r="Q504" s="57"/>
      <c r="R504" s="57"/>
      <c r="S504" s="57"/>
      <c r="T504" s="57"/>
      <c r="U504" s="57"/>
      <c r="V504" s="58"/>
      <c r="W504" s="58"/>
      <c r="X504" s="57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  <c r="AK504" s="58"/>
      <c r="AL504" s="58"/>
      <c r="AM504" s="55"/>
      <c r="AN504" s="55"/>
    </row>
    <row r="505" spans="14:40" ht="12.75" customHeight="1">
      <c r="N505" s="57"/>
      <c r="O505" s="57"/>
      <c r="P505" s="57"/>
      <c r="Q505" s="57"/>
      <c r="R505" s="57"/>
      <c r="S505" s="57"/>
      <c r="T505" s="57"/>
      <c r="U505" s="57"/>
      <c r="V505" s="58"/>
      <c r="W505" s="58"/>
      <c r="X505" s="57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  <c r="AK505" s="58"/>
      <c r="AL505" s="58"/>
      <c r="AM505" s="55"/>
      <c r="AN505" s="55"/>
    </row>
    <row r="506" spans="14:40" ht="12.75" customHeight="1">
      <c r="N506" s="57"/>
      <c r="O506" s="57"/>
      <c r="P506" s="57"/>
      <c r="Q506" s="57"/>
      <c r="R506" s="57"/>
      <c r="S506" s="57"/>
      <c r="T506" s="57"/>
      <c r="U506" s="57"/>
      <c r="V506" s="58"/>
      <c r="W506" s="58"/>
      <c r="X506" s="57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  <c r="AK506" s="58"/>
      <c r="AL506" s="58"/>
      <c r="AM506" s="55"/>
      <c r="AN506" s="55"/>
    </row>
    <row r="507" spans="14:40" ht="12.75" customHeight="1">
      <c r="N507" s="57"/>
      <c r="O507" s="57"/>
      <c r="P507" s="57"/>
      <c r="Q507" s="57"/>
      <c r="R507" s="57"/>
      <c r="S507" s="57"/>
      <c r="T507" s="57"/>
      <c r="U507" s="57"/>
      <c r="V507" s="58"/>
      <c r="W507" s="58"/>
      <c r="X507" s="57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  <c r="AK507" s="58"/>
      <c r="AL507" s="58"/>
      <c r="AM507" s="55"/>
      <c r="AN507" s="55"/>
    </row>
    <row r="508" spans="14:40" ht="12.75" customHeight="1">
      <c r="N508" s="57"/>
      <c r="O508" s="57"/>
      <c r="P508" s="57"/>
      <c r="Q508" s="57"/>
      <c r="R508" s="57"/>
      <c r="S508" s="57"/>
      <c r="T508" s="57"/>
      <c r="U508" s="57"/>
      <c r="V508" s="58"/>
      <c r="W508" s="58"/>
      <c r="X508" s="57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  <c r="AK508" s="58"/>
      <c r="AL508" s="58"/>
      <c r="AM508" s="55"/>
      <c r="AN508" s="55"/>
    </row>
    <row r="509" spans="14:40" ht="12.75" customHeight="1">
      <c r="N509" s="57"/>
      <c r="O509" s="57"/>
      <c r="P509" s="57"/>
      <c r="Q509" s="57"/>
      <c r="R509" s="57"/>
      <c r="S509" s="57"/>
      <c r="T509" s="57"/>
      <c r="U509" s="57"/>
      <c r="V509" s="58"/>
      <c r="W509" s="58"/>
      <c r="X509" s="57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  <c r="AK509" s="58"/>
      <c r="AL509" s="58"/>
      <c r="AM509" s="55"/>
      <c r="AN509" s="55"/>
    </row>
    <row r="510" spans="14:40" ht="12.75" customHeight="1">
      <c r="N510" s="57"/>
      <c r="O510" s="57"/>
      <c r="P510" s="57"/>
      <c r="Q510" s="57"/>
      <c r="R510" s="57"/>
      <c r="S510" s="57"/>
      <c r="T510" s="57"/>
      <c r="U510" s="57"/>
      <c r="V510" s="58"/>
      <c r="W510" s="58"/>
      <c r="X510" s="57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  <c r="AK510" s="58"/>
      <c r="AL510" s="58"/>
      <c r="AM510" s="55"/>
      <c r="AN510" s="55"/>
    </row>
    <row r="511" spans="14:40" ht="12.75" customHeight="1">
      <c r="N511" s="57"/>
      <c r="O511" s="57"/>
      <c r="P511" s="57"/>
      <c r="Q511" s="57"/>
      <c r="R511" s="57"/>
      <c r="S511" s="57"/>
      <c r="T511" s="57"/>
      <c r="U511" s="57"/>
      <c r="V511" s="58"/>
      <c r="W511" s="58"/>
      <c r="X511" s="57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  <c r="AK511" s="58"/>
      <c r="AL511" s="58"/>
      <c r="AM511" s="55"/>
      <c r="AN511" s="55"/>
    </row>
    <row r="512" spans="14:40" ht="12.75" customHeight="1">
      <c r="N512" s="57"/>
      <c r="O512" s="57"/>
      <c r="P512" s="57"/>
      <c r="Q512" s="57"/>
      <c r="R512" s="57"/>
      <c r="S512" s="57"/>
      <c r="T512" s="57"/>
      <c r="U512" s="57"/>
      <c r="V512" s="58"/>
      <c r="W512" s="58"/>
      <c r="X512" s="57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  <c r="AK512" s="58"/>
      <c r="AL512" s="58"/>
      <c r="AM512" s="55"/>
      <c r="AN512" s="55"/>
    </row>
    <row r="513" spans="14:40" ht="12.75" customHeight="1">
      <c r="N513" s="57"/>
      <c r="O513" s="57"/>
      <c r="P513" s="57"/>
      <c r="Q513" s="57"/>
      <c r="R513" s="57"/>
      <c r="S513" s="57"/>
      <c r="T513" s="57"/>
      <c r="U513" s="57"/>
      <c r="V513" s="58"/>
      <c r="W513" s="58"/>
      <c r="X513" s="57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  <c r="AK513" s="58"/>
      <c r="AL513" s="58"/>
      <c r="AM513" s="55"/>
      <c r="AN513" s="55"/>
    </row>
    <row r="514" spans="14:40" ht="12.75" customHeight="1">
      <c r="N514" s="57"/>
      <c r="O514" s="57"/>
      <c r="P514" s="57"/>
      <c r="Q514" s="57"/>
      <c r="R514" s="57"/>
      <c r="S514" s="57"/>
      <c r="T514" s="57"/>
      <c r="U514" s="57"/>
      <c r="V514" s="58"/>
      <c r="W514" s="58"/>
      <c r="X514" s="57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  <c r="AK514" s="58"/>
      <c r="AL514" s="58"/>
      <c r="AM514" s="55"/>
      <c r="AN514" s="55"/>
    </row>
    <row r="515" spans="14:40" ht="12.75" customHeight="1">
      <c r="N515" s="57"/>
      <c r="O515" s="57"/>
      <c r="P515" s="57"/>
      <c r="Q515" s="57"/>
      <c r="R515" s="57"/>
      <c r="S515" s="57"/>
      <c r="T515" s="57"/>
      <c r="U515" s="57"/>
      <c r="V515" s="58"/>
      <c r="W515" s="58"/>
      <c r="X515" s="57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  <c r="AK515" s="58"/>
      <c r="AL515" s="58"/>
      <c r="AM515" s="55"/>
      <c r="AN515" s="55"/>
    </row>
    <row r="516" spans="14:40" ht="12.75" customHeight="1">
      <c r="N516" s="57"/>
      <c r="O516" s="57"/>
      <c r="P516" s="57"/>
      <c r="Q516" s="57"/>
      <c r="R516" s="57"/>
      <c r="S516" s="57"/>
      <c r="T516" s="57"/>
      <c r="U516" s="57"/>
      <c r="V516" s="58"/>
      <c r="W516" s="58"/>
      <c r="X516" s="57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  <c r="AK516" s="58"/>
      <c r="AL516" s="58"/>
      <c r="AM516" s="55"/>
      <c r="AN516" s="55"/>
    </row>
    <row r="517" spans="14:40" ht="12.75" customHeight="1">
      <c r="N517" s="57"/>
      <c r="O517" s="57"/>
      <c r="P517" s="57"/>
      <c r="Q517" s="57"/>
      <c r="R517" s="57"/>
      <c r="S517" s="57"/>
      <c r="T517" s="57"/>
      <c r="U517" s="57"/>
      <c r="V517" s="58"/>
      <c r="W517" s="58"/>
      <c r="X517" s="57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  <c r="AK517" s="58"/>
      <c r="AL517" s="58"/>
      <c r="AM517" s="55"/>
      <c r="AN517" s="55"/>
    </row>
    <row r="518" spans="14:40" ht="12.75" customHeight="1">
      <c r="N518" s="57"/>
      <c r="O518" s="57"/>
      <c r="P518" s="57"/>
      <c r="Q518" s="57"/>
      <c r="R518" s="57"/>
      <c r="S518" s="57"/>
      <c r="T518" s="57"/>
      <c r="U518" s="57"/>
      <c r="V518" s="58"/>
      <c r="W518" s="58"/>
      <c r="X518" s="57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  <c r="AK518" s="58"/>
      <c r="AL518" s="58"/>
      <c r="AM518" s="55"/>
      <c r="AN518" s="55"/>
    </row>
    <row r="519" spans="14:40" ht="12.75" customHeight="1">
      <c r="N519" s="57"/>
      <c r="O519" s="57"/>
      <c r="P519" s="57"/>
      <c r="Q519" s="57"/>
      <c r="R519" s="57"/>
      <c r="S519" s="57"/>
      <c r="T519" s="57"/>
      <c r="U519" s="57"/>
      <c r="V519" s="58"/>
      <c r="W519" s="58"/>
      <c r="X519" s="57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  <c r="AK519" s="58"/>
      <c r="AL519" s="58"/>
      <c r="AM519" s="55"/>
      <c r="AN519" s="55"/>
    </row>
    <row r="520" spans="14:40" ht="12.75" customHeight="1">
      <c r="N520" s="57"/>
      <c r="O520" s="57"/>
      <c r="P520" s="57"/>
      <c r="Q520" s="57"/>
      <c r="R520" s="57"/>
      <c r="S520" s="57"/>
      <c r="T520" s="57"/>
      <c r="U520" s="57"/>
      <c r="V520" s="58"/>
      <c r="W520" s="58"/>
      <c r="X520" s="57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  <c r="AK520" s="58"/>
      <c r="AL520" s="58"/>
      <c r="AM520" s="55"/>
      <c r="AN520" s="55"/>
    </row>
    <row r="521" spans="14:40" ht="12.75" customHeight="1">
      <c r="N521" s="57"/>
      <c r="O521" s="57"/>
      <c r="P521" s="57"/>
      <c r="Q521" s="57"/>
      <c r="R521" s="57"/>
      <c r="S521" s="57"/>
      <c r="T521" s="57"/>
      <c r="U521" s="57"/>
      <c r="V521" s="58"/>
      <c r="W521" s="58"/>
      <c r="X521" s="57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  <c r="AK521" s="58"/>
      <c r="AL521" s="58"/>
      <c r="AM521" s="55"/>
      <c r="AN521" s="55"/>
    </row>
    <row r="522" spans="14:40" ht="12.75" customHeight="1">
      <c r="N522" s="57"/>
      <c r="O522" s="57"/>
      <c r="P522" s="57"/>
      <c r="Q522" s="57"/>
      <c r="R522" s="57"/>
      <c r="S522" s="57"/>
      <c r="T522" s="57"/>
      <c r="U522" s="57"/>
      <c r="V522" s="58"/>
      <c r="W522" s="58"/>
      <c r="X522" s="57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  <c r="AK522" s="58"/>
      <c r="AL522" s="58"/>
      <c r="AM522" s="55"/>
      <c r="AN522" s="55"/>
    </row>
    <row r="523" spans="14:40" ht="12.75" customHeight="1">
      <c r="N523" s="57"/>
      <c r="O523" s="57"/>
      <c r="P523" s="57"/>
      <c r="Q523" s="57"/>
      <c r="R523" s="57"/>
      <c r="S523" s="57"/>
      <c r="T523" s="57"/>
      <c r="U523" s="57"/>
      <c r="V523" s="58"/>
      <c r="W523" s="58"/>
      <c r="X523" s="57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  <c r="AK523" s="58"/>
      <c r="AL523" s="58"/>
      <c r="AM523" s="55"/>
      <c r="AN523" s="55"/>
    </row>
    <row r="524" spans="14:40" ht="12.75" customHeight="1">
      <c r="N524" s="57"/>
      <c r="O524" s="57"/>
      <c r="P524" s="57"/>
      <c r="Q524" s="57"/>
      <c r="R524" s="57"/>
      <c r="S524" s="57"/>
      <c r="T524" s="57"/>
      <c r="U524" s="57"/>
      <c r="V524" s="58"/>
      <c r="W524" s="58"/>
      <c r="X524" s="57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  <c r="AK524" s="58"/>
      <c r="AL524" s="58"/>
      <c r="AM524" s="55"/>
      <c r="AN524" s="55"/>
    </row>
    <row r="525" spans="14:40" ht="12.75" customHeight="1">
      <c r="N525" s="57"/>
      <c r="O525" s="57"/>
      <c r="P525" s="57"/>
      <c r="Q525" s="57"/>
      <c r="R525" s="57"/>
      <c r="S525" s="57"/>
      <c r="T525" s="57"/>
      <c r="U525" s="57"/>
      <c r="V525" s="58"/>
      <c r="W525" s="58"/>
      <c r="X525" s="57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  <c r="AK525" s="58"/>
      <c r="AL525" s="58"/>
      <c r="AM525" s="55"/>
      <c r="AN525" s="55"/>
    </row>
    <row r="526" spans="14:40" ht="12.75" customHeight="1">
      <c r="N526" s="57"/>
      <c r="O526" s="57"/>
      <c r="P526" s="57"/>
      <c r="Q526" s="57"/>
      <c r="R526" s="57"/>
      <c r="S526" s="57"/>
      <c r="T526" s="57"/>
      <c r="U526" s="57"/>
      <c r="V526" s="58"/>
      <c r="W526" s="58"/>
      <c r="X526" s="57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  <c r="AK526" s="58"/>
      <c r="AL526" s="58"/>
      <c r="AM526" s="55"/>
      <c r="AN526" s="55"/>
    </row>
    <row r="527" spans="14:40" ht="12.75" customHeight="1">
      <c r="N527" s="57"/>
      <c r="O527" s="57"/>
      <c r="P527" s="57"/>
      <c r="Q527" s="57"/>
      <c r="R527" s="57"/>
      <c r="S527" s="57"/>
      <c r="T527" s="57"/>
      <c r="U527" s="57"/>
      <c r="V527" s="58"/>
      <c r="W527" s="58"/>
      <c r="X527" s="57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  <c r="AK527" s="58"/>
      <c r="AL527" s="58"/>
      <c r="AM527" s="55"/>
      <c r="AN527" s="55"/>
    </row>
    <row r="528" spans="14:40" ht="12.75" customHeight="1">
      <c r="N528" s="57"/>
      <c r="O528" s="57"/>
      <c r="P528" s="57"/>
      <c r="Q528" s="57"/>
      <c r="R528" s="57"/>
      <c r="S528" s="57"/>
      <c r="T528" s="57"/>
      <c r="U528" s="57"/>
      <c r="V528" s="58"/>
      <c r="W528" s="58"/>
      <c r="X528" s="57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  <c r="AK528" s="58"/>
      <c r="AL528" s="58"/>
      <c r="AM528" s="55"/>
      <c r="AN528" s="55"/>
    </row>
    <row r="529" spans="14:40" ht="12.75" customHeight="1">
      <c r="N529" s="57"/>
      <c r="O529" s="57"/>
      <c r="P529" s="57"/>
      <c r="Q529" s="57"/>
      <c r="R529" s="57"/>
      <c r="S529" s="57"/>
      <c r="T529" s="57"/>
      <c r="U529" s="57"/>
      <c r="V529" s="58"/>
      <c r="W529" s="58"/>
      <c r="X529" s="57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  <c r="AK529" s="58"/>
      <c r="AL529" s="58"/>
      <c r="AM529" s="55"/>
      <c r="AN529" s="55"/>
    </row>
    <row r="530" spans="14:40" ht="12.75" customHeight="1">
      <c r="N530" s="57"/>
      <c r="O530" s="57"/>
      <c r="P530" s="57"/>
      <c r="Q530" s="57"/>
      <c r="R530" s="57"/>
      <c r="S530" s="57"/>
      <c r="T530" s="57"/>
      <c r="U530" s="57"/>
      <c r="V530" s="58"/>
      <c r="W530" s="58"/>
      <c r="X530" s="57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  <c r="AK530" s="58"/>
      <c r="AL530" s="58"/>
      <c r="AM530" s="55"/>
      <c r="AN530" s="55"/>
    </row>
    <row r="531" spans="14:40" ht="12.75" customHeight="1">
      <c r="N531" s="57"/>
      <c r="O531" s="57"/>
      <c r="P531" s="57"/>
      <c r="Q531" s="57"/>
      <c r="R531" s="57"/>
      <c r="S531" s="57"/>
      <c r="T531" s="57"/>
      <c r="U531" s="57"/>
      <c r="V531" s="58"/>
      <c r="W531" s="58"/>
      <c r="X531" s="57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  <c r="AK531" s="58"/>
      <c r="AL531" s="58"/>
      <c r="AM531" s="55"/>
      <c r="AN531" s="55"/>
    </row>
    <row r="532" spans="14:40" ht="12.75" customHeight="1">
      <c r="N532" s="57"/>
      <c r="O532" s="57"/>
      <c r="P532" s="57"/>
      <c r="Q532" s="57"/>
      <c r="R532" s="57"/>
      <c r="S532" s="57"/>
      <c r="T532" s="57"/>
      <c r="U532" s="57"/>
      <c r="V532" s="58"/>
      <c r="W532" s="58"/>
      <c r="X532" s="57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  <c r="AK532" s="58"/>
      <c r="AL532" s="58"/>
      <c r="AM532" s="55"/>
      <c r="AN532" s="55"/>
    </row>
    <row r="533" spans="14:40" ht="12.75" customHeight="1">
      <c r="N533" s="57"/>
      <c r="O533" s="57"/>
      <c r="P533" s="57"/>
      <c r="Q533" s="57"/>
      <c r="R533" s="57"/>
      <c r="S533" s="57"/>
      <c r="T533" s="57"/>
      <c r="U533" s="57"/>
      <c r="V533" s="58"/>
      <c r="W533" s="58"/>
      <c r="X533" s="57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  <c r="AK533" s="58"/>
      <c r="AL533" s="58"/>
      <c r="AM533" s="55"/>
      <c r="AN533" s="55"/>
    </row>
    <row r="534" spans="14:40" ht="12.75" customHeight="1">
      <c r="N534" s="57"/>
      <c r="O534" s="57"/>
      <c r="P534" s="57"/>
      <c r="Q534" s="57"/>
      <c r="R534" s="57"/>
      <c r="S534" s="57"/>
      <c r="T534" s="57"/>
      <c r="U534" s="57"/>
      <c r="V534" s="58"/>
      <c r="W534" s="58"/>
      <c r="X534" s="57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  <c r="AK534" s="58"/>
      <c r="AL534" s="58"/>
      <c r="AM534" s="55"/>
      <c r="AN534" s="55"/>
    </row>
    <row r="535" spans="14:40" ht="12.75" customHeight="1">
      <c r="N535" s="57"/>
      <c r="O535" s="57"/>
      <c r="P535" s="57"/>
      <c r="Q535" s="57"/>
      <c r="R535" s="57"/>
      <c r="S535" s="57"/>
      <c r="T535" s="57"/>
      <c r="U535" s="57"/>
      <c r="V535" s="58"/>
      <c r="W535" s="58"/>
      <c r="X535" s="57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  <c r="AK535" s="58"/>
      <c r="AL535" s="58"/>
      <c r="AM535" s="55"/>
      <c r="AN535" s="55"/>
    </row>
    <row r="536" spans="14:40" ht="12.75" customHeight="1">
      <c r="N536" s="57"/>
      <c r="O536" s="57"/>
      <c r="P536" s="57"/>
      <c r="Q536" s="57"/>
      <c r="R536" s="57"/>
      <c r="S536" s="57"/>
      <c r="T536" s="57"/>
      <c r="U536" s="57"/>
      <c r="V536" s="58"/>
      <c r="W536" s="58"/>
      <c r="X536" s="57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  <c r="AK536" s="58"/>
      <c r="AL536" s="58"/>
      <c r="AM536" s="55"/>
      <c r="AN536" s="55"/>
    </row>
    <row r="537" spans="14:40" ht="12.75" customHeight="1">
      <c r="N537" s="57"/>
      <c r="O537" s="57"/>
      <c r="P537" s="57"/>
      <c r="Q537" s="57"/>
      <c r="R537" s="57"/>
      <c r="S537" s="57"/>
      <c r="T537" s="57"/>
      <c r="U537" s="57"/>
      <c r="V537" s="58"/>
      <c r="W537" s="58"/>
      <c r="X537" s="57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  <c r="AK537" s="58"/>
      <c r="AL537" s="58"/>
      <c r="AM537" s="55"/>
      <c r="AN537" s="55"/>
    </row>
    <row r="538" spans="14:40" ht="12.75" customHeight="1">
      <c r="N538" s="57"/>
      <c r="O538" s="57"/>
      <c r="P538" s="57"/>
      <c r="Q538" s="57"/>
      <c r="R538" s="57"/>
      <c r="S538" s="57"/>
      <c r="T538" s="57"/>
      <c r="U538" s="57"/>
      <c r="V538" s="58"/>
      <c r="W538" s="58"/>
      <c r="X538" s="57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  <c r="AK538" s="58"/>
      <c r="AL538" s="58"/>
      <c r="AM538" s="55"/>
      <c r="AN538" s="55"/>
    </row>
    <row r="539" spans="14:40" ht="12.75" customHeight="1">
      <c r="N539" s="57"/>
      <c r="O539" s="57"/>
      <c r="P539" s="57"/>
      <c r="Q539" s="57"/>
      <c r="R539" s="57"/>
      <c r="S539" s="57"/>
      <c r="T539" s="57"/>
      <c r="U539" s="57"/>
      <c r="V539" s="58"/>
      <c r="W539" s="58"/>
      <c r="X539" s="57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  <c r="AK539" s="58"/>
      <c r="AL539" s="58"/>
      <c r="AM539" s="55"/>
      <c r="AN539" s="55"/>
    </row>
    <row r="540" spans="14:40" ht="12.75" customHeight="1">
      <c r="N540" s="57"/>
      <c r="O540" s="57"/>
      <c r="P540" s="57"/>
      <c r="Q540" s="57"/>
      <c r="R540" s="57"/>
      <c r="S540" s="57"/>
      <c r="T540" s="57"/>
      <c r="U540" s="57"/>
      <c r="V540" s="58"/>
      <c r="W540" s="58"/>
      <c r="X540" s="57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  <c r="AK540" s="58"/>
      <c r="AL540" s="58"/>
      <c r="AM540" s="55"/>
      <c r="AN540" s="55"/>
    </row>
    <row r="541" spans="14:40" ht="12.75" customHeight="1">
      <c r="N541" s="57"/>
      <c r="O541" s="57"/>
      <c r="P541" s="57"/>
      <c r="Q541" s="57"/>
      <c r="R541" s="57"/>
      <c r="S541" s="57"/>
      <c r="T541" s="57"/>
      <c r="U541" s="57"/>
      <c r="V541" s="58"/>
      <c r="W541" s="58"/>
      <c r="X541" s="57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  <c r="AK541" s="58"/>
      <c r="AL541" s="58"/>
      <c r="AM541" s="55"/>
      <c r="AN541" s="55"/>
    </row>
    <row r="542" spans="14:40" ht="12.75" customHeight="1">
      <c r="N542" s="57"/>
      <c r="O542" s="57"/>
      <c r="P542" s="57"/>
      <c r="Q542" s="57"/>
      <c r="R542" s="57"/>
      <c r="S542" s="57"/>
      <c r="T542" s="57"/>
      <c r="U542" s="57"/>
      <c r="V542" s="58"/>
      <c r="W542" s="58"/>
      <c r="X542" s="57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  <c r="AK542" s="58"/>
      <c r="AL542" s="58"/>
      <c r="AM542" s="55"/>
      <c r="AN542" s="55"/>
    </row>
    <row r="543" spans="14:40" ht="12.75" customHeight="1">
      <c r="N543" s="57"/>
      <c r="O543" s="57"/>
      <c r="P543" s="57"/>
      <c r="Q543" s="57"/>
      <c r="R543" s="57"/>
      <c r="S543" s="57"/>
      <c r="T543" s="57"/>
      <c r="U543" s="57"/>
      <c r="V543" s="58"/>
      <c r="W543" s="58"/>
      <c r="X543" s="57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  <c r="AK543" s="58"/>
      <c r="AL543" s="58"/>
      <c r="AM543" s="55"/>
      <c r="AN543" s="55"/>
    </row>
    <row r="544" spans="14:40" ht="12.75" customHeight="1">
      <c r="N544" s="57"/>
      <c r="O544" s="57"/>
      <c r="P544" s="57"/>
      <c r="Q544" s="57"/>
      <c r="R544" s="57"/>
      <c r="S544" s="57"/>
      <c r="T544" s="57"/>
      <c r="U544" s="57"/>
      <c r="V544" s="58"/>
      <c r="W544" s="58"/>
      <c r="X544" s="57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  <c r="AK544" s="58"/>
      <c r="AL544" s="58"/>
      <c r="AM544" s="55"/>
      <c r="AN544" s="55"/>
    </row>
    <row r="545" spans="14:40" ht="12.75" customHeight="1">
      <c r="N545" s="57"/>
      <c r="O545" s="57"/>
      <c r="P545" s="57"/>
      <c r="Q545" s="57"/>
      <c r="R545" s="57"/>
      <c r="S545" s="57"/>
      <c r="T545" s="57"/>
      <c r="U545" s="57"/>
      <c r="V545" s="58"/>
      <c r="W545" s="58"/>
      <c r="X545" s="57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  <c r="AK545" s="58"/>
      <c r="AL545" s="58"/>
      <c r="AM545" s="55"/>
      <c r="AN545" s="55"/>
    </row>
    <row r="546" spans="14:40" ht="12.75" customHeight="1">
      <c r="N546" s="57"/>
      <c r="O546" s="57"/>
      <c r="P546" s="57"/>
      <c r="Q546" s="57"/>
      <c r="R546" s="57"/>
      <c r="S546" s="57"/>
      <c r="T546" s="57"/>
      <c r="U546" s="57"/>
      <c r="V546" s="58"/>
      <c r="W546" s="58"/>
      <c r="X546" s="57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  <c r="AK546" s="58"/>
      <c r="AL546" s="58"/>
      <c r="AM546" s="55"/>
      <c r="AN546" s="55"/>
    </row>
    <row r="547" spans="14:40" ht="12.75" customHeight="1">
      <c r="N547" s="57"/>
      <c r="O547" s="57"/>
      <c r="P547" s="57"/>
      <c r="Q547" s="57"/>
      <c r="R547" s="57"/>
      <c r="S547" s="57"/>
      <c r="T547" s="57"/>
      <c r="U547" s="57"/>
      <c r="V547" s="58"/>
      <c r="W547" s="58"/>
      <c r="X547" s="57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  <c r="AK547" s="58"/>
      <c r="AL547" s="58"/>
      <c r="AM547" s="55"/>
      <c r="AN547" s="55"/>
    </row>
    <row r="548" spans="14:40" ht="12.75" customHeight="1">
      <c r="N548" s="57"/>
      <c r="O548" s="57"/>
      <c r="P548" s="57"/>
      <c r="Q548" s="57"/>
      <c r="R548" s="57"/>
      <c r="S548" s="57"/>
      <c r="T548" s="57"/>
      <c r="U548" s="57"/>
      <c r="V548" s="58"/>
      <c r="W548" s="58"/>
      <c r="X548" s="57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  <c r="AK548" s="58"/>
      <c r="AL548" s="58"/>
      <c r="AM548" s="55"/>
      <c r="AN548" s="55"/>
    </row>
    <row r="549" spans="14:40" ht="12.75" customHeight="1">
      <c r="N549" s="57"/>
      <c r="O549" s="57"/>
      <c r="P549" s="57"/>
      <c r="Q549" s="57"/>
      <c r="R549" s="57"/>
      <c r="S549" s="57"/>
      <c r="T549" s="57"/>
      <c r="U549" s="57"/>
      <c r="V549" s="58"/>
      <c r="W549" s="58"/>
      <c r="X549" s="57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  <c r="AK549" s="58"/>
      <c r="AL549" s="58"/>
      <c r="AM549" s="55"/>
      <c r="AN549" s="55"/>
    </row>
    <row r="550" spans="14:40" ht="12.75" customHeight="1">
      <c r="N550" s="57"/>
      <c r="O550" s="57"/>
      <c r="P550" s="57"/>
      <c r="Q550" s="57"/>
      <c r="R550" s="57"/>
      <c r="S550" s="57"/>
      <c r="T550" s="57"/>
      <c r="U550" s="57"/>
      <c r="V550" s="58"/>
      <c r="W550" s="58"/>
      <c r="X550" s="57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  <c r="AK550" s="58"/>
      <c r="AL550" s="58"/>
      <c r="AM550" s="55"/>
      <c r="AN550" s="55"/>
    </row>
    <row r="551" spans="14:40" ht="12.75" customHeight="1">
      <c r="N551" s="57"/>
      <c r="O551" s="57"/>
      <c r="P551" s="57"/>
      <c r="Q551" s="57"/>
      <c r="R551" s="57"/>
      <c r="S551" s="57"/>
      <c r="T551" s="57"/>
      <c r="U551" s="57"/>
      <c r="V551" s="58"/>
      <c r="W551" s="58"/>
      <c r="X551" s="57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  <c r="AK551" s="58"/>
      <c r="AL551" s="58"/>
      <c r="AM551" s="55"/>
      <c r="AN551" s="55"/>
    </row>
    <row r="552" spans="14:40" ht="12.75" customHeight="1">
      <c r="N552" s="57"/>
      <c r="O552" s="57"/>
      <c r="P552" s="57"/>
      <c r="Q552" s="57"/>
      <c r="R552" s="57"/>
      <c r="S552" s="57"/>
      <c r="T552" s="57"/>
      <c r="U552" s="57"/>
      <c r="V552" s="58"/>
      <c r="W552" s="58"/>
      <c r="X552" s="57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  <c r="AK552" s="58"/>
      <c r="AL552" s="58"/>
      <c r="AM552" s="55"/>
      <c r="AN552" s="55"/>
    </row>
    <row r="553" spans="14:40" ht="12.75" customHeight="1">
      <c r="N553" s="57"/>
      <c r="O553" s="57"/>
      <c r="P553" s="57"/>
      <c r="Q553" s="57"/>
      <c r="R553" s="57"/>
      <c r="S553" s="57"/>
      <c r="T553" s="57"/>
      <c r="U553" s="57"/>
      <c r="V553" s="58"/>
      <c r="W553" s="58"/>
      <c r="X553" s="57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  <c r="AK553" s="58"/>
      <c r="AL553" s="58"/>
      <c r="AM553" s="55"/>
      <c r="AN553" s="55"/>
    </row>
    <row r="554" spans="14:40" ht="12.75" customHeight="1">
      <c r="N554" s="57"/>
      <c r="O554" s="57"/>
      <c r="P554" s="57"/>
      <c r="Q554" s="57"/>
      <c r="R554" s="57"/>
      <c r="S554" s="57"/>
      <c r="T554" s="57"/>
      <c r="U554" s="57"/>
      <c r="V554" s="58"/>
      <c r="W554" s="58"/>
      <c r="X554" s="57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  <c r="AK554" s="58"/>
      <c r="AL554" s="58"/>
      <c r="AM554" s="55"/>
      <c r="AN554" s="55"/>
    </row>
    <row r="555" spans="14:40" ht="12.75" customHeight="1">
      <c r="N555" s="57"/>
      <c r="O555" s="57"/>
      <c r="P555" s="57"/>
      <c r="Q555" s="57"/>
      <c r="R555" s="57"/>
      <c r="S555" s="57"/>
      <c r="T555" s="57"/>
      <c r="U555" s="57"/>
      <c r="V555" s="58"/>
      <c r="W555" s="58"/>
      <c r="X555" s="57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  <c r="AK555" s="58"/>
      <c r="AL555" s="58"/>
      <c r="AM555" s="55"/>
      <c r="AN555" s="55"/>
    </row>
    <row r="556" spans="14:40" ht="12.75" customHeight="1">
      <c r="N556" s="57"/>
      <c r="O556" s="57"/>
      <c r="P556" s="57"/>
      <c r="Q556" s="57"/>
      <c r="R556" s="57"/>
      <c r="S556" s="57"/>
      <c r="T556" s="57"/>
      <c r="U556" s="57"/>
      <c r="V556" s="58"/>
      <c r="W556" s="58"/>
      <c r="X556" s="57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  <c r="AK556" s="58"/>
      <c r="AL556" s="58"/>
      <c r="AM556" s="55"/>
      <c r="AN556" s="55"/>
    </row>
    <row r="557" spans="14:40" ht="12.75" customHeight="1">
      <c r="N557" s="57"/>
      <c r="O557" s="57"/>
      <c r="P557" s="57"/>
      <c r="Q557" s="57"/>
      <c r="R557" s="57"/>
      <c r="S557" s="57"/>
      <c r="T557" s="57"/>
      <c r="U557" s="57"/>
      <c r="V557" s="58"/>
      <c r="W557" s="58"/>
      <c r="X557" s="57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  <c r="AK557" s="58"/>
      <c r="AL557" s="58"/>
      <c r="AM557" s="55"/>
      <c r="AN557" s="55"/>
    </row>
    <row r="558" spans="14:40" ht="12.75" customHeight="1">
      <c r="N558" s="57"/>
      <c r="O558" s="57"/>
      <c r="P558" s="57"/>
      <c r="Q558" s="57"/>
      <c r="R558" s="57"/>
      <c r="S558" s="57"/>
      <c r="T558" s="57"/>
      <c r="U558" s="57"/>
      <c r="V558" s="58"/>
      <c r="W558" s="58"/>
      <c r="X558" s="57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  <c r="AK558" s="58"/>
      <c r="AL558" s="58"/>
      <c r="AM558" s="55"/>
      <c r="AN558" s="55"/>
    </row>
    <row r="559" spans="14:40" ht="12.75" customHeight="1">
      <c r="N559" s="57"/>
      <c r="O559" s="57"/>
      <c r="P559" s="57"/>
      <c r="Q559" s="57"/>
      <c r="R559" s="57"/>
      <c r="S559" s="57"/>
      <c r="T559" s="57"/>
      <c r="U559" s="57"/>
      <c r="V559" s="58"/>
      <c r="W559" s="58"/>
      <c r="X559" s="57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  <c r="AK559" s="58"/>
      <c r="AL559" s="58"/>
      <c r="AM559" s="55"/>
      <c r="AN559" s="55"/>
    </row>
    <row r="560" spans="14:40" ht="12.75" customHeight="1">
      <c r="N560" s="57"/>
      <c r="O560" s="57"/>
      <c r="P560" s="57"/>
      <c r="Q560" s="57"/>
      <c r="R560" s="57"/>
      <c r="S560" s="57"/>
      <c r="T560" s="57"/>
      <c r="U560" s="57"/>
      <c r="V560" s="58"/>
      <c r="W560" s="58"/>
      <c r="X560" s="57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  <c r="AK560" s="58"/>
      <c r="AL560" s="58"/>
      <c r="AM560" s="55"/>
      <c r="AN560" s="55"/>
    </row>
    <row r="561" spans="14:40" ht="12.75" customHeight="1">
      <c r="N561" s="57"/>
      <c r="O561" s="57"/>
      <c r="P561" s="57"/>
      <c r="Q561" s="57"/>
      <c r="R561" s="57"/>
      <c r="S561" s="57"/>
      <c r="T561" s="57"/>
      <c r="U561" s="57"/>
      <c r="V561" s="58"/>
      <c r="W561" s="58"/>
      <c r="X561" s="57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  <c r="AK561" s="58"/>
      <c r="AL561" s="58"/>
      <c r="AM561" s="55"/>
      <c r="AN561" s="55"/>
    </row>
    <row r="562" spans="14:40" ht="12.75" customHeight="1">
      <c r="N562" s="57"/>
      <c r="O562" s="57"/>
      <c r="P562" s="57"/>
      <c r="Q562" s="57"/>
      <c r="R562" s="57"/>
      <c r="S562" s="57"/>
      <c r="T562" s="57"/>
      <c r="U562" s="57"/>
      <c r="V562" s="58"/>
      <c r="W562" s="58"/>
      <c r="X562" s="57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  <c r="AK562" s="58"/>
      <c r="AL562" s="58"/>
      <c r="AM562" s="55"/>
      <c r="AN562" s="55"/>
    </row>
    <row r="563" spans="14:40" ht="12.75" customHeight="1">
      <c r="N563" s="57"/>
      <c r="O563" s="57"/>
      <c r="P563" s="57"/>
      <c r="Q563" s="57"/>
      <c r="R563" s="57"/>
      <c r="S563" s="57"/>
      <c r="T563" s="57"/>
      <c r="U563" s="57"/>
      <c r="V563" s="58"/>
      <c r="W563" s="58"/>
      <c r="X563" s="57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  <c r="AK563" s="58"/>
      <c r="AL563" s="58"/>
      <c r="AM563" s="55"/>
      <c r="AN563" s="55"/>
    </row>
    <row r="564" spans="14:40" ht="12.75" customHeight="1">
      <c r="N564" s="57"/>
      <c r="O564" s="57"/>
      <c r="P564" s="57"/>
      <c r="Q564" s="57"/>
      <c r="R564" s="57"/>
      <c r="S564" s="57"/>
      <c r="T564" s="57"/>
      <c r="U564" s="57"/>
      <c r="V564" s="58"/>
      <c r="W564" s="58"/>
      <c r="X564" s="57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  <c r="AK564" s="58"/>
      <c r="AL564" s="58"/>
      <c r="AM564" s="55"/>
      <c r="AN564" s="55"/>
    </row>
    <row r="565" spans="14:40" ht="12.75" customHeight="1">
      <c r="N565" s="57"/>
      <c r="O565" s="57"/>
      <c r="P565" s="57"/>
      <c r="Q565" s="57"/>
      <c r="R565" s="57"/>
      <c r="S565" s="57"/>
      <c r="T565" s="57"/>
      <c r="U565" s="57"/>
      <c r="V565" s="58"/>
      <c r="W565" s="58"/>
      <c r="X565" s="57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  <c r="AK565" s="58"/>
      <c r="AL565" s="58"/>
      <c r="AM565" s="55"/>
      <c r="AN565" s="55"/>
    </row>
    <row r="566" spans="14:40" ht="12.75" customHeight="1">
      <c r="N566" s="57"/>
      <c r="O566" s="57"/>
      <c r="P566" s="57"/>
      <c r="Q566" s="57"/>
      <c r="R566" s="57"/>
      <c r="S566" s="57"/>
      <c r="T566" s="57"/>
      <c r="U566" s="57"/>
      <c r="V566" s="58"/>
      <c r="W566" s="58"/>
      <c r="X566" s="57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  <c r="AK566" s="58"/>
      <c r="AL566" s="58"/>
      <c r="AM566" s="55"/>
      <c r="AN566" s="55"/>
    </row>
    <row r="567" spans="14:40" ht="12.75" customHeight="1">
      <c r="N567" s="57"/>
      <c r="O567" s="57"/>
      <c r="P567" s="57"/>
      <c r="Q567" s="57"/>
      <c r="R567" s="57"/>
      <c r="S567" s="57"/>
      <c r="T567" s="57"/>
      <c r="U567" s="57"/>
      <c r="V567" s="58"/>
      <c r="W567" s="58"/>
      <c r="X567" s="57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  <c r="AK567" s="58"/>
      <c r="AL567" s="58"/>
      <c r="AM567" s="55"/>
      <c r="AN567" s="55"/>
    </row>
    <row r="568" spans="14:40" ht="12.75" customHeight="1">
      <c r="N568" s="57"/>
      <c r="O568" s="57"/>
      <c r="P568" s="57"/>
      <c r="Q568" s="57"/>
      <c r="R568" s="57"/>
      <c r="S568" s="57"/>
      <c r="T568" s="57"/>
      <c r="U568" s="57"/>
      <c r="V568" s="58"/>
      <c r="W568" s="58"/>
      <c r="X568" s="57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  <c r="AK568" s="58"/>
      <c r="AL568" s="58"/>
      <c r="AM568" s="55"/>
      <c r="AN568" s="55"/>
    </row>
    <row r="569" spans="14:40" ht="12.75" customHeight="1">
      <c r="N569" s="57"/>
      <c r="O569" s="57"/>
      <c r="P569" s="57"/>
      <c r="Q569" s="57"/>
      <c r="R569" s="57"/>
      <c r="S569" s="57"/>
      <c r="T569" s="57"/>
      <c r="U569" s="57"/>
      <c r="V569" s="58"/>
      <c r="W569" s="58"/>
      <c r="X569" s="57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  <c r="AK569" s="58"/>
      <c r="AL569" s="58"/>
      <c r="AM569" s="55"/>
      <c r="AN569" s="55"/>
    </row>
    <row r="570" spans="14:40" ht="12.75" customHeight="1">
      <c r="N570" s="57"/>
      <c r="O570" s="57"/>
      <c r="P570" s="57"/>
      <c r="Q570" s="57"/>
      <c r="R570" s="57"/>
      <c r="S570" s="57"/>
      <c r="T570" s="57"/>
      <c r="U570" s="57"/>
      <c r="V570" s="58"/>
      <c r="W570" s="58"/>
      <c r="X570" s="57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  <c r="AK570" s="58"/>
      <c r="AL570" s="58"/>
      <c r="AM570" s="55"/>
      <c r="AN570" s="55"/>
    </row>
    <row r="571" spans="14:40" ht="12.75" customHeight="1">
      <c r="N571" s="57"/>
      <c r="O571" s="57"/>
      <c r="P571" s="57"/>
      <c r="Q571" s="57"/>
      <c r="R571" s="57"/>
      <c r="S571" s="57"/>
      <c r="T571" s="57"/>
      <c r="U571" s="57"/>
      <c r="V571" s="58"/>
      <c r="W571" s="58"/>
      <c r="X571" s="57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  <c r="AK571" s="58"/>
      <c r="AL571" s="58"/>
      <c r="AM571" s="55"/>
      <c r="AN571" s="55"/>
    </row>
    <row r="572" spans="14:40" ht="12.75" customHeight="1">
      <c r="N572" s="57"/>
      <c r="O572" s="57"/>
      <c r="P572" s="57"/>
      <c r="Q572" s="57"/>
      <c r="R572" s="57"/>
      <c r="S572" s="57"/>
      <c r="T572" s="57"/>
      <c r="U572" s="57"/>
      <c r="V572" s="58"/>
      <c r="W572" s="58"/>
      <c r="X572" s="57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  <c r="AK572" s="58"/>
      <c r="AL572" s="58"/>
      <c r="AM572" s="55"/>
      <c r="AN572" s="55"/>
    </row>
    <row r="573" spans="14:40" ht="12.75" customHeight="1">
      <c r="N573" s="57"/>
      <c r="O573" s="57"/>
      <c r="P573" s="57"/>
      <c r="Q573" s="57"/>
      <c r="R573" s="57"/>
      <c r="S573" s="57"/>
      <c r="T573" s="57"/>
      <c r="U573" s="57"/>
      <c r="V573" s="58"/>
      <c r="W573" s="58"/>
      <c r="X573" s="57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  <c r="AK573" s="58"/>
      <c r="AL573" s="58"/>
      <c r="AM573" s="55"/>
      <c r="AN573" s="55"/>
    </row>
    <row r="574" spans="14:40" ht="12.75" customHeight="1">
      <c r="N574" s="57"/>
      <c r="O574" s="57"/>
      <c r="P574" s="57"/>
      <c r="Q574" s="57"/>
      <c r="R574" s="57"/>
      <c r="S574" s="57"/>
      <c r="T574" s="57"/>
      <c r="U574" s="57"/>
      <c r="V574" s="58"/>
      <c r="W574" s="58"/>
      <c r="X574" s="57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  <c r="AK574" s="58"/>
      <c r="AL574" s="58"/>
      <c r="AM574" s="55"/>
      <c r="AN574" s="55"/>
    </row>
    <row r="575" spans="14:40" ht="12.75" customHeight="1">
      <c r="N575" s="57"/>
      <c r="O575" s="57"/>
      <c r="P575" s="57"/>
      <c r="Q575" s="57"/>
      <c r="R575" s="57"/>
      <c r="S575" s="57"/>
      <c r="T575" s="57"/>
      <c r="U575" s="57"/>
      <c r="V575" s="58"/>
      <c r="W575" s="58"/>
      <c r="X575" s="57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  <c r="AK575" s="58"/>
      <c r="AL575" s="58"/>
      <c r="AM575" s="55"/>
      <c r="AN575" s="55"/>
    </row>
    <row r="576" spans="14:40" ht="12.75" customHeight="1">
      <c r="N576" s="57"/>
      <c r="O576" s="57"/>
      <c r="P576" s="57"/>
      <c r="Q576" s="57"/>
      <c r="R576" s="57"/>
      <c r="S576" s="57"/>
      <c r="T576" s="57"/>
      <c r="U576" s="57"/>
      <c r="V576" s="58"/>
      <c r="W576" s="58"/>
      <c r="X576" s="57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  <c r="AK576" s="58"/>
      <c r="AL576" s="58"/>
      <c r="AM576" s="55"/>
      <c r="AN576" s="55"/>
    </row>
    <row r="577" spans="14:40">
      <c r="N577" s="57"/>
      <c r="O577" s="57"/>
      <c r="P577" s="57"/>
      <c r="Q577" s="57"/>
      <c r="R577" s="57"/>
      <c r="S577" s="57"/>
      <c r="T577" s="57"/>
      <c r="U577" s="57"/>
      <c r="V577" s="58"/>
      <c r="W577" s="58"/>
      <c r="X577" s="57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  <c r="AK577" s="58"/>
      <c r="AL577" s="58"/>
      <c r="AM577" s="55"/>
      <c r="AN577" s="55"/>
    </row>
    <row r="578" spans="14:40">
      <c r="N578" s="57"/>
      <c r="O578" s="57"/>
      <c r="P578" s="57"/>
      <c r="Q578" s="57"/>
      <c r="R578" s="57"/>
      <c r="S578" s="57"/>
      <c r="T578" s="57"/>
      <c r="U578" s="57"/>
      <c r="V578" s="58"/>
      <c r="W578" s="58"/>
      <c r="X578" s="57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  <c r="AK578" s="58"/>
      <c r="AL578" s="58"/>
      <c r="AM578" s="55"/>
      <c r="AN578" s="55"/>
    </row>
    <row r="579" spans="14:40">
      <c r="N579" s="57"/>
      <c r="O579" s="57"/>
      <c r="P579" s="57"/>
      <c r="Q579" s="57"/>
      <c r="R579" s="57"/>
      <c r="S579" s="57"/>
      <c r="T579" s="57"/>
      <c r="U579" s="57"/>
      <c r="V579" s="58"/>
      <c r="W579" s="58"/>
      <c r="X579" s="57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  <c r="AK579" s="58"/>
      <c r="AL579" s="58"/>
      <c r="AM579" s="55"/>
      <c r="AN579" s="55"/>
    </row>
    <row r="580" spans="14:40">
      <c r="N580" s="57"/>
      <c r="O580" s="57"/>
      <c r="P580" s="57"/>
      <c r="Q580" s="57"/>
      <c r="R580" s="57"/>
      <c r="S580" s="57"/>
      <c r="T580" s="57"/>
      <c r="U580" s="57"/>
      <c r="V580" s="58"/>
      <c r="W580" s="58"/>
      <c r="X580" s="57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  <c r="AK580" s="58"/>
      <c r="AL580" s="58"/>
      <c r="AM580" s="55"/>
      <c r="AN580" s="55"/>
    </row>
    <row r="581" spans="14:40">
      <c r="N581" s="57"/>
      <c r="O581" s="57"/>
      <c r="P581" s="57"/>
      <c r="Q581" s="57"/>
      <c r="R581" s="57"/>
      <c r="S581" s="57"/>
      <c r="T581" s="57"/>
      <c r="U581" s="57"/>
      <c r="V581" s="58"/>
      <c r="W581" s="58"/>
      <c r="X581" s="57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  <c r="AK581" s="58"/>
      <c r="AL581" s="58"/>
      <c r="AM581" s="55"/>
      <c r="AN581" s="55"/>
    </row>
    <row r="582" spans="14:40">
      <c r="N582" s="57"/>
      <c r="O582" s="57"/>
      <c r="P582" s="57"/>
      <c r="Q582" s="57"/>
      <c r="R582" s="57"/>
      <c r="S582" s="57"/>
      <c r="T582" s="57"/>
      <c r="U582" s="57"/>
      <c r="V582" s="58"/>
      <c r="W582" s="58"/>
      <c r="X582" s="57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  <c r="AK582" s="58"/>
      <c r="AL582" s="58"/>
      <c r="AM582" s="55"/>
      <c r="AN582" s="55"/>
    </row>
    <row r="583" spans="14:40">
      <c r="N583" s="57"/>
      <c r="O583" s="57"/>
      <c r="P583" s="57"/>
      <c r="Q583" s="57"/>
      <c r="R583" s="57"/>
      <c r="S583" s="57"/>
      <c r="T583" s="57"/>
      <c r="U583" s="57"/>
      <c r="V583" s="58"/>
      <c r="W583" s="58"/>
      <c r="X583" s="57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  <c r="AK583" s="58"/>
      <c r="AL583" s="58"/>
      <c r="AM583" s="55"/>
      <c r="AN583" s="55"/>
    </row>
    <row r="584" spans="14:40">
      <c r="N584" s="57"/>
      <c r="O584" s="57"/>
      <c r="P584" s="57"/>
      <c r="Q584" s="57"/>
      <c r="R584" s="57"/>
      <c r="S584" s="57"/>
      <c r="T584" s="57"/>
      <c r="U584" s="57"/>
      <c r="V584" s="58"/>
      <c r="W584" s="58"/>
      <c r="X584" s="57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  <c r="AK584" s="58"/>
      <c r="AL584" s="58"/>
      <c r="AM584" s="55"/>
      <c r="AN584" s="55"/>
    </row>
    <row r="585" spans="14:40">
      <c r="N585" s="57"/>
      <c r="O585" s="57"/>
      <c r="P585" s="57"/>
      <c r="Q585" s="57"/>
      <c r="R585" s="57"/>
      <c r="S585" s="57"/>
      <c r="T585" s="57"/>
      <c r="U585" s="57"/>
      <c r="V585" s="58"/>
      <c r="W585" s="58"/>
      <c r="X585" s="57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  <c r="AK585" s="58"/>
      <c r="AL585" s="58"/>
      <c r="AM585" s="55"/>
      <c r="AN585" s="55"/>
    </row>
    <row r="586" spans="14:40">
      <c r="N586" s="57"/>
      <c r="O586" s="57"/>
      <c r="P586" s="57"/>
      <c r="Q586" s="57"/>
      <c r="R586" s="57"/>
      <c r="S586" s="57"/>
      <c r="T586" s="57"/>
      <c r="U586" s="57"/>
      <c r="V586" s="58"/>
      <c r="W586" s="58"/>
      <c r="X586" s="57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  <c r="AK586" s="58"/>
      <c r="AL586" s="58"/>
      <c r="AM586" s="55"/>
      <c r="AN586" s="55"/>
    </row>
    <row r="587" spans="14:40">
      <c r="N587" s="57"/>
      <c r="O587" s="57"/>
      <c r="P587" s="57"/>
      <c r="Q587" s="57"/>
      <c r="R587" s="57"/>
      <c r="S587" s="57"/>
      <c r="T587" s="57"/>
      <c r="U587" s="57"/>
      <c r="V587" s="58"/>
      <c r="W587" s="58"/>
      <c r="X587" s="57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  <c r="AK587" s="58"/>
      <c r="AL587" s="58"/>
      <c r="AM587" s="55"/>
      <c r="AN587" s="55"/>
    </row>
    <row r="588" spans="14:40">
      <c r="N588" s="57"/>
      <c r="O588" s="57"/>
      <c r="P588" s="57"/>
      <c r="Q588" s="57"/>
      <c r="R588" s="57"/>
      <c r="S588" s="57"/>
      <c r="T588" s="57"/>
      <c r="U588" s="57"/>
      <c r="V588" s="58"/>
      <c r="W588" s="58"/>
      <c r="X588" s="57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  <c r="AK588" s="58"/>
      <c r="AL588" s="58"/>
      <c r="AM588" s="55"/>
      <c r="AN588" s="55"/>
    </row>
    <row r="589" spans="14:40">
      <c r="N589" s="57"/>
      <c r="O589" s="57"/>
      <c r="P589" s="57"/>
      <c r="Q589" s="57"/>
      <c r="R589" s="57"/>
      <c r="S589" s="57"/>
      <c r="T589" s="57"/>
      <c r="U589" s="57"/>
      <c r="V589" s="58"/>
      <c r="W589" s="58"/>
      <c r="X589" s="57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  <c r="AK589" s="58"/>
      <c r="AL589" s="58"/>
      <c r="AM589" s="55"/>
      <c r="AN589" s="55"/>
    </row>
    <row r="590" spans="14:40">
      <c r="N590" s="57"/>
      <c r="O590" s="57"/>
      <c r="P590" s="57"/>
      <c r="Q590" s="57"/>
      <c r="R590" s="57"/>
      <c r="S590" s="57"/>
      <c r="T590" s="57"/>
      <c r="U590" s="57"/>
      <c r="V590" s="58"/>
      <c r="W590" s="58"/>
      <c r="X590" s="57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  <c r="AK590" s="58"/>
      <c r="AL590" s="58"/>
      <c r="AM590" s="55"/>
      <c r="AN590" s="55"/>
    </row>
    <row r="591" spans="14:40">
      <c r="N591" s="57"/>
      <c r="O591" s="57"/>
      <c r="P591" s="57"/>
      <c r="Q591" s="57"/>
      <c r="R591" s="57"/>
      <c r="S591" s="57"/>
      <c r="T591" s="57"/>
      <c r="U591" s="57"/>
      <c r="V591" s="58"/>
      <c r="W591" s="58"/>
      <c r="X591" s="57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  <c r="AK591" s="58"/>
      <c r="AL591" s="58"/>
      <c r="AM591" s="55"/>
      <c r="AN591" s="55"/>
    </row>
    <row r="592" spans="14:40">
      <c r="N592" s="57"/>
      <c r="O592" s="57"/>
      <c r="P592" s="57"/>
      <c r="Q592" s="57"/>
      <c r="R592" s="57"/>
      <c r="S592" s="57"/>
      <c r="T592" s="57"/>
      <c r="U592" s="57"/>
      <c r="V592" s="58"/>
      <c r="W592" s="58"/>
      <c r="X592" s="57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  <c r="AK592" s="58"/>
      <c r="AL592" s="58"/>
      <c r="AM592" s="55"/>
      <c r="AN592" s="55"/>
    </row>
    <row r="593" spans="14:40">
      <c r="N593" s="57"/>
      <c r="O593" s="57"/>
      <c r="P593" s="57"/>
      <c r="Q593" s="57"/>
      <c r="R593" s="57"/>
      <c r="S593" s="57"/>
      <c r="T593" s="57"/>
      <c r="U593" s="57"/>
      <c r="V593" s="58"/>
      <c r="W593" s="58"/>
      <c r="X593" s="57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  <c r="AK593" s="58"/>
      <c r="AL593" s="58"/>
      <c r="AM593" s="55"/>
      <c r="AN593" s="55"/>
    </row>
    <row r="594" spans="14:40">
      <c r="N594" s="57"/>
      <c r="O594" s="57"/>
      <c r="P594" s="57"/>
      <c r="Q594" s="57"/>
      <c r="R594" s="57"/>
      <c r="S594" s="57"/>
      <c r="T594" s="57"/>
      <c r="U594" s="57"/>
      <c r="V594" s="58"/>
      <c r="W594" s="58"/>
      <c r="X594" s="57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  <c r="AK594" s="58"/>
      <c r="AL594" s="58"/>
      <c r="AM594" s="55"/>
      <c r="AN594" s="55"/>
    </row>
    <row r="595" spans="14:40">
      <c r="N595" s="57"/>
      <c r="O595" s="57"/>
      <c r="P595" s="57"/>
      <c r="Q595" s="57"/>
      <c r="R595" s="57"/>
      <c r="S595" s="57"/>
      <c r="T595" s="57"/>
      <c r="U595" s="57"/>
      <c r="V595" s="58"/>
      <c r="W595" s="58"/>
      <c r="X595" s="57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  <c r="AK595" s="58"/>
      <c r="AL595" s="58"/>
      <c r="AM595" s="55"/>
      <c r="AN595" s="55"/>
    </row>
    <row r="596" spans="14:40">
      <c r="N596" s="57"/>
      <c r="O596" s="57"/>
      <c r="P596" s="57"/>
      <c r="Q596" s="57"/>
      <c r="R596" s="57"/>
      <c r="S596" s="57"/>
      <c r="T596" s="57"/>
      <c r="U596" s="57"/>
      <c r="V596" s="58"/>
      <c r="W596" s="58"/>
      <c r="X596" s="57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  <c r="AK596" s="58"/>
      <c r="AL596" s="58"/>
      <c r="AM596" s="55"/>
      <c r="AN596" s="55"/>
    </row>
    <row r="597" spans="14:40">
      <c r="N597" s="57"/>
      <c r="O597" s="57"/>
      <c r="P597" s="57"/>
      <c r="Q597" s="57"/>
      <c r="R597" s="57"/>
      <c r="S597" s="57"/>
      <c r="T597" s="57"/>
      <c r="U597" s="57"/>
      <c r="V597" s="58"/>
      <c r="W597" s="58"/>
      <c r="X597" s="57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  <c r="AK597" s="58"/>
      <c r="AL597" s="58"/>
      <c r="AM597" s="55"/>
      <c r="AN597" s="55"/>
    </row>
    <row r="598" spans="14:40">
      <c r="N598" s="57"/>
      <c r="O598" s="57"/>
      <c r="P598" s="57"/>
      <c r="Q598" s="57"/>
      <c r="R598" s="57"/>
      <c r="S598" s="57"/>
      <c r="T598" s="57"/>
      <c r="U598" s="57"/>
      <c r="V598" s="58"/>
      <c r="W598" s="58"/>
      <c r="X598" s="57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  <c r="AK598" s="58"/>
      <c r="AL598" s="58"/>
      <c r="AM598" s="55"/>
      <c r="AN598" s="55"/>
    </row>
    <row r="599" spans="14:40">
      <c r="N599" s="57"/>
      <c r="O599" s="57"/>
      <c r="P599" s="57"/>
      <c r="Q599" s="57"/>
      <c r="R599" s="57"/>
      <c r="S599" s="57"/>
      <c r="T599" s="57"/>
      <c r="U599" s="57"/>
      <c r="V599" s="58"/>
      <c r="W599" s="58"/>
      <c r="X599" s="57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  <c r="AK599" s="58"/>
      <c r="AL599" s="58"/>
      <c r="AM599" s="55"/>
      <c r="AN599" s="55"/>
    </row>
    <row r="600" spans="14:40">
      <c r="N600" s="57"/>
      <c r="O600" s="57"/>
      <c r="P600" s="57"/>
      <c r="Q600" s="57"/>
      <c r="R600" s="57"/>
      <c r="S600" s="57"/>
      <c r="T600" s="57"/>
      <c r="U600" s="57"/>
      <c r="V600" s="58"/>
      <c r="W600" s="58"/>
      <c r="X600" s="57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  <c r="AK600" s="58"/>
      <c r="AL600" s="58"/>
      <c r="AM600" s="55"/>
      <c r="AN600" s="55"/>
    </row>
    <row r="601" spans="14:40">
      <c r="N601" s="57"/>
      <c r="O601" s="57"/>
      <c r="P601" s="57"/>
      <c r="Q601" s="57"/>
      <c r="R601" s="57"/>
      <c r="S601" s="57"/>
      <c r="T601" s="57"/>
      <c r="U601" s="57"/>
      <c r="V601" s="58"/>
      <c r="W601" s="58"/>
      <c r="X601" s="57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  <c r="AK601" s="58"/>
      <c r="AL601" s="58"/>
      <c r="AM601" s="55"/>
      <c r="AN601" s="55"/>
    </row>
    <row r="602" spans="14:40">
      <c r="N602" s="57"/>
      <c r="O602" s="57"/>
      <c r="P602" s="57"/>
      <c r="Q602" s="57"/>
      <c r="R602" s="57"/>
      <c r="S602" s="57"/>
      <c r="T602" s="57"/>
      <c r="U602" s="57"/>
      <c r="V602" s="58"/>
      <c r="W602" s="58"/>
      <c r="X602" s="57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  <c r="AK602" s="58"/>
      <c r="AL602" s="58"/>
      <c r="AM602" s="55"/>
      <c r="AN602" s="55"/>
    </row>
    <row r="603" spans="14:40">
      <c r="N603" s="57"/>
      <c r="O603" s="57"/>
      <c r="P603" s="57"/>
      <c r="Q603" s="57"/>
      <c r="R603" s="57"/>
      <c r="S603" s="57"/>
      <c r="T603" s="57"/>
      <c r="U603" s="57"/>
      <c r="V603" s="58"/>
      <c r="W603" s="58"/>
      <c r="X603" s="57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  <c r="AK603" s="58"/>
      <c r="AL603" s="58"/>
      <c r="AM603" s="55"/>
      <c r="AN603" s="55"/>
    </row>
    <row r="604" spans="14:40">
      <c r="N604" s="57"/>
      <c r="O604" s="57"/>
      <c r="P604" s="57"/>
      <c r="Q604" s="57"/>
      <c r="R604" s="57"/>
      <c r="S604" s="57"/>
      <c r="T604" s="57"/>
      <c r="U604" s="57"/>
      <c r="V604" s="58"/>
      <c r="W604" s="58"/>
      <c r="X604" s="57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  <c r="AK604" s="58"/>
      <c r="AL604" s="58"/>
      <c r="AM604" s="55"/>
      <c r="AN604" s="55"/>
    </row>
    <row r="605" spans="14:40">
      <c r="N605" s="57"/>
      <c r="O605" s="57"/>
      <c r="P605" s="57"/>
      <c r="Q605" s="57"/>
      <c r="R605" s="57"/>
      <c r="S605" s="57"/>
      <c r="T605" s="57"/>
      <c r="U605" s="57"/>
      <c r="V605" s="58"/>
      <c r="W605" s="58"/>
      <c r="X605" s="57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  <c r="AK605" s="58"/>
      <c r="AL605" s="58"/>
      <c r="AM605" s="55"/>
      <c r="AN605" s="55"/>
    </row>
    <row r="606" spans="14:40">
      <c r="N606" s="57"/>
      <c r="O606" s="57"/>
      <c r="P606" s="57"/>
      <c r="Q606" s="57"/>
      <c r="R606" s="57"/>
      <c r="S606" s="57"/>
      <c r="T606" s="57"/>
      <c r="U606" s="57"/>
      <c r="V606" s="58"/>
      <c r="W606" s="58"/>
      <c r="X606" s="57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  <c r="AK606" s="58"/>
      <c r="AL606" s="58"/>
      <c r="AM606" s="55"/>
      <c r="AN606" s="55"/>
    </row>
    <row r="607" spans="14:40">
      <c r="N607" s="57"/>
      <c r="O607" s="57"/>
      <c r="P607" s="57"/>
      <c r="Q607" s="57"/>
      <c r="R607" s="57"/>
      <c r="S607" s="57"/>
      <c r="T607" s="57"/>
      <c r="U607" s="57"/>
      <c r="V607" s="58"/>
      <c r="W607" s="58"/>
      <c r="X607" s="57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  <c r="AK607" s="58"/>
      <c r="AL607" s="58"/>
      <c r="AM607" s="55"/>
      <c r="AN607" s="55"/>
    </row>
    <row r="608" spans="14:40">
      <c r="N608" s="57"/>
      <c r="O608" s="57"/>
      <c r="P608" s="57"/>
      <c r="Q608" s="57"/>
      <c r="R608" s="57"/>
      <c r="S608" s="57"/>
      <c r="T608" s="57"/>
      <c r="U608" s="57"/>
      <c r="V608" s="58"/>
      <c r="W608" s="58"/>
      <c r="X608" s="57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  <c r="AK608" s="58"/>
      <c r="AL608" s="58"/>
      <c r="AM608" s="55"/>
      <c r="AN608" s="55"/>
    </row>
    <row r="609" spans="14:40">
      <c r="N609" s="57"/>
      <c r="O609" s="57"/>
      <c r="P609" s="57"/>
      <c r="Q609" s="57"/>
      <c r="R609" s="57"/>
      <c r="S609" s="57"/>
      <c r="T609" s="57"/>
      <c r="U609" s="57"/>
      <c r="V609" s="58"/>
      <c r="W609" s="58"/>
      <c r="X609" s="57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  <c r="AK609" s="58"/>
      <c r="AL609" s="58"/>
      <c r="AM609" s="55"/>
      <c r="AN609" s="55"/>
    </row>
    <row r="610" spans="14:40">
      <c r="N610" s="57"/>
      <c r="O610" s="57"/>
      <c r="P610" s="57"/>
      <c r="Q610" s="57"/>
      <c r="R610" s="57"/>
      <c r="S610" s="57"/>
      <c r="T610" s="57"/>
      <c r="U610" s="57"/>
      <c r="V610" s="58"/>
      <c r="W610" s="58"/>
      <c r="X610" s="57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  <c r="AK610" s="58"/>
      <c r="AL610" s="58"/>
      <c r="AM610" s="55"/>
      <c r="AN610" s="55"/>
    </row>
    <row r="611" spans="14:40">
      <c r="N611" s="57"/>
      <c r="O611" s="57"/>
      <c r="P611" s="57"/>
      <c r="Q611" s="57"/>
      <c r="R611" s="57"/>
      <c r="S611" s="57"/>
      <c r="T611" s="57"/>
      <c r="U611" s="57"/>
      <c r="V611" s="58"/>
      <c r="W611" s="58"/>
      <c r="X611" s="57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  <c r="AK611" s="58"/>
      <c r="AL611" s="58"/>
      <c r="AM611" s="55"/>
      <c r="AN611" s="55"/>
    </row>
    <row r="612" spans="14:40">
      <c r="N612" s="57"/>
      <c r="O612" s="57"/>
      <c r="P612" s="57"/>
      <c r="Q612" s="57"/>
      <c r="R612" s="57"/>
      <c r="S612" s="57"/>
      <c r="T612" s="57"/>
      <c r="U612" s="57"/>
      <c r="V612" s="58"/>
      <c r="W612" s="58"/>
      <c r="X612" s="57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  <c r="AK612" s="58"/>
      <c r="AL612" s="58"/>
      <c r="AM612" s="55"/>
      <c r="AN612" s="55"/>
    </row>
    <row r="613" spans="14:40">
      <c r="N613" s="57"/>
      <c r="O613" s="57"/>
      <c r="P613" s="57"/>
      <c r="Q613" s="57"/>
      <c r="R613" s="57"/>
      <c r="S613" s="57"/>
      <c r="T613" s="57"/>
      <c r="U613" s="57"/>
      <c r="V613" s="58"/>
      <c r="W613" s="58"/>
      <c r="X613" s="57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  <c r="AK613" s="58"/>
      <c r="AL613" s="58"/>
      <c r="AM613" s="55"/>
      <c r="AN613" s="55"/>
    </row>
    <row r="614" spans="14:40">
      <c r="N614" s="57"/>
      <c r="O614" s="57"/>
      <c r="P614" s="57"/>
      <c r="Q614" s="57"/>
      <c r="R614" s="57"/>
      <c r="S614" s="57"/>
      <c r="T614" s="57"/>
      <c r="U614" s="57"/>
      <c r="V614" s="58"/>
      <c r="W614" s="58"/>
      <c r="X614" s="57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  <c r="AK614" s="58"/>
      <c r="AL614" s="58"/>
      <c r="AM614" s="55"/>
      <c r="AN614" s="55"/>
    </row>
    <row r="615" spans="14:40">
      <c r="N615" s="57"/>
      <c r="O615" s="57"/>
      <c r="P615" s="57"/>
      <c r="Q615" s="57"/>
      <c r="R615" s="57"/>
      <c r="S615" s="57"/>
      <c r="T615" s="57"/>
      <c r="U615" s="57"/>
      <c r="V615" s="58"/>
      <c r="W615" s="58"/>
      <c r="X615" s="57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  <c r="AK615" s="58"/>
      <c r="AL615" s="58"/>
      <c r="AM615" s="55"/>
      <c r="AN615" s="55"/>
    </row>
    <row r="616" spans="14:40">
      <c r="N616" s="57"/>
      <c r="O616" s="57"/>
      <c r="P616" s="57"/>
      <c r="Q616" s="57"/>
      <c r="R616" s="57"/>
      <c r="S616" s="57"/>
      <c r="T616" s="57"/>
      <c r="U616" s="57"/>
      <c r="V616" s="58"/>
      <c r="W616" s="58"/>
      <c r="X616" s="57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  <c r="AK616" s="58"/>
      <c r="AL616" s="58"/>
      <c r="AM616" s="55"/>
      <c r="AN616" s="55"/>
    </row>
    <row r="617" spans="14:40">
      <c r="N617" s="57"/>
      <c r="O617" s="57"/>
      <c r="P617" s="57"/>
      <c r="Q617" s="57"/>
      <c r="R617" s="57"/>
      <c r="S617" s="57"/>
      <c r="T617" s="57"/>
      <c r="U617" s="57"/>
      <c r="V617" s="58"/>
      <c r="W617" s="58"/>
      <c r="X617" s="57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  <c r="AK617" s="58"/>
      <c r="AL617" s="58"/>
      <c r="AM617" s="55"/>
      <c r="AN617" s="55"/>
    </row>
    <row r="618" spans="14:40">
      <c r="N618" s="57"/>
      <c r="O618" s="57"/>
      <c r="P618" s="57"/>
      <c r="Q618" s="57"/>
      <c r="R618" s="57"/>
      <c r="S618" s="57"/>
      <c r="T618" s="57"/>
      <c r="U618" s="57"/>
      <c r="V618" s="58"/>
      <c r="W618" s="58"/>
      <c r="X618" s="57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  <c r="AK618" s="58"/>
      <c r="AL618" s="58"/>
      <c r="AM618" s="55"/>
      <c r="AN618" s="55"/>
    </row>
    <row r="619" spans="14:40">
      <c r="N619" s="57"/>
      <c r="O619" s="57"/>
      <c r="P619" s="57"/>
      <c r="Q619" s="57"/>
      <c r="R619" s="57"/>
      <c r="S619" s="57"/>
      <c r="T619" s="57"/>
      <c r="U619" s="57"/>
      <c r="V619" s="58"/>
      <c r="W619" s="58"/>
      <c r="X619" s="57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  <c r="AK619" s="58"/>
      <c r="AL619" s="58"/>
      <c r="AM619" s="55"/>
      <c r="AN619" s="55"/>
    </row>
    <row r="620" spans="14:40">
      <c r="N620" s="57"/>
      <c r="O620" s="57"/>
      <c r="P620" s="57"/>
      <c r="Q620" s="57"/>
      <c r="R620" s="57"/>
      <c r="S620" s="57"/>
      <c r="T620" s="57"/>
      <c r="U620" s="57"/>
      <c r="V620" s="58"/>
      <c r="W620" s="58"/>
      <c r="X620" s="57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  <c r="AK620" s="58"/>
      <c r="AL620" s="58"/>
      <c r="AM620" s="55"/>
      <c r="AN620" s="55"/>
    </row>
    <row r="621" spans="14:40">
      <c r="N621" s="57"/>
      <c r="O621" s="57"/>
      <c r="P621" s="57"/>
      <c r="Q621" s="57"/>
      <c r="R621" s="57"/>
      <c r="S621" s="57"/>
      <c r="T621" s="57"/>
      <c r="U621" s="57"/>
      <c r="V621" s="58"/>
      <c r="W621" s="58"/>
      <c r="X621" s="57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  <c r="AK621" s="58"/>
      <c r="AL621" s="58"/>
      <c r="AM621" s="55"/>
      <c r="AN621" s="55"/>
    </row>
    <row r="622" spans="14:40">
      <c r="N622" s="57"/>
      <c r="O622" s="57"/>
      <c r="P622" s="57"/>
      <c r="Q622" s="57"/>
      <c r="R622" s="57"/>
      <c r="S622" s="57"/>
      <c r="T622" s="57"/>
      <c r="U622" s="57"/>
      <c r="V622" s="58"/>
      <c r="W622" s="58"/>
      <c r="X622" s="57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  <c r="AK622" s="58"/>
      <c r="AL622" s="58"/>
      <c r="AM622" s="55"/>
      <c r="AN622" s="55"/>
    </row>
    <row r="623" spans="14:40">
      <c r="N623" s="57"/>
      <c r="O623" s="57"/>
      <c r="P623" s="57"/>
      <c r="Q623" s="57"/>
      <c r="R623" s="57"/>
      <c r="S623" s="57"/>
      <c r="T623" s="57"/>
      <c r="U623" s="57"/>
      <c r="V623" s="58"/>
      <c r="W623" s="58"/>
      <c r="X623" s="57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  <c r="AK623" s="58"/>
      <c r="AL623" s="58"/>
      <c r="AM623" s="55"/>
      <c r="AN623" s="55"/>
    </row>
    <row r="624" spans="14:40">
      <c r="N624" s="57"/>
      <c r="O624" s="57"/>
      <c r="P624" s="57"/>
      <c r="Q624" s="57"/>
      <c r="R624" s="57"/>
      <c r="S624" s="57"/>
      <c r="T624" s="57"/>
      <c r="U624" s="57"/>
      <c r="V624" s="58"/>
      <c r="W624" s="58"/>
      <c r="X624" s="57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  <c r="AK624" s="58"/>
      <c r="AL624" s="58"/>
      <c r="AM624" s="55"/>
      <c r="AN624" s="55"/>
    </row>
    <row r="625" spans="14:40">
      <c r="N625" s="57"/>
      <c r="O625" s="57"/>
      <c r="P625" s="57"/>
      <c r="Q625" s="57"/>
      <c r="R625" s="57"/>
      <c r="S625" s="57"/>
      <c r="T625" s="57"/>
      <c r="U625" s="57"/>
      <c r="V625" s="58"/>
      <c r="W625" s="58"/>
      <c r="X625" s="57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  <c r="AK625" s="58"/>
      <c r="AL625" s="58"/>
      <c r="AM625" s="55"/>
      <c r="AN625" s="55"/>
    </row>
    <row r="626" spans="14:40">
      <c r="N626" s="57"/>
      <c r="O626" s="57"/>
      <c r="P626" s="57"/>
      <c r="Q626" s="57"/>
      <c r="R626" s="57"/>
      <c r="S626" s="57"/>
      <c r="T626" s="57"/>
      <c r="U626" s="57"/>
      <c r="V626" s="58"/>
      <c r="W626" s="58"/>
      <c r="X626" s="57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  <c r="AK626" s="58"/>
      <c r="AL626" s="58"/>
      <c r="AM626" s="55"/>
      <c r="AN626" s="55"/>
    </row>
    <row r="627" spans="14:40">
      <c r="N627" s="57"/>
      <c r="O627" s="57"/>
      <c r="P627" s="57"/>
      <c r="Q627" s="57"/>
      <c r="R627" s="57"/>
      <c r="S627" s="57"/>
      <c r="T627" s="57"/>
      <c r="U627" s="57"/>
      <c r="V627" s="58"/>
      <c r="W627" s="58"/>
      <c r="X627" s="57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  <c r="AK627" s="58"/>
      <c r="AL627" s="58"/>
      <c r="AM627" s="55"/>
      <c r="AN627" s="55"/>
    </row>
    <row r="628" spans="14:40">
      <c r="N628" s="57"/>
      <c r="O628" s="57"/>
      <c r="P628" s="57"/>
      <c r="Q628" s="57"/>
      <c r="R628" s="57"/>
      <c r="S628" s="57"/>
      <c r="T628" s="57"/>
      <c r="U628" s="57"/>
      <c r="V628" s="58"/>
      <c r="W628" s="58"/>
      <c r="X628" s="57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  <c r="AK628" s="58"/>
      <c r="AL628" s="58"/>
      <c r="AM628" s="55"/>
      <c r="AN628" s="55"/>
    </row>
    <row r="629" spans="14:40">
      <c r="N629" s="57"/>
      <c r="O629" s="57"/>
      <c r="P629" s="57"/>
      <c r="Q629" s="57"/>
      <c r="R629" s="57"/>
      <c r="S629" s="57"/>
      <c r="T629" s="57"/>
      <c r="U629" s="57"/>
      <c r="V629" s="58"/>
      <c r="W629" s="58"/>
      <c r="X629" s="57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  <c r="AK629" s="58"/>
      <c r="AL629" s="58"/>
      <c r="AM629" s="55"/>
      <c r="AN629" s="55"/>
    </row>
    <row r="630" spans="14:40">
      <c r="N630" s="57"/>
      <c r="O630" s="57"/>
      <c r="P630" s="57"/>
      <c r="Q630" s="57"/>
      <c r="R630" s="57"/>
      <c r="S630" s="57"/>
      <c r="T630" s="57"/>
      <c r="U630" s="57"/>
      <c r="V630" s="58"/>
      <c r="W630" s="58"/>
      <c r="X630" s="57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  <c r="AK630" s="58"/>
      <c r="AL630" s="58"/>
      <c r="AM630" s="55"/>
      <c r="AN630" s="55"/>
    </row>
    <row r="631" spans="14:40">
      <c r="N631" s="57"/>
      <c r="O631" s="57"/>
      <c r="P631" s="57"/>
      <c r="Q631" s="57"/>
      <c r="R631" s="57"/>
      <c r="S631" s="57"/>
      <c r="T631" s="57"/>
      <c r="U631" s="57"/>
      <c r="V631" s="58"/>
      <c r="W631" s="58"/>
      <c r="X631" s="57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  <c r="AK631" s="58"/>
      <c r="AL631" s="58"/>
      <c r="AM631" s="55"/>
      <c r="AN631" s="55"/>
    </row>
    <row r="632" spans="14:40">
      <c r="N632" s="57"/>
      <c r="O632" s="57"/>
      <c r="P632" s="57"/>
      <c r="Q632" s="57"/>
      <c r="R632" s="57"/>
      <c r="S632" s="57"/>
      <c r="T632" s="57"/>
      <c r="U632" s="57"/>
      <c r="V632" s="58"/>
      <c r="W632" s="58"/>
      <c r="X632" s="57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  <c r="AK632" s="58"/>
      <c r="AL632" s="58"/>
      <c r="AM632" s="55"/>
      <c r="AN632" s="55"/>
    </row>
    <row r="633" spans="14:40">
      <c r="N633" s="57"/>
      <c r="O633" s="57"/>
      <c r="P633" s="57"/>
      <c r="Q633" s="57"/>
      <c r="R633" s="57"/>
      <c r="S633" s="57"/>
      <c r="T633" s="57"/>
      <c r="U633" s="57"/>
      <c r="V633" s="58"/>
      <c r="W633" s="58"/>
      <c r="X633" s="57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  <c r="AK633" s="58"/>
      <c r="AL633" s="58"/>
      <c r="AM633" s="55"/>
      <c r="AN633" s="55"/>
    </row>
    <row r="634" spans="14:40">
      <c r="N634" s="57"/>
      <c r="O634" s="57"/>
      <c r="P634" s="57"/>
      <c r="Q634" s="57"/>
      <c r="R634" s="57"/>
      <c r="S634" s="57"/>
      <c r="T634" s="57"/>
      <c r="U634" s="57"/>
      <c r="V634" s="58"/>
      <c r="W634" s="58"/>
      <c r="X634" s="57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  <c r="AK634" s="58"/>
      <c r="AL634" s="58"/>
      <c r="AM634" s="55"/>
      <c r="AN634" s="55"/>
    </row>
    <row r="635" spans="14:40">
      <c r="N635" s="57"/>
      <c r="O635" s="57"/>
      <c r="P635" s="57"/>
      <c r="Q635" s="57"/>
      <c r="R635" s="57"/>
      <c r="S635" s="57"/>
      <c r="T635" s="57"/>
      <c r="U635" s="57"/>
      <c r="V635" s="58"/>
      <c r="W635" s="58"/>
      <c r="X635" s="57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  <c r="AK635" s="58"/>
      <c r="AL635" s="58"/>
      <c r="AM635" s="55"/>
      <c r="AN635" s="55"/>
    </row>
    <row r="636" spans="14:40">
      <c r="N636" s="57"/>
      <c r="O636" s="57"/>
      <c r="P636" s="57"/>
      <c r="Q636" s="57"/>
      <c r="R636" s="57"/>
      <c r="S636" s="57"/>
      <c r="T636" s="57"/>
      <c r="U636" s="57"/>
      <c r="V636" s="58"/>
      <c r="W636" s="58"/>
      <c r="X636" s="57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  <c r="AK636" s="58"/>
      <c r="AL636" s="58"/>
      <c r="AM636" s="55"/>
      <c r="AN636" s="55"/>
    </row>
    <row r="637" spans="14:40">
      <c r="N637" s="57"/>
      <c r="O637" s="57"/>
      <c r="P637" s="57"/>
      <c r="Q637" s="57"/>
      <c r="R637" s="57"/>
      <c r="S637" s="57"/>
      <c r="T637" s="57"/>
      <c r="U637" s="57"/>
      <c r="V637" s="58"/>
      <c r="W637" s="58"/>
      <c r="X637" s="57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  <c r="AK637" s="58"/>
      <c r="AL637" s="58"/>
      <c r="AM637" s="55"/>
      <c r="AN637" s="55"/>
    </row>
    <row r="638" spans="14:40">
      <c r="N638" s="57"/>
      <c r="O638" s="57"/>
      <c r="P638" s="57"/>
      <c r="Q638" s="57"/>
      <c r="R638" s="57"/>
      <c r="S638" s="57"/>
      <c r="T638" s="57"/>
      <c r="U638" s="57"/>
      <c r="V638" s="58"/>
      <c r="W638" s="58"/>
      <c r="X638" s="57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  <c r="AK638" s="58"/>
      <c r="AL638" s="58"/>
      <c r="AM638" s="55"/>
      <c r="AN638" s="55"/>
    </row>
    <row r="639" spans="14:40">
      <c r="N639" s="57"/>
      <c r="O639" s="57"/>
      <c r="P639" s="57"/>
      <c r="Q639" s="57"/>
      <c r="R639" s="57"/>
      <c r="S639" s="57"/>
      <c r="T639" s="57"/>
      <c r="U639" s="57"/>
      <c r="V639" s="58"/>
      <c r="W639" s="58"/>
      <c r="X639" s="57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  <c r="AK639" s="58"/>
      <c r="AL639" s="58"/>
      <c r="AM639" s="55"/>
      <c r="AN639" s="55"/>
    </row>
    <row r="640" spans="14:40">
      <c r="N640" s="57"/>
      <c r="O640" s="57"/>
      <c r="P640" s="57"/>
      <c r="Q640" s="57"/>
      <c r="R640" s="57"/>
      <c r="S640" s="57"/>
      <c r="T640" s="57"/>
      <c r="U640" s="57"/>
      <c r="V640" s="58"/>
      <c r="W640" s="58"/>
      <c r="X640" s="57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  <c r="AK640" s="58"/>
      <c r="AL640" s="58"/>
      <c r="AM640" s="55"/>
      <c r="AN640" s="55"/>
    </row>
    <row r="641" spans="14:40">
      <c r="N641" s="57"/>
      <c r="O641" s="57"/>
      <c r="P641" s="57"/>
      <c r="Q641" s="57"/>
      <c r="R641" s="57"/>
      <c r="S641" s="57"/>
      <c r="T641" s="57"/>
      <c r="U641" s="57"/>
      <c r="V641" s="58"/>
      <c r="W641" s="58"/>
      <c r="X641" s="57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  <c r="AK641" s="58"/>
      <c r="AL641" s="58"/>
      <c r="AM641" s="55"/>
      <c r="AN641" s="55"/>
    </row>
    <row r="642" spans="14:40">
      <c r="N642" s="57"/>
      <c r="O642" s="57"/>
      <c r="P642" s="57"/>
      <c r="Q642" s="57"/>
      <c r="R642" s="57"/>
      <c r="S642" s="57"/>
      <c r="T642" s="57"/>
      <c r="U642" s="57"/>
      <c r="V642" s="58"/>
      <c r="W642" s="58"/>
      <c r="X642" s="57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  <c r="AK642" s="58"/>
      <c r="AL642" s="58"/>
      <c r="AM642" s="55"/>
      <c r="AN642" s="55"/>
    </row>
    <row r="643" spans="14:40">
      <c r="N643" s="57"/>
      <c r="O643" s="57"/>
      <c r="P643" s="57"/>
      <c r="Q643" s="57"/>
      <c r="R643" s="57"/>
      <c r="S643" s="57"/>
      <c r="T643" s="57"/>
      <c r="U643" s="57"/>
      <c r="V643" s="58"/>
      <c r="W643" s="58"/>
      <c r="X643" s="57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  <c r="AK643" s="58"/>
      <c r="AL643" s="58"/>
      <c r="AM643" s="55"/>
      <c r="AN643" s="55"/>
    </row>
    <row r="644" spans="14:40">
      <c r="N644" s="57"/>
      <c r="O644" s="57"/>
      <c r="P644" s="57"/>
      <c r="Q644" s="57"/>
      <c r="R644" s="57"/>
      <c r="S644" s="57"/>
      <c r="T644" s="57"/>
      <c r="U644" s="57"/>
      <c r="V644" s="58"/>
      <c r="W644" s="58"/>
      <c r="X644" s="57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  <c r="AK644" s="58"/>
      <c r="AL644" s="58"/>
      <c r="AM644" s="55"/>
      <c r="AN644" s="55"/>
    </row>
    <row r="645" spans="14:40">
      <c r="N645" s="57"/>
      <c r="O645" s="57"/>
      <c r="P645" s="57"/>
      <c r="Q645" s="57"/>
      <c r="R645" s="57"/>
      <c r="S645" s="57"/>
      <c r="T645" s="57"/>
      <c r="U645" s="57"/>
      <c r="V645" s="58"/>
      <c r="W645" s="58"/>
      <c r="X645" s="57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  <c r="AK645" s="58"/>
      <c r="AL645" s="58"/>
      <c r="AM645" s="55"/>
      <c r="AN645" s="55"/>
    </row>
    <row r="646" spans="14:40">
      <c r="N646" s="57"/>
      <c r="O646" s="57"/>
      <c r="P646" s="57"/>
      <c r="Q646" s="57"/>
      <c r="R646" s="57"/>
      <c r="S646" s="57"/>
      <c r="T646" s="57"/>
      <c r="U646" s="57"/>
      <c r="V646" s="58"/>
      <c r="W646" s="58"/>
      <c r="X646" s="57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  <c r="AK646" s="58"/>
      <c r="AL646" s="58"/>
      <c r="AM646" s="55"/>
      <c r="AN646" s="55"/>
    </row>
    <row r="647" spans="14:40">
      <c r="N647" s="57"/>
      <c r="O647" s="57"/>
      <c r="P647" s="57"/>
      <c r="Q647" s="57"/>
      <c r="R647" s="57"/>
      <c r="S647" s="57"/>
      <c r="T647" s="57"/>
      <c r="U647" s="57"/>
      <c r="V647" s="58"/>
      <c r="W647" s="58"/>
      <c r="X647" s="57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  <c r="AK647" s="58"/>
      <c r="AL647" s="58"/>
      <c r="AM647" s="55"/>
      <c r="AN647" s="55"/>
    </row>
    <row r="648" spans="14:40">
      <c r="N648" s="57"/>
      <c r="O648" s="57"/>
      <c r="P648" s="57"/>
      <c r="Q648" s="57"/>
      <c r="R648" s="57"/>
      <c r="S648" s="57"/>
      <c r="T648" s="57"/>
      <c r="U648" s="57"/>
      <c r="V648" s="58"/>
      <c r="W648" s="58"/>
      <c r="X648" s="57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  <c r="AK648" s="58"/>
      <c r="AL648" s="58"/>
      <c r="AM648" s="55"/>
      <c r="AN648" s="55"/>
    </row>
    <row r="649" spans="14:40">
      <c r="N649" s="57"/>
      <c r="O649" s="57"/>
      <c r="P649" s="57"/>
      <c r="Q649" s="57"/>
      <c r="R649" s="57"/>
      <c r="S649" s="57"/>
      <c r="T649" s="57"/>
      <c r="U649" s="57"/>
      <c r="V649" s="58"/>
      <c r="W649" s="58"/>
      <c r="X649" s="57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  <c r="AK649" s="58"/>
      <c r="AL649" s="58"/>
      <c r="AM649" s="55"/>
      <c r="AN649" s="55"/>
    </row>
    <row r="650" spans="14:40">
      <c r="N650" s="57"/>
      <c r="O650" s="57"/>
      <c r="P650" s="57"/>
      <c r="Q650" s="57"/>
      <c r="R650" s="57"/>
      <c r="S650" s="57"/>
      <c r="T650" s="57"/>
      <c r="U650" s="57"/>
      <c r="V650" s="58"/>
      <c r="W650" s="58"/>
      <c r="X650" s="57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  <c r="AK650" s="58"/>
      <c r="AL650" s="58"/>
      <c r="AM650" s="55"/>
      <c r="AN650" s="55"/>
    </row>
    <row r="651" spans="14:40">
      <c r="N651" s="57"/>
      <c r="O651" s="57"/>
      <c r="P651" s="57"/>
      <c r="Q651" s="57"/>
      <c r="R651" s="57"/>
      <c r="S651" s="57"/>
      <c r="T651" s="57"/>
      <c r="U651" s="57"/>
      <c r="V651" s="58"/>
      <c r="W651" s="58"/>
      <c r="X651" s="57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  <c r="AK651" s="58"/>
      <c r="AL651" s="58"/>
      <c r="AM651" s="55"/>
      <c r="AN651" s="55"/>
    </row>
    <row r="652" spans="14:40">
      <c r="N652" s="57"/>
      <c r="O652" s="57"/>
      <c r="P652" s="57"/>
      <c r="Q652" s="57"/>
      <c r="R652" s="57"/>
      <c r="S652" s="57"/>
      <c r="T652" s="57"/>
      <c r="U652" s="57"/>
      <c r="V652" s="58"/>
      <c r="W652" s="58"/>
      <c r="X652" s="57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  <c r="AK652" s="58"/>
      <c r="AL652" s="58"/>
      <c r="AM652" s="55"/>
      <c r="AN652" s="55"/>
    </row>
    <row r="653" spans="14:40">
      <c r="N653" s="57"/>
      <c r="O653" s="57"/>
      <c r="P653" s="57"/>
      <c r="Q653" s="57"/>
      <c r="R653" s="57"/>
      <c r="S653" s="57"/>
      <c r="T653" s="57"/>
      <c r="U653" s="57"/>
      <c r="V653" s="58"/>
      <c r="W653" s="58"/>
      <c r="X653" s="57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  <c r="AK653" s="58"/>
      <c r="AL653" s="58"/>
      <c r="AM653" s="55"/>
      <c r="AN653" s="55"/>
    </row>
    <row r="654" spans="14:40">
      <c r="N654" s="57"/>
      <c r="O654" s="57"/>
      <c r="P654" s="57"/>
      <c r="Q654" s="57"/>
      <c r="R654" s="57"/>
      <c r="S654" s="57"/>
      <c r="T654" s="57"/>
      <c r="U654" s="57"/>
      <c r="V654" s="58"/>
      <c r="W654" s="58"/>
      <c r="X654" s="57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  <c r="AK654" s="58"/>
      <c r="AL654" s="58"/>
      <c r="AM654" s="55"/>
      <c r="AN654" s="55"/>
    </row>
    <row r="655" spans="14:40">
      <c r="N655" s="57"/>
      <c r="O655" s="57"/>
      <c r="P655" s="57"/>
      <c r="Q655" s="57"/>
      <c r="R655" s="57"/>
      <c r="S655" s="57"/>
      <c r="T655" s="57"/>
      <c r="U655" s="57"/>
      <c r="V655" s="58"/>
      <c r="W655" s="58"/>
      <c r="X655" s="57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  <c r="AK655" s="58"/>
      <c r="AL655" s="58"/>
      <c r="AM655" s="55"/>
      <c r="AN655" s="55"/>
    </row>
    <row r="656" spans="14:40">
      <c r="N656" s="57"/>
      <c r="O656" s="57"/>
      <c r="P656" s="57"/>
      <c r="Q656" s="57"/>
      <c r="R656" s="57"/>
      <c r="S656" s="57"/>
      <c r="T656" s="57"/>
      <c r="U656" s="57"/>
      <c r="V656" s="58"/>
      <c r="W656" s="58"/>
      <c r="X656" s="57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  <c r="AK656" s="58"/>
      <c r="AL656" s="58"/>
      <c r="AM656" s="55"/>
      <c r="AN656" s="55"/>
    </row>
    <row r="657" spans="14:40">
      <c r="N657" s="57"/>
      <c r="O657" s="57"/>
      <c r="P657" s="57"/>
      <c r="Q657" s="57"/>
      <c r="R657" s="57"/>
      <c r="S657" s="57"/>
      <c r="T657" s="57"/>
      <c r="U657" s="57"/>
      <c r="V657" s="58"/>
      <c r="W657" s="58"/>
      <c r="X657" s="57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  <c r="AK657" s="58"/>
      <c r="AL657" s="58"/>
      <c r="AM657" s="55"/>
      <c r="AN657" s="55"/>
    </row>
    <row r="658" spans="14:40">
      <c r="N658" s="57"/>
      <c r="O658" s="57"/>
      <c r="P658" s="57"/>
      <c r="Q658" s="57"/>
      <c r="R658" s="57"/>
      <c r="S658" s="57"/>
      <c r="T658" s="57"/>
      <c r="U658" s="57"/>
      <c r="V658" s="58"/>
      <c r="W658" s="58"/>
      <c r="X658" s="57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  <c r="AK658" s="58"/>
      <c r="AL658" s="58"/>
      <c r="AM658" s="55"/>
      <c r="AN658" s="55"/>
    </row>
    <row r="659" spans="14:40">
      <c r="N659" s="57"/>
      <c r="O659" s="57"/>
      <c r="P659" s="57"/>
      <c r="Q659" s="57"/>
      <c r="R659" s="57"/>
      <c r="S659" s="57"/>
      <c r="T659" s="57"/>
      <c r="U659" s="57"/>
      <c r="V659" s="58"/>
      <c r="W659" s="58"/>
      <c r="X659" s="57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  <c r="AK659" s="58"/>
      <c r="AL659" s="58"/>
      <c r="AM659" s="55"/>
      <c r="AN659" s="55"/>
    </row>
    <row r="660" spans="14:40">
      <c r="N660" s="57"/>
      <c r="O660" s="57"/>
      <c r="P660" s="57"/>
      <c r="Q660" s="57"/>
      <c r="R660" s="57"/>
      <c r="S660" s="57"/>
      <c r="T660" s="57"/>
      <c r="U660" s="57"/>
      <c r="V660" s="58"/>
      <c r="W660" s="58"/>
      <c r="X660" s="57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  <c r="AK660" s="58"/>
      <c r="AL660" s="58"/>
      <c r="AM660" s="55"/>
      <c r="AN660" s="55"/>
    </row>
    <row r="661" spans="14:40">
      <c r="N661" s="57"/>
      <c r="O661" s="57"/>
      <c r="P661" s="57"/>
      <c r="Q661" s="57"/>
      <c r="R661" s="57"/>
      <c r="S661" s="57"/>
      <c r="T661" s="57"/>
      <c r="U661" s="57"/>
      <c r="V661" s="58"/>
      <c r="W661" s="58"/>
      <c r="X661" s="57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  <c r="AK661" s="58"/>
      <c r="AL661" s="58"/>
      <c r="AM661" s="55"/>
      <c r="AN661" s="55"/>
    </row>
    <row r="662" spans="14:40">
      <c r="N662" s="57"/>
      <c r="O662" s="57"/>
      <c r="P662" s="57"/>
      <c r="Q662" s="57"/>
      <c r="R662" s="57"/>
      <c r="S662" s="57"/>
      <c r="T662" s="57"/>
      <c r="U662" s="57"/>
      <c r="V662" s="58"/>
      <c r="W662" s="58"/>
      <c r="X662" s="57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  <c r="AK662" s="58"/>
      <c r="AL662" s="58"/>
      <c r="AM662" s="55"/>
      <c r="AN662" s="55"/>
    </row>
    <row r="663" spans="14:40">
      <c r="N663" s="57"/>
      <c r="O663" s="57"/>
      <c r="P663" s="57"/>
      <c r="Q663" s="57"/>
      <c r="R663" s="57"/>
      <c r="S663" s="57"/>
      <c r="T663" s="57"/>
      <c r="U663" s="57"/>
      <c r="V663" s="58"/>
      <c r="W663" s="58"/>
      <c r="X663" s="57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  <c r="AK663" s="58"/>
      <c r="AL663" s="58"/>
      <c r="AM663" s="55"/>
      <c r="AN663" s="55"/>
    </row>
    <row r="664" spans="14:40">
      <c r="N664" s="57"/>
      <c r="O664" s="57"/>
      <c r="P664" s="57"/>
      <c r="Q664" s="57"/>
      <c r="R664" s="57"/>
      <c r="S664" s="57"/>
      <c r="T664" s="57"/>
      <c r="U664" s="57"/>
      <c r="V664" s="58"/>
      <c r="W664" s="58"/>
      <c r="X664" s="57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  <c r="AK664" s="58"/>
      <c r="AL664" s="58"/>
      <c r="AM664" s="55"/>
      <c r="AN664" s="55"/>
    </row>
    <row r="665" spans="14:40">
      <c r="N665" s="57"/>
      <c r="O665" s="57"/>
      <c r="P665" s="57"/>
      <c r="Q665" s="57"/>
      <c r="R665" s="57"/>
      <c r="S665" s="57"/>
      <c r="T665" s="57"/>
      <c r="U665" s="57"/>
      <c r="V665" s="58"/>
      <c r="W665" s="58"/>
      <c r="X665" s="57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  <c r="AK665" s="58"/>
      <c r="AL665" s="58"/>
      <c r="AM665" s="55"/>
      <c r="AN665" s="55"/>
    </row>
    <row r="666" spans="14:40">
      <c r="N666" s="57"/>
      <c r="O666" s="57"/>
      <c r="P666" s="57"/>
      <c r="Q666" s="57"/>
      <c r="R666" s="57"/>
      <c r="S666" s="57"/>
      <c r="T666" s="57"/>
      <c r="U666" s="57"/>
      <c r="V666" s="58"/>
      <c r="W666" s="58"/>
      <c r="X666" s="57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  <c r="AK666" s="58"/>
      <c r="AL666" s="58"/>
      <c r="AM666" s="55"/>
      <c r="AN666" s="55"/>
    </row>
    <row r="667" spans="14:40">
      <c r="N667" s="57"/>
      <c r="O667" s="57"/>
      <c r="P667" s="57"/>
      <c r="Q667" s="57"/>
      <c r="R667" s="57"/>
      <c r="S667" s="57"/>
      <c r="T667" s="57"/>
      <c r="U667" s="57"/>
      <c r="V667" s="58"/>
      <c r="W667" s="58"/>
      <c r="X667" s="57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  <c r="AK667" s="58"/>
      <c r="AL667" s="58"/>
      <c r="AM667" s="55"/>
      <c r="AN667" s="55"/>
    </row>
    <row r="668" spans="14:40">
      <c r="N668" s="57"/>
      <c r="O668" s="57"/>
      <c r="P668" s="57"/>
      <c r="Q668" s="57"/>
      <c r="R668" s="57"/>
      <c r="S668" s="57"/>
      <c r="T668" s="57"/>
      <c r="U668" s="57"/>
      <c r="V668" s="58"/>
      <c r="W668" s="58"/>
      <c r="X668" s="57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  <c r="AK668" s="58"/>
      <c r="AL668" s="58"/>
      <c r="AM668" s="55"/>
      <c r="AN668" s="55"/>
    </row>
    <row r="669" spans="14:40">
      <c r="N669" s="57"/>
      <c r="O669" s="57"/>
      <c r="P669" s="57"/>
      <c r="Q669" s="57"/>
      <c r="R669" s="57"/>
      <c r="S669" s="57"/>
      <c r="T669" s="57"/>
      <c r="U669" s="57"/>
      <c r="V669" s="58"/>
      <c r="W669" s="58"/>
      <c r="X669" s="57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  <c r="AK669" s="58"/>
      <c r="AL669" s="58"/>
      <c r="AM669" s="55"/>
      <c r="AN669" s="55"/>
    </row>
    <row r="670" spans="14:40">
      <c r="N670" s="57"/>
      <c r="O670" s="57"/>
      <c r="P670" s="57"/>
      <c r="Q670" s="57"/>
      <c r="R670" s="57"/>
      <c r="S670" s="57"/>
      <c r="T670" s="57"/>
      <c r="U670" s="57"/>
      <c r="V670" s="58"/>
      <c r="W670" s="58"/>
      <c r="X670" s="57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  <c r="AK670" s="58"/>
      <c r="AL670" s="58"/>
      <c r="AM670" s="55"/>
      <c r="AN670" s="55"/>
    </row>
    <row r="671" spans="14:40">
      <c r="N671" s="57"/>
      <c r="O671" s="57"/>
      <c r="P671" s="57"/>
      <c r="Q671" s="57"/>
      <c r="R671" s="57"/>
      <c r="S671" s="57"/>
      <c r="T671" s="57"/>
      <c r="U671" s="57"/>
      <c r="V671" s="58"/>
      <c r="W671" s="58"/>
      <c r="X671" s="57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  <c r="AK671" s="58"/>
      <c r="AL671" s="58"/>
      <c r="AM671" s="55"/>
      <c r="AN671" s="55"/>
    </row>
    <row r="672" spans="14:40">
      <c r="N672" s="57"/>
      <c r="O672" s="57"/>
      <c r="P672" s="57"/>
      <c r="Q672" s="57"/>
      <c r="R672" s="57"/>
      <c r="S672" s="57"/>
      <c r="T672" s="57"/>
      <c r="U672" s="57"/>
      <c r="V672" s="58"/>
      <c r="W672" s="58"/>
      <c r="X672" s="57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  <c r="AK672" s="58"/>
      <c r="AL672" s="58"/>
      <c r="AM672" s="55"/>
      <c r="AN672" s="55"/>
    </row>
    <row r="673" spans="14:40">
      <c r="N673" s="57"/>
      <c r="O673" s="57"/>
      <c r="P673" s="57"/>
      <c r="Q673" s="57"/>
      <c r="R673" s="57"/>
      <c r="S673" s="57"/>
      <c r="T673" s="57"/>
      <c r="U673" s="57"/>
      <c r="V673" s="58"/>
      <c r="W673" s="58"/>
      <c r="X673" s="57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  <c r="AK673" s="58"/>
      <c r="AL673" s="58"/>
      <c r="AM673" s="55"/>
      <c r="AN673" s="55"/>
    </row>
    <row r="674" spans="14:40">
      <c r="N674" s="57"/>
      <c r="O674" s="57"/>
      <c r="P674" s="57"/>
      <c r="Q674" s="57"/>
      <c r="R674" s="57"/>
      <c r="S674" s="57"/>
      <c r="T674" s="57"/>
      <c r="U674" s="57"/>
      <c r="V674" s="58"/>
      <c r="W674" s="58"/>
      <c r="X674" s="57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  <c r="AK674" s="58"/>
      <c r="AL674" s="58"/>
      <c r="AM674" s="55"/>
      <c r="AN674" s="55"/>
    </row>
    <row r="675" spans="14:40">
      <c r="N675" s="57"/>
      <c r="O675" s="57"/>
      <c r="P675" s="57"/>
      <c r="Q675" s="57"/>
      <c r="R675" s="57"/>
      <c r="S675" s="57"/>
      <c r="T675" s="57"/>
      <c r="U675" s="57"/>
      <c r="V675" s="58"/>
      <c r="W675" s="58"/>
      <c r="X675" s="57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  <c r="AK675" s="58"/>
      <c r="AL675" s="58"/>
      <c r="AM675" s="55"/>
      <c r="AN675" s="55"/>
    </row>
    <row r="676" spans="14:40">
      <c r="N676" s="57"/>
      <c r="O676" s="57"/>
      <c r="P676" s="57"/>
      <c r="Q676" s="57"/>
      <c r="R676" s="57"/>
      <c r="S676" s="57"/>
      <c r="T676" s="57"/>
      <c r="U676" s="57"/>
      <c r="V676" s="58"/>
      <c r="W676" s="58"/>
      <c r="X676" s="57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  <c r="AK676" s="58"/>
      <c r="AL676" s="58"/>
      <c r="AM676" s="55"/>
      <c r="AN676" s="55"/>
    </row>
    <row r="677" spans="14:40">
      <c r="N677" s="57"/>
      <c r="O677" s="57"/>
      <c r="P677" s="57"/>
      <c r="Q677" s="57"/>
      <c r="R677" s="57"/>
      <c r="S677" s="57"/>
      <c r="T677" s="57"/>
      <c r="U677" s="57"/>
      <c r="V677" s="58"/>
      <c r="W677" s="58"/>
      <c r="X677" s="57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  <c r="AK677" s="58"/>
      <c r="AL677" s="58"/>
      <c r="AM677" s="55"/>
      <c r="AN677" s="55"/>
    </row>
    <row r="678" spans="14:40">
      <c r="N678" s="57"/>
      <c r="O678" s="57"/>
      <c r="P678" s="57"/>
      <c r="Q678" s="57"/>
      <c r="R678" s="57"/>
      <c r="S678" s="57"/>
      <c r="T678" s="57"/>
      <c r="U678" s="57"/>
      <c r="V678" s="58"/>
      <c r="W678" s="58"/>
      <c r="X678" s="57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  <c r="AK678" s="58"/>
      <c r="AL678" s="58"/>
      <c r="AM678" s="55"/>
      <c r="AN678" s="55"/>
    </row>
    <row r="679" spans="14:40">
      <c r="N679" s="57"/>
      <c r="O679" s="57"/>
      <c r="P679" s="57"/>
      <c r="Q679" s="57"/>
      <c r="R679" s="57"/>
      <c r="S679" s="57"/>
      <c r="T679" s="57"/>
      <c r="U679" s="57"/>
      <c r="V679" s="58"/>
      <c r="W679" s="58"/>
      <c r="X679" s="57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  <c r="AK679" s="58"/>
      <c r="AL679" s="58"/>
      <c r="AM679" s="55"/>
      <c r="AN679" s="55"/>
    </row>
    <row r="680" spans="14:40">
      <c r="N680" s="57"/>
      <c r="O680" s="57"/>
      <c r="P680" s="57"/>
      <c r="Q680" s="57"/>
      <c r="R680" s="57"/>
      <c r="S680" s="57"/>
      <c r="T680" s="57"/>
      <c r="U680" s="57"/>
      <c r="V680" s="58"/>
      <c r="W680" s="58"/>
      <c r="X680" s="57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  <c r="AK680" s="58"/>
      <c r="AL680" s="58"/>
      <c r="AM680" s="55"/>
      <c r="AN680" s="55"/>
    </row>
    <row r="681" spans="14:40">
      <c r="N681" s="57"/>
      <c r="O681" s="57"/>
      <c r="P681" s="57"/>
      <c r="Q681" s="57"/>
      <c r="R681" s="57"/>
      <c r="S681" s="57"/>
      <c r="T681" s="57"/>
      <c r="U681" s="57"/>
      <c r="V681" s="58"/>
      <c r="W681" s="58"/>
      <c r="X681" s="57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  <c r="AK681" s="58"/>
      <c r="AL681" s="58"/>
      <c r="AM681" s="55"/>
      <c r="AN681" s="55"/>
    </row>
    <row r="682" spans="14:40">
      <c r="N682" s="57"/>
      <c r="O682" s="57"/>
      <c r="P682" s="57"/>
      <c r="Q682" s="57"/>
      <c r="R682" s="57"/>
      <c r="S682" s="57"/>
      <c r="T682" s="57"/>
      <c r="U682" s="57"/>
      <c r="V682" s="58"/>
      <c r="W682" s="58"/>
      <c r="X682" s="57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  <c r="AK682" s="58"/>
      <c r="AL682" s="58"/>
      <c r="AM682" s="55"/>
      <c r="AN682" s="55"/>
    </row>
    <row r="683" spans="14:40">
      <c r="N683" s="57"/>
      <c r="O683" s="57"/>
      <c r="P683" s="57"/>
      <c r="Q683" s="57"/>
      <c r="R683" s="57"/>
      <c r="S683" s="57"/>
      <c r="T683" s="57"/>
      <c r="U683" s="57"/>
      <c r="V683" s="58"/>
      <c r="W683" s="58"/>
      <c r="X683" s="57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  <c r="AK683" s="58"/>
      <c r="AL683" s="58"/>
      <c r="AM683" s="55"/>
      <c r="AN683" s="55"/>
    </row>
    <row r="684" spans="14:40">
      <c r="N684" s="57"/>
      <c r="O684" s="57"/>
      <c r="P684" s="57"/>
      <c r="Q684" s="57"/>
      <c r="R684" s="57"/>
      <c r="S684" s="57"/>
      <c r="T684" s="57"/>
      <c r="U684" s="57"/>
      <c r="V684" s="58"/>
      <c r="W684" s="58"/>
      <c r="X684" s="57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  <c r="AK684" s="58"/>
      <c r="AL684" s="58"/>
      <c r="AM684" s="55"/>
      <c r="AN684" s="55"/>
    </row>
    <row r="685" spans="14:40">
      <c r="N685" s="57"/>
      <c r="O685" s="57"/>
      <c r="P685" s="57"/>
      <c r="Q685" s="57"/>
      <c r="R685" s="57"/>
      <c r="S685" s="57"/>
      <c r="T685" s="57"/>
      <c r="U685" s="57"/>
      <c r="V685" s="58"/>
      <c r="W685" s="58"/>
      <c r="X685" s="57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  <c r="AK685" s="58"/>
      <c r="AL685" s="58"/>
      <c r="AM685" s="55"/>
      <c r="AN685" s="55"/>
    </row>
    <row r="686" spans="14:40">
      <c r="N686" s="57"/>
      <c r="O686" s="57"/>
      <c r="P686" s="57"/>
      <c r="Q686" s="57"/>
      <c r="R686" s="57"/>
      <c r="S686" s="57"/>
      <c r="T686" s="57"/>
      <c r="U686" s="57"/>
      <c r="V686" s="58"/>
      <c r="W686" s="58"/>
      <c r="X686" s="57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  <c r="AK686" s="58"/>
      <c r="AL686" s="58"/>
      <c r="AM686" s="55"/>
      <c r="AN686" s="55"/>
    </row>
    <row r="687" spans="14:40">
      <c r="N687" s="57"/>
      <c r="O687" s="57"/>
      <c r="P687" s="57"/>
      <c r="Q687" s="57"/>
      <c r="R687" s="57"/>
      <c r="S687" s="57"/>
      <c r="T687" s="57"/>
      <c r="U687" s="57"/>
      <c r="V687" s="58"/>
      <c r="W687" s="58"/>
      <c r="X687" s="57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  <c r="AK687" s="58"/>
      <c r="AL687" s="58"/>
      <c r="AM687" s="55"/>
      <c r="AN687" s="55"/>
    </row>
    <row r="688" spans="14:40">
      <c r="N688" s="57"/>
      <c r="O688" s="57"/>
      <c r="P688" s="57"/>
      <c r="Q688" s="57"/>
      <c r="R688" s="57"/>
      <c r="S688" s="57"/>
      <c r="T688" s="57"/>
      <c r="U688" s="57"/>
      <c r="V688" s="58"/>
      <c r="W688" s="58"/>
      <c r="X688" s="57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  <c r="AK688" s="58"/>
      <c r="AL688" s="58"/>
      <c r="AM688" s="55"/>
      <c r="AN688" s="55"/>
    </row>
    <row r="689" spans="14:40">
      <c r="N689" s="57"/>
      <c r="O689" s="57"/>
      <c r="P689" s="57"/>
      <c r="Q689" s="57"/>
      <c r="R689" s="57"/>
      <c r="S689" s="57"/>
      <c r="T689" s="57"/>
      <c r="U689" s="57"/>
      <c r="V689" s="58"/>
      <c r="W689" s="58"/>
      <c r="X689" s="57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  <c r="AK689" s="58"/>
      <c r="AL689" s="58"/>
      <c r="AM689" s="55"/>
      <c r="AN689" s="55"/>
    </row>
    <row r="690" spans="14:40">
      <c r="N690" s="57"/>
      <c r="O690" s="57"/>
      <c r="P690" s="57"/>
      <c r="Q690" s="57"/>
      <c r="R690" s="57"/>
      <c r="S690" s="57"/>
      <c r="T690" s="57"/>
      <c r="U690" s="57"/>
      <c r="V690" s="58"/>
      <c r="W690" s="58"/>
      <c r="X690" s="57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  <c r="AK690" s="58"/>
      <c r="AL690" s="58"/>
      <c r="AM690" s="55"/>
      <c r="AN690" s="55"/>
    </row>
    <row r="691" spans="14:40">
      <c r="N691" s="57"/>
      <c r="O691" s="57"/>
      <c r="P691" s="57"/>
      <c r="Q691" s="57"/>
      <c r="R691" s="57"/>
      <c r="S691" s="57"/>
      <c r="T691" s="57"/>
      <c r="U691" s="57"/>
      <c r="V691" s="58"/>
      <c r="W691" s="58"/>
      <c r="X691" s="57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  <c r="AK691" s="58"/>
      <c r="AL691" s="58"/>
      <c r="AM691" s="55"/>
      <c r="AN691" s="55"/>
    </row>
    <row r="692" spans="14:40">
      <c r="N692" s="57"/>
      <c r="O692" s="57"/>
      <c r="P692" s="57"/>
      <c r="Q692" s="57"/>
      <c r="R692" s="57"/>
      <c r="S692" s="57"/>
      <c r="T692" s="57"/>
      <c r="U692" s="57"/>
      <c r="V692" s="58"/>
      <c r="W692" s="58"/>
      <c r="X692" s="57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  <c r="AK692" s="58"/>
      <c r="AL692" s="58"/>
      <c r="AM692" s="55"/>
      <c r="AN692" s="55"/>
    </row>
    <row r="693" spans="14:40">
      <c r="N693" s="57"/>
      <c r="O693" s="57"/>
      <c r="P693" s="57"/>
      <c r="Q693" s="57"/>
      <c r="R693" s="57"/>
      <c r="S693" s="57"/>
      <c r="T693" s="57"/>
      <c r="U693" s="57"/>
      <c r="V693" s="58"/>
      <c r="W693" s="58"/>
      <c r="X693" s="57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  <c r="AK693" s="58"/>
      <c r="AL693" s="58"/>
      <c r="AM693" s="55"/>
      <c r="AN693" s="55"/>
    </row>
    <row r="694" spans="14:40">
      <c r="N694" s="57"/>
      <c r="O694" s="57"/>
      <c r="P694" s="57"/>
      <c r="Q694" s="57"/>
      <c r="R694" s="57"/>
      <c r="S694" s="57"/>
      <c r="T694" s="57"/>
      <c r="U694" s="57"/>
      <c r="V694" s="58"/>
      <c r="W694" s="58"/>
      <c r="X694" s="57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  <c r="AK694" s="58"/>
      <c r="AL694" s="58"/>
      <c r="AM694" s="55"/>
      <c r="AN694" s="55"/>
    </row>
    <row r="695" spans="14:40">
      <c r="N695" s="57"/>
      <c r="O695" s="57"/>
      <c r="P695" s="57"/>
      <c r="Q695" s="57"/>
      <c r="R695" s="57"/>
      <c r="S695" s="57"/>
      <c r="T695" s="57"/>
      <c r="U695" s="57"/>
      <c r="V695" s="58"/>
      <c r="W695" s="58"/>
      <c r="X695" s="57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  <c r="AK695" s="58"/>
      <c r="AL695" s="58"/>
      <c r="AM695" s="55"/>
      <c r="AN695" s="55"/>
    </row>
    <row r="696" spans="14:40">
      <c r="N696" s="57"/>
      <c r="O696" s="57"/>
      <c r="P696" s="57"/>
      <c r="Q696" s="57"/>
      <c r="R696" s="57"/>
      <c r="S696" s="57"/>
      <c r="T696" s="57"/>
      <c r="U696" s="57"/>
      <c r="V696" s="58"/>
      <c r="W696" s="58"/>
      <c r="X696" s="57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  <c r="AK696" s="58"/>
      <c r="AL696" s="58"/>
      <c r="AM696" s="55"/>
      <c r="AN696" s="55"/>
    </row>
    <row r="697" spans="14:40">
      <c r="N697" s="57"/>
      <c r="O697" s="57"/>
      <c r="P697" s="57"/>
      <c r="Q697" s="57"/>
      <c r="R697" s="57"/>
      <c r="S697" s="57"/>
      <c r="T697" s="57"/>
      <c r="U697" s="57"/>
      <c r="V697" s="58"/>
      <c r="W697" s="58"/>
      <c r="X697" s="57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  <c r="AK697" s="58"/>
      <c r="AL697" s="58"/>
      <c r="AM697" s="55"/>
      <c r="AN697" s="55"/>
    </row>
    <row r="698" spans="14:40">
      <c r="N698" s="57"/>
      <c r="O698" s="57"/>
      <c r="P698" s="57"/>
      <c r="Q698" s="57"/>
      <c r="R698" s="57"/>
      <c r="S698" s="57"/>
      <c r="T698" s="57"/>
      <c r="U698" s="57"/>
      <c r="V698" s="58"/>
      <c r="W698" s="58"/>
      <c r="X698" s="57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  <c r="AK698" s="58"/>
      <c r="AL698" s="58"/>
      <c r="AM698" s="55"/>
      <c r="AN698" s="55"/>
    </row>
    <row r="699" spans="14:40">
      <c r="N699" s="57"/>
      <c r="O699" s="57"/>
      <c r="P699" s="57"/>
      <c r="Q699" s="57"/>
      <c r="R699" s="57"/>
      <c r="S699" s="57"/>
      <c r="T699" s="57"/>
      <c r="U699" s="57"/>
      <c r="V699" s="58"/>
      <c r="W699" s="58"/>
      <c r="X699" s="57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  <c r="AK699" s="58"/>
      <c r="AL699" s="58"/>
      <c r="AM699" s="55"/>
      <c r="AN699" s="55"/>
    </row>
    <row r="700" spans="14:40">
      <c r="N700" s="57"/>
      <c r="O700" s="57"/>
      <c r="P700" s="57"/>
      <c r="Q700" s="57"/>
      <c r="R700" s="57"/>
      <c r="S700" s="57"/>
      <c r="T700" s="57"/>
      <c r="U700" s="57"/>
      <c r="V700" s="58"/>
      <c r="W700" s="58"/>
      <c r="X700" s="57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  <c r="AK700" s="58"/>
      <c r="AL700" s="58"/>
      <c r="AM700" s="55"/>
      <c r="AN700" s="55"/>
    </row>
    <row r="701" spans="14:40">
      <c r="N701" s="57"/>
      <c r="O701" s="57"/>
      <c r="P701" s="57"/>
      <c r="Q701" s="57"/>
      <c r="R701" s="57"/>
      <c r="S701" s="57"/>
      <c r="T701" s="57"/>
      <c r="U701" s="57"/>
      <c r="V701" s="58"/>
      <c r="W701" s="58"/>
      <c r="X701" s="57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  <c r="AK701" s="58"/>
      <c r="AL701" s="58"/>
      <c r="AM701" s="55"/>
      <c r="AN701" s="55"/>
    </row>
    <row r="702" spans="14:40">
      <c r="N702" s="57"/>
      <c r="O702" s="57"/>
      <c r="P702" s="57"/>
      <c r="Q702" s="57"/>
      <c r="R702" s="57"/>
      <c r="S702" s="57"/>
      <c r="T702" s="57"/>
      <c r="U702" s="57"/>
      <c r="V702" s="58"/>
      <c r="W702" s="58"/>
      <c r="X702" s="57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  <c r="AK702" s="58"/>
      <c r="AL702" s="58"/>
      <c r="AM702" s="55"/>
      <c r="AN702" s="55"/>
    </row>
    <row r="703" spans="14:40">
      <c r="N703" s="57"/>
      <c r="O703" s="57"/>
      <c r="P703" s="57"/>
      <c r="Q703" s="57"/>
      <c r="R703" s="57"/>
      <c r="S703" s="57"/>
      <c r="T703" s="57"/>
      <c r="U703" s="57"/>
      <c r="V703" s="58"/>
      <c r="W703" s="58"/>
      <c r="X703" s="57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  <c r="AK703" s="58"/>
      <c r="AL703" s="58"/>
      <c r="AM703" s="55"/>
      <c r="AN703" s="55"/>
    </row>
    <row r="704" spans="14:40">
      <c r="N704" s="57"/>
      <c r="O704" s="57"/>
      <c r="P704" s="57"/>
      <c r="Q704" s="57"/>
      <c r="R704" s="57"/>
      <c r="S704" s="57"/>
      <c r="T704" s="57"/>
      <c r="U704" s="57"/>
      <c r="V704" s="58"/>
      <c r="W704" s="58"/>
      <c r="X704" s="57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  <c r="AK704" s="58"/>
      <c r="AL704" s="58"/>
      <c r="AM704" s="55"/>
      <c r="AN704" s="55"/>
    </row>
    <row r="705" spans="14:40">
      <c r="N705" s="57"/>
      <c r="O705" s="57"/>
      <c r="P705" s="57"/>
      <c r="Q705" s="57"/>
      <c r="R705" s="57"/>
      <c r="S705" s="57"/>
      <c r="T705" s="57"/>
      <c r="U705" s="57"/>
      <c r="V705" s="58"/>
      <c r="W705" s="58"/>
      <c r="X705" s="57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  <c r="AK705" s="58"/>
      <c r="AL705" s="58"/>
      <c r="AM705" s="55"/>
      <c r="AN705" s="55"/>
    </row>
    <row r="706" spans="14:40">
      <c r="N706" s="57"/>
      <c r="O706" s="57"/>
      <c r="P706" s="57"/>
      <c r="Q706" s="57"/>
      <c r="R706" s="57"/>
      <c r="S706" s="57"/>
      <c r="T706" s="57"/>
      <c r="U706" s="57"/>
      <c r="V706" s="58"/>
      <c r="W706" s="58"/>
      <c r="X706" s="57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  <c r="AK706" s="58"/>
      <c r="AL706" s="58"/>
      <c r="AM706" s="55"/>
      <c r="AN706" s="55"/>
    </row>
    <row r="707" spans="14:40">
      <c r="N707" s="57"/>
      <c r="O707" s="57"/>
      <c r="P707" s="57"/>
      <c r="Q707" s="57"/>
      <c r="R707" s="57"/>
      <c r="S707" s="57"/>
      <c r="T707" s="57"/>
      <c r="U707" s="57"/>
      <c r="V707" s="58"/>
      <c r="W707" s="58"/>
      <c r="X707" s="57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  <c r="AK707" s="58"/>
      <c r="AL707" s="58"/>
      <c r="AM707" s="55"/>
      <c r="AN707" s="55"/>
    </row>
    <row r="708" spans="14:40">
      <c r="N708" s="57"/>
      <c r="O708" s="57"/>
      <c r="P708" s="57"/>
      <c r="Q708" s="57"/>
      <c r="R708" s="57"/>
      <c r="S708" s="57"/>
      <c r="T708" s="57"/>
      <c r="U708" s="57"/>
      <c r="V708" s="58"/>
      <c r="W708" s="58"/>
      <c r="X708" s="57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  <c r="AK708" s="58"/>
      <c r="AL708" s="58"/>
      <c r="AM708" s="55"/>
      <c r="AN708" s="55"/>
    </row>
    <row r="709" spans="14:40">
      <c r="N709" s="57"/>
      <c r="O709" s="57"/>
      <c r="P709" s="57"/>
      <c r="Q709" s="57"/>
      <c r="R709" s="57"/>
      <c r="S709" s="57"/>
      <c r="T709" s="57"/>
      <c r="U709" s="57"/>
      <c r="V709" s="58"/>
      <c r="W709" s="58"/>
      <c r="X709" s="57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  <c r="AK709" s="58"/>
      <c r="AL709" s="58"/>
      <c r="AM709" s="55"/>
      <c r="AN709" s="55"/>
    </row>
    <row r="710" spans="14:40">
      <c r="N710" s="57"/>
      <c r="O710" s="57"/>
      <c r="P710" s="57"/>
      <c r="Q710" s="57"/>
      <c r="R710" s="57"/>
      <c r="S710" s="57"/>
      <c r="T710" s="57"/>
      <c r="U710" s="57"/>
      <c r="V710" s="58"/>
      <c r="W710" s="58"/>
      <c r="X710" s="57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  <c r="AK710" s="58"/>
      <c r="AL710" s="58"/>
      <c r="AM710" s="55"/>
      <c r="AN710" s="55"/>
    </row>
    <row r="711" spans="14:40">
      <c r="N711" s="57"/>
      <c r="O711" s="57"/>
      <c r="P711" s="57"/>
      <c r="Q711" s="57"/>
      <c r="R711" s="57"/>
      <c r="S711" s="57"/>
      <c r="T711" s="57"/>
      <c r="U711" s="57"/>
      <c r="V711" s="58"/>
      <c r="W711" s="58"/>
      <c r="X711" s="57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  <c r="AK711" s="58"/>
      <c r="AL711" s="58"/>
      <c r="AM711" s="55"/>
      <c r="AN711" s="55"/>
    </row>
    <row r="712" spans="14:40">
      <c r="N712" s="57"/>
      <c r="O712" s="57"/>
      <c r="P712" s="57"/>
      <c r="Q712" s="57"/>
      <c r="R712" s="57"/>
      <c r="S712" s="57"/>
      <c r="T712" s="57"/>
      <c r="U712" s="57"/>
      <c r="V712" s="58"/>
      <c r="W712" s="58"/>
      <c r="X712" s="57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  <c r="AK712" s="58"/>
      <c r="AL712" s="58"/>
      <c r="AM712" s="55"/>
      <c r="AN712" s="55"/>
    </row>
    <row r="713" spans="14:40">
      <c r="N713" s="57"/>
      <c r="O713" s="57"/>
      <c r="P713" s="57"/>
      <c r="Q713" s="57"/>
      <c r="R713" s="57"/>
      <c r="S713" s="57"/>
      <c r="T713" s="57"/>
      <c r="U713" s="57"/>
      <c r="V713" s="58"/>
      <c r="W713" s="58"/>
      <c r="X713" s="57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  <c r="AK713" s="58"/>
      <c r="AL713" s="58"/>
      <c r="AM713" s="55"/>
      <c r="AN713" s="55"/>
    </row>
    <row r="714" spans="14:40">
      <c r="N714" s="57"/>
      <c r="O714" s="57"/>
      <c r="P714" s="57"/>
      <c r="Q714" s="57"/>
      <c r="R714" s="57"/>
      <c r="S714" s="57"/>
      <c r="T714" s="57"/>
      <c r="U714" s="57"/>
      <c r="V714" s="58"/>
      <c r="W714" s="58"/>
      <c r="X714" s="57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  <c r="AK714" s="58"/>
      <c r="AL714" s="58"/>
      <c r="AM714" s="55"/>
      <c r="AN714" s="55"/>
    </row>
    <row r="715" spans="14:40">
      <c r="N715" s="57"/>
      <c r="O715" s="57"/>
      <c r="P715" s="57"/>
      <c r="Q715" s="57"/>
      <c r="R715" s="57"/>
      <c r="S715" s="57"/>
      <c r="T715" s="57"/>
      <c r="U715" s="57"/>
      <c r="V715" s="58"/>
      <c r="W715" s="58"/>
      <c r="X715" s="57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  <c r="AK715" s="58"/>
      <c r="AL715" s="58"/>
      <c r="AM715" s="55"/>
      <c r="AN715" s="55"/>
    </row>
    <row r="716" spans="14:40">
      <c r="N716" s="57"/>
      <c r="O716" s="57"/>
      <c r="P716" s="57"/>
      <c r="Q716" s="57"/>
      <c r="R716" s="57"/>
      <c r="S716" s="57"/>
      <c r="T716" s="57"/>
      <c r="U716" s="57"/>
      <c r="V716" s="58"/>
      <c r="W716" s="58"/>
      <c r="X716" s="57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  <c r="AK716" s="58"/>
      <c r="AL716" s="58"/>
      <c r="AM716" s="55"/>
      <c r="AN716" s="55"/>
    </row>
    <row r="717" spans="14:40">
      <c r="N717" s="57"/>
      <c r="O717" s="57"/>
      <c r="P717" s="57"/>
      <c r="Q717" s="57"/>
      <c r="R717" s="57"/>
      <c r="S717" s="57"/>
      <c r="T717" s="57"/>
      <c r="U717" s="57"/>
      <c r="V717" s="58"/>
      <c r="W717" s="58"/>
      <c r="X717" s="57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  <c r="AK717" s="58"/>
      <c r="AL717" s="58"/>
      <c r="AM717" s="55"/>
      <c r="AN717" s="55"/>
    </row>
    <row r="718" spans="14:40">
      <c r="N718" s="57"/>
      <c r="O718" s="57"/>
      <c r="P718" s="57"/>
      <c r="Q718" s="57"/>
      <c r="R718" s="57"/>
      <c r="S718" s="57"/>
      <c r="T718" s="57"/>
      <c r="U718" s="57"/>
      <c r="V718" s="58"/>
      <c r="W718" s="58"/>
      <c r="X718" s="57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  <c r="AK718" s="58"/>
      <c r="AL718" s="58"/>
      <c r="AM718" s="55"/>
      <c r="AN718" s="55"/>
    </row>
    <row r="719" spans="14:40">
      <c r="N719" s="57"/>
      <c r="O719" s="57"/>
      <c r="P719" s="57"/>
      <c r="Q719" s="57"/>
      <c r="R719" s="57"/>
      <c r="S719" s="57"/>
      <c r="T719" s="57"/>
      <c r="U719" s="57"/>
      <c r="V719" s="58"/>
      <c r="W719" s="58"/>
      <c r="X719" s="57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  <c r="AK719" s="58"/>
      <c r="AL719" s="58"/>
      <c r="AM719" s="55"/>
      <c r="AN719" s="55"/>
    </row>
    <row r="720" spans="14:40">
      <c r="N720" s="57"/>
      <c r="O720" s="57"/>
      <c r="P720" s="57"/>
      <c r="Q720" s="57"/>
      <c r="R720" s="57"/>
      <c r="S720" s="57"/>
      <c r="T720" s="57"/>
      <c r="U720" s="57"/>
      <c r="V720" s="58"/>
      <c r="W720" s="58"/>
      <c r="X720" s="57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  <c r="AK720" s="58"/>
      <c r="AL720" s="58"/>
      <c r="AM720" s="55"/>
      <c r="AN720" s="55"/>
    </row>
    <row r="721" spans="14:40">
      <c r="N721" s="57"/>
      <c r="O721" s="57"/>
      <c r="P721" s="57"/>
      <c r="Q721" s="57"/>
      <c r="R721" s="57"/>
      <c r="S721" s="57"/>
      <c r="T721" s="57"/>
      <c r="U721" s="57"/>
      <c r="V721" s="58"/>
      <c r="W721" s="58"/>
      <c r="X721" s="57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  <c r="AK721" s="58"/>
      <c r="AL721" s="58"/>
      <c r="AM721" s="55"/>
      <c r="AN721" s="55"/>
    </row>
    <row r="722" spans="14:40">
      <c r="N722" s="57"/>
      <c r="O722" s="57"/>
      <c r="P722" s="57"/>
      <c r="Q722" s="57"/>
      <c r="R722" s="57"/>
      <c r="S722" s="57"/>
      <c r="T722" s="57"/>
      <c r="U722" s="57"/>
      <c r="V722" s="58"/>
      <c r="W722" s="58"/>
      <c r="X722" s="57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  <c r="AK722" s="58"/>
      <c r="AL722" s="58"/>
      <c r="AM722" s="55"/>
      <c r="AN722" s="55"/>
    </row>
    <row r="723" spans="14:40">
      <c r="N723" s="57"/>
      <c r="O723" s="57"/>
      <c r="P723" s="57"/>
      <c r="Q723" s="57"/>
      <c r="R723" s="57"/>
      <c r="S723" s="57"/>
      <c r="T723" s="57"/>
      <c r="U723" s="57"/>
      <c r="V723" s="58"/>
      <c r="W723" s="58"/>
      <c r="X723" s="57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  <c r="AK723" s="58"/>
      <c r="AL723" s="58"/>
      <c r="AM723" s="55"/>
      <c r="AN723" s="55"/>
    </row>
    <row r="724" spans="14:40">
      <c r="N724" s="57"/>
      <c r="O724" s="57"/>
      <c r="P724" s="57"/>
      <c r="Q724" s="57"/>
      <c r="R724" s="57"/>
      <c r="S724" s="57"/>
      <c r="T724" s="57"/>
      <c r="U724" s="57"/>
      <c r="V724" s="58"/>
      <c r="W724" s="58"/>
      <c r="X724" s="57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  <c r="AK724" s="58"/>
      <c r="AL724" s="58"/>
      <c r="AM724" s="55"/>
      <c r="AN724" s="55"/>
    </row>
    <row r="725" spans="14:40">
      <c r="N725" s="57"/>
      <c r="O725" s="57"/>
      <c r="P725" s="57"/>
      <c r="Q725" s="57"/>
      <c r="R725" s="57"/>
      <c r="S725" s="57"/>
      <c r="T725" s="57"/>
      <c r="U725" s="57"/>
      <c r="V725" s="58"/>
      <c r="W725" s="58"/>
      <c r="X725" s="57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  <c r="AK725" s="58"/>
      <c r="AL725" s="58"/>
      <c r="AM725" s="55"/>
      <c r="AN725" s="55"/>
    </row>
    <row r="726" spans="14:40">
      <c r="N726" s="57"/>
      <c r="O726" s="57"/>
      <c r="P726" s="57"/>
      <c r="Q726" s="57"/>
      <c r="R726" s="57"/>
      <c r="S726" s="57"/>
      <c r="T726" s="57"/>
      <c r="U726" s="57"/>
      <c r="V726" s="58"/>
      <c r="W726" s="58"/>
      <c r="X726" s="57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  <c r="AK726" s="58"/>
      <c r="AL726" s="58"/>
      <c r="AM726" s="55"/>
      <c r="AN726" s="55"/>
    </row>
    <row r="727" spans="14:40">
      <c r="N727" s="57"/>
      <c r="O727" s="57"/>
      <c r="P727" s="57"/>
      <c r="Q727" s="57"/>
      <c r="R727" s="57"/>
      <c r="S727" s="57"/>
      <c r="T727" s="57"/>
      <c r="U727" s="57"/>
      <c r="V727" s="58"/>
      <c r="W727" s="58"/>
      <c r="X727" s="57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  <c r="AK727" s="58"/>
      <c r="AL727" s="58"/>
      <c r="AM727" s="55"/>
      <c r="AN727" s="55"/>
    </row>
    <row r="728" spans="14:40">
      <c r="N728" s="57"/>
      <c r="O728" s="57"/>
      <c r="P728" s="57"/>
      <c r="Q728" s="57"/>
      <c r="R728" s="57"/>
      <c r="S728" s="57"/>
      <c r="T728" s="57"/>
      <c r="U728" s="57"/>
      <c r="V728" s="58"/>
      <c r="W728" s="58"/>
      <c r="X728" s="57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  <c r="AK728" s="58"/>
      <c r="AL728" s="58"/>
      <c r="AM728" s="55"/>
      <c r="AN728" s="55"/>
    </row>
    <row r="729" spans="14:40">
      <c r="N729" s="57"/>
      <c r="O729" s="57"/>
      <c r="P729" s="57"/>
      <c r="Q729" s="57"/>
      <c r="R729" s="57"/>
      <c r="S729" s="57"/>
      <c r="T729" s="57"/>
      <c r="U729" s="57"/>
      <c r="V729" s="58"/>
      <c r="W729" s="58"/>
      <c r="X729" s="57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  <c r="AK729" s="58"/>
      <c r="AL729" s="58"/>
      <c r="AM729" s="55"/>
      <c r="AN729" s="55"/>
    </row>
    <row r="730" spans="14:40">
      <c r="N730" s="57"/>
      <c r="O730" s="57"/>
      <c r="P730" s="57"/>
      <c r="Q730" s="57"/>
      <c r="R730" s="57"/>
      <c r="S730" s="57"/>
      <c r="T730" s="57"/>
      <c r="U730" s="57"/>
      <c r="V730" s="58"/>
      <c r="W730" s="58"/>
      <c r="X730" s="57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  <c r="AK730" s="58"/>
      <c r="AL730" s="58"/>
      <c r="AM730" s="55"/>
      <c r="AN730" s="55"/>
    </row>
    <row r="731" spans="14:40">
      <c r="N731" s="57"/>
      <c r="O731" s="57"/>
      <c r="P731" s="57"/>
      <c r="Q731" s="57"/>
      <c r="R731" s="57"/>
      <c r="S731" s="57"/>
      <c r="T731" s="57"/>
      <c r="U731" s="57"/>
      <c r="V731" s="58"/>
      <c r="W731" s="58"/>
      <c r="X731" s="57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  <c r="AK731" s="58"/>
      <c r="AL731" s="58"/>
      <c r="AM731" s="55"/>
      <c r="AN731" s="55"/>
    </row>
    <row r="732" spans="14:40">
      <c r="N732" s="57"/>
      <c r="O732" s="57"/>
      <c r="P732" s="57"/>
      <c r="Q732" s="57"/>
      <c r="R732" s="57"/>
      <c r="S732" s="57"/>
      <c r="T732" s="57"/>
      <c r="U732" s="57"/>
      <c r="V732" s="58"/>
      <c r="W732" s="58"/>
      <c r="X732" s="57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  <c r="AK732" s="58"/>
      <c r="AL732" s="58"/>
      <c r="AM732" s="55"/>
      <c r="AN732" s="55"/>
    </row>
    <row r="733" spans="14:40">
      <c r="N733" s="57"/>
      <c r="O733" s="57"/>
      <c r="P733" s="57"/>
      <c r="Q733" s="57"/>
      <c r="R733" s="57"/>
      <c r="S733" s="57"/>
      <c r="T733" s="57"/>
      <c r="U733" s="57"/>
      <c r="V733" s="58"/>
      <c r="W733" s="58"/>
      <c r="X733" s="57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  <c r="AK733" s="58"/>
      <c r="AL733" s="58"/>
      <c r="AM733" s="55"/>
      <c r="AN733" s="55"/>
    </row>
    <row r="734" spans="14:40">
      <c r="N734" s="57"/>
      <c r="O734" s="57"/>
      <c r="P734" s="57"/>
      <c r="Q734" s="57"/>
      <c r="R734" s="57"/>
      <c r="S734" s="57"/>
      <c r="T734" s="57"/>
      <c r="U734" s="57"/>
      <c r="V734" s="58"/>
      <c r="W734" s="58"/>
      <c r="X734" s="57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  <c r="AK734" s="58"/>
      <c r="AL734" s="58"/>
      <c r="AM734" s="55"/>
      <c r="AN734" s="55"/>
    </row>
    <row r="735" spans="14:40">
      <c r="N735" s="57"/>
      <c r="O735" s="57"/>
      <c r="P735" s="57"/>
      <c r="Q735" s="57"/>
      <c r="R735" s="57"/>
      <c r="S735" s="57"/>
      <c r="T735" s="57"/>
      <c r="U735" s="57"/>
      <c r="V735" s="58"/>
      <c r="W735" s="58"/>
      <c r="X735" s="57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  <c r="AK735" s="58"/>
      <c r="AL735" s="58"/>
      <c r="AM735" s="55"/>
      <c r="AN735" s="55"/>
    </row>
    <row r="736" spans="14:40">
      <c r="N736" s="57"/>
      <c r="O736" s="57"/>
      <c r="P736" s="57"/>
      <c r="Q736" s="57"/>
      <c r="R736" s="57"/>
      <c r="S736" s="57"/>
      <c r="T736" s="57"/>
      <c r="U736" s="57"/>
      <c r="V736" s="58"/>
      <c r="W736" s="58"/>
      <c r="X736" s="57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  <c r="AK736" s="58"/>
      <c r="AL736" s="58"/>
      <c r="AM736" s="55"/>
      <c r="AN736" s="55"/>
    </row>
    <row r="737" spans="14:40">
      <c r="N737" s="57"/>
      <c r="O737" s="57"/>
      <c r="P737" s="57"/>
      <c r="Q737" s="57"/>
      <c r="R737" s="57"/>
      <c r="S737" s="57"/>
      <c r="T737" s="57"/>
      <c r="U737" s="57"/>
      <c r="V737" s="58"/>
      <c r="W737" s="58"/>
      <c r="X737" s="57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  <c r="AK737" s="58"/>
      <c r="AL737" s="58"/>
      <c r="AM737" s="55"/>
      <c r="AN737" s="55"/>
    </row>
    <row r="738" spans="14:40">
      <c r="N738" s="57"/>
      <c r="O738" s="57"/>
      <c r="P738" s="57"/>
      <c r="Q738" s="57"/>
      <c r="R738" s="57"/>
      <c r="S738" s="57"/>
      <c r="T738" s="57"/>
      <c r="U738" s="57"/>
      <c r="V738" s="58"/>
      <c r="W738" s="58"/>
      <c r="X738" s="57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  <c r="AK738" s="58"/>
      <c r="AL738" s="58"/>
      <c r="AM738" s="55"/>
      <c r="AN738" s="55"/>
    </row>
    <row r="739" spans="14:40">
      <c r="N739" s="57"/>
      <c r="O739" s="57"/>
      <c r="P739" s="57"/>
      <c r="Q739" s="57"/>
      <c r="R739" s="57"/>
      <c r="S739" s="57"/>
      <c r="T739" s="57"/>
      <c r="U739" s="57"/>
      <c r="V739" s="58"/>
      <c r="W739" s="58"/>
      <c r="X739" s="57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  <c r="AK739" s="58"/>
      <c r="AL739" s="58"/>
      <c r="AM739" s="55"/>
      <c r="AN739" s="55"/>
    </row>
    <row r="740" spans="14:40">
      <c r="N740" s="57"/>
      <c r="O740" s="57"/>
      <c r="P740" s="57"/>
      <c r="Q740" s="57"/>
      <c r="R740" s="57"/>
      <c r="S740" s="57"/>
      <c r="T740" s="57"/>
      <c r="U740" s="57"/>
      <c r="V740" s="58"/>
      <c r="W740" s="58"/>
      <c r="X740" s="57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  <c r="AK740" s="58"/>
      <c r="AL740" s="58"/>
      <c r="AM740" s="55"/>
      <c r="AN740" s="55"/>
    </row>
    <row r="741" spans="14:40">
      <c r="N741" s="57"/>
      <c r="O741" s="57"/>
      <c r="P741" s="57"/>
      <c r="Q741" s="57"/>
      <c r="R741" s="57"/>
      <c r="S741" s="57"/>
      <c r="T741" s="57"/>
      <c r="U741" s="57"/>
      <c r="V741" s="58"/>
      <c r="W741" s="58"/>
      <c r="X741" s="57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  <c r="AK741" s="58"/>
      <c r="AL741" s="58"/>
      <c r="AM741" s="55"/>
      <c r="AN741" s="55"/>
    </row>
    <row r="742" spans="14:40">
      <c r="N742" s="57"/>
      <c r="O742" s="57"/>
      <c r="P742" s="57"/>
      <c r="Q742" s="57"/>
      <c r="R742" s="57"/>
      <c r="S742" s="57"/>
      <c r="T742" s="57"/>
      <c r="U742" s="57"/>
      <c r="V742" s="58"/>
      <c r="W742" s="58"/>
      <c r="X742" s="57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  <c r="AK742" s="58"/>
      <c r="AL742" s="58"/>
      <c r="AM742" s="55"/>
      <c r="AN742" s="55"/>
    </row>
    <row r="743" spans="14:40">
      <c r="N743" s="57"/>
      <c r="O743" s="57"/>
      <c r="P743" s="57"/>
      <c r="Q743" s="57"/>
      <c r="R743" s="57"/>
      <c r="S743" s="57"/>
      <c r="T743" s="57"/>
      <c r="U743" s="57"/>
      <c r="V743" s="58"/>
      <c r="W743" s="58"/>
      <c r="X743" s="57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  <c r="AK743" s="58"/>
      <c r="AL743" s="58"/>
      <c r="AM743" s="55"/>
      <c r="AN743" s="55"/>
    </row>
    <row r="744" spans="14:40">
      <c r="N744" s="57"/>
      <c r="O744" s="57"/>
      <c r="P744" s="57"/>
      <c r="Q744" s="57"/>
      <c r="R744" s="57"/>
      <c r="S744" s="57"/>
      <c r="T744" s="57"/>
      <c r="U744" s="57"/>
      <c r="V744" s="58"/>
      <c r="W744" s="58"/>
      <c r="X744" s="57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  <c r="AK744" s="58"/>
      <c r="AL744" s="58"/>
      <c r="AM744" s="55"/>
      <c r="AN744" s="55"/>
    </row>
    <row r="745" spans="14:40">
      <c r="N745" s="57"/>
      <c r="O745" s="57"/>
      <c r="P745" s="57"/>
      <c r="Q745" s="57"/>
      <c r="R745" s="57"/>
      <c r="S745" s="57"/>
      <c r="T745" s="57"/>
      <c r="U745" s="57"/>
      <c r="V745" s="58"/>
      <c r="W745" s="58"/>
      <c r="X745" s="57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  <c r="AK745" s="58"/>
      <c r="AL745" s="58"/>
      <c r="AM745" s="55"/>
      <c r="AN745" s="55"/>
    </row>
    <row r="746" spans="14:40">
      <c r="N746" s="57"/>
      <c r="O746" s="57"/>
      <c r="P746" s="57"/>
      <c r="Q746" s="57"/>
      <c r="R746" s="57"/>
      <c r="S746" s="57"/>
      <c r="T746" s="57"/>
      <c r="U746" s="57"/>
      <c r="V746" s="58"/>
      <c r="W746" s="58"/>
      <c r="X746" s="57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  <c r="AK746" s="58"/>
      <c r="AL746" s="58"/>
      <c r="AM746" s="55"/>
      <c r="AN746" s="55"/>
    </row>
    <row r="747" spans="14:40">
      <c r="N747" s="57"/>
      <c r="O747" s="57"/>
      <c r="P747" s="57"/>
      <c r="Q747" s="57"/>
      <c r="R747" s="57"/>
      <c r="S747" s="57"/>
      <c r="T747" s="57"/>
      <c r="U747" s="57"/>
      <c r="V747" s="58"/>
      <c r="W747" s="58"/>
      <c r="X747" s="57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  <c r="AK747" s="58"/>
      <c r="AL747" s="58"/>
      <c r="AM747" s="55"/>
      <c r="AN747" s="55"/>
    </row>
    <row r="748" spans="14:40">
      <c r="N748" s="57"/>
      <c r="O748" s="57"/>
      <c r="P748" s="57"/>
      <c r="Q748" s="57"/>
      <c r="R748" s="57"/>
      <c r="S748" s="57"/>
      <c r="T748" s="57"/>
      <c r="U748" s="57"/>
      <c r="V748" s="58"/>
      <c r="W748" s="58"/>
      <c r="X748" s="57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  <c r="AK748" s="58"/>
      <c r="AL748" s="58"/>
      <c r="AM748" s="55"/>
      <c r="AN748" s="55"/>
    </row>
    <row r="749" spans="14:40">
      <c r="N749" s="57"/>
      <c r="O749" s="57"/>
      <c r="P749" s="57"/>
      <c r="Q749" s="57"/>
      <c r="R749" s="57"/>
      <c r="S749" s="57"/>
      <c r="T749" s="57"/>
      <c r="U749" s="57"/>
      <c r="V749" s="58"/>
      <c r="W749" s="58"/>
      <c r="X749" s="57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  <c r="AK749" s="58"/>
      <c r="AL749" s="58"/>
      <c r="AM749" s="55"/>
      <c r="AN749" s="55"/>
    </row>
    <row r="750" spans="14:40">
      <c r="N750" s="57"/>
      <c r="O750" s="57"/>
      <c r="P750" s="57"/>
      <c r="Q750" s="57"/>
      <c r="R750" s="57"/>
      <c r="S750" s="57"/>
      <c r="T750" s="57"/>
      <c r="U750" s="57"/>
      <c r="V750" s="58"/>
      <c r="W750" s="58"/>
      <c r="X750" s="57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  <c r="AK750" s="58"/>
      <c r="AL750" s="58"/>
      <c r="AM750" s="55"/>
      <c r="AN750" s="55"/>
    </row>
    <row r="751" spans="14:40">
      <c r="N751" s="57"/>
      <c r="O751" s="57"/>
      <c r="P751" s="57"/>
      <c r="Q751" s="57"/>
      <c r="R751" s="57"/>
      <c r="S751" s="57"/>
      <c r="T751" s="57"/>
      <c r="U751" s="57"/>
      <c r="V751" s="58"/>
      <c r="W751" s="58"/>
      <c r="X751" s="57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  <c r="AK751" s="58"/>
      <c r="AL751" s="58"/>
      <c r="AM751" s="55"/>
      <c r="AN751" s="55"/>
    </row>
    <row r="752" spans="14:40">
      <c r="N752" s="57"/>
      <c r="O752" s="57"/>
      <c r="P752" s="57"/>
      <c r="Q752" s="57"/>
      <c r="R752" s="57"/>
      <c r="S752" s="57"/>
      <c r="T752" s="57"/>
      <c r="U752" s="57"/>
      <c r="V752" s="58"/>
      <c r="W752" s="58"/>
      <c r="X752" s="57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  <c r="AK752" s="58"/>
      <c r="AL752" s="58"/>
      <c r="AM752" s="55"/>
      <c r="AN752" s="55"/>
    </row>
    <row r="753" spans="14:40">
      <c r="N753" s="57"/>
      <c r="O753" s="57"/>
      <c r="P753" s="57"/>
      <c r="Q753" s="57"/>
      <c r="R753" s="57"/>
      <c r="S753" s="57"/>
      <c r="T753" s="57"/>
      <c r="U753" s="57"/>
      <c r="V753" s="58"/>
      <c r="W753" s="58"/>
      <c r="X753" s="57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  <c r="AK753" s="58"/>
      <c r="AL753" s="58"/>
      <c r="AM753" s="55"/>
      <c r="AN753" s="55"/>
    </row>
    <row r="754" spans="14:40">
      <c r="N754" s="57"/>
      <c r="O754" s="57"/>
      <c r="P754" s="57"/>
      <c r="Q754" s="57"/>
      <c r="R754" s="57"/>
      <c r="S754" s="57"/>
      <c r="T754" s="57"/>
      <c r="U754" s="57"/>
      <c r="V754" s="58"/>
      <c r="W754" s="58"/>
      <c r="X754" s="57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  <c r="AK754" s="58"/>
      <c r="AL754" s="58"/>
      <c r="AM754" s="55"/>
      <c r="AN754" s="55"/>
    </row>
    <row r="755" spans="14:40">
      <c r="N755" s="57"/>
      <c r="O755" s="57"/>
      <c r="P755" s="57"/>
      <c r="Q755" s="57"/>
      <c r="R755" s="57"/>
      <c r="S755" s="57"/>
      <c r="T755" s="57"/>
      <c r="U755" s="57"/>
      <c r="V755" s="58"/>
      <c r="W755" s="58"/>
      <c r="X755" s="57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  <c r="AK755" s="58"/>
      <c r="AL755" s="58"/>
      <c r="AM755" s="55"/>
      <c r="AN755" s="55"/>
    </row>
    <row r="756" spans="14:40">
      <c r="N756" s="57"/>
      <c r="O756" s="57"/>
      <c r="P756" s="57"/>
      <c r="Q756" s="57"/>
      <c r="R756" s="57"/>
      <c r="S756" s="57"/>
      <c r="T756" s="57"/>
      <c r="U756" s="57"/>
      <c r="V756" s="58"/>
      <c r="W756" s="58"/>
      <c r="X756" s="57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  <c r="AK756" s="58"/>
      <c r="AL756" s="58"/>
      <c r="AM756" s="55"/>
      <c r="AN756" s="55"/>
    </row>
    <row r="757" spans="14:40">
      <c r="N757" s="57"/>
      <c r="O757" s="57"/>
      <c r="P757" s="57"/>
      <c r="Q757" s="57"/>
      <c r="R757" s="57"/>
      <c r="S757" s="57"/>
      <c r="T757" s="57"/>
      <c r="U757" s="57"/>
      <c r="V757" s="58"/>
      <c r="W757" s="58"/>
      <c r="X757" s="57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  <c r="AK757" s="58"/>
      <c r="AL757" s="58"/>
      <c r="AM757" s="55"/>
      <c r="AN757" s="55"/>
    </row>
    <row r="758" spans="14:40">
      <c r="N758" s="57"/>
      <c r="O758" s="57"/>
      <c r="P758" s="57"/>
      <c r="Q758" s="57"/>
      <c r="R758" s="57"/>
      <c r="S758" s="57"/>
      <c r="T758" s="57"/>
      <c r="U758" s="57"/>
      <c r="V758" s="58"/>
      <c r="W758" s="58"/>
      <c r="X758" s="57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  <c r="AK758" s="58"/>
      <c r="AL758" s="58"/>
      <c r="AM758" s="55"/>
      <c r="AN758" s="55"/>
    </row>
    <row r="759" spans="14:40">
      <c r="N759" s="57"/>
      <c r="O759" s="57"/>
      <c r="P759" s="57"/>
      <c r="Q759" s="57"/>
      <c r="R759" s="57"/>
      <c r="S759" s="57"/>
      <c r="T759" s="57"/>
      <c r="U759" s="57"/>
      <c r="V759" s="58"/>
      <c r="W759" s="58"/>
      <c r="X759" s="57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  <c r="AK759" s="58"/>
      <c r="AL759" s="58"/>
      <c r="AM759" s="55"/>
      <c r="AN759" s="55"/>
    </row>
    <row r="760" spans="14:40">
      <c r="N760" s="57"/>
      <c r="O760" s="57"/>
      <c r="P760" s="57"/>
      <c r="Q760" s="57"/>
      <c r="R760" s="57"/>
      <c r="S760" s="57"/>
      <c r="T760" s="57"/>
      <c r="U760" s="57"/>
      <c r="V760" s="58"/>
      <c r="W760" s="58"/>
      <c r="X760" s="57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  <c r="AK760" s="58"/>
      <c r="AL760" s="58"/>
      <c r="AM760" s="55"/>
      <c r="AN760" s="55"/>
    </row>
    <row r="761" spans="14:40">
      <c r="N761" s="57"/>
      <c r="O761" s="57"/>
      <c r="P761" s="57"/>
      <c r="Q761" s="57"/>
      <c r="R761" s="57"/>
      <c r="S761" s="57"/>
      <c r="T761" s="57"/>
      <c r="U761" s="57"/>
      <c r="V761" s="58"/>
      <c r="W761" s="58"/>
      <c r="X761" s="57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  <c r="AK761" s="58"/>
      <c r="AL761" s="58"/>
      <c r="AM761" s="55"/>
      <c r="AN761" s="55"/>
    </row>
    <row r="762" spans="14:40">
      <c r="N762" s="57"/>
      <c r="O762" s="57"/>
      <c r="P762" s="57"/>
      <c r="Q762" s="57"/>
      <c r="R762" s="57"/>
      <c r="S762" s="57"/>
      <c r="T762" s="57"/>
      <c r="U762" s="57"/>
      <c r="V762" s="58"/>
      <c r="W762" s="58"/>
      <c r="X762" s="57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  <c r="AK762" s="58"/>
      <c r="AL762" s="58"/>
      <c r="AM762" s="55"/>
      <c r="AN762" s="55"/>
    </row>
    <row r="763" spans="14:40">
      <c r="N763" s="57"/>
      <c r="O763" s="57"/>
      <c r="P763" s="57"/>
      <c r="Q763" s="57"/>
      <c r="R763" s="57"/>
      <c r="S763" s="57"/>
      <c r="T763" s="57"/>
      <c r="U763" s="57"/>
      <c r="V763" s="58"/>
      <c r="W763" s="58"/>
      <c r="X763" s="57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  <c r="AK763" s="58"/>
      <c r="AL763" s="58"/>
      <c r="AM763" s="55"/>
      <c r="AN763" s="55"/>
    </row>
    <row r="764" spans="14:40">
      <c r="N764" s="57"/>
      <c r="O764" s="57"/>
      <c r="P764" s="57"/>
      <c r="Q764" s="57"/>
      <c r="R764" s="57"/>
      <c r="S764" s="57"/>
      <c r="T764" s="57"/>
      <c r="U764" s="57"/>
      <c r="V764" s="58"/>
      <c r="W764" s="58"/>
      <c r="X764" s="57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  <c r="AK764" s="58"/>
      <c r="AL764" s="58"/>
      <c r="AM764" s="55"/>
      <c r="AN764" s="55"/>
    </row>
    <row r="765" spans="14:40">
      <c r="N765" s="57"/>
      <c r="O765" s="57"/>
      <c r="P765" s="57"/>
      <c r="Q765" s="57"/>
      <c r="R765" s="57"/>
      <c r="S765" s="57"/>
      <c r="T765" s="57"/>
      <c r="U765" s="57"/>
      <c r="V765" s="58"/>
      <c r="W765" s="58"/>
      <c r="X765" s="57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  <c r="AK765" s="58"/>
      <c r="AL765" s="58"/>
      <c r="AM765" s="55"/>
      <c r="AN765" s="55"/>
    </row>
    <row r="766" spans="14:40">
      <c r="N766" s="57"/>
      <c r="O766" s="57"/>
      <c r="P766" s="57"/>
      <c r="Q766" s="57"/>
      <c r="R766" s="57"/>
      <c r="S766" s="57"/>
      <c r="T766" s="57"/>
      <c r="U766" s="57"/>
      <c r="V766" s="58"/>
      <c r="W766" s="58"/>
      <c r="X766" s="57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  <c r="AK766" s="58"/>
      <c r="AL766" s="58"/>
      <c r="AM766" s="55"/>
      <c r="AN766" s="55"/>
    </row>
    <row r="767" spans="14:40">
      <c r="N767" s="57"/>
      <c r="O767" s="57"/>
      <c r="P767" s="57"/>
      <c r="Q767" s="57"/>
      <c r="R767" s="57"/>
      <c r="S767" s="57"/>
      <c r="T767" s="57"/>
      <c r="U767" s="57"/>
      <c r="V767" s="58"/>
      <c r="W767" s="58"/>
      <c r="X767" s="57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  <c r="AK767" s="58"/>
      <c r="AL767" s="58"/>
      <c r="AM767" s="55"/>
      <c r="AN767" s="55"/>
    </row>
    <row r="768" spans="14:40">
      <c r="N768" s="57"/>
      <c r="O768" s="57"/>
      <c r="P768" s="57"/>
      <c r="Q768" s="57"/>
      <c r="R768" s="57"/>
      <c r="S768" s="57"/>
      <c r="T768" s="57"/>
      <c r="U768" s="57"/>
      <c r="V768" s="58"/>
      <c r="W768" s="58"/>
      <c r="X768" s="57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  <c r="AK768" s="58"/>
      <c r="AL768" s="58"/>
      <c r="AM768" s="55"/>
      <c r="AN768" s="55"/>
    </row>
    <row r="769" spans="14:40">
      <c r="N769" s="57"/>
      <c r="O769" s="57"/>
      <c r="P769" s="57"/>
      <c r="Q769" s="57"/>
      <c r="R769" s="57"/>
      <c r="S769" s="57"/>
      <c r="T769" s="57"/>
      <c r="U769" s="57"/>
      <c r="V769" s="58"/>
      <c r="W769" s="58"/>
      <c r="X769" s="57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  <c r="AK769" s="58"/>
      <c r="AL769" s="58"/>
      <c r="AM769" s="55"/>
      <c r="AN769" s="55"/>
    </row>
    <row r="770" spans="14:40">
      <c r="N770" s="57"/>
      <c r="O770" s="57"/>
      <c r="P770" s="57"/>
      <c r="Q770" s="57"/>
      <c r="R770" s="57"/>
      <c r="S770" s="57"/>
      <c r="T770" s="57"/>
      <c r="U770" s="57"/>
      <c r="V770" s="58"/>
      <c r="W770" s="58"/>
      <c r="X770" s="57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  <c r="AK770" s="58"/>
      <c r="AL770" s="58"/>
      <c r="AM770" s="55"/>
      <c r="AN770" s="55"/>
    </row>
    <row r="771" spans="14:40">
      <c r="N771" s="57"/>
      <c r="O771" s="57"/>
      <c r="P771" s="57"/>
      <c r="Q771" s="57"/>
      <c r="R771" s="57"/>
      <c r="S771" s="57"/>
      <c r="T771" s="57"/>
      <c r="U771" s="57"/>
      <c r="V771" s="58"/>
      <c r="W771" s="58"/>
      <c r="X771" s="57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  <c r="AK771" s="58"/>
      <c r="AL771" s="58"/>
      <c r="AM771" s="55"/>
      <c r="AN771" s="55"/>
    </row>
    <row r="772" spans="14:40">
      <c r="N772" s="57"/>
      <c r="O772" s="57"/>
      <c r="P772" s="57"/>
      <c r="Q772" s="57"/>
      <c r="R772" s="57"/>
      <c r="S772" s="57"/>
      <c r="T772" s="57"/>
      <c r="U772" s="57"/>
      <c r="V772" s="58"/>
      <c r="W772" s="58"/>
      <c r="X772" s="57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  <c r="AK772" s="58"/>
      <c r="AL772" s="58"/>
      <c r="AM772" s="55"/>
      <c r="AN772" s="55"/>
    </row>
    <row r="773" spans="14:40">
      <c r="N773" s="57"/>
      <c r="O773" s="57"/>
      <c r="P773" s="57"/>
      <c r="Q773" s="57"/>
      <c r="R773" s="57"/>
      <c r="S773" s="57"/>
      <c r="T773" s="57"/>
      <c r="U773" s="57"/>
      <c r="V773" s="58"/>
      <c r="W773" s="58"/>
      <c r="X773" s="57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  <c r="AK773" s="58"/>
      <c r="AL773" s="58"/>
      <c r="AM773" s="55"/>
      <c r="AN773" s="55"/>
    </row>
    <row r="774" spans="14:40">
      <c r="N774" s="57"/>
      <c r="O774" s="57"/>
      <c r="P774" s="57"/>
      <c r="Q774" s="57"/>
      <c r="R774" s="57"/>
      <c r="S774" s="57"/>
      <c r="T774" s="57"/>
      <c r="U774" s="57"/>
      <c r="V774" s="58"/>
      <c r="W774" s="58"/>
      <c r="X774" s="57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  <c r="AK774" s="58"/>
      <c r="AL774" s="58"/>
      <c r="AM774" s="55"/>
      <c r="AN774" s="55"/>
    </row>
    <row r="775" spans="14:40">
      <c r="N775" s="57"/>
      <c r="O775" s="57"/>
      <c r="P775" s="57"/>
      <c r="Q775" s="57"/>
      <c r="R775" s="57"/>
      <c r="S775" s="57"/>
      <c r="T775" s="57"/>
      <c r="U775" s="57"/>
      <c r="V775" s="58"/>
      <c r="W775" s="58"/>
      <c r="X775" s="57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  <c r="AK775" s="58"/>
      <c r="AL775" s="58"/>
      <c r="AM775" s="55"/>
      <c r="AN775" s="55"/>
    </row>
    <row r="776" spans="14:40">
      <c r="N776" s="57"/>
      <c r="O776" s="57"/>
      <c r="P776" s="57"/>
      <c r="Q776" s="57"/>
      <c r="R776" s="57"/>
      <c r="S776" s="57"/>
      <c r="T776" s="57"/>
      <c r="U776" s="57"/>
      <c r="V776" s="58"/>
      <c r="W776" s="58"/>
      <c r="X776" s="57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  <c r="AK776" s="58"/>
      <c r="AL776" s="58"/>
      <c r="AM776" s="55"/>
      <c r="AN776" s="55"/>
    </row>
    <row r="777" spans="14:40">
      <c r="N777" s="57"/>
      <c r="O777" s="57"/>
      <c r="P777" s="57"/>
      <c r="Q777" s="57"/>
      <c r="R777" s="57"/>
      <c r="S777" s="57"/>
      <c r="T777" s="57"/>
      <c r="U777" s="57"/>
      <c r="V777" s="58"/>
      <c r="W777" s="58"/>
      <c r="X777" s="57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  <c r="AK777" s="58"/>
      <c r="AL777" s="58"/>
      <c r="AM777" s="55"/>
      <c r="AN777" s="55"/>
    </row>
    <row r="778" spans="14:40">
      <c r="N778" s="57"/>
      <c r="O778" s="57"/>
      <c r="P778" s="57"/>
      <c r="Q778" s="57"/>
      <c r="R778" s="57"/>
      <c r="S778" s="57"/>
      <c r="T778" s="57"/>
      <c r="U778" s="57"/>
      <c r="V778" s="58"/>
      <c r="W778" s="58"/>
      <c r="X778" s="57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  <c r="AK778" s="58"/>
      <c r="AL778" s="58"/>
      <c r="AM778" s="55"/>
      <c r="AN778" s="55"/>
    </row>
    <row r="779" spans="14:40">
      <c r="N779" s="57"/>
      <c r="O779" s="57"/>
      <c r="P779" s="57"/>
      <c r="Q779" s="57"/>
      <c r="R779" s="57"/>
      <c r="S779" s="57"/>
      <c r="T779" s="57"/>
      <c r="U779" s="57"/>
      <c r="V779" s="58"/>
      <c r="W779" s="58"/>
      <c r="X779" s="57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  <c r="AK779" s="58"/>
      <c r="AL779" s="58"/>
      <c r="AM779" s="55"/>
      <c r="AN779" s="55"/>
    </row>
    <row r="780" spans="14:40">
      <c r="N780" s="57"/>
      <c r="O780" s="57"/>
      <c r="P780" s="57"/>
      <c r="Q780" s="57"/>
      <c r="R780" s="57"/>
      <c r="S780" s="57"/>
      <c r="T780" s="57"/>
      <c r="U780" s="57"/>
      <c r="V780" s="58"/>
      <c r="W780" s="58"/>
      <c r="X780" s="57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  <c r="AK780" s="58"/>
      <c r="AL780" s="58"/>
      <c r="AM780" s="55"/>
      <c r="AN780" s="55"/>
    </row>
    <row r="781" spans="14:40">
      <c r="N781" s="57"/>
      <c r="O781" s="57"/>
      <c r="P781" s="57"/>
      <c r="Q781" s="57"/>
      <c r="R781" s="57"/>
      <c r="S781" s="57"/>
      <c r="T781" s="57"/>
      <c r="U781" s="57"/>
      <c r="V781" s="58"/>
      <c r="W781" s="58"/>
      <c r="X781" s="57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  <c r="AK781" s="58"/>
      <c r="AL781" s="58"/>
      <c r="AM781" s="55"/>
      <c r="AN781" s="55"/>
    </row>
    <row r="782" spans="14:40">
      <c r="N782" s="57"/>
      <c r="O782" s="57"/>
      <c r="P782" s="57"/>
      <c r="Q782" s="57"/>
      <c r="R782" s="57"/>
      <c r="S782" s="57"/>
      <c r="T782" s="57"/>
      <c r="U782" s="57"/>
      <c r="V782" s="58"/>
      <c r="W782" s="58"/>
      <c r="X782" s="57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  <c r="AK782" s="58"/>
      <c r="AL782" s="58"/>
      <c r="AM782" s="55"/>
      <c r="AN782" s="55"/>
    </row>
    <row r="783" spans="14:40">
      <c r="N783" s="57"/>
      <c r="O783" s="57"/>
      <c r="P783" s="57"/>
      <c r="Q783" s="57"/>
      <c r="R783" s="57"/>
      <c r="S783" s="57"/>
      <c r="T783" s="57"/>
      <c r="U783" s="57"/>
      <c r="V783" s="58"/>
      <c r="W783" s="58"/>
      <c r="X783" s="57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  <c r="AK783" s="58"/>
      <c r="AL783" s="58"/>
      <c r="AM783" s="55"/>
      <c r="AN783" s="55"/>
    </row>
    <row r="784" spans="14:40">
      <c r="N784" s="57"/>
      <c r="O784" s="57"/>
      <c r="P784" s="57"/>
      <c r="Q784" s="57"/>
      <c r="R784" s="57"/>
      <c r="S784" s="57"/>
      <c r="T784" s="57"/>
      <c r="U784" s="57"/>
      <c r="V784" s="58"/>
      <c r="W784" s="58"/>
      <c r="X784" s="57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  <c r="AK784" s="58"/>
      <c r="AL784" s="58"/>
      <c r="AM784" s="55"/>
      <c r="AN784" s="55"/>
    </row>
    <row r="785" spans="14:40">
      <c r="N785" s="57"/>
      <c r="O785" s="57"/>
      <c r="P785" s="57"/>
      <c r="Q785" s="57"/>
      <c r="R785" s="57"/>
      <c r="S785" s="57"/>
      <c r="T785" s="57"/>
      <c r="U785" s="57"/>
      <c r="V785" s="58"/>
      <c r="W785" s="58"/>
      <c r="X785" s="57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  <c r="AK785" s="58"/>
      <c r="AL785" s="58"/>
      <c r="AM785" s="55"/>
      <c r="AN785" s="55"/>
    </row>
    <row r="786" spans="14:40">
      <c r="N786" s="57"/>
      <c r="O786" s="57"/>
      <c r="P786" s="57"/>
      <c r="Q786" s="57"/>
      <c r="R786" s="57"/>
      <c r="S786" s="57"/>
      <c r="T786" s="57"/>
      <c r="U786" s="57"/>
      <c r="V786" s="58"/>
      <c r="W786" s="58"/>
      <c r="X786" s="57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  <c r="AK786" s="58"/>
      <c r="AL786" s="58"/>
      <c r="AM786" s="55"/>
      <c r="AN786" s="55"/>
    </row>
    <row r="787" spans="14:40">
      <c r="N787" s="57"/>
      <c r="O787" s="57"/>
      <c r="P787" s="57"/>
      <c r="Q787" s="57"/>
      <c r="R787" s="57"/>
      <c r="S787" s="57"/>
      <c r="T787" s="57"/>
      <c r="U787" s="57"/>
      <c r="V787" s="58"/>
      <c r="W787" s="58"/>
      <c r="X787" s="57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  <c r="AK787" s="58"/>
      <c r="AL787" s="58"/>
      <c r="AM787" s="55"/>
      <c r="AN787" s="55"/>
    </row>
    <row r="788" spans="14:40">
      <c r="N788" s="57"/>
      <c r="O788" s="57"/>
      <c r="P788" s="57"/>
      <c r="Q788" s="57"/>
      <c r="R788" s="57"/>
      <c r="S788" s="57"/>
      <c r="T788" s="57"/>
      <c r="U788" s="57"/>
      <c r="V788" s="58"/>
      <c r="W788" s="58"/>
      <c r="X788" s="57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  <c r="AK788" s="58"/>
      <c r="AL788" s="58"/>
      <c r="AM788" s="55"/>
      <c r="AN788" s="55"/>
    </row>
    <row r="789" spans="14:40">
      <c r="N789" s="57"/>
      <c r="O789" s="57"/>
      <c r="P789" s="57"/>
      <c r="Q789" s="57"/>
      <c r="R789" s="57"/>
      <c r="S789" s="57"/>
      <c r="T789" s="57"/>
      <c r="U789" s="57"/>
      <c r="V789" s="58"/>
      <c r="W789" s="58"/>
      <c r="X789" s="57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  <c r="AK789" s="58"/>
      <c r="AL789" s="58"/>
      <c r="AM789" s="55"/>
      <c r="AN789" s="55"/>
    </row>
    <row r="790" spans="14:40">
      <c r="N790" s="57"/>
      <c r="O790" s="57"/>
      <c r="P790" s="57"/>
      <c r="Q790" s="57"/>
      <c r="R790" s="57"/>
      <c r="S790" s="57"/>
      <c r="T790" s="57"/>
      <c r="U790" s="57"/>
      <c r="V790" s="58"/>
      <c r="W790" s="58"/>
      <c r="X790" s="57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  <c r="AK790" s="58"/>
      <c r="AL790" s="58"/>
      <c r="AM790" s="55"/>
      <c r="AN790" s="55"/>
    </row>
    <row r="791" spans="14:40">
      <c r="N791" s="57"/>
      <c r="O791" s="57"/>
      <c r="P791" s="57"/>
      <c r="Q791" s="57"/>
      <c r="R791" s="57"/>
      <c r="S791" s="57"/>
      <c r="T791" s="57"/>
      <c r="U791" s="57"/>
      <c r="V791" s="58"/>
      <c r="W791" s="58"/>
      <c r="X791" s="57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  <c r="AK791" s="58"/>
      <c r="AL791" s="58"/>
      <c r="AM791" s="55"/>
      <c r="AN791" s="55"/>
    </row>
    <row r="792" spans="14:40">
      <c r="N792" s="57"/>
      <c r="O792" s="57"/>
      <c r="P792" s="57"/>
      <c r="Q792" s="57"/>
      <c r="R792" s="57"/>
      <c r="S792" s="57"/>
      <c r="T792" s="57"/>
      <c r="U792" s="57"/>
      <c r="V792" s="58"/>
      <c r="W792" s="58"/>
      <c r="X792" s="57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  <c r="AK792" s="58"/>
      <c r="AL792" s="58"/>
      <c r="AM792" s="55"/>
      <c r="AN792" s="55"/>
    </row>
    <row r="793" spans="14:40">
      <c r="N793" s="57"/>
      <c r="O793" s="57"/>
      <c r="P793" s="57"/>
      <c r="Q793" s="57"/>
      <c r="R793" s="57"/>
      <c r="S793" s="57"/>
      <c r="T793" s="57"/>
      <c r="U793" s="57"/>
      <c r="V793" s="58"/>
      <c r="W793" s="58"/>
      <c r="X793" s="57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  <c r="AK793" s="58"/>
      <c r="AL793" s="58"/>
      <c r="AM793" s="55"/>
      <c r="AN793" s="55"/>
    </row>
    <row r="794" spans="14:40">
      <c r="N794" s="57"/>
      <c r="O794" s="57"/>
      <c r="P794" s="57"/>
      <c r="Q794" s="57"/>
      <c r="R794" s="57"/>
      <c r="S794" s="57"/>
      <c r="T794" s="57"/>
      <c r="U794" s="57"/>
      <c r="V794" s="58"/>
      <c r="W794" s="58"/>
      <c r="X794" s="57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  <c r="AK794" s="58"/>
      <c r="AL794" s="58"/>
      <c r="AM794" s="55"/>
      <c r="AN794" s="55"/>
    </row>
    <row r="795" spans="14:40">
      <c r="N795" s="57"/>
      <c r="O795" s="57"/>
      <c r="P795" s="57"/>
      <c r="Q795" s="57"/>
      <c r="R795" s="57"/>
      <c r="S795" s="57"/>
      <c r="T795" s="57"/>
      <c r="U795" s="57"/>
      <c r="V795" s="58"/>
      <c r="W795" s="58"/>
      <c r="X795" s="57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  <c r="AK795" s="58"/>
      <c r="AL795" s="58"/>
      <c r="AM795" s="55"/>
      <c r="AN795" s="55"/>
    </row>
    <row r="796" spans="14:40">
      <c r="N796" s="57"/>
      <c r="O796" s="57"/>
      <c r="P796" s="57"/>
      <c r="Q796" s="57"/>
      <c r="R796" s="57"/>
      <c r="S796" s="57"/>
      <c r="T796" s="57"/>
      <c r="U796" s="57"/>
      <c r="V796" s="58"/>
      <c r="W796" s="58"/>
      <c r="X796" s="57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  <c r="AK796" s="58"/>
      <c r="AL796" s="58"/>
      <c r="AM796" s="55"/>
      <c r="AN796" s="55"/>
    </row>
    <row r="797" spans="14:40">
      <c r="N797" s="57"/>
      <c r="O797" s="57"/>
      <c r="P797" s="57"/>
      <c r="Q797" s="57"/>
      <c r="R797" s="57"/>
      <c r="S797" s="57"/>
      <c r="T797" s="57"/>
      <c r="U797" s="57"/>
      <c r="V797" s="58"/>
      <c r="W797" s="58"/>
      <c r="X797" s="57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  <c r="AK797" s="58"/>
      <c r="AL797" s="58"/>
      <c r="AM797" s="55"/>
      <c r="AN797" s="55"/>
    </row>
    <row r="798" spans="14:40">
      <c r="N798" s="57"/>
      <c r="O798" s="57"/>
      <c r="P798" s="57"/>
      <c r="Q798" s="57"/>
      <c r="R798" s="57"/>
      <c r="S798" s="57"/>
      <c r="T798" s="57"/>
      <c r="U798" s="57"/>
      <c r="V798" s="58"/>
      <c r="W798" s="58"/>
      <c r="X798" s="57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  <c r="AK798" s="58"/>
      <c r="AL798" s="58"/>
      <c r="AM798" s="55"/>
      <c r="AN798" s="55"/>
    </row>
    <row r="799" spans="14:40">
      <c r="N799" s="57"/>
      <c r="O799" s="57"/>
      <c r="P799" s="57"/>
      <c r="Q799" s="57"/>
      <c r="R799" s="57"/>
      <c r="S799" s="57"/>
      <c r="T799" s="57"/>
      <c r="U799" s="57"/>
      <c r="V799" s="58"/>
      <c r="W799" s="58"/>
      <c r="X799" s="57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  <c r="AK799" s="58"/>
      <c r="AL799" s="58"/>
      <c r="AM799" s="55"/>
      <c r="AN799" s="55"/>
    </row>
    <row r="800" spans="14:40">
      <c r="N800" s="57"/>
      <c r="O800" s="57"/>
      <c r="P800" s="57"/>
      <c r="Q800" s="57"/>
      <c r="R800" s="57"/>
      <c r="S800" s="57"/>
      <c r="T800" s="57"/>
      <c r="U800" s="57"/>
      <c r="V800" s="58"/>
      <c r="W800" s="58"/>
      <c r="X800" s="57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  <c r="AK800" s="58"/>
      <c r="AL800" s="58"/>
      <c r="AM800" s="55"/>
      <c r="AN800" s="55"/>
    </row>
    <row r="801" spans="14:40">
      <c r="N801" s="57"/>
      <c r="O801" s="57"/>
      <c r="P801" s="57"/>
      <c r="Q801" s="57"/>
      <c r="R801" s="57"/>
      <c r="S801" s="57"/>
      <c r="T801" s="57"/>
      <c r="U801" s="57"/>
      <c r="V801" s="58"/>
      <c r="W801" s="58"/>
      <c r="X801" s="57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  <c r="AK801" s="58"/>
      <c r="AL801" s="58"/>
      <c r="AM801" s="55"/>
      <c r="AN801" s="55"/>
    </row>
    <row r="802" spans="14:40">
      <c r="N802" s="57"/>
      <c r="O802" s="57"/>
      <c r="P802" s="57"/>
      <c r="Q802" s="57"/>
      <c r="R802" s="57"/>
      <c r="S802" s="57"/>
      <c r="T802" s="57"/>
      <c r="U802" s="57"/>
      <c r="V802" s="58"/>
      <c r="W802" s="58"/>
      <c r="X802" s="57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  <c r="AK802" s="58"/>
      <c r="AL802" s="58"/>
      <c r="AM802" s="55"/>
      <c r="AN802" s="55"/>
    </row>
    <row r="803" spans="14:40">
      <c r="N803" s="57"/>
      <c r="O803" s="57"/>
      <c r="P803" s="57"/>
      <c r="Q803" s="57"/>
      <c r="R803" s="57"/>
      <c r="S803" s="57"/>
      <c r="T803" s="57"/>
      <c r="U803" s="57"/>
      <c r="V803" s="58"/>
      <c r="W803" s="58"/>
      <c r="X803" s="57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  <c r="AK803" s="58"/>
      <c r="AL803" s="58"/>
      <c r="AM803" s="55"/>
      <c r="AN803" s="55"/>
    </row>
    <row r="804" spans="14:40">
      <c r="N804" s="57"/>
      <c r="O804" s="57"/>
      <c r="P804" s="57"/>
      <c r="Q804" s="57"/>
      <c r="R804" s="57"/>
      <c r="S804" s="57"/>
      <c r="T804" s="57"/>
      <c r="U804" s="57"/>
      <c r="V804" s="58"/>
      <c r="W804" s="58"/>
      <c r="X804" s="57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  <c r="AK804" s="58"/>
      <c r="AL804" s="58"/>
      <c r="AM804" s="55"/>
      <c r="AN804" s="55"/>
    </row>
    <row r="805" spans="14:40">
      <c r="N805" s="57"/>
      <c r="O805" s="57"/>
      <c r="P805" s="57"/>
      <c r="Q805" s="57"/>
      <c r="R805" s="57"/>
      <c r="S805" s="57"/>
      <c r="T805" s="57"/>
      <c r="U805" s="57"/>
      <c r="V805" s="58"/>
      <c r="W805" s="58"/>
      <c r="X805" s="57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  <c r="AK805" s="58"/>
      <c r="AL805" s="58"/>
      <c r="AM805" s="55"/>
      <c r="AN805" s="55"/>
    </row>
    <row r="806" spans="14:40">
      <c r="N806" s="57"/>
      <c r="O806" s="57"/>
      <c r="P806" s="57"/>
      <c r="Q806" s="57"/>
      <c r="R806" s="57"/>
      <c r="S806" s="57"/>
      <c r="T806" s="57"/>
      <c r="U806" s="57"/>
      <c r="V806" s="58"/>
      <c r="W806" s="58"/>
      <c r="X806" s="57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  <c r="AK806" s="58"/>
      <c r="AL806" s="58"/>
      <c r="AM806" s="55"/>
      <c r="AN806" s="55"/>
    </row>
    <row r="807" spans="14:40">
      <c r="N807" s="57"/>
      <c r="O807" s="57"/>
      <c r="P807" s="57"/>
      <c r="Q807" s="57"/>
      <c r="R807" s="57"/>
      <c r="S807" s="57"/>
      <c r="T807" s="57"/>
      <c r="U807" s="57"/>
      <c r="V807" s="58"/>
      <c r="W807" s="58"/>
      <c r="X807" s="57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  <c r="AK807" s="58"/>
      <c r="AL807" s="58"/>
      <c r="AM807" s="55"/>
      <c r="AN807" s="55"/>
    </row>
    <row r="808" spans="14:40">
      <c r="N808" s="57"/>
      <c r="O808" s="57"/>
      <c r="P808" s="57"/>
      <c r="Q808" s="57"/>
      <c r="R808" s="57"/>
      <c r="S808" s="57"/>
      <c r="T808" s="57"/>
      <c r="U808" s="57"/>
      <c r="V808" s="58"/>
      <c r="W808" s="58"/>
      <c r="X808" s="57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  <c r="AK808" s="58"/>
      <c r="AL808" s="58"/>
      <c r="AM808" s="55"/>
      <c r="AN808" s="55"/>
    </row>
    <row r="809" spans="14:40">
      <c r="N809" s="57"/>
      <c r="O809" s="57"/>
      <c r="P809" s="57"/>
      <c r="Q809" s="57"/>
      <c r="R809" s="57"/>
      <c r="S809" s="57"/>
      <c r="T809" s="57"/>
      <c r="U809" s="57"/>
      <c r="V809" s="58"/>
      <c r="W809" s="58"/>
      <c r="X809" s="57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  <c r="AK809" s="58"/>
      <c r="AL809" s="58"/>
      <c r="AM809" s="55"/>
      <c r="AN809" s="55"/>
    </row>
    <row r="810" spans="14:40">
      <c r="N810" s="57"/>
      <c r="O810" s="57"/>
      <c r="P810" s="57"/>
      <c r="Q810" s="57"/>
      <c r="R810" s="57"/>
      <c r="S810" s="57"/>
      <c r="T810" s="57"/>
      <c r="U810" s="57"/>
      <c r="V810" s="58"/>
      <c r="W810" s="58"/>
      <c r="X810" s="57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  <c r="AK810" s="58"/>
      <c r="AL810" s="58"/>
      <c r="AM810" s="55"/>
      <c r="AN810" s="55"/>
    </row>
    <row r="811" spans="14:40">
      <c r="N811" s="57"/>
      <c r="O811" s="57"/>
      <c r="P811" s="57"/>
      <c r="Q811" s="57"/>
      <c r="R811" s="57"/>
      <c r="S811" s="57"/>
      <c r="T811" s="57"/>
      <c r="U811" s="57"/>
      <c r="V811" s="58"/>
      <c r="W811" s="58"/>
      <c r="X811" s="57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  <c r="AK811" s="58"/>
      <c r="AL811" s="58"/>
      <c r="AM811" s="55"/>
      <c r="AN811" s="55"/>
    </row>
    <row r="812" spans="14:40">
      <c r="N812" s="57"/>
      <c r="O812" s="57"/>
      <c r="P812" s="57"/>
      <c r="Q812" s="57"/>
      <c r="R812" s="57"/>
      <c r="S812" s="57"/>
      <c r="T812" s="57"/>
      <c r="U812" s="57"/>
      <c r="V812" s="58"/>
      <c r="W812" s="58"/>
      <c r="X812" s="57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  <c r="AK812" s="58"/>
      <c r="AL812" s="58"/>
      <c r="AM812" s="55"/>
      <c r="AN812" s="55"/>
    </row>
    <row r="813" spans="14:40">
      <c r="N813" s="57"/>
      <c r="O813" s="57"/>
      <c r="P813" s="57"/>
      <c r="Q813" s="57"/>
      <c r="R813" s="57"/>
      <c r="S813" s="57"/>
      <c r="T813" s="57"/>
      <c r="U813" s="57"/>
      <c r="V813" s="58"/>
      <c r="W813" s="58"/>
      <c r="X813" s="57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  <c r="AK813" s="58"/>
      <c r="AL813" s="58"/>
      <c r="AM813" s="55"/>
      <c r="AN813" s="55"/>
    </row>
    <row r="814" spans="14:40">
      <c r="N814" s="57"/>
      <c r="O814" s="57"/>
      <c r="P814" s="57"/>
      <c r="Q814" s="57"/>
      <c r="R814" s="57"/>
      <c r="S814" s="57"/>
      <c r="T814" s="57"/>
      <c r="U814" s="57"/>
      <c r="V814" s="58"/>
      <c r="W814" s="58"/>
      <c r="X814" s="57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  <c r="AK814" s="58"/>
      <c r="AL814" s="58"/>
      <c r="AM814" s="55"/>
      <c r="AN814" s="55"/>
    </row>
    <row r="815" spans="14:40">
      <c r="N815" s="57"/>
      <c r="O815" s="57"/>
      <c r="P815" s="57"/>
      <c r="Q815" s="57"/>
      <c r="R815" s="57"/>
      <c r="S815" s="57"/>
      <c r="T815" s="57"/>
      <c r="U815" s="57"/>
      <c r="V815" s="58"/>
      <c r="W815" s="58"/>
      <c r="X815" s="57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  <c r="AK815" s="58"/>
      <c r="AL815" s="58"/>
      <c r="AM815" s="55"/>
      <c r="AN815" s="55"/>
    </row>
    <row r="816" spans="14:40">
      <c r="N816" s="57"/>
      <c r="O816" s="57"/>
      <c r="P816" s="57"/>
      <c r="Q816" s="57"/>
      <c r="R816" s="57"/>
      <c r="S816" s="57"/>
      <c r="T816" s="57"/>
      <c r="U816" s="57"/>
      <c r="V816" s="58"/>
      <c r="W816" s="58"/>
      <c r="X816" s="57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  <c r="AK816" s="58"/>
      <c r="AL816" s="58"/>
      <c r="AM816" s="55"/>
      <c r="AN816" s="55"/>
    </row>
    <row r="817" spans="14:40">
      <c r="N817" s="57"/>
      <c r="O817" s="57"/>
      <c r="P817" s="57"/>
      <c r="Q817" s="57"/>
      <c r="R817" s="57"/>
      <c r="S817" s="57"/>
      <c r="T817" s="57"/>
      <c r="U817" s="57"/>
      <c r="V817" s="58"/>
      <c r="W817" s="58"/>
      <c r="X817" s="57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  <c r="AK817" s="58"/>
      <c r="AL817" s="58"/>
      <c r="AM817" s="55"/>
      <c r="AN817" s="55"/>
    </row>
    <row r="818" spans="14:40">
      <c r="N818" s="57"/>
      <c r="O818" s="57"/>
      <c r="P818" s="57"/>
      <c r="Q818" s="57"/>
      <c r="R818" s="57"/>
      <c r="S818" s="57"/>
      <c r="T818" s="57"/>
      <c r="U818" s="57"/>
      <c r="V818" s="58"/>
      <c r="W818" s="58"/>
      <c r="X818" s="57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  <c r="AK818" s="58"/>
      <c r="AL818" s="58"/>
      <c r="AM818" s="55"/>
      <c r="AN818" s="55"/>
    </row>
    <row r="819" spans="14:40">
      <c r="N819" s="57"/>
      <c r="O819" s="57"/>
      <c r="P819" s="57"/>
      <c r="Q819" s="57"/>
      <c r="R819" s="57"/>
      <c r="S819" s="57"/>
      <c r="T819" s="57"/>
      <c r="U819" s="57"/>
      <c r="V819" s="58"/>
      <c r="W819" s="58"/>
      <c r="X819" s="57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  <c r="AK819" s="58"/>
      <c r="AL819" s="58"/>
      <c r="AM819" s="55"/>
      <c r="AN819" s="55"/>
    </row>
    <row r="820" spans="14:40">
      <c r="N820" s="57"/>
      <c r="O820" s="57"/>
      <c r="P820" s="57"/>
      <c r="Q820" s="57"/>
      <c r="R820" s="57"/>
      <c r="S820" s="57"/>
      <c r="T820" s="57"/>
      <c r="U820" s="57"/>
      <c r="V820" s="58"/>
      <c r="W820" s="58"/>
      <c r="X820" s="57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  <c r="AK820" s="58"/>
      <c r="AL820" s="58"/>
      <c r="AM820" s="55"/>
      <c r="AN820" s="55"/>
    </row>
    <row r="821" spans="14:40">
      <c r="N821" s="57"/>
      <c r="O821" s="57"/>
      <c r="P821" s="57"/>
      <c r="Q821" s="57"/>
      <c r="R821" s="57"/>
      <c r="S821" s="57"/>
      <c r="T821" s="57"/>
      <c r="U821" s="57"/>
      <c r="V821" s="58"/>
      <c r="W821" s="58"/>
      <c r="X821" s="57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  <c r="AK821" s="58"/>
      <c r="AL821" s="58"/>
      <c r="AM821" s="55"/>
      <c r="AN821" s="55"/>
    </row>
    <row r="822" spans="14:40">
      <c r="N822" s="57"/>
      <c r="O822" s="57"/>
      <c r="P822" s="57"/>
      <c r="Q822" s="57"/>
      <c r="R822" s="57"/>
      <c r="S822" s="57"/>
      <c r="T822" s="57"/>
      <c r="U822" s="57"/>
      <c r="V822" s="58"/>
      <c r="W822" s="58"/>
      <c r="X822" s="57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  <c r="AK822" s="58"/>
      <c r="AL822" s="58"/>
      <c r="AM822" s="55"/>
      <c r="AN822" s="55"/>
    </row>
    <row r="823" spans="14:40">
      <c r="N823" s="57"/>
      <c r="O823" s="57"/>
      <c r="P823" s="57"/>
      <c r="Q823" s="57"/>
      <c r="R823" s="57"/>
      <c r="S823" s="57"/>
      <c r="T823" s="57"/>
      <c r="U823" s="57"/>
      <c r="V823" s="58"/>
      <c r="W823" s="58"/>
      <c r="X823" s="57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  <c r="AK823" s="58"/>
      <c r="AL823" s="58"/>
      <c r="AM823" s="55"/>
      <c r="AN823" s="55"/>
    </row>
    <row r="824" spans="14:40">
      <c r="N824" s="57"/>
      <c r="O824" s="57"/>
      <c r="P824" s="57"/>
      <c r="Q824" s="57"/>
      <c r="R824" s="57"/>
      <c r="S824" s="57"/>
      <c r="T824" s="57"/>
      <c r="U824" s="57"/>
      <c r="V824" s="58"/>
      <c r="W824" s="58"/>
      <c r="X824" s="57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  <c r="AK824" s="58"/>
      <c r="AL824" s="58"/>
      <c r="AM824" s="55"/>
      <c r="AN824" s="55"/>
    </row>
    <row r="825" spans="14:40">
      <c r="N825" s="57"/>
      <c r="O825" s="57"/>
      <c r="P825" s="57"/>
      <c r="Q825" s="57"/>
      <c r="R825" s="57"/>
      <c r="S825" s="57"/>
      <c r="T825" s="57"/>
      <c r="U825" s="57"/>
      <c r="V825" s="58"/>
      <c r="W825" s="58"/>
      <c r="X825" s="57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  <c r="AK825" s="58"/>
      <c r="AL825" s="58"/>
      <c r="AM825" s="55"/>
      <c r="AN825" s="55"/>
    </row>
    <row r="826" spans="14:40">
      <c r="N826" s="57"/>
      <c r="O826" s="57"/>
      <c r="P826" s="57"/>
      <c r="Q826" s="57"/>
      <c r="R826" s="57"/>
      <c r="S826" s="57"/>
      <c r="T826" s="57"/>
      <c r="U826" s="57"/>
      <c r="V826" s="58"/>
      <c r="W826" s="58"/>
      <c r="X826" s="57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  <c r="AK826" s="58"/>
      <c r="AL826" s="58"/>
      <c r="AM826" s="55"/>
      <c r="AN826" s="55"/>
    </row>
    <row r="827" spans="14:40">
      <c r="N827" s="57"/>
      <c r="O827" s="57"/>
      <c r="P827" s="57"/>
      <c r="Q827" s="57"/>
      <c r="R827" s="57"/>
      <c r="S827" s="57"/>
      <c r="T827" s="57"/>
      <c r="U827" s="57"/>
      <c r="V827" s="58"/>
      <c r="W827" s="58"/>
      <c r="X827" s="57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  <c r="AK827" s="58"/>
      <c r="AL827" s="58"/>
      <c r="AM827" s="55"/>
      <c r="AN827" s="55"/>
    </row>
    <row r="828" spans="14:40">
      <c r="N828" s="57"/>
      <c r="O828" s="57"/>
      <c r="P828" s="57"/>
      <c r="Q828" s="57"/>
      <c r="R828" s="57"/>
      <c r="S828" s="57"/>
      <c r="T828" s="57"/>
      <c r="U828" s="57"/>
      <c r="V828" s="58"/>
      <c r="W828" s="58"/>
      <c r="X828" s="57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  <c r="AK828" s="58"/>
      <c r="AL828" s="58"/>
      <c r="AM828" s="55"/>
      <c r="AN828" s="55"/>
    </row>
    <row r="829" spans="14:40">
      <c r="N829" s="57"/>
      <c r="O829" s="57"/>
      <c r="P829" s="57"/>
      <c r="Q829" s="57"/>
      <c r="R829" s="57"/>
      <c r="S829" s="57"/>
      <c r="T829" s="57"/>
      <c r="U829" s="57"/>
      <c r="V829" s="58"/>
      <c r="W829" s="58"/>
      <c r="X829" s="57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  <c r="AK829" s="58"/>
      <c r="AL829" s="58"/>
      <c r="AM829" s="55"/>
      <c r="AN829" s="55"/>
    </row>
    <row r="830" spans="14:40">
      <c r="N830" s="57"/>
      <c r="O830" s="57"/>
      <c r="P830" s="57"/>
      <c r="Q830" s="57"/>
      <c r="R830" s="57"/>
      <c r="S830" s="57"/>
      <c r="T830" s="57"/>
      <c r="U830" s="57"/>
      <c r="V830" s="58"/>
      <c r="W830" s="58"/>
      <c r="X830" s="57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  <c r="AK830" s="58"/>
      <c r="AL830" s="58"/>
      <c r="AM830" s="55"/>
      <c r="AN830" s="55"/>
    </row>
    <row r="831" spans="14:40">
      <c r="N831" s="57"/>
      <c r="O831" s="57"/>
      <c r="P831" s="57"/>
      <c r="Q831" s="57"/>
      <c r="R831" s="57"/>
      <c r="S831" s="57"/>
      <c r="T831" s="57"/>
      <c r="U831" s="57"/>
      <c r="V831" s="58"/>
      <c r="W831" s="58"/>
      <c r="X831" s="57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  <c r="AK831" s="58"/>
      <c r="AL831" s="58"/>
      <c r="AM831" s="55"/>
      <c r="AN831" s="55"/>
    </row>
    <row r="832" spans="14:40">
      <c r="N832" s="57"/>
      <c r="O832" s="57"/>
      <c r="P832" s="57"/>
      <c r="Q832" s="57"/>
      <c r="R832" s="57"/>
      <c r="S832" s="57"/>
      <c r="T832" s="57"/>
      <c r="U832" s="57"/>
      <c r="V832" s="58"/>
      <c r="W832" s="58"/>
      <c r="X832" s="57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  <c r="AK832" s="58"/>
      <c r="AL832" s="58"/>
      <c r="AM832" s="55"/>
      <c r="AN832" s="55"/>
    </row>
    <row r="833" spans="14:40">
      <c r="N833" s="57"/>
      <c r="O833" s="57"/>
      <c r="P833" s="57"/>
      <c r="Q833" s="57"/>
      <c r="R833" s="57"/>
      <c r="S833" s="57"/>
      <c r="T833" s="57"/>
      <c r="U833" s="57"/>
      <c r="V833" s="58"/>
      <c r="W833" s="58"/>
      <c r="X833" s="57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  <c r="AK833" s="58"/>
      <c r="AL833" s="58"/>
      <c r="AM833" s="55"/>
      <c r="AN833" s="55"/>
    </row>
    <row r="834" spans="14:40">
      <c r="N834" s="57"/>
      <c r="O834" s="57"/>
      <c r="P834" s="57"/>
      <c r="Q834" s="57"/>
      <c r="R834" s="57"/>
      <c r="S834" s="57"/>
      <c r="T834" s="57"/>
      <c r="U834" s="57"/>
      <c r="V834" s="58"/>
      <c r="W834" s="58"/>
      <c r="X834" s="57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  <c r="AK834" s="58"/>
      <c r="AL834" s="58"/>
      <c r="AM834" s="55"/>
      <c r="AN834" s="55"/>
    </row>
    <row r="835" spans="14:40">
      <c r="N835" s="57"/>
      <c r="O835" s="57"/>
      <c r="P835" s="57"/>
      <c r="Q835" s="57"/>
      <c r="R835" s="57"/>
      <c r="S835" s="57"/>
      <c r="T835" s="57"/>
      <c r="U835" s="57"/>
      <c r="V835" s="58"/>
      <c r="W835" s="58"/>
      <c r="X835" s="57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  <c r="AK835" s="58"/>
      <c r="AL835" s="58"/>
      <c r="AM835" s="55"/>
      <c r="AN835" s="55"/>
    </row>
    <row r="836" spans="14:40">
      <c r="N836" s="57"/>
      <c r="O836" s="57"/>
      <c r="P836" s="57"/>
      <c r="Q836" s="57"/>
      <c r="R836" s="57"/>
      <c r="S836" s="57"/>
      <c r="T836" s="57"/>
      <c r="U836" s="57"/>
      <c r="V836" s="58"/>
      <c r="W836" s="58"/>
      <c r="X836" s="57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  <c r="AK836" s="58"/>
      <c r="AL836" s="58"/>
      <c r="AM836" s="55"/>
      <c r="AN836" s="55"/>
    </row>
    <row r="837" spans="14:40">
      <c r="N837" s="57"/>
      <c r="O837" s="57"/>
      <c r="P837" s="57"/>
      <c r="Q837" s="57"/>
      <c r="R837" s="57"/>
      <c r="S837" s="57"/>
      <c r="T837" s="57"/>
      <c r="U837" s="57"/>
      <c r="V837" s="58"/>
      <c r="W837" s="58"/>
      <c r="X837" s="57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  <c r="AK837" s="58"/>
      <c r="AL837" s="58"/>
      <c r="AM837" s="55"/>
      <c r="AN837" s="55"/>
    </row>
    <row r="838" spans="14:40">
      <c r="N838" s="57"/>
      <c r="O838" s="57"/>
      <c r="P838" s="57"/>
      <c r="Q838" s="57"/>
      <c r="R838" s="57"/>
      <c r="S838" s="57"/>
      <c r="T838" s="57"/>
      <c r="U838" s="57"/>
      <c r="V838" s="58"/>
      <c r="W838" s="58"/>
      <c r="X838" s="57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  <c r="AK838" s="58"/>
      <c r="AL838" s="58"/>
      <c r="AM838" s="55"/>
      <c r="AN838" s="55"/>
    </row>
    <row r="839" spans="14:40">
      <c r="N839" s="57"/>
      <c r="O839" s="57"/>
      <c r="P839" s="57"/>
      <c r="Q839" s="57"/>
      <c r="R839" s="57"/>
      <c r="S839" s="57"/>
      <c r="T839" s="57"/>
      <c r="U839" s="57"/>
      <c r="V839" s="58"/>
      <c r="W839" s="58"/>
      <c r="X839" s="57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  <c r="AK839" s="58"/>
      <c r="AL839" s="58"/>
      <c r="AM839" s="55"/>
      <c r="AN839" s="55"/>
    </row>
    <row r="840" spans="14:40">
      <c r="N840" s="57"/>
      <c r="O840" s="57"/>
      <c r="P840" s="57"/>
      <c r="Q840" s="57"/>
      <c r="R840" s="57"/>
      <c r="S840" s="57"/>
      <c r="T840" s="57"/>
      <c r="U840" s="57"/>
      <c r="V840" s="58"/>
      <c r="W840" s="58"/>
      <c r="X840" s="57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  <c r="AK840" s="58"/>
      <c r="AL840" s="58"/>
      <c r="AM840" s="55"/>
      <c r="AN840" s="55"/>
    </row>
    <row r="841" spans="14:40">
      <c r="N841" s="57"/>
      <c r="O841" s="57"/>
      <c r="P841" s="57"/>
      <c r="Q841" s="57"/>
      <c r="R841" s="57"/>
      <c r="S841" s="57"/>
      <c r="T841" s="57"/>
      <c r="U841" s="57"/>
      <c r="V841" s="58"/>
      <c r="W841" s="58"/>
      <c r="X841" s="57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  <c r="AK841" s="58"/>
      <c r="AL841" s="58"/>
      <c r="AM841" s="55"/>
      <c r="AN841" s="55"/>
    </row>
    <row r="842" spans="14:40">
      <c r="N842" s="57"/>
      <c r="O842" s="57"/>
      <c r="P842" s="57"/>
      <c r="Q842" s="57"/>
      <c r="R842" s="57"/>
      <c r="S842" s="57"/>
      <c r="T842" s="57"/>
      <c r="U842" s="57"/>
      <c r="V842" s="58"/>
      <c r="W842" s="58"/>
      <c r="X842" s="57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  <c r="AK842" s="58"/>
      <c r="AL842" s="58"/>
      <c r="AM842" s="55"/>
      <c r="AN842" s="55"/>
    </row>
    <row r="843" spans="14:40">
      <c r="N843" s="57"/>
      <c r="O843" s="57"/>
      <c r="P843" s="57"/>
      <c r="Q843" s="57"/>
      <c r="R843" s="57"/>
      <c r="S843" s="57"/>
      <c r="T843" s="57"/>
      <c r="U843" s="57"/>
      <c r="V843" s="58"/>
      <c r="W843" s="58"/>
      <c r="X843" s="57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  <c r="AK843" s="58"/>
      <c r="AL843" s="58"/>
      <c r="AM843" s="55"/>
      <c r="AN843" s="55"/>
    </row>
    <row r="844" spans="14:40">
      <c r="N844" s="57"/>
      <c r="O844" s="57"/>
      <c r="P844" s="57"/>
      <c r="Q844" s="57"/>
      <c r="R844" s="57"/>
      <c r="S844" s="57"/>
      <c r="T844" s="57"/>
      <c r="U844" s="57"/>
      <c r="V844" s="58"/>
      <c r="W844" s="58"/>
      <c r="X844" s="57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  <c r="AK844" s="58"/>
      <c r="AL844" s="58"/>
      <c r="AM844" s="55"/>
      <c r="AN844" s="55"/>
    </row>
    <row r="845" spans="14:40">
      <c r="N845" s="57"/>
      <c r="O845" s="57"/>
      <c r="P845" s="57"/>
      <c r="Q845" s="57"/>
      <c r="R845" s="57"/>
      <c r="S845" s="57"/>
      <c r="T845" s="57"/>
      <c r="U845" s="57"/>
      <c r="V845" s="58"/>
      <c r="W845" s="58"/>
      <c r="X845" s="57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  <c r="AK845" s="58"/>
      <c r="AL845" s="58"/>
      <c r="AM845" s="55"/>
      <c r="AN845" s="55"/>
    </row>
    <row r="846" spans="14:40">
      <c r="N846" s="57"/>
      <c r="O846" s="57"/>
      <c r="P846" s="57"/>
      <c r="Q846" s="57"/>
      <c r="R846" s="57"/>
      <c r="S846" s="57"/>
      <c r="T846" s="57"/>
      <c r="U846" s="57"/>
      <c r="V846" s="58"/>
      <c r="W846" s="58"/>
      <c r="X846" s="57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  <c r="AK846" s="58"/>
      <c r="AL846" s="58"/>
      <c r="AM846" s="55"/>
      <c r="AN846" s="55"/>
    </row>
    <row r="847" spans="14:40">
      <c r="N847" s="57"/>
      <c r="O847" s="57"/>
      <c r="P847" s="57"/>
      <c r="Q847" s="57"/>
      <c r="R847" s="57"/>
      <c r="S847" s="57"/>
      <c r="T847" s="57"/>
      <c r="U847" s="57"/>
      <c r="V847" s="58"/>
      <c r="W847" s="58"/>
      <c r="X847" s="57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  <c r="AK847" s="58"/>
      <c r="AL847" s="58"/>
      <c r="AM847" s="55"/>
      <c r="AN847" s="55"/>
    </row>
    <row r="848" spans="14:40">
      <c r="N848" s="57"/>
      <c r="O848" s="57"/>
      <c r="P848" s="57"/>
      <c r="Q848" s="57"/>
      <c r="R848" s="57"/>
      <c r="S848" s="57"/>
      <c r="T848" s="57"/>
      <c r="U848" s="57"/>
      <c r="V848" s="58"/>
      <c r="W848" s="58"/>
      <c r="X848" s="57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  <c r="AK848" s="58"/>
      <c r="AL848" s="58"/>
      <c r="AM848" s="55"/>
      <c r="AN848" s="55"/>
    </row>
    <row r="849" spans="14:40">
      <c r="N849" s="57"/>
      <c r="O849" s="57"/>
      <c r="P849" s="57"/>
      <c r="Q849" s="57"/>
      <c r="R849" s="57"/>
      <c r="S849" s="57"/>
      <c r="T849" s="57"/>
      <c r="U849" s="57"/>
      <c r="V849" s="58"/>
      <c r="W849" s="58"/>
      <c r="X849" s="57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  <c r="AK849" s="58"/>
      <c r="AL849" s="58"/>
      <c r="AM849" s="55"/>
      <c r="AN849" s="55"/>
    </row>
    <row r="850" spans="14:40">
      <c r="N850" s="57"/>
      <c r="O850" s="57"/>
      <c r="P850" s="57"/>
      <c r="Q850" s="57"/>
      <c r="R850" s="57"/>
      <c r="S850" s="57"/>
      <c r="T850" s="57"/>
      <c r="U850" s="57"/>
      <c r="V850" s="58"/>
      <c r="W850" s="58"/>
      <c r="X850" s="57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  <c r="AK850" s="58"/>
      <c r="AL850" s="58"/>
      <c r="AM850" s="55"/>
      <c r="AN850" s="55"/>
    </row>
    <row r="851" spans="14:40">
      <c r="N851" s="57"/>
      <c r="O851" s="57"/>
      <c r="P851" s="57"/>
      <c r="Q851" s="57"/>
      <c r="R851" s="57"/>
      <c r="S851" s="57"/>
      <c r="T851" s="57"/>
      <c r="U851" s="57"/>
      <c r="V851" s="58"/>
      <c r="W851" s="58"/>
      <c r="X851" s="57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  <c r="AK851" s="58"/>
      <c r="AL851" s="58"/>
      <c r="AM851" s="55"/>
      <c r="AN851" s="55"/>
    </row>
    <row r="852" spans="14:40">
      <c r="N852" s="57"/>
      <c r="O852" s="57"/>
      <c r="P852" s="57"/>
      <c r="Q852" s="57"/>
      <c r="R852" s="57"/>
      <c r="S852" s="57"/>
      <c r="T852" s="57"/>
      <c r="U852" s="57"/>
      <c r="V852" s="58"/>
      <c r="W852" s="58"/>
      <c r="X852" s="57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  <c r="AK852" s="58"/>
      <c r="AL852" s="58"/>
      <c r="AM852" s="55"/>
      <c r="AN852" s="55"/>
    </row>
    <row r="853" spans="14:40">
      <c r="N853" s="57"/>
      <c r="O853" s="57"/>
      <c r="P853" s="57"/>
      <c r="Q853" s="57"/>
      <c r="R853" s="57"/>
      <c r="S853" s="57"/>
      <c r="T853" s="57"/>
      <c r="U853" s="57"/>
      <c r="V853" s="58"/>
      <c r="W853" s="58"/>
      <c r="X853" s="57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  <c r="AK853" s="58"/>
      <c r="AL853" s="58"/>
      <c r="AM853" s="55"/>
      <c r="AN853" s="55"/>
    </row>
    <row r="854" spans="14:40">
      <c r="N854" s="57"/>
      <c r="O854" s="57"/>
      <c r="P854" s="57"/>
      <c r="Q854" s="57"/>
      <c r="R854" s="57"/>
      <c r="S854" s="57"/>
      <c r="T854" s="57"/>
      <c r="U854" s="57"/>
      <c r="V854" s="58"/>
      <c r="W854" s="58"/>
      <c r="X854" s="57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  <c r="AK854" s="58"/>
      <c r="AL854" s="58"/>
      <c r="AM854" s="55"/>
      <c r="AN854" s="55"/>
    </row>
    <row r="855" spans="14:40">
      <c r="N855" s="57"/>
      <c r="O855" s="57"/>
      <c r="P855" s="57"/>
      <c r="Q855" s="57"/>
      <c r="R855" s="57"/>
      <c r="S855" s="57"/>
      <c r="T855" s="57"/>
      <c r="U855" s="57"/>
      <c r="V855" s="58"/>
      <c r="W855" s="58"/>
      <c r="X855" s="57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  <c r="AK855" s="58"/>
      <c r="AL855" s="58"/>
      <c r="AM855" s="55"/>
      <c r="AN855" s="55"/>
    </row>
    <row r="856" spans="14:40">
      <c r="N856" s="57"/>
      <c r="O856" s="57"/>
      <c r="P856" s="57"/>
      <c r="Q856" s="57"/>
      <c r="R856" s="57"/>
      <c r="S856" s="57"/>
      <c r="T856" s="57"/>
      <c r="U856" s="57"/>
      <c r="V856" s="58"/>
      <c r="W856" s="58"/>
      <c r="X856" s="57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  <c r="AK856" s="58"/>
      <c r="AL856" s="58"/>
      <c r="AM856" s="55"/>
      <c r="AN856" s="55"/>
    </row>
    <row r="857" spans="14:40">
      <c r="N857" s="57"/>
      <c r="O857" s="57"/>
      <c r="P857" s="57"/>
      <c r="Q857" s="57"/>
      <c r="R857" s="57"/>
      <c r="S857" s="57"/>
      <c r="T857" s="57"/>
      <c r="U857" s="57"/>
      <c r="V857" s="58"/>
      <c r="W857" s="58"/>
      <c r="X857" s="57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  <c r="AK857" s="58"/>
      <c r="AL857" s="58"/>
      <c r="AM857" s="55"/>
      <c r="AN857" s="55"/>
    </row>
    <row r="858" spans="14:40">
      <c r="N858" s="57"/>
      <c r="O858" s="57"/>
      <c r="P858" s="57"/>
      <c r="Q858" s="57"/>
      <c r="R858" s="57"/>
      <c r="S858" s="57"/>
      <c r="T858" s="57"/>
      <c r="U858" s="57"/>
      <c r="V858" s="58"/>
      <c r="W858" s="58"/>
      <c r="X858" s="57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  <c r="AK858" s="58"/>
      <c r="AL858" s="58"/>
      <c r="AM858" s="55"/>
      <c r="AN858" s="55"/>
    </row>
    <row r="859" spans="14:40">
      <c r="N859" s="57"/>
      <c r="O859" s="57"/>
      <c r="P859" s="57"/>
      <c r="Q859" s="57"/>
      <c r="R859" s="57"/>
      <c r="S859" s="57"/>
      <c r="T859" s="57"/>
      <c r="U859" s="57"/>
      <c r="V859" s="58"/>
      <c r="W859" s="58"/>
      <c r="X859" s="57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  <c r="AK859" s="58"/>
      <c r="AL859" s="58"/>
      <c r="AM859" s="55"/>
      <c r="AN859" s="55"/>
    </row>
    <row r="860" spans="14:40">
      <c r="N860" s="57"/>
      <c r="O860" s="57"/>
      <c r="P860" s="57"/>
      <c r="Q860" s="57"/>
      <c r="R860" s="57"/>
      <c r="S860" s="57"/>
      <c r="T860" s="57"/>
      <c r="U860" s="57"/>
      <c r="V860" s="58"/>
      <c r="W860" s="58"/>
      <c r="X860" s="57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  <c r="AK860" s="58"/>
      <c r="AL860" s="58"/>
      <c r="AM860" s="55"/>
      <c r="AN860" s="55"/>
    </row>
    <row r="861" spans="14:40">
      <c r="N861" s="57"/>
      <c r="O861" s="57"/>
      <c r="P861" s="57"/>
      <c r="Q861" s="57"/>
      <c r="R861" s="57"/>
      <c r="S861" s="57"/>
      <c r="T861" s="57"/>
      <c r="U861" s="57"/>
      <c r="V861" s="58"/>
      <c r="W861" s="58"/>
      <c r="X861" s="57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  <c r="AK861" s="58"/>
      <c r="AL861" s="58"/>
      <c r="AM861" s="55"/>
      <c r="AN861" s="55"/>
    </row>
    <row r="862" spans="14:40">
      <c r="N862" s="57"/>
      <c r="O862" s="57"/>
      <c r="P862" s="57"/>
      <c r="Q862" s="57"/>
      <c r="R862" s="57"/>
      <c r="S862" s="57"/>
      <c r="T862" s="57"/>
      <c r="U862" s="57"/>
      <c r="V862" s="58"/>
      <c r="W862" s="58"/>
      <c r="X862" s="57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  <c r="AK862" s="58"/>
      <c r="AL862" s="58"/>
      <c r="AM862" s="55"/>
      <c r="AN862" s="55"/>
    </row>
    <row r="863" spans="14:40">
      <c r="N863" s="57"/>
      <c r="O863" s="57"/>
      <c r="P863" s="57"/>
      <c r="Q863" s="57"/>
      <c r="R863" s="57"/>
      <c r="S863" s="57"/>
      <c r="T863" s="57"/>
      <c r="U863" s="57"/>
      <c r="V863" s="58"/>
      <c r="W863" s="58"/>
      <c r="X863" s="57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  <c r="AK863" s="58"/>
      <c r="AL863" s="58"/>
      <c r="AM863" s="55"/>
      <c r="AN863" s="55"/>
    </row>
    <row r="864" spans="14:40">
      <c r="N864" s="57"/>
      <c r="O864" s="57"/>
      <c r="P864" s="57"/>
      <c r="Q864" s="57"/>
      <c r="R864" s="57"/>
      <c r="S864" s="57"/>
      <c r="T864" s="57"/>
      <c r="U864" s="57"/>
      <c r="V864" s="58"/>
      <c r="W864" s="58"/>
      <c r="X864" s="57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  <c r="AK864" s="58"/>
      <c r="AL864" s="58"/>
      <c r="AM864" s="55"/>
      <c r="AN864" s="55"/>
    </row>
    <row r="865" spans="14:40">
      <c r="N865" s="57"/>
      <c r="O865" s="57"/>
      <c r="P865" s="57"/>
      <c r="Q865" s="57"/>
      <c r="R865" s="57"/>
      <c r="S865" s="57"/>
      <c r="T865" s="57"/>
      <c r="U865" s="57"/>
      <c r="V865" s="58"/>
      <c r="W865" s="58"/>
      <c r="X865" s="57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  <c r="AK865" s="58"/>
      <c r="AL865" s="58"/>
      <c r="AM865" s="55"/>
      <c r="AN865" s="55"/>
    </row>
    <row r="866" spans="14:40">
      <c r="N866" s="57"/>
      <c r="O866" s="57"/>
      <c r="P866" s="57"/>
      <c r="Q866" s="57"/>
      <c r="R866" s="57"/>
      <c r="S866" s="57"/>
      <c r="T866" s="57"/>
      <c r="U866" s="57"/>
      <c r="V866" s="58"/>
      <c r="W866" s="58"/>
      <c r="X866" s="57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  <c r="AK866" s="58"/>
      <c r="AL866" s="58"/>
      <c r="AM866" s="55"/>
      <c r="AN866" s="55"/>
    </row>
    <row r="867" spans="14:40">
      <c r="N867" s="57"/>
      <c r="O867" s="57"/>
      <c r="P867" s="57"/>
      <c r="Q867" s="57"/>
      <c r="R867" s="57"/>
      <c r="S867" s="57"/>
      <c r="T867" s="57"/>
      <c r="U867" s="57"/>
      <c r="V867" s="58"/>
      <c r="W867" s="58"/>
      <c r="X867" s="57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  <c r="AK867" s="58"/>
      <c r="AL867" s="58"/>
      <c r="AM867" s="55"/>
      <c r="AN867" s="55"/>
    </row>
    <row r="868" spans="14:40">
      <c r="N868" s="57"/>
      <c r="O868" s="57"/>
      <c r="P868" s="57"/>
      <c r="Q868" s="57"/>
      <c r="R868" s="57"/>
      <c r="S868" s="57"/>
      <c r="T868" s="57"/>
      <c r="U868" s="57"/>
      <c r="V868" s="58"/>
      <c r="W868" s="58"/>
      <c r="X868" s="57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  <c r="AK868" s="58"/>
      <c r="AL868" s="58"/>
      <c r="AM868" s="55"/>
      <c r="AN868" s="55"/>
    </row>
    <row r="869" spans="14:40">
      <c r="N869" s="57"/>
      <c r="O869" s="57"/>
      <c r="P869" s="57"/>
      <c r="Q869" s="57"/>
      <c r="R869" s="57"/>
      <c r="S869" s="57"/>
      <c r="T869" s="57"/>
      <c r="U869" s="57"/>
      <c r="V869" s="58"/>
      <c r="W869" s="58"/>
      <c r="X869" s="57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  <c r="AK869" s="58"/>
      <c r="AL869" s="58"/>
      <c r="AM869" s="55"/>
      <c r="AN869" s="55"/>
    </row>
    <row r="870" spans="14:40">
      <c r="N870" s="57"/>
      <c r="O870" s="57"/>
      <c r="P870" s="57"/>
      <c r="Q870" s="57"/>
      <c r="R870" s="57"/>
      <c r="S870" s="57"/>
      <c r="T870" s="57"/>
      <c r="U870" s="57"/>
      <c r="V870" s="58"/>
      <c r="W870" s="58"/>
      <c r="X870" s="57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  <c r="AK870" s="58"/>
      <c r="AL870" s="58"/>
      <c r="AM870" s="55"/>
      <c r="AN870" s="55"/>
    </row>
    <row r="871" spans="14:40">
      <c r="N871" s="57"/>
      <c r="O871" s="57"/>
      <c r="P871" s="57"/>
      <c r="Q871" s="57"/>
      <c r="R871" s="57"/>
      <c r="S871" s="57"/>
      <c r="T871" s="57"/>
      <c r="U871" s="57"/>
      <c r="V871" s="58"/>
      <c r="W871" s="58"/>
      <c r="X871" s="57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  <c r="AK871" s="58"/>
      <c r="AL871" s="58"/>
      <c r="AM871" s="55"/>
      <c r="AN871" s="55"/>
    </row>
    <row r="872" spans="14:40">
      <c r="N872" s="57"/>
      <c r="O872" s="57"/>
      <c r="P872" s="57"/>
      <c r="Q872" s="57"/>
      <c r="R872" s="57"/>
      <c r="S872" s="57"/>
      <c r="T872" s="57"/>
      <c r="U872" s="57"/>
      <c r="V872" s="58"/>
      <c r="W872" s="58"/>
      <c r="X872" s="57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  <c r="AK872" s="58"/>
      <c r="AL872" s="58"/>
      <c r="AM872" s="55"/>
      <c r="AN872" s="55"/>
    </row>
    <row r="873" spans="14:40">
      <c r="N873" s="57"/>
      <c r="O873" s="57"/>
      <c r="P873" s="57"/>
      <c r="Q873" s="57"/>
      <c r="R873" s="57"/>
      <c r="S873" s="57"/>
      <c r="T873" s="57"/>
      <c r="U873" s="57"/>
      <c r="V873" s="58"/>
      <c r="W873" s="58"/>
      <c r="X873" s="57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  <c r="AK873" s="58"/>
      <c r="AL873" s="58"/>
      <c r="AM873" s="55"/>
      <c r="AN873" s="55"/>
    </row>
    <row r="874" spans="14:40">
      <c r="N874" s="57"/>
      <c r="O874" s="57"/>
      <c r="P874" s="57"/>
      <c r="Q874" s="57"/>
      <c r="R874" s="57"/>
      <c r="S874" s="57"/>
      <c r="T874" s="57"/>
      <c r="U874" s="57"/>
      <c r="V874" s="58"/>
      <c r="W874" s="58"/>
      <c r="X874" s="57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  <c r="AK874" s="58"/>
      <c r="AL874" s="58"/>
      <c r="AM874" s="55"/>
      <c r="AN874" s="55"/>
    </row>
    <row r="875" spans="14:40">
      <c r="N875" s="57"/>
      <c r="O875" s="57"/>
      <c r="P875" s="57"/>
      <c r="Q875" s="57"/>
      <c r="R875" s="57"/>
      <c r="S875" s="57"/>
      <c r="T875" s="57"/>
      <c r="U875" s="57"/>
      <c r="V875" s="58"/>
      <c r="W875" s="58"/>
      <c r="X875" s="57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  <c r="AK875" s="58"/>
      <c r="AL875" s="58"/>
      <c r="AM875" s="55"/>
      <c r="AN875" s="55"/>
    </row>
    <row r="876" spans="14:40">
      <c r="N876" s="57"/>
      <c r="O876" s="57"/>
      <c r="P876" s="57"/>
      <c r="Q876" s="57"/>
      <c r="R876" s="57"/>
      <c r="S876" s="57"/>
      <c r="T876" s="57"/>
      <c r="U876" s="57"/>
      <c r="V876" s="58"/>
      <c r="W876" s="58"/>
      <c r="X876" s="57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  <c r="AK876" s="58"/>
      <c r="AL876" s="58"/>
      <c r="AM876" s="55"/>
      <c r="AN876" s="55"/>
    </row>
    <row r="877" spans="14:40">
      <c r="N877" s="57"/>
      <c r="O877" s="57"/>
      <c r="P877" s="57"/>
      <c r="Q877" s="57"/>
      <c r="R877" s="57"/>
      <c r="S877" s="57"/>
      <c r="T877" s="57"/>
      <c r="U877" s="57"/>
      <c r="V877" s="58"/>
      <c r="W877" s="58"/>
      <c r="X877" s="57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  <c r="AK877" s="58"/>
      <c r="AL877" s="58"/>
      <c r="AM877" s="55"/>
      <c r="AN877" s="55"/>
    </row>
    <row r="878" spans="14:40">
      <c r="N878" s="57"/>
      <c r="O878" s="57"/>
      <c r="P878" s="57"/>
      <c r="Q878" s="57"/>
      <c r="R878" s="57"/>
      <c r="S878" s="57"/>
      <c r="T878" s="57"/>
      <c r="U878" s="57"/>
      <c r="V878" s="58"/>
      <c r="W878" s="58"/>
      <c r="X878" s="57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  <c r="AK878" s="58"/>
      <c r="AL878" s="58"/>
      <c r="AM878" s="55"/>
      <c r="AN878" s="55"/>
    </row>
    <row r="879" spans="14:40">
      <c r="N879" s="57"/>
      <c r="O879" s="57"/>
      <c r="P879" s="57"/>
      <c r="Q879" s="57"/>
      <c r="R879" s="57"/>
      <c r="S879" s="57"/>
      <c r="T879" s="57"/>
      <c r="U879" s="57"/>
      <c r="V879" s="58"/>
      <c r="W879" s="58"/>
      <c r="X879" s="57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  <c r="AK879" s="58"/>
      <c r="AL879" s="58"/>
      <c r="AM879" s="55"/>
      <c r="AN879" s="55"/>
    </row>
    <row r="880" spans="14:40">
      <c r="N880" s="57"/>
      <c r="O880" s="57"/>
      <c r="P880" s="57"/>
      <c r="Q880" s="57"/>
      <c r="R880" s="57"/>
      <c r="S880" s="57"/>
      <c r="T880" s="57"/>
      <c r="U880" s="57"/>
      <c r="V880" s="58"/>
      <c r="W880" s="58"/>
      <c r="X880" s="57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  <c r="AK880" s="58"/>
      <c r="AL880" s="58"/>
      <c r="AM880" s="55"/>
      <c r="AN880" s="55"/>
    </row>
    <row r="881" spans="14:40">
      <c r="N881" s="57"/>
      <c r="O881" s="57"/>
      <c r="P881" s="57"/>
      <c r="Q881" s="57"/>
      <c r="R881" s="57"/>
      <c r="S881" s="57"/>
      <c r="T881" s="57"/>
      <c r="U881" s="57"/>
      <c r="V881" s="58"/>
      <c r="W881" s="58"/>
      <c r="X881" s="57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  <c r="AK881" s="58"/>
      <c r="AL881" s="58"/>
      <c r="AM881" s="55"/>
      <c r="AN881" s="55"/>
    </row>
    <row r="882" spans="14:40">
      <c r="N882" s="57"/>
      <c r="O882" s="57"/>
      <c r="P882" s="57"/>
      <c r="Q882" s="57"/>
      <c r="R882" s="57"/>
      <c r="S882" s="57"/>
      <c r="T882" s="57"/>
      <c r="U882" s="57"/>
      <c r="V882" s="58"/>
      <c r="W882" s="58"/>
      <c r="X882" s="57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  <c r="AK882" s="58"/>
      <c r="AL882" s="58"/>
      <c r="AM882" s="55"/>
      <c r="AN882" s="55"/>
    </row>
    <row r="883" spans="14:40">
      <c r="N883" s="57"/>
      <c r="O883" s="57"/>
      <c r="P883" s="57"/>
      <c r="Q883" s="57"/>
      <c r="R883" s="57"/>
      <c r="S883" s="57"/>
      <c r="T883" s="57"/>
      <c r="U883" s="57"/>
      <c r="V883" s="58"/>
      <c r="W883" s="58"/>
      <c r="X883" s="57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  <c r="AK883" s="58"/>
      <c r="AL883" s="58"/>
      <c r="AM883" s="55"/>
      <c r="AN883" s="55"/>
    </row>
    <row r="884" spans="14:40">
      <c r="N884" s="57"/>
      <c r="O884" s="57"/>
      <c r="P884" s="57"/>
      <c r="Q884" s="57"/>
      <c r="R884" s="57"/>
      <c r="S884" s="57"/>
      <c r="T884" s="57"/>
      <c r="U884" s="57"/>
      <c r="V884" s="58"/>
      <c r="W884" s="58"/>
      <c r="X884" s="57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  <c r="AK884" s="58"/>
      <c r="AL884" s="58"/>
      <c r="AM884" s="55"/>
      <c r="AN884" s="55"/>
    </row>
    <row r="885" spans="14:40">
      <c r="N885" s="57"/>
      <c r="O885" s="57"/>
      <c r="P885" s="57"/>
      <c r="Q885" s="57"/>
      <c r="R885" s="57"/>
      <c r="S885" s="57"/>
      <c r="T885" s="57"/>
      <c r="U885" s="57"/>
      <c r="V885" s="58"/>
      <c r="W885" s="58"/>
      <c r="X885" s="57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  <c r="AK885" s="58"/>
      <c r="AL885" s="58"/>
      <c r="AM885" s="55"/>
      <c r="AN885" s="55"/>
    </row>
    <row r="886" spans="14:40">
      <c r="N886" s="57"/>
      <c r="O886" s="57"/>
      <c r="P886" s="57"/>
      <c r="Q886" s="57"/>
      <c r="R886" s="57"/>
      <c r="S886" s="57"/>
      <c r="T886" s="57"/>
      <c r="U886" s="57"/>
      <c r="V886" s="58"/>
      <c r="W886" s="58"/>
      <c r="X886" s="57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  <c r="AK886" s="58"/>
      <c r="AL886" s="58"/>
      <c r="AM886" s="55"/>
      <c r="AN886" s="55"/>
    </row>
    <row r="887" spans="14:40">
      <c r="N887" s="57"/>
      <c r="O887" s="57"/>
      <c r="P887" s="57"/>
      <c r="Q887" s="57"/>
      <c r="R887" s="57"/>
      <c r="S887" s="57"/>
      <c r="T887" s="57"/>
      <c r="U887" s="57"/>
      <c r="V887" s="58"/>
      <c r="W887" s="58"/>
      <c r="X887" s="57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  <c r="AK887" s="58"/>
      <c r="AL887" s="58"/>
      <c r="AM887" s="55"/>
      <c r="AN887" s="55"/>
    </row>
    <row r="888" spans="14:40">
      <c r="N888" s="57"/>
      <c r="O888" s="57"/>
      <c r="P888" s="57"/>
      <c r="Q888" s="57"/>
      <c r="R888" s="57"/>
      <c r="S888" s="57"/>
      <c r="T888" s="57"/>
      <c r="U888" s="57"/>
      <c r="V888" s="58"/>
      <c r="W888" s="58"/>
      <c r="X888" s="57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  <c r="AK888" s="58"/>
      <c r="AL888" s="58"/>
      <c r="AM888" s="55"/>
      <c r="AN888" s="55"/>
    </row>
    <row r="889" spans="14:40">
      <c r="N889" s="57"/>
      <c r="O889" s="57"/>
      <c r="P889" s="57"/>
      <c r="Q889" s="57"/>
      <c r="R889" s="57"/>
      <c r="S889" s="57"/>
      <c r="T889" s="57"/>
      <c r="U889" s="57"/>
      <c r="V889" s="58"/>
      <c r="W889" s="58"/>
      <c r="X889" s="57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  <c r="AK889" s="58"/>
      <c r="AL889" s="58"/>
      <c r="AM889" s="55"/>
      <c r="AN889" s="55"/>
    </row>
    <row r="890" spans="14:40">
      <c r="N890" s="57"/>
      <c r="O890" s="57"/>
      <c r="P890" s="57"/>
      <c r="Q890" s="57"/>
      <c r="R890" s="57"/>
      <c r="S890" s="57"/>
      <c r="T890" s="57"/>
      <c r="U890" s="57"/>
      <c r="V890" s="58"/>
      <c r="W890" s="58"/>
      <c r="X890" s="57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  <c r="AK890" s="58"/>
      <c r="AL890" s="58"/>
      <c r="AM890" s="55"/>
      <c r="AN890" s="55"/>
    </row>
    <row r="891" spans="14:40">
      <c r="N891" s="57"/>
      <c r="O891" s="57"/>
      <c r="P891" s="57"/>
      <c r="Q891" s="57"/>
      <c r="R891" s="57"/>
      <c r="S891" s="57"/>
      <c r="T891" s="57"/>
      <c r="U891" s="57"/>
      <c r="V891" s="58"/>
      <c r="W891" s="58"/>
      <c r="X891" s="57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  <c r="AK891" s="58"/>
      <c r="AL891" s="58"/>
      <c r="AM891" s="55"/>
      <c r="AN891" s="55"/>
    </row>
    <row r="892" spans="14:40">
      <c r="N892" s="57"/>
      <c r="O892" s="57"/>
      <c r="P892" s="57"/>
      <c r="Q892" s="57"/>
      <c r="R892" s="57"/>
      <c r="S892" s="57"/>
      <c r="T892" s="57"/>
      <c r="U892" s="57"/>
      <c r="V892" s="58"/>
      <c r="W892" s="58"/>
      <c r="X892" s="57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  <c r="AK892" s="58"/>
      <c r="AL892" s="58"/>
      <c r="AM892" s="55"/>
      <c r="AN892" s="55"/>
    </row>
    <row r="893" spans="14:40">
      <c r="N893" s="57"/>
      <c r="O893" s="57"/>
      <c r="P893" s="57"/>
      <c r="Q893" s="57"/>
      <c r="R893" s="57"/>
      <c r="S893" s="57"/>
      <c r="T893" s="57"/>
      <c r="U893" s="57"/>
      <c r="V893" s="58"/>
      <c r="W893" s="58"/>
      <c r="X893" s="57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  <c r="AK893" s="58"/>
      <c r="AL893" s="58"/>
      <c r="AM893" s="55"/>
      <c r="AN893" s="55"/>
    </row>
    <row r="894" spans="14:40">
      <c r="N894" s="57"/>
      <c r="O894" s="57"/>
      <c r="P894" s="57"/>
      <c r="Q894" s="57"/>
      <c r="R894" s="57"/>
      <c r="S894" s="57"/>
      <c r="T894" s="57"/>
      <c r="U894" s="57"/>
      <c r="V894" s="58"/>
      <c r="W894" s="58"/>
      <c r="X894" s="57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  <c r="AK894" s="58"/>
      <c r="AL894" s="58"/>
      <c r="AM894" s="55"/>
      <c r="AN894" s="55"/>
    </row>
    <row r="895" spans="14:40">
      <c r="N895" s="57"/>
      <c r="O895" s="57"/>
      <c r="P895" s="57"/>
      <c r="Q895" s="57"/>
      <c r="R895" s="57"/>
      <c r="S895" s="57"/>
      <c r="T895" s="57"/>
      <c r="U895" s="57"/>
      <c r="V895" s="58"/>
      <c r="W895" s="58"/>
      <c r="X895" s="57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  <c r="AK895" s="58"/>
      <c r="AL895" s="58"/>
      <c r="AM895" s="55"/>
      <c r="AN895" s="55"/>
    </row>
    <row r="896" spans="14:40">
      <c r="N896" s="57"/>
      <c r="O896" s="57"/>
      <c r="P896" s="57"/>
      <c r="Q896" s="57"/>
      <c r="R896" s="57"/>
      <c r="S896" s="57"/>
      <c r="T896" s="57"/>
      <c r="U896" s="57"/>
      <c r="V896" s="58"/>
      <c r="W896" s="58"/>
      <c r="X896" s="57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  <c r="AK896" s="58"/>
      <c r="AL896" s="58"/>
      <c r="AM896" s="55"/>
      <c r="AN896" s="55"/>
    </row>
    <row r="897" spans="14:40">
      <c r="N897" s="57"/>
      <c r="O897" s="57"/>
      <c r="P897" s="57"/>
      <c r="Q897" s="57"/>
      <c r="R897" s="57"/>
      <c r="S897" s="57"/>
      <c r="T897" s="57"/>
      <c r="U897" s="57"/>
      <c r="V897" s="58"/>
      <c r="W897" s="58"/>
      <c r="X897" s="57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  <c r="AK897" s="58"/>
      <c r="AL897" s="58"/>
      <c r="AM897" s="55"/>
      <c r="AN897" s="55"/>
    </row>
    <row r="898" spans="14:40">
      <c r="N898" s="57"/>
      <c r="O898" s="57"/>
      <c r="P898" s="57"/>
      <c r="Q898" s="57"/>
      <c r="R898" s="57"/>
      <c r="S898" s="57"/>
      <c r="T898" s="57"/>
      <c r="U898" s="57"/>
      <c r="V898" s="58"/>
      <c r="W898" s="58"/>
      <c r="X898" s="57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  <c r="AK898" s="58"/>
      <c r="AL898" s="58"/>
      <c r="AM898" s="55"/>
      <c r="AN898" s="55"/>
    </row>
    <row r="899" spans="14:40">
      <c r="N899" s="57"/>
      <c r="O899" s="57"/>
      <c r="P899" s="57"/>
      <c r="Q899" s="57"/>
      <c r="R899" s="57"/>
      <c r="S899" s="57"/>
      <c r="T899" s="57"/>
      <c r="U899" s="57"/>
      <c r="V899" s="58"/>
      <c r="W899" s="58"/>
      <c r="X899" s="57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  <c r="AK899" s="58"/>
      <c r="AL899" s="58"/>
      <c r="AM899" s="55"/>
      <c r="AN899" s="55"/>
    </row>
    <row r="900" spans="14:40">
      <c r="N900" s="57"/>
      <c r="O900" s="57"/>
      <c r="P900" s="57"/>
      <c r="Q900" s="57"/>
      <c r="R900" s="57"/>
      <c r="S900" s="57"/>
      <c r="T900" s="57"/>
      <c r="U900" s="57"/>
      <c r="V900" s="58"/>
      <c r="W900" s="58"/>
      <c r="X900" s="57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  <c r="AK900" s="58"/>
      <c r="AL900" s="58"/>
      <c r="AM900" s="55"/>
      <c r="AN900" s="55"/>
    </row>
    <row r="901" spans="14:40">
      <c r="N901" s="57"/>
      <c r="O901" s="57"/>
      <c r="P901" s="57"/>
      <c r="Q901" s="57"/>
      <c r="R901" s="57"/>
      <c r="S901" s="57"/>
      <c r="T901" s="57"/>
      <c r="U901" s="57"/>
      <c r="V901" s="58"/>
      <c r="W901" s="58"/>
      <c r="X901" s="57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  <c r="AK901" s="58"/>
      <c r="AL901" s="58"/>
      <c r="AM901" s="55"/>
      <c r="AN901" s="55"/>
    </row>
    <row r="902" spans="14:40">
      <c r="N902" s="57"/>
      <c r="O902" s="57"/>
      <c r="P902" s="57"/>
      <c r="Q902" s="57"/>
      <c r="R902" s="57"/>
      <c r="S902" s="57"/>
      <c r="T902" s="57"/>
      <c r="U902" s="57"/>
      <c r="V902" s="58"/>
      <c r="W902" s="58"/>
      <c r="X902" s="57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  <c r="AK902" s="58"/>
      <c r="AL902" s="58"/>
      <c r="AM902" s="55"/>
      <c r="AN902" s="55"/>
    </row>
    <row r="903" spans="14:40">
      <c r="N903" s="57"/>
      <c r="O903" s="57"/>
      <c r="P903" s="57"/>
      <c r="Q903" s="57"/>
      <c r="R903" s="57"/>
      <c r="S903" s="57"/>
      <c r="T903" s="57"/>
      <c r="U903" s="57"/>
      <c r="V903" s="58"/>
      <c r="W903" s="58"/>
      <c r="X903" s="57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  <c r="AK903" s="58"/>
      <c r="AL903" s="58"/>
      <c r="AM903" s="55"/>
      <c r="AN903" s="55"/>
    </row>
    <row r="904" spans="14:40">
      <c r="N904" s="57"/>
      <c r="O904" s="57"/>
      <c r="P904" s="57"/>
      <c r="Q904" s="57"/>
      <c r="R904" s="57"/>
      <c r="S904" s="57"/>
      <c r="T904" s="57"/>
      <c r="U904" s="57"/>
      <c r="V904" s="58"/>
      <c r="W904" s="58"/>
      <c r="X904" s="57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  <c r="AK904" s="58"/>
      <c r="AL904" s="58"/>
      <c r="AM904" s="55"/>
      <c r="AN904" s="55"/>
    </row>
    <row r="905" spans="14:40">
      <c r="N905" s="57"/>
      <c r="O905" s="57"/>
      <c r="P905" s="57"/>
      <c r="Q905" s="57"/>
      <c r="R905" s="57"/>
      <c r="S905" s="57"/>
      <c r="T905" s="57"/>
      <c r="U905" s="57"/>
      <c r="V905" s="58"/>
      <c r="W905" s="58"/>
      <c r="X905" s="57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  <c r="AK905" s="58"/>
      <c r="AL905" s="58"/>
      <c r="AM905" s="55"/>
      <c r="AN905" s="55"/>
    </row>
    <row r="906" spans="14:40">
      <c r="N906" s="57"/>
      <c r="O906" s="57"/>
      <c r="P906" s="57"/>
      <c r="Q906" s="57"/>
      <c r="R906" s="57"/>
      <c r="S906" s="57"/>
      <c r="T906" s="57"/>
      <c r="U906" s="57"/>
      <c r="V906" s="58"/>
      <c r="W906" s="58"/>
      <c r="X906" s="57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  <c r="AK906" s="58"/>
      <c r="AL906" s="58"/>
      <c r="AM906" s="55"/>
      <c r="AN906" s="55"/>
    </row>
    <row r="907" spans="14:40">
      <c r="N907" s="57"/>
      <c r="O907" s="57"/>
      <c r="P907" s="57"/>
      <c r="Q907" s="57"/>
      <c r="R907" s="57"/>
      <c r="S907" s="57"/>
      <c r="T907" s="57"/>
      <c r="U907" s="57"/>
      <c r="V907" s="58"/>
      <c r="W907" s="58"/>
      <c r="X907" s="57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  <c r="AK907" s="58"/>
      <c r="AL907" s="58"/>
      <c r="AM907" s="55"/>
      <c r="AN907" s="55"/>
    </row>
    <row r="908" spans="14:40">
      <c r="N908" s="57"/>
      <c r="O908" s="57"/>
      <c r="P908" s="57"/>
      <c r="Q908" s="57"/>
      <c r="R908" s="57"/>
      <c r="S908" s="57"/>
      <c r="T908" s="57"/>
      <c r="U908" s="57"/>
      <c r="V908" s="58"/>
      <c r="W908" s="58"/>
      <c r="X908" s="57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  <c r="AK908" s="58"/>
      <c r="AL908" s="58"/>
      <c r="AM908" s="55"/>
      <c r="AN908" s="55"/>
    </row>
    <row r="909" spans="14:40">
      <c r="N909" s="57"/>
      <c r="O909" s="57"/>
      <c r="P909" s="57"/>
      <c r="Q909" s="57"/>
      <c r="R909" s="57"/>
      <c r="S909" s="57"/>
      <c r="T909" s="57"/>
      <c r="U909" s="57"/>
      <c r="V909" s="58"/>
      <c r="W909" s="58"/>
      <c r="X909" s="57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  <c r="AK909" s="58"/>
      <c r="AL909" s="58"/>
      <c r="AM909" s="55"/>
      <c r="AN909" s="55"/>
    </row>
    <row r="910" spans="14:40">
      <c r="N910" s="57"/>
      <c r="O910" s="57"/>
      <c r="P910" s="57"/>
      <c r="Q910" s="57"/>
      <c r="R910" s="57"/>
      <c r="S910" s="57"/>
      <c r="T910" s="57"/>
      <c r="U910" s="57"/>
      <c r="V910" s="58"/>
      <c r="W910" s="58"/>
      <c r="X910" s="57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  <c r="AK910" s="58"/>
      <c r="AL910" s="58"/>
      <c r="AM910" s="55"/>
      <c r="AN910" s="55"/>
    </row>
    <row r="911" spans="14:40">
      <c r="N911" s="57"/>
      <c r="O911" s="57"/>
      <c r="P911" s="57"/>
      <c r="Q911" s="57"/>
      <c r="R911" s="57"/>
      <c r="S911" s="57"/>
      <c r="T911" s="57"/>
      <c r="U911" s="57"/>
      <c r="V911" s="58"/>
      <c r="W911" s="58"/>
      <c r="X911" s="57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  <c r="AK911" s="58"/>
      <c r="AL911" s="58"/>
      <c r="AM911" s="55"/>
      <c r="AN911" s="55"/>
    </row>
    <row r="912" spans="14:40">
      <c r="N912" s="57"/>
      <c r="O912" s="57"/>
      <c r="P912" s="57"/>
      <c r="Q912" s="57"/>
      <c r="R912" s="57"/>
      <c r="S912" s="57"/>
      <c r="T912" s="57"/>
      <c r="U912" s="57"/>
      <c r="V912" s="58"/>
      <c r="W912" s="58"/>
      <c r="X912" s="57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  <c r="AK912" s="58"/>
      <c r="AL912" s="58"/>
      <c r="AM912" s="55"/>
      <c r="AN912" s="55"/>
    </row>
    <row r="913" spans="14:40">
      <c r="N913" s="57"/>
      <c r="O913" s="57"/>
      <c r="P913" s="57"/>
      <c r="Q913" s="57"/>
      <c r="R913" s="57"/>
      <c r="S913" s="57"/>
      <c r="T913" s="57"/>
      <c r="U913" s="57"/>
      <c r="V913" s="58"/>
      <c r="W913" s="58"/>
      <c r="X913" s="57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  <c r="AK913" s="58"/>
      <c r="AL913" s="58"/>
      <c r="AM913" s="55"/>
      <c r="AN913" s="55"/>
    </row>
    <row r="914" spans="14:40">
      <c r="N914" s="57"/>
      <c r="O914" s="57"/>
      <c r="P914" s="57"/>
      <c r="Q914" s="57"/>
      <c r="R914" s="57"/>
      <c r="S914" s="57"/>
      <c r="T914" s="57"/>
      <c r="U914" s="57"/>
      <c r="V914" s="58"/>
      <c r="W914" s="58"/>
      <c r="X914" s="57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  <c r="AK914" s="58"/>
      <c r="AL914" s="58"/>
      <c r="AM914" s="55"/>
      <c r="AN914" s="55"/>
    </row>
    <row r="915" spans="14:40">
      <c r="N915" s="57"/>
      <c r="O915" s="57"/>
      <c r="P915" s="57"/>
      <c r="Q915" s="57"/>
      <c r="R915" s="57"/>
      <c r="S915" s="57"/>
      <c r="T915" s="57"/>
      <c r="U915" s="57"/>
      <c r="V915" s="58"/>
      <c r="W915" s="58"/>
      <c r="X915" s="57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  <c r="AK915" s="58"/>
      <c r="AL915" s="58"/>
      <c r="AM915" s="55"/>
      <c r="AN915" s="55"/>
    </row>
    <row r="916" spans="14:40">
      <c r="N916" s="57"/>
      <c r="O916" s="57"/>
      <c r="P916" s="57"/>
      <c r="Q916" s="57"/>
      <c r="R916" s="57"/>
      <c r="S916" s="57"/>
      <c r="T916" s="57"/>
      <c r="U916" s="57"/>
      <c r="V916" s="58"/>
      <c r="W916" s="58"/>
      <c r="X916" s="57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  <c r="AK916" s="58"/>
      <c r="AL916" s="58"/>
      <c r="AM916" s="55"/>
      <c r="AN916" s="55"/>
    </row>
    <row r="917" spans="14:40">
      <c r="N917" s="57"/>
      <c r="O917" s="57"/>
      <c r="P917" s="57"/>
      <c r="Q917" s="57"/>
      <c r="R917" s="57"/>
      <c r="S917" s="57"/>
      <c r="T917" s="57"/>
      <c r="U917" s="57"/>
      <c r="V917" s="58"/>
      <c r="W917" s="58"/>
      <c r="X917" s="57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  <c r="AK917" s="58"/>
      <c r="AL917" s="58"/>
      <c r="AM917" s="55"/>
      <c r="AN917" s="55"/>
    </row>
    <row r="918" spans="14:40">
      <c r="N918" s="57"/>
      <c r="O918" s="57"/>
      <c r="P918" s="57"/>
      <c r="Q918" s="57"/>
      <c r="R918" s="57"/>
      <c r="S918" s="57"/>
      <c r="T918" s="57"/>
      <c r="U918" s="57"/>
      <c r="V918" s="58"/>
      <c r="W918" s="58"/>
      <c r="X918" s="57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  <c r="AK918" s="58"/>
      <c r="AL918" s="58"/>
      <c r="AM918" s="55"/>
      <c r="AN918" s="55"/>
    </row>
    <row r="919" spans="14:40">
      <c r="N919" s="57"/>
      <c r="O919" s="57"/>
      <c r="P919" s="57"/>
      <c r="Q919" s="57"/>
      <c r="R919" s="57"/>
      <c r="S919" s="57"/>
      <c r="T919" s="57"/>
      <c r="U919" s="57"/>
      <c r="V919" s="58"/>
      <c r="W919" s="58"/>
      <c r="X919" s="57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  <c r="AK919" s="58"/>
      <c r="AL919" s="58"/>
      <c r="AM919" s="55"/>
      <c r="AN919" s="55"/>
    </row>
    <row r="920" spans="14:40">
      <c r="N920" s="57"/>
      <c r="O920" s="57"/>
      <c r="P920" s="57"/>
      <c r="Q920" s="57"/>
      <c r="R920" s="57"/>
      <c r="S920" s="57"/>
      <c r="T920" s="57"/>
      <c r="U920" s="57"/>
      <c r="V920" s="58"/>
      <c r="W920" s="58"/>
      <c r="X920" s="57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  <c r="AK920" s="58"/>
      <c r="AL920" s="58"/>
      <c r="AM920" s="55"/>
      <c r="AN920" s="55"/>
    </row>
    <row r="921" spans="14:40">
      <c r="N921" s="57"/>
      <c r="O921" s="57"/>
      <c r="P921" s="57"/>
      <c r="Q921" s="57"/>
      <c r="R921" s="57"/>
      <c r="S921" s="57"/>
      <c r="T921" s="57"/>
      <c r="U921" s="57"/>
      <c r="V921" s="58"/>
      <c r="W921" s="58"/>
      <c r="X921" s="57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  <c r="AK921" s="58"/>
      <c r="AL921" s="58"/>
      <c r="AM921" s="55"/>
      <c r="AN921" s="55"/>
    </row>
    <row r="922" spans="14:40">
      <c r="N922" s="57"/>
      <c r="O922" s="57"/>
      <c r="P922" s="57"/>
      <c r="Q922" s="57"/>
      <c r="R922" s="57"/>
      <c r="S922" s="57"/>
      <c r="T922" s="57"/>
      <c r="U922" s="57"/>
      <c r="V922" s="58"/>
      <c r="W922" s="58"/>
      <c r="X922" s="57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  <c r="AK922" s="58"/>
      <c r="AL922" s="58"/>
      <c r="AM922" s="55"/>
      <c r="AN922" s="55"/>
    </row>
    <row r="923" spans="14:40">
      <c r="N923" s="57"/>
      <c r="O923" s="57"/>
      <c r="P923" s="57"/>
      <c r="Q923" s="57"/>
      <c r="R923" s="57"/>
      <c r="S923" s="57"/>
      <c r="T923" s="57"/>
      <c r="U923" s="57"/>
      <c r="V923" s="58"/>
      <c r="W923" s="58"/>
      <c r="X923" s="57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  <c r="AK923" s="58"/>
      <c r="AL923" s="58"/>
      <c r="AM923" s="55"/>
      <c r="AN923" s="55"/>
    </row>
    <row r="924" spans="14:40">
      <c r="N924" s="57"/>
      <c r="O924" s="57"/>
      <c r="P924" s="57"/>
      <c r="Q924" s="57"/>
      <c r="R924" s="57"/>
      <c r="S924" s="57"/>
      <c r="T924" s="57"/>
      <c r="U924" s="57"/>
      <c r="V924" s="58"/>
      <c r="W924" s="58"/>
      <c r="X924" s="57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  <c r="AK924" s="58"/>
      <c r="AL924" s="58"/>
      <c r="AM924" s="55"/>
      <c r="AN924" s="55"/>
    </row>
    <row r="925" spans="14:40">
      <c r="N925" s="57"/>
      <c r="O925" s="57"/>
      <c r="P925" s="57"/>
      <c r="Q925" s="57"/>
      <c r="R925" s="57"/>
      <c r="S925" s="57"/>
      <c r="T925" s="57"/>
      <c r="U925" s="57"/>
      <c r="V925" s="58"/>
      <c r="W925" s="58"/>
      <c r="X925" s="57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  <c r="AK925" s="58"/>
      <c r="AL925" s="58"/>
      <c r="AM925" s="55"/>
      <c r="AN925" s="55"/>
    </row>
    <row r="926" spans="14:40">
      <c r="N926" s="57"/>
      <c r="O926" s="57"/>
      <c r="P926" s="57"/>
      <c r="Q926" s="57"/>
      <c r="R926" s="57"/>
      <c r="S926" s="57"/>
      <c r="T926" s="57"/>
      <c r="U926" s="57"/>
      <c r="V926" s="58"/>
      <c r="W926" s="58"/>
      <c r="X926" s="57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  <c r="AK926" s="58"/>
      <c r="AL926" s="58"/>
      <c r="AM926" s="55"/>
      <c r="AN926" s="55"/>
    </row>
    <row r="927" spans="14:40">
      <c r="N927" s="57"/>
      <c r="O927" s="57"/>
      <c r="P927" s="57"/>
      <c r="Q927" s="57"/>
      <c r="R927" s="57"/>
      <c r="S927" s="57"/>
      <c r="T927" s="57"/>
      <c r="U927" s="57"/>
      <c r="V927" s="58"/>
      <c r="W927" s="58"/>
      <c r="X927" s="57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  <c r="AK927" s="58"/>
      <c r="AL927" s="58"/>
      <c r="AM927" s="55"/>
      <c r="AN927" s="55"/>
    </row>
    <row r="928" spans="14:40">
      <c r="N928" s="57"/>
      <c r="O928" s="57"/>
      <c r="P928" s="57"/>
      <c r="Q928" s="57"/>
      <c r="R928" s="57"/>
      <c r="S928" s="57"/>
      <c r="T928" s="57"/>
      <c r="U928" s="57"/>
      <c r="V928" s="58"/>
      <c r="W928" s="58"/>
      <c r="X928" s="57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  <c r="AK928" s="58"/>
      <c r="AL928" s="58"/>
      <c r="AM928" s="55"/>
      <c r="AN928" s="55"/>
    </row>
    <row r="929" spans="14:40">
      <c r="N929" s="57"/>
      <c r="O929" s="57"/>
      <c r="P929" s="57"/>
      <c r="Q929" s="57"/>
      <c r="R929" s="57"/>
      <c r="S929" s="57"/>
      <c r="T929" s="57"/>
      <c r="U929" s="57"/>
      <c r="V929" s="58"/>
      <c r="W929" s="58"/>
      <c r="X929" s="57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  <c r="AK929" s="58"/>
      <c r="AL929" s="58"/>
      <c r="AM929" s="55"/>
      <c r="AN929" s="55"/>
    </row>
    <row r="930" spans="14:40">
      <c r="N930" s="57"/>
      <c r="O930" s="57"/>
      <c r="P930" s="57"/>
      <c r="Q930" s="57"/>
      <c r="R930" s="57"/>
      <c r="S930" s="57"/>
      <c r="T930" s="57"/>
      <c r="U930" s="57"/>
      <c r="V930" s="58"/>
      <c r="W930" s="58"/>
      <c r="X930" s="57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  <c r="AK930" s="58"/>
      <c r="AL930" s="58"/>
      <c r="AM930" s="55"/>
      <c r="AN930" s="55"/>
    </row>
    <row r="931" spans="14:40">
      <c r="N931" s="57"/>
      <c r="O931" s="57"/>
      <c r="P931" s="57"/>
      <c r="Q931" s="57"/>
      <c r="R931" s="57"/>
      <c r="S931" s="57"/>
      <c r="T931" s="57"/>
      <c r="U931" s="57"/>
      <c r="V931" s="58"/>
      <c r="W931" s="58"/>
      <c r="X931" s="57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  <c r="AK931" s="58"/>
      <c r="AL931" s="58"/>
      <c r="AM931" s="55"/>
      <c r="AN931" s="55"/>
    </row>
    <row r="932" spans="14:40">
      <c r="N932" s="57"/>
      <c r="O932" s="57"/>
      <c r="P932" s="57"/>
      <c r="Q932" s="57"/>
      <c r="R932" s="57"/>
      <c r="S932" s="57"/>
      <c r="T932" s="57"/>
      <c r="U932" s="57"/>
      <c r="V932" s="58"/>
      <c r="W932" s="58"/>
      <c r="X932" s="57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  <c r="AK932" s="58"/>
      <c r="AL932" s="58"/>
      <c r="AM932" s="55"/>
      <c r="AN932" s="55"/>
    </row>
    <row r="933" spans="14:40">
      <c r="N933" s="57"/>
      <c r="O933" s="57"/>
      <c r="P933" s="57"/>
      <c r="Q933" s="57"/>
      <c r="R933" s="57"/>
      <c r="S933" s="57"/>
      <c r="T933" s="57"/>
      <c r="U933" s="57"/>
      <c r="V933" s="58"/>
      <c r="W933" s="58"/>
      <c r="X933" s="57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  <c r="AK933" s="58"/>
      <c r="AL933" s="58"/>
      <c r="AM933" s="55"/>
      <c r="AN933" s="55"/>
    </row>
    <row r="934" spans="14:40">
      <c r="N934" s="57"/>
      <c r="O934" s="57"/>
      <c r="P934" s="57"/>
      <c r="Q934" s="57"/>
      <c r="R934" s="57"/>
      <c r="S934" s="57"/>
      <c r="T934" s="57"/>
      <c r="U934" s="57"/>
      <c r="V934" s="58"/>
      <c r="W934" s="58"/>
      <c r="X934" s="57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  <c r="AK934" s="58"/>
      <c r="AL934" s="58"/>
      <c r="AM934" s="55"/>
      <c r="AN934" s="55"/>
    </row>
    <row r="935" spans="14:40">
      <c r="N935" s="57"/>
      <c r="O935" s="57"/>
      <c r="P935" s="57"/>
      <c r="Q935" s="57"/>
      <c r="R935" s="57"/>
      <c r="S935" s="57"/>
      <c r="T935" s="57"/>
      <c r="U935" s="57"/>
      <c r="V935" s="58"/>
      <c r="W935" s="58"/>
      <c r="X935" s="57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  <c r="AK935" s="58"/>
      <c r="AL935" s="58"/>
      <c r="AM935" s="55"/>
      <c r="AN935" s="55"/>
    </row>
    <row r="936" spans="14:40">
      <c r="N936" s="57"/>
      <c r="O936" s="57"/>
      <c r="P936" s="57"/>
      <c r="Q936" s="57"/>
      <c r="R936" s="57"/>
      <c r="S936" s="57"/>
      <c r="T936" s="57"/>
      <c r="U936" s="57"/>
      <c r="V936" s="58"/>
      <c r="W936" s="58"/>
      <c r="X936" s="57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  <c r="AK936" s="58"/>
      <c r="AL936" s="58"/>
      <c r="AM936" s="55"/>
      <c r="AN936" s="55"/>
    </row>
    <row r="937" spans="14:40">
      <c r="N937" s="57"/>
      <c r="O937" s="57"/>
      <c r="P937" s="57"/>
      <c r="Q937" s="57"/>
      <c r="R937" s="57"/>
      <c r="S937" s="57"/>
      <c r="T937" s="57"/>
      <c r="U937" s="57"/>
      <c r="V937" s="58"/>
      <c r="W937" s="58"/>
      <c r="X937" s="57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  <c r="AK937" s="58"/>
      <c r="AL937" s="58"/>
      <c r="AM937" s="55"/>
      <c r="AN937" s="55"/>
    </row>
    <row r="938" spans="14:40">
      <c r="N938" s="57"/>
      <c r="O938" s="57"/>
      <c r="P938" s="57"/>
      <c r="Q938" s="57"/>
      <c r="R938" s="57"/>
      <c r="S938" s="57"/>
      <c r="T938" s="57"/>
      <c r="U938" s="57"/>
      <c r="V938" s="58"/>
      <c r="W938" s="58"/>
      <c r="X938" s="57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  <c r="AK938" s="58"/>
      <c r="AL938" s="58"/>
      <c r="AM938" s="55"/>
      <c r="AN938" s="55"/>
    </row>
    <row r="939" spans="14:40">
      <c r="N939" s="57"/>
      <c r="O939" s="57"/>
      <c r="P939" s="57"/>
      <c r="Q939" s="57"/>
      <c r="R939" s="57"/>
      <c r="S939" s="57"/>
      <c r="T939" s="57"/>
      <c r="U939" s="57"/>
      <c r="V939" s="58"/>
      <c r="W939" s="58"/>
      <c r="X939" s="57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  <c r="AK939" s="58"/>
      <c r="AL939" s="58"/>
      <c r="AM939" s="55"/>
      <c r="AN939" s="55"/>
    </row>
    <row r="940" spans="14:40">
      <c r="N940" s="57"/>
      <c r="O940" s="57"/>
      <c r="P940" s="57"/>
      <c r="Q940" s="57"/>
      <c r="R940" s="57"/>
      <c r="S940" s="57"/>
      <c r="T940" s="57"/>
      <c r="U940" s="57"/>
      <c r="V940" s="58"/>
      <c r="W940" s="58"/>
      <c r="X940" s="57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  <c r="AK940" s="58"/>
      <c r="AL940" s="58"/>
      <c r="AM940" s="55"/>
      <c r="AN940" s="55"/>
    </row>
    <row r="941" spans="14:40">
      <c r="N941" s="57"/>
      <c r="O941" s="57"/>
      <c r="P941" s="57"/>
      <c r="Q941" s="57"/>
      <c r="R941" s="57"/>
      <c r="S941" s="57"/>
      <c r="T941" s="57"/>
      <c r="U941" s="57"/>
      <c r="V941" s="58"/>
      <c r="W941" s="58"/>
      <c r="X941" s="57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  <c r="AK941" s="58"/>
      <c r="AL941" s="58"/>
      <c r="AM941" s="55"/>
      <c r="AN941" s="55"/>
    </row>
    <row r="942" spans="14:40">
      <c r="N942" s="57"/>
      <c r="O942" s="57"/>
      <c r="P942" s="57"/>
      <c r="Q942" s="57"/>
      <c r="R942" s="57"/>
      <c r="S942" s="57"/>
      <c r="T942" s="57"/>
      <c r="U942" s="57"/>
      <c r="V942" s="58"/>
      <c r="W942" s="58"/>
      <c r="X942" s="57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  <c r="AK942" s="58"/>
      <c r="AL942" s="58"/>
      <c r="AM942" s="55"/>
      <c r="AN942" s="55"/>
    </row>
    <row r="943" spans="14:40">
      <c r="N943" s="57"/>
      <c r="O943" s="57"/>
      <c r="P943" s="57"/>
      <c r="Q943" s="57"/>
      <c r="R943" s="57"/>
      <c r="S943" s="57"/>
      <c r="T943" s="57"/>
      <c r="U943" s="57"/>
      <c r="V943" s="58"/>
      <c r="W943" s="58"/>
      <c r="X943" s="57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  <c r="AK943" s="58"/>
      <c r="AL943" s="58"/>
      <c r="AM943" s="55"/>
      <c r="AN943" s="55"/>
    </row>
    <row r="944" spans="14:40">
      <c r="N944" s="57"/>
      <c r="O944" s="57"/>
      <c r="P944" s="57"/>
      <c r="Q944" s="57"/>
      <c r="R944" s="57"/>
      <c r="S944" s="57"/>
      <c r="T944" s="57"/>
      <c r="U944" s="57"/>
      <c r="V944" s="58"/>
      <c r="W944" s="58"/>
      <c r="X944" s="57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  <c r="AK944" s="58"/>
      <c r="AL944" s="58"/>
      <c r="AM944" s="55"/>
      <c r="AN944" s="55"/>
    </row>
    <row r="945" spans="14:40">
      <c r="N945" s="57"/>
      <c r="O945" s="57"/>
      <c r="P945" s="57"/>
      <c r="Q945" s="57"/>
      <c r="R945" s="57"/>
      <c r="S945" s="57"/>
      <c r="T945" s="57"/>
      <c r="U945" s="57"/>
      <c r="V945" s="58"/>
      <c r="W945" s="58"/>
      <c r="X945" s="57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  <c r="AK945" s="58"/>
      <c r="AL945" s="58"/>
      <c r="AM945" s="55"/>
      <c r="AN945" s="55"/>
    </row>
    <row r="946" spans="14:40">
      <c r="N946" s="57"/>
      <c r="O946" s="57"/>
      <c r="P946" s="57"/>
      <c r="Q946" s="57"/>
      <c r="R946" s="57"/>
      <c r="S946" s="57"/>
      <c r="T946" s="57"/>
      <c r="U946" s="57"/>
      <c r="V946" s="58"/>
      <c r="W946" s="58"/>
      <c r="X946" s="57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  <c r="AK946" s="58"/>
      <c r="AL946" s="58"/>
      <c r="AM946" s="55"/>
      <c r="AN946" s="55"/>
    </row>
    <row r="947" spans="14:40">
      <c r="N947" s="57"/>
      <c r="O947" s="57"/>
      <c r="P947" s="57"/>
      <c r="Q947" s="57"/>
      <c r="R947" s="57"/>
      <c r="S947" s="57"/>
      <c r="T947" s="57"/>
      <c r="U947" s="57"/>
      <c r="V947" s="58"/>
      <c r="W947" s="58"/>
      <c r="X947" s="57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  <c r="AK947" s="58"/>
      <c r="AL947" s="58"/>
      <c r="AM947" s="55"/>
      <c r="AN947" s="55"/>
    </row>
    <row r="948" spans="14:40">
      <c r="N948" s="57"/>
      <c r="O948" s="57"/>
      <c r="P948" s="57"/>
      <c r="Q948" s="57"/>
      <c r="R948" s="57"/>
      <c r="S948" s="57"/>
      <c r="T948" s="57"/>
      <c r="U948" s="57"/>
      <c r="V948" s="58"/>
      <c r="W948" s="58"/>
      <c r="X948" s="57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  <c r="AK948" s="58"/>
      <c r="AL948" s="58"/>
      <c r="AM948" s="55"/>
      <c r="AN948" s="55"/>
    </row>
    <row r="949" spans="14:40">
      <c r="N949" s="57"/>
      <c r="O949" s="57"/>
      <c r="P949" s="57"/>
      <c r="Q949" s="57"/>
      <c r="R949" s="57"/>
      <c r="S949" s="57"/>
      <c r="T949" s="57"/>
      <c r="U949" s="57"/>
      <c r="V949" s="58"/>
      <c r="W949" s="58"/>
      <c r="X949" s="57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  <c r="AK949" s="58"/>
      <c r="AL949" s="58"/>
      <c r="AM949" s="55"/>
      <c r="AN949" s="55"/>
    </row>
    <row r="950" spans="14:40">
      <c r="N950" s="57"/>
      <c r="O950" s="57"/>
      <c r="P950" s="57"/>
      <c r="Q950" s="57"/>
      <c r="R950" s="57"/>
      <c r="S950" s="57"/>
      <c r="T950" s="57"/>
      <c r="U950" s="57"/>
      <c r="V950" s="58"/>
      <c r="W950" s="58"/>
      <c r="X950" s="57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  <c r="AK950" s="58"/>
      <c r="AL950" s="58"/>
      <c r="AM950" s="55"/>
      <c r="AN950" s="55"/>
    </row>
    <row r="951" spans="14:40">
      <c r="N951" s="57"/>
      <c r="O951" s="57"/>
      <c r="P951" s="57"/>
      <c r="Q951" s="57"/>
      <c r="R951" s="57"/>
      <c r="S951" s="57"/>
      <c r="T951" s="57"/>
      <c r="U951" s="57"/>
      <c r="V951" s="58"/>
      <c r="W951" s="58"/>
      <c r="X951" s="57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  <c r="AK951" s="58"/>
      <c r="AL951" s="58"/>
      <c r="AM951" s="55"/>
      <c r="AN951" s="55"/>
    </row>
    <row r="952" spans="14:40">
      <c r="N952" s="57"/>
      <c r="O952" s="57"/>
      <c r="P952" s="57"/>
      <c r="Q952" s="57"/>
      <c r="R952" s="57"/>
      <c r="S952" s="57"/>
      <c r="T952" s="57"/>
      <c r="U952" s="57"/>
      <c r="V952" s="58"/>
      <c r="W952" s="58"/>
      <c r="X952" s="57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  <c r="AK952" s="58"/>
      <c r="AL952" s="58"/>
      <c r="AM952" s="55"/>
      <c r="AN952" s="55"/>
    </row>
    <row r="953" spans="14:40">
      <c r="N953" s="57"/>
      <c r="O953" s="57"/>
      <c r="P953" s="57"/>
      <c r="Q953" s="57"/>
      <c r="R953" s="57"/>
      <c r="S953" s="57"/>
      <c r="T953" s="57"/>
      <c r="U953" s="57"/>
      <c r="V953" s="58"/>
      <c r="W953" s="58"/>
      <c r="X953" s="57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  <c r="AK953" s="58"/>
      <c r="AL953" s="58"/>
      <c r="AM953" s="55"/>
      <c r="AN953" s="55"/>
    </row>
    <row r="954" spans="14:40">
      <c r="N954" s="57"/>
      <c r="O954" s="57"/>
      <c r="P954" s="57"/>
      <c r="Q954" s="57"/>
      <c r="R954" s="57"/>
      <c r="S954" s="57"/>
      <c r="T954" s="57"/>
      <c r="U954" s="57"/>
      <c r="V954" s="58"/>
      <c r="W954" s="58"/>
      <c r="X954" s="57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  <c r="AK954" s="58"/>
      <c r="AL954" s="58"/>
      <c r="AM954" s="55"/>
      <c r="AN954" s="55"/>
    </row>
    <row r="955" spans="14:40">
      <c r="N955" s="57"/>
      <c r="O955" s="57"/>
      <c r="P955" s="57"/>
      <c r="Q955" s="57"/>
      <c r="R955" s="57"/>
      <c r="S955" s="57"/>
      <c r="T955" s="57"/>
      <c r="U955" s="57"/>
      <c r="V955" s="58"/>
      <c r="W955" s="58"/>
      <c r="X955" s="57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  <c r="AK955" s="58"/>
      <c r="AL955" s="58"/>
      <c r="AM955" s="55"/>
      <c r="AN955" s="55"/>
    </row>
    <row r="956" spans="14:40">
      <c r="N956" s="57"/>
      <c r="O956" s="57"/>
      <c r="P956" s="57"/>
      <c r="Q956" s="57"/>
      <c r="R956" s="57"/>
      <c r="S956" s="57"/>
      <c r="T956" s="57"/>
      <c r="U956" s="57"/>
      <c r="V956" s="58"/>
      <c r="W956" s="58"/>
      <c r="X956" s="57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  <c r="AK956" s="58"/>
      <c r="AL956" s="58"/>
      <c r="AM956" s="55"/>
      <c r="AN956" s="55"/>
    </row>
    <row r="957" spans="14:40">
      <c r="N957" s="57"/>
      <c r="O957" s="57"/>
      <c r="P957" s="57"/>
      <c r="Q957" s="57"/>
      <c r="R957" s="57"/>
      <c r="S957" s="57"/>
      <c r="T957" s="57"/>
      <c r="U957" s="57"/>
      <c r="V957" s="58"/>
      <c r="W957" s="58"/>
      <c r="X957" s="57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  <c r="AK957" s="58"/>
      <c r="AL957" s="58"/>
      <c r="AM957" s="55"/>
      <c r="AN957" s="55"/>
    </row>
    <row r="958" spans="14:40">
      <c r="N958" s="57"/>
      <c r="O958" s="57"/>
      <c r="P958" s="57"/>
      <c r="Q958" s="57"/>
      <c r="R958" s="57"/>
      <c r="S958" s="57"/>
      <c r="T958" s="57"/>
      <c r="U958" s="57"/>
      <c r="V958" s="58"/>
      <c r="W958" s="58"/>
      <c r="X958" s="57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  <c r="AK958" s="58"/>
      <c r="AL958" s="58"/>
      <c r="AM958" s="55"/>
      <c r="AN958" s="55"/>
    </row>
    <row r="959" spans="14:40">
      <c r="N959" s="57"/>
      <c r="O959" s="57"/>
      <c r="P959" s="57"/>
      <c r="Q959" s="57"/>
      <c r="R959" s="57"/>
      <c r="S959" s="57"/>
      <c r="T959" s="57"/>
      <c r="U959" s="57"/>
      <c r="V959" s="58"/>
      <c r="W959" s="58"/>
      <c r="X959" s="57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  <c r="AK959" s="58"/>
      <c r="AL959" s="58"/>
      <c r="AM959" s="55"/>
      <c r="AN959" s="55"/>
    </row>
    <row r="960" spans="14:40">
      <c r="N960" s="57"/>
      <c r="O960" s="57"/>
      <c r="P960" s="57"/>
      <c r="Q960" s="57"/>
      <c r="R960" s="57"/>
      <c r="S960" s="57"/>
      <c r="T960" s="57"/>
      <c r="U960" s="57"/>
      <c r="V960" s="58"/>
      <c r="W960" s="58"/>
      <c r="X960" s="57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  <c r="AK960" s="58"/>
      <c r="AL960" s="58"/>
      <c r="AM960" s="55"/>
      <c r="AN960" s="55"/>
    </row>
    <row r="961" spans="14:40">
      <c r="N961" s="57"/>
      <c r="O961" s="57"/>
      <c r="P961" s="57"/>
      <c r="Q961" s="57"/>
      <c r="R961" s="57"/>
      <c r="S961" s="57"/>
      <c r="T961" s="57"/>
      <c r="U961" s="57"/>
      <c r="V961" s="58"/>
      <c r="W961" s="58"/>
      <c r="X961" s="57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  <c r="AK961" s="58"/>
      <c r="AL961" s="58"/>
      <c r="AM961" s="55"/>
      <c r="AN961" s="55"/>
    </row>
    <row r="962" spans="14:40">
      <c r="N962" s="57"/>
      <c r="O962" s="57"/>
      <c r="P962" s="57"/>
      <c r="Q962" s="57"/>
      <c r="R962" s="57"/>
      <c r="S962" s="57"/>
      <c r="T962" s="57"/>
      <c r="U962" s="57"/>
      <c r="V962" s="58"/>
      <c r="W962" s="58"/>
      <c r="X962" s="57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  <c r="AK962" s="58"/>
      <c r="AL962" s="58"/>
      <c r="AM962" s="55"/>
      <c r="AN962" s="55"/>
    </row>
    <row r="963" spans="14:40">
      <c r="N963" s="57"/>
      <c r="O963" s="57"/>
      <c r="P963" s="57"/>
      <c r="Q963" s="57"/>
      <c r="R963" s="57"/>
      <c r="S963" s="57"/>
      <c r="T963" s="57"/>
      <c r="U963" s="57"/>
      <c r="V963" s="58"/>
      <c r="W963" s="58"/>
      <c r="X963" s="57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  <c r="AK963" s="58"/>
      <c r="AL963" s="58"/>
      <c r="AM963" s="55"/>
      <c r="AN963" s="55"/>
    </row>
    <row r="964" spans="14:40">
      <c r="N964" s="57"/>
      <c r="O964" s="57"/>
      <c r="P964" s="57"/>
      <c r="Q964" s="57"/>
      <c r="R964" s="57"/>
      <c r="S964" s="57"/>
      <c r="T964" s="57"/>
      <c r="U964" s="57"/>
      <c r="V964" s="58"/>
      <c r="W964" s="58"/>
      <c r="X964" s="57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  <c r="AK964" s="58"/>
      <c r="AL964" s="58"/>
      <c r="AM964" s="55"/>
      <c r="AN964" s="55"/>
    </row>
    <row r="965" spans="14:40">
      <c r="N965" s="57"/>
      <c r="O965" s="57"/>
      <c r="P965" s="57"/>
      <c r="Q965" s="57"/>
      <c r="R965" s="57"/>
      <c r="S965" s="57"/>
      <c r="T965" s="57"/>
      <c r="U965" s="57"/>
      <c r="V965" s="58"/>
      <c r="W965" s="58"/>
      <c r="X965" s="57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  <c r="AK965" s="58"/>
      <c r="AL965" s="58"/>
      <c r="AM965" s="55"/>
      <c r="AN965" s="55"/>
    </row>
    <row r="966" spans="14:40">
      <c r="N966" s="57"/>
      <c r="O966" s="57"/>
      <c r="P966" s="57"/>
      <c r="Q966" s="57"/>
      <c r="R966" s="57"/>
      <c r="S966" s="57"/>
      <c r="T966" s="57"/>
      <c r="U966" s="57"/>
      <c r="V966" s="58"/>
      <c r="W966" s="58"/>
      <c r="X966" s="57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  <c r="AK966" s="58"/>
      <c r="AL966" s="58"/>
      <c r="AM966" s="55"/>
      <c r="AN966" s="55"/>
    </row>
    <row r="967" spans="14:40">
      <c r="N967" s="57"/>
      <c r="O967" s="57"/>
      <c r="P967" s="57"/>
      <c r="Q967" s="57"/>
      <c r="R967" s="57"/>
      <c r="S967" s="57"/>
      <c r="T967" s="57"/>
      <c r="U967" s="57"/>
      <c r="V967" s="58"/>
      <c r="W967" s="58"/>
      <c r="X967" s="57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  <c r="AK967" s="58"/>
      <c r="AL967" s="58"/>
      <c r="AM967" s="55"/>
      <c r="AN967" s="55"/>
    </row>
    <row r="968" spans="14:40">
      <c r="N968" s="57"/>
      <c r="O968" s="57"/>
      <c r="P968" s="57"/>
      <c r="Q968" s="57"/>
      <c r="R968" s="57"/>
      <c r="S968" s="57"/>
      <c r="T968" s="57"/>
      <c r="U968" s="57"/>
      <c r="V968" s="58"/>
      <c r="W968" s="58"/>
      <c r="X968" s="57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  <c r="AK968" s="58"/>
      <c r="AL968" s="58"/>
      <c r="AM968" s="55"/>
      <c r="AN968" s="55"/>
    </row>
    <row r="969" spans="14:40">
      <c r="N969" s="57"/>
      <c r="O969" s="57"/>
      <c r="P969" s="57"/>
      <c r="Q969" s="57"/>
      <c r="R969" s="57"/>
      <c r="S969" s="57"/>
      <c r="T969" s="57"/>
      <c r="U969" s="57"/>
      <c r="V969" s="58"/>
      <c r="W969" s="58"/>
      <c r="X969" s="57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  <c r="AK969" s="58"/>
      <c r="AL969" s="58"/>
      <c r="AM969" s="55"/>
      <c r="AN969" s="55"/>
    </row>
    <row r="970" spans="14:40">
      <c r="N970" s="57"/>
      <c r="O970" s="57"/>
      <c r="P970" s="57"/>
      <c r="Q970" s="57"/>
      <c r="R970" s="57"/>
      <c r="S970" s="57"/>
      <c r="T970" s="57"/>
      <c r="U970" s="57"/>
      <c r="V970" s="58"/>
      <c r="W970" s="58"/>
      <c r="X970" s="57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  <c r="AK970" s="58"/>
      <c r="AL970" s="58"/>
      <c r="AM970" s="55"/>
      <c r="AN970" s="55"/>
    </row>
    <row r="971" spans="14:40">
      <c r="N971" s="57"/>
      <c r="O971" s="57"/>
      <c r="P971" s="57"/>
      <c r="Q971" s="57"/>
      <c r="R971" s="57"/>
      <c r="S971" s="57"/>
      <c r="T971" s="57"/>
      <c r="U971" s="57"/>
      <c r="V971" s="58"/>
      <c r="W971" s="58"/>
      <c r="X971" s="57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  <c r="AK971" s="58"/>
      <c r="AL971" s="58"/>
      <c r="AM971" s="55"/>
      <c r="AN971" s="55"/>
    </row>
    <row r="972" spans="14:40">
      <c r="N972" s="57"/>
      <c r="O972" s="57"/>
      <c r="P972" s="57"/>
      <c r="Q972" s="57"/>
      <c r="R972" s="57"/>
      <c r="S972" s="57"/>
      <c r="T972" s="57"/>
      <c r="U972" s="57"/>
      <c r="V972" s="58"/>
      <c r="W972" s="58"/>
      <c r="X972" s="57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  <c r="AK972" s="58"/>
      <c r="AL972" s="58"/>
      <c r="AM972" s="55"/>
      <c r="AN972" s="55"/>
    </row>
    <row r="973" spans="14:40">
      <c r="N973" s="57"/>
      <c r="O973" s="57"/>
      <c r="P973" s="57"/>
      <c r="Q973" s="57"/>
      <c r="R973" s="57"/>
      <c r="S973" s="57"/>
      <c r="T973" s="57"/>
      <c r="U973" s="57"/>
      <c r="V973" s="58"/>
      <c r="W973" s="58"/>
      <c r="X973" s="57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  <c r="AK973" s="58"/>
      <c r="AL973" s="58"/>
      <c r="AM973" s="55"/>
      <c r="AN973" s="55"/>
    </row>
    <row r="974" spans="14:40">
      <c r="N974" s="57"/>
      <c r="O974" s="57"/>
      <c r="P974" s="57"/>
      <c r="Q974" s="57"/>
      <c r="R974" s="57"/>
      <c r="S974" s="57"/>
      <c r="T974" s="57"/>
      <c r="U974" s="57"/>
      <c r="V974" s="58"/>
      <c r="W974" s="58"/>
      <c r="X974" s="57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  <c r="AK974" s="58"/>
      <c r="AL974" s="58"/>
      <c r="AM974" s="55"/>
      <c r="AN974" s="55"/>
    </row>
    <row r="975" spans="14:40">
      <c r="N975" s="57"/>
      <c r="O975" s="57"/>
      <c r="P975" s="57"/>
      <c r="Q975" s="57"/>
      <c r="R975" s="57"/>
      <c r="S975" s="57"/>
      <c r="T975" s="57"/>
      <c r="U975" s="57"/>
      <c r="V975" s="58"/>
      <c r="W975" s="58"/>
      <c r="X975" s="57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  <c r="AK975" s="58"/>
      <c r="AL975" s="58"/>
      <c r="AM975" s="55"/>
      <c r="AN975" s="55"/>
    </row>
    <row r="976" spans="14:40">
      <c r="N976" s="57"/>
      <c r="O976" s="57"/>
      <c r="P976" s="57"/>
      <c r="Q976" s="57"/>
      <c r="R976" s="57"/>
      <c r="S976" s="57"/>
      <c r="T976" s="57"/>
      <c r="U976" s="57"/>
      <c r="V976" s="58"/>
      <c r="W976" s="58"/>
      <c r="X976" s="57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  <c r="AK976" s="58"/>
      <c r="AL976" s="58"/>
      <c r="AM976" s="55"/>
      <c r="AN976" s="55"/>
    </row>
    <row r="977" spans="14:40">
      <c r="N977" s="57"/>
      <c r="O977" s="57"/>
      <c r="P977" s="57"/>
      <c r="Q977" s="57"/>
      <c r="R977" s="57"/>
      <c r="S977" s="57"/>
      <c r="T977" s="57"/>
      <c r="U977" s="57"/>
      <c r="V977" s="58"/>
      <c r="W977" s="58"/>
      <c r="X977" s="57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  <c r="AK977" s="58"/>
      <c r="AL977" s="58"/>
      <c r="AM977" s="55"/>
      <c r="AN977" s="55"/>
    </row>
    <row r="978" spans="14:40">
      <c r="N978" s="57"/>
      <c r="O978" s="57"/>
      <c r="P978" s="57"/>
      <c r="Q978" s="57"/>
      <c r="R978" s="57"/>
      <c r="S978" s="57"/>
      <c r="T978" s="57"/>
      <c r="U978" s="57"/>
      <c r="V978" s="58"/>
      <c r="W978" s="58"/>
      <c r="X978" s="57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  <c r="AK978" s="58"/>
      <c r="AL978" s="58"/>
      <c r="AM978" s="55"/>
      <c r="AN978" s="55"/>
    </row>
    <row r="979" spans="14:40">
      <c r="N979" s="57"/>
      <c r="O979" s="57"/>
      <c r="P979" s="57"/>
      <c r="Q979" s="57"/>
      <c r="R979" s="57"/>
      <c r="S979" s="57"/>
      <c r="T979" s="57"/>
      <c r="U979" s="57"/>
      <c r="V979" s="58"/>
      <c r="W979" s="58"/>
      <c r="X979" s="57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  <c r="AK979" s="58"/>
      <c r="AL979" s="58"/>
      <c r="AM979" s="55"/>
      <c r="AN979" s="55"/>
    </row>
    <row r="980" spans="14:40">
      <c r="N980" s="57"/>
      <c r="O980" s="57"/>
      <c r="P980" s="57"/>
      <c r="Q980" s="57"/>
      <c r="R980" s="57"/>
      <c r="S980" s="57"/>
      <c r="T980" s="57"/>
      <c r="U980" s="57"/>
      <c r="V980" s="58"/>
      <c r="W980" s="58"/>
      <c r="X980" s="57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  <c r="AK980" s="58"/>
      <c r="AL980" s="58"/>
      <c r="AM980" s="55"/>
      <c r="AN980" s="55"/>
    </row>
    <row r="981" spans="14:40">
      <c r="N981" s="57"/>
      <c r="O981" s="57"/>
      <c r="P981" s="57"/>
      <c r="Q981" s="57"/>
      <c r="R981" s="57"/>
      <c r="S981" s="57"/>
      <c r="T981" s="57"/>
      <c r="U981" s="57"/>
      <c r="V981" s="58"/>
      <c r="W981" s="58"/>
      <c r="X981" s="57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  <c r="AK981" s="58"/>
      <c r="AL981" s="58"/>
      <c r="AM981" s="55"/>
      <c r="AN981" s="55"/>
    </row>
    <row r="982" spans="14:40">
      <c r="N982" s="57"/>
      <c r="O982" s="57"/>
      <c r="P982" s="57"/>
      <c r="Q982" s="57"/>
      <c r="R982" s="57"/>
      <c r="S982" s="57"/>
      <c r="T982" s="57"/>
      <c r="U982" s="57"/>
      <c r="V982" s="58"/>
      <c r="W982" s="58"/>
      <c r="X982" s="57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  <c r="AK982" s="58"/>
      <c r="AL982" s="58"/>
      <c r="AM982" s="55"/>
      <c r="AN982" s="55"/>
    </row>
    <row r="983" spans="14:40">
      <c r="N983" s="57"/>
      <c r="O983" s="57"/>
      <c r="P983" s="57"/>
      <c r="Q983" s="57"/>
      <c r="R983" s="57"/>
      <c r="S983" s="57"/>
      <c r="T983" s="57"/>
      <c r="U983" s="57"/>
      <c r="V983" s="58"/>
      <c r="W983" s="58"/>
      <c r="X983" s="57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  <c r="AK983" s="58"/>
      <c r="AL983" s="58"/>
      <c r="AM983" s="55"/>
      <c r="AN983" s="55"/>
    </row>
    <row r="984" spans="14:40">
      <c r="N984" s="57"/>
      <c r="O984" s="57"/>
      <c r="P984" s="57"/>
      <c r="Q984" s="57"/>
      <c r="R984" s="57"/>
      <c r="S984" s="57"/>
      <c r="T984" s="57"/>
      <c r="U984" s="57"/>
      <c r="V984" s="58"/>
      <c r="W984" s="58"/>
      <c r="X984" s="57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  <c r="AK984" s="58"/>
      <c r="AL984" s="58"/>
      <c r="AM984" s="55"/>
      <c r="AN984" s="55"/>
    </row>
    <row r="985" spans="14:40">
      <c r="N985" s="57"/>
      <c r="O985" s="57"/>
      <c r="P985" s="57"/>
      <c r="Q985" s="57"/>
      <c r="R985" s="57"/>
      <c r="S985" s="57"/>
      <c r="T985" s="57"/>
      <c r="U985" s="57"/>
      <c r="V985" s="58"/>
      <c r="W985" s="58"/>
      <c r="X985" s="57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  <c r="AK985" s="58"/>
      <c r="AL985" s="58"/>
      <c r="AM985" s="55"/>
      <c r="AN985" s="55"/>
    </row>
    <row r="986" spans="14:40">
      <c r="N986" s="57"/>
      <c r="O986" s="57"/>
      <c r="P986" s="57"/>
      <c r="Q986" s="57"/>
      <c r="R986" s="57"/>
      <c r="S986" s="57"/>
      <c r="T986" s="57"/>
      <c r="U986" s="57"/>
      <c r="V986" s="58"/>
      <c r="W986" s="58"/>
      <c r="X986" s="57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  <c r="AK986" s="58"/>
      <c r="AL986" s="58"/>
      <c r="AM986" s="55"/>
      <c r="AN986" s="55"/>
    </row>
    <row r="987" spans="14:40">
      <c r="N987" s="57"/>
      <c r="O987" s="57"/>
      <c r="P987" s="57"/>
      <c r="Q987" s="57"/>
      <c r="R987" s="57"/>
      <c r="S987" s="57"/>
      <c r="T987" s="57"/>
      <c r="U987" s="57"/>
      <c r="V987" s="58"/>
      <c r="W987" s="58"/>
      <c r="X987" s="57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  <c r="AK987" s="58"/>
      <c r="AL987" s="58"/>
      <c r="AM987" s="55"/>
      <c r="AN987" s="55"/>
    </row>
    <row r="988" spans="14:40">
      <c r="N988" s="57"/>
      <c r="O988" s="57"/>
      <c r="P988" s="57"/>
      <c r="Q988" s="57"/>
      <c r="R988" s="57"/>
      <c r="S988" s="57"/>
      <c r="T988" s="57"/>
      <c r="U988" s="57"/>
      <c r="V988" s="58"/>
      <c r="W988" s="58"/>
      <c r="X988" s="57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  <c r="AK988" s="58"/>
      <c r="AL988" s="58"/>
      <c r="AM988" s="55"/>
      <c r="AN988" s="55"/>
    </row>
    <row r="989" spans="14:40">
      <c r="N989" s="57"/>
      <c r="O989" s="57"/>
      <c r="P989" s="57"/>
      <c r="Q989" s="57"/>
      <c r="R989" s="57"/>
      <c r="S989" s="57"/>
      <c r="T989" s="57"/>
      <c r="U989" s="57"/>
      <c r="V989" s="58"/>
      <c r="W989" s="58"/>
      <c r="X989" s="57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  <c r="AK989" s="58"/>
      <c r="AL989" s="58"/>
      <c r="AM989" s="55"/>
      <c r="AN989" s="55"/>
    </row>
    <row r="990" spans="14:40">
      <c r="N990" s="57"/>
      <c r="O990" s="57"/>
      <c r="P990" s="57"/>
      <c r="Q990" s="57"/>
      <c r="R990" s="57"/>
      <c r="S990" s="57"/>
      <c r="T990" s="57"/>
      <c r="U990" s="57"/>
      <c r="V990" s="58"/>
      <c r="W990" s="58"/>
      <c r="X990" s="57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  <c r="AK990" s="58"/>
      <c r="AL990" s="58"/>
      <c r="AM990" s="55"/>
      <c r="AN990" s="55"/>
    </row>
    <row r="991" spans="14:40">
      <c r="N991" s="57"/>
      <c r="O991" s="57"/>
      <c r="P991" s="57"/>
      <c r="Q991" s="57"/>
      <c r="R991" s="57"/>
      <c r="S991" s="57"/>
      <c r="T991" s="57"/>
      <c r="U991" s="57"/>
      <c r="V991" s="58"/>
      <c r="W991" s="58"/>
      <c r="X991" s="57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  <c r="AK991" s="58"/>
      <c r="AL991" s="58"/>
      <c r="AM991" s="55"/>
      <c r="AN991" s="55"/>
    </row>
    <row r="992" spans="14:40">
      <c r="N992" s="57"/>
      <c r="O992" s="57"/>
      <c r="P992" s="57"/>
      <c r="Q992" s="57"/>
      <c r="R992" s="57"/>
      <c r="S992" s="57"/>
      <c r="T992" s="57"/>
      <c r="U992" s="57"/>
      <c r="V992" s="58"/>
      <c r="W992" s="58"/>
      <c r="X992" s="57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  <c r="AK992" s="58"/>
      <c r="AL992" s="58"/>
      <c r="AM992" s="55"/>
      <c r="AN992" s="55"/>
    </row>
    <row r="993" spans="14:40">
      <c r="N993" s="57"/>
      <c r="O993" s="57"/>
      <c r="P993" s="57"/>
      <c r="Q993" s="57"/>
      <c r="R993" s="57"/>
      <c r="S993" s="57"/>
      <c r="T993" s="57"/>
      <c r="U993" s="57"/>
      <c r="V993" s="58"/>
      <c r="W993" s="58"/>
      <c r="X993" s="57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  <c r="AK993" s="58"/>
      <c r="AL993" s="58"/>
      <c r="AM993" s="55"/>
      <c r="AN993" s="55"/>
    </row>
    <row r="994" spans="14:40">
      <c r="N994" s="57"/>
      <c r="O994" s="57"/>
      <c r="P994" s="57"/>
      <c r="Q994" s="57"/>
      <c r="R994" s="57"/>
      <c r="S994" s="57"/>
      <c r="T994" s="57"/>
      <c r="U994" s="57"/>
      <c r="V994" s="58"/>
      <c r="W994" s="58"/>
      <c r="X994" s="57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  <c r="AK994" s="58"/>
      <c r="AL994" s="58"/>
      <c r="AM994" s="55"/>
      <c r="AN994" s="55"/>
    </row>
    <row r="995" spans="14:40">
      <c r="N995" s="57"/>
      <c r="O995" s="57"/>
      <c r="P995" s="57"/>
      <c r="Q995" s="57"/>
      <c r="R995" s="57"/>
      <c r="S995" s="57"/>
      <c r="T995" s="57"/>
      <c r="U995" s="57"/>
      <c r="V995" s="58"/>
      <c r="W995" s="58"/>
      <c r="X995" s="57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58"/>
      <c r="AJ995" s="58"/>
      <c r="AK995" s="58"/>
      <c r="AL995" s="58"/>
      <c r="AM995" s="55"/>
      <c r="AN995" s="55"/>
    </row>
    <row r="996" spans="14:40">
      <c r="N996" s="57"/>
      <c r="O996" s="57"/>
      <c r="P996" s="57"/>
      <c r="Q996" s="57"/>
      <c r="R996" s="57"/>
      <c r="S996" s="57"/>
      <c r="T996" s="57"/>
      <c r="U996" s="57"/>
      <c r="V996" s="58"/>
      <c r="W996" s="58"/>
      <c r="X996" s="57"/>
      <c r="Y996" s="58"/>
      <c r="Z996" s="58"/>
      <c r="AA996" s="58"/>
      <c r="AB996" s="58"/>
      <c r="AC996" s="58"/>
      <c r="AD996" s="58"/>
      <c r="AE996" s="58"/>
      <c r="AF996" s="58"/>
      <c r="AG996" s="58"/>
      <c r="AH996" s="58"/>
      <c r="AI996" s="58"/>
      <c r="AJ996" s="58"/>
      <c r="AK996" s="58"/>
      <c r="AL996" s="58"/>
      <c r="AM996" s="55"/>
      <c r="AN996" s="55"/>
    </row>
    <row r="997" spans="14:40">
      <c r="N997" s="57"/>
      <c r="O997" s="57"/>
      <c r="P997" s="57"/>
      <c r="Q997" s="57"/>
      <c r="R997" s="57"/>
      <c r="S997" s="57"/>
      <c r="T997" s="57"/>
      <c r="U997" s="57"/>
      <c r="V997" s="58"/>
      <c r="W997" s="58"/>
      <c r="X997" s="57"/>
      <c r="Y997" s="58"/>
      <c r="Z997" s="58"/>
      <c r="AA997" s="58"/>
      <c r="AB997" s="58"/>
      <c r="AC997" s="58"/>
      <c r="AD997" s="58"/>
      <c r="AE997" s="58"/>
      <c r="AF997" s="58"/>
      <c r="AG997" s="58"/>
      <c r="AH997" s="58"/>
      <c r="AI997" s="58"/>
      <c r="AJ997" s="58"/>
      <c r="AK997" s="58"/>
      <c r="AL997" s="58"/>
      <c r="AM997" s="55"/>
      <c r="AN997" s="55"/>
    </row>
    <row r="998" spans="14:40">
      <c r="N998" s="57"/>
      <c r="O998" s="57"/>
      <c r="P998" s="57"/>
      <c r="Q998" s="57"/>
      <c r="R998" s="57"/>
      <c r="S998" s="57"/>
      <c r="T998" s="57"/>
      <c r="U998" s="57"/>
      <c r="V998" s="58"/>
      <c r="W998" s="58"/>
      <c r="X998" s="57"/>
      <c r="Y998" s="58"/>
      <c r="Z998" s="58"/>
      <c r="AA998" s="58"/>
      <c r="AB998" s="58"/>
      <c r="AC998" s="58"/>
      <c r="AD998" s="58"/>
      <c r="AE998" s="58"/>
      <c r="AF998" s="58"/>
      <c r="AG998" s="58"/>
      <c r="AH998" s="58"/>
      <c r="AI998" s="58"/>
      <c r="AJ998" s="58"/>
      <c r="AK998" s="58"/>
      <c r="AL998" s="58"/>
      <c r="AM998" s="55"/>
      <c r="AN998" s="55"/>
    </row>
    <row r="999" spans="14:40">
      <c r="N999" s="57"/>
      <c r="O999" s="57"/>
      <c r="P999" s="57"/>
      <c r="Q999" s="57"/>
      <c r="R999" s="57"/>
      <c r="S999" s="57"/>
      <c r="T999" s="57"/>
      <c r="U999" s="57"/>
      <c r="V999" s="58"/>
      <c r="W999" s="58"/>
      <c r="X999" s="57"/>
      <c r="Y999" s="58"/>
      <c r="Z999" s="58"/>
      <c r="AA999" s="58"/>
      <c r="AB999" s="58"/>
      <c r="AC999" s="58"/>
      <c r="AD999" s="58"/>
      <c r="AE999" s="58"/>
      <c r="AF999" s="58"/>
      <c r="AG999" s="58"/>
      <c r="AH999" s="58"/>
      <c r="AI999" s="58"/>
      <c r="AJ999" s="58"/>
      <c r="AK999" s="58"/>
      <c r="AL999" s="58"/>
      <c r="AM999" s="55"/>
      <c r="AN999" s="55"/>
    </row>
  </sheetData>
  <sheetProtection password="CB5F" sheet="1" objects="1" scenarios="1" formatCells="0" formatColumns="0" formatRows="0" sort="0" autoFilter="0"/>
  <mergeCells count="10">
    <mergeCell ref="AM5:AO5"/>
    <mergeCell ref="AL1:AL3"/>
    <mergeCell ref="B5:I5"/>
    <mergeCell ref="M5:N5"/>
    <mergeCell ref="O5:S5"/>
    <mergeCell ref="T5:U5"/>
    <mergeCell ref="V5:X5"/>
    <mergeCell ref="Y5:AC5"/>
    <mergeCell ref="AD5:AJ5"/>
    <mergeCell ref="AL5:AL6"/>
  </mergeCells>
  <conditionalFormatting sqref="D2">
    <cfRule type="containsErrors" dxfId="67" priority="25">
      <formula>ISERROR(D2)</formula>
    </cfRule>
  </conditionalFormatting>
  <conditionalFormatting sqref="AA7:AA300 AM7:AO300">
    <cfRule type="cellIs" dxfId="66" priority="21" stopIfTrue="1" operator="equal">
      <formula>0</formula>
    </cfRule>
    <cfRule type="notContainsBlanks" dxfId="65" priority="22" stopIfTrue="1">
      <formula>LEN(TRIM(AA7))&gt;0</formula>
    </cfRule>
  </conditionalFormatting>
  <conditionalFormatting sqref="C2">
    <cfRule type="cellIs" dxfId="64" priority="15" stopIfTrue="1" operator="equal">
      <formula>0</formula>
    </cfRule>
  </conditionalFormatting>
  <conditionalFormatting sqref="G7:G300">
    <cfRule type="containsErrors" dxfId="63" priority="1" stopIfTrue="1">
      <formula>ISERROR(G7)</formula>
    </cfRule>
    <cfRule type="notContainsBlanks" dxfId="62" priority="2" stopIfTrue="1">
      <formula>LEN(TRIM(G7))&gt;0</formula>
    </cfRule>
  </conditionalFormatting>
  <dataValidations count="38"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" sqref="S7:S300">
      <formula1>R7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" sqref="T7:T300">
      <formula1>R7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. Indicare il numero di bambini i cui genitori/tutori NON sono dipendenti dell'azienda" sqref="U7:U300">
      <formula1>R7</formula1>
    </dataValidation>
    <dataValidation type="decimal" operator="greaterThanOrEqual" allowBlank="1" showInputMessage="1" showErrorMessage="1" errorTitle="Formato non valido" error="Inserire un formato numerico" prompt="Indicare eventuali entrate provenienti da altre fonti di finanziamento da fondi specifici" sqref="AK7:AK300">
      <formula1>0</formula1>
    </dataValidation>
    <dataValidation type="whole" operator="greaterThanOrEqual" allowBlank="1" showInputMessage="1" showErrorMessage="1" errorTitle="Formato non valido" error="Inserire un formato numerico intero " prompt="E' un di cui della &quot;Capienza strutturale&quot;" sqref="P7:P300">
      <formula1>0</formula1>
    </dataValidation>
    <dataValidation allowBlank="1" showInputMessage="1" showErrorMessage="1" promptTitle="Sede" prompt="Inserire l'indirizzo (via, numero civico, Comune) della sede della struttura" sqref="J7:J300"/>
    <dataValidation type="list" allowBlank="1" showInputMessage="1" showErrorMessage="1" errorTitle="Formato non valido" error="Selezionare la tipologia dal menù a tendina" promptTitle="Tipologia di gestione" prompt="Selezionare la tipologia dal menù a tendina" sqref="K7:L300">
      <formula1>#REF!</formula1>
    </dataValidation>
    <dataValidation allowBlank="1" showErrorMessage="1" sqref="H6"/>
    <dataValidation type="whole" operator="greaterThanOrEqual" allowBlank="1" showInputMessage="1" showErrorMessage="1" errorTitle="Formato non valido" error="Inserire un formato numerico intero uguale o superiore a 1" prompt="Indicare il numero degli iscritti in lista di attesa nel periodo di rendicontazione" sqref="Q7:Q300">
      <formula1>0</formula1>
    </dataValidation>
    <dataValidation type="whole" operator="greaterThanOrEqual" allowBlank="1" showInputMessage="1" showErrorMessage="1" errorTitle="Formato non valido" error="Inserire un formato numerico intero uguale o superiore a 1" promptTitle="CAMPO OBBLIGATORIO" prompt="Indicare il numero di utenti a cui è stata accettata la domanda d'iscrizione al 31/12 dell'anno di rendicontazione" sqref="R7:R300">
      <formula1>1</formula1>
    </dataValidation>
    <dataValidation type="whole" operator="greaterThanOrEqual" allowBlank="1" showInputMessage="1" showErrorMessage="1" errorTitle="Formato non valido" error="Inserire un formato numerico intero uguale o superiore a 1" promptTitle="CAMPO OBBLIGATORIO" prompt="Indicare il numero del personale socioeducativo operante nel periodo di rendicontazione previsto dalla DGR n.20588 del febbraio 2005 e dalle ulteriori specifiche della circ. n.45 dell'ottobre 2005 " sqref="V7:V300">
      <formula1>1</formula1>
    </dataValidation>
    <dataValidation type="decimal" operator="greaterThanOrEqual" allowBlank="1" showInputMessage="1" showErrorMessage="1" errorTitle="Formato non valido" error="Inserire un formato numerico intero uguale o superiore a 1" promptTitle="CAMPO OBBLIGATORIO" prompt="Indicare il numero ore annue erogate dal personale socioeducativo nel periodo di rendicontazione" sqref="W7:W300">
      <formula1>1</formula1>
    </dataValidation>
    <dataValidation type="whole" operator="greaterThanOrEqual" allowBlank="1" showInputMessage="1" showErrorMessage="1" errorTitle="Formato non valido" error="Inserire un formato numerico intero" prompt="Indicare il numero eventuale di volontari operanti nella UdO nel periodo di rendicontazione" sqref="X7:X300">
      <formula1>0</formula1>
    </dataValidation>
    <dataValidation type="decimal" operator="greaterThanOrEqual" allowBlank="1" showInputMessage="1" showErrorMessage="1" errorTitle="Formato non valido" error="Inserire un formato numerico uguale o superiore a 0" promptTitle="CAMPO OBBLIGATORIO" prompt="Nel caso NON ci siano costi valorizzare con 0.&#10;Inserire il costo complessivo del personale socioedu con contratto di lavoro dipendente, autonomo (CoCoPro,CoCoCo, Liberi professionisti) e con società interinali, cooperative, etc. che forniscono personale" sqref="Y8:Y300">
      <formula1>0</formula1>
    </dataValidation>
    <dataValidation type="decimal" operator="greaterThanOrEqual" allowBlank="1" showInputMessage="1" showErrorMessage="1" errorTitle="Formato non valido" error="Inserire un formato numerico" prompt="Inserire il costo complessivo di altro personale con contratto di lavoro dipendente, con contratto di lavoro autonomo (CoCoPro, CoCoCo, Liberi professionisti) e con contratti con società interinali, cooperative, etc. che forniscono personale" sqref="Z7:Z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 costi sostenuti per le spese generali come ad esempio utenze, canoni, manutenzione ordinaria, ecc... nel periodo di rendicontazione&#10;ATTENZIONE: NON inserire nel computo i costi per la manutenzione straordinaria" sqref="AB7:AB300">
      <formula1>1</formula1>
    </dataValidation>
    <dataValidation type="decimal" operator="greaterThanOrEqual" allowBlank="1" showInputMessage="1" showErrorMessage="1" errorTitle="Formato non valido" error="Inserire un formato numerico" prompt="Inserire eventuali altre tipologie di costo non riassumibili con le precedenti nel periodo di rendicontazione" sqref="AC7:AC300">
      <formula1>0</formula1>
    </dataValidation>
    <dataValidation type="decimal" operator="greaterThanOrEqual" allowBlank="1" showInputMessage="1" showErrorMessage="1" errorTitle="Formato non valido" error="Inserire un formato numerico" prompt="Inserire il totale introitato dalle rette provenienti dalla utenza nel periodo di rendicontazione" sqref="AD7:AD300">
      <formula1>0</formula1>
    </dataValidation>
    <dataValidation type="decimal" operator="greaterThanOrEqual" allowBlank="1" showInputMessage="1" showErrorMessage="1" errorTitle="Formato non valido" error="Inserire un formato numerico" prompt="Indicare altre eventuali tipologie di entrata. NON indicare entrate da altri fondi specifici" sqref="AF7:AF300">
      <formula1>0</formula1>
    </dataValidation>
    <dataValidation type="whole" allowBlank="1" showInputMessage="1" showErrorMessage="1" errorTitle="Formato non valido" error="Inserire un numero intero compreso tra 1 e 6" promptTitle="CAMPO OBBLIGATORIO" prompt="Il numero dei posti autorizzati deve essere compreso tra 1 e 6" sqref="O7:O300">
      <formula1>1</formula1>
      <formula2>6</formula2>
    </dataValidation>
    <dataValidation type="decimal" allowBlank="1" showInputMessage="1" showErrorMessage="1" errorTitle="Formato non valido" error="Inserire un formato numerico compreso tra 1 e 24" promptTitle="CAMPO OBBLIGATORIO" prompt="Indicare il numero ore di apertura giornaliera. E' possibile indicare la media delle ore di apertura giornaliera " sqref="M7:M300">
      <formula1>1</formula1>
      <formula2>24</formula2>
    </dataValidation>
    <dataValidation type="decimal" allowBlank="1" showInputMessage="1" showErrorMessage="1" errorTitle="Formato non valido" error="Inserire un formato numerico compreso tra 1 e 52" promptTitle="CAMPO OBBLIGATORIO" prompt="Indicare il numero di settimane di apertura nell'anno di rendicontazione" sqref="N7:N300">
      <formula1>1</formula1>
      <formula2>52</formula2>
    </dataValidation>
    <dataValidation type="decimal" operator="greaterThanOrEqual" allowBlank="1" showInputMessage="1" showErrorMessage="1" errorTitle="Formato non valido" error="Inserire un formato numerico maggiore o uguale a 1" promptTitle="CAMPO OBBLIGATORIO" prompt="Inserire il totale di eventuali contributi provenienti da enti pubblici (Comuni, Comunità Montane, Unione Comuni, Provincie, Aziende Speciali, Aziende Consortili, ecc..) nel periodo di rendicontazione" sqref="AE7:AE300">
      <formula1>1</formula1>
    </dataValidation>
    <dataValidation allowBlank="1" showInputMessage="1" showErrorMessage="1" prompt="Inserire l'indirizzo (via, numero civico, Comune) della sede della struttura" sqref="D7:D300"/>
    <dataValidation allowBlank="1" showInputMessage="1" showErrorMessage="1" promptTitle="CAMPO AUTOMATICO" prompt="Non valorizzare il campo" sqref="AM7:AO300 G7:G300"/>
    <dataValidation type="list" allowBlank="1" showInputMessage="1" showErrorMessage="1" errorTitle="Formato non valido" error="Selezionare la tipologia dal menù a tendina" promptTitle="CAMPO OBBLIGATORIO" prompt="Selezionare la tipologia dal menù a tendina" sqref="I7:I300">
      <formula1>Gestione</formula1>
    </dataValidation>
    <dataValidation type="list" allowBlank="1" showInputMessage="1" showErrorMessage="1" errorTitle="Formato non valido" error="Inserire dal menù a tendina" promptTitle="CAMPO OBBLIGATORIO" prompt="Selezionare la tipologia dal menù a tendina" sqref="H7:H300">
      <formula1>PubblicoPrivato</formula1>
    </dataValidation>
    <dataValidation type="textLength" operator="equal" allowBlank="1" showInputMessage="1" showErrorMessage="1" errorTitle="Formato non valido" error="Il Codice CUDES è di 6 caratteri numerici" promptTitle="CAMPO OBBLIGATORIO" prompt="Inserire il Codice CUDES dalla Anagrafica della Rete dei Servizi Sociali - AFAM" sqref="B7:B300">
      <formula1>6</formula1>
    </dataValidation>
    <dataValidation allowBlank="1" showInputMessage="1" showErrorMessage="1" prompt="Inserire la denominazione della struttura sede del servizio" sqref="C7:C300"/>
    <dataValidation allowBlank="1" showInputMessage="1" showErrorMessage="1" prompt="Inserire l'Ente Gestore titolare della struttura sede della UdO" sqref="E7:E300"/>
    <dataValidation type="decimal" operator="greaterThanOrEqual" allowBlank="1" showInputMessage="1" showErrorMessage="1" errorTitle="Formato non valido" error="Inserire un formato numerico" prompt="Inserire la eventuale quota del FNPS destinata alla Struttura sede della UdO" sqref="AH7:AH300">
      <formula1>0</formula1>
    </dataValidation>
    <dataValidation type="decimal" operator="greaterThanOrEqual" allowBlank="1" showInputMessage="1" showErrorMessage="1" errorTitle="Formato non valido" error="Inserire un formato numerico" prompt="Inserire la eventuale quota del Fondo Sociale Regionale destinata alla Struttura sede della UdO nell'anno di rendicontazione" sqref="AG7:AG300">
      <formula1>0</formula1>
    </dataValidation>
    <dataValidation type="decimal" operator="greaterThanOrEqual" allowBlank="1" showInputMessage="1" showErrorMessage="1" errorTitle="Formato non valido" error="Inserire un formato numerico" prompt="Inserire l'eventuale contributo ex L.R. 23/99 destinata alla Struttura sede della UdO" sqref="AI7:AI300">
      <formula1>0</formula1>
    </dataValidation>
    <dataValidation type="decimal" operator="greaterThanOrEqual" allowBlank="1" showInputMessage="1" showErrorMessage="1" errorTitle="Formato non valido" error="Inserire un formato numerico" prompt="Inserire evenutali altri fondi di finanziamento da fondi specifici destinati alla Struttura sede della UdO" sqref="AJ7:AJ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riparto del Fondo sociale regionale dell'anno di riferimento" sqref="AL7:AL300">
      <formula1>1</formula1>
    </dataValidation>
    <dataValidation type="decimal" operator="greaterThanOrEqual" allowBlank="1" showInputMessage="1" showErrorMessage="1" errorTitle="Formato non valido" error="Inserire un formato numerico" promptTitle="CAMPO AUTOMATICO" prompt="Non valorizzare il campo" sqref="AA7:AA300">
      <formula1>0</formula1>
    </dataValidation>
    <dataValidation type="decimal" operator="greaterThanOrEqual" allowBlank="1" showInputMessage="1" showErrorMessage="1" errorTitle="Formato non valido" error="Inserire un formato numerico uguale o superiore a 0" promptTitle="CAMPO OBBLIGATORIO" prompt="Nel caso NON ci siano costi valorizzare con 0.&#10;Inserire il costo complessivo del personale socioedu con contratto di lavoro dipendente, autonomo (CoCoPro,CoCoCo, Liberi professionisti) e con società interinali, cooperative, etc. che forniscono personale" sqref="Y7">
      <formula1>0</formula1>
    </dataValidation>
    <dataValidation type="list" allowBlank="1" showInputMessage="1" showErrorMessage="1" errorTitle="Formato non valido" error="Selezionare dal menù a tendina" prompt="Inserire la denominazione del Comune dal menù a tendina" sqref="F7:F300">
      <formula1>Comune_sede_ente_gestore</formula1>
    </dataValidation>
  </dataValidations>
  <pageMargins left="0.75" right="0.75" top="1" bottom="1" header="0.5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Foglio12"/>
  <dimension ref="A1:AS999"/>
  <sheetViews>
    <sheetView showGridLines="0" topLeftCell="B1" zoomScale="90" zoomScaleNormal="90" workbookViewId="0">
      <pane ySplit="6" topLeftCell="A7" activePane="bottomLeft" state="frozen"/>
      <selection pane="bottomLeft" activeCell="B7" sqref="B7"/>
    </sheetView>
  </sheetViews>
  <sheetFormatPr defaultColWidth="9.1328125" defaultRowHeight="13.2"/>
  <cols>
    <col min="1" max="1" width="28.86328125" style="52" hidden="1" customWidth="1"/>
    <col min="2" max="4" width="31.796875" style="52" customWidth="1"/>
    <col min="5" max="5" width="25.796875" style="52" customWidth="1"/>
    <col min="6" max="6" width="16.796875" style="51" customWidth="1"/>
    <col min="7" max="7" width="16.53125" style="52" customWidth="1"/>
    <col min="8" max="8" width="20.796875" style="52" customWidth="1"/>
    <col min="9" max="13" width="17.53125" style="52" hidden="1" customWidth="1"/>
    <col min="14" max="14" width="16.19921875" style="52" hidden="1" customWidth="1"/>
    <col min="15" max="16" width="16.86328125" style="52" customWidth="1"/>
    <col min="17" max="18" width="12.53125" style="52" customWidth="1"/>
    <col min="19" max="19" width="12.19921875" style="52" customWidth="1"/>
    <col min="20" max="21" width="18.19921875" style="52" hidden="1" customWidth="1"/>
    <col min="22" max="24" width="14.53125" style="52" customWidth="1"/>
    <col min="25" max="30" width="18.796875" style="52" customWidth="1"/>
    <col min="31" max="31" width="24.86328125" style="52" bestFit="1" customWidth="1"/>
    <col min="32" max="33" width="18.796875" style="52" customWidth="1"/>
    <col min="34" max="34" width="16.19921875" style="52" customWidth="1"/>
    <col min="35" max="35" width="17.796875" style="52" hidden="1" customWidth="1"/>
    <col min="36" max="36" width="17.796875" style="52" customWidth="1"/>
    <col min="37" max="37" width="17.796875" style="52" hidden="1" customWidth="1"/>
    <col min="38" max="38" width="21.19921875" style="52" customWidth="1"/>
    <col min="39" max="40" width="17.53125" style="52" customWidth="1"/>
    <col min="41" max="41" width="18.1328125" style="52" customWidth="1"/>
    <col min="42" max="42" width="10.1328125" style="72" hidden="1" customWidth="1"/>
    <col min="43" max="44" width="9.1328125" style="59" hidden="1" customWidth="1"/>
    <col min="45" max="48" width="9.1328125" style="52"/>
    <col min="49" max="49" width="9.53125" style="52" bestFit="1" customWidth="1"/>
    <col min="50" max="16384" width="9.1328125" style="52"/>
  </cols>
  <sheetData>
    <row r="1" spans="2:45" s="10" customFormat="1" ht="14.45" customHeight="1">
      <c r="B1" s="3" t="s">
        <v>1647</v>
      </c>
      <c r="C1" s="47">
        <f>Ambito!B1</f>
        <v>2020</v>
      </c>
      <c r="F1" s="37"/>
      <c r="AL1" s="279"/>
      <c r="AP1" s="71"/>
      <c r="AQ1" s="11"/>
      <c r="AR1" s="11"/>
    </row>
    <row r="2" spans="2:45" s="8" customFormat="1" ht="14.35">
      <c r="B2" s="3" t="s">
        <v>115</v>
      </c>
      <c r="C2" s="47">
        <f>Ambito!B3</f>
        <v>0</v>
      </c>
      <c r="D2" s="32" t="str">
        <f>IF(C2,"null","ATTENZIONE!!! MANCA LA DENOMINAZIONE DELL'AMBITO - Selezionarlo dal menù a tendina nel foglio Ambito")</f>
        <v>ATTENZIONE!!! MANCA LA DENOMINAZIONE DELL'AMBITO - Selezionarlo dal menù a tendina nel foglio Ambito</v>
      </c>
      <c r="F2" s="38"/>
      <c r="AL2" s="279"/>
      <c r="AP2" s="71"/>
      <c r="AQ2" s="41"/>
      <c r="AR2" s="41"/>
    </row>
    <row r="3" spans="2:45" s="16" customFormat="1" ht="14.7" thickBot="1">
      <c r="B3" s="3" t="s">
        <v>116</v>
      </c>
      <c r="C3" s="47" t="str">
        <f>Ambito!B4</f>
        <v xml:space="preserve"> </v>
      </c>
      <c r="E3" s="3"/>
      <c r="F3" s="38"/>
      <c r="G3" s="8"/>
      <c r="H3" s="8"/>
      <c r="I3" s="8"/>
      <c r="J3" s="8"/>
      <c r="K3" s="8"/>
      <c r="L3" s="8"/>
      <c r="M3" s="8"/>
      <c r="N3" s="8"/>
      <c r="O3" s="8"/>
      <c r="P3" s="8"/>
      <c r="R3" s="8"/>
      <c r="AL3" s="280"/>
      <c r="AP3" s="71"/>
      <c r="AQ3" s="42"/>
      <c r="AR3" s="42"/>
    </row>
    <row r="4" spans="2:45" s="16" customFormat="1" ht="15" customHeight="1" thickBot="1">
      <c r="B4" s="3" t="s">
        <v>1616</v>
      </c>
      <c r="C4" s="9" t="s">
        <v>0</v>
      </c>
      <c r="D4" s="47" t="s">
        <v>110</v>
      </c>
      <c r="F4" s="39"/>
      <c r="G4" s="6"/>
      <c r="H4" s="6"/>
      <c r="I4" s="6"/>
      <c r="J4" s="30"/>
      <c r="K4" s="6"/>
      <c r="L4" s="6"/>
      <c r="M4" s="23">
        <f t="shared" ref="M4:AJ4" si="0">SUM(M7:M300)</f>
        <v>0</v>
      </c>
      <c r="N4" s="23">
        <f t="shared" si="0"/>
        <v>0</v>
      </c>
      <c r="O4" s="7">
        <f t="shared" si="0"/>
        <v>0</v>
      </c>
      <c r="P4" s="7">
        <f t="shared" si="0"/>
        <v>0</v>
      </c>
      <c r="Q4" s="7">
        <f t="shared" si="0"/>
        <v>0</v>
      </c>
      <c r="R4" s="7">
        <f t="shared" si="0"/>
        <v>0</v>
      </c>
      <c r="S4" s="7">
        <f t="shared" si="0"/>
        <v>0</v>
      </c>
      <c r="T4" s="7">
        <f t="shared" si="0"/>
        <v>0</v>
      </c>
      <c r="U4" s="7">
        <f t="shared" si="0"/>
        <v>0</v>
      </c>
      <c r="V4" s="7">
        <f t="shared" si="0"/>
        <v>0</v>
      </c>
      <c r="W4" s="23">
        <f t="shared" si="0"/>
        <v>0</v>
      </c>
      <c r="X4" s="7">
        <f t="shared" si="0"/>
        <v>0</v>
      </c>
      <c r="Y4" s="12">
        <f t="shared" si="0"/>
        <v>0</v>
      </c>
      <c r="Z4" s="12">
        <f t="shared" si="0"/>
        <v>0</v>
      </c>
      <c r="AA4" s="12">
        <f t="shared" si="0"/>
        <v>0</v>
      </c>
      <c r="AB4" s="12">
        <f t="shared" si="0"/>
        <v>0</v>
      </c>
      <c r="AC4" s="12">
        <f t="shared" si="0"/>
        <v>0</v>
      </c>
      <c r="AD4" s="12">
        <f t="shared" si="0"/>
        <v>0</v>
      </c>
      <c r="AE4" s="12">
        <f t="shared" si="0"/>
        <v>0</v>
      </c>
      <c r="AF4" s="12">
        <f t="shared" si="0"/>
        <v>0</v>
      </c>
      <c r="AG4" s="12">
        <f t="shared" si="0"/>
        <v>0</v>
      </c>
      <c r="AH4" s="12">
        <f t="shared" si="0"/>
        <v>0</v>
      </c>
      <c r="AI4" s="12">
        <f t="shared" si="0"/>
        <v>0</v>
      </c>
      <c r="AJ4" s="12">
        <f t="shared" si="0"/>
        <v>0</v>
      </c>
      <c r="AK4" s="12">
        <f>SUM(AK7:AK299)</f>
        <v>0</v>
      </c>
      <c r="AL4" s="33">
        <f>SUM(AL7:AL300)</f>
        <v>0</v>
      </c>
      <c r="AM4" s="12">
        <f>SUM(AM7:AM300)</f>
        <v>0</v>
      </c>
      <c r="AN4" s="12">
        <f>SUM(AN7:AN300)</f>
        <v>0</v>
      </c>
      <c r="AO4" s="12">
        <f>SUM(AO7:AO300)</f>
        <v>0</v>
      </c>
      <c r="AP4" s="71"/>
      <c r="AQ4" s="42"/>
      <c r="AR4" s="42"/>
    </row>
    <row r="5" spans="2:45" s="13" customFormat="1" ht="21.8" customHeight="1" thickBot="1">
      <c r="B5" s="276" t="s">
        <v>1627</v>
      </c>
      <c r="C5" s="274"/>
      <c r="D5" s="274"/>
      <c r="E5" s="274"/>
      <c r="F5" s="274"/>
      <c r="G5" s="274"/>
      <c r="H5" s="274"/>
      <c r="I5" s="275"/>
      <c r="J5" s="48"/>
      <c r="K5" s="48"/>
      <c r="L5" s="48"/>
      <c r="M5" s="276" t="s">
        <v>1636</v>
      </c>
      <c r="N5" s="275"/>
      <c r="O5" s="276" t="s">
        <v>1637</v>
      </c>
      <c r="P5" s="274"/>
      <c r="Q5" s="274"/>
      <c r="R5" s="274"/>
      <c r="S5" s="274"/>
      <c r="T5" s="276" t="s">
        <v>1635</v>
      </c>
      <c r="U5" s="275"/>
      <c r="V5" s="276" t="s">
        <v>1638</v>
      </c>
      <c r="W5" s="274"/>
      <c r="X5" s="275"/>
      <c r="Y5" s="274" t="s">
        <v>1639</v>
      </c>
      <c r="Z5" s="274"/>
      <c r="AA5" s="274"/>
      <c r="AB5" s="274"/>
      <c r="AC5" s="274"/>
      <c r="AD5" s="276" t="s">
        <v>1640</v>
      </c>
      <c r="AE5" s="274"/>
      <c r="AF5" s="274"/>
      <c r="AG5" s="274"/>
      <c r="AH5" s="274"/>
      <c r="AI5" s="274"/>
      <c r="AJ5" s="274"/>
      <c r="AK5" s="45"/>
      <c r="AL5" s="278" t="str">
        <f>CONCATENATE("Fondo Sociale Regionale riparto ",Ambito!B2)</f>
        <v>Fondo Sociale Regionale riparto 2021</v>
      </c>
      <c r="AM5" s="276" t="s">
        <v>1644</v>
      </c>
      <c r="AN5" s="274"/>
      <c r="AO5" s="274"/>
      <c r="AP5" s="71"/>
      <c r="AQ5" s="43"/>
      <c r="AR5" s="43"/>
    </row>
    <row r="6" spans="2:45" s="13" customFormat="1" ht="69" customHeight="1">
      <c r="B6" s="22" t="s">
        <v>4937</v>
      </c>
      <c r="C6" s="22" t="s">
        <v>1628</v>
      </c>
      <c r="D6" s="22" t="s">
        <v>1629</v>
      </c>
      <c r="E6" s="22" t="s">
        <v>3207</v>
      </c>
      <c r="F6" s="40" t="s">
        <v>3210</v>
      </c>
      <c r="G6" s="25" t="s">
        <v>3232</v>
      </c>
      <c r="H6" s="22" t="s">
        <v>3214</v>
      </c>
      <c r="I6" s="46" t="s">
        <v>13</v>
      </c>
      <c r="J6" s="21" t="s">
        <v>24</v>
      </c>
      <c r="K6" s="21" t="s">
        <v>109</v>
      </c>
      <c r="L6" s="21" t="s">
        <v>19</v>
      </c>
      <c r="M6" s="21" t="s">
        <v>1617</v>
      </c>
      <c r="N6" s="27" t="s">
        <v>1618</v>
      </c>
      <c r="O6" s="29" t="s">
        <v>108</v>
      </c>
      <c r="P6" s="20" t="s">
        <v>1648</v>
      </c>
      <c r="Q6" s="20" t="s">
        <v>1619</v>
      </c>
      <c r="R6" s="20" t="s">
        <v>14</v>
      </c>
      <c r="S6" s="27" t="s">
        <v>15</v>
      </c>
      <c r="T6" s="73" t="s">
        <v>1621</v>
      </c>
      <c r="U6" s="73" t="s">
        <v>1620</v>
      </c>
      <c r="V6" s="29" t="s">
        <v>1622</v>
      </c>
      <c r="W6" s="21" t="s">
        <v>1623</v>
      </c>
      <c r="X6" s="27" t="s">
        <v>1624</v>
      </c>
      <c r="Y6" s="21" t="s">
        <v>1656</v>
      </c>
      <c r="Z6" s="21" t="s">
        <v>1657</v>
      </c>
      <c r="AA6" s="21" t="s">
        <v>1658</v>
      </c>
      <c r="AB6" s="21" t="s">
        <v>4</v>
      </c>
      <c r="AC6" s="27" t="s">
        <v>1625</v>
      </c>
      <c r="AD6" s="21" t="s">
        <v>26</v>
      </c>
      <c r="AE6" s="21" t="s">
        <v>4732</v>
      </c>
      <c r="AF6" s="21" t="s">
        <v>1641</v>
      </c>
      <c r="AG6" s="21" t="s">
        <v>3209</v>
      </c>
      <c r="AH6" s="21" t="s">
        <v>3208</v>
      </c>
      <c r="AI6" s="21" t="s">
        <v>1642</v>
      </c>
      <c r="AJ6" s="27" t="s">
        <v>1643</v>
      </c>
      <c r="AL6" s="277"/>
      <c r="AM6" s="28" t="s">
        <v>1645</v>
      </c>
      <c r="AN6" s="21" t="s">
        <v>3231</v>
      </c>
      <c r="AO6" s="20" t="s">
        <v>1646</v>
      </c>
      <c r="AP6" s="71"/>
      <c r="AQ6" s="43"/>
      <c r="AR6" s="43"/>
    </row>
    <row r="7" spans="2:45" s="10" customFormat="1">
      <c r="B7" s="260"/>
      <c r="C7" s="35"/>
      <c r="D7" s="53"/>
      <c r="E7" s="5"/>
      <c r="F7" s="60"/>
      <c r="G7" s="54" t="e">
        <f>VLOOKUP(F7,Foglio1!$F$2:$G$1509,2,FALSE)</f>
        <v>#N/A</v>
      </c>
      <c r="H7" s="56"/>
      <c r="I7" s="4"/>
      <c r="J7" s="4"/>
      <c r="K7" s="4"/>
      <c r="L7" s="4"/>
      <c r="M7" s="24"/>
      <c r="N7" s="24"/>
      <c r="O7" s="14"/>
      <c r="P7" s="14"/>
      <c r="Q7" s="14"/>
      <c r="R7" s="14"/>
      <c r="S7" s="14"/>
      <c r="T7" s="14"/>
      <c r="U7" s="14"/>
      <c r="V7" s="14"/>
      <c r="W7" s="24"/>
      <c r="X7" s="14"/>
      <c r="Y7" s="15"/>
      <c r="Z7" s="15"/>
      <c r="AA7" s="55">
        <f>SUM(Y7:Z7)</f>
        <v>0</v>
      </c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55">
        <f>SUM(AA7:AC7)</f>
        <v>0</v>
      </c>
      <c r="AN7" s="55">
        <f>SUM(AD7:AF7)</f>
        <v>0</v>
      </c>
      <c r="AO7" s="55">
        <f>SUM(AG7:AK7)</f>
        <v>0</v>
      </c>
      <c r="AP7" s="84" t="str">
        <f>IF(AND(OR(AQ7=FALSE,AR7=FALSE),OR(COUNTBLANK(A7:F7)&lt;&gt;COLUMNS(A7:F7),COUNTBLANK(H7:Z7)&lt;&gt;COLUMNS(H7:Z7),COUNTBLANK(AB7:AL7)&lt;&gt;COLUMNS(AB7:AL7))),"KO","")</f>
        <v/>
      </c>
      <c r="AQ7" s="11" t="b">
        <f>IF(OR(ISBLANK(B7),ISBLANK(H7),ISBLANK(O7),ISBLANK(R7),ISBLANK(V7),ISBLANK(W7),ISBLANK(Y7),ISBLANK(AB7),ISBLANK(AE7),ISBLANK(AL7)),FALSE,TRUE)</f>
        <v>0</v>
      </c>
      <c r="AR7" s="59" t="b">
        <f>IF(ISBLANK(B7),IF(OR(ISBLANK(C7),ISBLANK(D7),ISBLANK(E7),ISBLANK(F7),ISBLANK(G7)),FALSE,TRUE),TRUE)</f>
        <v>0</v>
      </c>
      <c r="AS7" s="34" t="str">
        <f>IF(AND(AP7="KO",OR(COUNTBLANK(A7:F7)&lt;&gt;COLUMNS(A7:F7),COUNTBLANK(H7:Z7)&lt;&gt;COLUMNS(H7:Z7),COUNTBLANK(AB7:AL7)&lt;&gt;COLUMNS(AB7:AL7))),"ATTENZIONE!!! NON TUTTI I CAMPI OBBLIGATORI SONO STATI COMPILATI","")</f>
        <v/>
      </c>
    </row>
    <row r="8" spans="2:45">
      <c r="B8" s="260"/>
      <c r="C8" s="35"/>
      <c r="D8" s="53"/>
      <c r="E8" s="5"/>
      <c r="F8" s="60"/>
      <c r="G8" s="54" t="e">
        <f>VLOOKUP(F8,Foglio1!$F$2:$G$1509,2,FALSE)</f>
        <v>#N/A</v>
      </c>
      <c r="H8" s="56"/>
      <c r="I8" s="4"/>
      <c r="J8" s="4"/>
      <c r="K8" s="4"/>
      <c r="L8" s="4"/>
      <c r="M8" s="24"/>
      <c r="N8" s="24"/>
      <c r="O8" s="14"/>
      <c r="P8" s="14"/>
      <c r="Q8" s="14"/>
      <c r="R8" s="14"/>
      <c r="S8" s="14"/>
      <c r="T8" s="14"/>
      <c r="U8" s="14"/>
      <c r="V8" s="14"/>
      <c r="W8" s="24"/>
      <c r="X8" s="14"/>
      <c r="Y8" s="15"/>
      <c r="Z8" s="15"/>
      <c r="AA8" s="55">
        <f t="shared" ref="AA8:AA71" si="1">SUM(Y8:Z8)</f>
        <v>0</v>
      </c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55">
        <f t="shared" ref="AM8:AM71" si="2">SUM(AA8:AC8)</f>
        <v>0</v>
      </c>
      <c r="AN8" s="55">
        <f t="shared" ref="AN8:AN71" si="3">SUM(AD8:AF8)</f>
        <v>0</v>
      </c>
      <c r="AO8" s="55">
        <f t="shared" ref="AO8:AO71" si="4">SUM(AG8:AK8)</f>
        <v>0</v>
      </c>
      <c r="AP8" s="84" t="str">
        <f t="shared" ref="AP8:AP71" si="5">IF(AND(OR(AQ8=FALSE,AR8=FALSE),OR(COUNTBLANK(A8:F8)&lt;&gt;COLUMNS(A8:F8),COUNTBLANK(H8:Z8)&lt;&gt;COLUMNS(H8:Z8),COUNTBLANK(AB8:AL8)&lt;&gt;COLUMNS(AB8:AL8))),"KO","")</f>
        <v/>
      </c>
      <c r="AQ8" s="11" t="b">
        <f t="shared" ref="AQ8:AQ71" si="6">IF(OR(ISBLANK(B8),ISBLANK(H8),ISBLANK(O8),ISBLANK(R8),ISBLANK(V8),ISBLANK(W8),ISBLANK(Y8),ISBLANK(AB8),ISBLANK(AE8),ISBLANK(AL8)),FALSE,TRUE)</f>
        <v>0</v>
      </c>
      <c r="AR8" s="59" t="b">
        <f t="shared" ref="AR8:AR71" si="7">IF(ISBLANK(B8),IF(OR(ISBLANK(C8),ISBLANK(D8),ISBLANK(E8),ISBLANK(F8),ISBLANK(G8)),FALSE,TRUE),TRUE)</f>
        <v>0</v>
      </c>
      <c r="AS8" s="34" t="str">
        <f t="shared" ref="AS8:AS71" si="8">IF(AND(AP8="KO",OR(COUNTBLANK(A8:F8)&lt;&gt;COLUMNS(A8:F8),COUNTBLANK(H8:Z8)&lt;&gt;COLUMNS(H8:Z8),COUNTBLANK(AB8:AL8)&lt;&gt;COLUMNS(AB8:AL8))),"ATTENZIONE!!! NON TUTTI I CAMPI OBBLIGATORI SONO STATI COMPILATI","")</f>
        <v/>
      </c>
    </row>
    <row r="9" spans="2:45">
      <c r="B9" s="260"/>
      <c r="C9" s="35"/>
      <c r="D9" s="53"/>
      <c r="E9" s="5"/>
      <c r="F9" s="60"/>
      <c r="G9" s="54" t="e">
        <f>VLOOKUP(F9,Foglio1!$F$2:$G$1509,2,FALSE)</f>
        <v>#N/A</v>
      </c>
      <c r="H9" s="56"/>
      <c r="I9" s="4"/>
      <c r="J9" s="4"/>
      <c r="K9" s="4"/>
      <c r="L9" s="4"/>
      <c r="M9" s="24"/>
      <c r="N9" s="24"/>
      <c r="O9" s="14"/>
      <c r="P9" s="14"/>
      <c r="Q9" s="14"/>
      <c r="R9" s="14"/>
      <c r="S9" s="14"/>
      <c r="T9" s="14"/>
      <c r="U9" s="14"/>
      <c r="V9" s="14"/>
      <c r="W9" s="24"/>
      <c r="X9" s="14"/>
      <c r="Y9" s="15"/>
      <c r="Z9" s="15"/>
      <c r="AA9" s="55">
        <f t="shared" si="1"/>
        <v>0</v>
      </c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55">
        <f t="shared" si="2"/>
        <v>0</v>
      </c>
      <c r="AN9" s="55">
        <f t="shared" si="3"/>
        <v>0</v>
      </c>
      <c r="AO9" s="55">
        <f t="shared" si="4"/>
        <v>0</v>
      </c>
      <c r="AP9" s="84" t="str">
        <f t="shared" si="5"/>
        <v/>
      </c>
      <c r="AQ9" s="11" t="b">
        <f t="shared" si="6"/>
        <v>0</v>
      </c>
      <c r="AR9" s="59" t="b">
        <f t="shared" si="7"/>
        <v>0</v>
      </c>
      <c r="AS9" s="34" t="str">
        <f t="shared" si="8"/>
        <v/>
      </c>
    </row>
    <row r="10" spans="2:45">
      <c r="B10" s="260"/>
      <c r="C10" s="35"/>
      <c r="D10" s="53"/>
      <c r="E10" s="5"/>
      <c r="F10" s="60"/>
      <c r="G10" s="54" t="e">
        <f>VLOOKUP(F10,Foglio1!$F$2:$G$1509,2,FALSE)</f>
        <v>#N/A</v>
      </c>
      <c r="H10" s="56"/>
      <c r="I10" s="4"/>
      <c r="J10" s="4"/>
      <c r="K10" s="4"/>
      <c r="L10" s="4"/>
      <c r="M10" s="24"/>
      <c r="N10" s="24"/>
      <c r="O10" s="14"/>
      <c r="P10" s="14"/>
      <c r="Q10" s="14"/>
      <c r="R10" s="14"/>
      <c r="S10" s="14"/>
      <c r="T10" s="14"/>
      <c r="U10" s="14"/>
      <c r="V10" s="14"/>
      <c r="W10" s="24"/>
      <c r="X10" s="14"/>
      <c r="Y10" s="15"/>
      <c r="Z10" s="15"/>
      <c r="AA10" s="55">
        <f t="shared" si="1"/>
        <v>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55">
        <f t="shared" si="2"/>
        <v>0</v>
      </c>
      <c r="AN10" s="55">
        <f t="shared" si="3"/>
        <v>0</v>
      </c>
      <c r="AO10" s="55">
        <f t="shared" si="4"/>
        <v>0</v>
      </c>
      <c r="AP10" s="84" t="str">
        <f t="shared" si="5"/>
        <v/>
      </c>
      <c r="AQ10" s="11" t="b">
        <f t="shared" si="6"/>
        <v>0</v>
      </c>
      <c r="AR10" s="59" t="b">
        <f t="shared" si="7"/>
        <v>0</v>
      </c>
      <c r="AS10" s="34" t="str">
        <f t="shared" si="8"/>
        <v/>
      </c>
    </row>
    <row r="11" spans="2:45">
      <c r="B11" s="260"/>
      <c r="C11" s="35"/>
      <c r="D11" s="53"/>
      <c r="E11" s="5"/>
      <c r="F11" s="60"/>
      <c r="G11" s="54" t="e">
        <f>VLOOKUP(F11,Foglio1!$F$2:$G$1509,2,FALSE)</f>
        <v>#N/A</v>
      </c>
      <c r="H11" s="56"/>
      <c r="I11" s="4"/>
      <c r="J11" s="4"/>
      <c r="K11" s="4"/>
      <c r="L11" s="4"/>
      <c r="M11" s="24"/>
      <c r="N11" s="24"/>
      <c r="O11" s="14"/>
      <c r="P11" s="14"/>
      <c r="Q11" s="14"/>
      <c r="R11" s="14"/>
      <c r="S11" s="14"/>
      <c r="T11" s="14"/>
      <c r="U11" s="14"/>
      <c r="V11" s="14"/>
      <c r="W11" s="24"/>
      <c r="X11" s="14"/>
      <c r="Y11" s="15"/>
      <c r="Z11" s="15"/>
      <c r="AA11" s="55">
        <f t="shared" si="1"/>
        <v>0</v>
      </c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55">
        <f t="shared" si="2"/>
        <v>0</v>
      </c>
      <c r="AN11" s="55">
        <f t="shared" si="3"/>
        <v>0</v>
      </c>
      <c r="AO11" s="55">
        <f t="shared" si="4"/>
        <v>0</v>
      </c>
      <c r="AP11" s="84" t="str">
        <f t="shared" si="5"/>
        <v/>
      </c>
      <c r="AQ11" s="11" t="b">
        <f t="shared" si="6"/>
        <v>0</v>
      </c>
      <c r="AR11" s="59" t="b">
        <f t="shared" si="7"/>
        <v>0</v>
      </c>
      <c r="AS11" s="34" t="str">
        <f t="shared" si="8"/>
        <v/>
      </c>
    </row>
    <row r="12" spans="2:45">
      <c r="B12" s="260"/>
      <c r="C12" s="35"/>
      <c r="D12" s="53"/>
      <c r="E12" s="5"/>
      <c r="F12" s="60"/>
      <c r="G12" s="54" t="e">
        <f>VLOOKUP(F12,Foglio1!$F$2:$G$1509,2,FALSE)</f>
        <v>#N/A</v>
      </c>
      <c r="H12" s="56"/>
      <c r="I12" s="4"/>
      <c r="J12" s="4"/>
      <c r="K12" s="4"/>
      <c r="L12" s="4"/>
      <c r="M12" s="24"/>
      <c r="N12" s="24"/>
      <c r="O12" s="14"/>
      <c r="P12" s="14"/>
      <c r="Q12" s="14"/>
      <c r="R12" s="14"/>
      <c r="S12" s="14"/>
      <c r="T12" s="14"/>
      <c r="U12" s="14"/>
      <c r="V12" s="14"/>
      <c r="W12" s="24"/>
      <c r="X12" s="14"/>
      <c r="Y12" s="15"/>
      <c r="Z12" s="15"/>
      <c r="AA12" s="55">
        <f t="shared" si="1"/>
        <v>0</v>
      </c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55">
        <f t="shared" si="2"/>
        <v>0</v>
      </c>
      <c r="AN12" s="55">
        <f t="shared" si="3"/>
        <v>0</v>
      </c>
      <c r="AO12" s="55">
        <f t="shared" si="4"/>
        <v>0</v>
      </c>
      <c r="AP12" s="84" t="str">
        <f t="shared" si="5"/>
        <v/>
      </c>
      <c r="AQ12" s="11" t="b">
        <f t="shared" si="6"/>
        <v>0</v>
      </c>
      <c r="AR12" s="59" t="b">
        <f t="shared" si="7"/>
        <v>0</v>
      </c>
      <c r="AS12" s="34" t="str">
        <f t="shared" si="8"/>
        <v/>
      </c>
    </row>
    <row r="13" spans="2:45">
      <c r="B13" s="260"/>
      <c r="C13" s="35"/>
      <c r="D13" s="53"/>
      <c r="E13" s="5"/>
      <c r="F13" s="60"/>
      <c r="G13" s="54" t="e">
        <f>VLOOKUP(F13,Foglio1!$F$2:$G$1509,2,FALSE)</f>
        <v>#N/A</v>
      </c>
      <c r="H13" s="56"/>
      <c r="I13" s="4"/>
      <c r="J13" s="4"/>
      <c r="K13" s="4"/>
      <c r="L13" s="4"/>
      <c r="M13" s="24"/>
      <c r="N13" s="24"/>
      <c r="O13" s="14"/>
      <c r="P13" s="14"/>
      <c r="Q13" s="14"/>
      <c r="R13" s="14"/>
      <c r="S13" s="14"/>
      <c r="T13" s="14"/>
      <c r="U13" s="14"/>
      <c r="V13" s="14"/>
      <c r="W13" s="24"/>
      <c r="X13" s="14"/>
      <c r="Y13" s="15"/>
      <c r="Z13" s="15"/>
      <c r="AA13" s="55">
        <f t="shared" si="1"/>
        <v>0</v>
      </c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55">
        <f t="shared" si="2"/>
        <v>0</v>
      </c>
      <c r="AN13" s="55">
        <f t="shared" si="3"/>
        <v>0</v>
      </c>
      <c r="AO13" s="55">
        <f t="shared" si="4"/>
        <v>0</v>
      </c>
      <c r="AP13" s="84" t="str">
        <f t="shared" si="5"/>
        <v/>
      </c>
      <c r="AQ13" s="11" t="b">
        <f t="shared" si="6"/>
        <v>0</v>
      </c>
      <c r="AR13" s="59" t="b">
        <f t="shared" si="7"/>
        <v>0</v>
      </c>
      <c r="AS13" s="34" t="str">
        <f t="shared" si="8"/>
        <v/>
      </c>
    </row>
    <row r="14" spans="2:45">
      <c r="B14" s="260"/>
      <c r="C14" s="35"/>
      <c r="D14" s="53"/>
      <c r="E14" s="5"/>
      <c r="F14" s="60"/>
      <c r="G14" s="54" t="e">
        <f>VLOOKUP(F14,Foglio1!$F$2:$G$1509,2,FALSE)</f>
        <v>#N/A</v>
      </c>
      <c r="H14" s="56"/>
      <c r="I14" s="4"/>
      <c r="J14" s="4"/>
      <c r="K14" s="4"/>
      <c r="L14" s="4"/>
      <c r="M14" s="24"/>
      <c r="N14" s="24"/>
      <c r="O14" s="14"/>
      <c r="P14" s="14"/>
      <c r="Q14" s="14"/>
      <c r="R14" s="14"/>
      <c r="S14" s="14"/>
      <c r="T14" s="14"/>
      <c r="U14" s="14"/>
      <c r="V14" s="14"/>
      <c r="W14" s="24"/>
      <c r="X14" s="14"/>
      <c r="Y14" s="15"/>
      <c r="Z14" s="15"/>
      <c r="AA14" s="55">
        <f t="shared" si="1"/>
        <v>0</v>
      </c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55">
        <f t="shared" si="2"/>
        <v>0</v>
      </c>
      <c r="AN14" s="55">
        <f t="shared" si="3"/>
        <v>0</v>
      </c>
      <c r="AO14" s="55">
        <f t="shared" si="4"/>
        <v>0</v>
      </c>
      <c r="AP14" s="84" t="str">
        <f t="shared" si="5"/>
        <v/>
      </c>
      <c r="AQ14" s="11" t="b">
        <f t="shared" si="6"/>
        <v>0</v>
      </c>
      <c r="AR14" s="59" t="b">
        <f t="shared" si="7"/>
        <v>0</v>
      </c>
      <c r="AS14" s="34" t="str">
        <f t="shared" si="8"/>
        <v/>
      </c>
    </row>
    <row r="15" spans="2:45">
      <c r="B15" s="260"/>
      <c r="C15" s="35"/>
      <c r="D15" s="53"/>
      <c r="E15" s="5"/>
      <c r="F15" s="60"/>
      <c r="G15" s="54" t="e">
        <f>VLOOKUP(F15,Foglio1!$F$2:$G$1509,2,FALSE)</f>
        <v>#N/A</v>
      </c>
      <c r="H15" s="56"/>
      <c r="I15" s="4"/>
      <c r="J15" s="4"/>
      <c r="K15" s="4"/>
      <c r="L15" s="4"/>
      <c r="M15" s="24"/>
      <c r="N15" s="24"/>
      <c r="O15" s="14"/>
      <c r="P15" s="14"/>
      <c r="Q15" s="14"/>
      <c r="R15" s="14"/>
      <c r="S15" s="14"/>
      <c r="T15" s="14"/>
      <c r="U15" s="14"/>
      <c r="V15" s="14"/>
      <c r="W15" s="24"/>
      <c r="X15" s="14"/>
      <c r="Y15" s="15"/>
      <c r="Z15" s="15"/>
      <c r="AA15" s="55">
        <f t="shared" si="1"/>
        <v>0</v>
      </c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55">
        <f t="shared" si="2"/>
        <v>0</v>
      </c>
      <c r="AN15" s="55">
        <f t="shared" si="3"/>
        <v>0</v>
      </c>
      <c r="AO15" s="55">
        <f t="shared" si="4"/>
        <v>0</v>
      </c>
      <c r="AP15" s="84" t="str">
        <f t="shared" si="5"/>
        <v/>
      </c>
      <c r="AQ15" s="11" t="b">
        <f t="shared" si="6"/>
        <v>0</v>
      </c>
      <c r="AR15" s="59" t="b">
        <f t="shared" si="7"/>
        <v>0</v>
      </c>
      <c r="AS15" s="34" t="str">
        <f t="shared" si="8"/>
        <v/>
      </c>
    </row>
    <row r="16" spans="2:45">
      <c r="B16" s="260"/>
      <c r="C16" s="35"/>
      <c r="D16" s="53"/>
      <c r="E16" s="5"/>
      <c r="F16" s="60"/>
      <c r="G16" s="54" t="e">
        <f>VLOOKUP(F16,Foglio1!$F$2:$G$1509,2,FALSE)</f>
        <v>#N/A</v>
      </c>
      <c r="H16" s="56"/>
      <c r="I16" s="4"/>
      <c r="J16" s="4"/>
      <c r="K16" s="4"/>
      <c r="L16" s="4"/>
      <c r="M16" s="24"/>
      <c r="N16" s="24"/>
      <c r="O16" s="14"/>
      <c r="P16" s="14"/>
      <c r="Q16" s="14"/>
      <c r="R16" s="14"/>
      <c r="S16" s="14"/>
      <c r="T16" s="14"/>
      <c r="U16" s="14"/>
      <c r="V16" s="14"/>
      <c r="W16" s="24"/>
      <c r="X16" s="14"/>
      <c r="Y16" s="15"/>
      <c r="Z16" s="15"/>
      <c r="AA16" s="55">
        <f t="shared" si="1"/>
        <v>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55">
        <f t="shared" si="2"/>
        <v>0</v>
      </c>
      <c r="AN16" s="55">
        <f t="shared" si="3"/>
        <v>0</v>
      </c>
      <c r="AO16" s="55">
        <f t="shared" si="4"/>
        <v>0</v>
      </c>
      <c r="AP16" s="84" t="str">
        <f t="shared" si="5"/>
        <v/>
      </c>
      <c r="AQ16" s="11" t="b">
        <f t="shared" si="6"/>
        <v>0</v>
      </c>
      <c r="AR16" s="59" t="b">
        <f t="shared" si="7"/>
        <v>0</v>
      </c>
      <c r="AS16" s="34" t="str">
        <f t="shared" si="8"/>
        <v/>
      </c>
    </row>
    <row r="17" spans="2:45">
      <c r="B17" s="260"/>
      <c r="C17" s="35"/>
      <c r="D17" s="53"/>
      <c r="E17" s="5"/>
      <c r="F17" s="60"/>
      <c r="G17" s="54" t="e">
        <f>VLOOKUP(F17,Foglio1!$F$2:$G$1509,2,FALSE)</f>
        <v>#N/A</v>
      </c>
      <c r="H17" s="56"/>
      <c r="I17" s="4"/>
      <c r="J17" s="4"/>
      <c r="K17" s="4"/>
      <c r="L17" s="4"/>
      <c r="M17" s="24"/>
      <c r="N17" s="24"/>
      <c r="O17" s="14"/>
      <c r="P17" s="14"/>
      <c r="Q17" s="14"/>
      <c r="R17" s="14"/>
      <c r="S17" s="14"/>
      <c r="T17" s="14"/>
      <c r="U17" s="14"/>
      <c r="V17" s="14"/>
      <c r="W17" s="24"/>
      <c r="X17" s="14"/>
      <c r="Y17" s="15"/>
      <c r="Z17" s="15"/>
      <c r="AA17" s="55">
        <f t="shared" si="1"/>
        <v>0</v>
      </c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55">
        <f t="shared" si="2"/>
        <v>0</v>
      </c>
      <c r="AN17" s="55">
        <f t="shared" si="3"/>
        <v>0</v>
      </c>
      <c r="AO17" s="55">
        <f t="shared" si="4"/>
        <v>0</v>
      </c>
      <c r="AP17" s="84" t="str">
        <f t="shared" si="5"/>
        <v/>
      </c>
      <c r="AQ17" s="11" t="b">
        <f t="shared" si="6"/>
        <v>0</v>
      </c>
      <c r="AR17" s="59" t="b">
        <f t="shared" si="7"/>
        <v>0</v>
      </c>
      <c r="AS17" s="34" t="str">
        <f t="shared" si="8"/>
        <v/>
      </c>
    </row>
    <row r="18" spans="2:45">
      <c r="B18" s="260"/>
      <c r="C18" s="35"/>
      <c r="D18" s="53"/>
      <c r="E18" s="5"/>
      <c r="F18" s="60"/>
      <c r="G18" s="54" t="e">
        <f>VLOOKUP(F18,Foglio1!$F$2:$G$1509,2,FALSE)</f>
        <v>#N/A</v>
      </c>
      <c r="H18" s="56"/>
      <c r="I18" s="4"/>
      <c r="J18" s="4"/>
      <c r="K18" s="4"/>
      <c r="L18" s="4"/>
      <c r="M18" s="24"/>
      <c r="N18" s="24"/>
      <c r="O18" s="14"/>
      <c r="P18" s="14"/>
      <c r="Q18" s="14"/>
      <c r="R18" s="14"/>
      <c r="S18" s="14"/>
      <c r="T18" s="14"/>
      <c r="U18" s="14"/>
      <c r="V18" s="14"/>
      <c r="W18" s="24"/>
      <c r="X18" s="14"/>
      <c r="Y18" s="15"/>
      <c r="Z18" s="15"/>
      <c r="AA18" s="55">
        <f t="shared" si="1"/>
        <v>0</v>
      </c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55">
        <f t="shared" si="2"/>
        <v>0</v>
      </c>
      <c r="AN18" s="55">
        <f t="shared" si="3"/>
        <v>0</v>
      </c>
      <c r="AO18" s="55">
        <f t="shared" si="4"/>
        <v>0</v>
      </c>
      <c r="AP18" s="84" t="str">
        <f t="shared" si="5"/>
        <v/>
      </c>
      <c r="AQ18" s="11" t="b">
        <f t="shared" si="6"/>
        <v>0</v>
      </c>
      <c r="AR18" s="59" t="b">
        <f t="shared" si="7"/>
        <v>0</v>
      </c>
      <c r="AS18" s="34" t="str">
        <f t="shared" si="8"/>
        <v/>
      </c>
    </row>
    <row r="19" spans="2:45">
      <c r="B19" s="260"/>
      <c r="C19" s="35"/>
      <c r="D19" s="53"/>
      <c r="E19" s="5"/>
      <c r="F19" s="60"/>
      <c r="G19" s="54" t="e">
        <f>VLOOKUP(F19,Foglio1!$F$2:$G$1509,2,FALSE)</f>
        <v>#N/A</v>
      </c>
      <c r="H19" s="56"/>
      <c r="I19" s="4"/>
      <c r="J19" s="4"/>
      <c r="K19" s="4"/>
      <c r="L19" s="4"/>
      <c r="M19" s="24"/>
      <c r="N19" s="24"/>
      <c r="O19" s="14"/>
      <c r="P19" s="14"/>
      <c r="Q19" s="14"/>
      <c r="R19" s="14"/>
      <c r="S19" s="14"/>
      <c r="T19" s="14"/>
      <c r="U19" s="14"/>
      <c r="V19" s="14"/>
      <c r="W19" s="24"/>
      <c r="X19" s="14"/>
      <c r="Y19" s="15"/>
      <c r="Z19" s="15"/>
      <c r="AA19" s="55">
        <f t="shared" si="1"/>
        <v>0</v>
      </c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55">
        <f t="shared" si="2"/>
        <v>0</v>
      </c>
      <c r="AN19" s="55">
        <f t="shared" si="3"/>
        <v>0</v>
      </c>
      <c r="AO19" s="55">
        <f t="shared" si="4"/>
        <v>0</v>
      </c>
      <c r="AP19" s="84" t="str">
        <f t="shared" si="5"/>
        <v/>
      </c>
      <c r="AQ19" s="11" t="b">
        <f t="shared" si="6"/>
        <v>0</v>
      </c>
      <c r="AR19" s="59" t="b">
        <f t="shared" si="7"/>
        <v>0</v>
      </c>
      <c r="AS19" s="34" t="str">
        <f t="shared" si="8"/>
        <v/>
      </c>
    </row>
    <row r="20" spans="2:45">
      <c r="B20" s="260"/>
      <c r="C20" s="35"/>
      <c r="D20" s="53"/>
      <c r="E20" s="5"/>
      <c r="F20" s="60"/>
      <c r="G20" s="54" t="e">
        <f>VLOOKUP(F20,Foglio1!$F$2:$G$1509,2,FALSE)</f>
        <v>#N/A</v>
      </c>
      <c r="H20" s="56"/>
      <c r="I20" s="4"/>
      <c r="J20" s="4"/>
      <c r="K20" s="4"/>
      <c r="L20" s="4"/>
      <c r="M20" s="24"/>
      <c r="N20" s="24"/>
      <c r="O20" s="14"/>
      <c r="P20" s="14"/>
      <c r="Q20" s="14"/>
      <c r="R20" s="14"/>
      <c r="S20" s="14"/>
      <c r="T20" s="14"/>
      <c r="U20" s="14"/>
      <c r="V20" s="14"/>
      <c r="W20" s="24"/>
      <c r="X20" s="14"/>
      <c r="Y20" s="15"/>
      <c r="Z20" s="15"/>
      <c r="AA20" s="55">
        <f t="shared" si="1"/>
        <v>0</v>
      </c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55">
        <f t="shared" si="2"/>
        <v>0</v>
      </c>
      <c r="AN20" s="55">
        <f t="shared" si="3"/>
        <v>0</v>
      </c>
      <c r="AO20" s="55">
        <f t="shared" si="4"/>
        <v>0</v>
      </c>
      <c r="AP20" s="84" t="str">
        <f t="shared" si="5"/>
        <v/>
      </c>
      <c r="AQ20" s="11" t="b">
        <f t="shared" si="6"/>
        <v>0</v>
      </c>
      <c r="AR20" s="59" t="b">
        <f t="shared" si="7"/>
        <v>0</v>
      </c>
      <c r="AS20" s="34" t="str">
        <f t="shared" si="8"/>
        <v/>
      </c>
    </row>
    <row r="21" spans="2:45">
      <c r="B21" s="260"/>
      <c r="C21" s="35"/>
      <c r="D21" s="53"/>
      <c r="E21" s="5"/>
      <c r="F21" s="60"/>
      <c r="G21" s="54" t="e">
        <f>VLOOKUP(F21,Foglio1!$F$2:$G$1509,2,FALSE)</f>
        <v>#N/A</v>
      </c>
      <c r="H21" s="56"/>
      <c r="I21" s="4"/>
      <c r="J21" s="4"/>
      <c r="K21" s="4"/>
      <c r="L21" s="4"/>
      <c r="M21" s="24"/>
      <c r="N21" s="24"/>
      <c r="O21" s="14"/>
      <c r="P21" s="14"/>
      <c r="Q21" s="14"/>
      <c r="R21" s="14"/>
      <c r="S21" s="14"/>
      <c r="T21" s="14"/>
      <c r="U21" s="14"/>
      <c r="V21" s="14"/>
      <c r="W21" s="24"/>
      <c r="X21" s="14"/>
      <c r="Y21" s="15"/>
      <c r="Z21" s="15"/>
      <c r="AA21" s="55">
        <f t="shared" si="1"/>
        <v>0</v>
      </c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55">
        <f t="shared" si="2"/>
        <v>0</v>
      </c>
      <c r="AN21" s="55">
        <f t="shared" si="3"/>
        <v>0</v>
      </c>
      <c r="AO21" s="55">
        <f t="shared" si="4"/>
        <v>0</v>
      </c>
      <c r="AP21" s="84" t="str">
        <f t="shared" si="5"/>
        <v/>
      </c>
      <c r="AQ21" s="11" t="b">
        <f t="shared" si="6"/>
        <v>0</v>
      </c>
      <c r="AR21" s="59" t="b">
        <f t="shared" si="7"/>
        <v>0</v>
      </c>
      <c r="AS21" s="34" t="str">
        <f t="shared" si="8"/>
        <v/>
      </c>
    </row>
    <row r="22" spans="2:45">
      <c r="B22" s="260"/>
      <c r="C22" s="35"/>
      <c r="D22" s="53"/>
      <c r="E22" s="5"/>
      <c r="F22" s="60"/>
      <c r="G22" s="54" t="e">
        <f>VLOOKUP(F22,Foglio1!$F$2:$G$1509,2,FALSE)</f>
        <v>#N/A</v>
      </c>
      <c r="H22" s="56"/>
      <c r="I22" s="4"/>
      <c r="J22" s="4"/>
      <c r="K22" s="4"/>
      <c r="L22" s="4"/>
      <c r="M22" s="24"/>
      <c r="N22" s="24"/>
      <c r="O22" s="14"/>
      <c r="P22" s="14"/>
      <c r="Q22" s="14"/>
      <c r="R22" s="14"/>
      <c r="S22" s="14"/>
      <c r="T22" s="14"/>
      <c r="U22" s="14"/>
      <c r="V22" s="14"/>
      <c r="W22" s="24"/>
      <c r="X22" s="14"/>
      <c r="Y22" s="15"/>
      <c r="Z22" s="15"/>
      <c r="AA22" s="55">
        <f t="shared" si="1"/>
        <v>0</v>
      </c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55">
        <f t="shared" si="2"/>
        <v>0</v>
      </c>
      <c r="AN22" s="55">
        <f t="shared" si="3"/>
        <v>0</v>
      </c>
      <c r="AO22" s="55">
        <f t="shared" si="4"/>
        <v>0</v>
      </c>
      <c r="AP22" s="84" t="str">
        <f t="shared" si="5"/>
        <v/>
      </c>
      <c r="AQ22" s="11" t="b">
        <f t="shared" si="6"/>
        <v>0</v>
      </c>
      <c r="AR22" s="59" t="b">
        <f t="shared" si="7"/>
        <v>0</v>
      </c>
      <c r="AS22" s="34" t="str">
        <f t="shared" si="8"/>
        <v/>
      </c>
    </row>
    <row r="23" spans="2:45">
      <c r="B23" s="260"/>
      <c r="C23" s="35"/>
      <c r="D23" s="53"/>
      <c r="E23" s="5"/>
      <c r="F23" s="60"/>
      <c r="G23" s="54" t="e">
        <f>VLOOKUP(F23,Foglio1!$F$2:$G$1509,2,FALSE)</f>
        <v>#N/A</v>
      </c>
      <c r="H23" s="56"/>
      <c r="I23" s="4"/>
      <c r="J23" s="4"/>
      <c r="K23" s="4"/>
      <c r="L23" s="4"/>
      <c r="M23" s="24"/>
      <c r="N23" s="24"/>
      <c r="O23" s="14"/>
      <c r="P23" s="14"/>
      <c r="Q23" s="14"/>
      <c r="R23" s="14"/>
      <c r="S23" s="14"/>
      <c r="T23" s="14"/>
      <c r="U23" s="14"/>
      <c r="V23" s="14"/>
      <c r="W23" s="24"/>
      <c r="X23" s="14"/>
      <c r="Y23" s="15"/>
      <c r="Z23" s="15"/>
      <c r="AA23" s="55">
        <f t="shared" si="1"/>
        <v>0</v>
      </c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55">
        <f t="shared" si="2"/>
        <v>0</v>
      </c>
      <c r="AN23" s="55">
        <f t="shared" si="3"/>
        <v>0</v>
      </c>
      <c r="AO23" s="55">
        <f t="shared" si="4"/>
        <v>0</v>
      </c>
      <c r="AP23" s="84" t="str">
        <f t="shared" si="5"/>
        <v/>
      </c>
      <c r="AQ23" s="11" t="b">
        <f t="shared" si="6"/>
        <v>0</v>
      </c>
      <c r="AR23" s="59" t="b">
        <f t="shared" si="7"/>
        <v>0</v>
      </c>
      <c r="AS23" s="34" t="str">
        <f t="shared" si="8"/>
        <v/>
      </c>
    </row>
    <row r="24" spans="2:45">
      <c r="B24" s="260"/>
      <c r="C24" s="35"/>
      <c r="D24" s="53"/>
      <c r="E24" s="5"/>
      <c r="F24" s="60"/>
      <c r="G24" s="54" t="e">
        <f>VLOOKUP(F24,Foglio1!$F$2:$G$1509,2,FALSE)</f>
        <v>#N/A</v>
      </c>
      <c r="H24" s="56"/>
      <c r="I24" s="4"/>
      <c r="J24" s="4"/>
      <c r="K24" s="4"/>
      <c r="L24" s="4"/>
      <c r="M24" s="24"/>
      <c r="N24" s="24"/>
      <c r="O24" s="14"/>
      <c r="P24" s="14"/>
      <c r="Q24" s="14"/>
      <c r="R24" s="14"/>
      <c r="S24" s="14"/>
      <c r="T24" s="14"/>
      <c r="U24" s="14"/>
      <c r="V24" s="14"/>
      <c r="W24" s="24"/>
      <c r="X24" s="14"/>
      <c r="Y24" s="15"/>
      <c r="Z24" s="15"/>
      <c r="AA24" s="55">
        <f t="shared" si="1"/>
        <v>0</v>
      </c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55">
        <f t="shared" si="2"/>
        <v>0</v>
      </c>
      <c r="AN24" s="55">
        <f t="shared" si="3"/>
        <v>0</v>
      </c>
      <c r="AO24" s="55">
        <f t="shared" si="4"/>
        <v>0</v>
      </c>
      <c r="AP24" s="84" t="str">
        <f t="shared" si="5"/>
        <v/>
      </c>
      <c r="AQ24" s="11" t="b">
        <f t="shared" si="6"/>
        <v>0</v>
      </c>
      <c r="AR24" s="59" t="b">
        <f t="shared" si="7"/>
        <v>0</v>
      </c>
      <c r="AS24" s="34" t="str">
        <f t="shared" si="8"/>
        <v/>
      </c>
    </row>
    <row r="25" spans="2:45">
      <c r="B25" s="260"/>
      <c r="C25" s="35"/>
      <c r="D25" s="53"/>
      <c r="E25" s="5"/>
      <c r="F25" s="60"/>
      <c r="G25" s="54" t="e">
        <f>VLOOKUP(F25,Foglio1!$F$2:$G$1509,2,FALSE)</f>
        <v>#N/A</v>
      </c>
      <c r="H25" s="56"/>
      <c r="I25" s="4"/>
      <c r="J25" s="4"/>
      <c r="K25" s="4"/>
      <c r="L25" s="4"/>
      <c r="M25" s="24"/>
      <c r="N25" s="24"/>
      <c r="O25" s="14"/>
      <c r="P25" s="14"/>
      <c r="Q25" s="14"/>
      <c r="R25" s="14"/>
      <c r="S25" s="14"/>
      <c r="T25" s="14"/>
      <c r="U25" s="14"/>
      <c r="V25" s="14"/>
      <c r="W25" s="24"/>
      <c r="X25" s="14"/>
      <c r="Y25" s="15"/>
      <c r="Z25" s="15"/>
      <c r="AA25" s="55">
        <f t="shared" si="1"/>
        <v>0</v>
      </c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55">
        <f t="shared" si="2"/>
        <v>0</v>
      </c>
      <c r="AN25" s="55">
        <f t="shared" si="3"/>
        <v>0</v>
      </c>
      <c r="AO25" s="55">
        <f t="shared" si="4"/>
        <v>0</v>
      </c>
      <c r="AP25" s="84" t="str">
        <f t="shared" si="5"/>
        <v/>
      </c>
      <c r="AQ25" s="11" t="b">
        <f t="shared" si="6"/>
        <v>0</v>
      </c>
      <c r="AR25" s="59" t="b">
        <f t="shared" si="7"/>
        <v>0</v>
      </c>
      <c r="AS25" s="34" t="str">
        <f t="shared" si="8"/>
        <v/>
      </c>
    </row>
    <row r="26" spans="2:45">
      <c r="B26" s="260"/>
      <c r="C26" s="35"/>
      <c r="D26" s="53"/>
      <c r="E26" s="5"/>
      <c r="F26" s="60"/>
      <c r="G26" s="54" t="e">
        <f>VLOOKUP(F26,Foglio1!$F$2:$G$1509,2,FALSE)</f>
        <v>#N/A</v>
      </c>
      <c r="H26" s="56"/>
      <c r="I26" s="4"/>
      <c r="J26" s="4"/>
      <c r="K26" s="4"/>
      <c r="L26" s="4"/>
      <c r="M26" s="24"/>
      <c r="N26" s="24"/>
      <c r="O26" s="14"/>
      <c r="P26" s="14"/>
      <c r="Q26" s="14"/>
      <c r="R26" s="14"/>
      <c r="S26" s="14"/>
      <c r="T26" s="14"/>
      <c r="U26" s="14"/>
      <c r="V26" s="14"/>
      <c r="W26" s="24"/>
      <c r="X26" s="14"/>
      <c r="Y26" s="15"/>
      <c r="Z26" s="15"/>
      <c r="AA26" s="55">
        <f t="shared" si="1"/>
        <v>0</v>
      </c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55">
        <f t="shared" si="2"/>
        <v>0</v>
      </c>
      <c r="AN26" s="55">
        <f t="shared" si="3"/>
        <v>0</v>
      </c>
      <c r="AO26" s="55">
        <f t="shared" si="4"/>
        <v>0</v>
      </c>
      <c r="AP26" s="84" t="str">
        <f t="shared" si="5"/>
        <v/>
      </c>
      <c r="AQ26" s="11" t="b">
        <f t="shared" si="6"/>
        <v>0</v>
      </c>
      <c r="AR26" s="59" t="b">
        <f t="shared" si="7"/>
        <v>0</v>
      </c>
      <c r="AS26" s="34" t="str">
        <f t="shared" si="8"/>
        <v/>
      </c>
    </row>
    <row r="27" spans="2:45">
      <c r="B27" s="260"/>
      <c r="C27" s="35"/>
      <c r="D27" s="53"/>
      <c r="E27" s="5"/>
      <c r="F27" s="60"/>
      <c r="G27" s="54" t="e">
        <f>VLOOKUP(F27,Foglio1!$F$2:$G$1509,2,FALSE)</f>
        <v>#N/A</v>
      </c>
      <c r="H27" s="56"/>
      <c r="I27" s="4"/>
      <c r="J27" s="4"/>
      <c r="K27" s="4"/>
      <c r="L27" s="4"/>
      <c r="M27" s="24"/>
      <c r="N27" s="24"/>
      <c r="O27" s="14"/>
      <c r="P27" s="14"/>
      <c r="Q27" s="14"/>
      <c r="R27" s="14"/>
      <c r="S27" s="14"/>
      <c r="T27" s="14"/>
      <c r="U27" s="14"/>
      <c r="V27" s="14"/>
      <c r="W27" s="24"/>
      <c r="X27" s="14"/>
      <c r="Y27" s="15"/>
      <c r="Z27" s="15"/>
      <c r="AA27" s="55">
        <f t="shared" si="1"/>
        <v>0</v>
      </c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55">
        <f t="shared" si="2"/>
        <v>0</v>
      </c>
      <c r="AN27" s="55">
        <f t="shared" si="3"/>
        <v>0</v>
      </c>
      <c r="AO27" s="55">
        <f t="shared" si="4"/>
        <v>0</v>
      </c>
      <c r="AP27" s="84" t="str">
        <f t="shared" si="5"/>
        <v/>
      </c>
      <c r="AQ27" s="11" t="b">
        <f t="shared" si="6"/>
        <v>0</v>
      </c>
      <c r="AR27" s="59" t="b">
        <f t="shared" si="7"/>
        <v>0</v>
      </c>
      <c r="AS27" s="34" t="str">
        <f t="shared" si="8"/>
        <v/>
      </c>
    </row>
    <row r="28" spans="2:45">
      <c r="B28" s="260"/>
      <c r="C28" s="35"/>
      <c r="D28" s="53"/>
      <c r="E28" s="5"/>
      <c r="F28" s="60"/>
      <c r="G28" s="54" t="e">
        <f>VLOOKUP(F28,Foglio1!$F$2:$G$1509,2,FALSE)</f>
        <v>#N/A</v>
      </c>
      <c r="H28" s="56"/>
      <c r="I28" s="4"/>
      <c r="J28" s="4"/>
      <c r="K28" s="4"/>
      <c r="L28" s="4"/>
      <c r="M28" s="24"/>
      <c r="N28" s="24"/>
      <c r="O28" s="14"/>
      <c r="P28" s="14"/>
      <c r="Q28" s="14"/>
      <c r="R28" s="14"/>
      <c r="S28" s="14"/>
      <c r="T28" s="14"/>
      <c r="U28" s="14"/>
      <c r="V28" s="14"/>
      <c r="W28" s="24"/>
      <c r="X28" s="14"/>
      <c r="Y28" s="15"/>
      <c r="Z28" s="15"/>
      <c r="AA28" s="55">
        <f t="shared" si="1"/>
        <v>0</v>
      </c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55">
        <f t="shared" si="2"/>
        <v>0</v>
      </c>
      <c r="AN28" s="55">
        <f t="shared" si="3"/>
        <v>0</v>
      </c>
      <c r="AO28" s="55">
        <f t="shared" si="4"/>
        <v>0</v>
      </c>
      <c r="AP28" s="84" t="str">
        <f t="shared" si="5"/>
        <v/>
      </c>
      <c r="AQ28" s="11" t="b">
        <f t="shared" si="6"/>
        <v>0</v>
      </c>
      <c r="AR28" s="59" t="b">
        <f t="shared" si="7"/>
        <v>0</v>
      </c>
      <c r="AS28" s="34" t="str">
        <f t="shared" si="8"/>
        <v/>
      </c>
    </row>
    <row r="29" spans="2:45">
      <c r="B29" s="260"/>
      <c r="C29" s="35"/>
      <c r="D29" s="53"/>
      <c r="E29" s="5"/>
      <c r="F29" s="60"/>
      <c r="G29" s="54" t="e">
        <f>VLOOKUP(F29,Foglio1!$F$2:$G$1509,2,FALSE)</f>
        <v>#N/A</v>
      </c>
      <c r="H29" s="56"/>
      <c r="I29" s="4"/>
      <c r="J29" s="4"/>
      <c r="K29" s="4"/>
      <c r="L29" s="4"/>
      <c r="M29" s="24"/>
      <c r="N29" s="24"/>
      <c r="O29" s="14"/>
      <c r="P29" s="14"/>
      <c r="Q29" s="14"/>
      <c r="R29" s="14"/>
      <c r="S29" s="14"/>
      <c r="T29" s="14"/>
      <c r="U29" s="14"/>
      <c r="V29" s="14"/>
      <c r="W29" s="24"/>
      <c r="X29" s="14"/>
      <c r="Y29" s="15"/>
      <c r="Z29" s="15"/>
      <c r="AA29" s="55">
        <f t="shared" si="1"/>
        <v>0</v>
      </c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55">
        <f t="shared" si="2"/>
        <v>0</v>
      </c>
      <c r="AN29" s="55">
        <f t="shared" si="3"/>
        <v>0</v>
      </c>
      <c r="AO29" s="55">
        <f t="shared" si="4"/>
        <v>0</v>
      </c>
      <c r="AP29" s="84" t="str">
        <f t="shared" si="5"/>
        <v/>
      </c>
      <c r="AQ29" s="11" t="b">
        <f t="shared" si="6"/>
        <v>0</v>
      </c>
      <c r="AR29" s="59" t="b">
        <f t="shared" si="7"/>
        <v>0</v>
      </c>
      <c r="AS29" s="34" t="str">
        <f t="shared" si="8"/>
        <v/>
      </c>
    </row>
    <row r="30" spans="2:45">
      <c r="B30" s="260"/>
      <c r="C30" s="35"/>
      <c r="D30" s="53"/>
      <c r="E30" s="5"/>
      <c r="F30" s="60"/>
      <c r="G30" s="54" t="e">
        <f>VLOOKUP(F30,Foglio1!$F$2:$G$1509,2,FALSE)</f>
        <v>#N/A</v>
      </c>
      <c r="H30" s="56"/>
      <c r="I30" s="4"/>
      <c r="J30" s="4"/>
      <c r="K30" s="4"/>
      <c r="L30" s="4"/>
      <c r="M30" s="24"/>
      <c r="N30" s="24"/>
      <c r="O30" s="14"/>
      <c r="P30" s="14"/>
      <c r="Q30" s="14"/>
      <c r="R30" s="14"/>
      <c r="S30" s="14"/>
      <c r="T30" s="14"/>
      <c r="U30" s="14"/>
      <c r="V30" s="14"/>
      <c r="W30" s="24"/>
      <c r="X30" s="14"/>
      <c r="Y30" s="15"/>
      <c r="Z30" s="15"/>
      <c r="AA30" s="55">
        <f t="shared" si="1"/>
        <v>0</v>
      </c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55">
        <f t="shared" si="2"/>
        <v>0</v>
      </c>
      <c r="AN30" s="55">
        <f t="shared" si="3"/>
        <v>0</v>
      </c>
      <c r="AO30" s="55">
        <f t="shared" si="4"/>
        <v>0</v>
      </c>
      <c r="AP30" s="84" t="str">
        <f t="shared" si="5"/>
        <v/>
      </c>
      <c r="AQ30" s="11" t="b">
        <f t="shared" si="6"/>
        <v>0</v>
      </c>
      <c r="AR30" s="59" t="b">
        <f t="shared" si="7"/>
        <v>0</v>
      </c>
      <c r="AS30" s="34" t="str">
        <f t="shared" si="8"/>
        <v/>
      </c>
    </row>
    <row r="31" spans="2:45">
      <c r="B31" s="260"/>
      <c r="C31" s="35"/>
      <c r="D31" s="53"/>
      <c r="E31" s="5"/>
      <c r="F31" s="60"/>
      <c r="G31" s="54" t="e">
        <f>VLOOKUP(F31,Foglio1!$F$2:$G$1509,2,FALSE)</f>
        <v>#N/A</v>
      </c>
      <c r="H31" s="56"/>
      <c r="I31" s="4"/>
      <c r="J31" s="4"/>
      <c r="K31" s="4"/>
      <c r="L31" s="4"/>
      <c r="M31" s="24"/>
      <c r="N31" s="24"/>
      <c r="O31" s="14"/>
      <c r="P31" s="14"/>
      <c r="Q31" s="14"/>
      <c r="R31" s="14"/>
      <c r="S31" s="14"/>
      <c r="T31" s="14"/>
      <c r="U31" s="14"/>
      <c r="V31" s="14"/>
      <c r="W31" s="24"/>
      <c r="X31" s="14"/>
      <c r="Y31" s="15"/>
      <c r="Z31" s="15"/>
      <c r="AA31" s="55">
        <f t="shared" si="1"/>
        <v>0</v>
      </c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55">
        <f t="shared" si="2"/>
        <v>0</v>
      </c>
      <c r="AN31" s="55">
        <f t="shared" si="3"/>
        <v>0</v>
      </c>
      <c r="AO31" s="55">
        <f t="shared" si="4"/>
        <v>0</v>
      </c>
      <c r="AP31" s="84" t="str">
        <f t="shared" si="5"/>
        <v/>
      </c>
      <c r="AQ31" s="11" t="b">
        <f t="shared" si="6"/>
        <v>0</v>
      </c>
      <c r="AR31" s="59" t="b">
        <f t="shared" si="7"/>
        <v>0</v>
      </c>
      <c r="AS31" s="34" t="str">
        <f t="shared" si="8"/>
        <v/>
      </c>
    </row>
    <row r="32" spans="2:45">
      <c r="B32" s="260"/>
      <c r="C32" s="35"/>
      <c r="D32" s="53"/>
      <c r="E32" s="5"/>
      <c r="F32" s="60"/>
      <c r="G32" s="54" t="e">
        <f>VLOOKUP(F32,Foglio1!$F$2:$G$1509,2,FALSE)</f>
        <v>#N/A</v>
      </c>
      <c r="H32" s="56"/>
      <c r="I32" s="4"/>
      <c r="J32" s="4"/>
      <c r="K32" s="4"/>
      <c r="L32" s="4"/>
      <c r="M32" s="24"/>
      <c r="N32" s="24"/>
      <c r="O32" s="14"/>
      <c r="P32" s="14"/>
      <c r="Q32" s="14"/>
      <c r="R32" s="14"/>
      <c r="S32" s="14"/>
      <c r="T32" s="14"/>
      <c r="U32" s="14"/>
      <c r="V32" s="14"/>
      <c r="W32" s="24"/>
      <c r="X32" s="14"/>
      <c r="Y32" s="15"/>
      <c r="Z32" s="15"/>
      <c r="AA32" s="55">
        <f t="shared" si="1"/>
        <v>0</v>
      </c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55">
        <f t="shared" si="2"/>
        <v>0</v>
      </c>
      <c r="AN32" s="55">
        <f t="shared" si="3"/>
        <v>0</v>
      </c>
      <c r="AO32" s="55">
        <f t="shared" si="4"/>
        <v>0</v>
      </c>
      <c r="AP32" s="84" t="str">
        <f t="shared" si="5"/>
        <v/>
      </c>
      <c r="AQ32" s="11" t="b">
        <f t="shared" si="6"/>
        <v>0</v>
      </c>
      <c r="AR32" s="59" t="b">
        <f t="shared" si="7"/>
        <v>0</v>
      </c>
      <c r="AS32" s="34" t="str">
        <f t="shared" si="8"/>
        <v/>
      </c>
    </row>
    <row r="33" spans="2:45">
      <c r="B33" s="260"/>
      <c r="C33" s="35"/>
      <c r="D33" s="53"/>
      <c r="E33" s="5"/>
      <c r="F33" s="60"/>
      <c r="G33" s="54" t="e">
        <f>VLOOKUP(F33,Foglio1!$F$2:$G$1509,2,FALSE)</f>
        <v>#N/A</v>
      </c>
      <c r="H33" s="56"/>
      <c r="I33" s="4"/>
      <c r="J33" s="4"/>
      <c r="K33" s="4"/>
      <c r="L33" s="4"/>
      <c r="M33" s="24"/>
      <c r="N33" s="24"/>
      <c r="O33" s="14"/>
      <c r="P33" s="14"/>
      <c r="Q33" s="14"/>
      <c r="R33" s="14"/>
      <c r="S33" s="14"/>
      <c r="T33" s="14"/>
      <c r="U33" s="14"/>
      <c r="V33" s="14"/>
      <c r="W33" s="24"/>
      <c r="X33" s="14"/>
      <c r="Y33" s="15"/>
      <c r="Z33" s="15"/>
      <c r="AA33" s="55">
        <f t="shared" si="1"/>
        <v>0</v>
      </c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55">
        <f t="shared" si="2"/>
        <v>0</v>
      </c>
      <c r="AN33" s="55">
        <f t="shared" si="3"/>
        <v>0</v>
      </c>
      <c r="AO33" s="55">
        <f t="shared" si="4"/>
        <v>0</v>
      </c>
      <c r="AP33" s="84" t="str">
        <f t="shared" si="5"/>
        <v/>
      </c>
      <c r="AQ33" s="11" t="b">
        <f t="shared" si="6"/>
        <v>0</v>
      </c>
      <c r="AR33" s="59" t="b">
        <f t="shared" si="7"/>
        <v>0</v>
      </c>
      <c r="AS33" s="34" t="str">
        <f t="shared" si="8"/>
        <v/>
      </c>
    </row>
    <row r="34" spans="2:45">
      <c r="B34" s="260"/>
      <c r="C34" s="35"/>
      <c r="D34" s="53"/>
      <c r="E34" s="5"/>
      <c r="F34" s="60"/>
      <c r="G34" s="54" t="e">
        <f>VLOOKUP(F34,Foglio1!$F$2:$G$1509,2,FALSE)</f>
        <v>#N/A</v>
      </c>
      <c r="H34" s="56"/>
      <c r="I34" s="4"/>
      <c r="J34" s="4"/>
      <c r="K34" s="4"/>
      <c r="L34" s="4"/>
      <c r="M34" s="24"/>
      <c r="N34" s="24"/>
      <c r="O34" s="14"/>
      <c r="P34" s="14"/>
      <c r="Q34" s="14"/>
      <c r="R34" s="14"/>
      <c r="S34" s="14"/>
      <c r="T34" s="14"/>
      <c r="U34" s="14"/>
      <c r="V34" s="14"/>
      <c r="W34" s="24"/>
      <c r="X34" s="14"/>
      <c r="Y34" s="15"/>
      <c r="Z34" s="15"/>
      <c r="AA34" s="55">
        <f t="shared" si="1"/>
        <v>0</v>
      </c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55">
        <f t="shared" si="2"/>
        <v>0</v>
      </c>
      <c r="AN34" s="55">
        <f t="shared" si="3"/>
        <v>0</v>
      </c>
      <c r="AO34" s="55">
        <f t="shared" si="4"/>
        <v>0</v>
      </c>
      <c r="AP34" s="84" t="str">
        <f t="shared" si="5"/>
        <v/>
      </c>
      <c r="AQ34" s="11" t="b">
        <f t="shared" si="6"/>
        <v>0</v>
      </c>
      <c r="AR34" s="59" t="b">
        <f t="shared" si="7"/>
        <v>0</v>
      </c>
      <c r="AS34" s="34" t="str">
        <f t="shared" si="8"/>
        <v/>
      </c>
    </row>
    <row r="35" spans="2:45">
      <c r="B35" s="260"/>
      <c r="C35" s="35"/>
      <c r="D35" s="53"/>
      <c r="E35" s="5"/>
      <c r="F35" s="60"/>
      <c r="G35" s="54" t="e">
        <f>VLOOKUP(F35,Foglio1!$F$2:$G$1509,2,FALSE)</f>
        <v>#N/A</v>
      </c>
      <c r="H35" s="56"/>
      <c r="I35" s="4"/>
      <c r="J35" s="4"/>
      <c r="K35" s="4"/>
      <c r="L35" s="4"/>
      <c r="M35" s="24"/>
      <c r="N35" s="24"/>
      <c r="O35" s="14"/>
      <c r="P35" s="14"/>
      <c r="Q35" s="14"/>
      <c r="R35" s="14"/>
      <c r="S35" s="14"/>
      <c r="T35" s="14"/>
      <c r="U35" s="14"/>
      <c r="V35" s="14"/>
      <c r="W35" s="24"/>
      <c r="X35" s="14"/>
      <c r="Y35" s="15"/>
      <c r="Z35" s="15"/>
      <c r="AA35" s="55">
        <f t="shared" si="1"/>
        <v>0</v>
      </c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55">
        <f t="shared" si="2"/>
        <v>0</v>
      </c>
      <c r="AN35" s="55">
        <f t="shared" si="3"/>
        <v>0</v>
      </c>
      <c r="AO35" s="55">
        <f t="shared" si="4"/>
        <v>0</v>
      </c>
      <c r="AP35" s="84" t="str">
        <f t="shared" si="5"/>
        <v/>
      </c>
      <c r="AQ35" s="11" t="b">
        <f t="shared" si="6"/>
        <v>0</v>
      </c>
      <c r="AR35" s="59" t="b">
        <f t="shared" si="7"/>
        <v>0</v>
      </c>
      <c r="AS35" s="34" t="str">
        <f t="shared" si="8"/>
        <v/>
      </c>
    </row>
    <row r="36" spans="2:45">
      <c r="B36" s="260"/>
      <c r="C36" s="35"/>
      <c r="D36" s="53"/>
      <c r="E36" s="5"/>
      <c r="F36" s="60"/>
      <c r="G36" s="54" t="e">
        <f>VLOOKUP(F36,Foglio1!$F$2:$G$1509,2,FALSE)</f>
        <v>#N/A</v>
      </c>
      <c r="H36" s="56"/>
      <c r="I36" s="4"/>
      <c r="J36" s="4"/>
      <c r="K36" s="4"/>
      <c r="L36" s="4"/>
      <c r="M36" s="24"/>
      <c r="N36" s="24"/>
      <c r="O36" s="14"/>
      <c r="P36" s="14"/>
      <c r="Q36" s="14"/>
      <c r="R36" s="14"/>
      <c r="S36" s="14"/>
      <c r="T36" s="14"/>
      <c r="U36" s="14"/>
      <c r="V36" s="14"/>
      <c r="W36" s="24"/>
      <c r="X36" s="14"/>
      <c r="Y36" s="15"/>
      <c r="Z36" s="15"/>
      <c r="AA36" s="55">
        <f t="shared" si="1"/>
        <v>0</v>
      </c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55">
        <f t="shared" si="2"/>
        <v>0</v>
      </c>
      <c r="AN36" s="55">
        <f t="shared" si="3"/>
        <v>0</v>
      </c>
      <c r="AO36" s="55">
        <f t="shared" si="4"/>
        <v>0</v>
      </c>
      <c r="AP36" s="84" t="str">
        <f t="shared" si="5"/>
        <v/>
      </c>
      <c r="AQ36" s="11" t="b">
        <f t="shared" si="6"/>
        <v>0</v>
      </c>
      <c r="AR36" s="59" t="b">
        <f t="shared" si="7"/>
        <v>0</v>
      </c>
      <c r="AS36" s="34" t="str">
        <f t="shared" si="8"/>
        <v/>
      </c>
    </row>
    <row r="37" spans="2:45">
      <c r="B37" s="260"/>
      <c r="C37" s="35"/>
      <c r="D37" s="53"/>
      <c r="E37" s="5"/>
      <c r="F37" s="60"/>
      <c r="G37" s="54" t="e">
        <f>VLOOKUP(F37,Foglio1!$F$2:$G$1509,2,FALSE)</f>
        <v>#N/A</v>
      </c>
      <c r="H37" s="56"/>
      <c r="I37" s="4"/>
      <c r="J37" s="4"/>
      <c r="K37" s="4"/>
      <c r="L37" s="4"/>
      <c r="M37" s="24"/>
      <c r="N37" s="24"/>
      <c r="O37" s="14"/>
      <c r="P37" s="14"/>
      <c r="Q37" s="14"/>
      <c r="R37" s="14"/>
      <c r="S37" s="14"/>
      <c r="T37" s="14"/>
      <c r="U37" s="14"/>
      <c r="V37" s="14"/>
      <c r="W37" s="24"/>
      <c r="X37" s="14"/>
      <c r="Y37" s="15"/>
      <c r="Z37" s="15"/>
      <c r="AA37" s="55">
        <f t="shared" si="1"/>
        <v>0</v>
      </c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55">
        <f t="shared" si="2"/>
        <v>0</v>
      </c>
      <c r="AN37" s="55">
        <f t="shared" si="3"/>
        <v>0</v>
      </c>
      <c r="AO37" s="55">
        <f t="shared" si="4"/>
        <v>0</v>
      </c>
      <c r="AP37" s="84" t="str">
        <f t="shared" si="5"/>
        <v/>
      </c>
      <c r="AQ37" s="11" t="b">
        <f t="shared" si="6"/>
        <v>0</v>
      </c>
      <c r="AR37" s="59" t="b">
        <f t="shared" si="7"/>
        <v>0</v>
      </c>
      <c r="AS37" s="34" t="str">
        <f t="shared" si="8"/>
        <v/>
      </c>
    </row>
    <row r="38" spans="2:45">
      <c r="B38" s="260"/>
      <c r="C38" s="35"/>
      <c r="D38" s="53"/>
      <c r="E38" s="5"/>
      <c r="F38" s="60"/>
      <c r="G38" s="54" t="e">
        <f>VLOOKUP(F38,Foglio1!$F$2:$G$1509,2,FALSE)</f>
        <v>#N/A</v>
      </c>
      <c r="H38" s="56"/>
      <c r="I38" s="4"/>
      <c r="J38" s="4"/>
      <c r="K38" s="4"/>
      <c r="L38" s="4"/>
      <c r="M38" s="24"/>
      <c r="N38" s="24"/>
      <c r="O38" s="14"/>
      <c r="P38" s="14"/>
      <c r="Q38" s="14"/>
      <c r="R38" s="14"/>
      <c r="S38" s="14"/>
      <c r="T38" s="14"/>
      <c r="U38" s="14"/>
      <c r="V38" s="14"/>
      <c r="W38" s="24"/>
      <c r="X38" s="14"/>
      <c r="Y38" s="15"/>
      <c r="Z38" s="15"/>
      <c r="AA38" s="55">
        <f t="shared" si="1"/>
        <v>0</v>
      </c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55">
        <f t="shared" si="2"/>
        <v>0</v>
      </c>
      <c r="AN38" s="55">
        <f t="shared" si="3"/>
        <v>0</v>
      </c>
      <c r="AO38" s="55">
        <f t="shared" si="4"/>
        <v>0</v>
      </c>
      <c r="AP38" s="84" t="str">
        <f t="shared" si="5"/>
        <v/>
      </c>
      <c r="AQ38" s="11" t="b">
        <f t="shared" si="6"/>
        <v>0</v>
      </c>
      <c r="AR38" s="59" t="b">
        <f t="shared" si="7"/>
        <v>0</v>
      </c>
      <c r="AS38" s="34" t="str">
        <f t="shared" si="8"/>
        <v/>
      </c>
    </row>
    <row r="39" spans="2:45">
      <c r="B39" s="260"/>
      <c r="C39" s="35"/>
      <c r="D39" s="53"/>
      <c r="E39" s="5"/>
      <c r="F39" s="60"/>
      <c r="G39" s="54" t="e">
        <f>VLOOKUP(F39,Foglio1!$F$2:$G$1509,2,FALSE)</f>
        <v>#N/A</v>
      </c>
      <c r="H39" s="56"/>
      <c r="I39" s="4"/>
      <c r="J39" s="4"/>
      <c r="K39" s="4"/>
      <c r="L39" s="4"/>
      <c r="M39" s="24"/>
      <c r="N39" s="24"/>
      <c r="O39" s="14"/>
      <c r="P39" s="14"/>
      <c r="Q39" s="14"/>
      <c r="R39" s="14"/>
      <c r="S39" s="14"/>
      <c r="T39" s="14"/>
      <c r="U39" s="14"/>
      <c r="V39" s="14"/>
      <c r="W39" s="24"/>
      <c r="X39" s="14"/>
      <c r="Y39" s="15"/>
      <c r="Z39" s="15"/>
      <c r="AA39" s="55">
        <f t="shared" si="1"/>
        <v>0</v>
      </c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55">
        <f t="shared" si="2"/>
        <v>0</v>
      </c>
      <c r="AN39" s="55">
        <f t="shared" si="3"/>
        <v>0</v>
      </c>
      <c r="AO39" s="55">
        <f t="shared" si="4"/>
        <v>0</v>
      </c>
      <c r="AP39" s="84" t="str">
        <f t="shared" si="5"/>
        <v/>
      </c>
      <c r="AQ39" s="11" t="b">
        <f t="shared" si="6"/>
        <v>0</v>
      </c>
      <c r="AR39" s="59" t="b">
        <f t="shared" si="7"/>
        <v>0</v>
      </c>
      <c r="AS39" s="34" t="str">
        <f t="shared" si="8"/>
        <v/>
      </c>
    </row>
    <row r="40" spans="2:45">
      <c r="B40" s="260"/>
      <c r="C40" s="35"/>
      <c r="D40" s="53"/>
      <c r="E40" s="5"/>
      <c r="F40" s="60"/>
      <c r="G40" s="54" t="e">
        <f>VLOOKUP(F40,Foglio1!$F$2:$G$1509,2,FALSE)</f>
        <v>#N/A</v>
      </c>
      <c r="H40" s="56"/>
      <c r="I40" s="4"/>
      <c r="J40" s="4"/>
      <c r="K40" s="4"/>
      <c r="L40" s="4"/>
      <c r="M40" s="24"/>
      <c r="N40" s="24"/>
      <c r="O40" s="14"/>
      <c r="P40" s="14"/>
      <c r="Q40" s="14"/>
      <c r="R40" s="14"/>
      <c r="S40" s="14"/>
      <c r="T40" s="14"/>
      <c r="U40" s="14"/>
      <c r="V40" s="14"/>
      <c r="W40" s="24"/>
      <c r="X40" s="14"/>
      <c r="Y40" s="15"/>
      <c r="Z40" s="15"/>
      <c r="AA40" s="55">
        <f t="shared" si="1"/>
        <v>0</v>
      </c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55">
        <f t="shared" si="2"/>
        <v>0</v>
      </c>
      <c r="AN40" s="55">
        <f t="shared" si="3"/>
        <v>0</v>
      </c>
      <c r="AO40" s="55">
        <f t="shared" si="4"/>
        <v>0</v>
      </c>
      <c r="AP40" s="84" t="str">
        <f t="shared" si="5"/>
        <v/>
      </c>
      <c r="AQ40" s="11" t="b">
        <f t="shared" si="6"/>
        <v>0</v>
      </c>
      <c r="AR40" s="59" t="b">
        <f t="shared" si="7"/>
        <v>0</v>
      </c>
      <c r="AS40" s="34" t="str">
        <f t="shared" si="8"/>
        <v/>
      </c>
    </row>
    <row r="41" spans="2:45">
      <c r="B41" s="260"/>
      <c r="C41" s="35"/>
      <c r="D41" s="53"/>
      <c r="E41" s="5"/>
      <c r="F41" s="60"/>
      <c r="G41" s="54" t="e">
        <f>VLOOKUP(F41,Foglio1!$F$2:$G$1509,2,FALSE)</f>
        <v>#N/A</v>
      </c>
      <c r="H41" s="56"/>
      <c r="I41" s="4"/>
      <c r="J41" s="4"/>
      <c r="K41" s="4"/>
      <c r="L41" s="4"/>
      <c r="M41" s="24"/>
      <c r="N41" s="24"/>
      <c r="O41" s="14"/>
      <c r="P41" s="14"/>
      <c r="Q41" s="14"/>
      <c r="R41" s="14"/>
      <c r="S41" s="14"/>
      <c r="T41" s="14"/>
      <c r="U41" s="14"/>
      <c r="V41" s="14"/>
      <c r="W41" s="24"/>
      <c r="X41" s="14"/>
      <c r="Y41" s="15"/>
      <c r="Z41" s="15"/>
      <c r="AA41" s="55">
        <f t="shared" si="1"/>
        <v>0</v>
      </c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55">
        <f t="shared" si="2"/>
        <v>0</v>
      </c>
      <c r="AN41" s="55">
        <f t="shared" si="3"/>
        <v>0</v>
      </c>
      <c r="AO41" s="55">
        <f t="shared" si="4"/>
        <v>0</v>
      </c>
      <c r="AP41" s="84" t="str">
        <f t="shared" si="5"/>
        <v/>
      </c>
      <c r="AQ41" s="11" t="b">
        <f t="shared" si="6"/>
        <v>0</v>
      </c>
      <c r="AR41" s="59" t="b">
        <f t="shared" si="7"/>
        <v>0</v>
      </c>
      <c r="AS41" s="34" t="str">
        <f t="shared" si="8"/>
        <v/>
      </c>
    </row>
    <row r="42" spans="2:45">
      <c r="B42" s="260"/>
      <c r="C42" s="35"/>
      <c r="D42" s="53"/>
      <c r="E42" s="5"/>
      <c r="F42" s="60"/>
      <c r="G42" s="54" t="e">
        <f>VLOOKUP(F42,Foglio1!$F$2:$G$1509,2,FALSE)</f>
        <v>#N/A</v>
      </c>
      <c r="H42" s="56"/>
      <c r="I42" s="4"/>
      <c r="J42" s="4"/>
      <c r="K42" s="4"/>
      <c r="L42" s="4"/>
      <c r="M42" s="24"/>
      <c r="N42" s="24"/>
      <c r="O42" s="14"/>
      <c r="P42" s="14"/>
      <c r="Q42" s="14"/>
      <c r="R42" s="14"/>
      <c r="S42" s="14"/>
      <c r="T42" s="14"/>
      <c r="U42" s="14"/>
      <c r="V42" s="14"/>
      <c r="W42" s="24"/>
      <c r="X42" s="14"/>
      <c r="Y42" s="15"/>
      <c r="Z42" s="15"/>
      <c r="AA42" s="55">
        <f t="shared" si="1"/>
        <v>0</v>
      </c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55">
        <f t="shared" si="2"/>
        <v>0</v>
      </c>
      <c r="AN42" s="55">
        <f t="shared" si="3"/>
        <v>0</v>
      </c>
      <c r="AO42" s="55">
        <f t="shared" si="4"/>
        <v>0</v>
      </c>
      <c r="AP42" s="84" t="str">
        <f t="shared" si="5"/>
        <v/>
      </c>
      <c r="AQ42" s="11" t="b">
        <f t="shared" si="6"/>
        <v>0</v>
      </c>
      <c r="AR42" s="59" t="b">
        <f t="shared" si="7"/>
        <v>0</v>
      </c>
      <c r="AS42" s="34" t="str">
        <f t="shared" si="8"/>
        <v/>
      </c>
    </row>
    <row r="43" spans="2:45">
      <c r="B43" s="260"/>
      <c r="C43" s="35"/>
      <c r="D43" s="53"/>
      <c r="E43" s="5"/>
      <c r="F43" s="60"/>
      <c r="G43" s="54" t="e">
        <f>VLOOKUP(F43,Foglio1!$F$2:$G$1509,2,FALSE)</f>
        <v>#N/A</v>
      </c>
      <c r="H43" s="56"/>
      <c r="I43" s="4"/>
      <c r="J43" s="4"/>
      <c r="K43" s="4"/>
      <c r="L43" s="4"/>
      <c r="M43" s="24"/>
      <c r="N43" s="24"/>
      <c r="O43" s="14"/>
      <c r="P43" s="14"/>
      <c r="Q43" s="14"/>
      <c r="R43" s="14"/>
      <c r="S43" s="14"/>
      <c r="T43" s="14"/>
      <c r="U43" s="14"/>
      <c r="V43" s="14"/>
      <c r="W43" s="24"/>
      <c r="X43" s="14"/>
      <c r="Y43" s="15"/>
      <c r="Z43" s="15"/>
      <c r="AA43" s="55">
        <f t="shared" si="1"/>
        <v>0</v>
      </c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55">
        <f t="shared" si="2"/>
        <v>0</v>
      </c>
      <c r="AN43" s="55">
        <f t="shared" si="3"/>
        <v>0</v>
      </c>
      <c r="AO43" s="55">
        <f t="shared" si="4"/>
        <v>0</v>
      </c>
      <c r="AP43" s="84" t="str">
        <f t="shared" si="5"/>
        <v/>
      </c>
      <c r="AQ43" s="11" t="b">
        <f t="shared" si="6"/>
        <v>0</v>
      </c>
      <c r="AR43" s="59" t="b">
        <f t="shared" si="7"/>
        <v>0</v>
      </c>
      <c r="AS43" s="34" t="str">
        <f t="shared" si="8"/>
        <v/>
      </c>
    </row>
    <row r="44" spans="2:45">
      <c r="B44" s="260"/>
      <c r="C44" s="35"/>
      <c r="D44" s="53"/>
      <c r="E44" s="5"/>
      <c r="F44" s="60"/>
      <c r="G44" s="54" t="e">
        <f>VLOOKUP(F44,Foglio1!$F$2:$G$1509,2,FALSE)</f>
        <v>#N/A</v>
      </c>
      <c r="H44" s="56"/>
      <c r="I44" s="4"/>
      <c r="J44" s="4"/>
      <c r="K44" s="4"/>
      <c r="L44" s="4"/>
      <c r="M44" s="24"/>
      <c r="N44" s="24"/>
      <c r="O44" s="14"/>
      <c r="P44" s="14"/>
      <c r="Q44" s="14"/>
      <c r="R44" s="14"/>
      <c r="S44" s="14"/>
      <c r="T44" s="14"/>
      <c r="U44" s="14"/>
      <c r="V44" s="14"/>
      <c r="W44" s="24"/>
      <c r="X44" s="14"/>
      <c r="Y44" s="15"/>
      <c r="Z44" s="15"/>
      <c r="AA44" s="55">
        <f t="shared" si="1"/>
        <v>0</v>
      </c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55">
        <f t="shared" si="2"/>
        <v>0</v>
      </c>
      <c r="AN44" s="55">
        <f t="shared" si="3"/>
        <v>0</v>
      </c>
      <c r="AO44" s="55">
        <f t="shared" si="4"/>
        <v>0</v>
      </c>
      <c r="AP44" s="84" t="str">
        <f t="shared" si="5"/>
        <v/>
      </c>
      <c r="AQ44" s="11" t="b">
        <f t="shared" si="6"/>
        <v>0</v>
      </c>
      <c r="AR44" s="59" t="b">
        <f t="shared" si="7"/>
        <v>0</v>
      </c>
      <c r="AS44" s="34" t="str">
        <f t="shared" si="8"/>
        <v/>
      </c>
    </row>
    <row r="45" spans="2:45">
      <c r="B45" s="260"/>
      <c r="C45" s="35"/>
      <c r="D45" s="53"/>
      <c r="E45" s="5"/>
      <c r="F45" s="60"/>
      <c r="G45" s="54" t="e">
        <f>VLOOKUP(F45,Foglio1!$F$2:$G$1509,2,FALSE)</f>
        <v>#N/A</v>
      </c>
      <c r="H45" s="56"/>
      <c r="I45" s="4"/>
      <c r="J45" s="4"/>
      <c r="K45" s="4"/>
      <c r="L45" s="4"/>
      <c r="M45" s="24"/>
      <c r="N45" s="24"/>
      <c r="O45" s="14"/>
      <c r="P45" s="14"/>
      <c r="Q45" s="14"/>
      <c r="R45" s="14"/>
      <c r="S45" s="14"/>
      <c r="T45" s="14"/>
      <c r="U45" s="14"/>
      <c r="V45" s="14"/>
      <c r="W45" s="24"/>
      <c r="X45" s="14"/>
      <c r="Y45" s="15"/>
      <c r="Z45" s="15"/>
      <c r="AA45" s="55">
        <f t="shared" si="1"/>
        <v>0</v>
      </c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55">
        <f t="shared" si="2"/>
        <v>0</v>
      </c>
      <c r="AN45" s="55">
        <f t="shared" si="3"/>
        <v>0</v>
      </c>
      <c r="AO45" s="55">
        <f t="shared" si="4"/>
        <v>0</v>
      </c>
      <c r="AP45" s="84" t="str">
        <f t="shared" si="5"/>
        <v/>
      </c>
      <c r="AQ45" s="11" t="b">
        <f t="shared" si="6"/>
        <v>0</v>
      </c>
      <c r="AR45" s="59" t="b">
        <f t="shared" si="7"/>
        <v>0</v>
      </c>
      <c r="AS45" s="34" t="str">
        <f t="shared" si="8"/>
        <v/>
      </c>
    </row>
    <row r="46" spans="2:45">
      <c r="B46" s="260"/>
      <c r="C46" s="35"/>
      <c r="D46" s="53"/>
      <c r="E46" s="5"/>
      <c r="F46" s="60"/>
      <c r="G46" s="54" t="e">
        <f>VLOOKUP(F46,Foglio1!$F$2:$G$1509,2,FALSE)</f>
        <v>#N/A</v>
      </c>
      <c r="H46" s="56"/>
      <c r="I46" s="4"/>
      <c r="J46" s="4"/>
      <c r="K46" s="4"/>
      <c r="L46" s="4"/>
      <c r="M46" s="24"/>
      <c r="N46" s="24"/>
      <c r="O46" s="14"/>
      <c r="P46" s="14"/>
      <c r="Q46" s="14"/>
      <c r="R46" s="14"/>
      <c r="S46" s="14"/>
      <c r="T46" s="14"/>
      <c r="U46" s="14"/>
      <c r="V46" s="14"/>
      <c r="W46" s="24"/>
      <c r="X46" s="14"/>
      <c r="Y46" s="15"/>
      <c r="Z46" s="15"/>
      <c r="AA46" s="55">
        <f t="shared" si="1"/>
        <v>0</v>
      </c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55">
        <f t="shared" si="2"/>
        <v>0</v>
      </c>
      <c r="AN46" s="55">
        <f t="shared" si="3"/>
        <v>0</v>
      </c>
      <c r="AO46" s="55">
        <f t="shared" si="4"/>
        <v>0</v>
      </c>
      <c r="AP46" s="84" t="str">
        <f t="shared" si="5"/>
        <v/>
      </c>
      <c r="AQ46" s="11" t="b">
        <f t="shared" si="6"/>
        <v>0</v>
      </c>
      <c r="AR46" s="59" t="b">
        <f t="shared" si="7"/>
        <v>0</v>
      </c>
      <c r="AS46" s="34" t="str">
        <f t="shared" si="8"/>
        <v/>
      </c>
    </row>
    <row r="47" spans="2:45">
      <c r="B47" s="260"/>
      <c r="C47" s="35"/>
      <c r="D47" s="53"/>
      <c r="E47" s="5"/>
      <c r="F47" s="60"/>
      <c r="G47" s="54" t="e">
        <f>VLOOKUP(F47,Foglio1!$F$2:$G$1509,2,FALSE)</f>
        <v>#N/A</v>
      </c>
      <c r="H47" s="56"/>
      <c r="I47" s="4"/>
      <c r="J47" s="4"/>
      <c r="K47" s="4"/>
      <c r="L47" s="4"/>
      <c r="M47" s="24"/>
      <c r="N47" s="24"/>
      <c r="O47" s="14"/>
      <c r="P47" s="14"/>
      <c r="Q47" s="14"/>
      <c r="R47" s="14"/>
      <c r="S47" s="14"/>
      <c r="T47" s="14"/>
      <c r="U47" s="14"/>
      <c r="V47" s="14"/>
      <c r="W47" s="24"/>
      <c r="X47" s="14"/>
      <c r="Y47" s="15"/>
      <c r="Z47" s="15"/>
      <c r="AA47" s="55">
        <f t="shared" si="1"/>
        <v>0</v>
      </c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55">
        <f t="shared" si="2"/>
        <v>0</v>
      </c>
      <c r="AN47" s="55">
        <f t="shared" si="3"/>
        <v>0</v>
      </c>
      <c r="AO47" s="55">
        <f t="shared" si="4"/>
        <v>0</v>
      </c>
      <c r="AP47" s="84" t="str">
        <f t="shared" si="5"/>
        <v/>
      </c>
      <c r="AQ47" s="11" t="b">
        <f t="shared" si="6"/>
        <v>0</v>
      </c>
      <c r="AR47" s="59" t="b">
        <f t="shared" si="7"/>
        <v>0</v>
      </c>
      <c r="AS47" s="34" t="str">
        <f t="shared" si="8"/>
        <v/>
      </c>
    </row>
    <row r="48" spans="2:45">
      <c r="B48" s="260"/>
      <c r="C48" s="35"/>
      <c r="D48" s="53"/>
      <c r="E48" s="5"/>
      <c r="F48" s="60"/>
      <c r="G48" s="54" t="e">
        <f>VLOOKUP(F48,Foglio1!$F$2:$G$1509,2,FALSE)</f>
        <v>#N/A</v>
      </c>
      <c r="H48" s="56"/>
      <c r="I48" s="4"/>
      <c r="J48" s="4"/>
      <c r="K48" s="4"/>
      <c r="L48" s="4"/>
      <c r="M48" s="24"/>
      <c r="N48" s="24"/>
      <c r="O48" s="14"/>
      <c r="P48" s="14"/>
      <c r="Q48" s="14"/>
      <c r="R48" s="14"/>
      <c r="S48" s="14"/>
      <c r="T48" s="14"/>
      <c r="U48" s="14"/>
      <c r="V48" s="14"/>
      <c r="W48" s="24"/>
      <c r="X48" s="14"/>
      <c r="Y48" s="15"/>
      <c r="Z48" s="15"/>
      <c r="AA48" s="55">
        <f t="shared" si="1"/>
        <v>0</v>
      </c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55">
        <f t="shared" si="2"/>
        <v>0</v>
      </c>
      <c r="AN48" s="55">
        <f t="shared" si="3"/>
        <v>0</v>
      </c>
      <c r="AO48" s="55">
        <f t="shared" si="4"/>
        <v>0</v>
      </c>
      <c r="AP48" s="84" t="str">
        <f t="shared" si="5"/>
        <v/>
      </c>
      <c r="AQ48" s="11" t="b">
        <f t="shared" si="6"/>
        <v>0</v>
      </c>
      <c r="AR48" s="59" t="b">
        <f t="shared" si="7"/>
        <v>0</v>
      </c>
      <c r="AS48" s="34" t="str">
        <f t="shared" si="8"/>
        <v/>
      </c>
    </row>
    <row r="49" spans="2:45">
      <c r="B49" s="260"/>
      <c r="C49" s="35"/>
      <c r="D49" s="53"/>
      <c r="E49" s="5"/>
      <c r="F49" s="60"/>
      <c r="G49" s="54" t="e">
        <f>VLOOKUP(F49,Foglio1!$F$2:$G$1509,2,FALSE)</f>
        <v>#N/A</v>
      </c>
      <c r="H49" s="56"/>
      <c r="I49" s="4"/>
      <c r="J49" s="4"/>
      <c r="K49" s="4"/>
      <c r="L49" s="4"/>
      <c r="M49" s="24"/>
      <c r="N49" s="24"/>
      <c r="O49" s="14"/>
      <c r="P49" s="14"/>
      <c r="Q49" s="14"/>
      <c r="R49" s="14"/>
      <c r="S49" s="14"/>
      <c r="T49" s="14"/>
      <c r="U49" s="14"/>
      <c r="V49" s="14"/>
      <c r="W49" s="24"/>
      <c r="X49" s="14"/>
      <c r="Y49" s="15"/>
      <c r="Z49" s="15"/>
      <c r="AA49" s="55">
        <f t="shared" si="1"/>
        <v>0</v>
      </c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55">
        <f t="shared" si="2"/>
        <v>0</v>
      </c>
      <c r="AN49" s="55">
        <f t="shared" si="3"/>
        <v>0</v>
      </c>
      <c r="AO49" s="55">
        <f t="shared" si="4"/>
        <v>0</v>
      </c>
      <c r="AP49" s="84" t="str">
        <f t="shared" si="5"/>
        <v/>
      </c>
      <c r="AQ49" s="11" t="b">
        <f t="shared" si="6"/>
        <v>0</v>
      </c>
      <c r="AR49" s="59" t="b">
        <f t="shared" si="7"/>
        <v>0</v>
      </c>
      <c r="AS49" s="34" t="str">
        <f t="shared" si="8"/>
        <v/>
      </c>
    </row>
    <row r="50" spans="2:45">
      <c r="B50" s="260"/>
      <c r="C50" s="35"/>
      <c r="D50" s="53"/>
      <c r="E50" s="5"/>
      <c r="F50" s="60"/>
      <c r="G50" s="54" t="e">
        <f>VLOOKUP(F50,Foglio1!$F$2:$G$1509,2,FALSE)</f>
        <v>#N/A</v>
      </c>
      <c r="H50" s="56"/>
      <c r="I50" s="4"/>
      <c r="J50" s="4"/>
      <c r="K50" s="4"/>
      <c r="L50" s="4"/>
      <c r="M50" s="24"/>
      <c r="N50" s="24"/>
      <c r="O50" s="14"/>
      <c r="P50" s="14"/>
      <c r="Q50" s="14"/>
      <c r="R50" s="14"/>
      <c r="S50" s="14"/>
      <c r="T50" s="14"/>
      <c r="U50" s="14"/>
      <c r="V50" s="14"/>
      <c r="W50" s="24"/>
      <c r="X50" s="14"/>
      <c r="Y50" s="15"/>
      <c r="Z50" s="15"/>
      <c r="AA50" s="55">
        <f t="shared" si="1"/>
        <v>0</v>
      </c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55">
        <f t="shared" si="2"/>
        <v>0</v>
      </c>
      <c r="AN50" s="55">
        <f t="shared" si="3"/>
        <v>0</v>
      </c>
      <c r="AO50" s="55">
        <f t="shared" si="4"/>
        <v>0</v>
      </c>
      <c r="AP50" s="84" t="str">
        <f t="shared" si="5"/>
        <v/>
      </c>
      <c r="AQ50" s="11" t="b">
        <f t="shared" si="6"/>
        <v>0</v>
      </c>
      <c r="AR50" s="59" t="b">
        <f t="shared" si="7"/>
        <v>0</v>
      </c>
      <c r="AS50" s="34" t="str">
        <f t="shared" si="8"/>
        <v/>
      </c>
    </row>
    <row r="51" spans="2:45">
      <c r="B51" s="260"/>
      <c r="C51" s="35"/>
      <c r="D51" s="53"/>
      <c r="E51" s="5"/>
      <c r="F51" s="60"/>
      <c r="G51" s="54" t="e">
        <f>VLOOKUP(F51,Foglio1!$F$2:$G$1509,2,FALSE)</f>
        <v>#N/A</v>
      </c>
      <c r="H51" s="56"/>
      <c r="I51" s="4"/>
      <c r="J51" s="4"/>
      <c r="K51" s="4"/>
      <c r="L51" s="4"/>
      <c r="M51" s="24"/>
      <c r="N51" s="24"/>
      <c r="O51" s="14"/>
      <c r="P51" s="14"/>
      <c r="Q51" s="14"/>
      <c r="R51" s="14"/>
      <c r="S51" s="14"/>
      <c r="T51" s="14"/>
      <c r="U51" s="14"/>
      <c r="V51" s="14"/>
      <c r="W51" s="24"/>
      <c r="X51" s="14"/>
      <c r="Y51" s="15"/>
      <c r="Z51" s="15"/>
      <c r="AA51" s="55">
        <f t="shared" si="1"/>
        <v>0</v>
      </c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55">
        <f t="shared" si="2"/>
        <v>0</v>
      </c>
      <c r="AN51" s="55">
        <f t="shared" si="3"/>
        <v>0</v>
      </c>
      <c r="AO51" s="55">
        <f t="shared" si="4"/>
        <v>0</v>
      </c>
      <c r="AP51" s="84" t="str">
        <f t="shared" si="5"/>
        <v/>
      </c>
      <c r="AQ51" s="11" t="b">
        <f t="shared" si="6"/>
        <v>0</v>
      </c>
      <c r="AR51" s="59" t="b">
        <f t="shared" si="7"/>
        <v>0</v>
      </c>
      <c r="AS51" s="34" t="str">
        <f t="shared" si="8"/>
        <v/>
      </c>
    </row>
    <row r="52" spans="2:45">
      <c r="B52" s="260"/>
      <c r="C52" s="35"/>
      <c r="D52" s="53"/>
      <c r="E52" s="5"/>
      <c r="F52" s="60"/>
      <c r="G52" s="54" t="e">
        <f>VLOOKUP(F52,Foglio1!$F$2:$G$1509,2,FALSE)</f>
        <v>#N/A</v>
      </c>
      <c r="H52" s="56"/>
      <c r="I52" s="4"/>
      <c r="J52" s="4"/>
      <c r="K52" s="4"/>
      <c r="L52" s="4"/>
      <c r="M52" s="24"/>
      <c r="N52" s="24"/>
      <c r="O52" s="14"/>
      <c r="P52" s="14"/>
      <c r="Q52" s="14"/>
      <c r="R52" s="14"/>
      <c r="S52" s="14"/>
      <c r="T52" s="14"/>
      <c r="U52" s="14"/>
      <c r="V52" s="14"/>
      <c r="W52" s="24"/>
      <c r="X52" s="14"/>
      <c r="Y52" s="15"/>
      <c r="Z52" s="15"/>
      <c r="AA52" s="55">
        <f t="shared" si="1"/>
        <v>0</v>
      </c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55">
        <f t="shared" si="2"/>
        <v>0</v>
      </c>
      <c r="AN52" s="55">
        <f t="shared" si="3"/>
        <v>0</v>
      </c>
      <c r="AO52" s="55">
        <f t="shared" si="4"/>
        <v>0</v>
      </c>
      <c r="AP52" s="84" t="str">
        <f t="shared" si="5"/>
        <v/>
      </c>
      <c r="AQ52" s="11" t="b">
        <f t="shared" si="6"/>
        <v>0</v>
      </c>
      <c r="AR52" s="59" t="b">
        <f t="shared" si="7"/>
        <v>0</v>
      </c>
      <c r="AS52" s="34" t="str">
        <f t="shared" si="8"/>
        <v/>
      </c>
    </row>
    <row r="53" spans="2:45">
      <c r="B53" s="260"/>
      <c r="C53" s="35"/>
      <c r="D53" s="53"/>
      <c r="E53" s="5"/>
      <c r="F53" s="60"/>
      <c r="G53" s="54" t="e">
        <f>VLOOKUP(F53,Foglio1!$F$2:$G$1509,2,FALSE)</f>
        <v>#N/A</v>
      </c>
      <c r="H53" s="56"/>
      <c r="I53" s="4"/>
      <c r="J53" s="4"/>
      <c r="K53" s="4"/>
      <c r="L53" s="4"/>
      <c r="M53" s="24"/>
      <c r="N53" s="24"/>
      <c r="O53" s="14"/>
      <c r="P53" s="14"/>
      <c r="Q53" s="14"/>
      <c r="R53" s="14"/>
      <c r="S53" s="14"/>
      <c r="T53" s="14"/>
      <c r="U53" s="14"/>
      <c r="V53" s="14"/>
      <c r="W53" s="24"/>
      <c r="X53" s="14"/>
      <c r="Y53" s="15"/>
      <c r="Z53" s="15"/>
      <c r="AA53" s="55">
        <f t="shared" si="1"/>
        <v>0</v>
      </c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55">
        <f t="shared" si="2"/>
        <v>0</v>
      </c>
      <c r="AN53" s="55">
        <f t="shared" si="3"/>
        <v>0</v>
      </c>
      <c r="AO53" s="55">
        <f t="shared" si="4"/>
        <v>0</v>
      </c>
      <c r="AP53" s="84" t="str">
        <f t="shared" si="5"/>
        <v/>
      </c>
      <c r="AQ53" s="11" t="b">
        <f t="shared" si="6"/>
        <v>0</v>
      </c>
      <c r="AR53" s="59" t="b">
        <f t="shared" si="7"/>
        <v>0</v>
      </c>
      <c r="AS53" s="34" t="str">
        <f t="shared" si="8"/>
        <v/>
      </c>
    </row>
    <row r="54" spans="2:45">
      <c r="B54" s="260"/>
      <c r="C54" s="35"/>
      <c r="D54" s="53"/>
      <c r="E54" s="5"/>
      <c r="F54" s="60"/>
      <c r="G54" s="54" t="e">
        <f>VLOOKUP(F54,Foglio1!$F$2:$G$1509,2,FALSE)</f>
        <v>#N/A</v>
      </c>
      <c r="H54" s="56"/>
      <c r="I54" s="4"/>
      <c r="J54" s="4"/>
      <c r="K54" s="4"/>
      <c r="L54" s="4"/>
      <c r="M54" s="24"/>
      <c r="N54" s="24"/>
      <c r="O54" s="14"/>
      <c r="P54" s="14"/>
      <c r="Q54" s="14"/>
      <c r="R54" s="14"/>
      <c r="S54" s="14"/>
      <c r="T54" s="14"/>
      <c r="U54" s="14"/>
      <c r="V54" s="14"/>
      <c r="W54" s="24"/>
      <c r="X54" s="14"/>
      <c r="Y54" s="15"/>
      <c r="Z54" s="15"/>
      <c r="AA54" s="55">
        <f t="shared" si="1"/>
        <v>0</v>
      </c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55">
        <f t="shared" si="2"/>
        <v>0</v>
      </c>
      <c r="AN54" s="55">
        <f t="shared" si="3"/>
        <v>0</v>
      </c>
      <c r="AO54" s="55">
        <f t="shared" si="4"/>
        <v>0</v>
      </c>
      <c r="AP54" s="84" t="str">
        <f t="shared" si="5"/>
        <v/>
      </c>
      <c r="AQ54" s="11" t="b">
        <f t="shared" si="6"/>
        <v>0</v>
      </c>
      <c r="AR54" s="59" t="b">
        <f t="shared" si="7"/>
        <v>0</v>
      </c>
      <c r="AS54" s="34" t="str">
        <f t="shared" si="8"/>
        <v/>
      </c>
    </row>
    <row r="55" spans="2:45">
      <c r="B55" s="260"/>
      <c r="C55" s="35"/>
      <c r="D55" s="53"/>
      <c r="E55" s="5"/>
      <c r="F55" s="60"/>
      <c r="G55" s="54" t="e">
        <f>VLOOKUP(F55,Foglio1!$F$2:$G$1509,2,FALSE)</f>
        <v>#N/A</v>
      </c>
      <c r="H55" s="56"/>
      <c r="I55" s="4"/>
      <c r="J55" s="4"/>
      <c r="K55" s="4"/>
      <c r="L55" s="4"/>
      <c r="M55" s="24"/>
      <c r="N55" s="24"/>
      <c r="O55" s="14"/>
      <c r="P55" s="14"/>
      <c r="Q55" s="14"/>
      <c r="R55" s="14"/>
      <c r="S55" s="14"/>
      <c r="T55" s="14"/>
      <c r="U55" s="14"/>
      <c r="V55" s="14"/>
      <c r="W55" s="24"/>
      <c r="X55" s="14"/>
      <c r="Y55" s="15"/>
      <c r="Z55" s="15"/>
      <c r="AA55" s="55">
        <f t="shared" si="1"/>
        <v>0</v>
      </c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55">
        <f t="shared" si="2"/>
        <v>0</v>
      </c>
      <c r="AN55" s="55">
        <f t="shared" si="3"/>
        <v>0</v>
      </c>
      <c r="AO55" s="55">
        <f t="shared" si="4"/>
        <v>0</v>
      </c>
      <c r="AP55" s="84" t="str">
        <f t="shared" si="5"/>
        <v/>
      </c>
      <c r="AQ55" s="11" t="b">
        <f t="shared" si="6"/>
        <v>0</v>
      </c>
      <c r="AR55" s="59" t="b">
        <f t="shared" si="7"/>
        <v>0</v>
      </c>
      <c r="AS55" s="34" t="str">
        <f t="shared" si="8"/>
        <v/>
      </c>
    </row>
    <row r="56" spans="2:45">
      <c r="B56" s="260"/>
      <c r="C56" s="35"/>
      <c r="D56" s="53"/>
      <c r="E56" s="5"/>
      <c r="F56" s="60"/>
      <c r="G56" s="54" t="e">
        <f>VLOOKUP(F56,Foglio1!$F$2:$G$1509,2,FALSE)</f>
        <v>#N/A</v>
      </c>
      <c r="H56" s="56"/>
      <c r="I56" s="4"/>
      <c r="J56" s="4"/>
      <c r="K56" s="4"/>
      <c r="L56" s="4"/>
      <c r="M56" s="24"/>
      <c r="N56" s="24"/>
      <c r="O56" s="14"/>
      <c r="P56" s="14"/>
      <c r="Q56" s="14"/>
      <c r="R56" s="14"/>
      <c r="S56" s="14"/>
      <c r="T56" s="14"/>
      <c r="U56" s="14"/>
      <c r="V56" s="14"/>
      <c r="W56" s="24"/>
      <c r="X56" s="14"/>
      <c r="Y56" s="15"/>
      <c r="Z56" s="15"/>
      <c r="AA56" s="55">
        <f t="shared" si="1"/>
        <v>0</v>
      </c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55">
        <f t="shared" si="2"/>
        <v>0</v>
      </c>
      <c r="AN56" s="55">
        <f t="shared" si="3"/>
        <v>0</v>
      </c>
      <c r="AO56" s="55">
        <f t="shared" si="4"/>
        <v>0</v>
      </c>
      <c r="AP56" s="84" t="str">
        <f t="shared" si="5"/>
        <v/>
      </c>
      <c r="AQ56" s="11" t="b">
        <f t="shared" si="6"/>
        <v>0</v>
      </c>
      <c r="AR56" s="59" t="b">
        <f t="shared" si="7"/>
        <v>0</v>
      </c>
      <c r="AS56" s="34" t="str">
        <f t="shared" si="8"/>
        <v/>
      </c>
    </row>
    <row r="57" spans="2:45">
      <c r="B57" s="260"/>
      <c r="C57" s="35"/>
      <c r="D57" s="53"/>
      <c r="E57" s="5"/>
      <c r="F57" s="60"/>
      <c r="G57" s="54" t="e">
        <f>VLOOKUP(F57,Foglio1!$F$2:$G$1509,2,FALSE)</f>
        <v>#N/A</v>
      </c>
      <c r="H57" s="56"/>
      <c r="I57" s="4"/>
      <c r="J57" s="4"/>
      <c r="K57" s="4"/>
      <c r="L57" s="4"/>
      <c r="M57" s="24"/>
      <c r="N57" s="24"/>
      <c r="O57" s="14"/>
      <c r="P57" s="14"/>
      <c r="Q57" s="14"/>
      <c r="R57" s="14"/>
      <c r="S57" s="14"/>
      <c r="T57" s="14"/>
      <c r="U57" s="14"/>
      <c r="V57" s="14"/>
      <c r="W57" s="24"/>
      <c r="X57" s="14"/>
      <c r="Y57" s="15"/>
      <c r="Z57" s="15"/>
      <c r="AA57" s="55">
        <f t="shared" si="1"/>
        <v>0</v>
      </c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55">
        <f t="shared" si="2"/>
        <v>0</v>
      </c>
      <c r="AN57" s="55">
        <f t="shared" si="3"/>
        <v>0</v>
      </c>
      <c r="AO57" s="55">
        <f t="shared" si="4"/>
        <v>0</v>
      </c>
      <c r="AP57" s="84" t="str">
        <f t="shared" si="5"/>
        <v/>
      </c>
      <c r="AQ57" s="11" t="b">
        <f t="shared" si="6"/>
        <v>0</v>
      </c>
      <c r="AR57" s="59" t="b">
        <f t="shared" si="7"/>
        <v>0</v>
      </c>
      <c r="AS57" s="34" t="str">
        <f t="shared" si="8"/>
        <v/>
      </c>
    </row>
    <row r="58" spans="2:45">
      <c r="B58" s="260"/>
      <c r="C58" s="35"/>
      <c r="D58" s="53"/>
      <c r="E58" s="5"/>
      <c r="F58" s="60"/>
      <c r="G58" s="54" t="e">
        <f>VLOOKUP(F58,Foglio1!$F$2:$G$1509,2,FALSE)</f>
        <v>#N/A</v>
      </c>
      <c r="H58" s="56"/>
      <c r="I58" s="4"/>
      <c r="J58" s="4"/>
      <c r="K58" s="4"/>
      <c r="L58" s="4"/>
      <c r="M58" s="24"/>
      <c r="N58" s="24"/>
      <c r="O58" s="14"/>
      <c r="P58" s="14"/>
      <c r="Q58" s="14"/>
      <c r="R58" s="14"/>
      <c r="S58" s="14"/>
      <c r="T58" s="14"/>
      <c r="U58" s="14"/>
      <c r="V58" s="14"/>
      <c r="W58" s="24"/>
      <c r="X58" s="14"/>
      <c r="Y58" s="15"/>
      <c r="Z58" s="15"/>
      <c r="AA58" s="55">
        <f t="shared" si="1"/>
        <v>0</v>
      </c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55">
        <f t="shared" si="2"/>
        <v>0</v>
      </c>
      <c r="AN58" s="55">
        <f t="shared" si="3"/>
        <v>0</v>
      </c>
      <c r="AO58" s="55">
        <f t="shared" si="4"/>
        <v>0</v>
      </c>
      <c r="AP58" s="84" t="str">
        <f t="shared" si="5"/>
        <v/>
      </c>
      <c r="AQ58" s="11" t="b">
        <f t="shared" si="6"/>
        <v>0</v>
      </c>
      <c r="AR58" s="59" t="b">
        <f t="shared" si="7"/>
        <v>0</v>
      </c>
      <c r="AS58" s="34" t="str">
        <f t="shared" si="8"/>
        <v/>
      </c>
    </row>
    <row r="59" spans="2:45">
      <c r="B59" s="260"/>
      <c r="C59" s="35"/>
      <c r="D59" s="53"/>
      <c r="E59" s="5"/>
      <c r="F59" s="60"/>
      <c r="G59" s="54" t="e">
        <f>VLOOKUP(F59,Foglio1!$F$2:$G$1509,2,FALSE)</f>
        <v>#N/A</v>
      </c>
      <c r="H59" s="56"/>
      <c r="I59" s="4"/>
      <c r="J59" s="4"/>
      <c r="K59" s="4"/>
      <c r="L59" s="4"/>
      <c r="M59" s="24"/>
      <c r="N59" s="24"/>
      <c r="O59" s="14"/>
      <c r="P59" s="14"/>
      <c r="Q59" s="14"/>
      <c r="R59" s="14"/>
      <c r="S59" s="14"/>
      <c r="T59" s="14"/>
      <c r="U59" s="14"/>
      <c r="V59" s="14"/>
      <c r="W59" s="24"/>
      <c r="X59" s="14"/>
      <c r="Y59" s="15"/>
      <c r="Z59" s="15"/>
      <c r="AA59" s="55">
        <f t="shared" si="1"/>
        <v>0</v>
      </c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55">
        <f t="shared" si="2"/>
        <v>0</v>
      </c>
      <c r="AN59" s="55">
        <f t="shared" si="3"/>
        <v>0</v>
      </c>
      <c r="AO59" s="55">
        <f t="shared" si="4"/>
        <v>0</v>
      </c>
      <c r="AP59" s="84" t="str">
        <f t="shared" si="5"/>
        <v/>
      </c>
      <c r="AQ59" s="11" t="b">
        <f t="shared" si="6"/>
        <v>0</v>
      </c>
      <c r="AR59" s="59" t="b">
        <f t="shared" si="7"/>
        <v>0</v>
      </c>
      <c r="AS59" s="34" t="str">
        <f t="shared" si="8"/>
        <v/>
      </c>
    </row>
    <row r="60" spans="2:45">
      <c r="B60" s="260"/>
      <c r="C60" s="35"/>
      <c r="D60" s="53"/>
      <c r="E60" s="5"/>
      <c r="F60" s="60"/>
      <c r="G60" s="54" t="e">
        <f>VLOOKUP(F60,Foglio1!$F$2:$G$1509,2,FALSE)</f>
        <v>#N/A</v>
      </c>
      <c r="H60" s="56"/>
      <c r="I60" s="4"/>
      <c r="J60" s="4"/>
      <c r="K60" s="4"/>
      <c r="L60" s="4"/>
      <c r="M60" s="24"/>
      <c r="N60" s="24"/>
      <c r="O60" s="14"/>
      <c r="P60" s="14"/>
      <c r="Q60" s="14"/>
      <c r="R60" s="14"/>
      <c r="S60" s="14"/>
      <c r="T60" s="14"/>
      <c r="U60" s="14"/>
      <c r="V60" s="14"/>
      <c r="W60" s="24"/>
      <c r="X60" s="14"/>
      <c r="Y60" s="15"/>
      <c r="Z60" s="15"/>
      <c r="AA60" s="55">
        <f t="shared" si="1"/>
        <v>0</v>
      </c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55">
        <f t="shared" si="2"/>
        <v>0</v>
      </c>
      <c r="AN60" s="55">
        <f t="shared" si="3"/>
        <v>0</v>
      </c>
      <c r="AO60" s="55">
        <f t="shared" si="4"/>
        <v>0</v>
      </c>
      <c r="AP60" s="84" t="str">
        <f t="shared" si="5"/>
        <v/>
      </c>
      <c r="AQ60" s="11" t="b">
        <f t="shared" si="6"/>
        <v>0</v>
      </c>
      <c r="AR60" s="59" t="b">
        <f t="shared" si="7"/>
        <v>0</v>
      </c>
      <c r="AS60" s="34" t="str">
        <f t="shared" si="8"/>
        <v/>
      </c>
    </row>
    <row r="61" spans="2:45">
      <c r="B61" s="260"/>
      <c r="C61" s="35"/>
      <c r="D61" s="53"/>
      <c r="E61" s="5"/>
      <c r="F61" s="60"/>
      <c r="G61" s="54" t="e">
        <f>VLOOKUP(F61,Foglio1!$F$2:$G$1509,2,FALSE)</f>
        <v>#N/A</v>
      </c>
      <c r="H61" s="56"/>
      <c r="I61" s="4"/>
      <c r="J61" s="4"/>
      <c r="K61" s="4"/>
      <c r="L61" s="4"/>
      <c r="M61" s="24"/>
      <c r="N61" s="24"/>
      <c r="O61" s="14"/>
      <c r="P61" s="14"/>
      <c r="Q61" s="14"/>
      <c r="R61" s="14"/>
      <c r="S61" s="14"/>
      <c r="T61" s="14"/>
      <c r="U61" s="14"/>
      <c r="V61" s="14"/>
      <c r="W61" s="24"/>
      <c r="X61" s="14"/>
      <c r="Y61" s="15"/>
      <c r="Z61" s="15"/>
      <c r="AA61" s="55">
        <f t="shared" si="1"/>
        <v>0</v>
      </c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55">
        <f t="shared" si="2"/>
        <v>0</v>
      </c>
      <c r="AN61" s="55">
        <f t="shared" si="3"/>
        <v>0</v>
      </c>
      <c r="AO61" s="55">
        <f t="shared" si="4"/>
        <v>0</v>
      </c>
      <c r="AP61" s="84" t="str">
        <f t="shared" si="5"/>
        <v/>
      </c>
      <c r="AQ61" s="11" t="b">
        <f t="shared" si="6"/>
        <v>0</v>
      </c>
      <c r="AR61" s="59" t="b">
        <f t="shared" si="7"/>
        <v>0</v>
      </c>
      <c r="AS61" s="34" t="str">
        <f t="shared" si="8"/>
        <v/>
      </c>
    </row>
    <row r="62" spans="2:45">
      <c r="B62" s="260"/>
      <c r="C62" s="35"/>
      <c r="D62" s="53"/>
      <c r="E62" s="5"/>
      <c r="F62" s="60"/>
      <c r="G62" s="54" t="e">
        <f>VLOOKUP(F62,Foglio1!$F$2:$G$1509,2,FALSE)</f>
        <v>#N/A</v>
      </c>
      <c r="H62" s="56"/>
      <c r="I62" s="4"/>
      <c r="J62" s="4"/>
      <c r="K62" s="4"/>
      <c r="L62" s="4"/>
      <c r="M62" s="24"/>
      <c r="N62" s="24"/>
      <c r="O62" s="14"/>
      <c r="P62" s="14"/>
      <c r="Q62" s="14"/>
      <c r="R62" s="14"/>
      <c r="S62" s="14"/>
      <c r="T62" s="14"/>
      <c r="U62" s="14"/>
      <c r="V62" s="14"/>
      <c r="W62" s="24"/>
      <c r="X62" s="14"/>
      <c r="Y62" s="15"/>
      <c r="Z62" s="15"/>
      <c r="AA62" s="55">
        <f t="shared" si="1"/>
        <v>0</v>
      </c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55">
        <f t="shared" si="2"/>
        <v>0</v>
      </c>
      <c r="AN62" s="55">
        <f t="shared" si="3"/>
        <v>0</v>
      </c>
      <c r="AO62" s="55">
        <f t="shared" si="4"/>
        <v>0</v>
      </c>
      <c r="AP62" s="84" t="str">
        <f t="shared" si="5"/>
        <v/>
      </c>
      <c r="AQ62" s="11" t="b">
        <f t="shared" si="6"/>
        <v>0</v>
      </c>
      <c r="AR62" s="59" t="b">
        <f t="shared" si="7"/>
        <v>0</v>
      </c>
      <c r="AS62" s="34" t="str">
        <f t="shared" si="8"/>
        <v/>
      </c>
    </row>
    <row r="63" spans="2:45">
      <c r="B63" s="260"/>
      <c r="C63" s="35"/>
      <c r="D63" s="53"/>
      <c r="E63" s="5"/>
      <c r="F63" s="60"/>
      <c r="G63" s="54" t="e">
        <f>VLOOKUP(F63,Foglio1!$F$2:$G$1509,2,FALSE)</f>
        <v>#N/A</v>
      </c>
      <c r="H63" s="56"/>
      <c r="I63" s="4"/>
      <c r="J63" s="4"/>
      <c r="K63" s="4"/>
      <c r="L63" s="4"/>
      <c r="M63" s="24"/>
      <c r="N63" s="24"/>
      <c r="O63" s="14"/>
      <c r="P63" s="14"/>
      <c r="Q63" s="14"/>
      <c r="R63" s="14"/>
      <c r="S63" s="14"/>
      <c r="T63" s="14"/>
      <c r="U63" s="14"/>
      <c r="V63" s="14"/>
      <c r="W63" s="24"/>
      <c r="X63" s="14"/>
      <c r="Y63" s="15"/>
      <c r="Z63" s="15"/>
      <c r="AA63" s="55">
        <f t="shared" si="1"/>
        <v>0</v>
      </c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55">
        <f t="shared" si="2"/>
        <v>0</v>
      </c>
      <c r="AN63" s="55">
        <f t="shared" si="3"/>
        <v>0</v>
      </c>
      <c r="AO63" s="55">
        <f t="shared" si="4"/>
        <v>0</v>
      </c>
      <c r="AP63" s="84" t="str">
        <f t="shared" si="5"/>
        <v/>
      </c>
      <c r="AQ63" s="11" t="b">
        <f t="shared" si="6"/>
        <v>0</v>
      </c>
      <c r="AR63" s="59" t="b">
        <f t="shared" si="7"/>
        <v>0</v>
      </c>
      <c r="AS63" s="34" t="str">
        <f t="shared" si="8"/>
        <v/>
      </c>
    </row>
    <row r="64" spans="2:45">
      <c r="B64" s="260"/>
      <c r="C64" s="35"/>
      <c r="D64" s="53"/>
      <c r="E64" s="5"/>
      <c r="F64" s="60"/>
      <c r="G64" s="54" t="e">
        <f>VLOOKUP(F64,Foglio1!$F$2:$G$1509,2,FALSE)</f>
        <v>#N/A</v>
      </c>
      <c r="H64" s="56"/>
      <c r="I64" s="4"/>
      <c r="J64" s="4"/>
      <c r="K64" s="4"/>
      <c r="L64" s="4"/>
      <c r="M64" s="24"/>
      <c r="N64" s="24"/>
      <c r="O64" s="14"/>
      <c r="P64" s="14"/>
      <c r="Q64" s="14"/>
      <c r="R64" s="14"/>
      <c r="S64" s="14"/>
      <c r="T64" s="14"/>
      <c r="U64" s="14"/>
      <c r="V64" s="14"/>
      <c r="W64" s="24"/>
      <c r="X64" s="14"/>
      <c r="Y64" s="15"/>
      <c r="Z64" s="15"/>
      <c r="AA64" s="55">
        <f t="shared" si="1"/>
        <v>0</v>
      </c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55">
        <f t="shared" si="2"/>
        <v>0</v>
      </c>
      <c r="AN64" s="55">
        <f t="shared" si="3"/>
        <v>0</v>
      </c>
      <c r="AO64" s="55">
        <f t="shared" si="4"/>
        <v>0</v>
      </c>
      <c r="AP64" s="84" t="str">
        <f t="shared" si="5"/>
        <v/>
      </c>
      <c r="AQ64" s="11" t="b">
        <f t="shared" si="6"/>
        <v>0</v>
      </c>
      <c r="AR64" s="59" t="b">
        <f t="shared" si="7"/>
        <v>0</v>
      </c>
      <c r="AS64" s="34" t="str">
        <f t="shared" si="8"/>
        <v/>
      </c>
    </row>
    <row r="65" spans="2:45">
      <c r="B65" s="260"/>
      <c r="C65" s="35"/>
      <c r="D65" s="53"/>
      <c r="E65" s="5"/>
      <c r="F65" s="60"/>
      <c r="G65" s="54" t="e">
        <f>VLOOKUP(F65,Foglio1!$F$2:$G$1509,2,FALSE)</f>
        <v>#N/A</v>
      </c>
      <c r="H65" s="56"/>
      <c r="I65" s="4"/>
      <c r="J65" s="4"/>
      <c r="K65" s="4"/>
      <c r="L65" s="4"/>
      <c r="M65" s="24"/>
      <c r="N65" s="24"/>
      <c r="O65" s="14"/>
      <c r="P65" s="14"/>
      <c r="Q65" s="14"/>
      <c r="R65" s="14"/>
      <c r="S65" s="14"/>
      <c r="T65" s="14"/>
      <c r="U65" s="14"/>
      <c r="V65" s="14"/>
      <c r="W65" s="24"/>
      <c r="X65" s="14"/>
      <c r="Y65" s="15"/>
      <c r="Z65" s="15"/>
      <c r="AA65" s="55">
        <f t="shared" si="1"/>
        <v>0</v>
      </c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55">
        <f t="shared" si="2"/>
        <v>0</v>
      </c>
      <c r="AN65" s="55">
        <f t="shared" si="3"/>
        <v>0</v>
      </c>
      <c r="AO65" s="55">
        <f t="shared" si="4"/>
        <v>0</v>
      </c>
      <c r="AP65" s="84" t="str">
        <f t="shared" si="5"/>
        <v/>
      </c>
      <c r="AQ65" s="11" t="b">
        <f t="shared" si="6"/>
        <v>0</v>
      </c>
      <c r="AR65" s="59" t="b">
        <f t="shared" si="7"/>
        <v>0</v>
      </c>
      <c r="AS65" s="34" t="str">
        <f t="shared" si="8"/>
        <v/>
      </c>
    </row>
    <row r="66" spans="2:45">
      <c r="B66" s="260"/>
      <c r="C66" s="35"/>
      <c r="D66" s="53"/>
      <c r="E66" s="5"/>
      <c r="F66" s="60"/>
      <c r="G66" s="54" t="e">
        <f>VLOOKUP(F66,Foglio1!$F$2:$G$1509,2,FALSE)</f>
        <v>#N/A</v>
      </c>
      <c r="H66" s="56"/>
      <c r="I66" s="4"/>
      <c r="J66" s="4"/>
      <c r="K66" s="4"/>
      <c r="L66" s="4"/>
      <c r="M66" s="24"/>
      <c r="N66" s="24"/>
      <c r="O66" s="14"/>
      <c r="P66" s="14"/>
      <c r="Q66" s="14"/>
      <c r="R66" s="14"/>
      <c r="S66" s="14"/>
      <c r="T66" s="14"/>
      <c r="U66" s="14"/>
      <c r="V66" s="14"/>
      <c r="W66" s="24"/>
      <c r="X66" s="14"/>
      <c r="Y66" s="15"/>
      <c r="Z66" s="15"/>
      <c r="AA66" s="55">
        <f t="shared" si="1"/>
        <v>0</v>
      </c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55">
        <f t="shared" si="2"/>
        <v>0</v>
      </c>
      <c r="AN66" s="55">
        <f t="shared" si="3"/>
        <v>0</v>
      </c>
      <c r="AO66" s="55">
        <f t="shared" si="4"/>
        <v>0</v>
      </c>
      <c r="AP66" s="84" t="str">
        <f t="shared" si="5"/>
        <v/>
      </c>
      <c r="AQ66" s="11" t="b">
        <f t="shared" si="6"/>
        <v>0</v>
      </c>
      <c r="AR66" s="59" t="b">
        <f t="shared" si="7"/>
        <v>0</v>
      </c>
      <c r="AS66" s="34" t="str">
        <f t="shared" si="8"/>
        <v/>
      </c>
    </row>
    <row r="67" spans="2:45">
      <c r="B67" s="260"/>
      <c r="C67" s="35"/>
      <c r="D67" s="53"/>
      <c r="E67" s="5"/>
      <c r="F67" s="60"/>
      <c r="G67" s="54" t="e">
        <f>VLOOKUP(F67,Foglio1!$F$2:$G$1509,2,FALSE)</f>
        <v>#N/A</v>
      </c>
      <c r="H67" s="56"/>
      <c r="I67" s="4"/>
      <c r="J67" s="4"/>
      <c r="K67" s="4"/>
      <c r="L67" s="4"/>
      <c r="M67" s="24"/>
      <c r="N67" s="24"/>
      <c r="O67" s="14"/>
      <c r="P67" s="14"/>
      <c r="Q67" s="14"/>
      <c r="R67" s="14"/>
      <c r="S67" s="14"/>
      <c r="T67" s="14"/>
      <c r="U67" s="14"/>
      <c r="V67" s="14"/>
      <c r="W67" s="24"/>
      <c r="X67" s="14"/>
      <c r="Y67" s="15"/>
      <c r="Z67" s="15"/>
      <c r="AA67" s="55">
        <f t="shared" si="1"/>
        <v>0</v>
      </c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55">
        <f t="shared" si="2"/>
        <v>0</v>
      </c>
      <c r="AN67" s="55">
        <f t="shared" si="3"/>
        <v>0</v>
      </c>
      <c r="AO67" s="55">
        <f t="shared" si="4"/>
        <v>0</v>
      </c>
      <c r="AP67" s="84" t="str">
        <f t="shared" si="5"/>
        <v/>
      </c>
      <c r="AQ67" s="11" t="b">
        <f t="shared" si="6"/>
        <v>0</v>
      </c>
      <c r="AR67" s="59" t="b">
        <f t="shared" si="7"/>
        <v>0</v>
      </c>
      <c r="AS67" s="34" t="str">
        <f t="shared" si="8"/>
        <v/>
      </c>
    </row>
    <row r="68" spans="2:45">
      <c r="B68" s="260"/>
      <c r="C68" s="35"/>
      <c r="D68" s="53"/>
      <c r="E68" s="5"/>
      <c r="F68" s="60"/>
      <c r="G68" s="54" t="e">
        <f>VLOOKUP(F68,Foglio1!$F$2:$G$1509,2,FALSE)</f>
        <v>#N/A</v>
      </c>
      <c r="H68" s="56"/>
      <c r="I68" s="4"/>
      <c r="J68" s="4"/>
      <c r="K68" s="4"/>
      <c r="L68" s="4"/>
      <c r="M68" s="24"/>
      <c r="N68" s="24"/>
      <c r="O68" s="14"/>
      <c r="P68" s="14"/>
      <c r="Q68" s="14"/>
      <c r="R68" s="14"/>
      <c r="S68" s="14"/>
      <c r="T68" s="14"/>
      <c r="U68" s="14"/>
      <c r="V68" s="14"/>
      <c r="W68" s="24"/>
      <c r="X68" s="14"/>
      <c r="Y68" s="15"/>
      <c r="Z68" s="15"/>
      <c r="AA68" s="55">
        <f t="shared" si="1"/>
        <v>0</v>
      </c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55">
        <f t="shared" si="2"/>
        <v>0</v>
      </c>
      <c r="AN68" s="55">
        <f t="shared" si="3"/>
        <v>0</v>
      </c>
      <c r="AO68" s="55">
        <f t="shared" si="4"/>
        <v>0</v>
      </c>
      <c r="AP68" s="84" t="str">
        <f t="shared" si="5"/>
        <v/>
      </c>
      <c r="AQ68" s="11" t="b">
        <f t="shared" si="6"/>
        <v>0</v>
      </c>
      <c r="AR68" s="59" t="b">
        <f t="shared" si="7"/>
        <v>0</v>
      </c>
      <c r="AS68" s="34" t="str">
        <f t="shared" si="8"/>
        <v/>
      </c>
    </row>
    <row r="69" spans="2:45">
      <c r="B69" s="260"/>
      <c r="C69" s="35"/>
      <c r="D69" s="53"/>
      <c r="E69" s="5"/>
      <c r="F69" s="60"/>
      <c r="G69" s="54" t="e">
        <f>VLOOKUP(F69,Foglio1!$F$2:$G$1509,2,FALSE)</f>
        <v>#N/A</v>
      </c>
      <c r="H69" s="56"/>
      <c r="I69" s="4"/>
      <c r="J69" s="4"/>
      <c r="K69" s="4"/>
      <c r="L69" s="4"/>
      <c r="M69" s="24"/>
      <c r="N69" s="24"/>
      <c r="O69" s="14"/>
      <c r="P69" s="14"/>
      <c r="Q69" s="14"/>
      <c r="R69" s="14"/>
      <c r="S69" s="14"/>
      <c r="T69" s="14"/>
      <c r="U69" s="14"/>
      <c r="V69" s="14"/>
      <c r="W69" s="24"/>
      <c r="X69" s="14"/>
      <c r="Y69" s="15"/>
      <c r="Z69" s="15"/>
      <c r="AA69" s="55">
        <f t="shared" si="1"/>
        <v>0</v>
      </c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55">
        <f t="shared" si="2"/>
        <v>0</v>
      </c>
      <c r="AN69" s="55">
        <f t="shared" si="3"/>
        <v>0</v>
      </c>
      <c r="AO69" s="55">
        <f t="shared" si="4"/>
        <v>0</v>
      </c>
      <c r="AP69" s="84" t="str">
        <f t="shared" si="5"/>
        <v/>
      </c>
      <c r="AQ69" s="11" t="b">
        <f t="shared" si="6"/>
        <v>0</v>
      </c>
      <c r="AR69" s="59" t="b">
        <f t="shared" si="7"/>
        <v>0</v>
      </c>
      <c r="AS69" s="34" t="str">
        <f t="shared" si="8"/>
        <v/>
      </c>
    </row>
    <row r="70" spans="2:45">
      <c r="B70" s="260"/>
      <c r="C70" s="35"/>
      <c r="D70" s="53"/>
      <c r="E70" s="5"/>
      <c r="F70" s="60"/>
      <c r="G70" s="54" t="e">
        <f>VLOOKUP(F70,Foglio1!$F$2:$G$1509,2,FALSE)</f>
        <v>#N/A</v>
      </c>
      <c r="H70" s="56"/>
      <c r="I70" s="4"/>
      <c r="J70" s="4"/>
      <c r="K70" s="4"/>
      <c r="L70" s="4"/>
      <c r="M70" s="24"/>
      <c r="N70" s="24"/>
      <c r="O70" s="14"/>
      <c r="P70" s="14"/>
      <c r="Q70" s="14"/>
      <c r="R70" s="14"/>
      <c r="S70" s="14"/>
      <c r="T70" s="14"/>
      <c r="U70" s="14"/>
      <c r="V70" s="14"/>
      <c r="W70" s="24"/>
      <c r="X70" s="14"/>
      <c r="Y70" s="15"/>
      <c r="Z70" s="15"/>
      <c r="AA70" s="55">
        <f t="shared" si="1"/>
        <v>0</v>
      </c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55">
        <f t="shared" si="2"/>
        <v>0</v>
      </c>
      <c r="AN70" s="55">
        <f t="shared" si="3"/>
        <v>0</v>
      </c>
      <c r="AO70" s="55">
        <f t="shared" si="4"/>
        <v>0</v>
      </c>
      <c r="AP70" s="84" t="str">
        <f t="shared" si="5"/>
        <v/>
      </c>
      <c r="AQ70" s="11" t="b">
        <f t="shared" si="6"/>
        <v>0</v>
      </c>
      <c r="AR70" s="59" t="b">
        <f t="shared" si="7"/>
        <v>0</v>
      </c>
      <c r="AS70" s="34" t="str">
        <f t="shared" si="8"/>
        <v/>
      </c>
    </row>
    <row r="71" spans="2:45">
      <c r="B71" s="260"/>
      <c r="C71" s="35"/>
      <c r="D71" s="53"/>
      <c r="E71" s="5"/>
      <c r="F71" s="60"/>
      <c r="G71" s="54" t="e">
        <f>VLOOKUP(F71,Foglio1!$F$2:$G$1509,2,FALSE)</f>
        <v>#N/A</v>
      </c>
      <c r="H71" s="56"/>
      <c r="I71" s="4"/>
      <c r="J71" s="4"/>
      <c r="K71" s="4"/>
      <c r="L71" s="4"/>
      <c r="M71" s="24"/>
      <c r="N71" s="24"/>
      <c r="O71" s="14"/>
      <c r="P71" s="14"/>
      <c r="Q71" s="14"/>
      <c r="R71" s="14"/>
      <c r="S71" s="14"/>
      <c r="T71" s="14"/>
      <c r="U71" s="14"/>
      <c r="V71" s="14"/>
      <c r="W71" s="24"/>
      <c r="X71" s="14"/>
      <c r="Y71" s="15"/>
      <c r="Z71" s="15"/>
      <c r="AA71" s="55">
        <f t="shared" si="1"/>
        <v>0</v>
      </c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55">
        <f t="shared" si="2"/>
        <v>0</v>
      </c>
      <c r="AN71" s="55">
        <f t="shared" si="3"/>
        <v>0</v>
      </c>
      <c r="AO71" s="55">
        <f t="shared" si="4"/>
        <v>0</v>
      </c>
      <c r="AP71" s="84" t="str">
        <f t="shared" si="5"/>
        <v/>
      </c>
      <c r="AQ71" s="11" t="b">
        <f t="shared" si="6"/>
        <v>0</v>
      </c>
      <c r="AR71" s="59" t="b">
        <f t="shared" si="7"/>
        <v>0</v>
      </c>
      <c r="AS71" s="34" t="str">
        <f t="shared" si="8"/>
        <v/>
      </c>
    </row>
    <row r="72" spans="2:45">
      <c r="B72" s="260"/>
      <c r="C72" s="35"/>
      <c r="D72" s="53"/>
      <c r="E72" s="5"/>
      <c r="F72" s="60"/>
      <c r="G72" s="54" t="e">
        <f>VLOOKUP(F72,Foglio1!$F$2:$G$1509,2,FALSE)</f>
        <v>#N/A</v>
      </c>
      <c r="H72" s="56"/>
      <c r="I72" s="4"/>
      <c r="J72" s="4"/>
      <c r="K72" s="4"/>
      <c r="L72" s="4"/>
      <c r="M72" s="24"/>
      <c r="N72" s="24"/>
      <c r="O72" s="14"/>
      <c r="P72" s="14"/>
      <c r="Q72" s="14"/>
      <c r="R72" s="14"/>
      <c r="S72" s="14"/>
      <c r="T72" s="14"/>
      <c r="U72" s="14"/>
      <c r="V72" s="14"/>
      <c r="W72" s="24"/>
      <c r="X72" s="14"/>
      <c r="Y72" s="15"/>
      <c r="Z72" s="15"/>
      <c r="AA72" s="55">
        <f t="shared" ref="AA72:AA135" si="9">SUM(Y72:Z72)</f>
        <v>0</v>
      </c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55">
        <f t="shared" ref="AM72:AM135" si="10">SUM(AA72:AC72)</f>
        <v>0</v>
      </c>
      <c r="AN72" s="55">
        <f t="shared" ref="AN72:AN135" si="11">SUM(AD72:AF72)</f>
        <v>0</v>
      </c>
      <c r="AO72" s="55">
        <f t="shared" ref="AO72:AO135" si="12">SUM(AG72:AK72)</f>
        <v>0</v>
      </c>
      <c r="AP72" s="84" t="str">
        <f t="shared" ref="AP72:AP135" si="13">IF(AND(OR(AQ72=FALSE,AR72=FALSE),OR(COUNTBLANK(A72:F72)&lt;&gt;COLUMNS(A72:F72),COUNTBLANK(H72:Z72)&lt;&gt;COLUMNS(H72:Z72),COUNTBLANK(AB72:AL72)&lt;&gt;COLUMNS(AB72:AL72))),"KO","")</f>
        <v/>
      </c>
      <c r="AQ72" s="11" t="b">
        <f t="shared" ref="AQ72:AQ135" si="14">IF(OR(ISBLANK(B72),ISBLANK(H72),ISBLANK(O72),ISBLANK(R72),ISBLANK(V72),ISBLANK(W72),ISBLANK(Y72),ISBLANK(AB72),ISBLANK(AE72),ISBLANK(AL72)),FALSE,TRUE)</f>
        <v>0</v>
      </c>
      <c r="AR72" s="59" t="b">
        <f t="shared" ref="AR72:AR135" si="15">IF(ISBLANK(B72),IF(OR(ISBLANK(C72),ISBLANK(D72),ISBLANK(E72),ISBLANK(F72),ISBLANK(G72)),FALSE,TRUE),TRUE)</f>
        <v>0</v>
      </c>
      <c r="AS72" s="34" t="str">
        <f t="shared" ref="AS72:AS135" si="16">IF(AND(AP72="KO",OR(COUNTBLANK(A72:F72)&lt;&gt;COLUMNS(A72:F72),COUNTBLANK(H72:Z72)&lt;&gt;COLUMNS(H72:Z72),COUNTBLANK(AB72:AL72)&lt;&gt;COLUMNS(AB72:AL72))),"ATTENZIONE!!! NON TUTTI I CAMPI OBBLIGATORI SONO STATI COMPILATI","")</f>
        <v/>
      </c>
    </row>
    <row r="73" spans="2:45">
      <c r="B73" s="260"/>
      <c r="C73" s="35"/>
      <c r="D73" s="53"/>
      <c r="E73" s="5"/>
      <c r="F73" s="60"/>
      <c r="G73" s="54" t="e">
        <f>VLOOKUP(F73,Foglio1!$F$2:$G$1509,2,FALSE)</f>
        <v>#N/A</v>
      </c>
      <c r="H73" s="56"/>
      <c r="I73" s="4"/>
      <c r="J73" s="4"/>
      <c r="K73" s="4"/>
      <c r="L73" s="4"/>
      <c r="M73" s="24"/>
      <c r="N73" s="24"/>
      <c r="O73" s="14"/>
      <c r="P73" s="14"/>
      <c r="Q73" s="14"/>
      <c r="R73" s="14"/>
      <c r="S73" s="14"/>
      <c r="T73" s="14"/>
      <c r="U73" s="14"/>
      <c r="V73" s="14"/>
      <c r="W73" s="24"/>
      <c r="X73" s="14"/>
      <c r="Y73" s="15"/>
      <c r="Z73" s="15"/>
      <c r="AA73" s="55">
        <f t="shared" si="9"/>
        <v>0</v>
      </c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55">
        <f t="shared" si="10"/>
        <v>0</v>
      </c>
      <c r="AN73" s="55">
        <f t="shared" si="11"/>
        <v>0</v>
      </c>
      <c r="AO73" s="55">
        <f t="shared" si="12"/>
        <v>0</v>
      </c>
      <c r="AP73" s="84" t="str">
        <f t="shared" si="13"/>
        <v/>
      </c>
      <c r="AQ73" s="11" t="b">
        <f t="shared" si="14"/>
        <v>0</v>
      </c>
      <c r="AR73" s="59" t="b">
        <f t="shared" si="15"/>
        <v>0</v>
      </c>
      <c r="AS73" s="34" t="str">
        <f t="shared" si="16"/>
        <v/>
      </c>
    </row>
    <row r="74" spans="2:45">
      <c r="B74" s="260"/>
      <c r="C74" s="35"/>
      <c r="D74" s="53"/>
      <c r="E74" s="5"/>
      <c r="F74" s="60"/>
      <c r="G74" s="54" t="e">
        <f>VLOOKUP(F74,Foglio1!$F$2:$G$1509,2,FALSE)</f>
        <v>#N/A</v>
      </c>
      <c r="H74" s="56"/>
      <c r="I74" s="4"/>
      <c r="J74" s="4"/>
      <c r="K74" s="4"/>
      <c r="L74" s="4"/>
      <c r="M74" s="24"/>
      <c r="N74" s="24"/>
      <c r="O74" s="14"/>
      <c r="P74" s="14"/>
      <c r="Q74" s="14"/>
      <c r="R74" s="14"/>
      <c r="S74" s="14"/>
      <c r="T74" s="14"/>
      <c r="U74" s="14"/>
      <c r="V74" s="14"/>
      <c r="W74" s="24"/>
      <c r="X74" s="14"/>
      <c r="Y74" s="15"/>
      <c r="Z74" s="15"/>
      <c r="AA74" s="55">
        <f t="shared" si="9"/>
        <v>0</v>
      </c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55">
        <f t="shared" si="10"/>
        <v>0</v>
      </c>
      <c r="AN74" s="55">
        <f t="shared" si="11"/>
        <v>0</v>
      </c>
      <c r="AO74" s="55">
        <f t="shared" si="12"/>
        <v>0</v>
      </c>
      <c r="AP74" s="84" t="str">
        <f t="shared" si="13"/>
        <v/>
      </c>
      <c r="AQ74" s="11" t="b">
        <f t="shared" si="14"/>
        <v>0</v>
      </c>
      <c r="AR74" s="59" t="b">
        <f t="shared" si="15"/>
        <v>0</v>
      </c>
      <c r="AS74" s="34" t="str">
        <f t="shared" si="16"/>
        <v/>
      </c>
    </row>
    <row r="75" spans="2:45">
      <c r="B75" s="260"/>
      <c r="C75" s="35"/>
      <c r="D75" s="53"/>
      <c r="E75" s="5"/>
      <c r="F75" s="60"/>
      <c r="G75" s="54" t="e">
        <f>VLOOKUP(F75,Foglio1!$F$2:$G$1509,2,FALSE)</f>
        <v>#N/A</v>
      </c>
      <c r="H75" s="56"/>
      <c r="I75" s="4"/>
      <c r="J75" s="4"/>
      <c r="K75" s="4"/>
      <c r="L75" s="4"/>
      <c r="M75" s="24"/>
      <c r="N75" s="24"/>
      <c r="O75" s="14"/>
      <c r="P75" s="14"/>
      <c r="Q75" s="14"/>
      <c r="R75" s="14"/>
      <c r="S75" s="14"/>
      <c r="T75" s="14"/>
      <c r="U75" s="14"/>
      <c r="V75" s="14"/>
      <c r="W75" s="24"/>
      <c r="X75" s="14"/>
      <c r="Y75" s="15"/>
      <c r="Z75" s="15"/>
      <c r="AA75" s="55">
        <f t="shared" si="9"/>
        <v>0</v>
      </c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55">
        <f t="shared" si="10"/>
        <v>0</v>
      </c>
      <c r="AN75" s="55">
        <f t="shared" si="11"/>
        <v>0</v>
      </c>
      <c r="AO75" s="55">
        <f t="shared" si="12"/>
        <v>0</v>
      </c>
      <c r="AP75" s="84" t="str">
        <f t="shared" si="13"/>
        <v/>
      </c>
      <c r="AQ75" s="11" t="b">
        <f t="shared" si="14"/>
        <v>0</v>
      </c>
      <c r="AR75" s="59" t="b">
        <f t="shared" si="15"/>
        <v>0</v>
      </c>
      <c r="AS75" s="34" t="str">
        <f t="shared" si="16"/>
        <v/>
      </c>
    </row>
    <row r="76" spans="2:45">
      <c r="B76" s="260"/>
      <c r="C76" s="35"/>
      <c r="D76" s="53"/>
      <c r="E76" s="5"/>
      <c r="F76" s="60"/>
      <c r="G76" s="54" t="e">
        <f>VLOOKUP(F76,Foglio1!$F$2:$G$1509,2,FALSE)</f>
        <v>#N/A</v>
      </c>
      <c r="H76" s="56"/>
      <c r="I76" s="4"/>
      <c r="J76" s="4"/>
      <c r="K76" s="4"/>
      <c r="L76" s="4"/>
      <c r="M76" s="24"/>
      <c r="N76" s="24"/>
      <c r="O76" s="14"/>
      <c r="P76" s="14"/>
      <c r="Q76" s="14"/>
      <c r="R76" s="14"/>
      <c r="S76" s="14"/>
      <c r="T76" s="14"/>
      <c r="U76" s="14"/>
      <c r="V76" s="14"/>
      <c r="W76" s="24"/>
      <c r="X76" s="14"/>
      <c r="Y76" s="15"/>
      <c r="Z76" s="15"/>
      <c r="AA76" s="55">
        <f t="shared" si="9"/>
        <v>0</v>
      </c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55">
        <f t="shared" si="10"/>
        <v>0</v>
      </c>
      <c r="AN76" s="55">
        <f t="shared" si="11"/>
        <v>0</v>
      </c>
      <c r="AO76" s="55">
        <f t="shared" si="12"/>
        <v>0</v>
      </c>
      <c r="AP76" s="84" t="str">
        <f t="shared" si="13"/>
        <v/>
      </c>
      <c r="AQ76" s="11" t="b">
        <f t="shared" si="14"/>
        <v>0</v>
      </c>
      <c r="AR76" s="59" t="b">
        <f t="shared" si="15"/>
        <v>0</v>
      </c>
      <c r="AS76" s="34" t="str">
        <f t="shared" si="16"/>
        <v/>
      </c>
    </row>
    <row r="77" spans="2:45">
      <c r="B77" s="260"/>
      <c r="C77" s="35"/>
      <c r="D77" s="53"/>
      <c r="E77" s="5"/>
      <c r="F77" s="60"/>
      <c r="G77" s="54" t="e">
        <f>VLOOKUP(F77,Foglio1!$F$2:$G$1509,2,FALSE)</f>
        <v>#N/A</v>
      </c>
      <c r="H77" s="56"/>
      <c r="I77" s="4"/>
      <c r="J77" s="4"/>
      <c r="K77" s="4"/>
      <c r="L77" s="4"/>
      <c r="M77" s="24"/>
      <c r="N77" s="24"/>
      <c r="O77" s="14"/>
      <c r="P77" s="14"/>
      <c r="Q77" s="14"/>
      <c r="R77" s="14"/>
      <c r="S77" s="14"/>
      <c r="T77" s="14"/>
      <c r="U77" s="14"/>
      <c r="V77" s="14"/>
      <c r="W77" s="24"/>
      <c r="X77" s="14"/>
      <c r="Y77" s="15"/>
      <c r="Z77" s="15"/>
      <c r="AA77" s="55">
        <f t="shared" si="9"/>
        <v>0</v>
      </c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55">
        <f t="shared" si="10"/>
        <v>0</v>
      </c>
      <c r="AN77" s="55">
        <f t="shared" si="11"/>
        <v>0</v>
      </c>
      <c r="AO77" s="55">
        <f t="shared" si="12"/>
        <v>0</v>
      </c>
      <c r="AP77" s="84" t="str">
        <f t="shared" si="13"/>
        <v/>
      </c>
      <c r="AQ77" s="11" t="b">
        <f t="shared" si="14"/>
        <v>0</v>
      </c>
      <c r="AR77" s="59" t="b">
        <f t="shared" si="15"/>
        <v>0</v>
      </c>
      <c r="AS77" s="34" t="str">
        <f t="shared" si="16"/>
        <v/>
      </c>
    </row>
    <row r="78" spans="2:45">
      <c r="B78" s="260"/>
      <c r="C78" s="35"/>
      <c r="D78" s="53"/>
      <c r="E78" s="5"/>
      <c r="F78" s="60"/>
      <c r="G78" s="54" t="e">
        <f>VLOOKUP(F78,Foglio1!$F$2:$G$1509,2,FALSE)</f>
        <v>#N/A</v>
      </c>
      <c r="H78" s="56"/>
      <c r="I78" s="4"/>
      <c r="J78" s="4"/>
      <c r="K78" s="4"/>
      <c r="L78" s="4"/>
      <c r="M78" s="24"/>
      <c r="N78" s="24"/>
      <c r="O78" s="14"/>
      <c r="P78" s="14"/>
      <c r="Q78" s="14"/>
      <c r="R78" s="14"/>
      <c r="S78" s="14"/>
      <c r="T78" s="14"/>
      <c r="U78" s="14"/>
      <c r="V78" s="14"/>
      <c r="W78" s="24"/>
      <c r="X78" s="14"/>
      <c r="Y78" s="15"/>
      <c r="Z78" s="15"/>
      <c r="AA78" s="55">
        <f t="shared" si="9"/>
        <v>0</v>
      </c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55">
        <f t="shared" si="10"/>
        <v>0</v>
      </c>
      <c r="AN78" s="55">
        <f t="shared" si="11"/>
        <v>0</v>
      </c>
      <c r="AO78" s="55">
        <f t="shared" si="12"/>
        <v>0</v>
      </c>
      <c r="AP78" s="84" t="str">
        <f t="shared" si="13"/>
        <v/>
      </c>
      <c r="AQ78" s="11" t="b">
        <f t="shared" si="14"/>
        <v>0</v>
      </c>
      <c r="AR78" s="59" t="b">
        <f t="shared" si="15"/>
        <v>0</v>
      </c>
      <c r="AS78" s="34" t="str">
        <f t="shared" si="16"/>
        <v/>
      </c>
    </row>
    <row r="79" spans="2:45">
      <c r="B79" s="260"/>
      <c r="C79" s="35"/>
      <c r="D79" s="53"/>
      <c r="E79" s="5"/>
      <c r="F79" s="60"/>
      <c r="G79" s="54" t="e">
        <f>VLOOKUP(F79,Foglio1!$F$2:$G$1509,2,FALSE)</f>
        <v>#N/A</v>
      </c>
      <c r="H79" s="56"/>
      <c r="I79" s="4"/>
      <c r="J79" s="4"/>
      <c r="K79" s="4"/>
      <c r="L79" s="4"/>
      <c r="M79" s="24"/>
      <c r="N79" s="24"/>
      <c r="O79" s="14"/>
      <c r="P79" s="14"/>
      <c r="Q79" s="14"/>
      <c r="R79" s="14"/>
      <c r="S79" s="14"/>
      <c r="T79" s="14"/>
      <c r="U79" s="14"/>
      <c r="V79" s="14"/>
      <c r="W79" s="24"/>
      <c r="X79" s="14"/>
      <c r="Y79" s="15"/>
      <c r="Z79" s="15"/>
      <c r="AA79" s="55">
        <f t="shared" si="9"/>
        <v>0</v>
      </c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55">
        <f t="shared" si="10"/>
        <v>0</v>
      </c>
      <c r="AN79" s="55">
        <f t="shared" si="11"/>
        <v>0</v>
      </c>
      <c r="AO79" s="55">
        <f t="shared" si="12"/>
        <v>0</v>
      </c>
      <c r="AP79" s="84" t="str">
        <f t="shared" si="13"/>
        <v/>
      </c>
      <c r="AQ79" s="11" t="b">
        <f t="shared" si="14"/>
        <v>0</v>
      </c>
      <c r="AR79" s="59" t="b">
        <f t="shared" si="15"/>
        <v>0</v>
      </c>
      <c r="AS79" s="34" t="str">
        <f t="shared" si="16"/>
        <v/>
      </c>
    </row>
    <row r="80" spans="2:45">
      <c r="B80" s="260"/>
      <c r="C80" s="35"/>
      <c r="D80" s="53"/>
      <c r="E80" s="5"/>
      <c r="F80" s="60"/>
      <c r="G80" s="54" t="e">
        <f>VLOOKUP(F80,Foglio1!$F$2:$G$1509,2,FALSE)</f>
        <v>#N/A</v>
      </c>
      <c r="H80" s="56"/>
      <c r="I80" s="4"/>
      <c r="J80" s="4"/>
      <c r="K80" s="4"/>
      <c r="L80" s="4"/>
      <c r="M80" s="24"/>
      <c r="N80" s="24"/>
      <c r="O80" s="14"/>
      <c r="P80" s="14"/>
      <c r="Q80" s="14"/>
      <c r="R80" s="14"/>
      <c r="S80" s="14"/>
      <c r="T80" s="14"/>
      <c r="U80" s="14"/>
      <c r="V80" s="14"/>
      <c r="W80" s="24"/>
      <c r="X80" s="14"/>
      <c r="Y80" s="15"/>
      <c r="Z80" s="15"/>
      <c r="AA80" s="55">
        <f t="shared" si="9"/>
        <v>0</v>
      </c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55">
        <f t="shared" si="10"/>
        <v>0</v>
      </c>
      <c r="AN80" s="55">
        <f t="shared" si="11"/>
        <v>0</v>
      </c>
      <c r="AO80" s="55">
        <f t="shared" si="12"/>
        <v>0</v>
      </c>
      <c r="AP80" s="84" t="str">
        <f t="shared" si="13"/>
        <v/>
      </c>
      <c r="AQ80" s="11" t="b">
        <f t="shared" si="14"/>
        <v>0</v>
      </c>
      <c r="AR80" s="59" t="b">
        <f t="shared" si="15"/>
        <v>0</v>
      </c>
      <c r="AS80" s="34" t="str">
        <f t="shared" si="16"/>
        <v/>
      </c>
    </row>
    <row r="81" spans="2:45">
      <c r="B81" s="260"/>
      <c r="C81" s="35"/>
      <c r="D81" s="53"/>
      <c r="E81" s="5"/>
      <c r="F81" s="60"/>
      <c r="G81" s="54" t="e">
        <f>VLOOKUP(F81,Foglio1!$F$2:$G$1509,2,FALSE)</f>
        <v>#N/A</v>
      </c>
      <c r="H81" s="56"/>
      <c r="I81" s="4"/>
      <c r="J81" s="4"/>
      <c r="K81" s="4"/>
      <c r="L81" s="4"/>
      <c r="M81" s="24"/>
      <c r="N81" s="24"/>
      <c r="O81" s="14"/>
      <c r="P81" s="14"/>
      <c r="Q81" s="14"/>
      <c r="R81" s="14"/>
      <c r="S81" s="14"/>
      <c r="T81" s="14"/>
      <c r="U81" s="14"/>
      <c r="V81" s="14"/>
      <c r="W81" s="24"/>
      <c r="X81" s="14"/>
      <c r="Y81" s="15"/>
      <c r="Z81" s="15"/>
      <c r="AA81" s="55">
        <f t="shared" si="9"/>
        <v>0</v>
      </c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55">
        <f t="shared" si="10"/>
        <v>0</v>
      </c>
      <c r="AN81" s="55">
        <f t="shared" si="11"/>
        <v>0</v>
      </c>
      <c r="AO81" s="55">
        <f t="shared" si="12"/>
        <v>0</v>
      </c>
      <c r="AP81" s="84" t="str">
        <f t="shared" si="13"/>
        <v/>
      </c>
      <c r="AQ81" s="11" t="b">
        <f t="shared" si="14"/>
        <v>0</v>
      </c>
      <c r="AR81" s="59" t="b">
        <f t="shared" si="15"/>
        <v>0</v>
      </c>
      <c r="AS81" s="34" t="str">
        <f t="shared" si="16"/>
        <v/>
      </c>
    </row>
    <row r="82" spans="2:45">
      <c r="B82" s="260"/>
      <c r="C82" s="35"/>
      <c r="D82" s="53"/>
      <c r="E82" s="5"/>
      <c r="F82" s="60"/>
      <c r="G82" s="54" t="e">
        <f>VLOOKUP(F82,Foglio1!$F$2:$G$1509,2,FALSE)</f>
        <v>#N/A</v>
      </c>
      <c r="H82" s="56"/>
      <c r="I82" s="4"/>
      <c r="J82" s="4"/>
      <c r="K82" s="4"/>
      <c r="L82" s="4"/>
      <c r="M82" s="24"/>
      <c r="N82" s="24"/>
      <c r="O82" s="14"/>
      <c r="P82" s="14"/>
      <c r="Q82" s="14"/>
      <c r="R82" s="14"/>
      <c r="S82" s="14"/>
      <c r="T82" s="14"/>
      <c r="U82" s="14"/>
      <c r="V82" s="14"/>
      <c r="W82" s="24"/>
      <c r="X82" s="14"/>
      <c r="Y82" s="15"/>
      <c r="Z82" s="15"/>
      <c r="AA82" s="55">
        <f t="shared" si="9"/>
        <v>0</v>
      </c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55">
        <f t="shared" si="10"/>
        <v>0</v>
      </c>
      <c r="AN82" s="55">
        <f t="shared" si="11"/>
        <v>0</v>
      </c>
      <c r="AO82" s="55">
        <f t="shared" si="12"/>
        <v>0</v>
      </c>
      <c r="AP82" s="84" t="str">
        <f t="shared" si="13"/>
        <v/>
      </c>
      <c r="AQ82" s="11" t="b">
        <f t="shared" si="14"/>
        <v>0</v>
      </c>
      <c r="AR82" s="59" t="b">
        <f t="shared" si="15"/>
        <v>0</v>
      </c>
      <c r="AS82" s="34" t="str">
        <f t="shared" si="16"/>
        <v/>
      </c>
    </row>
    <row r="83" spans="2:45">
      <c r="B83" s="260"/>
      <c r="C83" s="35"/>
      <c r="D83" s="53"/>
      <c r="E83" s="5"/>
      <c r="F83" s="60"/>
      <c r="G83" s="54" t="e">
        <f>VLOOKUP(F83,Foglio1!$F$2:$G$1509,2,FALSE)</f>
        <v>#N/A</v>
      </c>
      <c r="H83" s="56"/>
      <c r="I83" s="4"/>
      <c r="J83" s="4"/>
      <c r="K83" s="4"/>
      <c r="L83" s="4"/>
      <c r="M83" s="24"/>
      <c r="N83" s="24"/>
      <c r="O83" s="14"/>
      <c r="P83" s="14"/>
      <c r="Q83" s="14"/>
      <c r="R83" s="14"/>
      <c r="S83" s="14"/>
      <c r="T83" s="14"/>
      <c r="U83" s="14"/>
      <c r="V83" s="14"/>
      <c r="W83" s="24"/>
      <c r="X83" s="14"/>
      <c r="Y83" s="15"/>
      <c r="Z83" s="15"/>
      <c r="AA83" s="55">
        <f t="shared" si="9"/>
        <v>0</v>
      </c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55">
        <f t="shared" si="10"/>
        <v>0</v>
      </c>
      <c r="AN83" s="55">
        <f t="shared" si="11"/>
        <v>0</v>
      </c>
      <c r="AO83" s="55">
        <f t="shared" si="12"/>
        <v>0</v>
      </c>
      <c r="AP83" s="84" t="str">
        <f t="shared" si="13"/>
        <v/>
      </c>
      <c r="AQ83" s="11" t="b">
        <f t="shared" si="14"/>
        <v>0</v>
      </c>
      <c r="AR83" s="59" t="b">
        <f t="shared" si="15"/>
        <v>0</v>
      </c>
      <c r="AS83" s="34" t="str">
        <f t="shared" si="16"/>
        <v/>
      </c>
    </row>
    <row r="84" spans="2:45">
      <c r="B84" s="260"/>
      <c r="C84" s="35"/>
      <c r="D84" s="53"/>
      <c r="E84" s="5"/>
      <c r="F84" s="60"/>
      <c r="G84" s="54" t="e">
        <f>VLOOKUP(F84,Foglio1!$F$2:$G$1509,2,FALSE)</f>
        <v>#N/A</v>
      </c>
      <c r="H84" s="56"/>
      <c r="I84" s="4"/>
      <c r="J84" s="4"/>
      <c r="K84" s="4"/>
      <c r="L84" s="4"/>
      <c r="M84" s="24"/>
      <c r="N84" s="24"/>
      <c r="O84" s="14"/>
      <c r="P84" s="14"/>
      <c r="Q84" s="14"/>
      <c r="R84" s="14"/>
      <c r="S84" s="14"/>
      <c r="T84" s="14"/>
      <c r="U84" s="14"/>
      <c r="V84" s="14"/>
      <c r="W84" s="24"/>
      <c r="X84" s="14"/>
      <c r="Y84" s="15"/>
      <c r="Z84" s="15"/>
      <c r="AA84" s="55">
        <f t="shared" si="9"/>
        <v>0</v>
      </c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55">
        <f t="shared" si="10"/>
        <v>0</v>
      </c>
      <c r="AN84" s="55">
        <f t="shared" si="11"/>
        <v>0</v>
      </c>
      <c r="AO84" s="55">
        <f t="shared" si="12"/>
        <v>0</v>
      </c>
      <c r="AP84" s="84" t="str">
        <f t="shared" si="13"/>
        <v/>
      </c>
      <c r="AQ84" s="11" t="b">
        <f t="shared" si="14"/>
        <v>0</v>
      </c>
      <c r="AR84" s="59" t="b">
        <f t="shared" si="15"/>
        <v>0</v>
      </c>
      <c r="AS84" s="34" t="str">
        <f t="shared" si="16"/>
        <v/>
      </c>
    </row>
    <row r="85" spans="2:45">
      <c r="B85" s="260"/>
      <c r="C85" s="35"/>
      <c r="D85" s="53"/>
      <c r="E85" s="5"/>
      <c r="F85" s="60"/>
      <c r="G85" s="54" t="e">
        <f>VLOOKUP(F85,Foglio1!$F$2:$G$1509,2,FALSE)</f>
        <v>#N/A</v>
      </c>
      <c r="H85" s="56"/>
      <c r="I85" s="4"/>
      <c r="J85" s="4"/>
      <c r="K85" s="4"/>
      <c r="L85" s="4"/>
      <c r="M85" s="24"/>
      <c r="N85" s="24"/>
      <c r="O85" s="14"/>
      <c r="P85" s="14"/>
      <c r="Q85" s="14"/>
      <c r="R85" s="14"/>
      <c r="S85" s="14"/>
      <c r="T85" s="14"/>
      <c r="U85" s="14"/>
      <c r="V85" s="14"/>
      <c r="W85" s="24"/>
      <c r="X85" s="14"/>
      <c r="Y85" s="15"/>
      <c r="Z85" s="15"/>
      <c r="AA85" s="55">
        <f t="shared" si="9"/>
        <v>0</v>
      </c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55">
        <f t="shared" si="10"/>
        <v>0</v>
      </c>
      <c r="AN85" s="55">
        <f t="shared" si="11"/>
        <v>0</v>
      </c>
      <c r="AO85" s="55">
        <f t="shared" si="12"/>
        <v>0</v>
      </c>
      <c r="AP85" s="84" t="str">
        <f t="shared" si="13"/>
        <v/>
      </c>
      <c r="AQ85" s="11" t="b">
        <f t="shared" si="14"/>
        <v>0</v>
      </c>
      <c r="AR85" s="59" t="b">
        <f t="shared" si="15"/>
        <v>0</v>
      </c>
      <c r="AS85" s="34" t="str">
        <f t="shared" si="16"/>
        <v/>
      </c>
    </row>
    <row r="86" spans="2:45">
      <c r="B86" s="260"/>
      <c r="C86" s="35"/>
      <c r="D86" s="53"/>
      <c r="E86" s="5"/>
      <c r="F86" s="60"/>
      <c r="G86" s="54" t="e">
        <f>VLOOKUP(F86,Foglio1!$F$2:$G$1509,2,FALSE)</f>
        <v>#N/A</v>
      </c>
      <c r="H86" s="56"/>
      <c r="I86" s="4"/>
      <c r="J86" s="4"/>
      <c r="K86" s="4"/>
      <c r="L86" s="4"/>
      <c r="M86" s="24"/>
      <c r="N86" s="24"/>
      <c r="O86" s="14"/>
      <c r="P86" s="14"/>
      <c r="Q86" s="14"/>
      <c r="R86" s="14"/>
      <c r="S86" s="14"/>
      <c r="T86" s="14"/>
      <c r="U86" s="14"/>
      <c r="V86" s="14"/>
      <c r="W86" s="24"/>
      <c r="X86" s="14"/>
      <c r="Y86" s="15"/>
      <c r="Z86" s="15"/>
      <c r="AA86" s="55">
        <f t="shared" si="9"/>
        <v>0</v>
      </c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55">
        <f t="shared" si="10"/>
        <v>0</v>
      </c>
      <c r="AN86" s="55">
        <f t="shared" si="11"/>
        <v>0</v>
      </c>
      <c r="AO86" s="55">
        <f t="shared" si="12"/>
        <v>0</v>
      </c>
      <c r="AP86" s="84" t="str">
        <f t="shared" si="13"/>
        <v/>
      </c>
      <c r="AQ86" s="11" t="b">
        <f t="shared" si="14"/>
        <v>0</v>
      </c>
      <c r="AR86" s="59" t="b">
        <f t="shared" si="15"/>
        <v>0</v>
      </c>
      <c r="AS86" s="34" t="str">
        <f t="shared" si="16"/>
        <v/>
      </c>
    </row>
    <row r="87" spans="2:45">
      <c r="B87" s="260"/>
      <c r="C87" s="35"/>
      <c r="D87" s="53"/>
      <c r="E87" s="5"/>
      <c r="F87" s="60"/>
      <c r="G87" s="54" t="e">
        <f>VLOOKUP(F87,Foglio1!$F$2:$G$1509,2,FALSE)</f>
        <v>#N/A</v>
      </c>
      <c r="H87" s="56"/>
      <c r="I87" s="4"/>
      <c r="J87" s="4"/>
      <c r="K87" s="4"/>
      <c r="L87" s="4"/>
      <c r="M87" s="24"/>
      <c r="N87" s="24"/>
      <c r="O87" s="14"/>
      <c r="P87" s="14"/>
      <c r="Q87" s="14"/>
      <c r="R87" s="14"/>
      <c r="S87" s="14"/>
      <c r="T87" s="14"/>
      <c r="U87" s="14"/>
      <c r="V87" s="14"/>
      <c r="W87" s="24"/>
      <c r="X87" s="14"/>
      <c r="Y87" s="15"/>
      <c r="Z87" s="15"/>
      <c r="AA87" s="55">
        <f t="shared" si="9"/>
        <v>0</v>
      </c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55">
        <f t="shared" si="10"/>
        <v>0</v>
      </c>
      <c r="AN87" s="55">
        <f t="shared" si="11"/>
        <v>0</v>
      </c>
      <c r="AO87" s="55">
        <f t="shared" si="12"/>
        <v>0</v>
      </c>
      <c r="AP87" s="84" t="str">
        <f t="shared" si="13"/>
        <v/>
      </c>
      <c r="AQ87" s="11" t="b">
        <f t="shared" si="14"/>
        <v>0</v>
      </c>
      <c r="AR87" s="59" t="b">
        <f t="shared" si="15"/>
        <v>0</v>
      </c>
      <c r="AS87" s="34" t="str">
        <f t="shared" si="16"/>
        <v/>
      </c>
    </row>
    <row r="88" spans="2:45">
      <c r="B88" s="260"/>
      <c r="C88" s="35"/>
      <c r="D88" s="53"/>
      <c r="E88" s="5"/>
      <c r="F88" s="60"/>
      <c r="G88" s="54" t="e">
        <f>VLOOKUP(F88,Foglio1!$F$2:$G$1509,2,FALSE)</f>
        <v>#N/A</v>
      </c>
      <c r="H88" s="56"/>
      <c r="I88" s="4"/>
      <c r="J88" s="4"/>
      <c r="K88" s="4"/>
      <c r="L88" s="4"/>
      <c r="M88" s="24"/>
      <c r="N88" s="24"/>
      <c r="O88" s="14"/>
      <c r="P88" s="14"/>
      <c r="Q88" s="14"/>
      <c r="R88" s="14"/>
      <c r="S88" s="14"/>
      <c r="T88" s="14"/>
      <c r="U88" s="14"/>
      <c r="V88" s="14"/>
      <c r="W88" s="24"/>
      <c r="X88" s="14"/>
      <c r="Y88" s="15"/>
      <c r="Z88" s="15"/>
      <c r="AA88" s="55">
        <f t="shared" si="9"/>
        <v>0</v>
      </c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55">
        <f t="shared" si="10"/>
        <v>0</v>
      </c>
      <c r="AN88" s="55">
        <f t="shared" si="11"/>
        <v>0</v>
      </c>
      <c r="AO88" s="55">
        <f t="shared" si="12"/>
        <v>0</v>
      </c>
      <c r="AP88" s="84" t="str">
        <f t="shared" si="13"/>
        <v/>
      </c>
      <c r="AQ88" s="11" t="b">
        <f t="shared" si="14"/>
        <v>0</v>
      </c>
      <c r="AR88" s="59" t="b">
        <f t="shared" si="15"/>
        <v>0</v>
      </c>
      <c r="AS88" s="34" t="str">
        <f t="shared" si="16"/>
        <v/>
      </c>
    </row>
    <row r="89" spans="2:45">
      <c r="B89" s="260"/>
      <c r="C89" s="35"/>
      <c r="D89" s="53"/>
      <c r="E89" s="5"/>
      <c r="F89" s="60"/>
      <c r="G89" s="54" t="e">
        <f>VLOOKUP(F89,Foglio1!$F$2:$G$1509,2,FALSE)</f>
        <v>#N/A</v>
      </c>
      <c r="H89" s="56"/>
      <c r="I89" s="4"/>
      <c r="J89" s="4"/>
      <c r="K89" s="4"/>
      <c r="L89" s="4"/>
      <c r="M89" s="24"/>
      <c r="N89" s="24"/>
      <c r="O89" s="14"/>
      <c r="P89" s="14"/>
      <c r="Q89" s="14"/>
      <c r="R89" s="14"/>
      <c r="S89" s="14"/>
      <c r="T89" s="14"/>
      <c r="U89" s="14"/>
      <c r="V89" s="14"/>
      <c r="W89" s="24"/>
      <c r="X89" s="14"/>
      <c r="Y89" s="15"/>
      <c r="Z89" s="15"/>
      <c r="AA89" s="55">
        <f t="shared" si="9"/>
        <v>0</v>
      </c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55">
        <f t="shared" si="10"/>
        <v>0</v>
      </c>
      <c r="AN89" s="55">
        <f t="shared" si="11"/>
        <v>0</v>
      </c>
      <c r="AO89" s="55">
        <f t="shared" si="12"/>
        <v>0</v>
      </c>
      <c r="AP89" s="84" t="str">
        <f t="shared" si="13"/>
        <v/>
      </c>
      <c r="AQ89" s="11" t="b">
        <f t="shared" si="14"/>
        <v>0</v>
      </c>
      <c r="AR89" s="59" t="b">
        <f t="shared" si="15"/>
        <v>0</v>
      </c>
      <c r="AS89" s="34" t="str">
        <f t="shared" si="16"/>
        <v/>
      </c>
    </row>
    <row r="90" spans="2:45">
      <c r="B90" s="260"/>
      <c r="C90" s="35"/>
      <c r="D90" s="53"/>
      <c r="E90" s="5"/>
      <c r="F90" s="60"/>
      <c r="G90" s="54" t="e">
        <f>VLOOKUP(F90,Foglio1!$F$2:$G$1509,2,FALSE)</f>
        <v>#N/A</v>
      </c>
      <c r="H90" s="56"/>
      <c r="I90" s="4"/>
      <c r="J90" s="4"/>
      <c r="K90" s="4"/>
      <c r="L90" s="4"/>
      <c r="M90" s="24"/>
      <c r="N90" s="24"/>
      <c r="O90" s="14"/>
      <c r="P90" s="14"/>
      <c r="Q90" s="14"/>
      <c r="R90" s="14"/>
      <c r="S90" s="14"/>
      <c r="T90" s="14"/>
      <c r="U90" s="14"/>
      <c r="V90" s="14"/>
      <c r="W90" s="24"/>
      <c r="X90" s="14"/>
      <c r="Y90" s="15"/>
      <c r="Z90" s="15"/>
      <c r="AA90" s="55">
        <f t="shared" si="9"/>
        <v>0</v>
      </c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55">
        <f t="shared" si="10"/>
        <v>0</v>
      </c>
      <c r="AN90" s="55">
        <f t="shared" si="11"/>
        <v>0</v>
      </c>
      <c r="AO90" s="55">
        <f t="shared" si="12"/>
        <v>0</v>
      </c>
      <c r="AP90" s="84" t="str">
        <f t="shared" si="13"/>
        <v/>
      </c>
      <c r="AQ90" s="11" t="b">
        <f t="shared" si="14"/>
        <v>0</v>
      </c>
      <c r="AR90" s="59" t="b">
        <f t="shared" si="15"/>
        <v>0</v>
      </c>
      <c r="AS90" s="34" t="str">
        <f t="shared" si="16"/>
        <v/>
      </c>
    </row>
    <row r="91" spans="2:45">
      <c r="B91" s="260"/>
      <c r="C91" s="35"/>
      <c r="D91" s="53"/>
      <c r="E91" s="5"/>
      <c r="F91" s="60"/>
      <c r="G91" s="54" t="e">
        <f>VLOOKUP(F91,Foglio1!$F$2:$G$1509,2,FALSE)</f>
        <v>#N/A</v>
      </c>
      <c r="H91" s="56"/>
      <c r="I91" s="4"/>
      <c r="J91" s="4"/>
      <c r="K91" s="4"/>
      <c r="L91" s="4"/>
      <c r="M91" s="24"/>
      <c r="N91" s="24"/>
      <c r="O91" s="14"/>
      <c r="P91" s="14"/>
      <c r="Q91" s="14"/>
      <c r="R91" s="14"/>
      <c r="S91" s="14"/>
      <c r="T91" s="14"/>
      <c r="U91" s="14"/>
      <c r="V91" s="14"/>
      <c r="W91" s="24"/>
      <c r="X91" s="14"/>
      <c r="Y91" s="15"/>
      <c r="Z91" s="15"/>
      <c r="AA91" s="55">
        <f t="shared" si="9"/>
        <v>0</v>
      </c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55">
        <f t="shared" si="10"/>
        <v>0</v>
      </c>
      <c r="AN91" s="55">
        <f t="shared" si="11"/>
        <v>0</v>
      </c>
      <c r="AO91" s="55">
        <f t="shared" si="12"/>
        <v>0</v>
      </c>
      <c r="AP91" s="84" t="str">
        <f t="shared" si="13"/>
        <v/>
      </c>
      <c r="AQ91" s="11" t="b">
        <f t="shared" si="14"/>
        <v>0</v>
      </c>
      <c r="AR91" s="59" t="b">
        <f t="shared" si="15"/>
        <v>0</v>
      </c>
      <c r="AS91" s="34" t="str">
        <f t="shared" si="16"/>
        <v/>
      </c>
    </row>
    <row r="92" spans="2:45">
      <c r="B92" s="260"/>
      <c r="C92" s="35"/>
      <c r="D92" s="53"/>
      <c r="E92" s="5"/>
      <c r="F92" s="60"/>
      <c r="G92" s="54" t="e">
        <f>VLOOKUP(F92,Foglio1!$F$2:$G$1509,2,FALSE)</f>
        <v>#N/A</v>
      </c>
      <c r="H92" s="56"/>
      <c r="I92" s="4"/>
      <c r="J92" s="4"/>
      <c r="K92" s="4"/>
      <c r="L92" s="4"/>
      <c r="M92" s="24"/>
      <c r="N92" s="24"/>
      <c r="O92" s="14"/>
      <c r="P92" s="14"/>
      <c r="Q92" s="14"/>
      <c r="R92" s="14"/>
      <c r="S92" s="14"/>
      <c r="T92" s="14"/>
      <c r="U92" s="14"/>
      <c r="V92" s="14"/>
      <c r="W92" s="24"/>
      <c r="X92" s="14"/>
      <c r="Y92" s="15"/>
      <c r="Z92" s="15"/>
      <c r="AA92" s="55">
        <f t="shared" si="9"/>
        <v>0</v>
      </c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55">
        <f t="shared" si="10"/>
        <v>0</v>
      </c>
      <c r="AN92" s="55">
        <f t="shared" si="11"/>
        <v>0</v>
      </c>
      <c r="AO92" s="55">
        <f t="shared" si="12"/>
        <v>0</v>
      </c>
      <c r="AP92" s="84" t="str">
        <f t="shared" si="13"/>
        <v/>
      </c>
      <c r="AQ92" s="11" t="b">
        <f t="shared" si="14"/>
        <v>0</v>
      </c>
      <c r="AR92" s="59" t="b">
        <f t="shared" si="15"/>
        <v>0</v>
      </c>
      <c r="AS92" s="34" t="str">
        <f t="shared" si="16"/>
        <v/>
      </c>
    </row>
    <row r="93" spans="2:45">
      <c r="B93" s="260"/>
      <c r="C93" s="35"/>
      <c r="D93" s="53"/>
      <c r="E93" s="5"/>
      <c r="F93" s="60"/>
      <c r="G93" s="54" t="e">
        <f>VLOOKUP(F93,Foglio1!$F$2:$G$1509,2,FALSE)</f>
        <v>#N/A</v>
      </c>
      <c r="H93" s="56"/>
      <c r="I93" s="4"/>
      <c r="J93" s="4"/>
      <c r="K93" s="4"/>
      <c r="L93" s="4"/>
      <c r="M93" s="24"/>
      <c r="N93" s="24"/>
      <c r="O93" s="14"/>
      <c r="P93" s="14"/>
      <c r="Q93" s="14"/>
      <c r="R93" s="14"/>
      <c r="S93" s="14"/>
      <c r="T93" s="14"/>
      <c r="U93" s="14"/>
      <c r="V93" s="14"/>
      <c r="W93" s="24"/>
      <c r="X93" s="14"/>
      <c r="Y93" s="15"/>
      <c r="Z93" s="15"/>
      <c r="AA93" s="55">
        <f t="shared" si="9"/>
        <v>0</v>
      </c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55">
        <f t="shared" si="10"/>
        <v>0</v>
      </c>
      <c r="AN93" s="55">
        <f t="shared" si="11"/>
        <v>0</v>
      </c>
      <c r="AO93" s="55">
        <f t="shared" si="12"/>
        <v>0</v>
      </c>
      <c r="AP93" s="84" t="str">
        <f t="shared" si="13"/>
        <v/>
      </c>
      <c r="AQ93" s="11" t="b">
        <f t="shared" si="14"/>
        <v>0</v>
      </c>
      <c r="AR93" s="59" t="b">
        <f t="shared" si="15"/>
        <v>0</v>
      </c>
      <c r="AS93" s="34" t="str">
        <f t="shared" si="16"/>
        <v/>
      </c>
    </row>
    <row r="94" spans="2:45">
      <c r="B94" s="260"/>
      <c r="C94" s="35"/>
      <c r="D94" s="53"/>
      <c r="E94" s="5"/>
      <c r="F94" s="60"/>
      <c r="G94" s="54" t="e">
        <f>VLOOKUP(F94,Foglio1!$F$2:$G$1509,2,FALSE)</f>
        <v>#N/A</v>
      </c>
      <c r="H94" s="56"/>
      <c r="I94" s="4"/>
      <c r="J94" s="4"/>
      <c r="K94" s="4"/>
      <c r="L94" s="4"/>
      <c r="M94" s="24"/>
      <c r="N94" s="24"/>
      <c r="O94" s="14"/>
      <c r="P94" s="14"/>
      <c r="Q94" s="14"/>
      <c r="R94" s="14"/>
      <c r="S94" s="14"/>
      <c r="T94" s="14"/>
      <c r="U94" s="14"/>
      <c r="V94" s="14"/>
      <c r="W94" s="24"/>
      <c r="X94" s="14"/>
      <c r="Y94" s="15"/>
      <c r="Z94" s="15"/>
      <c r="AA94" s="55">
        <f t="shared" si="9"/>
        <v>0</v>
      </c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55">
        <f t="shared" si="10"/>
        <v>0</v>
      </c>
      <c r="AN94" s="55">
        <f t="shared" si="11"/>
        <v>0</v>
      </c>
      <c r="AO94" s="55">
        <f t="shared" si="12"/>
        <v>0</v>
      </c>
      <c r="AP94" s="84" t="str">
        <f t="shared" si="13"/>
        <v/>
      </c>
      <c r="AQ94" s="11" t="b">
        <f t="shared" si="14"/>
        <v>0</v>
      </c>
      <c r="AR94" s="59" t="b">
        <f t="shared" si="15"/>
        <v>0</v>
      </c>
      <c r="AS94" s="34" t="str">
        <f t="shared" si="16"/>
        <v/>
      </c>
    </row>
    <row r="95" spans="2:45">
      <c r="B95" s="260"/>
      <c r="C95" s="35"/>
      <c r="D95" s="53"/>
      <c r="E95" s="5"/>
      <c r="F95" s="60"/>
      <c r="G95" s="54" t="e">
        <f>VLOOKUP(F95,Foglio1!$F$2:$G$1509,2,FALSE)</f>
        <v>#N/A</v>
      </c>
      <c r="H95" s="56"/>
      <c r="I95" s="4"/>
      <c r="J95" s="4"/>
      <c r="K95" s="4"/>
      <c r="L95" s="4"/>
      <c r="M95" s="24"/>
      <c r="N95" s="24"/>
      <c r="O95" s="14"/>
      <c r="P95" s="14"/>
      <c r="Q95" s="14"/>
      <c r="R95" s="14"/>
      <c r="S95" s="14"/>
      <c r="T95" s="14"/>
      <c r="U95" s="14"/>
      <c r="V95" s="14"/>
      <c r="W95" s="24"/>
      <c r="X95" s="14"/>
      <c r="Y95" s="15"/>
      <c r="Z95" s="15"/>
      <c r="AA95" s="55">
        <f t="shared" si="9"/>
        <v>0</v>
      </c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55">
        <f t="shared" si="10"/>
        <v>0</v>
      </c>
      <c r="AN95" s="55">
        <f t="shared" si="11"/>
        <v>0</v>
      </c>
      <c r="AO95" s="55">
        <f t="shared" si="12"/>
        <v>0</v>
      </c>
      <c r="AP95" s="84" t="str">
        <f t="shared" si="13"/>
        <v/>
      </c>
      <c r="AQ95" s="11" t="b">
        <f t="shared" si="14"/>
        <v>0</v>
      </c>
      <c r="AR95" s="59" t="b">
        <f t="shared" si="15"/>
        <v>0</v>
      </c>
      <c r="AS95" s="34" t="str">
        <f t="shared" si="16"/>
        <v/>
      </c>
    </row>
    <row r="96" spans="2:45">
      <c r="B96" s="260"/>
      <c r="C96" s="35"/>
      <c r="D96" s="53"/>
      <c r="E96" s="5"/>
      <c r="F96" s="60"/>
      <c r="G96" s="54" t="e">
        <f>VLOOKUP(F96,Foglio1!$F$2:$G$1509,2,FALSE)</f>
        <v>#N/A</v>
      </c>
      <c r="H96" s="56"/>
      <c r="I96" s="4"/>
      <c r="J96" s="4"/>
      <c r="K96" s="4"/>
      <c r="L96" s="4"/>
      <c r="M96" s="24"/>
      <c r="N96" s="24"/>
      <c r="O96" s="14"/>
      <c r="P96" s="14"/>
      <c r="Q96" s="14"/>
      <c r="R96" s="14"/>
      <c r="S96" s="14"/>
      <c r="T96" s="14"/>
      <c r="U96" s="14"/>
      <c r="V96" s="14"/>
      <c r="W96" s="24"/>
      <c r="X96" s="14"/>
      <c r="Y96" s="15"/>
      <c r="Z96" s="15"/>
      <c r="AA96" s="55">
        <f t="shared" si="9"/>
        <v>0</v>
      </c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55">
        <f t="shared" si="10"/>
        <v>0</v>
      </c>
      <c r="AN96" s="55">
        <f t="shared" si="11"/>
        <v>0</v>
      </c>
      <c r="AO96" s="55">
        <f t="shared" si="12"/>
        <v>0</v>
      </c>
      <c r="AP96" s="84" t="str">
        <f t="shared" si="13"/>
        <v/>
      </c>
      <c r="AQ96" s="11" t="b">
        <f t="shared" si="14"/>
        <v>0</v>
      </c>
      <c r="AR96" s="59" t="b">
        <f t="shared" si="15"/>
        <v>0</v>
      </c>
      <c r="AS96" s="34" t="str">
        <f t="shared" si="16"/>
        <v/>
      </c>
    </row>
    <row r="97" spans="2:45">
      <c r="B97" s="260"/>
      <c r="C97" s="35"/>
      <c r="D97" s="53"/>
      <c r="E97" s="5"/>
      <c r="F97" s="60"/>
      <c r="G97" s="54" t="e">
        <f>VLOOKUP(F97,Foglio1!$F$2:$G$1509,2,FALSE)</f>
        <v>#N/A</v>
      </c>
      <c r="H97" s="56"/>
      <c r="I97" s="4"/>
      <c r="J97" s="4"/>
      <c r="K97" s="4"/>
      <c r="L97" s="4"/>
      <c r="M97" s="24"/>
      <c r="N97" s="24"/>
      <c r="O97" s="14"/>
      <c r="P97" s="14"/>
      <c r="Q97" s="14"/>
      <c r="R97" s="14"/>
      <c r="S97" s="14"/>
      <c r="T97" s="14"/>
      <c r="U97" s="14"/>
      <c r="V97" s="14"/>
      <c r="W97" s="24"/>
      <c r="X97" s="14"/>
      <c r="Y97" s="15"/>
      <c r="Z97" s="15"/>
      <c r="AA97" s="55">
        <f t="shared" si="9"/>
        <v>0</v>
      </c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55">
        <f t="shared" si="10"/>
        <v>0</v>
      </c>
      <c r="AN97" s="55">
        <f t="shared" si="11"/>
        <v>0</v>
      </c>
      <c r="AO97" s="55">
        <f t="shared" si="12"/>
        <v>0</v>
      </c>
      <c r="AP97" s="84" t="str">
        <f t="shared" si="13"/>
        <v/>
      </c>
      <c r="AQ97" s="11" t="b">
        <f t="shared" si="14"/>
        <v>0</v>
      </c>
      <c r="AR97" s="59" t="b">
        <f t="shared" si="15"/>
        <v>0</v>
      </c>
      <c r="AS97" s="34" t="str">
        <f t="shared" si="16"/>
        <v/>
      </c>
    </row>
    <row r="98" spans="2:45">
      <c r="B98" s="260"/>
      <c r="C98" s="35"/>
      <c r="D98" s="53"/>
      <c r="E98" s="5"/>
      <c r="F98" s="60"/>
      <c r="G98" s="54" t="e">
        <f>VLOOKUP(F98,Foglio1!$F$2:$G$1509,2,FALSE)</f>
        <v>#N/A</v>
      </c>
      <c r="H98" s="56"/>
      <c r="I98" s="4"/>
      <c r="J98" s="4"/>
      <c r="K98" s="4"/>
      <c r="L98" s="4"/>
      <c r="M98" s="24"/>
      <c r="N98" s="24"/>
      <c r="O98" s="14"/>
      <c r="P98" s="14"/>
      <c r="Q98" s="14"/>
      <c r="R98" s="14"/>
      <c r="S98" s="14"/>
      <c r="T98" s="14"/>
      <c r="U98" s="14"/>
      <c r="V98" s="14"/>
      <c r="W98" s="24"/>
      <c r="X98" s="14"/>
      <c r="Y98" s="15"/>
      <c r="Z98" s="15"/>
      <c r="AA98" s="55">
        <f t="shared" si="9"/>
        <v>0</v>
      </c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55">
        <f t="shared" si="10"/>
        <v>0</v>
      </c>
      <c r="AN98" s="55">
        <f t="shared" si="11"/>
        <v>0</v>
      </c>
      <c r="AO98" s="55">
        <f t="shared" si="12"/>
        <v>0</v>
      </c>
      <c r="AP98" s="84" t="str">
        <f t="shared" si="13"/>
        <v/>
      </c>
      <c r="AQ98" s="11" t="b">
        <f t="shared" si="14"/>
        <v>0</v>
      </c>
      <c r="AR98" s="59" t="b">
        <f t="shared" si="15"/>
        <v>0</v>
      </c>
      <c r="AS98" s="34" t="str">
        <f t="shared" si="16"/>
        <v/>
      </c>
    </row>
    <row r="99" spans="2:45">
      <c r="B99" s="260"/>
      <c r="C99" s="35"/>
      <c r="D99" s="53"/>
      <c r="E99" s="5"/>
      <c r="F99" s="60"/>
      <c r="G99" s="54" t="e">
        <f>VLOOKUP(F99,Foglio1!$F$2:$G$1509,2,FALSE)</f>
        <v>#N/A</v>
      </c>
      <c r="H99" s="56"/>
      <c r="I99" s="4"/>
      <c r="J99" s="4"/>
      <c r="K99" s="4"/>
      <c r="L99" s="4"/>
      <c r="M99" s="24"/>
      <c r="N99" s="24"/>
      <c r="O99" s="14"/>
      <c r="P99" s="14"/>
      <c r="Q99" s="14"/>
      <c r="R99" s="14"/>
      <c r="S99" s="14"/>
      <c r="T99" s="14"/>
      <c r="U99" s="14"/>
      <c r="V99" s="14"/>
      <c r="W99" s="24"/>
      <c r="X99" s="14"/>
      <c r="Y99" s="15"/>
      <c r="Z99" s="15"/>
      <c r="AA99" s="55">
        <f t="shared" si="9"/>
        <v>0</v>
      </c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55">
        <f t="shared" si="10"/>
        <v>0</v>
      </c>
      <c r="AN99" s="55">
        <f t="shared" si="11"/>
        <v>0</v>
      </c>
      <c r="AO99" s="55">
        <f t="shared" si="12"/>
        <v>0</v>
      </c>
      <c r="AP99" s="84" t="str">
        <f t="shared" si="13"/>
        <v/>
      </c>
      <c r="AQ99" s="11" t="b">
        <f t="shared" si="14"/>
        <v>0</v>
      </c>
      <c r="AR99" s="59" t="b">
        <f t="shared" si="15"/>
        <v>0</v>
      </c>
      <c r="AS99" s="34" t="str">
        <f t="shared" si="16"/>
        <v/>
      </c>
    </row>
    <row r="100" spans="2:45">
      <c r="B100" s="260"/>
      <c r="C100" s="35"/>
      <c r="D100" s="53"/>
      <c r="E100" s="5"/>
      <c r="F100" s="60"/>
      <c r="G100" s="54" t="e">
        <f>VLOOKUP(F100,Foglio1!$F$2:$G$1509,2,FALSE)</f>
        <v>#N/A</v>
      </c>
      <c r="H100" s="56"/>
      <c r="I100" s="4"/>
      <c r="J100" s="4"/>
      <c r="K100" s="4"/>
      <c r="L100" s="4"/>
      <c r="M100" s="24"/>
      <c r="N100" s="24"/>
      <c r="O100" s="14"/>
      <c r="P100" s="14"/>
      <c r="Q100" s="14"/>
      <c r="R100" s="14"/>
      <c r="S100" s="14"/>
      <c r="T100" s="14"/>
      <c r="U100" s="14"/>
      <c r="V100" s="14"/>
      <c r="W100" s="24"/>
      <c r="X100" s="14"/>
      <c r="Y100" s="15"/>
      <c r="Z100" s="15"/>
      <c r="AA100" s="55">
        <f t="shared" si="9"/>
        <v>0</v>
      </c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55">
        <f t="shared" si="10"/>
        <v>0</v>
      </c>
      <c r="AN100" s="55">
        <f t="shared" si="11"/>
        <v>0</v>
      </c>
      <c r="AO100" s="55">
        <f t="shared" si="12"/>
        <v>0</v>
      </c>
      <c r="AP100" s="84" t="str">
        <f t="shared" si="13"/>
        <v/>
      </c>
      <c r="AQ100" s="11" t="b">
        <f t="shared" si="14"/>
        <v>0</v>
      </c>
      <c r="AR100" s="59" t="b">
        <f t="shared" si="15"/>
        <v>0</v>
      </c>
      <c r="AS100" s="34" t="str">
        <f t="shared" si="16"/>
        <v/>
      </c>
    </row>
    <row r="101" spans="2:45">
      <c r="B101" s="260"/>
      <c r="C101" s="35"/>
      <c r="D101" s="53"/>
      <c r="E101" s="5"/>
      <c r="F101" s="60"/>
      <c r="G101" s="54" t="e">
        <f>VLOOKUP(F101,Foglio1!$F$2:$G$1509,2,FALSE)</f>
        <v>#N/A</v>
      </c>
      <c r="H101" s="56"/>
      <c r="I101" s="4"/>
      <c r="J101" s="4"/>
      <c r="K101" s="4"/>
      <c r="L101" s="4"/>
      <c r="M101" s="24"/>
      <c r="N101" s="24"/>
      <c r="O101" s="14"/>
      <c r="P101" s="14"/>
      <c r="Q101" s="14"/>
      <c r="R101" s="14"/>
      <c r="S101" s="14"/>
      <c r="T101" s="14"/>
      <c r="U101" s="14"/>
      <c r="V101" s="14"/>
      <c r="W101" s="24"/>
      <c r="X101" s="14"/>
      <c r="Y101" s="15"/>
      <c r="Z101" s="15"/>
      <c r="AA101" s="55">
        <f t="shared" si="9"/>
        <v>0</v>
      </c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55">
        <f t="shared" si="10"/>
        <v>0</v>
      </c>
      <c r="AN101" s="55">
        <f t="shared" si="11"/>
        <v>0</v>
      </c>
      <c r="AO101" s="55">
        <f t="shared" si="12"/>
        <v>0</v>
      </c>
      <c r="AP101" s="84" t="str">
        <f t="shared" si="13"/>
        <v/>
      </c>
      <c r="AQ101" s="11" t="b">
        <f t="shared" si="14"/>
        <v>0</v>
      </c>
      <c r="AR101" s="59" t="b">
        <f t="shared" si="15"/>
        <v>0</v>
      </c>
      <c r="AS101" s="34" t="str">
        <f t="shared" si="16"/>
        <v/>
      </c>
    </row>
    <row r="102" spans="2:45">
      <c r="B102" s="260"/>
      <c r="C102" s="35"/>
      <c r="D102" s="53"/>
      <c r="E102" s="5"/>
      <c r="F102" s="60"/>
      <c r="G102" s="54" t="e">
        <f>VLOOKUP(F102,Foglio1!$F$2:$G$1509,2,FALSE)</f>
        <v>#N/A</v>
      </c>
      <c r="H102" s="56"/>
      <c r="I102" s="4"/>
      <c r="J102" s="4"/>
      <c r="K102" s="4"/>
      <c r="L102" s="4"/>
      <c r="M102" s="24"/>
      <c r="N102" s="24"/>
      <c r="O102" s="14"/>
      <c r="P102" s="14"/>
      <c r="Q102" s="14"/>
      <c r="R102" s="14"/>
      <c r="S102" s="14"/>
      <c r="T102" s="14"/>
      <c r="U102" s="14"/>
      <c r="V102" s="14"/>
      <c r="W102" s="24"/>
      <c r="X102" s="14"/>
      <c r="Y102" s="15"/>
      <c r="Z102" s="15"/>
      <c r="AA102" s="55">
        <f t="shared" si="9"/>
        <v>0</v>
      </c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55">
        <f t="shared" si="10"/>
        <v>0</v>
      </c>
      <c r="AN102" s="55">
        <f t="shared" si="11"/>
        <v>0</v>
      </c>
      <c r="AO102" s="55">
        <f t="shared" si="12"/>
        <v>0</v>
      </c>
      <c r="AP102" s="84" t="str">
        <f t="shared" si="13"/>
        <v/>
      </c>
      <c r="AQ102" s="11" t="b">
        <f t="shared" si="14"/>
        <v>0</v>
      </c>
      <c r="AR102" s="59" t="b">
        <f t="shared" si="15"/>
        <v>0</v>
      </c>
      <c r="AS102" s="34" t="str">
        <f t="shared" si="16"/>
        <v/>
      </c>
    </row>
    <row r="103" spans="2:45">
      <c r="B103" s="260"/>
      <c r="C103" s="35"/>
      <c r="D103" s="53"/>
      <c r="E103" s="5"/>
      <c r="F103" s="60"/>
      <c r="G103" s="54" t="e">
        <f>VLOOKUP(F103,Foglio1!$F$2:$G$1509,2,FALSE)</f>
        <v>#N/A</v>
      </c>
      <c r="H103" s="56"/>
      <c r="I103" s="4"/>
      <c r="J103" s="4"/>
      <c r="K103" s="4"/>
      <c r="L103" s="4"/>
      <c r="M103" s="24"/>
      <c r="N103" s="24"/>
      <c r="O103" s="14"/>
      <c r="P103" s="14"/>
      <c r="Q103" s="14"/>
      <c r="R103" s="14"/>
      <c r="S103" s="14"/>
      <c r="T103" s="14"/>
      <c r="U103" s="14"/>
      <c r="V103" s="14"/>
      <c r="W103" s="24"/>
      <c r="X103" s="14"/>
      <c r="Y103" s="15"/>
      <c r="Z103" s="15"/>
      <c r="AA103" s="55">
        <f t="shared" si="9"/>
        <v>0</v>
      </c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55">
        <f t="shared" si="10"/>
        <v>0</v>
      </c>
      <c r="AN103" s="55">
        <f t="shared" si="11"/>
        <v>0</v>
      </c>
      <c r="AO103" s="55">
        <f t="shared" si="12"/>
        <v>0</v>
      </c>
      <c r="AP103" s="84" t="str">
        <f t="shared" si="13"/>
        <v/>
      </c>
      <c r="AQ103" s="11" t="b">
        <f t="shared" si="14"/>
        <v>0</v>
      </c>
      <c r="AR103" s="59" t="b">
        <f t="shared" si="15"/>
        <v>0</v>
      </c>
      <c r="AS103" s="34" t="str">
        <f t="shared" si="16"/>
        <v/>
      </c>
    </row>
    <row r="104" spans="2:45">
      <c r="B104" s="260"/>
      <c r="C104" s="35"/>
      <c r="D104" s="53"/>
      <c r="E104" s="5"/>
      <c r="F104" s="60"/>
      <c r="G104" s="54" t="e">
        <f>VLOOKUP(F104,Foglio1!$F$2:$G$1509,2,FALSE)</f>
        <v>#N/A</v>
      </c>
      <c r="H104" s="56"/>
      <c r="I104" s="4"/>
      <c r="J104" s="4"/>
      <c r="K104" s="4"/>
      <c r="L104" s="4"/>
      <c r="M104" s="24"/>
      <c r="N104" s="24"/>
      <c r="O104" s="14"/>
      <c r="P104" s="14"/>
      <c r="Q104" s="14"/>
      <c r="R104" s="14"/>
      <c r="S104" s="14"/>
      <c r="T104" s="14"/>
      <c r="U104" s="14"/>
      <c r="V104" s="14"/>
      <c r="W104" s="24"/>
      <c r="X104" s="14"/>
      <c r="Y104" s="15"/>
      <c r="Z104" s="15"/>
      <c r="AA104" s="55">
        <f t="shared" si="9"/>
        <v>0</v>
      </c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55">
        <f t="shared" si="10"/>
        <v>0</v>
      </c>
      <c r="AN104" s="55">
        <f t="shared" si="11"/>
        <v>0</v>
      </c>
      <c r="AO104" s="55">
        <f t="shared" si="12"/>
        <v>0</v>
      </c>
      <c r="AP104" s="84" t="str">
        <f t="shared" si="13"/>
        <v/>
      </c>
      <c r="AQ104" s="11" t="b">
        <f t="shared" si="14"/>
        <v>0</v>
      </c>
      <c r="AR104" s="59" t="b">
        <f t="shared" si="15"/>
        <v>0</v>
      </c>
      <c r="AS104" s="34" t="str">
        <f t="shared" si="16"/>
        <v/>
      </c>
    </row>
    <row r="105" spans="2:45">
      <c r="B105" s="260"/>
      <c r="C105" s="35"/>
      <c r="D105" s="53"/>
      <c r="E105" s="5"/>
      <c r="F105" s="60"/>
      <c r="G105" s="54" t="e">
        <f>VLOOKUP(F105,Foglio1!$F$2:$G$1509,2,FALSE)</f>
        <v>#N/A</v>
      </c>
      <c r="H105" s="56"/>
      <c r="I105" s="4"/>
      <c r="J105" s="4"/>
      <c r="K105" s="4"/>
      <c r="L105" s="4"/>
      <c r="M105" s="24"/>
      <c r="N105" s="24"/>
      <c r="O105" s="14"/>
      <c r="P105" s="14"/>
      <c r="Q105" s="14"/>
      <c r="R105" s="14"/>
      <c r="S105" s="14"/>
      <c r="T105" s="14"/>
      <c r="U105" s="14"/>
      <c r="V105" s="14"/>
      <c r="W105" s="24"/>
      <c r="X105" s="14"/>
      <c r="Y105" s="15"/>
      <c r="Z105" s="15"/>
      <c r="AA105" s="55">
        <f t="shared" si="9"/>
        <v>0</v>
      </c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55">
        <f t="shared" si="10"/>
        <v>0</v>
      </c>
      <c r="AN105" s="55">
        <f t="shared" si="11"/>
        <v>0</v>
      </c>
      <c r="AO105" s="55">
        <f t="shared" si="12"/>
        <v>0</v>
      </c>
      <c r="AP105" s="84" t="str">
        <f t="shared" si="13"/>
        <v/>
      </c>
      <c r="AQ105" s="11" t="b">
        <f t="shared" si="14"/>
        <v>0</v>
      </c>
      <c r="AR105" s="59" t="b">
        <f t="shared" si="15"/>
        <v>0</v>
      </c>
      <c r="AS105" s="34" t="str">
        <f t="shared" si="16"/>
        <v/>
      </c>
    </row>
    <row r="106" spans="2:45">
      <c r="B106" s="260"/>
      <c r="C106" s="35"/>
      <c r="D106" s="53"/>
      <c r="E106" s="5"/>
      <c r="F106" s="60"/>
      <c r="G106" s="54" t="e">
        <f>VLOOKUP(F106,Foglio1!$F$2:$G$1509,2,FALSE)</f>
        <v>#N/A</v>
      </c>
      <c r="H106" s="56"/>
      <c r="I106" s="4"/>
      <c r="J106" s="4"/>
      <c r="K106" s="4"/>
      <c r="L106" s="4"/>
      <c r="M106" s="24"/>
      <c r="N106" s="24"/>
      <c r="O106" s="14"/>
      <c r="P106" s="14"/>
      <c r="Q106" s="14"/>
      <c r="R106" s="14"/>
      <c r="S106" s="14"/>
      <c r="T106" s="14"/>
      <c r="U106" s="14"/>
      <c r="V106" s="14"/>
      <c r="W106" s="24"/>
      <c r="X106" s="14"/>
      <c r="Y106" s="15"/>
      <c r="Z106" s="15"/>
      <c r="AA106" s="55">
        <f t="shared" si="9"/>
        <v>0</v>
      </c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55">
        <f t="shared" si="10"/>
        <v>0</v>
      </c>
      <c r="AN106" s="55">
        <f t="shared" si="11"/>
        <v>0</v>
      </c>
      <c r="AO106" s="55">
        <f t="shared" si="12"/>
        <v>0</v>
      </c>
      <c r="AP106" s="84" t="str">
        <f t="shared" si="13"/>
        <v/>
      </c>
      <c r="AQ106" s="11" t="b">
        <f t="shared" si="14"/>
        <v>0</v>
      </c>
      <c r="AR106" s="59" t="b">
        <f t="shared" si="15"/>
        <v>0</v>
      </c>
      <c r="AS106" s="34" t="str">
        <f t="shared" si="16"/>
        <v/>
      </c>
    </row>
    <row r="107" spans="2:45">
      <c r="B107" s="260"/>
      <c r="C107" s="35"/>
      <c r="D107" s="53"/>
      <c r="E107" s="5"/>
      <c r="F107" s="60"/>
      <c r="G107" s="54" t="e">
        <f>VLOOKUP(F107,Foglio1!$F$2:$G$1509,2,FALSE)</f>
        <v>#N/A</v>
      </c>
      <c r="H107" s="56"/>
      <c r="I107" s="4"/>
      <c r="J107" s="4"/>
      <c r="K107" s="4"/>
      <c r="L107" s="4"/>
      <c r="M107" s="24"/>
      <c r="N107" s="24"/>
      <c r="O107" s="14"/>
      <c r="P107" s="14"/>
      <c r="Q107" s="14"/>
      <c r="R107" s="14"/>
      <c r="S107" s="14"/>
      <c r="T107" s="14"/>
      <c r="U107" s="14"/>
      <c r="V107" s="14"/>
      <c r="W107" s="24"/>
      <c r="X107" s="14"/>
      <c r="Y107" s="15"/>
      <c r="Z107" s="15"/>
      <c r="AA107" s="55">
        <f t="shared" si="9"/>
        <v>0</v>
      </c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55">
        <f t="shared" si="10"/>
        <v>0</v>
      </c>
      <c r="AN107" s="55">
        <f t="shared" si="11"/>
        <v>0</v>
      </c>
      <c r="AO107" s="55">
        <f t="shared" si="12"/>
        <v>0</v>
      </c>
      <c r="AP107" s="84" t="str">
        <f t="shared" si="13"/>
        <v/>
      </c>
      <c r="AQ107" s="11" t="b">
        <f t="shared" si="14"/>
        <v>0</v>
      </c>
      <c r="AR107" s="59" t="b">
        <f t="shared" si="15"/>
        <v>0</v>
      </c>
      <c r="AS107" s="34" t="str">
        <f t="shared" si="16"/>
        <v/>
      </c>
    </row>
    <row r="108" spans="2:45">
      <c r="B108" s="260"/>
      <c r="C108" s="35"/>
      <c r="D108" s="53"/>
      <c r="E108" s="5"/>
      <c r="F108" s="60"/>
      <c r="G108" s="54" t="e">
        <f>VLOOKUP(F108,Foglio1!$F$2:$G$1509,2,FALSE)</f>
        <v>#N/A</v>
      </c>
      <c r="H108" s="56"/>
      <c r="I108" s="4"/>
      <c r="J108" s="4"/>
      <c r="K108" s="4"/>
      <c r="L108" s="4"/>
      <c r="M108" s="24"/>
      <c r="N108" s="24"/>
      <c r="O108" s="14"/>
      <c r="P108" s="14"/>
      <c r="Q108" s="14"/>
      <c r="R108" s="14"/>
      <c r="S108" s="14"/>
      <c r="T108" s="14"/>
      <c r="U108" s="14"/>
      <c r="V108" s="14"/>
      <c r="W108" s="24"/>
      <c r="X108" s="14"/>
      <c r="Y108" s="15"/>
      <c r="Z108" s="15"/>
      <c r="AA108" s="55">
        <f t="shared" si="9"/>
        <v>0</v>
      </c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55">
        <f t="shared" si="10"/>
        <v>0</v>
      </c>
      <c r="AN108" s="55">
        <f t="shared" si="11"/>
        <v>0</v>
      </c>
      <c r="AO108" s="55">
        <f t="shared" si="12"/>
        <v>0</v>
      </c>
      <c r="AP108" s="84" t="str">
        <f t="shared" si="13"/>
        <v/>
      </c>
      <c r="AQ108" s="11" t="b">
        <f t="shared" si="14"/>
        <v>0</v>
      </c>
      <c r="AR108" s="59" t="b">
        <f t="shared" si="15"/>
        <v>0</v>
      </c>
      <c r="AS108" s="34" t="str">
        <f t="shared" si="16"/>
        <v/>
      </c>
    </row>
    <row r="109" spans="2:45">
      <c r="B109" s="260"/>
      <c r="C109" s="35"/>
      <c r="D109" s="53"/>
      <c r="E109" s="5"/>
      <c r="F109" s="60"/>
      <c r="G109" s="54" t="e">
        <f>VLOOKUP(F109,Foglio1!$F$2:$G$1509,2,FALSE)</f>
        <v>#N/A</v>
      </c>
      <c r="H109" s="56"/>
      <c r="I109" s="4"/>
      <c r="J109" s="4"/>
      <c r="K109" s="4"/>
      <c r="L109" s="4"/>
      <c r="M109" s="24"/>
      <c r="N109" s="24"/>
      <c r="O109" s="14"/>
      <c r="P109" s="14"/>
      <c r="Q109" s="14"/>
      <c r="R109" s="14"/>
      <c r="S109" s="14"/>
      <c r="T109" s="14"/>
      <c r="U109" s="14"/>
      <c r="V109" s="14"/>
      <c r="W109" s="24"/>
      <c r="X109" s="14"/>
      <c r="Y109" s="15"/>
      <c r="Z109" s="15"/>
      <c r="AA109" s="55">
        <f t="shared" si="9"/>
        <v>0</v>
      </c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55">
        <f t="shared" si="10"/>
        <v>0</v>
      </c>
      <c r="AN109" s="55">
        <f t="shared" si="11"/>
        <v>0</v>
      </c>
      <c r="AO109" s="55">
        <f t="shared" si="12"/>
        <v>0</v>
      </c>
      <c r="AP109" s="84" t="str">
        <f t="shared" si="13"/>
        <v/>
      </c>
      <c r="AQ109" s="11" t="b">
        <f t="shared" si="14"/>
        <v>0</v>
      </c>
      <c r="AR109" s="59" t="b">
        <f t="shared" si="15"/>
        <v>0</v>
      </c>
      <c r="AS109" s="34" t="str">
        <f t="shared" si="16"/>
        <v/>
      </c>
    </row>
    <row r="110" spans="2:45">
      <c r="B110" s="260"/>
      <c r="C110" s="35"/>
      <c r="D110" s="53"/>
      <c r="E110" s="5"/>
      <c r="F110" s="60"/>
      <c r="G110" s="54" t="e">
        <f>VLOOKUP(F110,Foglio1!$F$2:$G$1509,2,FALSE)</f>
        <v>#N/A</v>
      </c>
      <c r="H110" s="56"/>
      <c r="I110" s="4"/>
      <c r="J110" s="4"/>
      <c r="K110" s="4"/>
      <c r="L110" s="4"/>
      <c r="M110" s="24"/>
      <c r="N110" s="24"/>
      <c r="O110" s="14"/>
      <c r="P110" s="14"/>
      <c r="Q110" s="14"/>
      <c r="R110" s="14"/>
      <c r="S110" s="14"/>
      <c r="T110" s="14"/>
      <c r="U110" s="14"/>
      <c r="V110" s="14"/>
      <c r="W110" s="24"/>
      <c r="X110" s="14"/>
      <c r="Y110" s="15"/>
      <c r="Z110" s="15"/>
      <c r="AA110" s="55">
        <f t="shared" si="9"/>
        <v>0</v>
      </c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55">
        <f t="shared" si="10"/>
        <v>0</v>
      </c>
      <c r="AN110" s="55">
        <f t="shared" si="11"/>
        <v>0</v>
      </c>
      <c r="AO110" s="55">
        <f t="shared" si="12"/>
        <v>0</v>
      </c>
      <c r="AP110" s="84" t="str">
        <f t="shared" si="13"/>
        <v/>
      </c>
      <c r="AQ110" s="11" t="b">
        <f t="shared" si="14"/>
        <v>0</v>
      </c>
      <c r="AR110" s="59" t="b">
        <f t="shared" si="15"/>
        <v>0</v>
      </c>
      <c r="AS110" s="34" t="str">
        <f t="shared" si="16"/>
        <v/>
      </c>
    </row>
    <row r="111" spans="2:45">
      <c r="B111" s="260"/>
      <c r="C111" s="35"/>
      <c r="D111" s="53"/>
      <c r="E111" s="5"/>
      <c r="F111" s="60"/>
      <c r="G111" s="54" t="e">
        <f>VLOOKUP(F111,Foglio1!$F$2:$G$1509,2,FALSE)</f>
        <v>#N/A</v>
      </c>
      <c r="H111" s="56"/>
      <c r="I111" s="4"/>
      <c r="J111" s="4"/>
      <c r="K111" s="4"/>
      <c r="L111" s="4"/>
      <c r="M111" s="24"/>
      <c r="N111" s="24"/>
      <c r="O111" s="14"/>
      <c r="P111" s="14"/>
      <c r="Q111" s="14"/>
      <c r="R111" s="14"/>
      <c r="S111" s="14"/>
      <c r="T111" s="14"/>
      <c r="U111" s="14"/>
      <c r="V111" s="14"/>
      <c r="W111" s="24"/>
      <c r="X111" s="14"/>
      <c r="Y111" s="15"/>
      <c r="Z111" s="15"/>
      <c r="AA111" s="55">
        <f t="shared" si="9"/>
        <v>0</v>
      </c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55">
        <f t="shared" si="10"/>
        <v>0</v>
      </c>
      <c r="AN111" s="55">
        <f t="shared" si="11"/>
        <v>0</v>
      </c>
      <c r="AO111" s="55">
        <f t="shared" si="12"/>
        <v>0</v>
      </c>
      <c r="AP111" s="84" t="str">
        <f t="shared" si="13"/>
        <v/>
      </c>
      <c r="AQ111" s="11" t="b">
        <f t="shared" si="14"/>
        <v>0</v>
      </c>
      <c r="AR111" s="59" t="b">
        <f t="shared" si="15"/>
        <v>0</v>
      </c>
      <c r="AS111" s="34" t="str">
        <f t="shared" si="16"/>
        <v/>
      </c>
    </row>
    <row r="112" spans="2:45">
      <c r="B112" s="260"/>
      <c r="C112" s="35"/>
      <c r="D112" s="53"/>
      <c r="E112" s="5"/>
      <c r="F112" s="60"/>
      <c r="G112" s="54" t="e">
        <f>VLOOKUP(F112,Foglio1!$F$2:$G$1509,2,FALSE)</f>
        <v>#N/A</v>
      </c>
      <c r="H112" s="56"/>
      <c r="I112" s="4"/>
      <c r="J112" s="4"/>
      <c r="K112" s="4"/>
      <c r="L112" s="4"/>
      <c r="M112" s="24"/>
      <c r="N112" s="24"/>
      <c r="O112" s="14"/>
      <c r="P112" s="14"/>
      <c r="Q112" s="14"/>
      <c r="R112" s="14"/>
      <c r="S112" s="14"/>
      <c r="T112" s="14"/>
      <c r="U112" s="14"/>
      <c r="V112" s="14"/>
      <c r="W112" s="24"/>
      <c r="X112" s="14"/>
      <c r="Y112" s="15"/>
      <c r="Z112" s="15"/>
      <c r="AA112" s="55">
        <f t="shared" si="9"/>
        <v>0</v>
      </c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55">
        <f t="shared" si="10"/>
        <v>0</v>
      </c>
      <c r="AN112" s="55">
        <f t="shared" si="11"/>
        <v>0</v>
      </c>
      <c r="AO112" s="55">
        <f t="shared" si="12"/>
        <v>0</v>
      </c>
      <c r="AP112" s="84" t="str">
        <f t="shared" si="13"/>
        <v/>
      </c>
      <c r="AQ112" s="11" t="b">
        <f t="shared" si="14"/>
        <v>0</v>
      </c>
      <c r="AR112" s="59" t="b">
        <f t="shared" si="15"/>
        <v>0</v>
      </c>
      <c r="AS112" s="34" t="str">
        <f t="shared" si="16"/>
        <v/>
      </c>
    </row>
    <row r="113" spans="2:45">
      <c r="B113" s="260"/>
      <c r="C113" s="35"/>
      <c r="D113" s="53"/>
      <c r="E113" s="5"/>
      <c r="F113" s="60"/>
      <c r="G113" s="54" t="e">
        <f>VLOOKUP(F113,Foglio1!$F$2:$G$1509,2,FALSE)</f>
        <v>#N/A</v>
      </c>
      <c r="H113" s="56"/>
      <c r="I113" s="4"/>
      <c r="J113" s="4"/>
      <c r="K113" s="4"/>
      <c r="L113" s="4"/>
      <c r="M113" s="24"/>
      <c r="N113" s="24"/>
      <c r="O113" s="14"/>
      <c r="P113" s="14"/>
      <c r="Q113" s="14"/>
      <c r="R113" s="14"/>
      <c r="S113" s="14"/>
      <c r="T113" s="14"/>
      <c r="U113" s="14"/>
      <c r="V113" s="14"/>
      <c r="W113" s="24"/>
      <c r="X113" s="14"/>
      <c r="Y113" s="15"/>
      <c r="Z113" s="15"/>
      <c r="AA113" s="55">
        <f t="shared" si="9"/>
        <v>0</v>
      </c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55">
        <f t="shared" si="10"/>
        <v>0</v>
      </c>
      <c r="AN113" s="55">
        <f t="shared" si="11"/>
        <v>0</v>
      </c>
      <c r="AO113" s="55">
        <f t="shared" si="12"/>
        <v>0</v>
      </c>
      <c r="AP113" s="84" t="str">
        <f t="shared" si="13"/>
        <v/>
      </c>
      <c r="AQ113" s="11" t="b">
        <f t="shared" si="14"/>
        <v>0</v>
      </c>
      <c r="AR113" s="59" t="b">
        <f t="shared" si="15"/>
        <v>0</v>
      </c>
      <c r="AS113" s="34" t="str">
        <f t="shared" si="16"/>
        <v/>
      </c>
    </row>
    <row r="114" spans="2:45">
      <c r="B114" s="260"/>
      <c r="C114" s="35"/>
      <c r="D114" s="53"/>
      <c r="E114" s="5"/>
      <c r="F114" s="60"/>
      <c r="G114" s="54" t="e">
        <f>VLOOKUP(F114,Foglio1!$F$2:$G$1509,2,FALSE)</f>
        <v>#N/A</v>
      </c>
      <c r="H114" s="56"/>
      <c r="I114" s="4"/>
      <c r="J114" s="4"/>
      <c r="K114" s="4"/>
      <c r="L114" s="4"/>
      <c r="M114" s="24"/>
      <c r="N114" s="24"/>
      <c r="O114" s="14"/>
      <c r="P114" s="14"/>
      <c r="Q114" s="14"/>
      <c r="R114" s="14"/>
      <c r="S114" s="14"/>
      <c r="T114" s="14"/>
      <c r="U114" s="14"/>
      <c r="V114" s="14"/>
      <c r="W114" s="24"/>
      <c r="X114" s="14"/>
      <c r="Y114" s="15"/>
      <c r="Z114" s="15"/>
      <c r="AA114" s="55">
        <f t="shared" si="9"/>
        <v>0</v>
      </c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55">
        <f t="shared" si="10"/>
        <v>0</v>
      </c>
      <c r="AN114" s="55">
        <f t="shared" si="11"/>
        <v>0</v>
      </c>
      <c r="AO114" s="55">
        <f t="shared" si="12"/>
        <v>0</v>
      </c>
      <c r="AP114" s="84" t="str">
        <f t="shared" si="13"/>
        <v/>
      </c>
      <c r="AQ114" s="11" t="b">
        <f t="shared" si="14"/>
        <v>0</v>
      </c>
      <c r="AR114" s="59" t="b">
        <f t="shared" si="15"/>
        <v>0</v>
      </c>
      <c r="AS114" s="34" t="str">
        <f t="shared" si="16"/>
        <v/>
      </c>
    </row>
    <row r="115" spans="2:45">
      <c r="B115" s="260"/>
      <c r="C115" s="35"/>
      <c r="D115" s="53"/>
      <c r="E115" s="5"/>
      <c r="F115" s="60"/>
      <c r="G115" s="54" t="e">
        <f>VLOOKUP(F115,Foglio1!$F$2:$G$1509,2,FALSE)</f>
        <v>#N/A</v>
      </c>
      <c r="H115" s="56"/>
      <c r="I115" s="4"/>
      <c r="J115" s="4"/>
      <c r="K115" s="4"/>
      <c r="L115" s="4"/>
      <c r="M115" s="24"/>
      <c r="N115" s="24"/>
      <c r="O115" s="14"/>
      <c r="P115" s="14"/>
      <c r="Q115" s="14"/>
      <c r="R115" s="14"/>
      <c r="S115" s="14"/>
      <c r="T115" s="14"/>
      <c r="U115" s="14"/>
      <c r="V115" s="14"/>
      <c r="W115" s="24"/>
      <c r="X115" s="14"/>
      <c r="Y115" s="15"/>
      <c r="Z115" s="15"/>
      <c r="AA115" s="55">
        <f t="shared" si="9"/>
        <v>0</v>
      </c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55">
        <f t="shared" si="10"/>
        <v>0</v>
      </c>
      <c r="AN115" s="55">
        <f t="shared" si="11"/>
        <v>0</v>
      </c>
      <c r="AO115" s="55">
        <f t="shared" si="12"/>
        <v>0</v>
      </c>
      <c r="AP115" s="84" t="str">
        <f t="shared" si="13"/>
        <v/>
      </c>
      <c r="AQ115" s="11" t="b">
        <f t="shared" si="14"/>
        <v>0</v>
      </c>
      <c r="AR115" s="59" t="b">
        <f t="shared" si="15"/>
        <v>0</v>
      </c>
      <c r="AS115" s="34" t="str">
        <f t="shared" si="16"/>
        <v/>
      </c>
    </row>
    <row r="116" spans="2:45">
      <c r="B116" s="260"/>
      <c r="C116" s="35"/>
      <c r="D116" s="53"/>
      <c r="E116" s="5"/>
      <c r="F116" s="60"/>
      <c r="G116" s="54" t="e">
        <f>VLOOKUP(F116,Foglio1!$F$2:$G$1509,2,FALSE)</f>
        <v>#N/A</v>
      </c>
      <c r="H116" s="56"/>
      <c r="I116" s="4"/>
      <c r="J116" s="4"/>
      <c r="K116" s="4"/>
      <c r="L116" s="4"/>
      <c r="M116" s="24"/>
      <c r="N116" s="24"/>
      <c r="O116" s="14"/>
      <c r="P116" s="14"/>
      <c r="Q116" s="14"/>
      <c r="R116" s="14"/>
      <c r="S116" s="14"/>
      <c r="T116" s="14"/>
      <c r="U116" s="14"/>
      <c r="V116" s="14"/>
      <c r="W116" s="24"/>
      <c r="X116" s="14"/>
      <c r="Y116" s="15"/>
      <c r="Z116" s="15"/>
      <c r="AA116" s="55">
        <f t="shared" si="9"/>
        <v>0</v>
      </c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55">
        <f t="shared" si="10"/>
        <v>0</v>
      </c>
      <c r="AN116" s="55">
        <f t="shared" si="11"/>
        <v>0</v>
      </c>
      <c r="AO116" s="55">
        <f t="shared" si="12"/>
        <v>0</v>
      </c>
      <c r="AP116" s="84" t="str">
        <f t="shared" si="13"/>
        <v/>
      </c>
      <c r="AQ116" s="11" t="b">
        <f t="shared" si="14"/>
        <v>0</v>
      </c>
      <c r="AR116" s="59" t="b">
        <f t="shared" si="15"/>
        <v>0</v>
      </c>
      <c r="AS116" s="34" t="str">
        <f t="shared" si="16"/>
        <v/>
      </c>
    </row>
    <row r="117" spans="2:45">
      <c r="B117" s="260"/>
      <c r="C117" s="35"/>
      <c r="D117" s="53"/>
      <c r="E117" s="5"/>
      <c r="F117" s="60"/>
      <c r="G117" s="54" t="e">
        <f>VLOOKUP(F117,Foglio1!$F$2:$G$1509,2,FALSE)</f>
        <v>#N/A</v>
      </c>
      <c r="H117" s="56"/>
      <c r="I117" s="4"/>
      <c r="J117" s="4"/>
      <c r="K117" s="4"/>
      <c r="L117" s="4"/>
      <c r="M117" s="24"/>
      <c r="N117" s="24"/>
      <c r="O117" s="14"/>
      <c r="P117" s="14"/>
      <c r="Q117" s="14"/>
      <c r="R117" s="14"/>
      <c r="S117" s="14"/>
      <c r="T117" s="14"/>
      <c r="U117" s="14"/>
      <c r="V117" s="14"/>
      <c r="W117" s="24"/>
      <c r="X117" s="14"/>
      <c r="Y117" s="15"/>
      <c r="Z117" s="15"/>
      <c r="AA117" s="55">
        <f t="shared" si="9"/>
        <v>0</v>
      </c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55">
        <f t="shared" si="10"/>
        <v>0</v>
      </c>
      <c r="AN117" s="55">
        <f t="shared" si="11"/>
        <v>0</v>
      </c>
      <c r="AO117" s="55">
        <f t="shared" si="12"/>
        <v>0</v>
      </c>
      <c r="AP117" s="84" t="str">
        <f t="shared" si="13"/>
        <v/>
      </c>
      <c r="AQ117" s="11" t="b">
        <f t="shared" si="14"/>
        <v>0</v>
      </c>
      <c r="AR117" s="59" t="b">
        <f t="shared" si="15"/>
        <v>0</v>
      </c>
      <c r="AS117" s="34" t="str">
        <f t="shared" si="16"/>
        <v/>
      </c>
    </row>
    <row r="118" spans="2:45">
      <c r="B118" s="260"/>
      <c r="C118" s="35"/>
      <c r="D118" s="53"/>
      <c r="E118" s="5"/>
      <c r="F118" s="60"/>
      <c r="G118" s="54" t="e">
        <f>VLOOKUP(F118,Foglio1!$F$2:$G$1509,2,FALSE)</f>
        <v>#N/A</v>
      </c>
      <c r="H118" s="56"/>
      <c r="I118" s="4"/>
      <c r="J118" s="4"/>
      <c r="K118" s="4"/>
      <c r="L118" s="4"/>
      <c r="M118" s="24"/>
      <c r="N118" s="24"/>
      <c r="O118" s="14"/>
      <c r="P118" s="14"/>
      <c r="Q118" s="14"/>
      <c r="R118" s="14"/>
      <c r="S118" s="14"/>
      <c r="T118" s="14"/>
      <c r="U118" s="14"/>
      <c r="V118" s="14"/>
      <c r="W118" s="24"/>
      <c r="X118" s="14"/>
      <c r="Y118" s="15"/>
      <c r="Z118" s="15"/>
      <c r="AA118" s="55">
        <f t="shared" si="9"/>
        <v>0</v>
      </c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55">
        <f t="shared" si="10"/>
        <v>0</v>
      </c>
      <c r="AN118" s="55">
        <f t="shared" si="11"/>
        <v>0</v>
      </c>
      <c r="AO118" s="55">
        <f t="shared" si="12"/>
        <v>0</v>
      </c>
      <c r="AP118" s="84" t="str">
        <f t="shared" si="13"/>
        <v/>
      </c>
      <c r="AQ118" s="11" t="b">
        <f t="shared" si="14"/>
        <v>0</v>
      </c>
      <c r="AR118" s="59" t="b">
        <f t="shared" si="15"/>
        <v>0</v>
      </c>
      <c r="AS118" s="34" t="str">
        <f t="shared" si="16"/>
        <v/>
      </c>
    </row>
    <row r="119" spans="2:45">
      <c r="B119" s="260"/>
      <c r="C119" s="35"/>
      <c r="D119" s="53"/>
      <c r="E119" s="5"/>
      <c r="F119" s="60"/>
      <c r="G119" s="54" t="e">
        <f>VLOOKUP(F119,Foglio1!$F$2:$G$1509,2,FALSE)</f>
        <v>#N/A</v>
      </c>
      <c r="H119" s="56"/>
      <c r="I119" s="4"/>
      <c r="J119" s="4"/>
      <c r="K119" s="4"/>
      <c r="L119" s="4"/>
      <c r="M119" s="24"/>
      <c r="N119" s="24"/>
      <c r="O119" s="14"/>
      <c r="P119" s="14"/>
      <c r="Q119" s="14"/>
      <c r="R119" s="14"/>
      <c r="S119" s="14"/>
      <c r="T119" s="14"/>
      <c r="U119" s="14"/>
      <c r="V119" s="14"/>
      <c r="W119" s="24"/>
      <c r="X119" s="14"/>
      <c r="Y119" s="15"/>
      <c r="Z119" s="15"/>
      <c r="AA119" s="55">
        <f t="shared" si="9"/>
        <v>0</v>
      </c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55">
        <f t="shared" si="10"/>
        <v>0</v>
      </c>
      <c r="AN119" s="55">
        <f t="shared" si="11"/>
        <v>0</v>
      </c>
      <c r="AO119" s="55">
        <f t="shared" si="12"/>
        <v>0</v>
      </c>
      <c r="AP119" s="84" t="str">
        <f t="shared" si="13"/>
        <v/>
      </c>
      <c r="AQ119" s="11" t="b">
        <f t="shared" si="14"/>
        <v>0</v>
      </c>
      <c r="AR119" s="59" t="b">
        <f t="shared" si="15"/>
        <v>0</v>
      </c>
      <c r="AS119" s="34" t="str">
        <f t="shared" si="16"/>
        <v/>
      </c>
    </row>
    <row r="120" spans="2:45">
      <c r="B120" s="260"/>
      <c r="C120" s="35"/>
      <c r="D120" s="53"/>
      <c r="E120" s="5"/>
      <c r="F120" s="60"/>
      <c r="G120" s="54" t="e">
        <f>VLOOKUP(F120,Foglio1!$F$2:$G$1509,2,FALSE)</f>
        <v>#N/A</v>
      </c>
      <c r="H120" s="56"/>
      <c r="I120" s="4"/>
      <c r="J120" s="4"/>
      <c r="K120" s="4"/>
      <c r="L120" s="4"/>
      <c r="M120" s="24"/>
      <c r="N120" s="24"/>
      <c r="O120" s="14"/>
      <c r="P120" s="14"/>
      <c r="Q120" s="14"/>
      <c r="R120" s="14"/>
      <c r="S120" s="14"/>
      <c r="T120" s="14"/>
      <c r="U120" s="14"/>
      <c r="V120" s="14"/>
      <c r="W120" s="24"/>
      <c r="X120" s="14"/>
      <c r="Y120" s="15"/>
      <c r="Z120" s="15"/>
      <c r="AA120" s="55">
        <f t="shared" si="9"/>
        <v>0</v>
      </c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55">
        <f t="shared" si="10"/>
        <v>0</v>
      </c>
      <c r="AN120" s="55">
        <f t="shared" si="11"/>
        <v>0</v>
      </c>
      <c r="AO120" s="55">
        <f t="shared" si="12"/>
        <v>0</v>
      </c>
      <c r="AP120" s="84" t="str">
        <f t="shared" si="13"/>
        <v/>
      </c>
      <c r="AQ120" s="11" t="b">
        <f t="shared" si="14"/>
        <v>0</v>
      </c>
      <c r="AR120" s="59" t="b">
        <f t="shared" si="15"/>
        <v>0</v>
      </c>
      <c r="AS120" s="34" t="str">
        <f t="shared" si="16"/>
        <v/>
      </c>
    </row>
    <row r="121" spans="2:45">
      <c r="B121" s="260"/>
      <c r="C121" s="35"/>
      <c r="D121" s="53"/>
      <c r="E121" s="5"/>
      <c r="F121" s="60"/>
      <c r="G121" s="54" t="e">
        <f>VLOOKUP(F121,Foglio1!$F$2:$G$1509,2,FALSE)</f>
        <v>#N/A</v>
      </c>
      <c r="H121" s="56"/>
      <c r="I121" s="4"/>
      <c r="J121" s="4"/>
      <c r="K121" s="4"/>
      <c r="L121" s="4"/>
      <c r="M121" s="24"/>
      <c r="N121" s="24"/>
      <c r="O121" s="14"/>
      <c r="P121" s="14"/>
      <c r="Q121" s="14"/>
      <c r="R121" s="14"/>
      <c r="S121" s="14"/>
      <c r="T121" s="14"/>
      <c r="U121" s="14"/>
      <c r="V121" s="14"/>
      <c r="W121" s="24"/>
      <c r="X121" s="14"/>
      <c r="Y121" s="15"/>
      <c r="Z121" s="15"/>
      <c r="AA121" s="55">
        <f t="shared" si="9"/>
        <v>0</v>
      </c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55">
        <f t="shared" si="10"/>
        <v>0</v>
      </c>
      <c r="AN121" s="55">
        <f t="shared" si="11"/>
        <v>0</v>
      </c>
      <c r="AO121" s="55">
        <f t="shared" si="12"/>
        <v>0</v>
      </c>
      <c r="AP121" s="84" t="str">
        <f t="shared" si="13"/>
        <v/>
      </c>
      <c r="AQ121" s="11" t="b">
        <f t="shared" si="14"/>
        <v>0</v>
      </c>
      <c r="AR121" s="59" t="b">
        <f t="shared" si="15"/>
        <v>0</v>
      </c>
      <c r="AS121" s="34" t="str">
        <f t="shared" si="16"/>
        <v/>
      </c>
    </row>
    <row r="122" spans="2:45">
      <c r="B122" s="260"/>
      <c r="C122" s="35"/>
      <c r="D122" s="53"/>
      <c r="E122" s="5"/>
      <c r="F122" s="60"/>
      <c r="G122" s="54" t="e">
        <f>VLOOKUP(F122,Foglio1!$F$2:$G$1509,2,FALSE)</f>
        <v>#N/A</v>
      </c>
      <c r="H122" s="56"/>
      <c r="I122" s="4"/>
      <c r="J122" s="4"/>
      <c r="K122" s="4"/>
      <c r="L122" s="4"/>
      <c r="M122" s="24"/>
      <c r="N122" s="24"/>
      <c r="O122" s="14"/>
      <c r="P122" s="14"/>
      <c r="Q122" s="14"/>
      <c r="R122" s="14"/>
      <c r="S122" s="14"/>
      <c r="T122" s="14"/>
      <c r="U122" s="14"/>
      <c r="V122" s="14"/>
      <c r="W122" s="24"/>
      <c r="X122" s="14"/>
      <c r="Y122" s="15"/>
      <c r="Z122" s="15"/>
      <c r="AA122" s="55">
        <f t="shared" si="9"/>
        <v>0</v>
      </c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55">
        <f t="shared" si="10"/>
        <v>0</v>
      </c>
      <c r="AN122" s="55">
        <f t="shared" si="11"/>
        <v>0</v>
      </c>
      <c r="AO122" s="55">
        <f t="shared" si="12"/>
        <v>0</v>
      </c>
      <c r="AP122" s="84" t="str">
        <f t="shared" si="13"/>
        <v/>
      </c>
      <c r="AQ122" s="11" t="b">
        <f t="shared" si="14"/>
        <v>0</v>
      </c>
      <c r="AR122" s="59" t="b">
        <f t="shared" si="15"/>
        <v>0</v>
      </c>
      <c r="AS122" s="34" t="str">
        <f t="shared" si="16"/>
        <v/>
      </c>
    </row>
    <row r="123" spans="2:45">
      <c r="B123" s="260"/>
      <c r="C123" s="35"/>
      <c r="D123" s="53"/>
      <c r="E123" s="5"/>
      <c r="F123" s="60"/>
      <c r="G123" s="54" t="e">
        <f>VLOOKUP(F123,Foglio1!$F$2:$G$1509,2,FALSE)</f>
        <v>#N/A</v>
      </c>
      <c r="H123" s="56"/>
      <c r="I123" s="4"/>
      <c r="J123" s="4"/>
      <c r="K123" s="4"/>
      <c r="L123" s="4"/>
      <c r="M123" s="24"/>
      <c r="N123" s="24"/>
      <c r="O123" s="14"/>
      <c r="P123" s="14"/>
      <c r="Q123" s="14"/>
      <c r="R123" s="14"/>
      <c r="S123" s="14"/>
      <c r="T123" s="14"/>
      <c r="U123" s="14"/>
      <c r="V123" s="14"/>
      <c r="W123" s="24"/>
      <c r="X123" s="14"/>
      <c r="Y123" s="15"/>
      <c r="Z123" s="15"/>
      <c r="AA123" s="55">
        <f t="shared" si="9"/>
        <v>0</v>
      </c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55">
        <f t="shared" si="10"/>
        <v>0</v>
      </c>
      <c r="AN123" s="55">
        <f t="shared" si="11"/>
        <v>0</v>
      </c>
      <c r="AO123" s="55">
        <f t="shared" si="12"/>
        <v>0</v>
      </c>
      <c r="AP123" s="84" t="str">
        <f t="shared" si="13"/>
        <v/>
      </c>
      <c r="AQ123" s="11" t="b">
        <f t="shared" si="14"/>
        <v>0</v>
      </c>
      <c r="AR123" s="59" t="b">
        <f t="shared" si="15"/>
        <v>0</v>
      </c>
      <c r="AS123" s="34" t="str">
        <f t="shared" si="16"/>
        <v/>
      </c>
    </row>
    <row r="124" spans="2:45">
      <c r="B124" s="260"/>
      <c r="C124" s="35"/>
      <c r="D124" s="53"/>
      <c r="E124" s="5"/>
      <c r="F124" s="60"/>
      <c r="G124" s="54" t="e">
        <f>VLOOKUP(F124,Foglio1!$F$2:$G$1509,2,FALSE)</f>
        <v>#N/A</v>
      </c>
      <c r="H124" s="56"/>
      <c r="I124" s="4"/>
      <c r="J124" s="4"/>
      <c r="K124" s="4"/>
      <c r="L124" s="4"/>
      <c r="M124" s="24"/>
      <c r="N124" s="24"/>
      <c r="O124" s="14"/>
      <c r="P124" s="14"/>
      <c r="Q124" s="14"/>
      <c r="R124" s="14"/>
      <c r="S124" s="14"/>
      <c r="T124" s="14"/>
      <c r="U124" s="14"/>
      <c r="V124" s="14"/>
      <c r="W124" s="24"/>
      <c r="X124" s="14"/>
      <c r="Y124" s="15"/>
      <c r="Z124" s="15"/>
      <c r="AA124" s="55">
        <f t="shared" si="9"/>
        <v>0</v>
      </c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55">
        <f t="shared" si="10"/>
        <v>0</v>
      </c>
      <c r="AN124" s="55">
        <f t="shared" si="11"/>
        <v>0</v>
      </c>
      <c r="AO124" s="55">
        <f t="shared" si="12"/>
        <v>0</v>
      </c>
      <c r="AP124" s="84" t="str">
        <f t="shared" si="13"/>
        <v/>
      </c>
      <c r="AQ124" s="11" t="b">
        <f t="shared" si="14"/>
        <v>0</v>
      </c>
      <c r="AR124" s="59" t="b">
        <f t="shared" si="15"/>
        <v>0</v>
      </c>
      <c r="AS124" s="34" t="str">
        <f t="shared" si="16"/>
        <v/>
      </c>
    </row>
    <row r="125" spans="2:45">
      <c r="B125" s="260"/>
      <c r="C125" s="35"/>
      <c r="D125" s="53"/>
      <c r="E125" s="5"/>
      <c r="F125" s="60"/>
      <c r="G125" s="54" t="e">
        <f>VLOOKUP(F125,Foglio1!$F$2:$G$1509,2,FALSE)</f>
        <v>#N/A</v>
      </c>
      <c r="H125" s="56"/>
      <c r="I125" s="4"/>
      <c r="J125" s="4"/>
      <c r="K125" s="4"/>
      <c r="L125" s="4"/>
      <c r="M125" s="24"/>
      <c r="N125" s="24"/>
      <c r="O125" s="14"/>
      <c r="P125" s="14"/>
      <c r="Q125" s="14"/>
      <c r="R125" s="14"/>
      <c r="S125" s="14"/>
      <c r="T125" s="14"/>
      <c r="U125" s="14"/>
      <c r="V125" s="14"/>
      <c r="W125" s="24"/>
      <c r="X125" s="14"/>
      <c r="Y125" s="15"/>
      <c r="Z125" s="15"/>
      <c r="AA125" s="55">
        <f t="shared" si="9"/>
        <v>0</v>
      </c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55">
        <f t="shared" si="10"/>
        <v>0</v>
      </c>
      <c r="AN125" s="55">
        <f t="shared" si="11"/>
        <v>0</v>
      </c>
      <c r="AO125" s="55">
        <f t="shared" si="12"/>
        <v>0</v>
      </c>
      <c r="AP125" s="84" t="str">
        <f t="shared" si="13"/>
        <v/>
      </c>
      <c r="AQ125" s="11" t="b">
        <f t="shared" si="14"/>
        <v>0</v>
      </c>
      <c r="AR125" s="59" t="b">
        <f t="shared" si="15"/>
        <v>0</v>
      </c>
      <c r="AS125" s="34" t="str">
        <f t="shared" si="16"/>
        <v/>
      </c>
    </row>
    <row r="126" spans="2:45">
      <c r="B126" s="260"/>
      <c r="C126" s="35"/>
      <c r="D126" s="53"/>
      <c r="E126" s="5"/>
      <c r="F126" s="60"/>
      <c r="G126" s="54" t="e">
        <f>VLOOKUP(F126,Foglio1!$F$2:$G$1509,2,FALSE)</f>
        <v>#N/A</v>
      </c>
      <c r="H126" s="56"/>
      <c r="I126" s="4"/>
      <c r="J126" s="4"/>
      <c r="K126" s="4"/>
      <c r="L126" s="4"/>
      <c r="M126" s="24"/>
      <c r="N126" s="24"/>
      <c r="O126" s="14"/>
      <c r="P126" s="14"/>
      <c r="Q126" s="14"/>
      <c r="R126" s="14"/>
      <c r="S126" s="14"/>
      <c r="T126" s="14"/>
      <c r="U126" s="14"/>
      <c r="V126" s="14"/>
      <c r="W126" s="24"/>
      <c r="X126" s="14"/>
      <c r="Y126" s="15"/>
      <c r="Z126" s="15"/>
      <c r="AA126" s="55">
        <f t="shared" si="9"/>
        <v>0</v>
      </c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55">
        <f t="shared" si="10"/>
        <v>0</v>
      </c>
      <c r="AN126" s="55">
        <f t="shared" si="11"/>
        <v>0</v>
      </c>
      <c r="AO126" s="55">
        <f t="shared" si="12"/>
        <v>0</v>
      </c>
      <c r="AP126" s="84" t="str">
        <f t="shared" si="13"/>
        <v/>
      </c>
      <c r="AQ126" s="11" t="b">
        <f t="shared" si="14"/>
        <v>0</v>
      </c>
      <c r="AR126" s="59" t="b">
        <f t="shared" si="15"/>
        <v>0</v>
      </c>
      <c r="AS126" s="34" t="str">
        <f t="shared" si="16"/>
        <v/>
      </c>
    </row>
    <row r="127" spans="2:45">
      <c r="B127" s="260"/>
      <c r="C127" s="35"/>
      <c r="D127" s="53"/>
      <c r="E127" s="5"/>
      <c r="F127" s="60"/>
      <c r="G127" s="54" t="e">
        <f>VLOOKUP(F127,Foglio1!$F$2:$G$1509,2,FALSE)</f>
        <v>#N/A</v>
      </c>
      <c r="H127" s="56"/>
      <c r="I127" s="4"/>
      <c r="J127" s="4"/>
      <c r="K127" s="4"/>
      <c r="L127" s="4"/>
      <c r="M127" s="24"/>
      <c r="N127" s="24"/>
      <c r="O127" s="14"/>
      <c r="P127" s="14"/>
      <c r="Q127" s="14"/>
      <c r="R127" s="14"/>
      <c r="S127" s="14"/>
      <c r="T127" s="14"/>
      <c r="U127" s="14"/>
      <c r="V127" s="14"/>
      <c r="W127" s="24"/>
      <c r="X127" s="14"/>
      <c r="Y127" s="15"/>
      <c r="Z127" s="15"/>
      <c r="AA127" s="55">
        <f t="shared" si="9"/>
        <v>0</v>
      </c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55">
        <f t="shared" si="10"/>
        <v>0</v>
      </c>
      <c r="AN127" s="55">
        <f t="shared" si="11"/>
        <v>0</v>
      </c>
      <c r="AO127" s="55">
        <f t="shared" si="12"/>
        <v>0</v>
      </c>
      <c r="AP127" s="84" t="str">
        <f t="shared" si="13"/>
        <v/>
      </c>
      <c r="AQ127" s="11" t="b">
        <f t="shared" si="14"/>
        <v>0</v>
      </c>
      <c r="AR127" s="59" t="b">
        <f t="shared" si="15"/>
        <v>0</v>
      </c>
      <c r="AS127" s="34" t="str">
        <f t="shared" si="16"/>
        <v/>
      </c>
    </row>
    <row r="128" spans="2:45">
      <c r="B128" s="260"/>
      <c r="C128" s="35"/>
      <c r="D128" s="53"/>
      <c r="E128" s="5"/>
      <c r="F128" s="60"/>
      <c r="G128" s="54" t="e">
        <f>VLOOKUP(F128,Foglio1!$F$2:$G$1509,2,FALSE)</f>
        <v>#N/A</v>
      </c>
      <c r="H128" s="56"/>
      <c r="I128" s="4"/>
      <c r="J128" s="4"/>
      <c r="K128" s="4"/>
      <c r="L128" s="4"/>
      <c r="M128" s="24"/>
      <c r="N128" s="24"/>
      <c r="O128" s="14"/>
      <c r="P128" s="14"/>
      <c r="Q128" s="14"/>
      <c r="R128" s="14"/>
      <c r="S128" s="14"/>
      <c r="T128" s="14"/>
      <c r="U128" s="14"/>
      <c r="V128" s="14"/>
      <c r="W128" s="24"/>
      <c r="X128" s="14"/>
      <c r="Y128" s="15"/>
      <c r="Z128" s="15"/>
      <c r="AA128" s="55">
        <f t="shared" si="9"/>
        <v>0</v>
      </c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55">
        <f t="shared" si="10"/>
        <v>0</v>
      </c>
      <c r="AN128" s="55">
        <f t="shared" si="11"/>
        <v>0</v>
      </c>
      <c r="AO128" s="55">
        <f t="shared" si="12"/>
        <v>0</v>
      </c>
      <c r="AP128" s="84" t="str">
        <f t="shared" si="13"/>
        <v/>
      </c>
      <c r="AQ128" s="11" t="b">
        <f t="shared" si="14"/>
        <v>0</v>
      </c>
      <c r="AR128" s="59" t="b">
        <f t="shared" si="15"/>
        <v>0</v>
      </c>
      <c r="AS128" s="34" t="str">
        <f t="shared" si="16"/>
        <v/>
      </c>
    </row>
    <row r="129" spans="2:45">
      <c r="B129" s="260"/>
      <c r="C129" s="35"/>
      <c r="D129" s="53"/>
      <c r="E129" s="5"/>
      <c r="F129" s="60"/>
      <c r="G129" s="54" t="e">
        <f>VLOOKUP(F129,Foglio1!$F$2:$G$1509,2,FALSE)</f>
        <v>#N/A</v>
      </c>
      <c r="H129" s="56"/>
      <c r="I129" s="4"/>
      <c r="J129" s="4"/>
      <c r="K129" s="4"/>
      <c r="L129" s="4"/>
      <c r="M129" s="24"/>
      <c r="N129" s="24"/>
      <c r="O129" s="14"/>
      <c r="P129" s="14"/>
      <c r="Q129" s="14"/>
      <c r="R129" s="14"/>
      <c r="S129" s="14"/>
      <c r="T129" s="14"/>
      <c r="U129" s="14"/>
      <c r="V129" s="14"/>
      <c r="W129" s="24"/>
      <c r="X129" s="14"/>
      <c r="Y129" s="15"/>
      <c r="Z129" s="15"/>
      <c r="AA129" s="55">
        <f t="shared" si="9"/>
        <v>0</v>
      </c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55">
        <f t="shared" si="10"/>
        <v>0</v>
      </c>
      <c r="AN129" s="55">
        <f t="shared" si="11"/>
        <v>0</v>
      </c>
      <c r="AO129" s="55">
        <f t="shared" si="12"/>
        <v>0</v>
      </c>
      <c r="AP129" s="84" t="str">
        <f t="shared" si="13"/>
        <v/>
      </c>
      <c r="AQ129" s="11" t="b">
        <f t="shared" si="14"/>
        <v>0</v>
      </c>
      <c r="AR129" s="59" t="b">
        <f t="shared" si="15"/>
        <v>0</v>
      </c>
      <c r="AS129" s="34" t="str">
        <f t="shared" si="16"/>
        <v/>
      </c>
    </row>
    <row r="130" spans="2:45">
      <c r="B130" s="260"/>
      <c r="C130" s="35"/>
      <c r="D130" s="53"/>
      <c r="E130" s="5"/>
      <c r="F130" s="60"/>
      <c r="G130" s="54" t="e">
        <f>VLOOKUP(F130,Foglio1!$F$2:$G$1509,2,FALSE)</f>
        <v>#N/A</v>
      </c>
      <c r="H130" s="56"/>
      <c r="I130" s="4"/>
      <c r="J130" s="4"/>
      <c r="K130" s="4"/>
      <c r="L130" s="4"/>
      <c r="M130" s="24"/>
      <c r="N130" s="24"/>
      <c r="O130" s="14"/>
      <c r="P130" s="14"/>
      <c r="Q130" s="14"/>
      <c r="R130" s="14"/>
      <c r="S130" s="14"/>
      <c r="T130" s="14"/>
      <c r="U130" s="14"/>
      <c r="V130" s="14"/>
      <c r="W130" s="24"/>
      <c r="X130" s="14"/>
      <c r="Y130" s="15"/>
      <c r="Z130" s="15"/>
      <c r="AA130" s="55">
        <f t="shared" si="9"/>
        <v>0</v>
      </c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55">
        <f t="shared" si="10"/>
        <v>0</v>
      </c>
      <c r="AN130" s="55">
        <f t="shared" si="11"/>
        <v>0</v>
      </c>
      <c r="AO130" s="55">
        <f t="shared" si="12"/>
        <v>0</v>
      </c>
      <c r="AP130" s="84" t="str">
        <f t="shared" si="13"/>
        <v/>
      </c>
      <c r="AQ130" s="11" t="b">
        <f t="shared" si="14"/>
        <v>0</v>
      </c>
      <c r="AR130" s="59" t="b">
        <f t="shared" si="15"/>
        <v>0</v>
      </c>
      <c r="AS130" s="34" t="str">
        <f t="shared" si="16"/>
        <v/>
      </c>
    </row>
    <row r="131" spans="2:45">
      <c r="B131" s="260"/>
      <c r="C131" s="35"/>
      <c r="D131" s="53"/>
      <c r="E131" s="5"/>
      <c r="F131" s="60"/>
      <c r="G131" s="54" t="e">
        <f>VLOOKUP(F131,Foglio1!$F$2:$G$1509,2,FALSE)</f>
        <v>#N/A</v>
      </c>
      <c r="H131" s="56"/>
      <c r="I131" s="4"/>
      <c r="J131" s="4"/>
      <c r="K131" s="4"/>
      <c r="L131" s="4"/>
      <c r="M131" s="24"/>
      <c r="N131" s="24"/>
      <c r="O131" s="14"/>
      <c r="P131" s="14"/>
      <c r="Q131" s="14"/>
      <c r="R131" s="14"/>
      <c r="S131" s="14"/>
      <c r="T131" s="14"/>
      <c r="U131" s="14"/>
      <c r="V131" s="14"/>
      <c r="W131" s="24"/>
      <c r="X131" s="14"/>
      <c r="Y131" s="15"/>
      <c r="Z131" s="15"/>
      <c r="AA131" s="55">
        <f t="shared" si="9"/>
        <v>0</v>
      </c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55">
        <f t="shared" si="10"/>
        <v>0</v>
      </c>
      <c r="AN131" s="55">
        <f t="shared" si="11"/>
        <v>0</v>
      </c>
      <c r="AO131" s="55">
        <f t="shared" si="12"/>
        <v>0</v>
      </c>
      <c r="AP131" s="84" t="str">
        <f t="shared" si="13"/>
        <v/>
      </c>
      <c r="AQ131" s="11" t="b">
        <f t="shared" si="14"/>
        <v>0</v>
      </c>
      <c r="AR131" s="59" t="b">
        <f t="shared" si="15"/>
        <v>0</v>
      </c>
      <c r="AS131" s="34" t="str">
        <f t="shared" si="16"/>
        <v/>
      </c>
    </row>
    <row r="132" spans="2:45">
      <c r="B132" s="260"/>
      <c r="C132" s="35"/>
      <c r="D132" s="53"/>
      <c r="E132" s="5"/>
      <c r="F132" s="60"/>
      <c r="G132" s="54" t="e">
        <f>VLOOKUP(F132,Foglio1!$F$2:$G$1509,2,FALSE)</f>
        <v>#N/A</v>
      </c>
      <c r="H132" s="56"/>
      <c r="I132" s="4"/>
      <c r="J132" s="4"/>
      <c r="K132" s="4"/>
      <c r="L132" s="4"/>
      <c r="M132" s="24"/>
      <c r="N132" s="24"/>
      <c r="O132" s="14"/>
      <c r="P132" s="14"/>
      <c r="Q132" s="14"/>
      <c r="R132" s="14"/>
      <c r="S132" s="14"/>
      <c r="T132" s="14"/>
      <c r="U132" s="14"/>
      <c r="V132" s="14"/>
      <c r="W132" s="24"/>
      <c r="X132" s="14"/>
      <c r="Y132" s="15"/>
      <c r="Z132" s="15"/>
      <c r="AA132" s="55">
        <f t="shared" si="9"/>
        <v>0</v>
      </c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55">
        <f t="shared" si="10"/>
        <v>0</v>
      </c>
      <c r="AN132" s="55">
        <f t="shared" si="11"/>
        <v>0</v>
      </c>
      <c r="AO132" s="55">
        <f t="shared" si="12"/>
        <v>0</v>
      </c>
      <c r="AP132" s="84" t="str">
        <f t="shared" si="13"/>
        <v/>
      </c>
      <c r="AQ132" s="11" t="b">
        <f t="shared" si="14"/>
        <v>0</v>
      </c>
      <c r="AR132" s="59" t="b">
        <f t="shared" si="15"/>
        <v>0</v>
      </c>
      <c r="AS132" s="34" t="str">
        <f t="shared" si="16"/>
        <v/>
      </c>
    </row>
    <row r="133" spans="2:45">
      <c r="B133" s="260"/>
      <c r="C133" s="35"/>
      <c r="D133" s="53"/>
      <c r="E133" s="5"/>
      <c r="F133" s="60"/>
      <c r="G133" s="54" t="e">
        <f>VLOOKUP(F133,Foglio1!$F$2:$G$1509,2,FALSE)</f>
        <v>#N/A</v>
      </c>
      <c r="H133" s="56"/>
      <c r="I133" s="4"/>
      <c r="J133" s="4"/>
      <c r="K133" s="4"/>
      <c r="L133" s="4"/>
      <c r="M133" s="24"/>
      <c r="N133" s="24"/>
      <c r="O133" s="14"/>
      <c r="P133" s="14"/>
      <c r="Q133" s="14"/>
      <c r="R133" s="14"/>
      <c r="S133" s="14"/>
      <c r="T133" s="14"/>
      <c r="U133" s="14"/>
      <c r="V133" s="14"/>
      <c r="W133" s="24"/>
      <c r="X133" s="14"/>
      <c r="Y133" s="15"/>
      <c r="Z133" s="15"/>
      <c r="AA133" s="55">
        <f t="shared" si="9"/>
        <v>0</v>
      </c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55">
        <f t="shared" si="10"/>
        <v>0</v>
      </c>
      <c r="AN133" s="55">
        <f t="shared" si="11"/>
        <v>0</v>
      </c>
      <c r="AO133" s="55">
        <f t="shared" si="12"/>
        <v>0</v>
      </c>
      <c r="AP133" s="84" t="str">
        <f t="shared" si="13"/>
        <v/>
      </c>
      <c r="AQ133" s="11" t="b">
        <f t="shared" si="14"/>
        <v>0</v>
      </c>
      <c r="AR133" s="59" t="b">
        <f t="shared" si="15"/>
        <v>0</v>
      </c>
      <c r="AS133" s="34" t="str">
        <f t="shared" si="16"/>
        <v/>
      </c>
    </row>
    <row r="134" spans="2:45">
      <c r="B134" s="260"/>
      <c r="C134" s="35"/>
      <c r="D134" s="53"/>
      <c r="E134" s="5"/>
      <c r="F134" s="60"/>
      <c r="G134" s="54" t="e">
        <f>VLOOKUP(F134,Foglio1!$F$2:$G$1509,2,FALSE)</f>
        <v>#N/A</v>
      </c>
      <c r="H134" s="56"/>
      <c r="I134" s="4"/>
      <c r="J134" s="4"/>
      <c r="K134" s="4"/>
      <c r="L134" s="4"/>
      <c r="M134" s="24"/>
      <c r="N134" s="24"/>
      <c r="O134" s="14"/>
      <c r="P134" s="14"/>
      <c r="Q134" s="14"/>
      <c r="R134" s="14"/>
      <c r="S134" s="14"/>
      <c r="T134" s="14"/>
      <c r="U134" s="14"/>
      <c r="V134" s="14"/>
      <c r="W134" s="24"/>
      <c r="X134" s="14"/>
      <c r="Y134" s="15"/>
      <c r="Z134" s="15"/>
      <c r="AA134" s="55">
        <f t="shared" si="9"/>
        <v>0</v>
      </c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55">
        <f t="shared" si="10"/>
        <v>0</v>
      </c>
      <c r="AN134" s="55">
        <f t="shared" si="11"/>
        <v>0</v>
      </c>
      <c r="AO134" s="55">
        <f t="shared" si="12"/>
        <v>0</v>
      </c>
      <c r="AP134" s="84" t="str">
        <f t="shared" si="13"/>
        <v/>
      </c>
      <c r="AQ134" s="11" t="b">
        <f t="shared" si="14"/>
        <v>0</v>
      </c>
      <c r="AR134" s="59" t="b">
        <f t="shared" si="15"/>
        <v>0</v>
      </c>
      <c r="AS134" s="34" t="str">
        <f t="shared" si="16"/>
        <v/>
      </c>
    </row>
    <row r="135" spans="2:45">
      <c r="B135" s="260"/>
      <c r="C135" s="35"/>
      <c r="D135" s="53"/>
      <c r="E135" s="5"/>
      <c r="F135" s="60"/>
      <c r="G135" s="54" t="e">
        <f>VLOOKUP(F135,Foglio1!$F$2:$G$1509,2,FALSE)</f>
        <v>#N/A</v>
      </c>
      <c r="H135" s="56"/>
      <c r="I135" s="4"/>
      <c r="J135" s="4"/>
      <c r="K135" s="4"/>
      <c r="L135" s="4"/>
      <c r="M135" s="24"/>
      <c r="N135" s="24"/>
      <c r="O135" s="14"/>
      <c r="P135" s="14"/>
      <c r="Q135" s="14"/>
      <c r="R135" s="14"/>
      <c r="S135" s="14"/>
      <c r="T135" s="14"/>
      <c r="U135" s="14"/>
      <c r="V135" s="14"/>
      <c r="W135" s="24"/>
      <c r="X135" s="14"/>
      <c r="Y135" s="15"/>
      <c r="Z135" s="15"/>
      <c r="AA135" s="55">
        <f t="shared" si="9"/>
        <v>0</v>
      </c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55">
        <f t="shared" si="10"/>
        <v>0</v>
      </c>
      <c r="AN135" s="55">
        <f t="shared" si="11"/>
        <v>0</v>
      </c>
      <c r="AO135" s="55">
        <f t="shared" si="12"/>
        <v>0</v>
      </c>
      <c r="AP135" s="84" t="str">
        <f t="shared" si="13"/>
        <v/>
      </c>
      <c r="AQ135" s="11" t="b">
        <f t="shared" si="14"/>
        <v>0</v>
      </c>
      <c r="AR135" s="59" t="b">
        <f t="shared" si="15"/>
        <v>0</v>
      </c>
      <c r="AS135" s="34" t="str">
        <f t="shared" si="16"/>
        <v/>
      </c>
    </row>
    <row r="136" spans="2:45">
      <c r="B136" s="260"/>
      <c r="C136" s="35"/>
      <c r="D136" s="53"/>
      <c r="E136" s="5"/>
      <c r="F136" s="60"/>
      <c r="G136" s="54" t="e">
        <f>VLOOKUP(F136,Foglio1!$F$2:$G$1509,2,FALSE)</f>
        <v>#N/A</v>
      </c>
      <c r="H136" s="56"/>
      <c r="I136" s="4"/>
      <c r="J136" s="4"/>
      <c r="K136" s="4"/>
      <c r="L136" s="4"/>
      <c r="M136" s="24"/>
      <c r="N136" s="24"/>
      <c r="O136" s="14"/>
      <c r="P136" s="14"/>
      <c r="Q136" s="14"/>
      <c r="R136" s="14"/>
      <c r="S136" s="14"/>
      <c r="T136" s="14"/>
      <c r="U136" s="14"/>
      <c r="V136" s="14"/>
      <c r="W136" s="24"/>
      <c r="X136" s="14"/>
      <c r="Y136" s="15"/>
      <c r="Z136" s="15"/>
      <c r="AA136" s="55">
        <f t="shared" ref="AA136:AA199" si="17">SUM(Y136:Z136)</f>
        <v>0</v>
      </c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55">
        <f t="shared" ref="AM136:AM199" si="18">SUM(AA136:AC136)</f>
        <v>0</v>
      </c>
      <c r="AN136" s="55">
        <f t="shared" ref="AN136:AN199" si="19">SUM(AD136:AF136)</f>
        <v>0</v>
      </c>
      <c r="AO136" s="55">
        <f t="shared" ref="AO136:AO199" si="20">SUM(AG136:AK136)</f>
        <v>0</v>
      </c>
      <c r="AP136" s="84" t="str">
        <f t="shared" ref="AP136:AP199" si="21">IF(AND(OR(AQ136=FALSE,AR136=FALSE),OR(COUNTBLANK(A136:F136)&lt;&gt;COLUMNS(A136:F136),COUNTBLANK(H136:Z136)&lt;&gt;COLUMNS(H136:Z136),COUNTBLANK(AB136:AL136)&lt;&gt;COLUMNS(AB136:AL136))),"KO","")</f>
        <v/>
      </c>
      <c r="AQ136" s="11" t="b">
        <f t="shared" ref="AQ136:AQ199" si="22">IF(OR(ISBLANK(B136),ISBLANK(H136),ISBLANK(O136),ISBLANK(R136),ISBLANK(V136),ISBLANK(W136),ISBLANK(Y136),ISBLANK(AB136),ISBLANK(AE136),ISBLANK(AL136)),FALSE,TRUE)</f>
        <v>0</v>
      </c>
      <c r="AR136" s="59" t="b">
        <f t="shared" ref="AR136:AR199" si="23">IF(ISBLANK(B136),IF(OR(ISBLANK(C136),ISBLANK(D136),ISBLANK(E136),ISBLANK(F136),ISBLANK(G136)),FALSE,TRUE),TRUE)</f>
        <v>0</v>
      </c>
      <c r="AS136" s="34" t="str">
        <f t="shared" ref="AS136:AS199" si="24">IF(AND(AP136="KO",OR(COUNTBLANK(A136:F136)&lt;&gt;COLUMNS(A136:F136),COUNTBLANK(H136:Z136)&lt;&gt;COLUMNS(H136:Z136),COUNTBLANK(AB136:AL136)&lt;&gt;COLUMNS(AB136:AL136))),"ATTENZIONE!!! NON TUTTI I CAMPI OBBLIGATORI SONO STATI COMPILATI","")</f>
        <v/>
      </c>
    </row>
    <row r="137" spans="2:45">
      <c r="B137" s="260"/>
      <c r="C137" s="35"/>
      <c r="D137" s="53"/>
      <c r="E137" s="5"/>
      <c r="F137" s="60"/>
      <c r="G137" s="54" t="e">
        <f>VLOOKUP(F137,Foglio1!$F$2:$G$1509,2,FALSE)</f>
        <v>#N/A</v>
      </c>
      <c r="H137" s="56"/>
      <c r="I137" s="4"/>
      <c r="J137" s="4"/>
      <c r="K137" s="4"/>
      <c r="L137" s="4"/>
      <c r="M137" s="24"/>
      <c r="N137" s="24"/>
      <c r="O137" s="14"/>
      <c r="P137" s="14"/>
      <c r="Q137" s="14"/>
      <c r="R137" s="14"/>
      <c r="S137" s="14"/>
      <c r="T137" s="14"/>
      <c r="U137" s="14"/>
      <c r="V137" s="14"/>
      <c r="W137" s="24"/>
      <c r="X137" s="14"/>
      <c r="Y137" s="15"/>
      <c r="Z137" s="15"/>
      <c r="AA137" s="55">
        <f t="shared" si="17"/>
        <v>0</v>
      </c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55">
        <f t="shared" si="18"/>
        <v>0</v>
      </c>
      <c r="AN137" s="55">
        <f t="shared" si="19"/>
        <v>0</v>
      </c>
      <c r="AO137" s="55">
        <f t="shared" si="20"/>
        <v>0</v>
      </c>
      <c r="AP137" s="84" t="str">
        <f t="shared" si="21"/>
        <v/>
      </c>
      <c r="AQ137" s="11" t="b">
        <f t="shared" si="22"/>
        <v>0</v>
      </c>
      <c r="AR137" s="59" t="b">
        <f t="shared" si="23"/>
        <v>0</v>
      </c>
      <c r="AS137" s="34" t="str">
        <f t="shared" si="24"/>
        <v/>
      </c>
    </row>
    <row r="138" spans="2:45">
      <c r="B138" s="260"/>
      <c r="C138" s="35"/>
      <c r="D138" s="53"/>
      <c r="E138" s="5"/>
      <c r="F138" s="60"/>
      <c r="G138" s="54" t="e">
        <f>VLOOKUP(F138,Foglio1!$F$2:$G$1509,2,FALSE)</f>
        <v>#N/A</v>
      </c>
      <c r="H138" s="56"/>
      <c r="I138" s="4"/>
      <c r="J138" s="4"/>
      <c r="K138" s="4"/>
      <c r="L138" s="4"/>
      <c r="M138" s="24"/>
      <c r="N138" s="24"/>
      <c r="O138" s="14"/>
      <c r="P138" s="14"/>
      <c r="Q138" s="14"/>
      <c r="R138" s="14"/>
      <c r="S138" s="14"/>
      <c r="T138" s="14"/>
      <c r="U138" s="14"/>
      <c r="V138" s="14"/>
      <c r="W138" s="24"/>
      <c r="X138" s="14"/>
      <c r="Y138" s="15"/>
      <c r="Z138" s="15"/>
      <c r="AA138" s="55">
        <f t="shared" si="17"/>
        <v>0</v>
      </c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55">
        <f t="shared" si="18"/>
        <v>0</v>
      </c>
      <c r="AN138" s="55">
        <f t="shared" si="19"/>
        <v>0</v>
      </c>
      <c r="AO138" s="55">
        <f t="shared" si="20"/>
        <v>0</v>
      </c>
      <c r="AP138" s="84" t="str">
        <f t="shared" si="21"/>
        <v/>
      </c>
      <c r="AQ138" s="11" t="b">
        <f t="shared" si="22"/>
        <v>0</v>
      </c>
      <c r="AR138" s="59" t="b">
        <f t="shared" si="23"/>
        <v>0</v>
      </c>
      <c r="AS138" s="34" t="str">
        <f t="shared" si="24"/>
        <v/>
      </c>
    </row>
    <row r="139" spans="2:45">
      <c r="B139" s="260"/>
      <c r="C139" s="35"/>
      <c r="D139" s="53"/>
      <c r="E139" s="5"/>
      <c r="F139" s="60"/>
      <c r="G139" s="54" t="e">
        <f>VLOOKUP(F139,Foglio1!$F$2:$G$1509,2,FALSE)</f>
        <v>#N/A</v>
      </c>
      <c r="H139" s="56"/>
      <c r="I139" s="4"/>
      <c r="J139" s="4"/>
      <c r="K139" s="4"/>
      <c r="L139" s="4"/>
      <c r="M139" s="24"/>
      <c r="N139" s="24"/>
      <c r="O139" s="14"/>
      <c r="P139" s="14"/>
      <c r="Q139" s="14"/>
      <c r="R139" s="14"/>
      <c r="S139" s="14"/>
      <c r="T139" s="14"/>
      <c r="U139" s="14"/>
      <c r="V139" s="14"/>
      <c r="W139" s="24"/>
      <c r="X139" s="14"/>
      <c r="Y139" s="15"/>
      <c r="Z139" s="15"/>
      <c r="AA139" s="55">
        <f t="shared" si="17"/>
        <v>0</v>
      </c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55">
        <f t="shared" si="18"/>
        <v>0</v>
      </c>
      <c r="AN139" s="55">
        <f t="shared" si="19"/>
        <v>0</v>
      </c>
      <c r="AO139" s="55">
        <f t="shared" si="20"/>
        <v>0</v>
      </c>
      <c r="AP139" s="84" t="str">
        <f t="shared" si="21"/>
        <v/>
      </c>
      <c r="AQ139" s="11" t="b">
        <f t="shared" si="22"/>
        <v>0</v>
      </c>
      <c r="AR139" s="59" t="b">
        <f t="shared" si="23"/>
        <v>0</v>
      </c>
      <c r="AS139" s="34" t="str">
        <f t="shared" si="24"/>
        <v/>
      </c>
    </row>
    <row r="140" spans="2:45">
      <c r="B140" s="260"/>
      <c r="C140" s="35"/>
      <c r="D140" s="53"/>
      <c r="E140" s="5"/>
      <c r="F140" s="60"/>
      <c r="G140" s="54" t="e">
        <f>VLOOKUP(F140,Foglio1!$F$2:$G$1509,2,FALSE)</f>
        <v>#N/A</v>
      </c>
      <c r="H140" s="56"/>
      <c r="I140" s="4"/>
      <c r="J140" s="4"/>
      <c r="K140" s="4"/>
      <c r="L140" s="4"/>
      <c r="M140" s="24"/>
      <c r="N140" s="24"/>
      <c r="O140" s="14"/>
      <c r="P140" s="14"/>
      <c r="Q140" s="14"/>
      <c r="R140" s="14"/>
      <c r="S140" s="14"/>
      <c r="T140" s="14"/>
      <c r="U140" s="14"/>
      <c r="V140" s="14"/>
      <c r="W140" s="24"/>
      <c r="X140" s="14"/>
      <c r="Y140" s="15"/>
      <c r="Z140" s="15"/>
      <c r="AA140" s="55">
        <f t="shared" si="17"/>
        <v>0</v>
      </c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55">
        <f t="shared" si="18"/>
        <v>0</v>
      </c>
      <c r="AN140" s="55">
        <f t="shared" si="19"/>
        <v>0</v>
      </c>
      <c r="AO140" s="55">
        <f t="shared" si="20"/>
        <v>0</v>
      </c>
      <c r="AP140" s="84" t="str">
        <f t="shared" si="21"/>
        <v/>
      </c>
      <c r="AQ140" s="11" t="b">
        <f t="shared" si="22"/>
        <v>0</v>
      </c>
      <c r="AR140" s="59" t="b">
        <f t="shared" si="23"/>
        <v>0</v>
      </c>
      <c r="AS140" s="34" t="str">
        <f t="shared" si="24"/>
        <v/>
      </c>
    </row>
    <row r="141" spans="2:45">
      <c r="B141" s="260"/>
      <c r="C141" s="35"/>
      <c r="D141" s="53"/>
      <c r="E141" s="5"/>
      <c r="F141" s="60"/>
      <c r="G141" s="54" t="e">
        <f>VLOOKUP(F141,Foglio1!$F$2:$G$1509,2,FALSE)</f>
        <v>#N/A</v>
      </c>
      <c r="H141" s="56"/>
      <c r="I141" s="4"/>
      <c r="J141" s="4"/>
      <c r="K141" s="4"/>
      <c r="L141" s="4"/>
      <c r="M141" s="24"/>
      <c r="N141" s="24"/>
      <c r="O141" s="14"/>
      <c r="P141" s="14"/>
      <c r="Q141" s="14"/>
      <c r="R141" s="14"/>
      <c r="S141" s="14"/>
      <c r="T141" s="14"/>
      <c r="U141" s="14"/>
      <c r="V141" s="14"/>
      <c r="W141" s="24"/>
      <c r="X141" s="14"/>
      <c r="Y141" s="15"/>
      <c r="Z141" s="15"/>
      <c r="AA141" s="55">
        <f t="shared" si="17"/>
        <v>0</v>
      </c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55">
        <f t="shared" si="18"/>
        <v>0</v>
      </c>
      <c r="AN141" s="55">
        <f t="shared" si="19"/>
        <v>0</v>
      </c>
      <c r="AO141" s="55">
        <f t="shared" si="20"/>
        <v>0</v>
      </c>
      <c r="AP141" s="84" t="str">
        <f t="shared" si="21"/>
        <v/>
      </c>
      <c r="AQ141" s="11" t="b">
        <f t="shared" si="22"/>
        <v>0</v>
      </c>
      <c r="AR141" s="59" t="b">
        <f t="shared" si="23"/>
        <v>0</v>
      </c>
      <c r="AS141" s="34" t="str">
        <f t="shared" si="24"/>
        <v/>
      </c>
    </row>
    <row r="142" spans="2:45">
      <c r="B142" s="260"/>
      <c r="C142" s="35"/>
      <c r="D142" s="53"/>
      <c r="E142" s="5"/>
      <c r="F142" s="60"/>
      <c r="G142" s="54" t="e">
        <f>VLOOKUP(F142,Foglio1!$F$2:$G$1509,2,FALSE)</f>
        <v>#N/A</v>
      </c>
      <c r="H142" s="56"/>
      <c r="I142" s="4"/>
      <c r="J142" s="4"/>
      <c r="K142" s="4"/>
      <c r="L142" s="4"/>
      <c r="M142" s="24"/>
      <c r="N142" s="24"/>
      <c r="O142" s="14"/>
      <c r="P142" s="14"/>
      <c r="Q142" s="14"/>
      <c r="R142" s="14"/>
      <c r="S142" s="14"/>
      <c r="T142" s="14"/>
      <c r="U142" s="14"/>
      <c r="V142" s="14"/>
      <c r="W142" s="24"/>
      <c r="X142" s="14"/>
      <c r="Y142" s="15"/>
      <c r="Z142" s="15"/>
      <c r="AA142" s="55">
        <f t="shared" si="17"/>
        <v>0</v>
      </c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55">
        <f t="shared" si="18"/>
        <v>0</v>
      </c>
      <c r="AN142" s="55">
        <f t="shared" si="19"/>
        <v>0</v>
      </c>
      <c r="AO142" s="55">
        <f t="shared" si="20"/>
        <v>0</v>
      </c>
      <c r="AP142" s="84" t="str">
        <f t="shared" si="21"/>
        <v/>
      </c>
      <c r="AQ142" s="11" t="b">
        <f t="shared" si="22"/>
        <v>0</v>
      </c>
      <c r="AR142" s="59" t="b">
        <f t="shared" si="23"/>
        <v>0</v>
      </c>
      <c r="AS142" s="34" t="str">
        <f t="shared" si="24"/>
        <v/>
      </c>
    </row>
    <row r="143" spans="2:45">
      <c r="B143" s="260"/>
      <c r="C143" s="35"/>
      <c r="D143" s="53"/>
      <c r="E143" s="5"/>
      <c r="F143" s="60"/>
      <c r="G143" s="54" t="e">
        <f>VLOOKUP(F143,Foglio1!$F$2:$G$1509,2,FALSE)</f>
        <v>#N/A</v>
      </c>
      <c r="H143" s="56"/>
      <c r="I143" s="4"/>
      <c r="J143" s="4"/>
      <c r="K143" s="4"/>
      <c r="L143" s="4"/>
      <c r="M143" s="24"/>
      <c r="N143" s="24"/>
      <c r="O143" s="14"/>
      <c r="P143" s="14"/>
      <c r="Q143" s="14"/>
      <c r="R143" s="14"/>
      <c r="S143" s="14"/>
      <c r="T143" s="14"/>
      <c r="U143" s="14"/>
      <c r="V143" s="14"/>
      <c r="W143" s="24"/>
      <c r="X143" s="14"/>
      <c r="Y143" s="15"/>
      <c r="Z143" s="15"/>
      <c r="AA143" s="55">
        <f t="shared" si="17"/>
        <v>0</v>
      </c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55">
        <f t="shared" si="18"/>
        <v>0</v>
      </c>
      <c r="AN143" s="55">
        <f t="shared" si="19"/>
        <v>0</v>
      </c>
      <c r="AO143" s="55">
        <f t="shared" si="20"/>
        <v>0</v>
      </c>
      <c r="AP143" s="84" t="str">
        <f t="shared" si="21"/>
        <v/>
      </c>
      <c r="AQ143" s="11" t="b">
        <f t="shared" si="22"/>
        <v>0</v>
      </c>
      <c r="AR143" s="59" t="b">
        <f t="shared" si="23"/>
        <v>0</v>
      </c>
      <c r="AS143" s="34" t="str">
        <f t="shared" si="24"/>
        <v/>
      </c>
    </row>
    <row r="144" spans="2:45">
      <c r="B144" s="260"/>
      <c r="C144" s="35"/>
      <c r="D144" s="53"/>
      <c r="E144" s="5"/>
      <c r="F144" s="60"/>
      <c r="G144" s="54" t="e">
        <f>VLOOKUP(F144,Foglio1!$F$2:$G$1509,2,FALSE)</f>
        <v>#N/A</v>
      </c>
      <c r="H144" s="56"/>
      <c r="I144" s="4"/>
      <c r="J144" s="4"/>
      <c r="K144" s="4"/>
      <c r="L144" s="4"/>
      <c r="M144" s="24"/>
      <c r="N144" s="24"/>
      <c r="O144" s="14"/>
      <c r="P144" s="14"/>
      <c r="Q144" s="14"/>
      <c r="R144" s="14"/>
      <c r="S144" s="14"/>
      <c r="T144" s="14"/>
      <c r="U144" s="14"/>
      <c r="V144" s="14"/>
      <c r="W144" s="24"/>
      <c r="X144" s="14"/>
      <c r="Y144" s="15"/>
      <c r="Z144" s="15"/>
      <c r="AA144" s="55">
        <f t="shared" si="17"/>
        <v>0</v>
      </c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55">
        <f t="shared" si="18"/>
        <v>0</v>
      </c>
      <c r="AN144" s="55">
        <f t="shared" si="19"/>
        <v>0</v>
      </c>
      <c r="AO144" s="55">
        <f t="shared" si="20"/>
        <v>0</v>
      </c>
      <c r="AP144" s="84" t="str">
        <f t="shared" si="21"/>
        <v/>
      </c>
      <c r="AQ144" s="11" t="b">
        <f t="shared" si="22"/>
        <v>0</v>
      </c>
      <c r="AR144" s="59" t="b">
        <f t="shared" si="23"/>
        <v>0</v>
      </c>
      <c r="AS144" s="34" t="str">
        <f t="shared" si="24"/>
        <v/>
      </c>
    </row>
    <row r="145" spans="2:45">
      <c r="B145" s="260"/>
      <c r="C145" s="35"/>
      <c r="D145" s="53"/>
      <c r="E145" s="5"/>
      <c r="F145" s="60"/>
      <c r="G145" s="54" t="e">
        <f>VLOOKUP(F145,Foglio1!$F$2:$G$1509,2,FALSE)</f>
        <v>#N/A</v>
      </c>
      <c r="H145" s="56"/>
      <c r="I145" s="4"/>
      <c r="J145" s="4"/>
      <c r="K145" s="4"/>
      <c r="L145" s="4"/>
      <c r="M145" s="24"/>
      <c r="N145" s="24"/>
      <c r="O145" s="14"/>
      <c r="P145" s="14"/>
      <c r="Q145" s="14"/>
      <c r="R145" s="14"/>
      <c r="S145" s="14"/>
      <c r="T145" s="14"/>
      <c r="U145" s="14"/>
      <c r="V145" s="14"/>
      <c r="W145" s="24"/>
      <c r="X145" s="14"/>
      <c r="Y145" s="15"/>
      <c r="Z145" s="15"/>
      <c r="AA145" s="55">
        <f t="shared" si="17"/>
        <v>0</v>
      </c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55">
        <f t="shared" si="18"/>
        <v>0</v>
      </c>
      <c r="AN145" s="55">
        <f t="shared" si="19"/>
        <v>0</v>
      </c>
      <c r="AO145" s="55">
        <f t="shared" si="20"/>
        <v>0</v>
      </c>
      <c r="AP145" s="84" t="str">
        <f t="shared" si="21"/>
        <v/>
      </c>
      <c r="AQ145" s="11" t="b">
        <f t="shared" si="22"/>
        <v>0</v>
      </c>
      <c r="AR145" s="59" t="b">
        <f t="shared" si="23"/>
        <v>0</v>
      </c>
      <c r="AS145" s="34" t="str">
        <f t="shared" si="24"/>
        <v/>
      </c>
    </row>
    <row r="146" spans="2:45">
      <c r="B146" s="260"/>
      <c r="C146" s="35"/>
      <c r="D146" s="53"/>
      <c r="E146" s="5"/>
      <c r="F146" s="60"/>
      <c r="G146" s="54" t="e">
        <f>VLOOKUP(F146,Foglio1!$F$2:$G$1509,2,FALSE)</f>
        <v>#N/A</v>
      </c>
      <c r="H146" s="56"/>
      <c r="I146" s="4"/>
      <c r="J146" s="4"/>
      <c r="K146" s="4"/>
      <c r="L146" s="4"/>
      <c r="M146" s="24"/>
      <c r="N146" s="24"/>
      <c r="O146" s="14"/>
      <c r="P146" s="14"/>
      <c r="Q146" s="14"/>
      <c r="R146" s="14"/>
      <c r="S146" s="14"/>
      <c r="T146" s="14"/>
      <c r="U146" s="14"/>
      <c r="V146" s="14"/>
      <c r="W146" s="24"/>
      <c r="X146" s="14"/>
      <c r="Y146" s="15"/>
      <c r="Z146" s="15"/>
      <c r="AA146" s="55">
        <f t="shared" si="17"/>
        <v>0</v>
      </c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55">
        <f t="shared" si="18"/>
        <v>0</v>
      </c>
      <c r="AN146" s="55">
        <f t="shared" si="19"/>
        <v>0</v>
      </c>
      <c r="AO146" s="55">
        <f t="shared" si="20"/>
        <v>0</v>
      </c>
      <c r="AP146" s="84" t="str">
        <f t="shared" si="21"/>
        <v/>
      </c>
      <c r="AQ146" s="11" t="b">
        <f t="shared" si="22"/>
        <v>0</v>
      </c>
      <c r="AR146" s="59" t="b">
        <f t="shared" si="23"/>
        <v>0</v>
      </c>
      <c r="AS146" s="34" t="str">
        <f t="shared" si="24"/>
        <v/>
      </c>
    </row>
    <row r="147" spans="2:45">
      <c r="B147" s="260"/>
      <c r="C147" s="35"/>
      <c r="D147" s="53"/>
      <c r="E147" s="5"/>
      <c r="F147" s="60"/>
      <c r="G147" s="54" t="e">
        <f>VLOOKUP(F147,Foglio1!$F$2:$G$1509,2,FALSE)</f>
        <v>#N/A</v>
      </c>
      <c r="H147" s="56"/>
      <c r="I147" s="4"/>
      <c r="J147" s="4"/>
      <c r="K147" s="4"/>
      <c r="L147" s="4"/>
      <c r="M147" s="24"/>
      <c r="N147" s="24"/>
      <c r="O147" s="14"/>
      <c r="P147" s="14"/>
      <c r="Q147" s="14"/>
      <c r="R147" s="14"/>
      <c r="S147" s="14"/>
      <c r="T147" s="14"/>
      <c r="U147" s="14"/>
      <c r="V147" s="14"/>
      <c r="W147" s="24"/>
      <c r="X147" s="14"/>
      <c r="Y147" s="15"/>
      <c r="Z147" s="15"/>
      <c r="AA147" s="55">
        <f t="shared" si="17"/>
        <v>0</v>
      </c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55">
        <f t="shared" si="18"/>
        <v>0</v>
      </c>
      <c r="AN147" s="55">
        <f t="shared" si="19"/>
        <v>0</v>
      </c>
      <c r="AO147" s="55">
        <f t="shared" si="20"/>
        <v>0</v>
      </c>
      <c r="AP147" s="84" t="str">
        <f t="shared" si="21"/>
        <v/>
      </c>
      <c r="AQ147" s="11" t="b">
        <f t="shared" si="22"/>
        <v>0</v>
      </c>
      <c r="AR147" s="59" t="b">
        <f t="shared" si="23"/>
        <v>0</v>
      </c>
      <c r="AS147" s="34" t="str">
        <f t="shared" si="24"/>
        <v/>
      </c>
    </row>
    <row r="148" spans="2:45">
      <c r="B148" s="260"/>
      <c r="C148" s="35"/>
      <c r="D148" s="53"/>
      <c r="E148" s="5"/>
      <c r="F148" s="60"/>
      <c r="G148" s="54" t="e">
        <f>VLOOKUP(F148,Foglio1!$F$2:$G$1509,2,FALSE)</f>
        <v>#N/A</v>
      </c>
      <c r="H148" s="56"/>
      <c r="I148" s="4"/>
      <c r="J148" s="4"/>
      <c r="K148" s="4"/>
      <c r="L148" s="4"/>
      <c r="M148" s="24"/>
      <c r="N148" s="24"/>
      <c r="O148" s="14"/>
      <c r="P148" s="14"/>
      <c r="Q148" s="14"/>
      <c r="R148" s="14"/>
      <c r="S148" s="14"/>
      <c r="T148" s="14"/>
      <c r="U148" s="14"/>
      <c r="V148" s="14"/>
      <c r="W148" s="24"/>
      <c r="X148" s="14"/>
      <c r="Y148" s="15"/>
      <c r="Z148" s="15"/>
      <c r="AA148" s="55">
        <f t="shared" si="17"/>
        <v>0</v>
      </c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55">
        <f t="shared" si="18"/>
        <v>0</v>
      </c>
      <c r="AN148" s="55">
        <f t="shared" si="19"/>
        <v>0</v>
      </c>
      <c r="AO148" s="55">
        <f t="shared" si="20"/>
        <v>0</v>
      </c>
      <c r="AP148" s="84" t="str">
        <f t="shared" si="21"/>
        <v/>
      </c>
      <c r="AQ148" s="11" t="b">
        <f t="shared" si="22"/>
        <v>0</v>
      </c>
      <c r="AR148" s="59" t="b">
        <f t="shared" si="23"/>
        <v>0</v>
      </c>
      <c r="AS148" s="34" t="str">
        <f t="shared" si="24"/>
        <v/>
      </c>
    </row>
    <row r="149" spans="2:45">
      <c r="B149" s="260"/>
      <c r="C149" s="35"/>
      <c r="D149" s="53"/>
      <c r="E149" s="5"/>
      <c r="F149" s="60"/>
      <c r="G149" s="54" t="e">
        <f>VLOOKUP(F149,Foglio1!$F$2:$G$1509,2,FALSE)</f>
        <v>#N/A</v>
      </c>
      <c r="H149" s="56"/>
      <c r="I149" s="4"/>
      <c r="J149" s="4"/>
      <c r="K149" s="4"/>
      <c r="L149" s="4"/>
      <c r="M149" s="24"/>
      <c r="N149" s="24"/>
      <c r="O149" s="14"/>
      <c r="P149" s="14"/>
      <c r="Q149" s="14"/>
      <c r="R149" s="14"/>
      <c r="S149" s="14"/>
      <c r="T149" s="14"/>
      <c r="U149" s="14"/>
      <c r="V149" s="14"/>
      <c r="W149" s="24"/>
      <c r="X149" s="14"/>
      <c r="Y149" s="15"/>
      <c r="Z149" s="15"/>
      <c r="AA149" s="55">
        <f t="shared" si="17"/>
        <v>0</v>
      </c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55">
        <f t="shared" si="18"/>
        <v>0</v>
      </c>
      <c r="AN149" s="55">
        <f t="shared" si="19"/>
        <v>0</v>
      </c>
      <c r="AO149" s="55">
        <f t="shared" si="20"/>
        <v>0</v>
      </c>
      <c r="AP149" s="84" t="str">
        <f t="shared" si="21"/>
        <v/>
      </c>
      <c r="AQ149" s="11" t="b">
        <f t="shared" si="22"/>
        <v>0</v>
      </c>
      <c r="AR149" s="59" t="b">
        <f t="shared" si="23"/>
        <v>0</v>
      </c>
      <c r="AS149" s="34" t="str">
        <f t="shared" si="24"/>
        <v/>
      </c>
    </row>
    <row r="150" spans="2:45">
      <c r="B150" s="260"/>
      <c r="C150" s="35"/>
      <c r="D150" s="53"/>
      <c r="E150" s="5"/>
      <c r="F150" s="60"/>
      <c r="G150" s="54" t="e">
        <f>VLOOKUP(F150,Foglio1!$F$2:$G$1509,2,FALSE)</f>
        <v>#N/A</v>
      </c>
      <c r="H150" s="56"/>
      <c r="I150" s="4"/>
      <c r="J150" s="4"/>
      <c r="K150" s="4"/>
      <c r="L150" s="4"/>
      <c r="M150" s="24"/>
      <c r="N150" s="24"/>
      <c r="O150" s="14"/>
      <c r="P150" s="14"/>
      <c r="Q150" s="14"/>
      <c r="R150" s="14"/>
      <c r="S150" s="14"/>
      <c r="T150" s="14"/>
      <c r="U150" s="14"/>
      <c r="V150" s="14"/>
      <c r="W150" s="24"/>
      <c r="X150" s="14"/>
      <c r="Y150" s="15"/>
      <c r="Z150" s="15"/>
      <c r="AA150" s="55">
        <f t="shared" si="17"/>
        <v>0</v>
      </c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55">
        <f t="shared" si="18"/>
        <v>0</v>
      </c>
      <c r="AN150" s="55">
        <f t="shared" si="19"/>
        <v>0</v>
      </c>
      <c r="AO150" s="55">
        <f t="shared" si="20"/>
        <v>0</v>
      </c>
      <c r="AP150" s="84" t="str">
        <f t="shared" si="21"/>
        <v/>
      </c>
      <c r="AQ150" s="11" t="b">
        <f t="shared" si="22"/>
        <v>0</v>
      </c>
      <c r="AR150" s="59" t="b">
        <f t="shared" si="23"/>
        <v>0</v>
      </c>
      <c r="AS150" s="34" t="str">
        <f t="shared" si="24"/>
        <v/>
      </c>
    </row>
    <row r="151" spans="2:45">
      <c r="B151" s="260"/>
      <c r="C151" s="35"/>
      <c r="D151" s="53"/>
      <c r="E151" s="5"/>
      <c r="F151" s="60"/>
      <c r="G151" s="54" t="e">
        <f>VLOOKUP(F151,Foglio1!$F$2:$G$1509,2,FALSE)</f>
        <v>#N/A</v>
      </c>
      <c r="H151" s="56"/>
      <c r="I151" s="4"/>
      <c r="J151" s="4"/>
      <c r="K151" s="4"/>
      <c r="L151" s="4"/>
      <c r="M151" s="24"/>
      <c r="N151" s="24"/>
      <c r="O151" s="14"/>
      <c r="P151" s="14"/>
      <c r="Q151" s="14"/>
      <c r="R151" s="14"/>
      <c r="S151" s="14"/>
      <c r="T151" s="14"/>
      <c r="U151" s="14"/>
      <c r="V151" s="14"/>
      <c r="W151" s="24"/>
      <c r="X151" s="14"/>
      <c r="Y151" s="15"/>
      <c r="Z151" s="15"/>
      <c r="AA151" s="55">
        <f t="shared" si="17"/>
        <v>0</v>
      </c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55">
        <f t="shared" si="18"/>
        <v>0</v>
      </c>
      <c r="AN151" s="55">
        <f t="shared" si="19"/>
        <v>0</v>
      </c>
      <c r="AO151" s="55">
        <f t="shared" si="20"/>
        <v>0</v>
      </c>
      <c r="AP151" s="84" t="str">
        <f t="shared" si="21"/>
        <v/>
      </c>
      <c r="AQ151" s="11" t="b">
        <f t="shared" si="22"/>
        <v>0</v>
      </c>
      <c r="AR151" s="59" t="b">
        <f t="shared" si="23"/>
        <v>0</v>
      </c>
      <c r="AS151" s="34" t="str">
        <f t="shared" si="24"/>
        <v/>
      </c>
    </row>
    <row r="152" spans="2:45">
      <c r="B152" s="260"/>
      <c r="C152" s="35"/>
      <c r="D152" s="53"/>
      <c r="E152" s="5"/>
      <c r="F152" s="60"/>
      <c r="G152" s="54" t="e">
        <f>VLOOKUP(F152,Foglio1!$F$2:$G$1509,2,FALSE)</f>
        <v>#N/A</v>
      </c>
      <c r="H152" s="56"/>
      <c r="I152" s="4"/>
      <c r="J152" s="4"/>
      <c r="K152" s="4"/>
      <c r="L152" s="4"/>
      <c r="M152" s="24"/>
      <c r="N152" s="24"/>
      <c r="O152" s="14"/>
      <c r="P152" s="14"/>
      <c r="Q152" s="14"/>
      <c r="R152" s="14"/>
      <c r="S152" s="14"/>
      <c r="T152" s="14"/>
      <c r="U152" s="14"/>
      <c r="V152" s="14"/>
      <c r="W152" s="24"/>
      <c r="X152" s="14"/>
      <c r="Y152" s="15"/>
      <c r="Z152" s="15"/>
      <c r="AA152" s="55">
        <f t="shared" si="17"/>
        <v>0</v>
      </c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55">
        <f t="shared" si="18"/>
        <v>0</v>
      </c>
      <c r="AN152" s="55">
        <f t="shared" si="19"/>
        <v>0</v>
      </c>
      <c r="AO152" s="55">
        <f t="shared" si="20"/>
        <v>0</v>
      </c>
      <c r="AP152" s="84" t="str">
        <f t="shared" si="21"/>
        <v/>
      </c>
      <c r="AQ152" s="11" t="b">
        <f t="shared" si="22"/>
        <v>0</v>
      </c>
      <c r="AR152" s="59" t="b">
        <f t="shared" si="23"/>
        <v>0</v>
      </c>
      <c r="AS152" s="34" t="str">
        <f t="shared" si="24"/>
        <v/>
      </c>
    </row>
    <row r="153" spans="2:45">
      <c r="B153" s="260"/>
      <c r="C153" s="35"/>
      <c r="D153" s="53"/>
      <c r="E153" s="5"/>
      <c r="F153" s="60"/>
      <c r="G153" s="54" t="e">
        <f>VLOOKUP(F153,Foglio1!$F$2:$G$1509,2,FALSE)</f>
        <v>#N/A</v>
      </c>
      <c r="H153" s="56"/>
      <c r="I153" s="4"/>
      <c r="J153" s="4"/>
      <c r="K153" s="4"/>
      <c r="L153" s="4"/>
      <c r="M153" s="24"/>
      <c r="N153" s="24"/>
      <c r="O153" s="14"/>
      <c r="P153" s="14"/>
      <c r="Q153" s="14"/>
      <c r="R153" s="14"/>
      <c r="S153" s="14"/>
      <c r="T153" s="14"/>
      <c r="U153" s="14"/>
      <c r="V153" s="14"/>
      <c r="W153" s="24"/>
      <c r="X153" s="14"/>
      <c r="Y153" s="15"/>
      <c r="Z153" s="15"/>
      <c r="AA153" s="55">
        <f t="shared" si="17"/>
        <v>0</v>
      </c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55">
        <f t="shared" si="18"/>
        <v>0</v>
      </c>
      <c r="AN153" s="55">
        <f t="shared" si="19"/>
        <v>0</v>
      </c>
      <c r="AO153" s="55">
        <f t="shared" si="20"/>
        <v>0</v>
      </c>
      <c r="AP153" s="84" t="str">
        <f t="shared" si="21"/>
        <v/>
      </c>
      <c r="AQ153" s="11" t="b">
        <f t="shared" si="22"/>
        <v>0</v>
      </c>
      <c r="AR153" s="59" t="b">
        <f t="shared" si="23"/>
        <v>0</v>
      </c>
      <c r="AS153" s="34" t="str">
        <f t="shared" si="24"/>
        <v/>
      </c>
    </row>
    <row r="154" spans="2:45">
      <c r="B154" s="260"/>
      <c r="C154" s="35"/>
      <c r="D154" s="53"/>
      <c r="E154" s="5"/>
      <c r="F154" s="60"/>
      <c r="G154" s="54" t="e">
        <f>VLOOKUP(F154,Foglio1!$F$2:$G$1509,2,FALSE)</f>
        <v>#N/A</v>
      </c>
      <c r="H154" s="56"/>
      <c r="I154" s="4"/>
      <c r="J154" s="4"/>
      <c r="K154" s="4"/>
      <c r="L154" s="4"/>
      <c r="M154" s="24"/>
      <c r="N154" s="24"/>
      <c r="O154" s="14"/>
      <c r="P154" s="14"/>
      <c r="Q154" s="14"/>
      <c r="R154" s="14"/>
      <c r="S154" s="14"/>
      <c r="T154" s="14"/>
      <c r="U154" s="14"/>
      <c r="V154" s="14"/>
      <c r="W154" s="24"/>
      <c r="X154" s="14"/>
      <c r="Y154" s="15"/>
      <c r="Z154" s="15"/>
      <c r="AA154" s="55">
        <f t="shared" si="17"/>
        <v>0</v>
      </c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55">
        <f t="shared" si="18"/>
        <v>0</v>
      </c>
      <c r="AN154" s="55">
        <f t="shared" si="19"/>
        <v>0</v>
      </c>
      <c r="AO154" s="55">
        <f t="shared" si="20"/>
        <v>0</v>
      </c>
      <c r="AP154" s="84" t="str">
        <f t="shared" si="21"/>
        <v/>
      </c>
      <c r="AQ154" s="11" t="b">
        <f t="shared" si="22"/>
        <v>0</v>
      </c>
      <c r="AR154" s="59" t="b">
        <f t="shared" si="23"/>
        <v>0</v>
      </c>
      <c r="AS154" s="34" t="str">
        <f t="shared" si="24"/>
        <v/>
      </c>
    </row>
    <row r="155" spans="2:45">
      <c r="B155" s="260"/>
      <c r="C155" s="35"/>
      <c r="D155" s="53"/>
      <c r="E155" s="5"/>
      <c r="F155" s="60"/>
      <c r="G155" s="54" t="e">
        <f>VLOOKUP(F155,Foglio1!$F$2:$G$1509,2,FALSE)</f>
        <v>#N/A</v>
      </c>
      <c r="H155" s="56"/>
      <c r="I155" s="4"/>
      <c r="J155" s="4"/>
      <c r="K155" s="4"/>
      <c r="L155" s="4"/>
      <c r="M155" s="24"/>
      <c r="N155" s="24"/>
      <c r="O155" s="14"/>
      <c r="P155" s="14"/>
      <c r="Q155" s="14"/>
      <c r="R155" s="14"/>
      <c r="S155" s="14"/>
      <c r="T155" s="14"/>
      <c r="U155" s="14"/>
      <c r="V155" s="14"/>
      <c r="W155" s="24"/>
      <c r="X155" s="14"/>
      <c r="Y155" s="15"/>
      <c r="Z155" s="15"/>
      <c r="AA155" s="55">
        <f t="shared" si="17"/>
        <v>0</v>
      </c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55">
        <f t="shared" si="18"/>
        <v>0</v>
      </c>
      <c r="AN155" s="55">
        <f t="shared" si="19"/>
        <v>0</v>
      </c>
      <c r="AO155" s="55">
        <f t="shared" si="20"/>
        <v>0</v>
      </c>
      <c r="AP155" s="84" t="str">
        <f t="shared" si="21"/>
        <v/>
      </c>
      <c r="AQ155" s="11" t="b">
        <f t="shared" si="22"/>
        <v>0</v>
      </c>
      <c r="AR155" s="59" t="b">
        <f t="shared" si="23"/>
        <v>0</v>
      </c>
      <c r="AS155" s="34" t="str">
        <f t="shared" si="24"/>
        <v/>
      </c>
    </row>
    <row r="156" spans="2:45">
      <c r="B156" s="260"/>
      <c r="C156" s="35"/>
      <c r="D156" s="53"/>
      <c r="E156" s="5"/>
      <c r="F156" s="60"/>
      <c r="G156" s="54" t="e">
        <f>VLOOKUP(F156,Foglio1!$F$2:$G$1509,2,FALSE)</f>
        <v>#N/A</v>
      </c>
      <c r="H156" s="56"/>
      <c r="I156" s="4"/>
      <c r="J156" s="4"/>
      <c r="K156" s="4"/>
      <c r="L156" s="4"/>
      <c r="M156" s="24"/>
      <c r="N156" s="24"/>
      <c r="O156" s="14"/>
      <c r="P156" s="14"/>
      <c r="Q156" s="14"/>
      <c r="R156" s="14"/>
      <c r="S156" s="14"/>
      <c r="T156" s="14"/>
      <c r="U156" s="14"/>
      <c r="V156" s="14"/>
      <c r="W156" s="24"/>
      <c r="X156" s="14"/>
      <c r="Y156" s="15"/>
      <c r="Z156" s="15"/>
      <c r="AA156" s="55">
        <f t="shared" si="17"/>
        <v>0</v>
      </c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55">
        <f t="shared" si="18"/>
        <v>0</v>
      </c>
      <c r="AN156" s="55">
        <f t="shared" si="19"/>
        <v>0</v>
      </c>
      <c r="AO156" s="55">
        <f t="shared" si="20"/>
        <v>0</v>
      </c>
      <c r="AP156" s="84" t="str">
        <f t="shared" si="21"/>
        <v/>
      </c>
      <c r="AQ156" s="11" t="b">
        <f t="shared" si="22"/>
        <v>0</v>
      </c>
      <c r="AR156" s="59" t="b">
        <f t="shared" si="23"/>
        <v>0</v>
      </c>
      <c r="AS156" s="34" t="str">
        <f t="shared" si="24"/>
        <v/>
      </c>
    </row>
    <row r="157" spans="2:45">
      <c r="B157" s="260"/>
      <c r="C157" s="35"/>
      <c r="D157" s="53"/>
      <c r="E157" s="5"/>
      <c r="F157" s="60"/>
      <c r="G157" s="54" t="e">
        <f>VLOOKUP(F157,Foglio1!$F$2:$G$1509,2,FALSE)</f>
        <v>#N/A</v>
      </c>
      <c r="H157" s="56"/>
      <c r="I157" s="4"/>
      <c r="J157" s="4"/>
      <c r="K157" s="4"/>
      <c r="L157" s="4"/>
      <c r="M157" s="24"/>
      <c r="N157" s="24"/>
      <c r="O157" s="14"/>
      <c r="P157" s="14"/>
      <c r="Q157" s="14"/>
      <c r="R157" s="14"/>
      <c r="S157" s="14"/>
      <c r="T157" s="14"/>
      <c r="U157" s="14"/>
      <c r="V157" s="14"/>
      <c r="W157" s="24"/>
      <c r="X157" s="14"/>
      <c r="Y157" s="15"/>
      <c r="Z157" s="15"/>
      <c r="AA157" s="55">
        <f t="shared" si="17"/>
        <v>0</v>
      </c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55">
        <f t="shared" si="18"/>
        <v>0</v>
      </c>
      <c r="AN157" s="55">
        <f t="shared" si="19"/>
        <v>0</v>
      </c>
      <c r="AO157" s="55">
        <f t="shared" si="20"/>
        <v>0</v>
      </c>
      <c r="AP157" s="84" t="str">
        <f t="shared" si="21"/>
        <v/>
      </c>
      <c r="AQ157" s="11" t="b">
        <f t="shared" si="22"/>
        <v>0</v>
      </c>
      <c r="AR157" s="59" t="b">
        <f t="shared" si="23"/>
        <v>0</v>
      </c>
      <c r="AS157" s="34" t="str">
        <f t="shared" si="24"/>
        <v/>
      </c>
    </row>
    <row r="158" spans="2:45">
      <c r="B158" s="260"/>
      <c r="C158" s="35"/>
      <c r="D158" s="53"/>
      <c r="E158" s="5"/>
      <c r="F158" s="60"/>
      <c r="G158" s="54" t="e">
        <f>VLOOKUP(F158,Foglio1!$F$2:$G$1509,2,FALSE)</f>
        <v>#N/A</v>
      </c>
      <c r="H158" s="56"/>
      <c r="I158" s="4"/>
      <c r="J158" s="4"/>
      <c r="K158" s="4"/>
      <c r="L158" s="4"/>
      <c r="M158" s="24"/>
      <c r="N158" s="24"/>
      <c r="O158" s="14"/>
      <c r="P158" s="14"/>
      <c r="Q158" s="14"/>
      <c r="R158" s="14"/>
      <c r="S158" s="14"/>
      <c r="T158" s="14"/>
      <c r="U158" s="14"/>
      <c r="V158" s="14"/>
      <c r="W158" s="24"/>
      <c r="X158" s="14"/>
      <c r="Y158" s="15"/>
      <c r="Z158" s="15"/>
      <c r="AA158" s="55">
        <f t="shared" si="17"/>
        <v>0</v>
      </c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55">
        <f t="shared" si="18"/>
        <v>0</v>
      </c>
      <c r="AN158" s="55">
        <f t="shared" si="19"/>
        <v>0</v>
      </c>
      <c r="AO158" s="55">
        <f t="shared" si="20"/>
        <v>0</v>
      </c>
      <c r="AP158" s="84" t="str">
        <f t="shared" si="21"/>
        <v/>
      </c>
      <c r="AQ158" s="11" t="b">
        <f t="shared" si="22"/>
        <v>0</v>
      </c>
      <c r="AR158" s="59" t="b">
        <f t="shared" si="23"/>
        <v>0</v>
      </c>
      <c r="AS158" s="34" t="str">
        <f t="shared" si="24"/>
        <v/>
      </c>
    </row>
    <row r="159" spans="2:45">
      <c r="B159" s="260"/>
      <c r="C159" s="35"/>
      <c r="D159" s="53"/>
      <c r="E159" s="5"/>
      <c r="F159" s="60"/>
      <c r="G159" s="54" t="e">
        <f>VLOOKUP(F159,Foglio1!$F$2:$G$1509,2,FALSE)</f>
        <v>#N/A</v>
      </c>
      <c r="H159" s="56"/>
      <c r="I159" s="4"/>
      <c r="J159" s="4"/>
      <c r="K159" s="4"/>
      <c r="L159" s="4"/>
      <c r="M159" s="24"/>
      <c r="N159" s="24"/>
      <c r="O159" s="14"/>
      <c r="P159" s="14"/>
      <c r="Q159" s="14"/>
      <c r="R159" s="14"/>
      <c r="S159" s="14"/>
      <c r="T159" s="14"/>
      <c r="U159" s="14"/>
      <c r="V159" s="14"/>
      <c r="W159" s="24"/>
      <c r="X159" s="14"/>
      <c r="Y159" s="15"/>
      <c r="Z159" s="15"/>
      <c r="AA159" s="55">
        <f t="shared" si="17"/>
        <v>0</v>
      </c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55">
        <f t="shared" si="18"/>
        <v>0</v>
      </c>
      <c r="AN159" s="55">
        <f t="shared" si="19"/>
        <v>0</v>
      </c>
      <c r="AO159" s="55">
        <f t="shared" si="20"/>
        <v>0</v>
      </c>
      <c r="AP159" s="84" t="str">
        <f t="shared" si="21"/>
        <v/>
      </c>
      <c r="AQ159" s="11" t="b">
        <f t="shared" si="22"/>
        <v>0</v>
      </c>
      <c r="AR159" s="59" t="b">
        <f t="shared" si="23"/>
        <v>0</v>
      </c>
      <c r="AS159" s="34" t="str">
        <f t="shared" si="24"/>
        <v/>
      </c>
    </row>
    <row r="160" spans="2:45">
      <c r="B160" s="260"/>
      <c r="C160" s="35"/>
      <c r="D160" s="53"/>
      <c r="E160" s="5"/>
      <c r="F160" s="60"/>
      <c r="G160" s="54" t="e">
        <f>VLOOKUP(F160,Foglio1!$F$2:$G$1509,2,FALSE)</f>
        <v>#N/A</v>
      </c>
      <c r="H160" s="56"/>
      <c r="I160" s="4"/>
      <c r="J160" s="4"/>
      <c r="K160" s="4"/>
      <c r="L160" s="4"/>
      <c r="M160" s="24"/>
      <c r="N160" s="24"/>
      <c r="O160" s="14"/>
      <c r="P160" s="14"/>
      <c r="Q160" s="14"/>
      <c r="R160" s="14"/>
      <c r="S160" s="14"/>
      <c r="T160" s="14"/>
      <c r="U160" s="14"/>
      <c r="V160" s="14"/>
      <c r="W160" s="24"/>
      <c r="X160" s="14"/>
      <c r="Y160" s="15"/>
      <c r="Z160" s="15"/>
      <c r="AA160" s="55">
        <f t="shared" si="17"/>
        <v>0</v>
      </c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55">
        <f t="shared" si="18"/>
        <v>0</v>
      </c>
      <c r="AN160" s="55">
        <f t="shared" si="19"/>
        <v>0</v>
      </c>
      <c r="AO160" s="55">
        <f t="shared" si="20"/>
        <v>0</v>
      </c>
      <c r="AP160" s="84" t="str">
        <f t="shared" si="21"/>
        <v/>
      </c>
      <c r="AQ160" s="11" t="b">
        <f t="shared" si="22"/>
        <v>0</v>
      </c>
      <c r="AR160" s="59" t="b">
        <f t="shared" si="23"/>
        <v>0</v>
      </c>
      <c r="AS160" s="34" t="str">
        <f t="shared" si="24"/>
        <v/>
      </c>
    </row>
    <row r="161" spans="2:45">
      <c r="B161" s="260"/>
      <c r="C161" s="35"/>
      <c r="D161" s="53"/>
      <c r="E161" s="5"/>
      <c r="F161" s="60"/>
      <c r="G161" s="54" t="e">
        <f>VLOOKUP(F161,Foglio1!$F$2:$G$1509,2,FALSE)</f>
        <v>#N/A</v>
      </c>
      <c r="H161" s="56"/>
      <c r="I161" s="4"/>
      <c r="J161" s="4"/>
      <c r="K161" s="4"/>
      <c r="L161" s="4"/>
      <c r="M161" s="24"/>
      <c r="N161" s="24"/>
      <c r="O161" s="14"/>
      <c r="P161" s="14"/>
      <c r="Q161" s="14"/>
      <c r="R161" s="14"/>
      <c r="S161" s="14"/>
      <c r="T161" s="14"/>
      <c r="U161" s="14"/>
      <c r="V161" s="14"/>
      <c r="W161" s="24"/>
      <c r="X161" s="14"/>
      <c r="Y161" s="15"/>
      <c r="Z161" s="15"/>
      <c r="AA161" s="55">
        <f t="shared" si="17"/>
        <v>0</v>
      </c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55">
        <f t="shared" si="18"/>
        <v>0</v>
      </c>
      <c r="AN161" s="55">
        <f t="shared" si="19"/>
        <v>0</v>
      </c>
      <c r="AO161" s="55">
        <f t="shared" si="20"/>
        <v>0</v>
      </c>
      <c r="AP161" s="84" t="str">
        <f t="shared" si="21"/>
        <v/>
      </c>
      <c r="AQ161" s="11" t="b">
        <f t="shared" si="22"/>
        <v>0</v>
      </c>
      <c r="AR161" s="59" t="b">
        <f t="shared" si="23"/>
        <v>0</v>
      </c>
      <c r="AS161" s="34" t="str">
        <f t="shared" si="24"/>
        <v/>
      </c>
    </row>
    <row r="162" spans="2:45">
      <c r="B162" s="260"/>
      <c r="C162" s="35"/>
      <c r="D162" s="53"/>
      <c r="E162" s="5"/>
      <c r="F162" s="60"/>
      <c r="G162" s="54" t="e">
        <f>VLOOKUP(F162,Foglio1!$F$2:$G$1509,2,FALSE)</f>
        <v>#N/A</v>
      </c>
      <c r="H162" s="56"/>
      <c r="I162" s="4"/>
      <c r="J162" s="4"/>
      <c r="K162" s="4"/>
      <c r="L162" s="4"/>
      <c r="M162" s="24"/>
      <c r="N162" s="24"/>
      <c r="O162" s="14"/>
      <c r="P162" s="14"/>
      <c r="Q162" s="14"/>
      <c r="R162" s="14"/>
      <c r="S162" s="14"/>
      <c r="T162" s="14"/>
      <c r="U162" s="14"/>
      <c r="V162" s="14"/>
      <c r="W162" s="24"/>
      <c r="X162" s="14"/>
      <c r="Y162" s="15"/>
      <c r="Z162" s="15"/>
      <c r="AA162" s="55">
        <f t="shared" si="17"/>
        <v>0</v>
      </c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55">
        <f t="shared" si="18"/>
        <v>0</v>
      </c>
      <c r="AN162" s="55">
        <f t="shared" si="19"/>
        <v>0</v>
      </c>
      <c r="AO162" s="55">
        <f t="shared" si="20"/>
        <v>0</v>
      </c>
      <c r="AP162" s="84" t="str">
        <f t="shared" si="21"/>
        <v/>
      </c>
      <c r="AQ162" s="11" t="b">
        <f t="shared" si="22"/>
        <v>0</v>
      </c>
      <c r="AR162" s="59" t="b">
        <f t="shared" si="23"/>
        <v>0</v>
      </c>
      <c r="AS162" s="34" t="str">
        <f t="shared" si="24"/>
        <v/>
      </c>
    </row>
    <row r="163" spans="2:45">
      <c r="B163" s="260"/>
      <c r="C163" s="35"/>
      <c r="D163" s="53"/>
      <c r="E163" s="5"/>
      <c r="F163" s="60"/>
      <c r="G163" s="54" t="e">
        <f>VLOOKUP(F163,Foglio1!$F$2:$G$1509,2,FALSE)</f>
        <v>#N/A</v>
      </c>
      <c r="H163" s="56"/>
      <c r="I163" s="4"/>
      <c r="J163" s="4"/>
      <c r="K163" s="4"/>
      <c r="L163" s="4"/>
      <c r="M163" s="24"/>
      <c r="N163" s="24"/>
      <c r="O163" s="14"/>
      <c r="P163" s="14"/>
      <c r="Q163" s="14"/>
      <c r="R163" s="14"/>
      <c r="S163" s="14"/>
      <c r="T163" s="14"/>
      <c r="U163" s="14"/>
      <c r="V163" s="14"/>
      <c r="W163" s="24"/>
      <c r="X163" s="14"/>
      <c r="Y163" s="15"/>
      <c r="Z163" s="15"/>
      <c r="AA163" s="55">
        <f t="shared" si="17"/>
        <v>0</v>
      </c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55">
        <f t="shared" si="18"/>
        <v>0</v>
      </c>
      <c r="AN163" s="55">
        <f t="shared" si="19"/>
        <v>0</v>
      </c>
      <c r="AO163" s="55">
        <f t="shared" si="20"/>
        <v>0</v>
      </c>
      <c r="AP163" s="84" t="str">
        <f t="shared" si="21"/>
        <v/>
      </c>
      <c r="AQ163" s="11" t="b">
        <f t="shared" si="22"/>
        <v>0</v>
      </c>
      <c r="AR163" s="59" t="b">
        <f t="shared" si="23"/>
        <v>0</v>
      </c>
      <c r="AS163" s="34" t="str">
        <f t="shared" si="24"/>
        <v/>
      </c>
    </row>
    <row r="164" spans="2:45">
      <c r="B164" s="260"/>
      <c r="C164" s="35"/>
      <c r="D164" s="53"/>
      <c r="E164" s="5"/>
      <c r="F164" s="60"/>
      <c r="G164" s="54" t="e">
        <f>VLOOKUP(F164,Foglio1!$F$2:$G$1509,2,FALSE)</f>
        <v>#N/A</v>
      </c>
      <c r="H164" s="56"/>
      <c r="I164" s="4"/>
      <c r="J164" s="4"/>
      <c r="K164" s="4"/>
      <c r="L164" s="4"/>
      <c r="M164" s="24"/>
      <c r="N164" s="24"/>
      <c r="O164" s="14"/>
      <c r="P164" s="14"/>
      <c r="Q164" s="14"/>
      <c r="R164" s="14"/>
      <c r="S164" s="14"/>
      <c r="T164" s="14"/>
      <c r="U164" s="14"/>
      <c r="V164" s="14"/>
      <c r="W164" s="24"/>
      <c r="X164" s="14"/>
      <c r="Y164" s="15"/>
      <c r="Z164" s="15"/>
      <c r="AA164" s="55">
        <f t="shared" si="17"/>
        <v>0</v>
      </c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55">
        <f t="shared" si="18"/>
        <v>0</v>
      </c>
      <c r="AN164" s="55">
        <f t="shared" si="19"/>
        <v>0</v>
      </c>
      <c r="AO164" s="55">
        <f t="shared" si="20"/>
        <v>0</v>
      </c>
      <c r="AP164" s="84" t="str">
        <f t="shared" si="21"/>
        <v/>
      </c>
      <c r="AQ164" s="11" t="b">
        <f t="shared" si="22"/>
        <v>0</v>
      </c>
      <c r="AR164" s="59" t="b">
        <f t="shared" si="23"/>
        <v>0</v>
      </c>
      <c r="AS164" s="34" t="str">
        <f t="shared" si="24"/>
        <v/>
      </c>
    </row>
    <row r="165" spans="2:45">
      <c r="B165" s="260"/>
      <c r="C165" s="35"/>
      <c r="D165" s="53"/>
      <c r="E165" s="5"/>
      <c r="F165" s="60"/>
      <c r="G165" s="54" t="e">
        <f>VLOOKUP(F165,Foglio1!$F$2:$G$1509,2,FALSE)</f>
        <v>#N/A</v>
      </c>
      <c r="H165" s="56"/>
      <c r="I165" s="4"/>
      <c r="J165" s="4"/>
      <c r="K165" s="4"/>
      <c r="L165" s="4"/>
      <c r="M165" s="24"/>
      <c r="N165" s="24"/>
      <c r="O165" s="14"/>
      <c r="P165" s="14"/>
      <c r="Q165" s="14"/>
      <c r="R165" s="14"/>
      <c r="S165" s="14"/>
      <c r="T165" s="14"/>
      <c r="U165" s="14"/>
      <c r="V165" s="14"/>
      <c r="W165" s="24"/>
      <c r="X165" s="14"/>
      <c r="Y165" s="15"/>
      <c r="Z165" s="15"/>
      <c r="AA165" s="55">
        <f t="shared" si="17"/>
        <v>0</v>
      </c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55">
        <f t="shared" si="18"/>
        <v>0</v>
      </c>
      <c r="AN165" s="55">
        <f t="shared" si="19"/>
        <v>0</v>
      </c>
      <c r="AO165" s="55">
        <f t="shared" si="20"/>
        <v>0</v>
      </c>
      <c r="AP165" s="84" t="str">
        <f t="shared" si="21"/>
        <v/>
      </c>
      <c r="AQ165" s="11" t="b">
        <f t="shared" si="22"/>
        <v>0</v>
      </c>
      <c r="AR165" s="59" t="b">
        <f t="shared" si="23"/>
        <v>0</v>
      </c>
      <c r="AS165" s="34" t="str">
        <f t="shared" si="24"/>
        <v/>
      </c>
    </row>
    <row r="166" spans="2:45">
      <c r="B166" s="260"/>
      <c r="C166" s="35"/>
      <c r="D166" s="53"/>
      <c r="E166" s="5"/>
      <c r="F166" s="60"/>
      <c r="G166" s="54" t="e">
        <f>VLOOKUP(F166,Foglio1!$F$2:$G$1509,2,FALSE)</f>
        <v>#N/A</v>
      </c>
      <c r="H166" s="56"/>
      <c r="I166" s="4"/>
      <c r="J166" s="4"/>
      <c r="K166" s="4"/>
      <c r="L166" s="4"/>
      <c r="M166" s="24"/>
      <c r="N166" s="24"/>
      <c r="O166" s="14"/>
      <c r="P166" s="14"/>
      <c r="Q166" s="14"/>
      <c r="R166" s="14"/>
      <c r="S166" s="14"/>
      <c r="T166" s="14"/>
      <c r="U166" s="14"/>
      <c r="V166" s="14"/>
      <c r="W166" s="24"/>
      <c r="X166" s="14"/>
      <c r="Y166" s="15"/>
      <c r="Z166" s="15"/>
      <c r="AA166" s="55">
        <f t="shared" si="17"/>
        <v>0</v>
      </c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55">
        <f t="shared" si="18"/>
        <v>0</v>
      </c>
      <c r="AN166" s="55">
        <f t="shared" si="19"/>
        <v>0</v>
      </c>
      <c r="AO166" s="55">
        <f t="shared" si="20"/>
        <v>0</v>
      </c>
      <c r="AP166" s="84" t="str">
        <f t="shared" si="21"/>
        <v/>
      </c>
      <c r="AQ166" s="11" t="b">
        <f t="shared" si="22"/>
        <v>0</v>
      </c>
      <c r="AR166" s="59" t="b">
        <f t="shared" si="23"/>
        <v>0</v>
      </c>
      <c r="AS166" s="34" t="str">
        <f t="shared" si="24"/>
        <v/>
      </c>
    </row>
    <row r="167" spans="2:45">
      <c r="B167" s="260"/>
      <c r="C167" s="35"/>
      <c r="D167" s="53"/>
      <c r="E167" s="5"/>
      <c r="F167" s="60"/>
      <c r="G167" s="54" t="e">
        <f>VLOOKUP(F167,Foglio1!$F$2:$G$1509,2,FALSE)</f>
        <v>#N/A</v>
      </c>
      <c r="H167" s="56"/>
      <c r="I167" s="4"/>
      <c r="J167" s="4"/>
      <c r="K167" s="4"/>
      <c r="L167" s="4"/>
      <c r="M167" s="24"/>
      <c r="N167" s="24"/>
      <c r="O167" s="14"/>
      <c r="P167" s="14"/>
      <c r="Q167" s="14"/>
      <c r="R167" s="14"/>
      <c r="S167" s="14"/>
      <c r="T167" s="14"/>
      <c r="U167" s="14"/>
      <c r="V167" s="14"/>
      <c r="W167" s="24"/>
      <c r="X167" s="14"/>
      <c r="Y167" s="15"/>
      <c r="Z167" s="15"/>
      <c r="AA167" s="55">
        <f t="shared" si="17"/>
        <v>0</v>
      </c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55">
        <f t="shared" si="18"/>
        <v>0</v>
      </c>
      <c r="AN167" s="55">
        <f t="shared" si="19"/>
        <v>0</v>
      </c>
      <c r="AO167" s="55">
        <f t="shared" si="20"/>
        <v>0</v>
      </c>
      <c r="AP167" s="84" t="str">
        <f t="shared" si="21"/>
        <v/>
      </c>
      <c r="AQ167" s="11" t="b">
        <f t="shared" si="22"/>
        <v>0</v>
      </c>
      <c r="AR167" s="59" t="b">
        <f t="shared" si="23"/>
        <v>0</v>
      </c>
      <c r="AS167" s="34" t="str">
        <f t="shared" si="24"/>
        <v/>
      </c>
    </row>
    <row r="168" spans="2:45">
      <c r="B168" s="260"/>
      <c r="C168" s="35"/>
      <c r="D168" s="53"/>
      <c r="E168" s="5"/>
      <c r="F168" s="60"/>
      <c r="G168" s="54" t="e">
        <f>VLOOKUP(F168,Foglio1!$F$2:$G$1509,2,FALSE)</f>
        <v>#N/A</v>
      </c>
      <c r="H168" s="56"/>
      <c r="I168" s="4"/>
      <c r="J168" s="4"/>
      <c r="K168" s="4"/>
      <c r="L168" s="4"/>
      <c r="M168" s="24"/>
      <c r="N168" s="24"/>
      <c r="O168" s="14"/>
      <c r="P168" s="14"/>
      <c r="Q168" s="14"/>
      <c r="R168" s="14"/>
      <c r="S168" s="14"/>
      <c r="T168" s="14"/>
      <c r="U168" s="14"/>
      <c r="V168" s="14"/>
      <c r="W168" s="24"/>
      <c r="X168" s="14"/>
      <c r="Y168" s="15"/>
      <c r="Z168" s="15"/>
      <c r="AA168" s="55">
        <f t="shared" si="17"/>
        <v>0</v>
      </c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55">
        <f t="shared" si="18"/>
        <v>0</v>
      </c>
      <c r="AN168" s="55">
        <f t="shared" si="19"/>
        <v>0</v>
      </c>
      <c r="AO168" s="55">
        <f t="shared" si="20"/>
        <v>0</v>
      </c>
      <c r="AP168" s="84" t="str">
        <f t="shared" si="21"/>
        <v/>
      </c>
      <c r="AQ168" s="11" t="b">
        <f t="shared" si="22"/>
        <v>0</v>
      </c>
      <c r="AR168" s="59" t="b">
        <f t="shared" si="23"/>
        <v>0</v>
      </c>
      <c r="AS168" s="34" t="str">
        <f t="shared" si="24"/>
        <v/>
      </c>
    </row>
    <row r="169" spans="2:45">
      <c r="B169" s="260"/>
      <c r="C169" s="35"/>
      <c r="D169" s="53"/>
      <c r="E169" s="5"/>
      <c r="F169" s="60"/>
      <c r="G169" s="54" t="e">
        <f>VLOOKUP(F169,Foglio1!$F$2:$G$1509,2,FALSE)</f>
        <v>#N/A</v>
      </c>
      <c r="H169" s="56"/>
      <c r="I169" s="4"/>
      <c r="J169" s="4"/>
      <c r="K169" s="4"/>
      <c r="L169" s="4"/>
      <c r="M169" s="24"/>
      <c r="N169" s="24"/>
      <c r="O169" s="14"/>
      <c r="P169" s="14"/>
      <c r="Q169" s="14"/>
      <c r="R169" s="14"/>
      <c r="S169" s="14"/>
      <c r="T169" s="14"/>
      <c r="U169" s="14"/>
      <c r="V169" s="14"/>
      <c r="W169" s="24"/>
      <c r="X169" s="14"/>
      <c r="Y169" s="15"/>
      <c r="Z169" s="15"/>
      <c r="AA169" s="55">
        <f t="shared" si="17"/>
        <v>0</v>
      </c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55">
        <f t="shared" si="18"/>
        <v>0</v>
      </c>
      <c r="AN169" s="55">
        <f t="shared" si="19"/>
        <v>0</v>
      </c>
      <c r="AO169" s="55">
        <f t="shared" si="20"/>
        <v>0</v>
      </c>
      <c r="AP169" s="84" t="str">
        <f t="shared" si="21"/>
        <v/>
      </c>
      <c r="AQ169" s="11" t="b">
        <f t="shared" si="22"/>
        <v>0</v>
      </c>
      <c r="AR169" s="59" t="b">
        <f t="shared" si="23"/>
        <v>0</v>
      </c>
      <c r="AS169" s="34" t="str">
        <f t="shared" si="24"/>
        <v/>
      </c>
    </row>
    <row r="170" spans="2:45">
      <c r="B170" s="260"/>
      <c r="C170" s="35"/>
      <c r="D170" s="53"/>
      <c r="E170" s="5"/>
      <c r="F170" s="60"/>
      <c r="G170" s="54" t="e">
        <f>VLOOKUP(F170,Foglio1!$F$2:$G$1509,2,FALSE)</f>
        <v>#N/A</v>
      </c>
      <c r="H170" s="56"/>
      <c r="I170" s="4"/>
      <c r="J170" s="4"/>
      <c r="K170" s="4"/>
      <c r="L170" s="4"/>
      <c r="M170" s="24"/>
      <c r="N170" s="24"/>
      <c r="O170" s="14"/>
      <c r="P170" s="14"/>
      <c r="Q170" s="14"/>
      <c r="R170" s="14"/>
      <c r="S170" s="14"/>
      <c r="T170" s="14"/>
      <c r="U170" s="14"/>
      <c r="V170" s="14"/>
      <c r="W170" s="24"/>
      <c r="X170" s="14"/>
      <c r="Y170" s="15"/>
      <c r="Z170" s="15"/>
      <c r="AA170" s="55">
        <f t="shared" si="17"/>
        <v>0</v>
      </c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55">
        <f t="shared" si="18"/>
        <v>0</v>
      </c>
      <c r="AN170" s="55">
        <f t="shared" si="19"/>
        <v>0</v>
      </c>
      <c r="AO170" s="55">
        <f t="shared" si="20"/>
        <v>0</v>
      </c>
      <c r="AP170" s="84" t="str">
        <f t="shared" si="21"/>
        <v/>
      </c>
      <c r="AQ170" s="11" t="b">
        <f t="shared" si="22"/>
        <v>0</v>
      </c>
      <c r="AR170" s="59" t="b">
        <f t="shared" si="23"/>
        <v>0</v>
      </c>
      <c r="AS170" s="34" t="str">
        <f t="shared" si="24"/>
        <v/>
      </c>
    </row>
    <row r="171" spans="2:45">
      <c r="B171" s="260"/>
      <c r="C171" s="35"/>
      <c r="D171" s="53"/>
      <c r="E171" s="5"/>
      <c r="F171" s="60"/>
      <c r="G171" s="54" t="e">
        <f>VLOOKUP(F171,Foglio1!$F$2:$G$1509,2,FALSE)</f>
        <v>#N/A</v>
      </c>
      <c r="H171" s="56"/>
      <c r="I171" s="4"/>
      <c r="J171" s="4"/>
      <c r="K171" s="4"/>
      <c r="L171" s="4"/>
      <c r="M171" s="24"/>
      <c r="N171" s="24"/>
      <c r="O171" s="14"/>
      <c r="P171" s="14"/>
      <c r="Q171" s="14"/>
      <c r="R171" s="14"/>
      <c r="S171" s="14"/>
      <c r="T171" s="14"/>
      <c r="U171" s="14"/>
      <c r="V171" s="14"/>
      <c r="W171" s="24"/>
      <c r="X171" s="14"/>
      <c r="Y171" s="15"/>
      <c r="Z171" s="15"/>
      <c r="AA171" s="55">
        <f t="shared" si="17"/>
        <v>0</v>
      </c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55">
        <f t="shared" si="18"/>
        <v>0</v>
      </c>
      <c r="AN171" s="55">
        <f t="shared" si="19"/>
        <v>0</v>
      </c>
      <c r="AO171" s="55">
        <f t="shared" si="20"/>
        <v>0</v>
      </c>
      <c r="AP171" s="84" t="str">
        <f t="shared" si="21"/>
        <v/>
      </c>
      <c r="AQ171" s="11" t="b">
        <f t="shared" si="22"/>
        <v>0</v>
      </c>
      <c r="AR171" s="59" t="b">
        <f t="shared" si="23"/>
        <v>0</v>
      </c>
      <c r="AS171" s="34" t="str">
        <f t="shared" si="24"/>
        <v/>
      </c>
    </row>
    <row r="172" spans="2:45">
      <c r="B172" s="260"/>
      <c r="C172" s="35"/>
      <c r="D172" s="53"/>
      <c r="E172" s="5"/>
      <c r="F172" s="60"/>
      <c r="G172" s="54" t="e">
        <f>VLOOKUP(F172,Foglio1!$F$2:$G$1509,2,FALSE)</f>
        <v>#N/A</v>
      </c>
      <c r="H172" s="56"/>
      <c r="I172" s="4"/>
      <c r="J172" s="4"/>
      <c r="K172" s="4"/>
      <c r="L172" s="4"/>
      <c r="M172" s="24"/>
      <c r="N172" s="24"/>
      <c r="O172" s="14"/>
      <c r="P172" s="14"/>
      <c r="Q172" s="14"/>
      <c r="R172" s="14"/>
      <c r="S172" s="14"/>
      <c r="T172" s="14"/>
      <c r="U172" s="14"/>
      <c r="V172" s="14"/>
      <c r="W172" s="24"/>
      <c r="X172" s="14"/>
      <c r="Y172" s="15"/>
      <c r="Z172" s="15"/>
      <c r="AA172" s="55">
        <f t="shared" si="17"/>
        <v>0</v>
      </c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55">
        <f t="shared" si="18"/>
        <v>0</v>
      </c>
      <c r="AN172" s="55">
        <f t="shared" si="19"/>
        <v>0</v>
      </c>
      <c r="AO172" s="55">
        <f t="shared" si="20"/>
        <v>0</v>
      </c>
      <c r="AP172" s="84" t="str">
        <f t="shared" si="21"/>
        <v/>
      </c>
      <c r="AQ172" s="11" t="b">
        <f t="shared" si="22"/>
        <v>0</v>
      </c>
      <c r="AR172" s="59" t="b">
        <f t="shared" si="23"/>
        <v>0</v>
      </c>
      <c r="AS172" s="34" t="str">
        <f t="shared" si="24"/>
        <v/>
      </c>
    </row>
    <row r="173" spans="2:45">
      <c r="B173" s="260"/>
      <c r="C173" s="35"/>
      <c r="D173" s="53"/>
      <c r="E173" s="5"/>
      <c r="F173" s="60"/>
      <c r="G173" s="54" t="e">
        <f>VLOOKUP(F173,Foglio1!$F$2:$G$1509,2,FALSE)</f>
        <v>#N/A</v>
      </c>
      <c r="H173" s="56"/>
      <c r="I173" s="4"/>
      <c r="J173" s="4"/>
      <c r="K173" s="4"/>
      <c r="L173" s="4"/>
      <c r="M173" s="24"/>
      <c r="N173" s="24"/>
      <c r="O173" s="14"/>
      <c r="P173" s="14"/>
      <c r="Q173" s="14"/>
      <c r="R173" s="14"/>
      <c r="S173" s="14"/>
      <c r="T173" s="14"/>
      <c r="U173" s="14"/>
      <c r="V173" s="14"/>
      <c r="W173" s="24"/>
      <c r="X173" s="14"/>
      <c r="Y173" s="15"/>
      <c r="Z173" s="15"/>
      <c r="AA173" s="55">
        <f t="shared" si="17"/>
        <v>0</v>
      </c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55">
        <f t="shared" si="18"/>
        <v>0</v>
      </c>
      <c r="AN173" s="55">
        <f t="shared" si="19"/>
        <v>0</v>
      </c>
      <c r="AO173" s="55">
        <f t="shared" si="20"/>
        <v>0</v>
      </c>
      <c r="AP173" s="84" t="str">
        <f t="shared" si="21"/>
        <v/>
      </c>
      <c r="AQ173" s="11" t="b">
        <f t="shared" si="22"/>
        <v>0</v>
      </c>
      <c r="AR173" s="59" t="b">
        <f t="shared" si="23"/>
        <v>0</v>
      </c>
      <c r="AS173" s="34" t="str">
        <f t="shared" si="24"/>
        <v/>
      </c>
    </row>
    <row r="174" spans="2:45">
      <c r="B174" s="260"/>
      <c r="C174" s="35"/>
      <c r="D174" s="53"/>
      <c r="E174" s="5"/>
      <c r="F174" s="60"/>
      <c r="G174" s="54" t="e">
        <f>VLOOKUP(F174,Foglio1!$F$2:$G$1509,2,FALSE)</f>
        <v>#N/A</v>
      </c>
      <c r="H174" s="56"/>
      <c r="I174" s="4"/>
      <c r="J174" s="4"/>
      <c r="K174" s="4"/>
      <c r="L174" s="4"/>
      <c r="M174" s="24"/>
      <c r="N174" s="24"/>
      <c r="O174" s="14"/>
      <c r="P174" s="14"/>
      <c r="Q174" s="14"/>
      <c r="R174" s="14"/>
      <c r="S174" s="14"/>
      <c r="T174" s="14"/>
      <c r="U174" s="14"/>
      <c r="V174" s="14"/>
      <c r="W174" s="24"/>
      <c r="X174" s="14"/>
      <c r="Y174" s="15"/>
      <c r="Z174" s="15"/>
      <c r="AA174" s="55">
        <f t="shared" si="17"/>
        <v>0</v>
      </c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55">
        <f t="shared" si="18"/>
        <v>0</v>
      </c>
      <c r="AN174" s="55">
        <f t="shared" si="19"/>
        <v>0</v>
      </c>
      <c r="AO174" s="55">
        <f t="shared" si="20"/>
        <v>0</v>
      </c>
      <c r="AP174" s="84" t="str">
        <f t="shared" si="21"/>
        <v/>
      </c>
      <c r="AQ174" s="11" t="b">
        <f t="shared" si="22"/>
        <v>0</v>
      </c>
      <c r="AR174" s="59" t="b">
        <f t="shared" si="23"/>
        <v>0</v>
      </c>
      <c r="AS174" s="34" t="str">
        <f t="shared" si="24"/>
        <v/>
      </c>
    </row>
    <row r="175" spans="2:45">
      <c r="B175" s="260"/>
      <c r="C175" s="35"/>
      <c r="D175" s="53"/>
      <c r="E175" s="5"/>
      <c r="F175" s="60"/>
      <c r="G175" s="54" t="e">
        <f>VLOOKUP(F175,Foglio1!$F$2:$G$1509,2,FALSE)</f>
        <v>#N/A</v>
      </c>
      <c r="H175" s="56"/>
      <c r="I175" s="4"/>
      <c r="J175" s="4"/>
      <c r="K175" s="4"/>
      <c r="L175" s="4"/>
      <c r="M175" s="24"/>
      <c r="N175" s="24"/>
      <c r="O175" s="14"/>
      <c r="P175" s="14"/>
      <c r="Q175" s="14"/>
      <c r="R175" s="14"/>
      <c r="S175" s="14"/>
      <c r="T175" s="14"/>
      <c r="U175" s="14"/>
      <c r="V175" s="14"/>
      <c r="W175" s="24"/>
      <c r="X175" s="14"/>
      <c r="Y175" s="15"/>
      <c r="Z175" s="15"/>
      <c r="AA175" s="55">
        <f t="shared" si="17"/>
        <v>0</v>
      </c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55">
        <f t="shared" si="18"/>
        <v>0</v>
      </c>
      <c r="AN175" s="55">
        <f t="shared" si="19"/>
        <v>0</v>
      </c>
      <c r="AO175" s="55">
        <f t="shared" si="20"/>
        <v>0</v>
      </c>
      <c r="AP175" s="84" t="str">
        <f t="shared" si="21"/>
        <v/>
      </c>
      <c r="AQ175" s="11" t="b">
        <f t="shared" si="22"/>
        <v>0</v>
      </c>
      <c r="AR175" s="59" t="b">
        <f t="shared" si="23"/>
        <v>0</v>
      </c>
      <c r="AS175" s="34" t="str">
        <f t="shared" si="24"/>
        <v/>
      </c>
    </row>
    <row r="176" spans="2:45">
      <c r="B176" s="260"/>
      <c r="C176" s="35"/>
      <c r="D176" s="53"/>
      <c r="E176" s="5"/>
      <c r="F176" s="60"/>
      <c r="G176" s="54" t="e">
        <f>VLOOKUP(F176,Foglio1!$F$2:$G$1509,2,FALSE)</f>
        <v>#N/A</v>
      </c>
      <c r="H176" s="56"/>
      <c r="I176" s="4"/>
      <c r="J176" s="4"/>
      <c r="K176" s="4"/>
      <c r="L176" s="4"/>
      <c r="M176" s="24"/>
      <c r="N176" s="24"/>
      <c r="O176" s="14"/>
      <c r="P176" s="14"/>
      <c r="Q176" s="14"/>
      <c r="R176" s="14"/>
      <c r="S176" s="14"/>
      <c r="T176" s="14"/>
      <c r="U176" s="14"/>
      <c r="V176" s="14"/>
      <c r="W176" s="24"/>
      <c r="X176" s="14"/>
      <c r="Y176" s="15"/>
      <c r="Z176" s="15"/>
      <c r="AA176" s="55">
        <f t="shared" si="17"/>
        <v>0</v>
      </c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55">
        <f t="shared" si="18"/>
        <v>0</v>
      </c>
      <c r="AN176" s="55">
        <f t="shared" si="19"/>
        <v>0</v>
      </c>
      <c r="AO176" s="55">
        <f t="shared" si="20"/>
        <v>0</v>
      </c>
      <c r="AP176" s="84" t="str">
        <f t="shared" si="21"/>
        <v/>
      </c>
      <c r="AQ176" s="11" t="b">
        <f t="shared" si="22"/>
        <v>0</v>
      </c>
      <c r="AR176" s="59" t="b">
        <f t="shared" si="23"/>
        <v>0</v>
      </c>
      <c r="AS176" s="34" t="str">
        <f t="shared" si="24"/>
        <v/>
      </c>
    </row>
    <row r="177" spans="2:45">
      <c r="B177" s="260"/>
      <c r="C177" s="35"/>
      <c r="D177" s="53"/>
      <c r="E177" s="5"/>
      <c r="F177" s="60"/>
      <c r="G177" s="54" t="e">
        <f>VLOOKUP(F177,Foglio1!$F$2:$G$1509,2,FALSE)</f>
        <v>#N/A</v>
      </c>
      <c r="H177" s="56"/>
      <c r="I177" s="4"/>
      <c r="J177" s="4"/>
      <c r="K177" s="4"/>
      <c r="L177" s="4"/>
      <c r="M177" s="24"/>
      <c r="N177" s="24"/>
      <c r="O177" s="14"/>
      <c r="P177" s="14"/>
      <c r="Q177" s="14"/>
      <c r="R177" s="14"/>
      <c r="S177" s="14"/>
      <c r="T177" s="14"/>
      <c r="U177" s="14"/>
      <c r="V177" s="14"/>
      <c r="W177" s="24"/>
      <c r="X177" s="14"/>
      <c r="Y177" s="15"/>
      <c r="Z177" s="15"/>
      <c r="AA177" s="55">
        <f t="shared" si="17"/>
        <v>0</v>
      </c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55">
        <f t="shared" si="18"/>
        <v>0</v>
      </c>
      <c r="AN177" s="55">
        <f t="shared" si="19"/>
        <v>0</v>
      </c>
      <c r="AO177" s="55">
        <f t="shared" si="20"/>
        <v>0</v>
      </c>
      <c r="AP177" s="84" t="str">
        <f t="shared" si="21"/>
        <v/>
      </c>
      <c r="AQ177" s="11" t="b">
        <f t="shared" si="22"/>
        <v>0</v>
      </c>
      <c r="AR177" s="59" t="b">
        <f t="shared" si="23"/>
        <v>0</v>
      </c>
      <c r="AS177" s="34" t="str">
        <f t="shared" si="24"/>
        <v/>
      </c>
    </row>
    <row r="178" spans="2:45">
      <c r="B178" s="260"/>
      <c r="C178" s="35"/>
      <c r="D178" s="53"/>
      <c r="E178" s="5"/>
      <c r="F178" s="60"/>
      <c r="G178" s="54" t="e">
        <f>VLOOKUP(F178,Foglio1!$F$2:$G$1509,2,FALSE)</f>
        <v>#N/A</v>
      </c>
      <c r="H178" s="56"/>
      <c r="I178" s="4"/>
      <c r="J178" s="4"/>
      <c r="K178" s="4"/>
      <c r="L178" s="4"/>
      <c r="M178" s="24"/>
      <c r="N178" s="24"/>
      <c r="O178" s="14"/>
      <c r="P178" s="14"/>
      <c r="Q178" s="14"/>
      <c r="R178" s="14"/>
      <c r="S178" s="14"/>
      <c r="T178" s="14"/>
      <c r="U178" s="14"/>
      <c r="V178" s="14"/>
      <c r="W178" s="24"/>
      <c r="X178" s="14"/>
      <c r="Y178" s="15"/>
      <c r="Z178" s="15"/>
      <c r="AA178" s="55">
        <f t="shared" si="17"/>
        <v>0</v>
      </c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55">
        <f t="shared" si="18"/>
        <v>0</v>
      </c>
      <c r="AN178" s="55">
        <f t="shared" si="19"/>
        <v>0</v>
      </c>
      <c r="AO178" s="55">
        <f t="shared" si="20"/>
        <v>0</v>
      </c>
      <c r="AP178" s="84" t="str">
        <f t="shared" si="21"/>
        <v/>
      </c>
      <c r="AQ178" s="11" t="b">
        <f t="shared" si="22"/>
        <v>0</v>
      </c>
      <c r="AR178" s="59" t="b">
        <f t="shared" si="23"/>
        <v>0</v>
      </c>
      <c r="AS178" s="34" t="str">
        <f t="shared" si="24"/>
        <v/>
      </c>
    </row>
    <row r="179" spans="2:45">
      <c r="B179" s="260"/>
      <c r="C179" s="35"/>
      <c r="D179" s="53"/>
      <c r="E179" s="5"/>
      <c r="F179" s="60"/>
      <c r="G179" s="54" t="e">
        <f>VLOOKUP(F179,Foglio1!$F$2:$G$1509,2,FALSE)</f>
        <v>#N/A</v>
      </c>
      <c r="H179" s="56"/>
      <c r="I179" s="4"/>
      <c r="J179" s="4"/>
      <c r="K179" s="4"/>
      <c r="L179" s="4"/>
      <c r="M179" s="24"/>
      <c r="N179" s="24"/>
      <c r="O179" s="14"/>
      <c r="P179" s="14"/>
      <c r="Q179" s="14"/>
      <c r="R179" s="14"/>
      <c r="S179" s="14"/>
      <c r="T179" s="14"/>
      <c r="U179" s="14"/>
      <c r="V179" s="14"/>
      <c r="W179" s="24"/>
      <c r="X179" s="14"/>
      <c r="Y179" s="15"/>
      <c r="Z179" s="15"/>
      <c r="AA179" s="55">
        <f t="shared" si="17"/>
        <v>0</v>
      </c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55">
        <f t="shared" si="18"/>
        <v>0</v>
      </c>
      <c r="AN179" s="55">
        <f t="shared" si="19"/>
        <v>0</v>
      </c>
      <c r="AO179" s="55">
        <f t="shared" si="20"/>
        <v>0</v>
      </c>
      <c r="AP179" s="84" t="str">
        <f t="shared" si="21"/>
        <v/>
      </c>
      <c r="AQ179" s="11" t="b">
        <f t="shared" si="22"/>
        <v>0</v>
      </c>
      <c r="AR179" s="59" t="b">
        <f t="shared" si="23"/>
        <v>0</v>
      </c>
      <c r="AS179" s="34" t="str">
        <f t="shared" si="24"/>
        <v/>
      </c>
    </row>
    <row r="180" spans="2:45">
      <c r="B180" s="260"/>
      <c r="C180" s="35"/>
      <c r="D180" s="53"/>
      <c r="E180" s="5"/>
      <c r="F180" s="60"/>
      <c r="G180" s="54" t="e">
        <f>VLOOKUP(F180,Foglio1!$F$2:$G$1509,2,FALSE)</f>
        <v>#N/A</v>
      </c>
      <c r="H180" s="56"/>
      <c r="I180" s="4"/>
      <c r="J180" s="4"/>
      <c r="K180" s="4"/>
      <c r="L180" s="4"/>
      <c r="M180" s="24"/>
      <c r="N180" s="24"/>
      <c r="O180" s="14"/>
      <c r="P180" s="14"/>
      <c r="Q180" s="14"/>
      <c r="R180" s="14"/>
      <c r="S180" s="14"/>
      <c r="T180" s="14"/>
      <c r="U180" s="14"/>
      <c r="V180" s="14"/>
      <c r="W180" s="24"/>
      <c r="X180" s="14"/>
      <c r="Y180" s="15"/>
      <c r="Z180" s="15"/>
      <c r="AA180" s="55">
        <f t="shared" si="17"/>
        <v>0</v>
      </c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55">
        <f t="shared" si="18"/>
        <v>0</v>
      </c>
      <c r="AN180" s="55">
        <f t="shared" si="19"/>
        <v>0</v>
      </c>
      <c r="AO180" s="55">
        <f t="shared" si="20"/>
        <v>0</v>
      </c>
      <c r="AP180" s="84" t="str">
        <f t="shared" si="21"/>
        <v/>
      </c>
      <c r="AQ180" s="11" t="b">
        <f t="shared" si="22"/>
        <v>0</v>
      </c>
      <c r="AR180" s="59" t="b">
        <f t="shared" si="23"/>
        <v>0</v>
      </c>
      <c r="AS180" s="34" t="str">
        <f t="shared" si="24"/>
        <v/>
      </c>
    </row>
    <row r="181" spans="2:45">
      <c r="B181" s="260"/>
      <c r="C181" s="35"/>
      <c r="D181" s="53"/>
      <c r="E181" s="5"/>
      <c r="F181" s="60"/>
      <c r="G181" s="54" t="e">
        <f>VLOOKUP(F181,Foglio1!$F$2:$G$1509,2,FALSE)</f>
        <v>#N/A</v>
      </c>
      <c r="H181" s="56"/>
      <c r="I181" s="4"/>
      <c r="J181" s="4"/>
      <c r="K181" s="4"/>
      <c r="L181" s="4"/>
      <c r="M181" s="24"/>
      <c r="N181" s="24"/>
      <c r="O181" s="14"/>
      <c r="P181" s="14"/>
      <c r="Q181" s="14"/>
      <c r="R181" s="14"/>
      <c r="S181" s="14"/>
      <c r="T181" s="14"/>
      <c r="U181" s="14"/>
      <c r="V181" s="14"/>
      <c r="W181" s="24"/>
      <c r="X181" s="14"/>
      <c r="Y181" s="15"/>
      <c r="Z181" s="15"/>
      <c r="AA181" s="55">
        <f t="shared" si="17"/>
        <v>0</v>
      </c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55">
        <f t="shared" si="18"/>
        <v>0</v>
      </c>
      <c r="AN181" s="55">
        <f t="shared" si="19"/>
        <v>0</v>
      </c>
      <c r="AO181" s="55">
        <f t="shared" si="20"/>
        <v>0</v>
      </c>
      <c r="AP181" s="84" t="str">
        <f t="shared" si="21"/>
        <v/>
      </c>
      <c r="AQ181" s="11" t="b">
        <f t="shared" si="22"/>
        <v>0</v>
      </c>
      <c r="AR181" s="59" t="b">
        <f t="shared" si="23"/>
        <v>0</v>
      </c>
      <c r="AS181" s="34" t="str">
        <f t="shared" si="24"/>
        <v/>
      </c>
    </row>
    <row r="182" spans="2:45">
      <c r="B182" s="260"/>
      <c r="C182" s="35"/>
      <c r="D182" s="53"/>
      <c r="E182" s="5"/>
      <c r="F182" s="60"/>
      <c r="G182" s="54" t="e">
        <f>VLOOKUP(F182,Foglio1!$F$2:$G$1509,2,FALSE)</f>
        <v>#N/A</v>
      </c>
      <c r="H182" s="56"/>
      <c r="I182" s="4"/>
      <c r="J182" s="4"/>
      <c r="K182" s="4"/>
      <c r="L182" s="4"/>
      <c r="M182" s="24"/>
      <c r="N182" s="24"/>
      <c r="O182" s="14"/>
      <c r="P182" s="14"/>
      <c r="Q182" s="14"/>
      <c r="R182" s="14"/>
      <c r="S182" s="14"/>
      <c r="T182" s="14"/>
      <c r="U182" s="14"/>
      <c r="V182" s="14"/>
      <c r="W182" s="24"/>
      <c r="X182" s="14"/>
      <c r="Y182" s="15"/>
      <c r="Z182" s="15"/>
      <c r="AA182" s="55">
        <f t="shared" si="17"/>
        <v>0</v>
      </c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55">
        <f t="shared" si="18"/>
        <v>0</v>
      </c>
      <c r="AN182" s="55">
        <f t="shared" si="19"/>
        <v>0</v>
      </c>
      <c r="AO182" s="55">
        <f t="shared" si="20"/>
        <v>0</v>
      </c>
      <c r="AP182" s="84" t="str">
        <f t="shared" si="21"/>
        <v/>
      </c>
      <c r="AQ182" s="11" t="b">
        <f t="shared" si="22"/>
        <v>0</v>
      </c>
      <c r="AR182" s="59" t="b">
        <f t="shared" si="23"/>
        <v>0</v>
      </c>
      <c r="AS182" s="34" t="str">
        <f t="shared" si="24"/>
        <v/>
      </c>
    </row>
    <row r="183" spans="2:45">
      <c r="B183" s="260"/>
      <c r="C183" s="35"/>
      <c r="D183" s="53"/>
      <c r="E183" s="5"/>
      <c r="F183" s="60"/>
      <c r="G183" s="54" t="e">
        <f>VLOOKUP(F183,Foglio1!$F$2:$G$1509,2,FALSE)</f>
        <v>#N/A</v>
      </c>
      <c r="H183" s="56"/>
      <c r="I183" s="4"/>
      <c r="J183" s="4"/>
      <c r="K183" s="4"/>
      <c r="L183" s="4"/>
      <c r="M183" s="24"/>
      <c r="N183" s="24"/>
      <c r="O183" s="14"/>
      <c r="P183" s="14"/>
      <c r="Q183" s="14"/>
      <c r="R183" s="14"/>
      <c r="S183" s="14"/>
      <c r="T183" s="14"/>
      <c r="U183" s="14"/>
      <c r="V183" s="14"/>
      <c r="W183" s="24"/>
      <c r="X183" s="14"/>
      <c r="Y183" s="15"/>
      <c r="Z183" s="15"/>
      <c r="AA183" s="55">
        <f t="shared" si="17"/>
        <v>0</v>
      </c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55">
        <f t="shared" si="18"/>
        <v>0</v>
      </c>
      <c r="AN183" s="55">
        <f t="shared" si="19"/>
        <v>0</v>
      </c>
      <c r="AO183" s="55">
        <f t="shared" si="20"/>
        <v>0</v>
      </c>
      <c r="AP183" s="84" t="str">
        <f t="shared" si="21"/>
        <v/>
      </c>
      <c r="AQ183" s="11" t="b">
        <f t="shared" si="22"/>
        <v>0</v>
      </c>
      <c r="AR183" s="59" t="b">
        <f t="shared" si="23"/>
        <v>0</v>
      </c>
      <c r="AS183" s="34" t="str">
        <f t="shared" si="24"/>
        <v/>
      </c>
    </row>
    <row r="184" spans="2:45">
      <c r="B184" s="260"/>
      <c r="C184" s="35"/>
      <c r="D184" s="53"/>
      <c r="E184" s="5"/>
      <c r="F184" s="60"/>
      <c r="G184" s="54" t="e">
        <f>VLOOKUP(F184,Foglio1!$F$2:$G$1509,2,FALSE)</f>
        <v>#N/A</v>
      </c>
      <c r="H184" s="56"/>
      <c r="I184" s="4"/>
      <c r="J184" s="4"/>
      <c r="K184" s="4"/>
      <c r="L184" s="4"/>
      <c r="M184" s="24"/>
      <c r="N184" s="24"/>
      <c r="O184" s="14"/>
      <c r="P184" s="14"/>
      <c r="Q184" s="14"/>
      <c r="R184" s="14"/>
      <c r="S184" s="14"/>
      <c r="T184" s="14"/>
      <c r="U184" s="14"/>
      <c r="V184" s="14"/>
      <c r="W184" s="24"/>
      <c r="X184" s="14"/>
      <c r="Y184" s="15"/>
      <c r="Z184" s="15"/>
      <c r="AA184" s="55">
        <f t="shared" si="17"/>
        <v>0</v>
      </c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55">
        <f t="shared" si="18"/>
        <v>0</v>
      </c>
      <c r="AN184" s="55">
        <f t="shared" si="19"/>
        <v>0</v>
      </c>
      <c r="AO184" s="55">
        <f t="shared" si="20"/>
        <v>0</v>
      </c>
      <c r="AP184" s="84" t="str">
        <f t="shared" si="21"/>
        <v/>
      </c>
      <c r="AQ184" s="11" t="b">
        <f t="shared" si="22"/>
        <v>0</v>
      </c>
      <c r="AR184" s="59" t="b">
        <f t="shared" si="23"/>
        <v>0</v>
      </c>
      <c r="AS184" s="34" t="str">
        <f t="shared" si="24"/>
        <v/>
      </c>
    </row>
    <row r="185" spans="2:45">
      <c r="B185" s="260"/>
      <c r="C185" s="35"/>
      <c r="D185" s="53"/>
      <c r="E185" s="5"/>
      <c r="F185" s="60"/>
      <c r="G185" s="54" t="e">
        <f>VLOOKUP(F185,Foglio1!$F$2:$G$1509,2,FALSE)</f>
        <v>#N/A</v>
      </c>
      <c r="H185" s="56"/>
      <c r="I185" s="4"/>
      <c r="J185" s="4"/>
      <c r="K185" s="4"/>
      <c r="L185" s="4"/>
      <c r="M185" s="24"/>
      <c r="N185" s="24"/>
      <c r="O185" s="14"/>
      <c r="P185" s="14"/>
      <c r="Q185" s="14"/>
      <c r="R185" s="14"/>
      <c r="S185" s="14"/>
      <c r="T185" s="14"/>
      <c r="U185" s="14"/>
      <c r="V185" s="14"/>
      <c r="W185" s="24"/>
      <c r="X185" s="14"/>
      <c r="Y185" s="15"/>
      <c r="Z185" s="15"/>
      <c r="AA185" s="55">
        <f t="shared" si="17"/>
        <v>0</v>
      </c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55">
        <f t="shared" si="18"/>
        <v>0</v>
      </c>
      <c r="AN185" s="55">
        <f t="shared" si="19"/>
        <v>0</v>
      </c>
      <c r="AO185" s="55">
        <f t="shared" si="20"/>
        <v>0</v>
      </c>
      <c r="AP185" s="84" t="str">
        <f t="shared" si="21"/>
        <v/>
      </c>
      <c r="AQ185" s="11" t="b">
        <f t="shared" si="22"/>
        <v>0</v>
      </c>
      <c r="AR185" s="59" t="b">
        <f t="shared" si="23"/>
        <v>0</v>
      </c>
      <c r="AS185" s="34" t="str">
        <f t="shared" si="24"/>
        <v/>
      </c>
    </row>
    <row r="186" spans="2:45">
      <c r="B186" s="260"/>
      <c r="C186" s="35"/>
      <c r="D186" s="53"/>
      <c r="E186" s="5"/>
      <c r="F186" s="60"/>
      <c r="G186" s="54" t="e">
        <f>VLOOKUP(F186,Foglio1!$F$2:$G$1509,2,FALSE)</f>
        <v>#N/A</v>
      </c>
      <c r="H186" s="56"/>
      <c r="I186" s="4"/>
      <c r="J186" s="4"/>
      <c r="K186" s="4"/>
      <c r="L186" s="4"/>
      <c r="M186" s="24"/>
      <c r="N186" s="24"/>
      <c r="O186" s="14"/>
      <c r="P186" s="14"/>
      <c r="Q186" s="14"/>
      <c r="R186" s="14"/>
      <c r="S186" s="14"/>
      <c r="T186" s="14"/>
      <c r="U186" s="14"/>
      <c r="V186" s="14"/>
      <c r="W186" s="24"/>
      <c r="X186" s="14"/>
      <c r="Y186" s="15"/>
      <c r="Z186" s="15"/>
      <c r="AA186" s="55">
        <f t="shared" si="17"/>
        <v>0</v>
      </c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55">
        <f t="shared" si="18"/>
        <v>0</v>
      </c>
      <c r="AN186" s="55">
        <f t="shared" si="19"/>
        <v>0</v>
      </c>
      <c r="AO186" s="55">
        <f t="shared" si="20"/>
        <v>0</v>
      </c>
      <c r="AP186" s="84" t="str">
        <f t="shared" si="21"/>
        <v/>
      </c>
      <c r="AQ186" s="11" t="b">
        <f t="shared" si="22"/>
        <v>0</v>
      </c>
      <c r="AR186" s="59" t="b">
        <f t="shared" si="23"/>
        <v>0</v>
      </c>
      <c r="AS186" s="34" t="str">
        <f t="shared" si="24"/>
        <v/>
      </c>
    </row>
    <row r="187" spans="2:45">
      <c r="B187" s="260"/>
      <c r="C187" s="35"/>
      <c r="D187" s="53"/>
      <c r="E187" s="5"/>
      <c r="F187" s="60"/>
      <c r="G187" s="54" t="e">
        <f>VLOOKUP(F187,Foglio1!$F$2:$G$1509,2,FALSE)</f>
        <v>#N/A</v>
      </c>
      <c r="H187" s="56"/>
      <c r="I187" s="4"/>
      <c r="J187" s="4"/>
      <c r="K187" s="4"/>
      <c r="L187" s="4"/>
      <c r="M187" s="24"/>
      <c r="N187" s="24"/>
      <c r="O187" s="14"/>
      <c r="P187" s="14"/>
      <c r="Q187" s="14"/>
      <c r="R187" s="14"/>
      <c r="S187" s="14"/>
      <c r="T187" s="14"/>
      <c r="U187" s="14"/>
      <c r="V187" s="14"/>
      <c r="W187" s="24"/>
      <c r="X187" s="14"/>
      <c r="Y187" s="15"/>
      <c r="Z187" s="15"/>
      <c r="AA187" s="55">
        <f t="shared" si="17"/>
        <v>0</v>
      </c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55">
        <f t="shared" si="18"/>
        <v>0</v>
      </c>
      <c r="AN187" s="55">
        <f t="shared" si="19"/>
        <v>0</v>
      </c>
      <c r="AO187" s="55">
        <f t="shared" si="20"/>
        <v>0</v>
      </c>
      <c r="AP187" s="84" t="str">
        <f t="shared" si="21"/>
        <v/>
      </c>
      <c r="AQ187" s="11" t="b">
        <f t="shared" si="22"/>
        <v>0</v>
      </c>
      <c r="AR187" s="59" t="b">
        <f t="shared" si="23"/>
        <v>0</v>
      </c>
      <c r="AS187" s="34" t="str">
        <f t="shared" si="24"/>
        <v/>
      </c>
    </row>
    <row r="188" spans="2:45">
      <c r="B188" s="260"/>
      <c r="C188" s="35"/>
      <c r="D188" s="53"/>
      <c r="E188" s="5"/>
      <c r="F188" s="60"/>
      <c r="G188" s="54" t="e">
        <f>VLOOKUP(F188,Foglio1!$F$2:$G$1509,2,FALSE)</f>
        <v>#N/A</v>
      </c>
      <c r="H188" s="56"/>
      <c r="I188" s="4"/>
      <c r="J188" s="4"/>
      <c r="K188" s="4"/>
      <c r="L188" s="4"/>
      <c r="M188" s="24"/>
      <c r="N188" s="24"/>
      <c r="O188" s="14"/>
      <c r="P188" s="14"/>
      <c r="Q188" s="14"/>
      <c r="R188" s="14"/>
      <c r="S188" s="14"/>
      <c r="T188" s="14"/>
      <c r="U188" s="14"/>
      <c r="V188" s="14"/>
      <c r="W188" s="24"/>
      <c r="X188" s="14"/>
      <c r="Y188" s="15"/>
      <c r="Z188" s="15"/>
      <c r="AA188" s="55">
        <f t="shared" si="17"/>
        <v>0</v>
      </c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55">
        <f t="shared" si="18"/>
        <v>0</v>
      </c>
      <c r="AN188" s="55">
        <f t="shared" si="19"/>
        <v>0</v>
      </c>
      <c r="AO188" s="55">
        <f t="shared" si="20"/>
        <v>0</v>
      </c>
      <c r="AP188" s="84" t="str">
        <f t="shared" si="21"/>
        <v/>
      </c>
      <c r="AQ188" s="11" t="b">
        <f t="shared" si="22"/>
        <v>0</v>
      </c>
      <c r="AR188" s="59" t="b">
        <f t="shared" si="23"/>
        <v>0</v>
      </c>
      <c r="AS188" s="34" t="str">
        <f t="shared" si="24"/>
        <v/>
      </c>
    </row>
    <row r="189" spans="2:45">
      <c r="B189" s="260"/>
      <c r="C189" s="35"/>
      <c r="D189" s="53"/>
      <c r="E189" s="5"/>
      <c r="F189" s="60"/>
      <c r="G189" s="54" t="e">
        <f>VLOOKUP(F189,Foglio1!$F$2:$G$1509,2,FALSE)</f>
        <v>#N/A</v>
      </c>
      <c r="H189" s="56"/>
      <c r="I189" s="4"/>
      <c r="J189" s="4"/>
      <c r="K189" s="4"/>
      <c r="L189" s="4"/>
      <c r="M189" s="24"/>
      <c r="N189" s="24"/>
      <c r="O189" s="14"/>
      <c r="P189" s="14"/>
      <c r="Q189" s="14"/>
      <c r="R189" s="14"/>
      <c r="S189" s="14"/>
      <c r="T189" s="14"/>
      <c r="U189" s="14"/>
      <c r="V189" s="14"/>
      <c r="W189" s="24"/>
      <c r="X189" s="14"/>
      <c r="Y189" s="15"/>
      <c r="Z189" s="15"/>
      <c r="AA189" s="55">
        <f t="shared" si="17"/>
        <v>0</v>
      </c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55">
        <f t="shared" si="18"/>
        <v>0</v>
      </c>
      <c r="AN189" s="55">
        <f t="shared" si="19"/>
        <v>0</v>
      </c>
      <c r="AO189" s="55">
        <f t="shared" si="20"/>
        <v>0</v>
      </c>
      <c r="AP189" s="84" t="str">
        <f t="shared" si="21"/>
        <v/>
      </c>
      <c r="AQ189" s="11" t="b">
        <f t="shared" si="22"/>
        <v>0</v>
      </c>
      <c r="AR189" s="59" t="b">
        <f t="shared" si="23"/>
        <v>0</v>
      </c>
      <c r="AS189" s="34" t="str">
        <f t="shared" si="24"/>
        <v/>
      </c>
    </row>
    <row r="190" spans="2:45">
      <c r="B190" s="260"/>
      <c r="C190" s="35"/>
      <c r="D190" s="53"/>
      <c r="E190" s="5"/>
      <c r="F190" s="60"/>
      <c r="G190" s="54" t="e">
        <f>VLOOKUP(F190,Foglio1!$F$2:$G$1509,2,FALSE)</f>
        <v>#N/A</v>
      </c>
      <c r="H190" s="56"/>
      <c r="I190" s="4"/>
      <c r="J190" s="4"/>
      <c r="K190" s="4"/>
      <c r="L190" s="4"/>
      <c r="M190" s="24"/>
      <c r="N190" s="24"/>
      <c r="O190" s="14"/>
      <c r="P190" s="14"/>
      <c r="Q190" s="14"/>
      <c r="R190" s="14"/>
      <c r="S190" s="14"/>
      <c r="T190" s="14"/>
      <c r="U190" s="14"/>
      <c r="V190" s="14"/>
      <c r="W190" s="24"/>
      <c r="X190" s="14"/>
      <c r="Y190" s="15"/>
      <c r="Z190" s="15"/>
      <c r="AA190" s="55">
        <f t="shared" si="17"/>
        <v>0</v>
      </c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55">
        <f t="shared" si="18"/>
        <v>0</v>
      </c>
      <c r="AN190" s="55">
        <f t="shared" si="19"/>
        <v>0</v>
      </c>
      <c r="AO190" s="55">
        <f t="shared" si="20"/>
        <v>0</v>
      </c>
      <c r="AP190" s="84" t="str">
        <f t="shared" si="21"/>
        <v/>
      </c>
      <c r="AQ190" s="11" t="b">
        <f t="shared" si="22"/>
        <v>0</v>
      </c>
      <c r="AR190" s="59" t="b">
        <f t="shared" si="23"/>
        <v>0</v>
      </c>
      <c r="AS190" s="34" t="str">
        <f t="shared" si="24"/>
        <v/>
      </c>
    </row>
    <row r="191" spans="2:45">
      <c r="B191" s="260"/>
      <c r="C191" s="35"/>
      <c r="D191" s="53"/>
      <c r="E191" s="5"/>
      <c r="F191" s="60"/>
      <c r="G191" s="54" t="e">
        <f>VLOOKUP(F191,Foglio1!$F$2:$G$1509,2,FALSE)</f>
        <v>#N/A</v>
      </c>
      <c r="H191" s="56"/>
      <c r="I191" s="4"/>
      <c r="J191" s="4"/>
      <c r="K191" s="4"/>
      <c r="L191" s="4"/>
      <c r="M191" s="24"/>
      <c r="N191" s="24"/>
      <c r="O191" s="14"/>
      <c r="P191" s="14"/>
      <c r="Q191" s="14"/>
      <c r="R191" s="14"/>
      <c r="S191" s="14"/>
      <c r="T191" s="14"/>
      <c r="U191" s="14"/>
      <c r="V191" s="14"/>
      <c r="W191" s="24"/>
      <c r="X191" s="14"/>
      <c r="Y191" s="15"/>
      <c r="Z191" s="15"/>
      <c r="AA191" s="55">
        <f t="shared" si="17"/>
        <v>0</v>
      </c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55">
        <f t="shared" si="18"/>
        <v>0</v>
      </c>
      <c r="AN191" s="55">
        <f t="shared" si="19"/>
        <v>0</v>
      </c>
      <c r="AO191" s="55">
        <f t="shared" si="20"/>
        <v>0</v>
      </c>
      <c r="AP191" s="84" t="str">
        <f t="shared" si="21"/>
        <v/>
      </c>
      <c r="AQ191" s="11" t="b">
        <f t="shared" si="22"/>
        <v>0</v>
      </c>
      <c r="AR191" s="59" t="b">
        <f t="shared" si="23"/>
        <v>0</v>
      </c>
      <c r="AS191" s="34" t="str">
        <f t="shared" si="24"/>
        <v/>
      </c>
    </row>
    <row r="192" spans="2:45">
      <c r="B192" s="260"/>
      <c r="C192" s="35"/>
      <c r="D192" s="53"/>
      <c r="E192" s="5"/>
      <c r="F192" s="60"/>
      <c r="G192" s="54" t="e">
        <f>VLOOKUP(F192,Foglio1!$F$2:$G$1509,2,FALSE)</f>
        <v>#N/A</v>
      </c>
      <c r="H192" s="56"/>
      <c r="I192" s="4"/>
      <c r="J192" s="4"/>
      <c r="K192" s="4"/>
      <c r="L192" s="4"/>
      <c r="M192" s="24"/>
      <c r="N192" s="24"/>
      <c r="O192" s="14"/>
      <c r="P192" s="14"/>
      <c r="Q192" s="14"/>
      <c r="R192" s="14"/>
      <c r="S192" s="14"/>
      <c r="T192" s="14"/>
      <c r="U192" s="14"/>
      <c r="V192" s="14"/>
      <c r="W192" s="24"/>
      <c r="X192" s="14"/>
      <c r="Y192" s="15"/>
      <c r="Z192" s="15"/>
      <c r="AA192" s="55">
        <f t="shared" si="17"/>
        <v>0</v>
      </c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55">
        <f t="shared" si="18"/>
        <v>0</v>
      </c>
      <c r="AN192" s="55">
        <f t="shared" si="19"/>
        <v>0</v>
      </c>
      <c r="AO192" s="55">
        <f t="shared" si="20"/>
        <v>0</v>
      </c>
      <c r="AP192" s="84" t="str">
        <f t="shared" si="21"/>
        <v/>
      </c>
      <c r="AQ192" s="11" t="b">
        <f t="shared" si="22"/>
        <v>0</v>
      </c>
      <c r="AR192" s="59" t="b">
        <f t="shared" si="23"/>
        <v>0</v>
      </c>
      <c r="AS192" s="34" t="str">
        <f t="shared" si="24"/>
        <v/>
      </c>
    </row>
    <row r="193" spans="2:45">
      <c r="B193" s="260"/>
      <c r="C193" s="35"/>
      <c r="D193" s="53"/>
      <c r="E193" s="5"/>
      <c r="F193" s="60"/>
      <c r="G193" s="54" t="e">
        <f>VLOOKUP(F193,Foglio1!$F$2:$G$1509,2,FALSE)</f>
        <v>#N/A</v>
      </c>
      <c r="H193" s="56"/>
      <c r="I193" s="4"/>
      <c r="J193" s="4"/>
      <c r="K193" s="4"/>
      <c r="L193" s="4"/>
      <c r="M193" s="24"/>
      <c r="N193" s="24"/>
      <c r="O193" s="14"/>
      <c r="P193" s="14"/>
      <c r="Q193" s="14"/>
      <c r="R193" s="14"/>
      <c r="S193" s="14"/>
      <c r="T193" s="14"/>
      <c r="U193" s="14"/>
      <c r="V193" s="14"/>
      <c r="W193" s="24"/>
      <c r="X193" s="14"/>
      <c r="Y193" s="15"/>
      <c r="Z193" s="15"/>
      <c r="AA193" s="55">
        <f t="shared" si="17"/>
        <v>0</v>
      </c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55">
        <f t="shared" si="18"/>
        <v>0</v>
      </c>
      <c r="AN193" s="55">
        <f t="shared" si="19"/>
        <v>0</v>
      </c>
      <c r="AO193" s="55">
        <f t="shared" si="20"/>
        <v>0</v>
      </c>
      <c r="AP193" s="84" t="str">
        <f t="shared" si="21"/>
        <v/>
      </c>
      <c r="AQ193" s="11" t="b">
        <f t="shared" si="22"/>
        <v>0</v>
      </c>
      <c r="AR193" s="59" t="b">
        <f t="shared" si="23"/>
        <v>0</v>
      </c>
      <c r="AS193" s="34" t="str">
        <f t="shared" si="24"/>
        <v/>
      </c>
    </row>
    <row r="194" spans="2:45">
      <c r="B194" s="260"/>
      <c r="C194" s="35"/>
      <c r="D194" s="53"/>
      <c r="E194" s="5"/>
      <c r="F194" s="60"/>
      <c r="G194" s="54" t="e">
        <f>VLOOKUP(F194,Foglio1!$F$2:$G$1509,2,FALSE)</f>
        <v>#N/A</v>
      </c>
      <c r="H194" s="56"/>
      <c r="I194" s="4"/>
      <c r="J194" s="4"/>
      <c r="K194" s="4"/>
      <c r="L194" s="4"/>
      <c r="M194" s="24"/>
      <c r="N194" s="24"/>
      <c r="O194" s="14"/>
      <c r="P194" s="14"/>
      <c r="Q194" s="14"/>
      <c r="R194" s="14"/>
      <c r="S194" s="14"/>
      <c r="T194" s="14"/>
      <c r="U194" s="14"/>
      <c r="V194" s="14"/>
      <c r="W194" s="24"/>
      <c r="X194" s="14"/>
      <c r="Y194" s="15"/>
      <c r="Z194" s="15"/>
      <c r="AA194" s="55">
        <f t="shared" si="17"/>
        <v>0</v>
      </c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55">
        <f t="shared" si="18"/>
        <v>0</v>
      </c>
      <c r="AN194" s="55">
        <f t="shared" si="19"/>
        <v>0</v>
      </c>
      <c r="AO194" s="55">
        <f t="shared" si="20"/>
        <v>0</v>
      </c>
      <c r="AP194" s="84" t="str">
        <f t="shared" si="21"/>
        <v/>
      </c>
      <c r="AQ194" s="11" t="b">
        <f t="shared" si="22"/>
        <v>0</v>
      </c>
      <c r="AR194" s="59" t="b">
        <f t="shared" si="23"/>
        <v>0</v>
      </c>
      <c r="AS194" s="34" t="str">
        <f t="shared" si="24"/>
        <v/>
      </c>
    </row>
    <row r="195" spans="2:45">
      <c r="B195" s="260"/>
      <c r="C195" s="35"/>
      <c r="D195" s="53"/>
      <c r="E195" s="5"/>
      <c r="F195" s="60"/>
      <c r="G195" s="54" t="e">
        <f>VLOOKUP(F195,Foglio1!$F$2:$G$1509,2,FALSE)</f>
        <v>#N/A</v>
      </c>
      <c r="H195" s="56"/>
      <c r="I195" s="4"/>
      <c r="J195" s="4"/>
      <c r="K195" s="4"/>
      <c r="L195" s="4"/>
      <c r="M195" s="24"/>
      <c r="N195" s="24"/>
      <c r="O195" s="14"/>
      <c r="P195" s="14"/>
      <c r="Q195" s="14"/>
      <c r="R195" s="14"/>
      <c r="S195" s="14"/>
      <c r="T195" s="14"/>
      <c r="U195" s="14"/>
      <c r="V195" s="14"/>
      <c r="W195" s="24"/>
      <c r="X195" s="14"/>
      <c r="Y195" s="15"/>
      <c r="Z195" s="15"/>
      <c r="AA195" s="55">
        <f t="shared" si="17"/>
        <v>0</v>
      </c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55">
        <f t="shared" si="18"/>
        <v>0</v>
      </c>
      <c r="AN195" s="55">
        <f t="shared" si="19"/>
        <v>0</v>
      </c>
      <c r="AO195" s="55">
        <f t="shared" si="20"/>
        <v>0</v>
      </c>
      <c r="AP195" s="84" t="str">
        <f t="shared" si="21"/>
        <v/>
      </c>
      <c r="AQ195" s="11" t="b">
        <f t="shared" si="22"/>
        <v>0</v>
      </c>
      <c r="AR195" s="59" t="b">
        <f t="shared" si="23"/>
        <v>0</v>
      </c>
      <c r="AS195" s="34" t="str">
        <f t="shared" si="24"/>
        <v/>
      </c>
    </row>
    <row r="196" spans="2:45">
      <c r="B196" s="260"/>
      <c r="C196" s="35"/>
      <c r="D196" s="53"/>
      <c r="E196" s="5"/>
      <c r="F196" s="60"/>
      <c r="G196" s="54" t="e">
        <f>VLOOKUP(F196,Foglio1!$F$2:$G$1509,2,FALSE)</f>
        <v>#N/A</v>
      </c>
      <c r="H196" s="56"/>
      <c r="I196" s="4"/>
      <c r="J196" s="4"/>
      <c r="K196" s="4"/>
      <c r="L196" s="4"/>
      <c r="M196" s="24"/>
      <c r="N196" s="24"/>
      <c r="O196" s="14"/>
      <c r="P196" s="14"/>
      <c r="Q196" s="14"/>
      <c r="R196" s="14"/>
      <c r="S196" s="14"/>
      <c r="T196" s="14"/>
      <c r="U196" s="14"/>
      <c r="V196" s="14"/>
      <c r="W196" s="24"/>
      <c r="X196" s="14"/>
      <c r="Y196" s="15"/>
      <c r="Z196" s="15"/>
      <c r="AA196" s="55">
        <f t="shared" si="17"/>
        <v>0</v>
      </c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55">
        <f t="shared" si="18"/>
        <v>0</v>
      </c>
      <c r="AN196" s="55">
        <f t="shared" si="19"/>
        <v>0</v>
      </c>
      <c r="AO196" s="55">
        <f t="shared" si="20"/>
        <v>0</v>
      </c>
      <c r="AP196" s="84" t="str">
        <f t="shared" si="21"/>
        <v/>
      </c>
      <c r="AQ196" s="11" t="b">
        <f t="shared" si="22"/>
        <v>0</v>
      </c>
      <c r="AR196" s="59" t="b">
        <f t="shared" si="23"/>
        <v>0</v>
      </c>
      <c r="AS196" s="34" t="str">
        <f t="shared" si="24"/>
        <v/>
      </c>
    </row>
    <row r="197" spans="2:45">
      <c r="B197" s="260"/>
      <c r="C197" s="35"/>
      <c r="D197" s="53"/>
      <c r="E197" s="5"/>
      <c r="F197" s="60"/>
      <c r="G197" s="54" t="e">
        <f>VLOOKUP(F197,Foglio1!$F$2:$G$1509,2,FALSE)</f>
        <v>#N/A</v>
      </c>
      <c r="H197" s="56"/>
      <c r="I197" s="4"/>
      <c r="J197" s="4"/>
      <c r="K197" s="4"/>
      <c r="L197" s="4"/>
      <c r="M197" s="24"/>
      <c r="N197" s="24"/>
      <c r="O197" s="14"/>
      <c r="P197" s="14"/>
      <c r="Q197" s="14"/>
      <c r="R197" s="14"/>
      <c r="S197" s="14"/>
      <c r="T197" s="14"/>
      <c r="U197" s="14"/>
      <c r="V197" s="14"/>
      <c r="W197" s="24"/>
      <c r="X197" s="14"/>
      <c r="Y197" s="15"/>
      <c r="Z197" s="15"/>
      <c r="AA197" s="55">
        <f t="shared" si="17"/>
        <v>0</v>
      </c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55">
        <f t="shared" si="18"/>
        <v>0</v>
      </c>
      <c r="AN197" s="55">
        <f t="shared" si="19"/>
        <v>0</v>
      </c>
      <c r="AO197" s="55">
        <f t="shared" si="20"/>
        <v>0</v>
      </c>
      <c r="AP197" s="84" t="str">
        <f t="shared" si="21"/>
        <v/>
      </c>
      <c r="AQ197" s="11" t="b">
        <f t="shared" si="22"/>
        <v>0</v>
      </c>
      <c r="AR197" s="59" t="b">
        <f t="shared" si="23"/>
        <v>0</v>
      </c>
      <c r="AS197" s="34" t="str">
        <f t="shared" si="24"/>
        <v/>
      </c>
    </row>
    <row r="198" spans="2:45">
      <c r="B198" s="260"/>
      <c r="C198" s="35"/>
      <c r="D198" s="53"/>
      <c r="E198" s="5"/>
      <c r="F198" s="60"/>
      <c r="G198" s="54" t="e">
        <f>VLOOKUP(F198,Foglio1!$F$2:$G$1509,2,FALSE)</f>
        <v>#N/A</v>
      </c>
      <c r="H198" s="56"/>
      <c r="I198" s="4"/>
      <c r="J198" s="4"/>
      <c r="K198" s="4"/>
      <c r="L198" s="4"/>
      <c r="M198" s="24"/>
      <c r="N198" s="24"/>
      <c r="O198" s="14"/>
      <c r="P198" s="14"/>
      <c r="Q198" s="14"/>
      <c r="R198" s="14"/>
      <c r="S198" s="14"/>
      <c r="T198" s="14"/>
      <c r="U198" s="14"/>
      <c r="V198" s="14"/>
      <c r="W198" s="24"/>
      <c r="X198" s="14"/>
      <c r="Y198" s="15"/>
      <c r="Z198" s="15"/>
      <c r="AA198" s="55">
        <f t="shared" si="17"/>
        <v>0</v>
      </c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55">
        <f t="shared" si="18"/>
        <v>0</v>
      </c>
      <c r="AN198" s="55">
        <f t="shared" si="19"/>
        <v>0</v>
      </c>
      <c r="AO198" s="55">
        <f t="shared" si="20"/>
        <v>0</v>
      </c>
      <c r="AP198" s="84" t="str">
        <f t="shared" si="21"/>
        <v/>
      </c>
      <c r="AQ198" s="11" t="b">
        <f t="shared" si="22"/>
        <v>0</v>
      </c>
      <c r="AR198" s="59" t="b">
        <f t="shared" si="23"/>
        <v>0</v>
      </c>
      <c r="AS198" s="34" t="str">
        <f t="shared" si="24"/>
        <v/>
      </c>
    </row>
    <row r="199" spans="2:45">
      <c r="B199" s="260"/>
      <c r="C199" s="35"/>
      <c r="D199" s="53"/>
      <c r="E199" s="5"/>
      <c r="F199" s="60"/>
      <c r="G199" s="54" t="e">
        <f>VLOOKUP(F199,Foglio1!$F$2:$G$1509,2,FALSE)</f>
        <v>#N/A</v>
      </c>
      <c r="H199" s="56"/>
      <c r="I199" s="4"/>
      <c r="J199" s="4"/>
      <c r="K199" s="4"/>
      <c r="L199" s="4"/>
      <c r="M199" s="24"/>
      <c r="N199" s="24"/>
      <c r="O199" s="14"/>
      <c r="P199" s="14"/>
      <c r="Q199" s="14"/>
      <c r="R199" s="14"/>
      <c r="S199" s="14"/>
      <c r="T199" s="14"/>
      <c r="U199" s="14"/>
      <c r="V199" s="14"/>
      <c r="W199" s="24"/>
      <c r="X199" s="14"/>
      <c r="Y199" s="15"/>
      <c r="Z199" s="15"/>
      <c r="AA199" s="55">
        <f t="shared" si="17"/>
        <v>0</v>
      </c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55">
        <f t="shared" si="18"/>
        <v>0</v>
      </c>
      <c r="AN199" s="55">
        <f t="shared" si="19"/>
        <v>0</v>
      </c>
      <c r="AO199" s="55">
        <f t="shared" si="20"/>
        <v>0</v>
      </c>
      <c r="AP199" s="84" t="str">
        <f t="shared" si="21"/>
        <v/>
      </c>
      <c r="AQ199" s="11" t="b">
        <f t="shared" si="22"/>
        <v>0</v>
      </c>
      <c r="AR199" s="59" t="b">
        <f t="shared" si="23"/>
        <v>0</v>
      </c>
      <c r="AS199" s="34" t="str">
        <f t="shared" si="24"/>
        <v/>
      </c>
    </row>
    <row r="200" spans="2:45">
      <c r="B200" s="260"/>
      <c r="C200" s="35"/>
      <c r="D200" s="53"/>
      <c r="E200" s="5"/>
      <c r="F200" s="60"/>
      <c r="G200" s="54" t="e">
        <f>VLOOKUP(F200,Foglio1!$F$2:$G$1509,2,FALSE)</f>
        <v>#N/A</v>
      </c>
      <c r="H200" s="56"/>
      <c r="I200" s="4"/>
      <c r="J200" s="4"/>
      <c r="K200" s="4"/>
      <c r="L200" s="4"/>
      <c r="M200" s="24"/>
      <c r="N200" s="24"/>
      <c r="O200" s="14"/>
      <c r="P200" s="14"/>
      <c r="Q200" s="14"/>
      <c r="R200" s="14"/>
      <c r="S200" s="14"/>
      <c r="T200" s="14"/>
      <c r="U200" s="14"/>
      <c r="V200" s="14"/>
      <c r="W200" s="24"/>
      <c r="X200" s="14"/>
      <c r="Y200" s="15"/>
      <c r="Z200" s="15"/>
      <c r="AA200" s="55">
        <f t="shared" ref="AA200:AA263" si="25">SUM(Y200:Z200)</f>
        <v>0</v>
      </c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55">
        <f t="shared" ref="AM200:AM263" si="26">SUM(AA200:AC200)</f>
        <v>0</v>
      </c>
      <c r="AN200" s="55">
        <f t="shared" ref="AN200:AN263" si="27">SUM(AD200:AF200)</f>
        <v>0</v>
      </c>
      <c r="AO200" s="55">
        <f t="shared" ref="AO200:AO263" si="28">SUM(AG200:AK200)</f>
        <v>0</v>
      </c>
      <c r="AP200" s="84" t="str">
        <f t="shared" ref="AP200:AP263" si="29">IF(AND(OR(AQ200=FALSE,AR200=FALSE),OR(COUNTBLANK(A200:F200)&lt;&gt;COLUMNS(A200:F200),COUNTBLANK(H200:Z200)&lt;&gt;COLUMNS(H200:Z200),COUNTBLANK(AB200:AL200)&lt;&gt;COLUMNS(AB200:AL200))),"KO","")</f>
        <v/>
      </c>
      <c r="AQ200" s="11" t="b">
        <f t="shared" ref="AQ200:AQ263" si="30">IF(OR(ISBLANK(B200),ISBLANK(H200),ISBLANK(O200),ISBLANK(R200),ISBLANK(V200),ISBLANK(W200),ISBLANK(Y200),ISBLANK(AB200),ISBLANK(AE200),ISBLANK(AL200)),FALSE,TRUE)</f>
        <v>0</v>
      </c>
      <c r="AR200" s="59" t="b">
        <f t="shared" ref="AR200:AR263" si="31">IF(ISBLANK(B200),IF(OR(ISBLANK(C200),ISBLANK(D200),ISBLANK(E200),ISBLANK(F200),ISBLANK(G200)),FALSE,TRUE),TRUE)</f>
        <v>0</v>
      </c>
      <c r="AS200" s="34" t="str">
        <f t="shared" ref="AS200:AS263" si="32">IF(AND(AP200="KO",OR(COUNTBLANK(A200:F200)&lt;&gt;COLUMNS(A200:F200),COUNTBLANK(H200:Z200)&lt;&gt;COLUMNS(H200:Z200),COUNTBLANK(AB200:AL200)&lt;&gt;COLUMNS(AB200:AL200))),"ATTENZIONE!!! NON TUTTI I CAMPI OBBLIGATORI SONO STATI COMPILATI","")</f>
        <v/>
      </c>
    </row>
    <row r="201" spans="2:45">
      <c r="B201" s="260"/>
      <c r="C201" s="35"/>
      <c r="D201" s="53"/>
      <c r="E201" s="5"/>
      <c r="F201" s="60"/>
      <c r="G201" s="54" t="e">
        <f>VLOOKUP(F201,Foglio1!$F$2:$G$1509,2,FALSE)</f>
        <v>#N/A</v>
      </c>
      <c r="H201" s="56"/>
      <c r="I201" s="4"/>
      <c r="J201" s="4"/>
      <c r="K201" s="4"/>
      <c r="L201" s="4"/>
      <c r="M201" s="24"/>
      <c r="N201" s="24"/>
      <c r="O201" s="14"/>
      <c r="P201" s="14"/>
      <c r="Q201" s="14"/>
      <c r="R201" s="14"/>
      <c r="S201" s="14"/>
      <c r="T201" s="14"/>
      <c r="U201" s="14"/>
      <c r="V201" s="14"/>
      <c r="W201" s="24"/>
      <c r="X201" s="14"/>
      <c r="Y201" s="15"/>
      <c r="Z201" s="15"/>
      <c r="AA201" s="55">
        <f t="shared" si="25"/>
        <v>0</v>
      </c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55">
        <f t="shared" si="26"/>
        <v>0</v>
      </c>
      <c r="AN201" s="55">
        <f t="shared" si="27"/>
        <v>0</v>
      </c>
      <c r="AO201" s="55">
        <f t="shared" si="28"/>
        <v>0</v>
      </c>
      <c r="AP201" s="84" t="str">
        <f t="shared" si="29"/>
        <v/>
      </c>
      <c r="AQ201" s="11" t="b">
        <f t="shared" si="30"/>
        <v>0</v>
      </c>
      <c r="AR201" s="59" t="b">
        <f t="shared" si="31"/>
        <v>0</v>
      </c>
      <c r="AS201" s="34" t="str">
        <f t="shared" si="32"/>
        <v/>
      </c>
    </row>
    <row r="202" spans="2:45">
      <c r="B202" s="260"/>
      <c r="C202" s="35"/>
      <c r="D202" s="53"/>
      <c r="E202" s="5"/>
      <c r="F202" s="60"/>
      <c r="G202" s="54" t="e">
        <f>VLOOKUP(F202,Foglio1!$F$2:$G$1509,2,FALSE)</f>
        <v>#N/A</v>
      </c>
      <c r="H202" s="56"/>
      <c r="I202" s="4"/>
      <c r="J202" s="4"/>
      <c r="K202" s="4"/>
      <c r="L202" s="4"/>
      <c r="M202" s="24"/>
      <c r="N202" s="24"/>
      <c r="O202" s="14"/>
      <c r="P202" s="14"/>
      <c r="Q202" s="14"/>
      <c r="R202" s="14"/>
      <c r="S202" s="14"/>
      <c r="T202" s="14"/>
      <c r="U202" s="14"/>
      <c r="V202" s="14"/>
      <c r="W202" s="24"/>
      <c r="X202" s="14"/>
      <c r="Y202" s="15"/>
      <c r="Z202" s="15"/>
      <c r="AA202" s="55">
        <f t="shared" si="25"/>
        <v>0</v>
      </c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55">
        <f t="shared" si="26"/>
        <v>0</v>
      </c>
      <c r="AN202" s="55">
        <f t="shared" si="27"/>
        <v>0</v>
      </c>
      <c r="AO202" s="55">
        <f t="shared" si="28"/>
        <v>0</v>
      </c>
      <c r="AP202" s="84" t="str">
        <f t="shared" si="29"/>
        <v/>
      </c>
      <c r="AQ202" s="11" t="b">
        <f t="shared" si="30"/>
        <v>0</v>
      </c>
      <c r="AR202" s="59" t="b">
        <f t="shared" si="31"/>
        <v>0</v>
      </c>
      <c r="AS202" s="34" t="str">
        <f t="shared" si="32"/>
        <v/>
      </c>
    </row>
    <row r="203" spans="2:45">
      <c r="B203" s="260"/>
      <c r="C203" s="35"/>
      <c r="D203" s="53"/>
      <c r="E203" s="5"/>
      <c r="F203" s="60"/>
      <c r="G203" s="54" t="e">
        <f>VLOOKUP(F203,Foglio1!$F$2:$G$1509,2,FALSE)</f>
        <v>#N/A</v>
      </c>
      <c r="H203" s="56"/>
      <c r="I203" s="4"/>
      <c r="J203" s="4"/>
      <c r="K203" s="4"/>
      <c r="L203" s="4"/>
      <c r="M203" s="24"/>
      <c r="N203" s="24"/>
      <c r="O203" s="14"/>
      <c r="P203" s="14"/>
      <c r="Q203" s="14"/>
      <c r="R203" s="14"/>
      <c r="S203" s="14"/>
      <c r="T203" s="14"/>
      <c r="U203" s="14"/>
      <c r="V203" s="14"/>
      <c r="W203" s="24"/>
      <c r="X203" s="14"/>
      <c r="Y203" s="15"/>
      <c r="Z203" s="15"/>
      <c r="AA203" s="55">
        <f t="shared" si="25"/>
        <v>0</v>
      </c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55">
        <f t="shared" si="26"/>
        <v>0</v>
      </c>
      <c r="AN203" s="55">
        <f t="shared" si="27"/>
        <v>0</v>
      </c>
      <c r="AO203" s="55">
        <f t="shared" si="28"/>
        <v>0</v>
      </c>
      <c r="AP203" s="84" t="str">
        <f t="shared" si="29"/>
        <v/>
      </c>
      <c r="AQ203" s="11" t="b">
        <f t="shared" si="30"/>
        <v>0</v>
      </c>
      <c r="AR203" s="59" t="b">
        <f t="shared" si="31"/>
        <v>0</v>
      </c>
      <c r="AS203" s="34" t="str">
        <f t="shared" si="32"/>
        <v/>
      </c>
    </row>
    <row r="204" spans="2:45">
      <c r="B204" s="260"/>
      <c r="C204" s="35"/>
      <c r="D204" s="53"/>
      <c r="E204" s="5"/>
      <c r="F204" s="60"/>
      <c r="G204" s="54" t="e">
        <f>VLOOKUP(F204,Foglio1!$F$2:$G$1509,2,FALSE)</f>
        <v>#N/A</v>
      </c>
      <c r="H204" s="56"/>
      <c r="I204" s="4"/>
      <c r="J204" s="4"/>
      <c r="K204" s="4"/>
      <c r="L204" s="4"/>
      <c r="M204" s="24"/>
      <c r="N204" s="24"/>
      <c r="O204" s="14"/>
      <c r="P204" s="14"/>
      <c r="Q204" s="14"/>
      <c r="R204" s="14"/>
      <c r="S204" s="14"/>
      <c r="T204" s="14"/>
      <c r="U204" s="14"/>
      <c r="V204" s="14"/>
      <c r="W204" s="24"/>
      <c r="X204" s="14"/>
      <c r="Y204" s="15"/>
      <c r="Z204" s="15"/>
      <c r="AA204" s="55">
        <f t="shared" si="25"/>
        <v>0</v>
      </c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55">
        <f t="shared" si="26"/>
        <v>0</v>
      </c>
      <c r="AN204" s="55">
        <f t="shared" si="27"/>
        <v>0</v>
      </c>
      <c r="AO204" s="55">
        <f t="shared" si="28"/>
        <v>0</v>
      </c>
      <c r="AP204" s="84" t="str">
        <f t="shared" si="29"/>
        <v/>
      </c>
      <c r="AQ204" s="11" t="b">
        <f t="shared" si="30"/>
        <v>0</v>
      </c>
      <c r="AR204" s="59" t="b">
        <f t="shared" si="31"/>
        <v>0</v>
      </c>
      <c r="AS204" s="34" t="str">
        <f t="shared" si="32"/>
        <v/>
      </c>
    </row>
    <row r="205" spans="2:45">
      <c r="B205" s="260"/>
      <c r="C205" s="35"/>
      <c r="D205" s="53"/>
      <c r="E205" s="5"/>
      <c r="F205" s="60"/>
      <c r="G205" s="54" t="e">
        <f>VLOOKUP(F205,Foglio1!$F$2:$G$1509,2,FALSE)</f>
        <v>#N/A</v>
      </c>
      <c r="H205" s="56"/>
      <c r="I205" s="4"/>
      <c r="J205" s="4"/>
      <c r="K205" s="4"/>
      <c r="L205" s="4"/>
      <c r="M205" s="24"/>
      <c r="N205" s="24"/>
      <c r="O205" s="14"/>
      <c r="P205" s="14"/>
      <c r="Q205" s="14"/>
      <c r="R205" s="14"/>
      <c r="S205" s="14"/>
      <c r="T205" s="14"/>
      <c r="U205" s="14"/>
      <c r="V205" s="14"/>
      <c r="W205" s="24"/>
      <c r="X205" s="14"/>
      <c r="Y205" s="15"/>
      <c r="Z205" s="15"/>
      <c r="AA205" s="55">
        <f t="shared" si="25"/>
        <v>0</v>
      </c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55">
        <f t="shared" si="26"/>
        <v>0</v>
      </c>
      <c r="AN205" s="55">
        <f t="shared" si="27"/>
        <v>0</v>
      </c>
      <c r="AO205" s="55">
        <f t="shared" si="28"/>
        <v>0</v>
      </c>
      <c r="AP205" s="84" t="str">
        <f t="shared" si="29"/>
        <v/>
      </c>
      <c r="AQ205" s="11" t="b">
        <f t="shared" si="30"/>
        <v>0</v>
      </c>
      <c r="AR205" s="59" t="b">
        <f t="shared" si="31"/>
        <v>0</v>
      </c>
      <c r="AS205" s="34" t="str">
        <f t="shared" si="32"/>
        <v/>
      </c>
    </row>
    <row r="206" spans="2:45">
      <c r="B206" s="260"/>
      <c r="C206" s="35"/>
      <c r="D206" s="53"/>
      <c r="E206" s="5"/>
      <c r="F206" s="60"/>
      <c r="G206" s="54" t="e">
        <f>VLOOKUP(F206,Foglio1!$F$2:$G$1509,2,FALSE)</f>
        <v>#N/A</v>
      </c>
      <c r="H206" s="56"/>
      <c r="I206" s="4"/>
      <c r="J206" s="4"/>
      <c r="K206" s="4"/>
      <c r="L206" s="4"/>
      <c r="M206" s="24"/>
      <c r="N206" s="24"/>
      <c r="O206" s="14"/>
      <c r="P206" s="14"/>
      <c r="Q206" s="14"/>
      <c r="R206" s="14"/>
      <c r="S206" s="14"/>
      <c r="T206" s="14"/>
      <c r="U206" s="14"/>
      <c r="V206" s="14"/>
      <c r="W206" s="24"/>
      <c r="X206" s="14"/>
      <c r="Y206" s="15"/>
      <c r="Z206" s="15"/>
      <c r="AA206" s="55">
        <f t="shared" si="25"/>
        <v>0</v>
      </c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55">
        <f t="shared" si="26"/>
        <v>0</v>
      </c>
      <c r="AN206" s="55">
        <f t="shared" si="27"/>
        <v>0</v>
      </c>
      <c r="AO206" s="55">
        <f t="shared" si="28"/>
        <v>0</v>
      </c>
      <c r="AP206" s="84" t="str">
        <f t="shared" si="29"/>
        <v/>
      </c>
      <c r="AQ206" s="11" t="b">
        <f t="shared" si="30"/>
        <v>0</v>
      </c>
      <c r="AR206" s="59" t="b">
        <f t="shared" si="31"/>
        <v>0</v>
      </c>
      <c r="AS206" s="34" t="str">
        <f t="shared" si="32"/>
        <v/>
      </c>
    </row>
    <row r="207" spans="2:45">
      <c r="B207" s="260"/>
      <c r="C207" s="35"/>
      <c r="D207" s="53"/>
      <c r="E207" s="5"/>
      <c r="F207" s="60"/>
      <c r="G207" s="54" t="e">
        <f>VLOOKUP(F207,Foglio1!$F$2:$G$1509,2,FALSE)</f>
        <v>#N/A</v>
      </c>
      <c r="H207" s="56"/>
      <c r="I207" s="4"/>
      <c r="J207" s="4"/>
      <c r="K207" s="4"/>
      <c r="L207" s="4"/>
      <c r="M207" s="24"/>
      <c r="N207" s="24"/>
      <c r="O207" s="14"/>
      <c r="P207" s="14"/>
      <c r="Q207" s="14"/>
      <c r="R207" s="14"/>
      <c r="S207" s="14"/>
      <c r="T207" s="14"/>
      <c r="U207" s="14"/>
      <c r="V207" s="14"/>
      <c r="W207" s="24"/>
      <c r="X207" s="14"/>
      <c r="Y207" s="15"/>
      <c r="Z207" s="15"/>
      <c r="AA207" s="55">
        <f t="shared" si="25"/>
        <v>0</v>
      </c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55">
        <f t="shared" si="26"/>
        <v>0</v>
      </c>
      <c r="AN207" s="55">
        <f t="shared" si="27"/>
        <v>0</v>
      </c>
      <c r="AO207" s="55">
        <f t="shared" si="28"/>
        <v>0</v>
      </c>
      <c r="AP207" s="84" t="str">
        <f t="shared" si="29"/>
        <v/>
      </c>
      <c r="AQ207" s="11" t="b">
        <f t="shared" si="30"/>
        <v>0</v>
      </c>
      <c r="AR207" s="59" t="b">
        <f t="shared" si="31"/>
        <v>0</v>
      </c>
      <c r="AS207" s="34" t="str">
        <f t="shared" si="32"/>
        <v/>
      </c>
    </row>
    <row r="208" spans="2:45">
      <c r="B208" s="260"/>
      <c r="C208" s="35"/>
      <c r="D208" s="53"/>
      <c r="E208" s="5"/>
      <c r="F208" s="60"/>
      <c r="G208" s="54" t="e">
        <f>VLOOKUP(F208,Foglio1!$F$2:$G$1509,2,FALSE)</f>
        <v>#N/A</v>
      </c>
      <c r="H208" s="56"/>
      <c r="I208" s="4"/>
      <c r="J208" s="4"/>
      <c r="K208" s="4"/>
      <c r="L208" s="4"/>
      <c r="M208" s="24"/>
      <c r="N208" s="24"/>
      <c r="O208" s="14"/>
      <c r="P208" s="14"/>
      <c r="Q208" s="14"/>
      <c r="R208" s="14"/>
      <c r="S208" s="14"/>
      <c r="T208" s="14"/>
      <c r="U208" s="14"/>
      <c r="V208" s="14"/>
      <c r="W208" s="24"/>
      <c r="X208" s="14"/>
      <c r="Y208" s="15"/>
      <c r="Z208" s="15"/>
      <c r="AA208" s="55">
        <f t="shared" si="25"/>
        <v>0</v>
      </c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55">
        <f t="shared" si="26"/>
        <v>0</v>
      </c>
      <c r="AN208" s="55">
        <f t="shared" si="27"/>
        <v>0</v>
      </c>
      <c r="AO208" s="55">
        <f t="shared" si="28"/>
        <v>0</v>
      </c>
      <c r="AP208" s="84" t="str">
        <f t="shared" si="29"/>
        <v/>
      </c>
      <c r="AQ208" s="11" t="b">
        <f t="shared" si="30"/>
        <v>0</v>
      </c>
      <c r="AR208" s="59" t="b">
        <f t="shared" si="31"/>
        <v>0</v>
      </c>
      <c r="AS208" s="34" t="str">
        <f t="shared" si="32"/>
        <v/>
      </c>
    </row>
    <row r="209" spans="2:45">
      <c r="B209" s="260"/>
      <c r="C209" s="35"/>
      <c r="D209" s="53"/>
      <c r="E209" s="5"/>
      <c r="F209" s="60"/>
      <c r="G209" s="54" t="e">
        <f>VLOOKUP(F209,Foglio1!$F$2:$G$1509,2,FALSE)</f>
        <v>#N/A</v>
      </c>
      <c r="H209" s="56"/>
      <c r="I209" s="4"/>
      <c r="J209" s="4"/>
      <c r="K209" s="4"/>
      <c r="L209" s="4"/>
      <c r="M209" s="24"/>
      <c r="N209" s="24"/>
      <c r="O209" s="14"/>
      <c r="P209" s="14"/>
      <c r="Q209" s="14"/>
      <c r="R209" s="14"/>
      <c r="S209" s="14"/>
      <c r="T209" s="14"/>
      <c r="U209" s="14"/>
      <c r="V209" s="14"/>
      <c r="W209" s="24"/>
      <c r="X209" s="14"/>
      <c r="Y209" s="15"/>
      <c r="Z209" s="15"/>
      <c r="AA209" s="55">
        <f t="shared" si="25"/>
        <v>0</v>
      </c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55">
        <f t="shared" si="26"/>
        <v>0</v>
      </c>
      <c r="AN209" s="55">
        <f t="shared" si="27"/>
        <v>0</v>
      </c>
      <c r="AO209" s="55">
        <f t="shared" si="28"/>
        <v>0</v>
      </c>
      <c r="AP209" s="84" t="str">
        <f t="shared" si="29"/>
        <v/>
      </c>
      <c r="AQ209" s="11" t="b">
        <f t="shared" si="30"/>
        <v>0</v>
      </c>
      <c r="AR209" s="59" t="b">
        <f t="shared" si="31"/>
        <v>0</v>
      </c>
      <c r="AS209" s="34" t="str">
        <f t="shared" si="32"/>
        <v/>
      </c>
    </row>
    <row r="210" spans="2:45">
      <c r="B210" s="260"/>
      <c r="C210" s="35"/>
      <c r="D210" s="53"/>
      <c r="E210" s="5"/>
      <c r="F210" s="60"/>
      <c r="G210" s="54" t="e">
        <f>VLOOKUP(F210,Foglio1!$F$2:$G$1509,2,FALSE)</f>
        <v>#N/A</v>
      </c>
      <c r="H210" s="56"/>
      <c r="I210" s="4"/>
      <c r="J210" s="4"/>
      <c r="K210" s="4"/>
      <c r="L210" s="4"/>
      <c r="M210" s="24"/>
      <c r="N210" s="24"/>
      <c r="O210" s="14"/>
      <c r="P210" s="14"/>
      <c r="Q210" s="14"/>
      <c r="R210" s="14"/>
      <c r="S210" s="14"/>
      <c r="T210" s="14"/>
      <c r="U210" s="14"/>
      <c r="V210" s="14"/>
      <c r="W210" s="24"/>
      <c r="X210" s="14"/>
      <c r="Y210" s="15"/>
      <c r="Z210" s="15"/>
      <c r="AA210" s="55">
        <f t="shared" si="25"/>
        <v>0</v>
      </c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55">
        <f t="shared" si="26"/>
        <v>0</v>
      </c>
      <c r="AN210" s="55">
        <f t="shared" si="27"/>
        <v>0</v>
      </c>
      <c r="AO210" s="55">
        <f t="shared" si="28"/>
        <v>0</v>
      </c>
      <c r="AP210" s="84" t="str">
        <f t="shared" si="29"/>
        <v/>
      </c>
      <c r="AQ210" s="11" t="b">
        <f t="shared" si="30"/>
        <v>0</v>
      </c>
      <c r="AR210" s="59" t="b">
        <f t="shared" si="31"/>
        <v>0</v>
      </c>
      <c r="AS210" s="34" t="str">
        <f t="shared" si="32"/>
        <v/>
      </c>
    </row>
    <row r="211" spans="2:45">
      <c r="B211" s="260"/>
      <c r="C211" s="35"/>
      <c r="D211" s="53"/>
      <c r="E211" s="5"/>
      <c r="F211" s="60"/>
      <c r="G211" s="54" t="e">
        <f>VLOOKUP(F211,Foglio1!$F$2:$G$1509,2,FALSE)</f>
        <v>#N/A</v>
      </c>
      <c r="H211" s="56"/>
      <c r="I211" s="4"/>
      <c r="J211" s="4"/>
      <c r="K211" s="4"/>
      <c r="L211" s="4"/>
      <c r="M211" s="24"/>
      <c r="N211" s="24"/>
      <c r="O211" s="14"/>
      <c r="P211" s="14"/>
      <c r="Q211" s="14"/>
      <c r="R211" s="14"/>
      <c r="S211" s="14"/>
      <c r="T211" s="14"/>
      <c r="U211" s="14"/>
      <c r="V211" s="14"/>
      <c r="W211" s="24"/>
      <c r="X211" s="14"/>
      <c r="Y211" s="15"/>
      <c r="Z211" s="15"/>
      <c r="AA211" s="55">
        <f t="shared" si="25"/>
        <v>0</v>
      </c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55">
        <f t="shared" si="26"/>
        <v>0</v>
      </c>
      <c r="AN211" s="55">
        <f t="shared" si="27"/>
        <v>0</v>
      </c>
      <c r="AO211" s="55">
        <f t="shared" si="28"/>
        <v>0</v>
      </c>
      <c r="AP211" s="84" t="str">
        <f t="shared" si="29"/>
        <v/>
      </c>
      <c r="AQ211" s="11" t="b">
        <f t="shared" si="30"/>
        <v>0</v>
      </c>
      <c r="AR211" s="59" t="b">
        <f t="shared" si="31"/>
        <v>0</v>
      </c>
      <c r="AS211" s="34" t="str">
        <f t="shared" si="32"/>
        <v/>
      </c>
    </row>
    <row r="212" spans="2:45">
      <c r="B212" s="260"/>
      <c r="C212" s="35"/>
      <c r="D212" s="53"/>
      <c r="E212" s="5"/>
      <c r="F212" s="60"/>
      <c r="G212" s="54" t="e">
        <f>VLOOKUP(F212,Foglio1!$F$2:$G$1509,2,FALSE)</f>
        <v>#N/A</v>
      </c>
      <c r="H212" s="56"/>
      <c r="I212" s="4"/>
      <c r="J212" s="4"/>
      <c r="K212" s="4"/>
      <c r="L212" s="4"/>
      <c r="M212" s="24"/>
      <c r="N212" s="24"/>
      <c r="O212" s="14"/>
      <c r="P212" s="14"/>
      <c r="Q212" s="14"/>
      <c r="R212" s="14"/>
      <c r="S212" s="14"/>
      <c r="T212" s="14"/>
      <c r="U212" s="14"/>
      <c r="V212" s="14"/>
      <c r="W212" s="24"/>
      <c r="X212" s="14"/>
      <c r="Y212" s="15"/>
      <c r="Z212" s="15"/>
      <c r="AA212" s="55">
        <f t="shared" si="25"/>
        <v>0</v>
      </c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55">
        <f t="shared" si="26"/>
        <v>0</v>
      </c>
      <c r="AN212" s="55">
        <f t="shared" si="27"/>
        <v>0</v>
      </c>
      <c r="AO212" s="55">
        <f t="shared" si="28"/>
        <v>0</v>
      </c>
      <c r="AP212" s="84" t="str">
        <f t="shared" si="29"/>
        <v/>
      </c>
      <c r="AQ212" s="11" t="b">
        <f t="shared" si="30"/>
        <v>0</v>
      </c>
      <c r="AR212" s="59" t="b">
        <f t="shared" si="31"/>
        <v>0</v>
      </c>
      <c r="AS212" s="34" t="str">
        <f t="shared" si="32"/>
        <v/>
      </c>
    </row>
    <row r="213" spans="2:45">
      <c r="B213" s="260"/>
      <c r="C213" s="35"/>
      <c r="D213" s="53"/>
      <c r="E213" s="5"/>
      <c r="F213" s="60"/>
      <c r="G213" s="54" t="e">
        <f>VLOOKUP(F213,Foglio1!$F$2:$G$1509,2,FALSE)</f>
        <v>#N/A</v>
      </c>
      <c r="H213" s="56"/>
      <c r="I213" s="4"/>
      <c r="J213" s="4"/>
      <c r="K213" s="4"/>
      <c r="L213" s="4"/>
      <c r="M213" s="24"/>
      <c r="N213" s="24"/>
      <c r="O213" s="14"/>
      <c r="P213" s="14"/>
      <c r="Q213" s="14"/>
      <c r="R213" s="14"/>
      <c r="S213" s="14"/>
      <c r="T213" s="14"/>
      <c r="U213" s="14"/>
      <c r="V213" s="14"/>
      <c r="W213" s="24"/>
      <c r="X213" s="14"/>
      <c r="Y213" s="15"/>
      <c r="Z213" s="15"/>
      <c r="AA213" s="55">
        <f t="shared" si="25"/>
        <v>0</v>
      </c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55">
        <f t="shared" si="26"/>
        <v>0</v>
      </c>
      <c r="AN213" s="55">
        <f t="shared" si="27"/>
        <v>0</v>
      </c>
      <c r="AO213" s="55">
        <f t="shared" si="28"/>
        <v>0</v>
      </c>
      <c r="AP213" s="84" t="str">
        <f t="shared" si="29"/>
        <v/>
      </c>
      <c r="AQ213" s="11" t="b">
        <f t="shared" si="30"/>
        <v>0</v>
      </c>
      <c r="AR213" s="59" t="b">
        <f t="shared" si="31"/>
        <v>0</v>
      </c>
      <c r="AS213" s="34" t="str">
        <f t="shared" si="32"/>
        <v/>
      </c>
    </row>
    <row r="214" spans="2:45">
      <c r="B214" s="260"/>
      <c r="C214" s="35"/>
      <c r="D214" s="53"/>
      <c r="E214" s="5"/>
      <c r="F214" s="60"/>
      <c r="G214" s="54" t="e">
        <f>VLOOKUP(F214,Foglio1!$F$2:$G$1509,2,FALSE)</f>
        <v>#N/A</v>
      </c>
      <c r="H214" s="56"/>
      <c r="I214" s="4"/>
      <c r="J214" s="4"/>
      <c r="K214" s="4"/>
      <c r="L214" s="4"/>
      <c r="M214" s="24"/>
      <c r="N214" s="24"/>
      <c r="O214" s="14"/>
      <c r="P214" s="14"/>
      <c r="Q214" s="14"/>
      <c r="R214" s="14"/>
      <c r="S214" s="14"/>
      <c r="T214" s="14"/>
      <c r="U214" s="14"/>
      <c r="V214" s="14"/>
      <c r="W214" s="24"/>
      <c r="X214" s="14"/>
      <c r="Y214" s="15"/>
      <c r="Z214" s="15"/>
      <c r="AA214" s="55">
        <f t="shared" si="25"/>
        <v>0</v>
      </c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55">
        <f t="shared" si="26"/>
        <v>0</v>
      </c>
      <c r="AN214" s="55">
        <f t="shared" si="27"/>
        <v>0</v>
      </c>
      <c r="AO214" s="55">
        <f t="shared" si="28"/>
        <v>0</v>
      </c>
      <c r="AP214" s="84" t="str">
        <f t="shared" si="29"/>
        <v/>
      </c>
      <c r="AQ214" s="11" t="b">
        <f t="shared" si="30"/>
        <v>0</v>
      </c>
      <c r="AR214" s="59" t="b">
        <f t="shared" si="31"/>
        <v>0</v>
      </c>
      <c r="AS214" s="34" t="str">
        <f t="shared" si="32"/>
        <v/>
      </c>
    </row>
    <row r="215" spans="2:45">
      <c r="B215" s="260"/>
      <c r="C215" s="35"/>
      <c r="D215" s="53"/>
      <c r="E215" s="5"/>
      <c r="F215" s="60"/>
      <c r="G215" s="54" t="e">
        <f>VLOOKUP(F215,Foglio1!$F$2:$G$1509,2,FALSE)</f>
        <v>#N/A</v>
      </c>
      <c r="H215" s="56"/>
      <c r="I215" s="4"/>
      <c r="J215" s="4"/>
      <c r="K215" s="4"/>
      <c r="L215" s="4"/>
      <c r="M215" s="24"/>
      <c r="N215" s="24"/>
      <c r="O215" s="14"/>
      <c r="P215" s="14"/>
      <c r="Q215" s="14"/>
      <c r="R215" s="14"/>
      <c r="S215" s="14"/>
      <c r="T215" s="14"/>
      <c r="U215" s="14"/>
      <c r="V215" s="14"/>
      <c r="W215" s="24"/>
      <c r="X215" s="14"/>
      <c r="Y215" s="15"/>
      <c r="Z215" s="15"/>
      <c r="AA215" s="55">
        <f t="shared" si="25"/>
        <v>0</v>
      </c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55">
        <f t="shared" si="26"/>
        <v>0</v>
      </c>
      <c r="AN215" s="55">
        <f t="shared" si="27"/>
        <v>0</v>
      </c>
      <c r="AO215" s="55">
        <f t="shared" si="28"/>
        <v>0</v>
      </c>
      <c r="AP215" s="84" t="str">
        <f t="shared" si="29"/>
        <v/>
      </c>
      <c r="AQ215" s="11" t="b">
        <f t="shared" si="30"/>
        <v>0</v>
      </c>
      <c r="AR215" s="59" t="b">
        <f t="shared" si="31"/>
        <v>0</v>
      </c>
      <c r="AS215" s="34" t="str">
        <f t="shared" si="32"/>
        <v/>
      </c>
    </row>
    <row r="216" spans="2:45">
      <c r="B216" s="260"/>
      <c r="C216" s="35"/>
      <c r="D216" s="53"/>
      <c r="E216" s="5"/>
      <c r="F216" s="60"/>
      <c r="G216" s="54" t="e">
        <f>VLOOKUP(F216,Foglio1!$F$2:$G$1509,2,FALSE)</f>
        <v>#N/A</v>
      </c>
      <c r="H216" s="56"/>
      <c r="I216" s="4"/>
      <c r="J216" s="4"/>
      <c r="K216" s="4"/>
      <c r="L216" s="4"/>
      <c r="M216" s="24"/>
      <c r="N216" s="24"/>
      <c r="O216" s="14"/>
      <c r="P216" s="14"/>
      <c r="Q216" s="14"/>
      <c r="R216" s="14"/>
      <c r="S216" s="14"/>
      <c r="T216" s="14"/>
      <c r="U216" s="14"/>
      <c r="V216" s="14"/>
      <c r="W216" s="24"/>
      <c r="X216" s="14"/>
      <c r="Y216" s="15"/>
      <c r="Z216" s="15"/>
      <c r="AA216" s="55">
        <f t="shared" si="25"/>
        <v>0</v>
      </c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55">
        <f t="shared" si="26"/>
        <v>0</v>
      </c>
      <c r="AN216" s="55">
        <f t="shared" si="27"/>
        <v>0</v>
      </c>
      <c r="AO216" s="55">
        <f t="shared" si="28"/>
        <v>0</v>
      </c>
      <c r="AP216" s="84" t="str">
        <f t="shared" si="29"/>
        <v/>
      </c>
      <c r="AQ216" s="11" t="b">
        <f t="shared" si="30"/>
        <v>0</v>
      </c>
      <c r="AR216" s="59" t="b">
        <f t="shared" si="31"/>
        <v>0</v>
      </c>
      <c r="AS216" s="34" t="str">
        <f t="shared" si="32"/>
        <v/>
      </c>
    </row>
    <row r="217" spans="2:45">
      <c r="B217" s="260"/>
      <c r="C217" s="35"/>
      <c r="D217" s="53"/>
      <c r="E217" s="5"/>
      <c r="F217" s="60"/>
      <c r="G217" s="54" t="e">
        <f>VLOOKUP(F217,Foglio1!$F$2:$G$1509,2,FALSE)</f>
        <v>#N/A</v>
      </c>
      <c r="H217" s="56"/>
      <c r="I217" s="4"/>
      <c r="J217" s="4"/>
      <c r="K217" s="4"/>
      <c r="L217" s="4"/>
      <c r="M217" s="24"/>
      <c r="N217" s="24"/>
      <c r="O217" s="14"/>
      <c r="P217" s="14"/>
      <c r="Q217" s="14"/>
      <c r="R217" s="14"/>
      <c r="S217" s="14"/>
      <c r="T217" s="14"/>
      <c r="U217" s="14"/>
      <c r="V217" s="14"/>
      <c r="W217" s="24"/>
      <c r="X217" s="14"/>
      <c r="Y217" s="15"/>
      <c r="Z217" s="15"/>
      <c r="AA217" s="55">
        <f t="shared" si="25"/>
        <v>0</v>
      </c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55">
        <f t="shared" si="26"/>
        <v>0</v>
      </c>
      <c r="AN217" s="55">
        <f t="shared" si="27"/>
        <v>0</v>
      </c>
      <c r="AO217" s="55">
        <f t="shared" si="28"/>
        <v>0</v>
      </c>
      <c r="AP217" s="84" t="str">
        <f t="shared" si="29"/>
        <v/>
      </c>
      <c r="AQ217" s="11" t="b">
        <f t="shared" si="30"/>
        <v>0</v>
      </c>
      <c r="AR217" s="59" t="b">
        <f t="shared" si="31"/>
        <v>0</v>
      </c>
      <c r="AS217" s="34" t="str">
        <f t="shared" si="32"/>
        <v/>
      </c>
    </row>
    <row r="218" spans="2:45">
      <c r="B218" s="260"/>
      <c r="C218" s="35"/>
      <c r="D218" s="53"/>
      <c r="E218" s="5"/>
      <c r="F218" s="60"/>
      <c r="G218" s="54" t="e">
        <f>VLOOKUP(F218,Foglio1!$F$2:$G$1509,2,FALSE)</f>
        <v>#N/A</v>
      </c>
      <c r="H218" s="56"/>
      <c r="I218" s="4"/>
      <c r="J218" s="4"/>
      <c r="K218" s="4"/>
      <c r="L218" s="4"/>
      <c r="M218" s="24"/>
      <c r="N218" s="24"/>
      <c r="O218" s="14"/>
      <c r="P218" s="14"/>
      <c r="Q218" s="14"/>
      <c r="R218" s="14"/>
      <c r="S218" s="14"/>
      <c r="T218" s="14"/>
      <c r="U218" s="14"/>
      <c r="V218" s="14"/>
      <c r="W218" s="24"/>
      <c r="X218" s="14"/>
      <c r="Y218" s="15"/>
      <c r="Z218" s="15"/>
      <c r="AA218" s="55">
        <f t="shared" si="25"/>
        <v>0</v>
      </c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55">
        <f t="shared" si="26"/>
        <v>0</v>
      </c>
      <c r="AN218" s="55">
        <f t="shared" si="27"/>
        <v>0</v>
      </c>
      <c r="AO218" s="55">
        <f t="shared" si="28"/>
        <v>0</v>
      </c>
      <c r="AP218" s="84" t="str">
        <f t="shared" si="29"/>
        <v/>
      </c>
      <c r="AQ218" s="11" t="b">
        <f t="shared" si="30"/>
        <v>0</v>
      </c>
      <c r="AR218" s="59" t="b">
        <f t="shared" si="31"/>
        <v>0</v>
      </c>
      <c r="AS218" s="34" t="str">
        <f t="shared" si="32"/>
        <v/>
      </c>
    </row>
    <row r="219" spans="2:45">
      <c r="B219" s="260"/>
      <c r="C219" s="35"/>
      <c r="D219" s="53"/>
      <c r="E219" s="5"/>
      <c r="F219" s="60"/>
      <c r="G219" s="54" t="e">
        <f>VLOOKUP(F219,Foglio1!$F$2:$G$1509,2,FALSE)</f>
        <v>#N/A</v>
      </c>
      <c r="H219" s="56"/>
      <c r="I219" s="4"/>
      <c r="J219" s="4"/>
      <c r="K219" s="4"/>
      <c r="L219" s="4"/>
      <c r="M219" s="24"/>
      <c r="N219" s="24"/>
      <c r="O219" s="14"/>
      <c r="P219" s="14"/>
      <c r="Q219" s="14"/>
      <c r="R219" s="14"/>
      <c r="S219" s="14"/>
      <c r="T219" s="14"/>
      <c r="U219" s="14"/>
      <c r="V219" s="14"/>
      <c r="W219" s="24"/>
      <c r="X219" s="14"/>
      <c r="Y219" s="15"/>
      <c r="Z219" s="15"/>
      <c r="AA219" s="55">
        <f t="shared" si="25"/>
        <v>0</v>
      </c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55">
        <f t="shared" si="26"/>
        <v>0</v>
      </c>
      <c r="AN219" s="55">
        <f t="shared" si="27"/>
        <v>0</v>
      </c>
      <c r="AO219" s="55">
        <f t="shared" si="28"/>
        <v>0</v>
      </c>
      <c r="AP219" s="84" t="str">
        <f t="shared" si="29"/>
        <v/>
      </c>
      <c r="AQ219" s="11" t="b">
        <f t="shared" si="30"/>
        <v>0</v>
      </c>
      <c r="AR219" s="59" t="b">
        <f t="shared" si="31"/>
        <v>0</v>
      </c>
      <c r="AS219" s="34" t="str">
        <f t="shared" si="32"/>
        <v/>
      </c>
    </row>
    <row r="220" spans="2:45">
      <c r="B220" s="260"/>
      <c r="C220" s="35"/>
      <c r="D220" s="53"/>
      <c r="E220" s="5"/>
      <c r="F220" s="60"/>
      <c r="G220" s="54" t="e">
        <f>VLOOKUP(F220,Foglio1!$F$2:$G$1509,2,FALSE)</f>
        <v>#N/A</v>
      </c>
      <c r="H220" s="56"/>
      <c r="I220" s="4"/>
      <c r="J220" s="4"/>
      <c r="K220" s="4"/>
      <c r="L220" s="4"/>
      <c r="M220" s="24"/>
      <c r="N220" s="24"/>
      <c r="O220" s="14"/>
      <c r="P220" s="14"/>
      <c r="Q220" s="14"/>
      <c r="R220" s="14"/>
      <c r="S220" s="14"/>
      <c r="T220" s="14"/>
      <c r="U220" s="14"/>
      <c r="V220" s="14"/>
      <c r="W220" s="24"/>
      <c r="X220" s="14"/>
      <c r="Y220" s="15"/>
      <c r="Z220" s="15"/>
      <c r="AA220" s="55">
        <f t="shared" si="25"/>
        <v>0</v>
      </c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55">
        <f t="shared" si="26"/>
        <v>0</v>
      </c>
      <c r="AN220" s="55">
        <f t="shared" si="27"/>
        <v>0</v>
      </c>
      <c r="AO220" s="55">
        <f t="shared" si="28"/>
        <v>0</v>
      </c>
      <c r="AP220" s="84" t="str">
        <f t="shared" si="29"/>
        <v/>
      </c>
      <c r="AQ220" s="11" t="b">
        <f t="shared" si="30"/>
        <v>0</v>
      </c>
      <c r="AR220" s="59" t="b">
        <f t="shared" si="31"/>
        <v>0</v>
      </c>
      <c r="AS220" s="34" t="str">
        <f t="shared" si="32"/>
        <v/>
      </c>
    </row>
    <row r="221" spans="2:45">
      <c r="B221" s="260"/>
      <c r="C221" s="35"/>
      <c r="D221" s="53"/>
      <c r="E221" s="5"/>
      <c r="F221" s="60"/>
      <c r="G221" s="54" t="e">
        <f>VLOOKUP(F221,Foglio1!$F$2:$G$1509,2,FALSE)</f>
        <v>#N/A</v>
      </c>
      <c r="H221" s="56"/>
      <c r="I221" s="4"/>
      <c r="J221" s="4"/>
      <c r="K221" s="4"/>
      <c r="L221" s="4"/>
      <c r="M221" s="24"/>
      <c r="N221" s="24"/>
      <c r="O221" s="14"/>
      <c r="P221" s="14"/>
      <c r="Q221" s="14"/>
      <c r="R221" s="14"/>
      <c r="S221" s="14"/>
      <c r="T221" s="14"/>
      <c r="U221" s="14"/>
      <c r="V221" s="14"/>
      <c r="W221" s="24"/>
      <c r="X221" s="14"/>
      <c r="Y221" s="15"/>
      <c r="Z221" s="15"/>
      <c r="AA221" s="55">
        <f t="shared" si="25"/>
        <v>0</v>
      </c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55">
        <f t="shared" si="26"/>
        <v>0</v>
      </c>
      <c r="AN221" s="55">
        <f t="shared" si="27"/>
        <v>0</v>
      </c>
      <c r="AO221" s="55">
        <f t="shared" si="28"/>
        <v>0</v>
      </c>
      <c r="AP221" s="84" t="str">
        <f t="shared" si="29"/>
        <v/>
      </c>
      <c r="AQ221" s="11" t="b">
        <f t="shared" si="30"/>
        <v>0</v>
      </c>
      <c r="AR221" s="59" t="b">
        <f t="shared" si="31"/>
        <v>0</v>
      </c>
      <c r="AS221" s="34" t="str">
        <f t="shared" si="32"/>
        <v/>
      </c>
    </row>
    <row r="222" spans="2:45">
      <c r="B222" s="260"/>
      <c r="C222" s="35"/>
      <c r="D222" s="53"/>
      <c r="E222" s="5"/>
      <c r="F222" s="60"/>
      <c r="G222" s="54" t="e">
        <f>VLOOKUP(F222,Foglio1!$F$2:$G$1509,2,FALSE)</f>
        <v>#N/A</v>
      </c>
      <c r="H222" s="56"/>
      <c r="I222" s="4"/>
      <c r="J222" s="4"/>
      <c r="K222" s="4"/>
      <c r="L222" s="4"/>
      <c r="M222" s="24"/>
      <c r="N222" s="24"/>
      <c r="O222" s="14"/>
      <c r="P222" s="14"/>
      <c r="Q222" s="14"/>
      <c r="R222" s="14"/>
      <c r="S222" s="14"/>
      <c r="T222" s="14"/>
      <c r="U222" s="14"/>
      <c r="V222" s="14"/>
      <c r="W222" s="24"/>
      <c r="X222" s="14"/>
      <c r="Y222" s="15"/>
      <c r="Z222" s="15"/>
      <c r="AA222" s="55">
        <f t="shared" si="25"/>
        <v>0</v>
      </c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55">
        <f t="shared" si="26"/>
        <v>0</v>
      </c>
      <c r="AN222" s="55">
        <f t="shared" si="27"/>
        <v>0</v>
      </c>
      <c r="AO222" s="55">
        <f t="shared" si="28"/>
        <v>0</v>
      </c>
      <c r="AP222" s="84" t="str">
        <f t="shared" si="29"/>
        <v/>
      </c>
      <c r="AQ222" s="11" t="b">
        <f t="shared" si="30"/>
        <v>0</v>
      </c>
      <c r="AR222" s="59" t="b">
        <f t="shared" si="31"/>
        <v>0</v>
      </c>
      <c r="AS222" s="34" t="str">
        <f t="shared" si="32"/>
        <v/>
      </c>
    </row>
    <row r="223" spans="2:45">
      <c r="B223" s="260"/>
      <c r="C223" s="35"/>
      <c r="D223" s="53"/>
      <c r="E223" s="5"/>
      <c r="F223" s="60"/>
      <c r="G223" s="54" t="e">
        <f>VLOOKUP(F223,Foglio1!$F$2:$G$1509,2,FALSE)</f>
        <v>#N/A</v>
      </c>
      <c r="H223" s="56"/>
      <c r="I223" s="4"/>
      <c r="J223" s="4"/>
      <c r="K223" s="4"/>
      <c r="L223" s="4"/>
      <c r="M223" s="24"/>
      <c r="N223" s="24"/>
      <c r="O223" s="14"/>
      <c r="P223" s="14"/>
      <c r="Q223" s="14"/>
      <c r="R223" s="14"/>
      <c r="S223" s="14"/>
      <c r="T223" s="14"/>
      <c r="U223" s="14"/>
      <c r="V223" s="14"/>
      <c r="W223" s="24"/>
      <c r="X223" s="14"/>
      <c r="Y223" s="15"/>
      <c r="Z223" s="15"/>
      <c r="AA223" s="55">
        <f t="shared" si="25"/>
        <v>0</v>
      </c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55">
        <f t="shared" si="26"/>
        <v>0</v>
      </c>
      <c r="AN223" s="55">
        <f t="shared" si="27"/>
        <v>0</v>
      </c>
      <c r="AO223" s="55">
        <f t="shared" si="28"/>
        <v>0</v>
      </c>
      <c r="AP223" s="84" t="str">
        <f t="shared" si="29"/>
        <v/>
      </c>
      <c r="AQ223" s="11" t="b">
        <f t="shared" si="30"/>
        <v>0</v>
      </c>
      <c r="AR223" s="59" t="b">
        <f t="shared" si="31"/>
        <v>0</v>
      </c>
      <c r="AS223" s="34" t="str">
        <f t="shared" si="32"/>
        <v/>
      </c>
    </row>
    <row r="224" spans="2:45">
      <c r="B224" s="260"/>
      <c r="C224" s="35"/>
      <c r="D224" s="53"/>
      <c r="E224" s="5"/>
      <c r="F224" s="60"/>
      <c r="G224" s="54" t="e">
        <f>VLOOKUP(F224,Foglio1!$F$2:$G$1509,2,FALSE)</f>
        <v>#N/A</v>
      </c>
      <c r="H224" s="56"/>
      <c r="I224" s="4"/>
      <c r="J224" s="4"/>
      <c r="K224" s="4"/>
      <c r="L224" s="4"/>
      <c r="M224" s="24"/>
      <c r="N224" s="24"/>
      <c r="O224" s="14"/>
      <c r="P224" s="14"/>
      <c r="Q224" s="14"/>
      <c r="R224" s="14"/>
      <c r="S224" s="14"/>
      <c r="T224" s="14"/>
      <c r="U224" s="14"/>
      <c r="V224" s="14"/>
      <c r="W224" s="24"/>
      <c r="X224" s="14"/>
      <c r="Y224" s="15"/>
      <c r="Z224" s="15"/>
      <c r="AA224" s="55">
        <f t="shared" si="25"/>
        <v>0</v>
      </c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55">
        <f t="shared" si="26"/>
        <v>0</v>
      </c>
      <c r="AN224" s="55">
        <f t="shared" si="27"/>
        <v>0</v>
      </c>
      <c r="AO224" s="55">
        <f t="shared" si="28"/>
        <v>0</v>
      </c>
      <c r="AP224" s="84" t="str">
        <f t="shared" si="29"/>
        <v/>
      </c>
      <c r="AQ224" s="11" t="b">
        <f t="shared" si="30"/>
        <v>0</v>
      </c>
      <c r="AR224" s="59" t="b">
        <f t="shared" si="31"/>
        <v>0</v>
      </c>
      <c r="AS224" s="34" t="str">
        <f t="shared" si="32"/>
        <v/>
      </c>
    </row>
    <row r="225" spans="2:45">
      <c r="B225" s="260"/>
      <c r="C225" s="35"/>
      <c r="D225" s="53"/>
      <c r="E225" s="5"/>
      <c r="F225" s="60"/>
      <c r="G225" s="54" t="e">
        <f>VLOOKUP(F225,Foglio1!$F$2:$G$1509,2,FALSE)</f>
        <v>#N/A</v>
      </c>
      <c r="H225" s="56"/>
      <c r="I225" s="4"/>
      <c r="J225" s="4"/>
      <c r="K225" s="4"/>
      <c r="L225" s="4"/>
      <c r="M225" s="24"/>
      <c r="N225" s="24"/>
      <c r="O225" s="14"/>
      <c r="P225" s="14"/>
      <c r="Q225" s="14"/>
      <c r="R225" s="14"/>
      <c r="S225" s="14"/>
      <c r="T225" s="14"/>
      <c r="U225" s="14"/>
      <c r="V225" s="14"/>
      <c r="W225" s="24"/>
      <c r="X225" s="14"/>
      <c r="Y225" s="15"/>
      <c r="Z225" s="15"/>
      <c r="AA225" s="55">
        <f t="shared" si="25"/>
        <v>0</v>
      </c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55">
        <f t="shared" si="26"/>
        <v>0</v>
      </c>
      <c r="AN225" s="55">
        <f t="shared" si="27"/>
        <v>0</v>
      </c>
      <c r="AO225" s="55">
        <f t="shared" si="28"/>
        <v>0</v>
      </c>
      <c r="AP225" s="84" t="str">
        <f t="shared" si="29"/>
        <v/>
      </c>
      <c r="AQ225" s="11" t="b">
        <f t="shared" si="30"/>
        <v>0</v>
      </c>
      <c r="AR225" s="59" t="b">
        <f t="shared" si="31"/>
        <v>0</v>
      </c>
      <c r="AS225" s="34" t="str">
        <f t="shared" si="32"/>
        <v/>
      </c>
    </row>
    <row r="226" spans="2:45">
      <c r="B226" s="260"/>
      <c r="C226" s="35"/>
      <c r="D226" s="53"/>
      <c r="E226" s="5"/>
      <c r="F226" s="60"/>
      <c r="G226" s="54" t="e">
        <f>VLOOKUP(F226,Foglio1!$F$2:$G$1509,2,FALSE)</f>
        <v>#N/A</v>
      </c>
      <c r="H226" s="56"/>
      <c r="I226" s="4"/>
      <c r="J226" s="4"/>
      <c r="K226" s="4"/>
      <c r="L226" s="4"/>
      <c r="M226" s="24"/>
      <c r="N226" s="24"/>
      <c r="O226" s="14"/>
      <c r="P226" s="14"/>
      <c r="Q226" s="14"/>
      <c r="R226" s="14"/>
      <c r="S226" s="14"/>
      <c r="T226" s="14"/>
      <c r="U226" s="14"/>
      <c r="V226" s="14"/>
      <c r="W226" s="24"/>
      <c r="X226" s="14"/>
      <c r="Y226" s="15"/>
      <c r="Z226" s="15"/>
      <c r="AA226" s="55">
        <f t="shared" si="25"/>
        <v>0</v>
      </c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55">
        <f t="shared" si="26"/>
        <v>0</v>
      </c>
      <c r="AN226" s="55">
        <f t="shared" si="27"/>
        <v>0</v>
      </c>
      <c r="AO226" s="55">
        <f t="shared" si="28"/>
        <v>0</v>
      </c>
      <c r="AP226" s="84" t="str">
        <f t="shared" si="29"/>
        <v/>
      </c>
      <c r="AQ226" s="11" t="b">
        <f t="shared" si="30"/>
        <v>0</v>
      </c>
      <c r="AR226" s="59" t="b">
        <f t="shared" si="31"/>
        <v>0</v>
      </c>
      <c r="AS226" s="34" t="str">
        <f t="shared" si="32"/>
        <v/>
      </c>
    </row>
    <row r="227" spans="2:45">
      <c r="B227" s="260"/>
      <c r="C227" s="35"/>
      <c r="D227" s="53"/>
      <c r="E227" s="5"/>
      <c r="F227" s="60"/>
      <c r="G227" s="54" t="e">
        <f>VLOOKUP(F227,Foglio1!$F$2:$G$1509,2,FALSE)</f>
        <v>#N/A</v>
      </c>
      <c r="H227" s="56"/>
      <c r="I227" s="4"/>
      <c r="J227" s="4"/>
      <c r="K227" s="4"/>
      <c r="L227" s="4"/>
      <c r="M227" s="24"/>
      <c r="N227" s="24"/>
      <c r="O227" s="14"/>
      <c r="P227" s="14"/>
      <c r="Q227" s="14"/>
      <c r="R227" s="14"/>
      <c r="S227" s="14"/>
      <c r="T227" s="14"/>
      <c r="U227" s="14"/>
      <c r="V227" s="14"/>
      <c r="W227" s="24"/>
      <c r="X227" s="14"/>
      <c r="Y227" s="15"/>
      <c r="Z227" s="15"/>
      <c r="AA227" s="55">
        <f t="shared" si="25"/>
        <v>0</v>
      </c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55">
        <f t="shared" si="26"/>
        <v>0</v>
      </c>
      <c r="AN227" s="55">
        <f t="shared" si="27"/>
        <v>0</v>
      </c>
      <c r="AO227" s="55">
        <f t="shared" si="28"/>
        <v>0</v>
      </c>
      <c r="AP227" s="84" t="str">
        <f t="shared" si="29"/>
        <v/>
      </c>
      <c r="AQ227" s="11" t="b">
        <f t="shared" si="30"/>
        <v>0</v>
      </c>
      <c r="AR227" s="59" t="b">
        <f t="shared" si="31"/>
        <v>0</v>
      </c>
      <c r="AS227" s="34" t="str">
        <f t="shared" si="32"/>
        <v/>
      </c>
    </row>
    <row r="228" spans="2:45">
      <c r="B228" s="260"/>
      <c r="C228" s="35"/>
      <c r="D228" s="53"/>
      <c r="E228" s="5"/>
      <c r="F228" s="60"/>
      <c r="G228" s="54" t="e">
        <f>VLOOKUP(F228,Foglio1!$F$2:$G$1509,2,FALSE)</f>
        <v>#N/A</v>
      </c>
      <c r="H228" s="56"/>
      <c r="I228" s="4"/>
      <c r="J228" s="4"/>
      <c r="K228" s="4"/>
      <c r="L228" s="4"/>
      <c r="M228" s="24"/>
      <c r="N228" s="24"/>
      <c r="O228" s="14"/>
      <c r="P228" s="14"/>
      <c r="Q228" s="14"/>
      <c r="R228" s="14"/>
      <c r="S228" s="14"/>
      <c r="T228" s="14"/>
      <c r="U228" s="14"/>
      <c r="V228" s="14"/>
      <c r="W228" s="24"/>
      <c r="X228" s="14"/>
      <c r="Y228" s="15"/>
      <c r="Z228" s="15"/>
      <c r="AA228" s="55">
        <f t="shared" si="25"/>
        <v>0</v>
      </c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55">
        <f t="shared" si="26"/>
        <v>0</v>
      </c>
      <c r="AN228" s="55">
        <f t="shared" si="27"/>
        <v>0</v>
      </c>
      <c r="AO228" s="55">
        <f t="shared" si="28"/>
        <v>0</v>
      </c>
      <c r="AP228" s="84" t="str">
        <f t="shared" si="29"/>
        <v/>
      </c>
      <c r="AQ228" s="11" t="b">
        <f t="shared" si="30"/>
        <v>0</v>
      </c>
      <c r="AR228" s="59" t="b">
        <f t="shared" si="31"/>
        <v>0</v>
      </c>
      <c r="AS228" s="34" t="str">
        <f t="shared" si="32"/>
        <v/>
      </c>
    </row>
    <row r="229" spans="2:45">
      <c r="B229" s="260"/>
      <c r="C229" s="35"/>
      <c r="D229" s="53"/>
      <c r="E229" s="5"/>
      <c r="F229" s="60"/>
      <c r="G229" s="54" t="e">
        <f>VLOOKUP(F229,Foglio1!$F$2:$G$1509,2,FALSE)</f>
        <v>#N/A</v>
      </c>
      <c r="H229" s="56"/>
      <c r="I229" s="4"/>
      <c r="J229" s="4"/>
      <c r="K229" s="4"/>
      <c r="L229" s="4"/>
      <c r="M229" s="24"/>
      <c r="N229" s="24"/>
      <c r="O229" s="14"/>
      <c r="P229" s="14"/>
      <c r="Q229" s="14"/>
      <c r="R229" s="14"/>
      <c r="S229" s="14"/>
      <c r="T229" s="14"/>
      <c r="U229" s="14"/>
      <c r="V229" s="14"/>
      <c r="W229" s="24"/>
      <c r="X229" s="14"/>
      <c r="Y229" s="15"/>
      <c r="Z229" s="15"/>
      <c r="AA229" s="55">
        <f t="shared" si="25"/>
        <v>0</v>
      </c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55">
        <f t="shared" si="26"/>
        <v>0</v>
      </c>
      <c r="AN229" s="55">
        <f t="shared" si="27"/>
        <v>0</v>
      </c>
      <c r="AO229" s="55">
        <f t="shared" si="28"/>
        <v>0</v>
      </c>
      <c r="AP229" s="84" t="str">
        <f t="shared" si="29"/>
        <v/>
      </c>
      <c r="AQ229" s="11" t="b">
        <f t="shared" si="30"/>
        <v>0</v>
      </c>
      <c r="AR229" s="59" t="b">
        <f t="shared" si="31"/>
        <v>0</v>
      </c>
      <c r="AS229" s="34" t="str">
        <f t="shared" si="32"/>
        <v/>
      </c>
    </row>
    <row r="230" spans="2:45">
      <c r="B230" s="260"/>
      <c r="C230" s="35"/>
      <c r="D230" s="53"/>
      <c r="E230" s="5"/>
      <c r="F230" s="60"/>
      <c r="G230" s="54" t="e">
        <f>VLOOKUP(F230,Foglio1!$F$2:$G$1509,2,FALSE)</f>
        <v>#N/A</v>
      </c>
      <c r="H230" s="56"/>
      <c r="I230" s="4"/>
      <c r="J230" s="4"/>
      <c r="K230" s="4"/>
      <c r="L230" s="4"/>
      <c r="M230" s="24"/>
      <c r="N230" s="24"/>
      <c r="O230" s="14"/>
      <c r="P230" s="14"/>
      <c r="Q230" s="14"/>
      <c r="R230" s="14"/>
      <c r="S230" s="14"/>
      <c r="T230" s="14"/>
      <c r="U230" s="14"/>
      <c r="V230" s="14"/>
      <c r="W230" s="24"/>
      <c r="X230" s="14"/>
      <c r="Y230" s="15"/>
      <c r="Z230" s="15"/>
      <c r="AA230" s="55">
        <f t="shared" si="25"/>
        <v>0</v>
      </c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55">
        <f t="shared" si="26"/>
        <v>0</v>
      </c>
      <c r="AN230" s="55">
        <f t="shared" si="27"/>
        <v>0</v>
      </c>
      <c r="AO230" s="55">
        <f t="shared" si="28"/>
        <v>0</v>
      </c>
      <c r="AP230" s="84" t="str">
        <f t="shared" si="29"/>
        <v/>
      </c>
      <c r="AQ230" s="11" t="b">
        <f t="shared" si="30"/>
        <v>0</v>
      </c>
      <c r="AR230" s="59" t="b">
        <f t="shared" si="31"/>
        <v>0</v>
      </c>
      <c r="AS230" s="34" t="str">
        <f t="shared" si="32"/>
        <v/>
      </c>
    </row>
    <row r="231" spans="2:45">
      <c r="B231" s="260"/>
      <c r="C231" s="35"/>
      <c r="D231" s="53"/>
      <c r="E231" s="5"/>
      <c r="F231" s="60"/>
      <c r="G231" s="54" t="e">
        <f>VLOOKUP(F231,Foglio1!$F$2:$G$1509,2,FALSE)</f>
        <v>#N/A</v>
      </c>
      <c r="H231" s="56"/>
      <c r="I231" s="4"/>
      <c r="J231" s="4"/>
      <c r="K231" s="4"/>
      <c r="L231" s="4"/>
      <c r="M231" s="24"/>
      <c r="N231" s="24"/>
      <c r="O231" s="14"/>
      <c r="P231" s="14"/>
      <c r="Q231" s="14"/>
      <c r="R231" s="14"/>
      <c r="S231" s="14"/>
      <c r="T231" s="14"/>
      <c r="U231" s="14"/>
      <c r="V231" s="14"/>
      <c r="W231" s="24"/>
      <c r="X231" s="14"/>
      <c r="Y231" s="15"/>
      <c r="Z231" s="15"/>
      <c r="AA231" s="55">
        <f t="shared" si="25"/>
        <v>0</v>
      </c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55">
        <f t="shared" si="26"/>
        <v>0</v>
      </c>
      <c r="AN231" s="55">
        <f t="shared" si="27"/>
        <v>0</v>
      </c>
      <c r="AO231" s="55">
        <f t="shared" si="28"/>
        <v>0</v>
      </c>
      <c r="AP231" s="84" t="str">
        <f t="shared" si="29"/>
        <v/>
      </c>
      <c r="AQ231" s="11" t="b">
        <f t="shared" si="30"/>
        <v>0</v>
      </c>
      <c r="AR231" s="59" t="b">
        <f t="shared" si="31"/>
        <v>0</v>
      </c>
      <c r="AS231" s="34" t="str">
        <f t="shared" si="32"/>
        <v/>
      </c>
    </row>
    <row r="232" spans="2:45">
      <c r="B232" s="260"/>
      <c r="C232" s="35"/>
      <c r="D232" s="53"/>
      <c r="E232" s="5"/>
      <c r="F232" s="60"/>
      <c r="G232" s="54" t="e">
        <f>VLOOKUP(F232,Foglio1!$F$2:$G$1509,2,FALSE)</f>
        <v>#N/A</v>
      </c>
      <c r="H232" s="56"/>
      <c r="I232" s="4"/>
      <c r="J232" s="4"/>
      <c r="K232" s="4"/>
      <c r="L232" s="4"/>
      <c r="M232" s="24"/>
      <c r="N232" s="24"/>
      <c r="O232" s="14"/>
      <c r="P232" s="14"/>
      <c r="Q232" s="14"/>
      <c r="R232" s="14"/>
      <c r="S232" s="14"/>
      <c r="T232" s="14"/>
      <c r="U232" s="14"/>
      <c r="V232" s="14"/>
      <c r="W232" s="24"/>
      <c r="X232" s="14"/>
      <c r="Y232" s="15"/>
      <c r="Z232" s="15"/>
      <c r="AA232" s="55">
        <f t="shared" si="25"/>
        <v>0</v>
      </c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55">
        <f t="shared" si="26"/>
        <v>0</v>
      </c>
      <c r="AN232" s="55">
        <f t="shared" si="27"/>
        <v>0</v>
      </c>
      <c r="AO232" s="55">
        <f t="shared" si="28"/>
        <v>0</v>
      </c>
      <c r="AP232" s="84" t="str">
        <f t="shared" si="29"/>
        <v/>
      </c>
      <c r="AQ232" s="11" t="b">
        <f t="shared" si="30"/>
        <v>0</v>
      </c>
      <c r="AR232" s="59" t="b">
        <f t="shared" si="31"/>
        <v>0</v>
      </c>
      <c r="AS232" s="34" t="str">
        <f t="shared" si="32"/>
        <v/>
      </c>
    </row>
    <row r="233" spans="2:45">
      <c r="B233" s="260"/>
      <c r="C233" s="35"/>
      <c r="D233" s="53"/>
      <c r="E233" s="5"/>
      <c r="F233" s="60"/>
      <c r="G233" s="54" t="e">
        <f>VLOOKUP(F233,Foglio1!$F$2:$G$1509,2,FALSE)</f>
        <v>#N/A</v>
      </c>
      <c r="H233" s="56"/>
      <c r="I233" s="4"/>
      <c r="J233" s="4"/>
      <c r="K233" s="4"/>
      <c r="L233" s="4"/>
      <c r="M233" s="24"/>
      <c r="N233" s="24"/>
      <c r="O233" s="14"/>
      <c r="P233" s="14"/>
      <c r="Q233" s="14"/>
      <c r="R233" s="14"/>
      <c r="S233" s="14"/>
      <c r="T233" s="14"/>
      <c r="U233" s="14"/>
      <c r="V233" s="14"/>
      <c r="W233" s="24"/>
      <c r="X233" s="14"/>
      <c r="Y233" s="15"/>
      <c r="Z233" s="15"/>
      <c r="AA233" s="55">
        <f t="shared" si="25"/>
        <v>0</v>
      </c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55">
        <f t="shared" si="26"/>
        <v>0</v>
      </c>
      <c r="AN233" s="55">
        <f t="shared" si="27"/>
        <v>0</v>
      </c>
      <c r="AO233" s="55">
        <f t="shared" si="28"/>
        <v>0</v>
      </c>
      <c r="AP233" s="84" t="str">
        <f t="shared" si="29"/>
        <v/>
      </c>
      <c r="AQ233" s="11" t="b">
        <f t="shared" si="30"/>
        <v>0</v>
      </c>
      <c r="AR233" s="59" t="b">
        <f t="shared" si="31"/>
        <v>0</v>
      </c>
      <c r="AS233" s="34" t="str">
        <f t="shared" si="32"/>
        <v/>
      </c>
    </row>
    <row r="234" spans="2:45">
      <c r="B234" s="260"/>
      <c r="C234" s="35"/>
      <c r="D234" s="53"/>
      <c r="E234" s="5"/>
      <c r="F234" s="60"/>
      <c r="G234" s="54" t="e">
        <f>VLOOKUP(F234,Foglio1!$F$2:$G$1509,2,FALSE)</f>
        <v>#N/A</v>
      </c>
      <c r="H234" s="56"/>
      <c r="I234" s="4"/>
      <c r="J234" s="4"/>
      <c r="K234" s="4"/>
      <c r="L234" s="4"/>
      <c r="M234" s="24"/>
      <c r="N234" s="24"/>
      <c r="O234" s="14"/>
      <c r="P234" s="14"/>
      <c r="Q234" s="14"/>
      <c r="R234" s="14"/>
      <c r="S234" s="14"/>
      <c r="T234" s="14"/>
      <c r="U234" s="14"/>
      <c r="V234" s="14"/>
      <c r="W234" s="24"/>
      <c r="X234" s="14"/>
      <c r="Y234" s="15"/>
      <c r="Z234" s="15"/>
      <c r="AA234" s="55">
        <f t="shared" si="25"/>
        <v>0</v>
      </c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55">
        <f t="shared" si="26"/>
        <v>0</v>
      </c>
      <c r="AN234" s="55">
        <f t="shared" si="27"/>
        <v>0</v>
      </c>
      <c r="AO234" s="55">
        <f t="shared" si="28"/>
        <v>0</v>
      </c>
      <c r="AP234" s="84" t="str">
        <f t="shared" si="29"/>
        <v/>
      </c>
      <c r="AQ234" s="11" t="b">
        <f t="shared" si="30"/>
        <v>0</v>
      </c>
      <c r="AR234" s="59" t="b">
        <f t="shared" si="31"/>
        <v>0</v>
      </c>
      <c r="AS234" s="34" t="str">
        <f t="shared" si="32"/>
        <v/>
      </c>
    </row>
    <row r="235" spans="2:45">
      <c r="B235" s="260"/>
      <c r="C235" s="35"/>
      <c r="D235" s="53"/>
      <c r="E235" s="5"/>
      <c r="F235" s="60"/>
      <c r="G235" s="54" t="e">
        <f>VLOOKUP(F235,Foglio1!$F$2:$G$1509,2,FALSE)</f>
        <v>#N/A</v>
      </c>
      <c r="H235" s="56"/>
      <c r="I235" s="4"/>
      <c r="J235" s="4"/>
      <c r="K235" s="4"/>
      <c r="L235" s="4"/>
      <c r="M235" s="24"/>
      <c r="N235" s="24"/>
      <c r="O235" s="14"/>
      <c r="P235" s="14"/>
      <c r="Q235" s="14"/>
      <c r="R235" s="14"/>
      <c r="S235" s="14"/>
      <c r="T235" s="14"/>
      <c r="U235" s="14"/>
      <c r="V235" s="14"/>
      <c r="W235" s="24"/>
      <c r="X235" s="14"/>
      <c r="Y235" s="15"/>
      <c r="Z235" s="15"/>
      <c r="AA235" s="55">
        <f t="shared" si="25"/>
        <v>0</v>
      </c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55">
        <f t="shared" si="26"/>
        <v>0</v>
      </c>
      <c r="AN235" s="55">
        <f t="shared" si="27"/>
        <v>0</v>
      </c>
      <c r="AO235" s="55">
        <f t="shared" si="28"/>
        <v>0</v>
      </c>
      <c r="AP235" s="84" t="str">
        <f t="shared" si="29"/>
        <v/>
      </c>
      <c r="AQ235" s="11" t="b">
        <f t="shared" si="30"/>
        <v>0</v>
      </c>
      <c r="AR235" s="59" t="b">
        <f t="shared" si="31"/>
        <v>0</v>
      </c>
      <c r="AS235" s="34" t="str">
        <f t="shared" si="32"/>
        <v/>
      </c>
    </row>
    <row r="236" spans="2:45">
      <c r="B236" s="260"/>
      <c r="C236" s="35"/>
      <c r="D236" s="53"/>
      <c r="E236" s="5"/>
      <c r="F236" s="60"/>
      <c r="G236" s="54" t="e">
        <f>VLOOKUP(F236,Foglio1!$F$2:$G$1509,2,FALSE)</f>
        <v>#N/A</v>
      </c>
      <c r="H236" s="56"/>
      <c r="I236" s="4"/>
      <c r="J236" s="4"/>
      <c r="K236" s="4"/>
      <c r="L236" s="4"/>
      <c r="M236" s="24"/>
      <c r="N236" s="24"/>
      <c r="O236" s="14"/>
      <c r="P236" s="14"/>
      <c r="Q236" s="14"/>
      <c r="R236" s="14"/>
      <c r="S236" s="14"/>
      <c r="T236" s="14"/>
      <c r="U236" s="14"/>
      <c r="V236" s="14"/>
      <c r="W236" s="24"/>
      <c r="X236" s="14"/>
      <c r="Y236" s="15"/>
      <c r="Z236" s="15"/>
      <c r="AA236" s="55">
        <f t="shared" si="25"/>
        <v>0</v>
      </c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55">
        <f t="shared" si="26"/>
        <v>0</v>
      </c>
      <c r="AN236" s="55">
        <f t="shared" si="27"/>
        <v>0</v>
      </c>
      <c r="AO236" s="55">
        <f t="shared" si="28"/>
        <v>0</v>
      </c>
      <c r="AP236" s="84" t="str">
        <f t="shared" si="29"/>
        <v/>
      </c>
      <c r="AQ236" s="11" t="b">
        <f t="shared" si="30"/>
        <v>0</v>
      </c>
      <c r="AR236" s="59" t="b">
        <f t="shared" si="31"/>
        <v>0</v>
      </c>
      <c r="AS236" s="34" t="str">
        <f t="shared" si="32"/>
        <v/>
      </c>
    </row>
    <row r="237" spans="2:45">
      <c r="B237" s="260"/>
      <c r="C237" s="35"/>
      <c r="D237" s="53"/>
      <c r="E237" s="5"/>
      <c r="F237" s="60"/>
      <c r="G237" s="54" t="e">
        <f>VLOOKUP(F237,Foglio1!$F$2:$G$1509,2,FALSE)</f>
        <v>#N/A</v>
      </c>
      <c r="H237" s="56"/>
      <c r="I237" s="4"/>
      <c r="J237" s="4"/>
      <c r="K237" s="4"/>
      <c r="L237" s="4"/>
      <c r="M237" s="24"/>
      <c r="N237" s="24"/>
      <c r="O237" s="14"/>
      <c r="P237" s="14"/>
      <c r="Q237" s="14"/>
      <c r="R237" s="14"/>
      <c r="S237" s="14"/>
      <c r="T237" s="14"/>
      <c r="U237" s="14"/>
      <c r="V237" s="14"/>
      <c r="W237" s="24"/>
      <c r="X237" s="14"/>
      <c r="Y237" s="15"/>
      <c r="Z237" s="15"/>
      <c r="AA237" s="55">
        <f t="shared" si="25"/>
        <v>0</v>
      </c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55">
        <f t="shared" si="26"/>
        <v>0</v>
      </c>
      <c r="AN237" s="55">
        <f t="shared" si="27"/>
        <v>0</v>
      </c>
      <c r="AO237" s="55">
        <f t="shared" si="28"/>
        <v>0</v>
      </c>
      <c r="AP237" s="84" t="str">
        <f t="shared" si="29"/>
        <v/>
      </c>
      <c r="AQ237" s="11" t="b">
        <f t="shared" si="30"/>
        <v>0</v>
      </c>
      <c r="AR237" s="59" t="b">
        <f t="shared" si="31"/>
        <v>0</v>
      </c>
      <c r="AS237" s="34" t="str">
        <f t="shared" si="32"/>
        <v/>
      </c>
    </row>
    <row r="238" spans="2:45">
      <c r="B238" s="260"/>
      <c r="C238" s="35"/>
      <c r="D238" s="53"/>
      <c r="E238" s="5"/>
      <c r="F238" s="60"/>
      <c r="G238" s="54" t="e">
        <f>VLOOKUP(F238,Foglio1!$F$2:$G$1509,2,FALSE)</f>
        <v>#N/A</v>
      </c>
      <c r="H238" s="56"/>
      <c r="I238" s="4"/>
      <c r="J238" s="4"/>
      <c r="K238" s="4"/>
      <c r="L238" s="4"/>
      <c r="M238" s="24"/>
      <c r="N238" s="24"/>
      <c r="O238" s="14"/>
      <c r="P238" s="14"/>
      <c r="Q238" s="14"/>
      <c r="R238" s="14"/>
      <c r="S238" s="14"/>
      <c r="T238" s="14"/>
      <c r="U238" s="14"/>
      <c r="V238" s="14"/>
      <c r="W238" s="24"/>
      <c r="X238" s="14"/>
      <c r="Y238" s="15"/>
      <c r="Z238" s="15"/>
      <c r="AA238" s="55">
        <f t="shared" si="25"/>
        <v>0</v>
      </c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55">
        <f t="shared" si="26"/>
        <v>0</v>
      </c>
      <c r="AN238" s="55">
        <f t="shared" si="27"/>
        <v>0</v>
      </c>
      <c r="AO238" s="55">
        <f t="shared" si="28"/>
        <v>0</v>
      </c>
      <c r="AP238" s="84" t="str">
        <f t="shared" si="29"/>
        <v/>
      </c>
      <c r="AQ238" s="11" t="b">
        <f t="shared" si="30"/>
        <v>0</v>
      </c>
      <c r="AR238" s="59" t="b">
        <f t="shared" si="31"/>
        <v>0</v>
      </c>
      <c r="AS238" s="34" t="str">
        <f t="shared" si="32"/>
        <v/>
      </c>
    </row>
    <row r="239" spans="2:45">
      <c r="B239" s="260"/>
      <c r="C239" s="35"/>
      <c r="D239" s="53"/>
      <c r="E239" s="5"/>
      <c r="F239" s="60"/>
      <c r="G239" s="54" t="e">
        <f>VLOOKUP(F239,Foglio1!$F$2:$G$1509,2,FALSE)</f>
        <v>#N/A</v>
      </c>
      <c r="H239" s="56"/>
      <c r="I239" s="4"/>
      <c r="J239" s="4"/>
      <c r="K239" s="4"/>
      <c r="L239" s="4"/>
      <c r="M239" s="24"/>
      <c r="N239" s="24"/>
      <c r="O239" s="14"/>
      <c r="P239" s="14"/>
      <c r="Q239" s="14"/>
      <c r="R239" s="14"/>
      <c r="S239" s="14"/>
      <c r="T239" s="14"/>
      <c r="U239" s="14"/>
      <c r="V239" s="14"/>
      <c r="W239" s="24"/>
      <c r="X239" s="14"/>
      <c r="Y239" s="15"/>
      <c r="Z239" s="15"/>
      <c r="AA239" s="55">
        <f t="shared" si="25"/>
        <v>0</v>
      </c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55">
        <f t="shared" si="26"/>
        <v>0</v>
      </c>
      <c r="AN239" s="55">
        <f t="shared" si="27"/>
        <v>0</v>
      </c>
      <c r="AO239" s="55">
        <f t="shared" si="28"/>
        <v>0</v>
      </c>
      <c r="AP239" s="84" t="str">
        <f t="shared" si="29"/>
        <v/>
      </c>
      <c r="AQ239" s="11" t="b">
        <f t="shared" si="30"/>
        <v>0</v>
      </c>
      <c r="AR239" s="59" t="b">
        <f t="shared" si="31"/>
        <v>0</v>
      </c>
      <c r="AS239" s="34" t="str">
        <f t="shared" si="32"/>
        <v/>
      </c>
    </row>
    <row r="240" spans="2:45">
      <c r="B240" s="260"/>
      <c r="C240" s="35"/>
      <c r="D240" s="53"/>
      <c r="E240" s="5"/>
      <c r="F240" s="60"/>
      <c r="G240" s="54" t="e">
        <f>VLOOKUP(F240,Foglio1!$F$2:$G$1509,2,FALSE)</f>
        <v>#N/A</v>
      </c>
      <c r="H240" s="56"/>
      <c r="I240" s="4"/>
      <c r="J240" s="4"/>
      <c r="K240" s="4"/>
      <c r="L240" s="4"/>
      <c r="M240" s="24"/>
      <c r="N240" s="24"/>
      <c r="O240" s="14"/>
      <c r="P240" s="14"/>
      <c r="Q240" s="14"/>
      <c r="R240" s="14"/>
      <c r="S240" s="14"/>
      <c r="T240" s="14"/>
      <c r="U240" s="14"/>
      <c r="V240" s="14"/>
      <c r="W240" s="24"/>
      <c r="X240" s="14"/>
      <c r="Y240" s="15"/>
      <c r="Z240" s="15"/>
      <c r="AA240" s="55">
        <f t="shared" si="25"/>
        <v>0</v>
      </c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55">
        <f t="shared" si="26"/>
        <v>0</v>
      </c>
      <c r="AN240" s="55">
        <f t="shared" si="27"/>
        <v>0</v>
      </c>
      <c r="AO240" s="55">
        <f t="shared" si="28"/>
        <v>0</v>
      </c>
      <c r="AP240" s="84" t="str">
        <f t="shared" si="29"/>
        <v/>
      </c>
      <c r="AQ240" s="11" t="b">
        <f t="shared" si="30"/>
        <v>0</v>
      </c>
      <c r="AR240" s="59" t="b">
        <f t="shared" si="31"/>
        <v>0</v>
      </c>
      <c r="AS240" s="34" t="str">
        <f t="shared" si="32"/>
        <v/>
      </c>
    </row>
    <row r="241" spans="2:45">
      <c r="B241" s="260"/>
      <c r="C241" s="35"/>
      <c r="D241" s="53"/>
      <c r="E241" s="5"/>
      <c r="F241" s="60"/>
      <c r="G241" s="54" t="e">
        <f>VLOOKUP(F241,Foglio1!$F$2:$G$1509,2,FALSE)</f>
        <v>#N/A</v>
      </c>
      <c r="H241" s="56"/>
      <c r="I241" s="4"/>
      <c r="J241" s="4"/>
      <c r="K241" s="4"/>
      <c r="L241" s="4"/>
      <c r="M241" s="24"/>
      <c r="N241" s="24"/>
      <c r="O241" s="14"/>
      <c r="P241" s="14"/>
      <c r="Q241" s="14"/>
      <c r="R241" s="14"/>
      <c r="S241" s="14"/>
      <c r="T241" s="14"/>
      <c r="U241" s="14"/>
      <c r="V241" s="14"/>
      <c r="W241" s="24"/>
      <c r="X241" s="14"/>
      <c r="Y241" s="15"/>
      <c r="Z241" s="15"/>
      <c r="AA241" s="55">
        <f t="shared" si="25"/>
        <v>0</v>
      </c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55">
        <f t="shared" si="26"/>
        <v>0</v>
      </c>
      <c r="AN241" s="55">
        <f t="shared" si="27"/>
        <v>0</v>
      </c>
      <c r="AO241" s="55">
        <f t="shared" si="28"/>
        <v>0</v>
      </c>
      <c r="AP241" s="84" t="str">
        <f t="shared" si="29"/>
        <v/>
      </c>
      <c r="AQ241" s="11" t="b">
        <f t="shared" si="30"/>
        <v>0</v>
      </c>
      <c r="AR241" s="59" t="b">
        <f t="shared" si="31"/>
        <v>0</v>
      </c>
      <c r="AS241" s="34" t="str">
        <f t="shared" si="32"/>
        <v/>
      </c>
    </row>
    <row r="242" spans="2:45">
      <c r="B242" s="260"/>
      <c r="C242" s="35"/>
      <c r="D242" s="53"/>
      <c r="E242" s="5"/>
      <c r="F242" s="60"/>
      <c r="G242" s="54" t="e">
        <f>VLOOKUP(F242,Foglio1!$F$2:$G$1509,2,FALSE)</f>
        <v>#N/A</v>
      </c>
      <c r="H242" s="56"/>
      <c r="I242" s="4"/>
      <c r="J242" s="4"/>
      <c r="K242" s="4"/>
      <c r="L242" s="4"/>
      <c r="M242" s="24"/>
      <c r="N242" s="24"/>
      <c r="O242" s="14"/>
      <c r="P242" s="14"/>
      <c r="Q242" s="14"/>
      <c r="R242" s="14"/>
      <c r="S242" s="14"/>
      <c r="T242" s="14"/>
      <c r="U242" s="14"/>
      <c r="V242" s="14"/>
      <c r="W242" s="24"/>
      <c r="X242" s="14"/>
      <c r="Y242" s="15"/>
      <c r="Z242" s="15"/>
      <c r="AA242" s="55">
        <f t="shared" si="25"/>
        <v>0</v>
      </c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55">
        <f t="shared" si="26"/>
        <v>0</v>
      </c>
      <c r="AN242" s="55">
        <f t="shared" si="27"/>
        <v>0</v>
      </c>
      <c r="AO242" s="55">
        <f t="shared" si="28"/>
        <v>0</v>
      </c>
      <c r="AP242" s="84" t="str">
        <f t="shared" si="29"/>
        <v/>
      </c>
      <c r="AQ242" s="11" t="b">
        <f t="shared" si="30"/>
        <v>0</v>
      </c>
      <c r="AR242" s="59" t="b">
        <f t="shared" si="31"/>
        <v>0</v>
      </c>
      <c r="AS242" s="34" t="str">
        <f t="shared" si="32"/>
        <v/>
      </c>
    </row>
    <row r="243" spans="2:45">
      <c r="B243" s="260"/>
      <c r="C243" s="35"/>
      <c r="D243" s="53"/>
      <c r="E243" s="5"/>
      <c r="F243" s="60"/>
      <c r="G243" s="54" t="e">
        <f>VLOOKUP(F243,Foglio1!$F$2:$G$1509,2,FALSE)</f>
        <v>#N/A</v>
      </c>
      <c r="H243" s="56"/>
      <c r="I243" s="4"/>
      <c r="J243" s="4"/>
      <c r="K243" s="4"/>
      <c r="L243" s="4"/>
      <c r="M243" s="24"/>
      <c r="N243" s="24"/>
      <c r="O243" s="14"/>
      <c r="P243" s="14"/>
      <c r="Q243" s="14"/>
      <c r="R243" s="14"/>
      <c r="S243" s="14"/>
      <c r="T243" s="14"/>
      <c r="U243" s="14"/>
      <c r="V243" s="14"/>
      <c r="W243" s="24"/>
      <c r="X243" s="14"/>
      <c r="Y243" s="15"/>
      <c r="Z243" s="15"/>
      <c r="AA243" s="55">
        <f t="shared" si="25"/>
        <v>0</v>
      </c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55">
        <f t="shared" si="26"/>
        <v>0</v>
      </c>
      <c r="AN243" s="55">
        <f t="shared" si="27"/>
        <v>0</v>
      </c>
      <c r="AO243" s="55">
        <f t="shared" si="28"/>
        <v>0</v>
      </c>
      <c r="AP243" s="84" t="str">
        <f t="shared" si="29"/>
        <v/>
      </c>
      <c r="AQ243" s="11" t="b">
        <f t="shared" si="30"/>
        <v>0</v>
      </c>
      <c r="AR243" s="59" t="b">
        <f t="shared" si="31"/>
        <v>0</v>
      </c>
      <c r="AS243" s="34" t="str">
        <f t="shared" si="32"/>
        <v/>
      </c>
    </row>
    <row r="244" spans="2:45">
      <c r="B244" s="260"/>
      <c r="C244" s="35"/>
      <c r="D244" s="53"/>
      <c r="E244" s="5"/>
      <c r="F244" s="60"/>
      <c r="G244" s="54" t="e">
        <f>VLOOKUP(F244,Foglio1!$F$2:$G$1509,2,FALSE)</f>
        <v>#N/A</v>
      </c>
      <c r="H244" s="56"/>
      <c r="I244" s="4"/>
      <c r="J244" s="4"/>
      <c r="K244" s="4"/>
      <c r="L244" s="4"/>
      <c r="M244" s="24"/>
      <c r="N244" s="24"/>
      <c r="O244" s="14"/>
      <c r="P244" s="14"/>
      <c r="Q244" s="14"/>
      <c r="R244" s="14"/>
      <c r="S244" s="14"/>
      <c r="T244" s="14"/>
      <c r="U244" s="14"/>
      <c r="V244" s="14"/>
      <c r="W244" s="24"/>
      <c r="X244" s="14"/>
      <c r="Y244" s="15"/>
      <c r="Z244" s="15"/>
      <c r="AA244" s="55">
        <f t="shared" si="25"/>
        <v>0</v>
      </c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55">
        <f t="shared" si="26"/>
        <v>0</v>
      </c>
      <c r="AN244" s="55">
        <f t="shared" si="27"/>
        <v>0</v>
      </c>
      <c r="AO244" s="55">
        <f t="shared" si="28"/>
        <v>0</v>
      </c>
      <c r="AP244" s="84" t="str">
        <f t="shared" si="29"/>
        <v/>
      </c>
      <c r="AQ244" s="11" t="b">
        <f t="shared" si="30"/>
        <v>0</v>
      </c>
      <c r="AR244" s="59" t="b">
        <f t="shared" si="31"/>
        <v>0</v>
      </c>
      <c r="AS244" s="34" t="str">
        <f t="shared" si="32"/>
        <v/>
      </c>
    </row>
    <row r="245" spans="2:45">
      <c r="B245" s="260"/>
      <c r="C245" s="35"/>
      <c r="D245" s="53"/>
      <c r="E245" s="5"/>
      <c r="F245" s="60"/>
      <c r="G245" s="54" t="e">
        <f>VLOOKUP(F245,Foglio1!$F$2:$G$1509,2,FALSE)</f>
        <v>#N/A</v>
      </c>
      <c r="H245" s="56"/>
      <c r="I245" s="4"/>
      <c r="J245" s="4"/>
      <c r="K245" s="4"/>
      <c r="L245" s="4"/>
      <c r="M245" s="24"/>
      <c r="N245" s="24"/>
      <c r="O245" s="14"/>
      <c r="P245" s="14"/>
      <c r="Q245" s="14"/>
      <c r="R245" s="14"/>
      <c r="S245" s="14"/>
      <c r="T245" s="14"/>
      <c r="U245" s="14"/>
      <c r="V245" s="14"/>
      <c r="W245" s="24"/>
      <c r="X245" s="14"/>
      <c r="Y245" s="15"/>
      <c r="Z245" s="15"/>
      <c r="AA245" s="55">
        <f t="shared" si="25"/>
        <v>0</v>
      </c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55">
        <f t="shared" si="26"/>
        <v>0</v>
      </c>
      <c r="AN245" s="55">
        <f t="shared" si="27"/>
        <v>0</v>
      </c>
      <c r="AO245" s="55">
        <f t="shared" si="28"/>
        <v>0</v>
      </c>
      <c r="AP245" s="84" t="str">
        <f t="shared" si="29"/>
        <v/>
      </c>
      <c r="AQ245" s="11" t="b">
        <f t="shared" si="30"/>
        <v>0</v>
      </c>
      <c r="AR245" s="59" t="b">
        <f t="shared" si="31"/>
        <v>0</v>
      </c>
      <c r="AS245" s="34" t="str">
        <f t="shared" si="32"/>
        <v/>
      </c>
    </row>
    <row r="246" spans="2:45">
      <c r="B246" s="260"/>
      <c r="C246" s="35"/>
      <c r="D246" s="53"/>
      <c r="E246" s="5"/>
      <c r="F246" s="60"/>
      <c r="G246" s="54" t="e">
        <f>VLOOKUP(F246,Foglio1!$F$2:$G$1509,2,FALSE)</f>
        <v>#N/A</v>
      </c>
      <c r="H246" s="56"/>
      <c r="I246" s="4"/>
      <c r="J246" s="4"/>
      <c r="K246" s="4"/>
      <c r="L246" s="4"/>
      <c r="M246" s="24"/>
      <c r="N246" s="24"/>
      <c r="O246" s="14"/>
      <c r="P246" s="14"/>
      <c r="Q246" s="14"/>
      <c r="R246" s="14"/>
      <c r="S246" s="14"/>
      <c r="T246" s="14"/>
      <c r="U246" s="14"/>
      <c r="V246" s="14"/>
      <c r="W246" s="24"/>
      <c r="X246" s="14"/>
      <c r="Y246" s="15"/>
      <c r="Z246" s="15"/>
      <c r="AA246" s="55">
        <f t="shared" si="25"/>
        <v>0</v>
      </c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55">
        <f t="shared" si="26"/>
        <v>0</v>
      </c>
      <c r="AN246" s="55">
        <f t="shared" si="27"/>
        <v>0</v>
      </c>
      <c r="AO246" s="55">
        <f t="shared" si="28"/>
        <v>0</v>
      </c>
      <c r="AP246" s="84" t="str">
        <f t="shared" si="29"/>
        <v/>
      </c>
      <c r="AQ246" s="11" t="b">
        <f t="shared" si="30"/>
        <v>0</v>
      </c>
      <c r="AR246" s="59" t="b">
        <f t="shared" si="31"/>
        <v>0</v>
      </c>
      <c r="AS246" s="34" t="str">
        <f t="shared" si="32"/>
        <v/>
      </c>
    </row>
    <row r="247" spans="2:45">
      <c r="B247" s="260"/>
      <c r="C247" s="35"/>
      <c r="D247" s="53"/>
      <c r="E247" s="5"/>
      <c r="F247" s="60"/>
      <c r="G247" s="54" t="e">
        <f>VLOOKUP(F247,Foglio1!$F$2:$G$1509,2,FALSE)</f>
        <v>#N/A</v>
      </c>
      <c r="H247" s="56"/>
      <c r="I247" s="4"/>
      <c r="J247" s="4"/>
      <c r="K247" s="4"/>
      <c r="L247" s="4"/>
      <c r="M247" s="24"/>
      <c r="N247" s="24"/>
      <c r="O247" s="14"/>
      <c r="P247" s="14"/>
      <c r="Q247" s="14"/>
      <c r="R247" s="14"/>
      <c r="S247" s="14"/>
      <c r="T247" s="14"/>
      <c r="U247" s="14"/>
      <c r="V247" s="14"/>
      <c r="W247" s="24"/>
      <c r="X247" s="14"/>
      <c r="Y247" s="15"/>
      <c r="Z247" s="15"/>
      <c r="AA247" s="55">
        <f t="shared" si="25"/>
        <v>0</v>
      </c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55">
        <f t="shared" si="26"/>
        <v>0</v>
      </c>
      <c r="AN247" s="55">
        <f t="shared" si="27"/>
        <v>0</v>
      </c>
      <c r="AO247" s="55">
        <f t="shared" si="28"/>
        <v>0</v>
      </c>
      <c r="AP247" s="84" t="str">
        <f t="shared" si="29"/>
        <v/>
      </c>
      <c r="AQ247" s="11" t="b">
        <f t="shared" si="30"/>
        <v>0</v>
      </c>
      <c r="AR247" s="59" t="b">
        <f t="shared" si="31"/>
        <v>0</v>
      </c>
      <c r="AS247" s="34" t="str">
        <f t="shared" si="32"/>
        <v/>
      </c>
    </row>
    <row r="248" spans="2:45">
      <c r="B248" s="260"/>
      <c r="C248" s="35"/>
      <c r="D248" s="53"/>
      <c r="E248" s="5"/>
      <c r="F248" s="60"/>
      <c r="G248" s="54" t="e">
        <f>VLOOKUP(F248,Foglio1!$F$2:$G$1509,2,FALSE)</f>
        <v>#N/A</v>
      </c>
      <c r="H248" s="56"/>
      <c r="I248" s="4"/>
      <c r="J248" s="4"/>
      <c r="K248" s="4"/>
      <c r="L248" s="4"/>
      <c r="M248" s="24"/>
      <c r="N248" s="24"/>
      <c r="O248" s="14"/>
      <c r="P248" s="14"/>
      <c r="Q248" s="14"/>
      <c r="R248" s="14"/>
      <c r="S248" s="14"/>
      <c r="T248" s="14"/>
      <c r="U248" s="14"/>
      <c r="V248" s="14"/>
      <c r="W248" s="24"/>
      <c r="X248" s="14"/>
      <c r="Y248" s="15"/>
      <c r="Z248" s="15"/>
      <c r="AA248" s="55">
        <f t="shared" si="25"/>
        <v>0</v>
      </c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55">
        <f t="shared" si="26"/>
        <v>0</v>
      </c>
      <c r="AN248" s="55">
        <f t="shared" si="27"/>
        <v>0</v>
      </c>
      <c r="AO248" s="55">
        <f t="shared" si="28"/>
        <v>0</v>
      </c>
      <c r="AP248" s="84" t="str">
        <f t="shared" si="29"/>
        <v/>
      </c>
      <c r="AQ248" s="11" t="b">
        <f t="shared" si="30"/>
        <v>0</v>
      </c>
      <c r="AR248" s="59" t="b">
        <f t="shared" si="31"/>
        <v>0</v>
      </c>
      <c r="AS248" s="34" t="str">
        <f t="shared" si="32"/>
        <v/>
      </c>
    </row>
    <row r="249" spans="2:45">
      <c r="B249" s="260"/>
      <c r="C249" s="35"/>
      <c r="D249" s="53"/>
      <c r="E249" s="5"/>
      <c r="F249" s="60"/>
      <c r="G249" s="54" t="e">
        <f>VLOOKUP(F249,Foglio1!$F$2:$G$1509,2,FALSE)</f>
        <v>#N/A</v>
      </c>
      <c r="H249" s="56"/>
      <c r="I249" s="4"/>
      <c r="J249" s="4"/>
      <c r="K249" s="4"/>
      <c r="L249" s="4"/>
      <c r="M249" s="24"/>
      <c r="N249" s="24"/>
      <c r="O249" s="14"/>
      <c r="P249" s="14"/>
      <c r="Q249" s="14"/>
      <c r="R249" s="14"/>
      <c r="S249" s="14"/>
      <c r="T249" s="14"/>
      <c r="U249" s="14"/>
      <c r="V249" s="14"/>
      <c r="W249" s="24"/>
      <c r="X249" s="14"/>
      <c r="Y249" s="15"/>
      <c r="Z249" s="15"/>
      <c r="AA249" s="55">
        <f t="shared" si="25"/>
        <v>0</v>
      </c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55">
        <f t="shared" si="26"/>
        <v>0</v>
      </c>
      <c r="AN249" s="55">
        <f t="shared" si="27"/>
        <v>0</v>
      </c>
      <c r="AO249" s="55">
        <f t="shared" si="28"/>
        <v>0</v>
      </c>
      <c r="AP249" s="84" t="str">
        <f t="shared" si="29"/>
        <v/>
      </c>
      <c r="AQ249" s="11" t="b">
        <f t="shared" si="30"/>
        <v>0</v>
      </c>
      <c r="AR249" s="59" t="b">
        <f t="shared" si="31"/>
        <v>0</v>
      </c>
      <c r="AS249" s="34" t="str">
        <f t="shared" si="32"/>
        <v/>
      </c>
    </row>
    <row r="250" spans="2:45">
      <c r="B250" s="260"/>
      <c r="C250" s="35"/>
      <c r="D250" s="53"/>
      <c r="E250" s="5"/>
      <c r="F250" s="60"/>
      <c r="G250" s="54" t="e">
        <f>VLOOKUP(F250,Foglio1!$F$2:$G$1509,2,FALSE)</f>
        <v>#N/A</v>
      </c>
      <c r="H250" s="56"/>
      <c r="I250" s="4"/>
      <c r="J250" s="4"/>
      <c r="K250" s="4"/>
      <c r="L250" s="4"/>
      <c r="M250" s="24"/>
      <c r="N250" s="24"/>
      <c r="O250" s="14"/>
      <c r="P250" s="14"/>
      <c r="Q250" s="14"/>
      <c r="R250" s="14"/>
      <c r="S250" s="14"/>
      <c r="T250" s="14"/>
      <c r="U250" s="14"/>
      <c r="V250" s="14"/>
      <c r="W250" s="24"/>
      <c r="X250" s="14"/>
      <c r="Y250" s="15"/>
      <c r="Z250" s="15"/>
      <c r="AA250" s="55">
        <f t="shared" si="25"/>
        <v>0</v>
      </c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55">
        <f t="shared" si="26"/>
        <v>0</v>
      </c>
      <c r="AN250" s="55">
        <f t="shared" si="27"/>
        <v>0</v>
      </c>
      <c r="AO250" s="55">
        <f t="shared" si="28"/>
        <v>0</v>
      </c>
      <c r="AP250" s="84" t="str">
        <f t="shared" si="29"/>
        <v/>
      </c>
      <c r="AQ250" s="11" t="b">
        <f t="shared" si="30"/>
        <v>0</v>
      </c>
      <c r="AR250" s="59" t="b">
        <f t="shared" si="31"/>
        <v>0</v>
      </c>
      <c r="AS250" s="34" t="str">
        <f t="shared" si="32"/>
        <v/>
      </c>
    </row>
    <row r="251" spans="2:45">
      <c r="B251" s="260"/>
      <c r="C251" s="35"/>
      <c r="D251" s="53"/>
      <c r="E251" s="5"/>
      <c r="F251" s="60"/>
      <c r="G251" s="54" t="e">
        <f>VLOOKUP(F251,Foglio1!$F$2:$G$1509,2,FALSE)</f>
        <v>#N/A</v>
      </c>
      <c r="H251" s="56"/>
      <c r="I251" s="4"/>
      <c r="J251" s="4"/>
      <c r="K251" s="4"/>
      <c r="L251" s="4"/>
      <c r="M251" s="24"/>
      <c r="N251" s="24"/>
      <c r="O251" s="14"/>
      <c r="P251" s="14"/>
      <c r="Q251" s="14"/>
      <c r="R251" s="14"/>
      <c r="S251" s="14"/>
      <c r="T251" s="14"/>
      <c r="U251" s="14"/>
      <c r="V251" s="14"/>
      <c r="W251" s="24"/>
      <c r="X251" s="14"/>
      <c r="Y251" s="15"/>
      <c r="Z251" s="15"/>
      <c r="AA251" s="55">
        <f t="shared" si="25"/>
        <v>0</v>
      </c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55">
        <f t="shared" si="26"/>
        <v>0</v>
      </c>
      <c r="AN251" s="55">
        <f t="shared" si="27"/>
        <v>0</v>
      </c>
      <c r="AO251" s="55">
        <f t="shared" si="28"/>
        <v>0</v>
      </c>
      <c r="AP251" s="84" t="str">
        <f t="shared" si="29"/>
        <v/>
      </c>
      <c r="AQ251" s="11" t="b">
        <f t="shared" si="30"/>
        <v>0</v>
      </c>
      <c r="AR251" s="59" t="b">
        <f t="shared" si="31"/>
        <v>0</v>
      </c>
      <c r="AS251" s="34" t="str">
        <f t="shared" si="32"/>
        <v/>
      </c>
    </row>
    <row r="252" spans="2:45">
      <c r="B252" s="260"/>
      <c r="C252" s="35"/>
      <c r="D252" s="53"/>
      <c r="E252" s="5"/>
      <c r="F252" s="60"/>
      <c r="G252" s="54" t="e">
        <f>VLOOKUP(F252,Foglio1!$F$2:$G$1509,2,FALSE)</f>
        <v>#N/A</v>
      </c>
      <c r="H252" s="56"/>
      <c r="I252" s="4"/>
      <c r="J252" s="4"/>
      <c r="K252" s="4"/>
      <c r="L252" s="4"/>
      <c r="M252" s="24"/>
      <c r="N252" s="24"/>
      <c r="O252" s="14"/>
      <c r="P252" s="14"/>
      <c r="Q252" s="14"/>
      <c r="R252" s="14"/>
      <c r="S252" s="14"/>
      <c r="T252" s="14"/>
      <c r="U252" s="14"/>
      <c r="V252" s="14"/>
      <c r="W252" s="24"/>
      <c r="X252" s="14"/>
      <c r="Y252" s="15"/>
      <c r="Z252" s="15"/>
      <c r="AA252" s="55">
        <f t="shared" si="25"/>
        <v>0</v>
      </c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55">
        <f t="shared" si="26"/>
        <v>0</v>
      </c>
      <c r="AN252" s="55">
        <f t="shared" si="27"/>
        <v>0</v>
      </c>
      <c r="AO252" s="55">
        <f t="shared" si="28"/>
        <v>0</v>
      </c>
      <c r="AP252" s="84" t="str">
        <f t="shared" si="29"/>
        <v/>
      </c>
      <c r="AQ252" s="11" t="b">
        <f t="shared" si="30"/>
        <v>0</v>
      </c>
      <c r="AR252" s="59" t="b">
        <f t="shared" si="31"/>
        <v>0</v>
      </c>
      <c r="AS252" s="34" t="str">
        <f t="shared" si="32"/>
        <v/>
      </c>
    </row>
    <row r="253" spans="2:45">
      <c r="B253" s="260"/>
      <c r="C253" s="35"/>
      <c r="D253" s="53"/>
      <c r="E253" s="5"/>
      <c r="F253" s="60"/>
      <c r="G253" s="54" t="e">
        <f>VLOOKUP(F253,Foglio1!$F$2:$G$1509,2,FALSE)</f>
        <v>#N/A</v>
      </c>
      <c r="H253" s="56"/>
      <c r="I253" s="4"/>
      <c r="J253" s="4"/>
      <c r="K253" s="4"/>
      <c r="L253" s="4"/>
      <c r="M253" s="24"/>
      <c r="N253" s="24"/>
      <c r="O253" s="14"/>
      <c r="P253" s="14"/>
      <c r="Q253" s="14"/>
      <c r="R253" s="14"/>
      <c r="S253" s="14"/>
      <c r="T253" s="14"/>
      <c r="U253" s="14"/>
      <c r="V253" s="14"/>
      <c r="W253" s="24"/>
      <c r="X253" s="14"/>
      <c r="Y253" s="15"/>
      <c r="Z253" s="15"/>
      <c r="AA253" s="55">
        <f t="shared" si="25"/>
        <v>0</v>
      </c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55">
        <f t="shared" si="26"/>
        <v>0</v>
      </c>
      <c r="AN253" s="55">
        <f t="shared" si="27"/>
        <v>0</v>
      </c>
      <c r="AO253" s="55">
        <f t="shared" si="28"/>
        <v>0</v>
      </c>
      <c r="AP253" s="84" t="str">
        <f t="shared" si="29"/>
        <v/>
      </c>
      <c r="AQ253" s="11" t="b">
        <f t="shared" si="30"/>
        <v>0</v>
      </c>
      <c r="AR253" s="59" t="b">
        <f t="shared" si="31"/>
        <v>0</v>
      </c>
      <c r="AS253" s="34" t="str">
        <f t="shared" si="32"/>
        <v/>
      </c>
    </row>
    <row r="254" spans="2:45">
      <c r="B254" s="260"/>
      <c r="C254" s="35"/>
      <c r="D254" s="53"/>
      <c r="E254" s="5"/>
      <c r="F254" s="60"/>
      <c r="G254" s="54" t="e">
        <f>VLOOKUP(F254,Foglio1!$F$2:$G$1509,2,FALSE)</f>
        <v>#N/A</v>
      </c>
      <c r="H254" s="56"/>
      <c r="I254" s="4"/>
      <c r="J254" s="4"/>
      <c r="K254" s="4"/>
      <c r="L254" s="4"/>
      <c r="M254" s="24"/>
      <c r="N254" s="24"/>
      <c r="O254" s="14"/>
      <c r="P254" s="14"/>
      <c r="Q254" s="14"/>
      <c r="R254" s="14"/>
      <c r="S254" s="14"/>
      <c r="T254" s="14"/>
      <c r="U254" s="14"/>
      <c r="V254" s="14"/>
      <c r="W254" s="24"/>
      <c r="X254" s="14"/>
      <c r="Y254" s="15"/>
      <c r="Z254" s="15"/>
      <c r="AA254" s="55">
        <f t="shared" si="25"/>
        <v>0</v>
      </c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55">
        <f t="shared" si="26"/>
        <v>0</v>
      </c>
      <c r="AN254" s="55">
        <f t="shared" si="27"/>
        <v>0</v>
      </c>
      <c r="AO254" s="55">
        <f t="shared" si="28"/>
        <v>0</v>
      </c>
      <c r="AP254" s="84" t="str">
        <f t="shared" si="29"/>
        <v/>
      </c>
      <c r="AQ254" s="11" t="b">
        <f t="shared" si="30"/>
        <v>0</v>
      </c>
      <c r="AR254" s="59" t="b">
        <f t="shared" si="31"/>
        <v>0</v>
      </c>
      <c r="AS254" s="34" t="str">
        <f t="shared" si="32"/>
        <v/>
      </c>
    </row>
    <row r="255" spans="2:45">
      <c r="B255" s="260"/>
      <c r="C255" s="35"/>
      <c r="D255" s="53"/>
      <c r="E255" s="5"/>
      <c r="F255" s="60"/>
      <c r="G255" s="54" t="e">
        <f>VLOOKUP(F255,Foglio1!$F$2:$G$1509,2,FALSE)</f>
        <v>#N/A</v>
      </c>
      <c r="H255" s="56"/>
      <c r="I255" s="4"/>
      <c r="J255" s="4"/>
      <c r="K255" s="4"/>
      <c r="L255" s="4"/>
      <c r="M255" s="24"/>
      <c r="N255" s="24"/>
      <c r="O255" s="14"/>
      <c r="P255" s="14"/>
      <c r="Q255" s="14"/>
      <c r="R255" s="14"/>
      <c r="S255" s="14"/>
      <c r="T255" s="14"/>
      <c r="U255" s="14"/>
      <c r="V255" s="14"/>
      <c r="W255" s="24"/>
      <c r="X255" s="14"/>
      <c r="Y255" s="15"/>
      <c r="Z255" s="15"/>
      <c r="AA255" s="55">
        <f t="shared" si="25"/>
        <v>0</v>
      </c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55">
        <f t="shared" si="26"/>
        <v>0</v>
      </c>
      <c r="AN255" s="55">
        <f t="shared" si="27"/>
        <v>0</v>
      </c>
      <c r="AO255" s="55">
        <f t="shared" si="28"/>
        <v>0</v>
      </c>
      <c r="AP255" s="84" t="str">
        <f t="shared" si="29"/>
        <v/>
      </c>
      <c r="AQ255" s="11" t="b">
        <f t="shared" si="30"/>
        <v>0</v>
      </c>
      <c r="AR255" s="59" t="b">
        <f t="shared" si="31"/>
        <v>0</v>
      </c>
      <c r="AS255" s="34" t="str">
        <f t="shared" si="32"/>
        <v/>
      </c>
    </row>
    <row r="256" spans="2:45">
      <c r="B256" s="260"/>
      <c r="C256" s="35"/>
      <c r="D256" s="53"/>
      <c r="E256" s="5"/>
      <c r="F256" s="60"/>
      <c r="G256" s="54" t="e">
        <f>VLOOKUP(F256,Foglio1!$F$2:$G$1509,2,FALSE)</f>
        <v>#N/A</v>
      </c>
      <c r="H256" s="56"/>
      <c r="I256" s="4"/>
      <c r="J256" s="4"/>
      <c r="K256" s="4"/>
      <c r="L256" s="4"/>
      <c r="M256" s="24"/>
      <c r="N256" s="24"/>
      <c r="O256" s="14"/>
      <c r="P256" s="14"/>
      <c r="Q256" s="14"/>
      <c r="R256" s="14"/>
      <c r="S256" s="14"/>
      <c r="T256" s="14"/>
      <c r="U256" s="14"/>
      <c r="V256" s="14"/>
      <c r="W256" s="24"/>
      <c r="X256" s="14"/>
      <c r="Y256" s="15"/>
      <c r="Z256" s="15"/>
      <c r="AA256" s="55">
        <f t="shared" si="25"/>
        <v>0</v>
      </c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55">
        <f t="shared" si="26"/>
        <v>0</v>
      </c>
      <c r="AN256" s="55">
        <f t="shared" si="27"/>
        <v>0</v>
      </c>
      <c r="AO256" s="55">
        <f t="shared" si="28"/>
        <v>0</v>
      </c>
      <c r="AP256" s="84" t="str">
        <f t="shared" si="29"/>
        <v/>
      </c>
      <c r="AQ256" s="11" t="b">
        <f t="shared" si="30"/>
        <v>0</v>
      </c>
      <c r="AR256" s="59" t="b">
        <f t="shared" si="31"/>
        <v>0</v>
      </c>
      <c r="AS256" s="34" t="str">
        <f t="shared" si="32"/>
        <v/>
      </c>
    </row>
    <row r="257" spans="2:45">
      <c r="B257" s="260"/>
      <c r="C257" s="35"/>
      <c r="D257" s="53"/>
      <c r="E257" s="5"/>
      <c r="F257" s="60"/>
      <c r="G257" s="54" t="e">
        <f>VLOOKUP(F257,Foglio1!$F$2:$G$1509,2,FALSE)</f>
        <v>#N/A</v>
      </c>
      <c r="H257" s="56"/>
      <c r="I257" s="4"/>
      <c r="J257" s="4"/>
      <c r="K257" s="4"/>
      <c r="L257" s="4"/>
      <c r="M257" s="24"/>
      <c r="N257" s="24"/>
      <c r="O257" s="14"/>
      <c r="P257" s="14"/>
      <c r="Q257" s="14"/>
      <c r="R257" s="14"/>
      <c r="S257" s="14"/>
      <c r="T257" s="14"/>
      <c r="U257" s="14"/>
      <c r="V257" s="14"/>
      <c r="W257" s="24"/>
      <c r="X257" s="14"/>
      <c r="Y257" s="15"/>
      <c r="Z257" s="15"/>
      <c r="AA257" s="55">
        <f t="shared" si="25"/>
        <v>0</v>
      </c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55">
        <f t="shared" si="26"/>
        <v>0</v>
      </c>
      <c r="AN257" s="55">
        <f t="shared" si="27"/>
        <v>0</v>
      </c>
      <c r="AO257" s="55">
        <f t="shared" si="28"/>
        <v>0</v>
      </c>
      <c r="AP257" s="84" t="str">
        <f t="shared" si="29"/>
        <v/>
      </c>
      <c r="AQ257" s="11" t="b">
        <f t="shared" si="30"/>
        <v>0</v>
      </c>
      <c r="AR257" s="59" t="b">
        <f t="shared" si="31"/>
        <v>0</v>
      </c>
      <c r="AS257" s="34" t="str">
        <f t="shared" si="32"/>
        <v/>
      </c>
    </row>
    <row r="258" spans="2:45">
      <c r="B258" s="260"/>
      <c r="C258" s="35"/>
      <c r="D258" s="53"/>
      <c r="E258" s="5"/>
      <c r="F258" s="60"/>
      <c r="G258" s="54" t="e">
        <f>VLOOKUP(F258,Foglio1!$F$2:$G$1509,2,FALSE)</f>
        <v>#N/A</v>
      </c>
      <c r="H258" s="56"/>
      <c r="I258" s="4"/>
      <c r="J258" s="4"/>
      <c r="K258" s="4"/>
      <c r="L258" s="4"/>
      <c r="M258" s="24"/>
      <c r="N258" s="24"/>
      <c r="O258" s="14"/>
      <c r="P258" s="14"/>
      <c r="Q258" s="14"/>
      <c r="R258" s="14"/>
      <c r="S258" s="14"/>
      <c r="T258" s="14"/>
      <c r="U258" s="14"/>
      <c r="V258" s="14"/>
      <c r="W258" s="24"/>
      <c r="X258" s="14"/>
      <c r="Y258" s="15"/>
      <c r="Z258" s="15"/>
      <c r="AA258" s="55">
        <f t="shared" si="25"/>
        <v>0</v>
      </c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55">
        <f t="shared" si="26"/>
        <v>0</v>
      </c>
      <c r="AN258" s="55">
        <f t="shared" si="27"/>
        <v>0</v>
      </c>
      <c r="AO258" s="55">
        <f t="shared" si="28"/>
        <v>0</v>
      </c>
      <c r="AP258" s="84" t="str">
        <f t="shared" si="29"/>
        <v/>
      </c>
      <c r="AQ258" s="11" t="b">
        <f t="shared" si="30"/>
        <v>0</v>
      </c>
      <c r="AR258" s="59" t="b">
        <f t="shared" si="31"/>
        <v>0</v>
      </c>
      <c r="AS258" s="34" t="str">
        <f t="shared" si="32"/>
        <v/>
      </c>
    </row>
    <row r="259" spans="2:45">
      <c r="B259" s="260"/>
      <c r="C259" s="35"/>
      <c r="D259" s="53"/>
      <c r="E259" s="5"/>
      <c r="F259" s="60"/>
      <c r="G259" s="54" t="e">
        <f>VLOOKUP(F259,Foglio1!$F$2:$G$1509,2,FALSE)</f>
        <v>#N/A</v>
      </c>
      <c r="H259" s="56"/>
      <c r="I259" s="4"/>
      <c r="J259" s="4"/>
      <c r="K259" s="4"/>
      <c r="L259" s="4"/>
      <c r="M259" s="24"/>
      <c r="N259" s="24"/>
      <c r="O259" s="14"/>
      <c r="P259" s="14"/>
      <c r="Q259" s="14"/>
      <c r="R259" s="14"/>
      <c r="S259" s="14"/>
      <c r="T259" s="14"/>
      <c r="U259" s="14"/>
      <c r="V259" s="14"/>
      <c r="W259" s="24"/>
      <c r="X259" s="14"/>
      <c r="Y259" s="15"/>
      <c r="Z259" s="15"/>
      <c r="AA259" s="55">
        <f t="shared" si="25"/>
        <v>0</v>
      </c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55">
        <f t="shared" si="26"/>
        <v>0</v>
      </c>
      <c r="AN259" s="55">
        <f t="shared" si="27"/>
        <v>0</v>
      </c>
      <c r="AO259" s="55">
        <f t="shared" si="28"/>
        <v>0</v>
      </c>
      <c r="AP259" s="84" t="str">
        <f t="shared" si="29"/>
        <v/>
      </c>
      <c r="AQ259" s="11" t="b">
        <f t="shared" si="30"/>
        <v>0</v>
      </c>
      <c r="AR259" s="59" t="b">
        <f t="shared" si="31"/>
        <v>0</v>
      </c>
      <c r="AS259" s="34" t="str">
        <f t="shared" si="32"/>
        <v/>
      </c>
    </row>
    <row r="260" spans="2:45">
      <c r="B260" s="260"/>
      <c r="C260" s="35"/>
      <c r="D260" s="53"/>
      <c r="E260" s="5"/>
      <c r="F260" s="60"/>
      <c r="G260" s="54" t="e">
        <f>VLOOKUP(F260,Foglio1!$F$2:$G$1509,2,FALSE)</f>
        <v>#N/A</v>
      </c>
      <c r="H260" s="56"/>
      <c r="I260" s="4"/>
      <c r="J260" s="4"/>
      <c r="K260" s="4"/>
      <c r="L260" s="4"/>
      <c r="M260" s="24"/>
      <c r="N260" s="24"/>
      <c r="O260" s="14"/>
      <c r="P260" s="14"/>
      <c r="Q260" s="14"/>
      <c r="R260" s="14"/>
      <c r="S260" s="14"/>
      <c r="T260" s="14"/>
      <c r="U260" s="14"/>
      <c r="V260" s="14"/>
      <c r="W260" s="24"/>
      <c r="X260" s="14"/>
      <c r="Y260" s="15"/>
      <c r="Z260" s="15"/>
      <c r="AA260" s="55">
        <f t="shared" si="25"/>
        <v>0</v>
      </c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55">
        <f t="shared" si="26"/>
        <v>0</v>
      </c>
      <c r="AN260" s="55">
        <f t="shared" si="27"/>
        <v>0</v>
      </c>
      <c r="AO260" s="55">
        <f t="shared" si="28"/>
        <v>0</v>
      </c>
      <c r="AP260" s="84" t="str">
        <f t="shared" si="29"/>
        <v/>
      </c>
      <c r="AQ260" s="11" t="b">
        <f t="shared" si="30"/>
        <v>0</v>
      </c>
      <c r="AR260" s="59" t="b">
        <f t="shared" si="31"/>
        <v>0</v>
      </c>
      <c r="AS260" s="34" t="str">
        <f t="shared" si="32"/>
        <v/>
      </c>
    </row>
    <row r="261" spans="2:45">
      <c r="B261" s="260"/>
      <c r="C261" s="35"/>
      <c r="D261" s="53"/>
      <c r="E261" s="5"/>
      <c r="F261" s="60"/>
      <c r="G261" s="54" t="e">
        <f>VLOOKUP(F261,Foglio1!$F$2:$G$1509,2,FALSE)</f>
        <v>#N/A</v>
      </c>
      <c r="H261" s="56"/>
      <c r="I261" s="4"/>
      <c r="J261" s="4"/>
      <c r="K261" s="4"/>
      <c r="L261" s="4"/>
      <c r="M261" s="24"/>
      <c r="N261" s="24"/>
      <c r="O261" s="14"/>
      <c r="P261" s="14"/>
      <c r="Q261" s="14"/>
      <c r="R261" s="14"/>
      <c r="S261" s="14"/>
      <c r="T261" s="14"/>
      <c r="U261" s="14"/>
      <c r="V261" s="14"/>
      <c r="W261" s="24"/>
      <c r="X261" s="14"/>
      <c r="Y261" s="15"/>
      <c r="Z261" s="15"/>
      <c r="AA261" s="55">
        <f t="shared" si="25"/>
        <v>0</v>
      </c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55">
        <f t="shared" si="26"/>
        <v>0</v>
      </c>
      <c r="AN261" s="55">
        <f t="shared" si="27"/>
        <v>0</v>
      </c>
      <c r="AO261" s="55">
        <f t="shared" si="28"/>
        <v>0</v>
      </c>
      <c r="AP261" s="84" t="str">
        <f t="shared" si="29"/>
        <v/>
      </c>
      <c r="AQ261" s="11" t="b">
        <f t="shared" si="30"/>
        <v>0</v>
      </c>
      <c r="AR261" s="59" t="b">
        <f t="shared" si="31"/>
        <v>0</v>
      </c>
      <c r="AS261" s="34" t="str">
        <f t="shared" si="32"/>
        <v/>
      </c>
    </row>
    <row r="262" spans="2:45">
      <c r="B262" s="260"/>
      <c r="C262" s="35"/>
      <c r="D262" s="53"/>
      <c r="E262" s="5"/>
      <c r="F262" s="60"/>
      <c r="G262" s="54" t="e">
        <f>VLOOKUP(F262,Foglio1!$F$2:$G$1509,2,FALSE)</f>
        <v>#N/A</v>
      </c>
      <c r="H262" s="56"/>
      <c r="I262" s="4"/>
      <c r="J262" s="4"/>
      <c r="K262" s="4"/>
      <c r="L262" s="4"/>
      <c r="M262" s="24"/>
      <c r="N262" s="24"/>
      <c r="O262" s="14"/>
      <c r="P262" s="14"/>
      <c r="Q262" s="14"/>
      <c r="R262" s="14"/>
      <c r="S262" s="14"/>
      <c r="T262" s="14"/>
      <c r="U262" s="14"/>
      <c r="V262" s="14"/>
      <c r="W262" s="24"/>
      <c r="X262" s="14"/>
      <c r="Y262" s="15"/>
      <c r="Z262" s="15"/>
      <c r="AA262" s="55">
        <f t="shared" si="25"/>
        <v>0</v>
      </c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55">
        <f t="shared" si="26"/>
        <v>0</v>
      </c>
      <c r="AN262" s="55">
        <f t="shared" si="27"/>
        <v>0</v>
      </c>
      <c r="AO262" s="55">
        <f t="shared" si="28"/>
        <v>0</v>
      </c>
      <c r="AP262" s="84" t="str">
        <f t="shared" si="29"/>
        <v/>
      </c>
      <c r="AQ262" s="11" t="b">
        <f t="shared" si="30"/>
        <v>0</v>
      </c>
      <c r="AR262" s="59" t="b">
        <f t="shared" si="31"/>
        <v>0</v>
      </c>
      <c r="AS262" s="34" t="str">
        <f t="shared" si="32"/>
        <v/>
      </c>
    </row>
    <row r="263" spans="2:45">
      <c r="B263" s="260"/>
      <c r="C263" s="35"/>
      <c r="D263" s="53"/>
      <c r="E263" s="5"/>
      <c r="F263" s="60"/>
      <c r="G263" s="54" t="e">
        <f>VLOOKUP(F263,Foglio1!$F$2:$G$1509,2,FALSE)</f>
        <v>#N/A</v>
      </c>
      <c r="H263" s="56"/>
      <c r="I263" s="4"/>
      <c r="J263" s="4"/>
      <c r="K263" s="4"/>
      <c r="L263" s="4"/>
      <c r="M263" s="24"/>
      <c r="N263" s="24"/>
      <c r="O263" s="14"/>
      <c r="P263" s="14"/>
      <c r="Q263" s="14"/>
      <c r="R263" s="14"/>
      <c r="S263" s="14"/>
      <c r="T263" s="14"/>
      <c r="U263" s="14"/>
      <c r="V263" s="14"/>
      <c r="W263" s="24"/>
      <c r="X263" s="14"/>
      <c r="Y263" s="15"/>
      <c r="Z263" s="15"/>
      <c r="AA263" s="55">
        <f t="shared" si="25"/>
        <v>0</v>
      </c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55">
        <f t="shared" si="26"/>
        <v>0</v>
      </c>
      <c r="AN263" s="55">
        <f t="shared" si="27"/>
        <v>0</v>
      </c>
      <c r="AO263" s="55">
        <f t="shared" si="28"/>
        <v>0</v>
      </c>
      <c r="AP263" s="84" t="str">
        <f t="shared" si="29"/>
        <v/>
      </c>
      <c r="AQ263" s="11" t="b">
        <f t="shared" si="30"/>
        <v>0</v>
      </c>
      <c r="AR263" s="59" t="b">
        <f t="shared" si="31"/>
        <v>0</v>
      </c>
      <c r="AS263" s="34" t="str">
        <f t="shared" si="32"/>
        <v/>
      </c>
    </row>
    <row r="264" spans="2:45">
      <c r="B264" s="260"/>
      <c r="C264" s="35"/>
      <c r="D264" s="53"/>
      <c r="E264" s="5"/>
      <c r="F264" s="60"/>
      <c r="G264" s="54" t="e">
        <f>VLOOKUP(F264,Foglio1!$F$2:$G$1509,2,FALSE)</f>
        <v>#N/A</v>
      </c>
      <c r="H264" s="56"/>
      <c r="I264" s="4"/>
      <c r="J264" s="4"/>
      <c r="K264" s="4"/>
      <c r="L264" s="4"/>
      <c r="M264" s="24"/>
      <c r="N264" s="24"/>
      <c r="O264" s="14"/>
      <c r="P264" s="14"/>
      <c r="Q264" s="14"/>
      <c r="R264" s="14"/>
      <c r="S264" s="14"/>
      <c r="T264" s="14"/>
      <c r="U264" s="14"/>
      <c r="V264" s="14"/>
      <c r="W264" s="24"/>
      <c r="X264" s="14"/>
      <c r="Y264" s="15"/>
      <c r="Z264" s="15"/>
      <c r="AA264" s="55">
        <f t="shared" ref="AA264:AA300" si="33">SUM(Y264:Z264)</f>
        <v>0</v>
      </c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55">
        <f t="shared" ref="AM264:AM300" si="34">SUM(AA264:AC264)</f>
        <v>0</v>
      </c>
      <c r="AN264" s="55">
        <f t="shared" ref="AN264:AN300" si="35">SUM(AD264:AF264)</f>
        <v>0</v>
      </c>
      <c r="AO264" s="55">
        <f t="shared" ref="AO264:AO300" si="36">SUM(AG264:AK264)</f>
        <v>0</v>
      </c>
      <c r="AP264" s="84" t="str">
        <f t="shared" ref="AP264:AP300" si="37">IF(AND(OR(AQ264=FALSE,AR264=FALSE),OR(COUNTBLANK(A264:F264)&lt;&gt;COLUMNS(A264:F264),COUNTBLANK(H264:Z264)&lt;&gt;COLUMNS(H264:Z264),COUNTBLANK(AB264:AL264)&lt;&gt;COLUMNS(AB264:AL264))),"KO","")</f>
        <v/>
      </c>
      <c r="AQ264" s="11" t="b">
        <f t="shared" ref="AQ264:AQ300" si="38">IF(OR(ISBLANK(B264),ISBLANK(H264),ISBLANK(O264),ISBLANK(R264),ISBLANK(V264),ISBLANK(W264),ISBLANK(Y264),ISBLANK(AB264),ISBLANK(AE264),ISBLANK(AL264)),FALSE,TRUE)</f>
        <v>0</v>
      </c>
      <c r="AR264" s="59" t="b">
        <f t="shared" ref="AR264:AR300" si="39">IF(ISBLANK(B264),IF(OR(ISBLANK(C264),ISBLANK(D264),ISBLANK(E264),ISBLANK(F264),ISBLANK(G264)),FALSE,TRUE),TRUE)</f>
        <v>0</v>
      </c>
      <c r="AS264" s="34" t="str">
        <f t="shared" ref="AS264:AS300" si="40">IF(AND(AP264="KO",OR(COUNTBLANK(A264:F264)&lt;&gt;COLUMNS(A264:F264),COUNTBLANK(H264:Z264)&lt;&gt;COLUMNS(H264:Z264),COUNTBLANK(AB264:AL264)&lt;&gt;COLUMNS(AB264:AL264))),"ATTENZIONE!!! NON TUTTI I CAMPI OBBLIGATORI SONO STATI COMPILATI","")</f>
        <v/>
      </c>
    </row>
    <row r="265" spans="2:45">
      <c r="B265" s="260"/>
      <c r="C265" s="35"/>
      <c r="D265" s="53"/>
      <c r="E265" s="5"/>
      <c r="F265" s="60"/>
      <c r="G265" s="54" t="e">
        <f>VLOOKUP(F265,Foglio1!$F$2:$G$1509,2,FALSE)</f>
        <v>#N/A</v>
      </c>
      <c r="H265" s="56"/>
      <c r="I265" s="4"/>
      <c r="J265" s="4"/>
      <c r="K265" s="4"/>
      <c r="L265" s="4"/>
      <c r="M265" s="24"/>
      <c r="N265" s="24"/>
      <c r="O265" s="14"/>
      <c r="P265" s="14"/>
      <c r="Q265" s="14"/>
      <c r="R265" s="14"/>
      <c r="S265" s="14"/>
      <c r="T265" s="14"/>
      <c r="U265" s="14"/>
      <c r="V265" s="14"/>
      <c r="W265" s="24"/>
      <c r="X265" s="14"/>
      <c r="Y265" s="15"/>
      <c r="Z265" s="15"/>
      <c r="AA265" s="55">
        <f t="shared" si="33"/>
        <v>0</v>
      </c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55">
        <f t="shared" si="34"/>
        <v>0</v>
      </c>
      <c r="AN265" s="55">
        <f t="shared" si="35"/>
        <v>0</v>
      </c>
      <c r="AO265" s="55">
        <f t="shared" si="36"/>
        <v>0</v>
      </c>
      <c r="AP265" s="84" t="str">
        <f t="shared" si="37"/>
        <v/>
      </c>
      <c r="AQ265" s="11" t="b">
        <f t="shared" si="38"/>
        <v>0</v>
      </c>
      <c r="AR265" s="59" t="b">
        <f t="shared" si="39"/>
        <v>0</v>
      </c>
      <c r="AS265" s="34" t="str">
        <f t="shared" si="40"/>
        <v/>
      </c>
    </row>
    <row r="266" spans="2:45">
      <c r="B266" s="260"/>
      <c r="C266" s="35"/>
      <c r="D266" s="53"/>
      <c r="E266" s="5"/>
      <c r="F266" s="60"/>
      <c r="G266" s="54" t="e">
        <f>VLOOKUP(F266,Foglio1!$F$2:$G$1509,2,FALSE)</f>
        <v>#N/A</v>
      </c>
      <c r="H266" s="56"/>
      <c r="I266" s="4"/>
      <c r="J266" s="4"/>
      <c r="K266" s="4"/>
      <c r="L266" s="4"/>
      <c r="M266" s="24"/>
      <c r="N266" s="24"/>
      <c r="O266" s="14"/>
      <c r="P266" s="14"/>
      <c r="Q266" s="14"/>
      <c r="R266" s="14"/>
      <c r="S266" s="14"/>
      <c r="T266" s="14"/>
      <c r="U266" s="14"/>
      <c r="V266" s="14"/>
      <c r="W266" s="24"/>
      <c r="X266" s="14"/>
      <c r="Y266" s="15"/>
      <c r="Z266" s="15"/>
      <c r="AA266" s="55">
        <f t="shared" si="33"/>
        <v>0</v>
      </c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55">
        <f t="shared" si="34"/>
        <v>0</v>
      </c>
      <c r="AN266" s="55">
        <f t="shared" si="35"/>
        <v>0</v>
      </c>
      <c r="AO266" s="55">
        <f t="shared" si="36"/>
        <v>0</v>
      </c>
      <c r="AP266" s="84" t="str">
        <f t="shared" si="37"/>
        <v/>
      </c>
      <c r="AQ266" s="11" t="b">
        <f t="shared" si="38"/>
        <v>0</v>
      </c>
      <c r="AR266" s="59" t="b">
        <f t="shared" si="39"/>
        <v>0</v>
      </c>
      <c r="AS266" s="34" t="str">
        <f t="shared" si="40"/>
        <v/>
      </c>
    </row>
    <row r="267" spans="2:45">
      <c r="B267" s="260"/>
      <c r="C267" s="35"/>
      <c r="D267" s="53"/>
      <c r="E267" s="5"/>
      <c r="F267" s="60"/>
      <c r="G267" s="54" t="e">
        <f>VLOOKUP(F267,Foglio1!$F$2:$G$1509,2,FALSE)</f>
        <v>#N/A</v>
      </c>
      <c r="H267" s="56"/>
      <c r="I267" s="4"/>
      <c r="J267" s="4"/>
      <c r="K267" s="4"/>
      <c r="L267" s="4"/>
      <c r="M267" s="24"/>
      <c r="N267" s="24"/>
      <c r="O267" s="14"/>
      <c r="P267" s="14"/>
      <c r="Q267" s="14"/>
      <c r="R267" s="14"/>
      <c r="S267" s="14"/>
      <c r="T267" s="14"/>
      <c r="U267" s="14"/>
      <c r="V267" s="14"/>
      <c r="W267" s="24"/>
      <c r="X267" s="14"/>
      <c r="Y267" s="15"/>
      <c r="Z267" s="15"/>
      <c r="AA267" s="55">
        <f t="shared" si="33"/>
        <v>0</v>
      </c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55">
        <f t="shared" si="34"/>
        <v>0</v>
      </c>
      <c r="AN267" s="55">
        <f t="shared" si="35"/>
        <v>0</v>
      </c>
      <c r="AO267" s="55">
        <f t="shared" si="36"/>
        <v>0</v>
      </c>
      <c r="AP267" s="84" t="str">
        <f t="shared" si="37"/>
        <v/>
      </c>
      <c r="AQ267" s="11" t="b">
        <f t="shared" si="38"/>
        <v>0</v>
      </c>
      <c r="AR267" s="59" t="b">
        <f t="shared" si="39"/>
        <v>0</v>
      </c>
      <c r="AS267" s="34" t="str">
        <f t="shared" si="40"/>
        <v/>
      </c>
    </row>
    <row r="268" spans="2:45">
      <c r="B268" s="260"/>
      <c r="C268" s="35"/>
      <c r="D268" s="53"/>
      <c r="E268" s="5"/>
      <c r="F268" s="60"/>
      <c r="G268" s="54" t="e">
        <f>VLOOKUP(F268,Foglio1!$F$2:$G$1509,2,FALSE)</f>
        <v>#N/A</v>
      </c>
      <c r="H268" s="56"/>
      <c r="I268" s="4"/>
      <c r="J268" s="4"/>
      <c r="K268" s="4"/>
      <c r="L268" s="4"/>
      <c r="M268" s="24"/>
      <c r="N268" s="24"/>
      <c r="O268" s="14"/>
      <c r="P268" s="14"/>
      <c r="Q268" s="14"/>
      <c r="R268" s="14"/>
      <c r="S268" s="14"/>
      <c r="T268" s="14"/>
      <c r="U268" s="14"/>
      <c r="V268" s="14"/>
      <c r="W268" s="24"/>
      <c r="X268" s="14"/>
      <c r="Y268" s="15"/>
      <c r="Z268" s="15"/>
      <c r="AA268" s="55">
        <f t="shared" si="33"/>
        <v>0</v>
      </c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55">
        <f t="shared" si="34"/>
        <v>0</v>
      </c>
      <c r="AN268" s="55">
        <f t="shared" si="35"/>
        <v>0</v>
      </c>
      <c r="AO268" s="55">
        <f t="shared" si="36"/>
        <v>0</v>
      </c>
      <c r="AP268" s="84" t="str">
        <f t="shared" si="37"/>
        <v/>
      </c>
      <c r="AQ268" s="11" t="b">
        <f t="shared" si="38"/>
        <v>0</v>
      </c>
      <c r="AR268" s="59" t="b">
        <f t="shared" si="39"/>
        <v>0</v>
      </c>
      <c r="AS268" s="34" t="str">
        <f t="shared" si="40"/>
        <v/>
      </c>
    </row>
    <row r="269" spans="2:45">
      <c r="B269" s="260"/>
      <c r="C269" s="35"/>
      <c r="D269" s="53"/>
      <c r="E269" s="5"/>
      <c r="F269" s="60"/>
      <c r="G269" s="54" t="e">
        <f>VLOOKUP(F269,Foglio1!$F$2:$G$1509,2,FALSE)</f>
        <v>#N/A</v>
      </c>
      <c r="H269" s="56"/>
      <c r="I269" s="4"/>
      <c r="J269" s="4"/>
      <c r="K269" s="4"/>
      <c r="L269" s="4"/>
      <c r="M269" s="24"/>
      <c r="N269" s="24"/>
      <c r="O269" s="14"/>
      <c r="P269" s="14"/>
      <c r="Q269" s="14"/>
      <c r="R269" s="14"/>
      <c r="S269" s="14"/>
      <c r="T269" s="14"/>
      <c r="U269" s="14"/>
      <c r="V269" s="14"/>
      <c r="W269" s="24"/>
      <c r="X269" s="14"/>
      <c r="Y269" s="15"/>
      <c r="Z269" s="15"/>
      <c r="AA269" s="55">
        <f t="shared" si="33"/>
        <v>0</v>
      </c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55">
        <f t="shared" si="34"/>
        <v>0</v>
      </c>
      <c r="AN269" s="55">
        <f t="shared" si="35"/>
        <v>0</v>
      </c>
      <c r="AO269" s="55">
        <f t="shared" si="36"/>
        <v>0</v>
      </c>
      <c r="AP269" s="84" t="str">
        <f t="shared" si="37"/>
        <v/>
      </c>
      <c r="AQ269" s="11" t="b">
        <f t="shared" si="38"/>
        <v>0</v>
      </c>
      <c r="AR269" s="59" t="b">
        <f t="shared" si="39"/>
        <v>0</v>
      </c>
      <c r="AS269" s="34" t="str">
        <f t="shared" si="40"/>
        <v/>
      </c>
    </row>
    <row r="270" spans="2:45">
      <c r="B270" s="260"/>
      <c r="C270" s="35"/>
      <c r="D270" s="53"/>
      <c r="E270" s="5"/>
      <c r="F270" s="60"/>
      <c r="G270" s="54" t="e">
        <f>VLOOKUP(F270,Foglio1!$F$2:$G$1509,2,FALSE)</f>
        <v>#N/A</v>
      </c>
      <c r="H270" s="56"/>
      <c r="I270" s="4"/>
      <c r="J270" s="4"/>
      <c r="K270" s="4"/>
      <c r="L270" s="4"/>
      <c r="M270" s="24"/>
      <c r="N270" s="24"/>
      <c r="O270" s="14"/>
      <c r="P270" s="14"/>
      <c r="Q270" s="14"/>
      <c r="R270" s="14"/>
      <c r="S270" s="14"/>
      <c r="T270" s="14"/>
      <c r="U270" s="14"/>
      <c r="V270" s="14"/>
      <c r="W270" s="24"/>
      <c r="X270" s="14"/>
      <c r="Y270" s="15"/>
      <c r="Z270" s="15"/>
      <c r="AA270" s="55">
        <f t="shared" si="33"/>
        <v>0</v>
      </c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55">
        <f t="shared" si="34"/>
        <v>0</v>
      </c>
      <c r="AN270" s="55">
        <f t="shared" si="35"/>
        <v>0</v>
      </c>
      <c r="AO270" s="55">
        <f t="shared" si="36"/>
        <v>0</v>
      </c>
      <c r="AP270" s="84" t="str">
        <f t="shared" si="37"/>
        <v/>
      </c>
      <c r="AQ270" s="11" t="b">
        <f t="shared" si="38"/>
        <v>0</v>
      </c>
      <c r="AR270" s="59" t="b">
        <f t="shared" si="39"/>
        <v>0</v>
      </c>
      <c r="AS270" s="34" t="str">
        <f t="shared" si="40"/>
        <v/>
      </c>
    </row>
    <row r="271" spans="2:45">
      <c r="B271" s="260"/>
      <c r="C271" s="35"/>
      <c r="D271" s="53"/>
      <c r="E271" s="5"/>
      <c r="F271" s="60"/>
      <c r="G271" s="54" t="e">
        <f>VLOOKUP(F271,Foglio1!$F$2:$G$1509,2,FALSE)</f>
        <v>#N/A</v>
      </c>
      <c r="H271" s="56"/>
      <c r="I271" s="4"/>
      <c r="J271" s="4"/>
      <c r="K271" s="4"/>
      <c r="L271" s="4"/>
      <c r="M271" s="24"/>
      <c r="N271" s="24"/>
      <c r="O271" s="14"/>
      <c r="P271" s="14"/>
      <c r="Q271" s="14"/>
      <c r="R271" s="14"/>
      <c r="S271" s="14"/>
      <c r="T271" s="14"/>
      <c r="U271" s="14"/>
      <c r="V271" s="14"/>
      <c r="W271" s="24"/>
      <c r="X271" s="14"/>
      <c r="Y271" s="15"/>
      <c r="Z271" s="15"/>
      <c r="AA271" s="55">
        <f t="shared" si="33"/>
        <v>0</v>
      </c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55">
        <f t="shared" si="34"/>
        <v>0</v>
      </c>
      <c r="AN271" s="55">
        <f t="shared" si="35"/>
        <v>0</v>
      </c>
      <c r="AO271" s="55">
        <f t="shared" si="36"/>
        <v>0</v>
      </c>
      <c r="AP271" s="84" t="str">
        <f t="shared" si="37"/>
        <v/>
      </c>
      <c r="AQ271" s="11" t="b">
        <f t="shared" si="38"/>
        <v>0</v>
      </c>
      <c r="AR271" s="59" t="b">
        <f t="shared" si="39"/>
        <v>0</v>
      </c>
      <c r="AS271" s="34" t="str">
        <f t="shared" si="40"/>
        <v/>
      </c>
    </row>
    <row r="272" spans="2:45">
      <c r="B272" s="260"/>
      <c r="C272" s="35"/>
      <c r="D272" s="53"/>
      <c r="E272" s="5"/>
      <c r="F272" s="60"/>
      <c r="G272" s="54" t="e">
        <f>VLOOKUP(F272,Foglio1!$F$2:$G$1509,2,FALSE)</f>
        <v>#N/A</v>
      </c>
      <c r="H272" s="56"/>
      <c r="I272" s="4"/>
      <c r="J272" s="4"/>
      <c r="K272" s="4"/>
      <c r="L272" s="4"/>
      <c r="M272" s="24"/>
      <c r="N272" s="24"/>
      <c r="O272" s="14"/>
      <c r="P272" s="14"/>
      <c r="Q272" s="14"/>
      <c r="R272" s="14"/>
      <c r="S272" s="14"/>
      <c r="T272" s="14"/>
      <c r="U272" s="14"/>
      <c r="V272" s="14"/>
      <c r="W272" s="24"/>
      <c r="X272" s="14"/>
      <c r="Y272" s="15"/>
      <c r="Z272" s="15"/>
      <c r="AA272" s="55">
        <f t="shared" si="33"/>
        <v>0</v>
      </c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55">
        <f t="shared" si="34"/>
        <v>0</v>
      </c>
      <c r="AN272" s="55">
        <f t="shared" si="35"/>
        <v>0</v>
      </c>
      <c r="AO272" s="55">
        <f t="shared" si="36"/>
        <v>0</v>
      </c>
      <c r="AP272" s="84" t="str">
        <f t="shared" si="37"/>
        <v/>
      </c>
      <c r="AQ272" s="11" t="b">
        <f t="shared" si="38"/>
        <v>0</v>
      </c>
      <c r="AR272" s="59" t="b">
        <f t="shared" si="39"/>
        <v>0</v>
      </c>
      <c r="AS272" s="34" t="str">
        <f t="shared" si="40"/>
        <v/>
      </c>
    </row>
    <row r="273" spans="2:45">
      <c r="B273" s="260"/>
      <c r="C273" s="35"/>
      <c r="D273" s="53"/>
      <c r="E273" s="5"/>
      <c r="F273" s="60"/>
      <c r="G273" s="54" t="e">
        <f>VLOOKUP(F273,Foglio1!$F$2:$G$1509,2,FALSE)</f>
        <v>#N/A</v>
      </c>
      <c r="H273" s="56"/>
      <c r="I273" s="4"/>
      <c r="J273" s="4"/>
      <c r="K273" s="4"/>
      <c r="L273" s="4"/>
      <c r="M273" s="24"/>
      <c r="N273" s="24"/>
      <c r="O273" s="14"/>
      <c r="P273" s="14"/>
      <c r="Q273" s="14"/>
      <c r="R273" s="14"/>
      <c r="S273" s="14"/>
      <c r="T273" s="14"/>
      <c r="U273" s="14"/>
      <c r="V273" s="14"/>
      <c r="W273" s="24"/>
      <c r="X273" s="14"/>
      <c r="Y273" s="15"/>
      <c r="Z273" s="15"/>
      <c r="AA273" s="55">
        <f t="shared" si="33"/>
        <v>0</v>
      </c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55">
        <f t="shared" si="34"/>
        <v>0</v>
      </c>
      <c r="AN273" s="55">
        <f t="shared" si="35"/>
        <v>0</v>
      </c>
      <c r="AO273" s="55">
        <f t="shared" si="36"/>
        <v>0</v>
      </c>
      <c r="AP273" s="84" t="str">
        <f t="shared" si="37"/>
        <v/>
      </c>
      <c r="AQ273" s="11" t="b">
        <f t="shared" si="38"/>
        <v>0</v>
      </c>
      <c r="AR273" s="59" t="b">
        <f t="shared" si="39"/>
        <v>0</v>
      </c>
      <c r="AS273" s="34" t="str">
        <f t="shared" si="40"/>
        <v/>
      </c>
    </row>
    <row r="274" spans="2:45">
      <c r="B274" s="260"/>
      <c r="C274" s="35"/>
      <c r="D274" s="53"/>
      <c r="E274" s="5"/>
      <c r="F274" s="60"/>
      <c r="G274" s="54" t="e">
        <f>VLOOKUP(F274,Foglio1!$F$2:$G$1509,2,FALSE)</f>
        <v>#N/A</v>
      </c>
      <c r="H274" s="56"/>
      <c r="I274" s="4"/>
      <c r="J274" s="4"/>
      <c r="K274" s="4"/>
      <c r="L274" s="4"/>
      <c r="M274" s="24"/>
      <c r="N274" s="24"/>
      <c r="O274" s="14"/>
      <c r="P274" s="14"/>
      <c r="Q274" s="14"/>
      <c r="R274" s="14"/>
      <c r="S274" s="14"/>
      <c r="T274" s="14"/>
      <c r="U274" s="14"/>
      <c r="V274" s="14"/>
      <c r="W274" s="24"/>
      <c r="X274" s="14"/>
      <c r="Y274" s="15"/>
      <c r="Z274" s="15"/>
      <c r="AA274" s="55">
        <f t="shared" si="33"/>
        <v>0</v>
      </c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55">
        <f t="shared" si="34"/>
        <v>0</v>
      </c>
      <c r="AN274" s="55">
        <f t="shared" si="35"/>
        <v>0</v>
      </c>
      <c r="AO274" s="55">
        <f t="shared" si="36"/>
        <v>0</v>
      </c>
      <c r="AP274" s="84" t="str">
        <f t="shared" si="37"/>
        <v/>
      </c>
      <c r="AQ274" s="11" t="b">
        <f t="shared" si="38"/>
        <v>0</v>
      </c>
      <c r="AR274" s="59" t="b">
        <f t="shared" si="39"/>
        <v>0</v>
      </c>
      <c r="AS274" s="34" t="str">
        <f t="shared" si="40"/>
        <v/>
      </c>
    </row>
    <row r="275" spans="2:45">
      <c r="B275" s="260"/>
      <c r="C275" s="35"/>
      <c r="D275" s="53"/>
      <c r="E275" s="5"/>
      <c r="F275" s="60"/>
      <c r="G275" s="54" t="e">
        <f>VLOOKUP(F275,Foglio1!$F$2:$G$1509,2,FALSE)</f>
        <v>#N/A</v>
      </c>
      <c r="H275" s="56"/>
      <c r="I275" s="4"/>
      <c r="J275" s="4"/>
      <c r="K275" s="4"/>
      <c r="L275" s="4"/>
      <c r="M275" s="24"/>
      <c r="N275" s="24"/>
      <c r="O275" s="14"/>
      <c r="P275" s="14"/>
      <c r="Q275" s="14"/>
      <c r="R275" s="14"/>
      <c r="S275" s="14"/>
      <c r="T275" s="14"/>
      <c r="U275" s="14"/>
      <c r="V275" s="14"/>
      <c r="W275" s="24"/>
      <c r="X275" s="14"/>
      <c r="Y275" s="15"/>
      <c r="Z275" s="15"/>
      <c r="AA275" s="55">
        <f t="shared" si="33"/>
        <v>0</v>
      </c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55">
        <f t="shared" si="34"/>
        <v>0</v>
      </c>
      <c r="AN275" s="55">
        <f t="shared" si="35"/>
        <v>0</v>
      </c>
      <c r="AO275" s="55">
        <f t="shared" si="36"/>
        <v>0</v>
      </c>
      <c r="AP275" s="84" t="str">
        <f t="shared" si="37"/>
        <v/>
      </c>
      <c r="AQ275" s="11" t="b">
        <f t="shared" si="38"/>
        <v>0</v>
      </c>
      <c r="AR275" s="59" t="b">
        <f t="shared" si="39"/>
        <v>0</v>
      </c>
      <c r="AS275" s="34" t="str">
        <f t="shared" si="40"/>
        <v/>
      </c>
    </row>
    <row r="276" spans="2:45">
      <c r="B276" s="260"/>
      <c r="C276" s="35"/>
      <c r="D276" s="53"/>
      <c r="E276" s="5"/>
      <c r="F276" s="60"/>
      <c r="G276" s="54" t="e">
        <f>VLOOKUP(F276,Foglio1!$F$2:$G$1509,2,FALSE)</f>
        <v>#N/A</v>
      </c>
      <c r="H276" s="56"/>
      <c r="I276" s="4"/>
      <c r="J276" s="4"/>
      <c r="K276" s="4"/>
      <c r="L276" s="4"/>
      <c r="M276" s="24"/>
      <c r="N276" s="24"/>
      <c r="O276" s="14"/>
      <c r="P276" s="14"/>
      <c r="Q276" s="14"/>
      <c r="R276" s="14"/>
      <c r="S276" s="14"/>
      <c r="T276" s="14"/>
      <c r="U276" s="14"/>
      <c r="V276" s="14"/>
      <c r="W276" s="24"/>
      <c r="X276" s="14"/>
      <c r="Y276" s="15"/>
      <c r="Z276" s="15"/>
      <c r="AA276" s="55">
        <f t="shared" si="33"/>
        <v>0</v>
      </c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55">
        <f t="shared" si="34"/>
        <v>0</v>
      </c>
      <c r="AN276" s="55">
        <f t="shared" si="35"/>
        <v>0</v>
      </c>
      <c r="AO276" s="55">
        <f t="shared" si="36"/>
        <v>0</v>
      </c>
      <c r="AP276" s="84" t="str">
        <f t="shared" si="37"/>
        <v/>
      </c>
      <c r="AQ276" s="11" t="b">
        <f t="shared" si="38"/>
        <v>0</v>
      </c>
      <c r="AR276" s="59" t="b">
        <f t="shared" si="39"/>
        <v>0</v>
      </c>
      <c r="AS276" s="34" t="str">
        <f t="shared" si="40"/>
        <v/>
      </c>
    </row>
    <row r="277" spans="2:45">
      <c r="B277" s="260"/>
      <c r="C277" s="35"/>
      <c r="D277" s="53"/>
      <c r="E277" s="5"/>
      <c r="F277" s="60"/>
      <c r="G277" s="54" t="e">
        <f>VLOOKUP(F277,Foglio1!$F$2:$G$1509,2,FALSE)</f>
        <v>#N/A</v>
      </c>
      <c r="H277" s="56"/>
      <c r="I277" s="4"/>
      <c r="J277" s="4"/>
      <c r="K277" s="4"/>
      <c r="L277" s="4"/>
      <c r="M277" s="24"/>
      <c r="N277" s="24"/>
      <c r="O277" s="14"/>
      <c r="P277" s="14"/>
      <c r="Q277" s="14"/>
      <c r="R277" s="14"/>
      <c r="S277" s="14"/>
      <c r="T277" s="14"/>
      <c r="U277" s="14"/>
      <c r="V277" s="14"/>
      <c r="W277" s="24"/>
      <c r="X277" s="14"/>
      <c r="Y277" s="15"/>
      <c r="Z277" s="15"/>
      <c r="AA277" s="55">
        <f t="shared" si="33"/>
        <v>0</v>
      </c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55">
        <f t="shared" si="34"/>
        <v>0</v>
      </c>
      <c r="AN277" s="55">
        <f t="shared" si="35"/>
        <v>0</v>
      </c>
      <c r="AO277" s="55">
        <f t="shared" si="36"/>
        <v>0</v>
      </c>
      <c r="AP277" s="84" t="str">
        <f t="shared" si="37"/>
        <v/>
      </c>
      <c r="AQ277" s="11" t="b">
        <f t="shared" si="38"/>
        <v>0</v>
      </c>
      <c r="AR277" s="59" t="b">
        <f t="shared" si="39"/>
        <v>0</v>
      </c>
      <c r="AS277" s="34" t="str">
        <f t="shared" si="40"/>
        <v/>
      </c>
    </row>
    <row r="278" spans="2:45">
      <c r="B278" s="260"/>
      <c r="C278" s="35"/>
      <c r="D278" s="53"/>
      <c r="E278" s="5"/>
      <c r="F278" s="60"/>
      <c r="G278" s="54" t="e">
        <f>VLOOKUP(F278,Foglio1!$F$2:$G$1509,2,FALSE)</f>
        <v>#N/A</v>
      </c>
      <c r="H278" s="56"/>
      <c r="I278" s="4"/>
      <c r="J278" s="4"/>
      <c r="K278" s="4"/>
      <c r="L278" s="4"/>
      <c r="M278" s="24"/>
      <c r="N278" s="24"/>
      <c r="O278" s="14"/>
      <c r="P278" s="14"/>
      <c r="Q278" s="14"/>
      <c r="R278" s="14"/>
      <c r="S278" s="14"/>
      <c r="T278" s="14"/>
      <c r="U278" s="14"/>
      <c r="V278" s="14"/>
      <c r="W278" s="24"/>
      <c r="X278" s="14"/>
      <c r="Y278" s="15"/>
      <c r="Z278" s="15"/>
      <c r="AA278" s="55">
        <f t="shared" si="33"/>
        <v>0</v>
      </c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55">
        <f t="shared" si="34"/>
        <v>0</v>
      </c>
      <c r="AN278" s="55">
        <f t="shared" si="35"/>
        <v>0</v>
      </c>
      <c r="AO278" s="55">
        <f t="shared" si="36"/>
        <v>0</v>
      </c>
      <c r="AP278" s="84" t="str">
        <f t="shared" si="37"/>
        <v/>
      </c>
      <c r="AQ278" s="11" t="b">
        <f t="shared" si="38"/>
        <v>0</v>
      </c>
      <c r="AR278" s="59" t="b">
        <f t="shared" si="39"/>
        <v>0</v>
      </c>
      <c r="AS278" s="34" t="str">
        <f t="shared" si="40"/>
        <v/>
      </c>
    </row>
    <row r="279" spans="2:45">
      <c r="B279" s="260"/>
      <c r="C279" s="35"/>
      <c r="D279" s="53"/>
      <c r="E279" s="5"/>
      <c r="F279" s="60"/>
      <c r="G279" s="54" t="e">
        <f>VLOOKUP(F279,Foglio1!$F$2:$G$1509,2,FALSE)</f>
        <v>#N/A</v>
      </c>
      <c r="H279" s="56"/>
      <c r="I279" s="4"/>
      <c r="J279" s="4"/>
      <c r="K279" s="4"/>
      <c r="L279" s="4"/>
      <c r="M279" s="24"/>
      <c r="N279" s="24"/>
      <c r="O279" s="14"/>
      <c r="P279" s="14"/>
      <c r="Q279" s="14"/>
      <c r="R279" s="14"/>
      <c r="S279" s="14"/>
      <c r="T279" s="14"/>
      <c r="U279" s="14"/>
      <c r="V279" s="14"/>
      <c r="W279" s="24"/>
      <c r="X279" s="14"/>
      <c r="Y279" s="15"/>
      <c r="Z279" s="15"/>
      <c r="AA279" s="55">
        <f t="shared" si="33"/>
        <v>0</v>
      </c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55">
        <f t="shared" si="34"/>
        <v>0</v>
      </c>
      <c r="AN279" s="55">
        <f t="shared" si="35"/>
        <v>0</v>
      </c>
      <c r="AO279" s="55">
        <f t="shared" si="36"/>
        <v>0</v>
      </c>
      <c r="AP279" s="84" t="str">
        <f t="shared" si="37"/>
        <v/>
      </c>
      <c r="AQ279" s="11" t="b">
        <f t="shared" si="38"/>
        <v>0</v>
      </c>
      <c r="AR279" s="59" t="b">
        <f t="shared" si="39"/>
        <v>0</v>
      </c>
      <c r="AS279" s="34" t="str">
        <f t="shared" si="40"/>
        <v/>
      </c>
    </row>
    <row r="280" spans="2:45">
      <c r="B280" s="260"/>
      <c r="C280" s="35"/>
      <c r="D280" s="53"/>
      <c r="E280" s="5"/>
      <c r="F280" s="60"/>
      <c r="G280" s="54" t="e">
        <f>VLOOKUP(F280,Foglio1!$F$2:$G$1509,2,FALSE)</f>
        <v>#N/A</v>
      </c>
      <c r="H280" s="56"/>
      <c r="I280" s="4"/>
      <c r="J280" s="4"/>
      <c r="K280" s="4"/>
      <c r="L280" s="4"/>
      <c r="M280" s="24"/>
      <c r="N280" s="24"/>
      <c r="O280" s="14"/>
      <c r="P280" s="14"/>
      <c r="Q280" s="14"/>
      <c r="R280" s="14"/>
      <c r="S280" s="14"/>
      <c r="T280" s="14"/>
      <c r="U280" s="14"/>
      <c r="V280" s="14"/>
      <c r="W280" s="24"/>
      <c r="X280" s="14"/>
      <c r="Y280" s="15"/>
      <c r="Z280" s="15"/>
      <c r="AA280" s="55">
        <f t="shared" si="33"/>
        <v>0</v>
      </c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55">
        <f t="shared" si="34"/>
        <v>0</v>
      </c>
      <c r="AN280" s="55">
        <f t="shared" si="35"/>
        <v>0</v>
      </c>
      <c r="AO280" s="55">
        <f t="shared" si="36"/>
        <v>0</v>
      </c>
      <c r="AP280" s="84" t="str">
        <f t="shared" si="37"/>
        <v/>
      </c>
      <c r="AQ280" s="11" t="b">
        <f t="shared" si="38"/>
        <v>0</v>
      </c>
      <c r="AR280" s="59" t="b">
        <f t="shared" si="39"/>
        <v>0</v>
      </c>
      <c r="AS280" s="34" t="str">
        <f t="shared" si="40"/>
        <v/>
      </c>
    </row>
    <row r="281" spans="2:45">
      <c r="B281" s="260"/>
      <c r="C281" s="35"/>
      <c r="D281" s="53"/>
      <c r="E281" s="5"/>
      <c r="F281" s="60"/>
      <c r="G281" s="54" t="e">
        <f>VLOOKUP(F281,Foglio1!$F$2:$G$1509,2,FALSE)</f>
        <v>#N/A</v>
      </c>
      <c r="H281" s="56"/>
      <c r="I281" s="4"/>
      <c r="J281" s="4"/>
      <c r="K281" s="4"/>
      <c r="L281" s="4"/>
      <c r="M281" s="24"/>
      <c r="N281" s="24"/>
      <c r="O281" s="14"/>
      <c r="P281" s="14"/>
      <c r="Q281" s="14"/>
      <c r="R281" s="14"/>
      <c r="S281" s="14"/>
      <c r="T281" s="14"/>
      <c r="U281" s="14"/>
      <c r="V281" s="14"/>
      <c r="W281" s="24"/>
      <c r="X281" s="14"/>
      <c r="Y281" s="15"/>
      <c r="Z281" s="15"/>
      <c r="AA281" s="55">
        <f t="shared" si="33"/>
        <v>0</v>
      </c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55">
        <f t="shared" si="34"/>
        <v>0</v>
      </c>
      <c r="AN281" s="55">
        <f t="shared" si="35"/>
        <v>0</v>
      </c>
      <c r="AO281" s="55">
        <f t="shared" si="36"/>
        <v>0</v>
      </c>
      <c r="AP281" s="84" t="str">
        <f t="shared" si="37"/>
        <v/>
      </c>
      <c r="AQ281" s="11" t="b">
        <f t="shared" si="38"/>
        <v>0</v>
      </c>
      <c r="AR281" s="59" t="b">
        <f t="shared" si="39"/>
        <v>0</v>
      </c>
      <c r="AS281" s="34" t="str">
        <f t="shared" si="40"/>
        <v/>
      </c>
    </row>
    <row r="282" spans="2:45">
      <c r="B282" s="260"/>
      <c r="C282" s="35"/>
      <c r="D282" s="53"/>
      <c r="E282" s="5"/>
      <c r="F282" s="60"/>
      <c r="G282" s="54" t="e">
        <f>VLOOKUP(F282,Foglio1!$F$2:$G$1509,2,FALSE)</f>
        <v>#N/A</v>
      </c>
      <c r="H282" s="56"/>
      <c r="I282" s="4"/>
      <c r="J282" s="4"/>
      <c r="K282" s="4"/>
      <c r="L282" s="4"/>
      <c r="M282" s="24"/>
      <c r="N282" s="24"/>
      <c r="O282" s="14"/>
      <c r="P282" s="14"/>
      <c r="Q282" s="14"/>
      <c r="R282" s="14"/>
      <c r="S282" s="14"/>
      <c r="T282" s="14"/>
      <c r="U282" s="14"/>
      <c r="V282" s="14"/>
      <c r="W282" s="24"/>
      <c r="X282" s="14"/>
      <c r="Y282" s="15"/>
      <c r="Z282" s="15"/>
      <c r="AA282" s="55">
        <f t="shared" si="33"/>
        <v>0</v>
      </c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55">
        <f t="shared" si="34"/>
        <v>0</v>
      </c>
      <c r="AN282" s="55">
        <f t="shared" si="35"/>
        <v>0</v>
      </c>
      <c r="AO282" s="55">
        <f t="shared" si="36"/>
        <v>0</v>
      </c>
      <c r="AP282" s="84" t="str">
        <f t="shared" si="37"/>
        <v/>
      </c>
      <c r="AQ282" s="11" t="b">
        <f t="shared" si="38"/>
        <v>0</v>
      </c>
      <c r="AR282" s="59" t="b">
        <f t="shared" si="39"/>
        <v>0</v>
      </c>
      <c r="AS282" s="34" t="str">
        <f t="shared" si="40"/>
        <v/>
      </c>
    </row>
    <row r="283" spans="2:45">
      <c r="B283" s="260"/>
      <c r="C283" s="35"/>
      <c r="D283" s="53"/>
      <c r="E283" s="5"/>
      <c r="F283" s="60"/>
      <c r="G283" s="54" t="e">
        <f>VLOOKUP(F283,Foglio1!$F$2:$G$1509,2,FALSE)</f>
        <v>#N/A</v>
      </c>
      <c r="H283" s="56"/>
      <c r="I283" s="4"/>
      <c r="J283" s="4"/>
      <c r="K283" s="4"/>
      <c r="L283" s="4"/>
      <c r="M283" s="24"/>
      <c r="N283" s="24"/>
      <c r="O283" s="14"/>
      <c r="P283" s="14"/>
      <c r="Q283" s="14"/>
      <c r="R283" s="14"/>
      <c r="S283" s="14"/>
      <c r="T283" s="14"/>
      <c r="U283" s="14"/>
      <c r="V283" s="14"/>
      <c r="W283" s="24"/>
      <c r="X283" s="14"/>
      <c r="Y283" s="15"/>
      <c r="Z283" s="15"/>
      <c r="AA283" s="55">
        <f t="shared" si="33"/>
        <v>0</v>
      </c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55">
        <f t="shared" si="34"/>
        <v>0</v>
      </c>
      <c r="AN283" s="55">
        <f t="shared" si="35"/>
        <v>0</v>
      </c>
      <c r="AO283" s="55">
        <f t="shared" si="36"/>
        <v>0</v>
      </c>
      <c r="AP283" s="84" t="str">
        <f t="shared" si="37"/>
        <v/>
      </c>
      <c r="AQ283" s="11" t="b">
        <f t="shared" si="38"/>
        <v>0</v>
      </c>
      <c r="AR283" s="59" t="b">
        <f t="shared" si="39"/>
        <v>0</v>
      </c>
      <c r="AS283" s="34" t="str">
        <f t="shared" si="40"/>
        <v/>
      </c>
    </row>
    <row r="284" spans="2:45">
      <c r="B284" s="260"/>
      <c r="C284" s="35"/>
      <c r="D284" s="53"/>
      <c r="E284" s="5"/>
      <c r="F284" s="60"/>
      <c r="G284" s="54" t="e">
        <f>VLOOKUP(F284,Foglio1!$F$2:$G$1509,2,FALSE)</f>
        <v>#N/A</v>
      </c>
      <c r="H284" s="56"/>
      <c r="I284" s="4"/>
      <c r="J284" s="4"/>
      <c r="K284" s="4"/>
      <c r="L284" s="4"/>
      <c r="M284" s="24"/>
      <c r="N284" s="24"/>
      <c r="O284" s="14"/>
      <c r="P284" s="14"/>
      <c r="Q284" s="14"/>
      <c r="R284" s="14"/>
      <c r="S284" s="14"/>
      <c r="T284" s="14"/>
      <c r="U284" s="14"/>
      <c r="V284" s="14"/>
      <c r="W284" s="24"/>
      <c r="X284" s="14"/>
      <c r="Y284" s="15"/>
      <c r="Z284" s="15"/>
      <c r="AA284" s="55">
        <f t="shared" si="33"/>
        <v>0</v>
      </c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55">
        <f t="shared" si="34"/>
        <v>0</v>
      </c>
      <c r="AN284" s="55">
        <f t="shared" si="35"/>
        <v>0</v>
      </c>
      <c r="AO284" s="55">
        <f t="shared" si="36"/>
        <v>0</v>
      </c>
      <c r="AP284" s="84" t="str">
        <f t="shared" si="37"/>
        <v/>
      </c>
      <c r="AQ284" s="11" t="b">
        <f t="shared" si="38"/>
        <v>0</v>
      </c>
      <c r="AR284" s="59" t="b">
        <f t="shared" si="39"/>
        <v>0</v>
      </c>
      <c r="AS284" s="34" t="str">
        <f t="shared" si="40"/>
        <v/>
      </c>
    </row>
    <row r="285" spans="2:45">
      <c r="B285" s="260"/>
      <c r="C285" s="35"/>
      <c r="D285" s="53"/>
      <c r="E285" s="5"/>
      <c r="F285" s="60"/>
      <c r="G285" s="54" t="e">
        <f>VLOOKUP(F285,Foglio1!$F$2:$G$1509,2,FALSE)</f>
        <v>#N/A</v>
      </c>
      <c r="H285" s="56"/>
      <c r="I285" s="4"/>
      <c r="J285" s="4"/>
      <c r="K285" s="4"/>
      <c r="L285" s="4"/>
      <c r="M285" s="24"/>
      <c r="N285" s="24"/>
      <c r="O285" s="14"/>
      <c r="P285" s="14"/>
      <c r="Q285" s="14"/>
      <c r="R285" s="14"/>
      <c r="S285" s="14"/>
      <c r="T285" s="14"/>
      <c r="U285" s="14"/>
      <c r="V285" s="14"/>
      <c r="W285" s="24"/>
      <c r="X285" s="14"/>
      <c r="Y285" s="15"/>
      <c r="Z285" s="15"/>
      <c r="AA285" s="55">
        <f t="shared" si="33"/>
        <v>0</v>
      </c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55">
        <f t="shared" si="34"/>
        <v>0</v>
      </c>
      <c r="AN285" s="55">
        <f t="shared" si="35"/>
        <v>0</v>
      </c>
      <c r="AO285" s="55">
        <f t="shared" si="36"/>
        <v>0</v>
      </c>
      <c r="AP285" s="84" t="str">
        <f t="shared" si="37"/>
        <v/>
      </c>
      <c r="AQ285" s="11" t="b">
        <f t="shared" si="38"/>
        <v>0</v>
      </c>
      <c r="AR285" s="59" t="b">
        <f t="shared" si="39"/>
        <v>0</v>
      </c>
      <c r="AS285" s="34" t="str">
        <f t="shared" si="40"/>
        <v/>
      </c>
    </row>
    <row r="286" spans="2:45">
      <c r="B286" s="260"/>
      <c r="C286" s="35"/>
      <c r="D286" s="53"/>
      <c r="E286" s="5"/>
      <c r="F286" s="60"/>
      <c r="G286" s="54" t="e">
        <f>VLOOKUP(F286,Foglio1!$F$2:$G$1509,2,FALSE)</f>
        <v>#N/A</v>
      </c>
      <c r="H286" s="56"/>
      <c r="I286" s="4"/>
      <c r="J286" s="4"/>
      <c r="K286" s="4"/>
      <c r="L286" s="4"/>
      <c r="M286" s="24"/>
      <c r="N286" s="24"/>
      <c r="O286" s="14"/>
      <c r="P286" s="14"/>
      <c r="Q286" s="14"/>
      <c r="R286" s="14"/>
      <c r="S286" s="14"/>
      <c r="T286" s="14"/>
      <c r="U286" s="14"/>
      <c r="V286" s="14"/>
      <c r="W286" s="24"/>
      <c r="X286" s="14"/>
      <c r="Y286" s="15"/>
      <c r="Z286" s="15"/>
      <c r="AA286" s="55">
        <f t="shared" si="33"/>
        <v>0</v>
      </c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55">
        <f t="shared" si="34"/>
        <v>0</v>
      </c>
      <c r="AN286" s="55">
        <f t="shared" si="35"/>
        <v>0</v>
      </c>
      <c r="AO286" s="55">
        <f t="shared" si="36"/>
        <v>0</v>
      </c>
      <c r="AP286" s="84" t="str">
        <f t="shared" si="37"/>
        <v/>
      </c>
      <c r="AQ286" s="11" t="b">
        <f t="shared" si="38"/>
        <v>0</v>
      </c>
      <c r="AR286" s="59" t="b">
        <f t="shared" si="39"/>
        <v>0</v>
      </c>
      <c r="AS286" s="34" t="str">
        <f t="shared" si="40"/>
        <v/>
      </c>
    </row>
    <row r="287" spans="2:45">
      <c r="B287" s="260"/>
      <c r="C287" s="35"/>
      <c r="D287" s="53"/>
      <c r="E287" s="5"/>
      <c r="F287" s="60"/>
      <c r="G287" s="54" t="e">
        <f>VLOOKUP(F287,Foglio1!$F$2:$G$1509,2,FALSE)</f>
        <v>#N/A</v>
      </c>
      <c r="H287" s="56"/>
      <c r="I287" s="4"/>
      <c r="J287" s="4"/>
      <c r="K287" s="4"/>
      <c r="L287" s="4"/>
      <c r="M287" s="24"/>
      <c r="N287" s="24"/>
      <c r="O287" s="14"/>
      <c r="P287" s="14"/>
      <c r="Q287" s="14"/>
      <c r="R287" s="14"/>
      <c r="S287" s="14"/>
      <c r="T287" s="14"/>
      <c r="U287" s="14"/>
      <c r="V287" s="14"/>
      <c r="W287" s="24"/>
      <c r="X287" s="14"/>
      <c r="Y287" s="15"/>
      <c r="Z287" s="15"/>
      <c r="AA287" s="55">
        <f t="shared" si="33"/>
        <v>0</v>
      </c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55">
        <f t="shared" si="34"/>
        <v>0</v>
      </c>
      <c r="AN287" s="55">
        <f t="shared" si="35"/>
        <v>0</v>
      </c>
      <c r="AO287" s="55">
        <f t="shared" si="36"/>
        <v>0</v>
      </c>
      <c r="AP287" s="84" t="str">
        <f t="shared" si="37"/>
        <v/>
      </c>
      <c r="AQ287" s="11" t="b">
        <f t="shared" si="38"/>
        <v>0</v>
      </c>
      <c r="AR287" s="59" t="b">
        <f t="shared" si="39"/>
        <v>0</v>
      </c>
      <c r="AS287" s="34" t="str">
        <f t="shared" si="40"/>
        <v/>
      </c>
    </row>
    <row r="288" spans="2:45">
      <c r="B288" s="260"/>
      <c r="C288" s="35"/>
      <c r="D288" s="53"/>
      <c r="E288" s="5"/>
      <c r="F288" s="60"/>
      <c r="G288" s="54" t="e">
        <f>VLOOKUP(F288,Foglio1!$F$2:$G$1509,2,FALSE)</f>
        <v>#N/A</v>
      </c>
      <c r="H288" s="56"/>
      <c r="I288" s="4"/>
      <c r="J288" s="4"/>
      <c r="K288" s="4"/>
      <c r="L288" s="4"/>
      <c r="M288" s="24"/>
      <c r="N288" s="24"/>
      <c r="O288" s="14"/>
      <c r="P288" s="14"/>
      <c r="Q288" s="14"/>
      <c r="R288" s="14"/>
      <c r="S288" s="14"/>
      <c r="T288" s="14"/>
      <c r="U288" s="14"/>
      <c r="V288" s="14"/>
      <c r="W288" s="24"/>
      <c r="X288" s="14"/>
      <c r="Y288" s="15"/>
      <c r="Z288" s="15"/>
      <c r="AA288" s="55">
        <f t="shared" si="33"/>
        <v>0</v>
      </c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55">
        <f t="shared" si="34"/>
        <v>0</v>
      </c>
      <c r="AN288" s="55">
        <f t="shared" si="35"/>
        <v>0</v>
      </c>
      <c r="AO288" s="55">
        <f t="shared" si="36"/>
        <v>0</v>
      </c>
      <c r="AP288" s="84" t="str">
        <f t="shared" si="37"/>
        <v/>
      </c>
      <c r="AQ288" s="11" t="b">
        <f t="shared" si="38"/>
        <v>0</v>
      </c>
      <c r="AR288" s="59" t="b">
        <f t="shared" si="39"/>
        <v>0</v>
      </c>
      <c r="AS288" s="34" t="str">
        <f t="shared" si="40"/>
        <v/>
      </c>
    </row>
    <row r="289" spans="2:45">
      <c r="B289" s="260"/>
      <c r="C289" s="35"/>
      <c r="D289" s="53"/>
      <c r="E289" s="5"/>
      <c r="F289" s="60"/>
      <c r="G289" s="54" t="e">
        <f>VLOOKUP(F289,Foglio1!$F$2:$G$1509,2,FALSE)</f>
        <v>#N/A</v>
      </c>
      <c r="H289" s="56"/>
      <c r="I289" s="4"/>
      <c r="J289" s="4"/>
      <c r="K289" s="4"/>
      <c r="L289" s="4"/>
      <c r="M289" s="24"/>
      <c r="N289" s="24"/>
      <c r="O289" s="14"/>
      <c r="P289" s="14"/>
      <c r="Q289" s="14"/>
      <c r="R289" s="14"/>
      <c r="S289" s="14"/>
      <c r="T289" s="14"/>
      <c r="U289" s="14"/>
      <c r="V289" s="14"/>
      <c r="W289" s="24"/>
      <c r="X289" s="14"/>
      <c r="Y289" s="15"/>
      <c r="Z289" s="15"/>
      <c r="AA289" s="55">
        <f t="shared" si="33"/>
        <v>0</v>
      </c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55">
        <f t="shared" si="34"/>
        <v>0</v>
      </c>
      <c r="AN289" s="55">
        <f t="shared" si="35"/>
        <v>0</v>
      </c>
      <c r="AO289" s="55">
        <f t="shared" si="36"/>
        <v>0</v>
      </c>
      <c r="AP289" s="84" t="str">
        <f t="shared" si="37"/>
        <v/>
      </c>
      <c r="AQ289" s="11" t="b">
        <f t="shared" si="38"/>
        <v>0</v>
      </c>
      <c r="AR289" s="59" t="b">
        <f t="shared" si="39"/>
        <v>0</v>
      </c>
      <c r="AS289" s="34" t="str">
        <f t="shared" si="40"/>
        <v/>
      </c>
    </row>
    <row r="290" spans="2:45">
      <c r="B290" s="260"/>
      <c r="C290" s="35"/>
      <c r="D290" s="53"/>
      <c r="E290" s="5"/>
      <c r="F290" s="60"/>
      <c r="G290" s="54" t="e">
        <f>VLOOKUP(F290,Foglio1!$F$2:$G$1509,2,FALSE)</f>
        <v>#N/A</v>
      </c>
      <c r="H290" s="56"/>
      <c r="I290" s="4"/>
      <c r="J290" s="4"/>
      <c r="K290" s="4"/>
      <c r="L290" s="4"/>
      <c r="M290" s="24"/>
      <c r="N290" s="24"/>
      <c r="O290" s="14"/>
      <c r="P290" s="14"/>
      <c r="Q290" s="14"/>
      <c r="R290" s="14"/>
      <c r="S290" s="14"/>
      <c r="T290" s="14"/>
      <c r="U290" s="14"/>
      <c r="V290" s="14"/>
      <c r="W290" s="24"/>
      <c r="X290" s="14"/>
      <c r="Y290" s="15"/>
      <c r="Z290" s="15"/>
      <c r="AA290" s="55">
        <f t="shared" si="33"/>
        <v>0</v>
      </c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55">
        <f t="shared" si="34"/>
        <v>0</v>
      </c>
      <c r="AN290" s="55">
        <f t="shared" si="35"/>
        <v>0</v>
      </c>
      <c r="AO290" s="55">
        <f t="shared" si="36"/>
        <v>0</v>
      </c>
      <c r="AP290" s="84" t="str">
        <f t="shared" si="37"/>
        <v/>
      </c>
      <c r="AQ290" s="11" t="b">
        <f t="shared" si="38"/>
        <v>0</v>
      </c>
      <c r="AR290" s="59" t="b">
        <f t="shared" si="39"/>
        <v>0</v>
      </c>
      <c r="AS290" s="34" t="str">
        <f t="shared" si="40"/>
        <v/>
      </c>
    </row>
    <row r="291" spans="2:45">
      <c r="B291" s="260"/>
      <c r="C291" s="35"/>
      <c r="D291" s="53"/>
      <c r="E291" s="5"/>
      <c r="F291" s="60"/>
      <c r="G291" s="54" t="e">
        <f>VLOOKUP(F291,Foglio1!$F$2:$G$1509,2,FALSE)</f>
        <v>#N/A</v>
      </c>
      <c r="H291" s="56"/>
      <c r="I291" s="4"/>
      <c r="J291" s="4"/>
      <c r="K291" s="4"/>
      <c r="L291" s="4"/>
      <c r="M291" s="24"/>
      <c r="N291" s="24"/>
      <c r="O291" s="14"/>
      <c r="P291" s="14"/>
      <c r="Q291" s="14"/>
      <c r="R291" s="14"/>
      <c r="S291" s="14"/>
      <c r="T291" s="14"/>
      <c r="U291" s="14"/>
      <c r="V291" s="14"/>
      <c r="W291" s="24"/>
      <c r="X291" s="14"/>
      <c r="Y291" s="15"/>
      <c r="Z291" s="15"/>
      <c r="AA291" s="55">
        <f t="shared" si="33"/>
        <v>0</v>
      </c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55">
        <f t="shared" si="34"/>
        <v>0</v>
      </c>
      <c r="AN291" s="55">
        <f t="shared" si="35"/>
        <v>0</v>
      </c>
      <c r="AO291" s="55">
        <f t="shared" si="36"/>
        <v>0</v>
      </c>
      <c r="AP291" s="84" t="str">
        <f t="shared" si="37"/>
        <v/>
      </c>
      <c r="AQ291" s="11" t="b">
        <f t="shared" si="38"/>
        <v>0</v>
      </c>
      <c r="AR291" s="59" t="b">
        <f t="shared" si="39"/>
        <v>0</v>
      </c>
      <c r="AS291" s="34" t="str">
        <f t="shared" si="40"/>
        <v/>
      </c>
    </row>
    <row r="292" spans="2:45">
      <c r="B292" s="260"/>
      <c r="C292" s="35"/>
      <c r="D292" s="53"/>
      <c r="E292" s="5"/>
      <c r="F292" s="60"/>
      <c r="G292" s="54" t="e">
        <f>VLOOKUP(F292,Foglio1!$F$2:$G$1509,2,FALSE)</f>
        <v>#N/A</v>
      </c>
      <c r="H292" s="56"/>
      <c r="I292" s="4"/>
      <c r="J292" s="4"/>
      <c r="K292" s="4"/>
      <c r="L292" s="4"/>
      <c r="M292" s="24"/>
      <c r="N292" s="24"/>
      <c r="O292" s="14"/>
      <c r="P292" s="14"/>
      <c r="Q292" s="14"/>
      <c r="R292" s="14"/>
      <c r="S292" s="14"/>
      <c r="T292" s="14"/>
      <c r="U292" s="14"/>
      <c r="V292" s="14"/>
      <c r="W292" s="24"/>
      <c r="X292" s="14"/>
      <c r="Y292" s="15"/>
      <c r="Z292" s="15"/>
      <c r="AA292" s="55">
        <f t="shared" si="33"/>
        <v>0</v>
      </c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55">
        <f t="shared" si="34"/>
        <v>0</v>
      </c>
      <c r="AN292" s="55">
        <f t="shared" si="35"/>
        <v>0</v>
      </c>
      <c r="AO292" s="55">
        <f t="shared" si="36"/>
        <v>0</v>
      </c>
      <c r="AP292" s="84" t="str">
        <f t="shared" si="37"/>
        <v/>
      </c>
      <c r="AQ292" s="11" t="b">
        <f t="shared" si="38"/>
        <v>0</v>
      </c>
      <c r="AR292" s="59" t="b">
        <f t="shared" si="39"/>
        <v>0</v>
      </c>
      <c r="AS292" s="34" t="str">
        <f t="shared" si="40"/>
        <v/>
      </c>
    </row>
    <row r="293" spans="2:45">
      <c r="B293" s="260"/>
      <c r="C293" s="35"/>
      <c r="D293" s="53"/>
      <c r="E293" s="5"/>
      <c r="F293" s="60"/>
      <c r="G293" s="54" t="e">
        <f>VLOOKUP(F293,Foglio1!$F$2:$G$1509,2,FALSE)</f>
        <v>#N/A</v>
      </c>
      <c r="H293" s="56"/>
      <c r="I293" s="4"/>
      <c r="J293" s="4"/>
      <c r="K293" s="4"/>
      <c r="L293" s="4"/>
      <c r="M293" s="24"/>
      <c r="N293" s="24"/>
      <c r="O293" s="14"/>
      <c r="P293" s="14"/>
      <c r="Q293" s="14"/>
      <c r="R293" s="14"/>
      <c r="S293" s="14"/>
      <c r="T293" s="14"/>
      <c r="U293" s="14"/>
      <c r="V293" s="14"/>
      <c r="W293" s="24"/>
      <c r="X293" s="14"/>
      <c r="Y293" s="15"/>
      <c r="Z293" s="15"/>
      <c r="AA293" s="55">
        <f t="shared" si="33"/>
        <v>0</v>
      </c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55">
        <f t="shared" si="34"/>
        <v>0</v>
      </c>
      <c r="AN293" s="55">
        <f t="shared" si="35"/>
        <v>0</v>
      </c>
      <c r="AO293" s="55">
        <f t="shared" si="36"/>
        <v>0</v>
      </c>
      <c r="AP293" s="84" t="str">
        <f t="shared" si="37"/>
        <v/>
      </c>
      <c r="AQ293" s="11" t="b">
        <f t="shared" si="38"/>
        <v>0</v>
      </c>
      <c r="AR293" s="59" t="b">
        <f t="shared" si="39"/>
        <v>0</v>
      </c>
      <c r="AS293" s="34" t="str">
        <f t="shared" si="40"/>
        <v/>
      </c>
    </row>
    <row r="294" spans="2:45">
      <c r="B294" s="260"/>
      <c r="C294" s="35"/>
      <c r="D294" s="53"/>
      <c r="E294" s="5"/>
      <c r="F294" s="60"/>
      <c r="G294" s="54" t="e">
        <f>VLOOKUP(F294,Foglio1!$F$2:$G$1509,2,FALSE)</f>
        <v>#N/A</v>
      </c>
      <c r="H294" s="56"/>
      <c r="I294" s="4"/>
      <c r="J294" s="4"/>
      <c r="K294" s="4"/>
      <c r="L294" s="4"/>
      <c r="M294" s="24"/>
      <c r="N294" s="24"/>
      <c r="O294" s="14"/>
      <c r="P294" s="14"/>
      <c r="Q294" s="14"/>
      <c r="R294" s="14"/>
      <c r="S294" s="14"/>
      <c r="T294" s="14"/>
      <c r="U294" s="14"/>
      <c r="V294" s="14"/>
      <c r="W294" s="24"/>
      <c r="X294" s="14"/>
      <c r="Y294" s="15"/>
      <c r="Z294" s="15"/>
      <c r="AA294" s="55">
        <f t="shared" si="33"/>
        <v>0</v>
      </c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55">
        <f t="shared" si="34"/>
        <v>0</v>
      </c>
      <c r="AN294" s="55">
        <f t="shared" si="35"/>
        <v>0</v>
      </c>
      <c r="AO294" s="55">
        <f t="shared" si="36"/>
        <v>0</v>
      </c>
      <c r="AP294" s="84" t="str">
        <f t="shared" si="37"/>
        <v/>
      </c>
      <c r="AQ294" s="11" t="b">
        <f t="shared" si="38"/>
        <v>0</v>
      </c>
      <c r="AR294" s="59" t="b">
        <f t="shared" si="39"/>
        <v>0</v>
      </c>
      <c r="AS294" s="34" t="str">
        <f t="shared" si="40"/>
        <v/>
      </c>
    </row>
    <row r="295" spans="2:45">
      <c r="B295" s="260"/>
      <c r="C295" s="35"/>
      <c r="D295" s="53"/>
      <c r="E295" s="5"/>
      <c r="F295" s="60"/>
      <c r="G295" s="54" t="e">
        <f>VLOOKUP(F295,Foglio1!$F$2:$G$1509,2,FALSE)</f>
        <v>#N/A</v>
      </c>
      <c r="H295" s="56"/>
      <c r="I295" s="4"/>
      <c r="J295" s="4"/>
      <c r="K295" s="4"/>
      <c r="L295" s="4"/>
      <c r="M295" s="24"/>
      <c r="N295" s="24"/>
      <c r="O295" s="14"/>
      <c r="P295" s="14"/>
      <c r="Q295" s="14"/>
      <c r="R295" s="14"/>
      <c r="S295" s="14"/>
      <c r="T295" s="14"/>
      <c r="U295" s="14"/>
      <c r="V295" s="14"/>
      <c r="W295" s="24"/>
      <c r="X295" s="14"/>
      <c r="Y295" s="15"/>
      <c r="Z295" s="15"/>
      <c r="AA295" s="55">
        <f t="shared" si="33"/>
        <v>0</v>
      </c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55">
        <f t="shared" si="34"/>
        <v>0</v>
      </c>
      <c r="AN295" s="55">
        <f t="shared" si="35"/>
        <v>0</v>
      </c>
      <c r="AO295" s="55">
        <f t="shared" si="36"/>
        <v>0</v>
      </c>
      <c r="AP295" s="84" t="str">
        <f t="shared" si="37"/>
        <v/>
      </c>
      <c r="AQ295" s="11" t="b">
        <f t="shared" si="38"/>
        <v>0</v>
      </c>
      <c r="AR295" s="59" t="b">
        <f t="shared" si="39"/>
        <v>0</v>
      </c>
      <c r="AS295" s="34" t="str">
        <f t="shared" si="40"/>
        <v/>
      </c>
    </row>
    <row r="296" spans="2:45">
      <c r="B296" s="260"/>
      <c r="C296" s="35"/>
      <c r="D296" s="53"/>
      <c r="E296" s="5"/>
      <c r="F296" s="60"/>
      <c r="G296" s="54" t="e">
        <f>VLOOKUP(F296,Foglio1!$F$2:$G$1509,2,FALSE)</f>
        <v>#N/A</v>
      </c>
      <c r="H296" s="56"/>
      <c r="I296" s="4"/>
      <c r="J296" s="4"/>
      <c r="K296" s="4"/>
      <c r="L296" s="4"/>
      <c r="M296" s="24"/>
      <c r="N296" s="24"/>
      <c r="O296" s="14"/>
      <c r="P296" s="14"/>
      <c r="Q296" s="14"/>
      <c r="R296" s="14"/>
      <c r="S296" s="14"/>
      <c r="T296" s="14"/>
      <c r="U296" s="14"/>
      <c r="V296" s="14"/>
      <c r="W296" s="24"/>
      <c r="X296" s="14"/>
      <c r="Y296" s="15"/>
      <c r="Z296" s="15"/>
      <c r="AA296" s="55">
        <f t="shared" si="33"/>
        <v>0</v>
      </c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55">
        <f t="shared" si="34"/>
        <v>0</v>
      </c>
      <c r="AN296" s="55">
        <f t="shared" si="35"/>
        <v>0</v>
      </c>
      <c r="AO296" s="55">
        <f t="shared" si="36"/>
        <v>0</v>
      </c>
      <c r="AP296" s="84" t="str">
        <f t="shared" si="37"/>
        <v/>
      </c>
      <c r="AQ296" s="11" t="b">
        <f t="shared" si="38"/>
        <v>0</v>
      </c>
      <c r="AR296" s="59" t="b">
        <f t="shared" si="39"/>
        <v>0</v>
      </c>
      <c r="AS296" s="34" t="str">
        <f t="shared" si="40"/>
        <v/>
      </c>
    </row>
    <row r="297" spans="2:45">
      <c r="B297" s="260"/>
      <c r="C297" s="35"/>
      <c r="D297" s="53"/>
      <c r="E297" s="5"/>
      <c r="F297" s="60"/>
      <c r="G297" s="54" t="e">
        <f>VLOOKUP(F297,Foglio1!$F$2:$G$1509,2,FALSE)</f>
        <v>#N/A</v>
      </c>
      <c r="H297" s="56"/>
      <c r="I297" s="4"/>
      <c r="J297" s="4"/>
      <c r="K297" s="4"/>
      <c r="L297" s="4"/>
      <c r="M297" s="24"/>
      <c r="N297" s="24"/>
      <c r="O297" s="14"/>
      <c r="P297" s="14"/>
      <c r="Q297" s="14"/>
      <c r="R297" s="14"/>
      <c r="S297" s="14"/>
      <c r="T297" s="14"/>
      <c r="U297" s="14"/>
      <c r="V297" s="14"/>
      <c r="W297" s="24"/>
      <c r="X297" s="14"/>
      <c r="Y297" s="15"/>
      <c r="Z297" s="15"/>
      <c r="AA297" s="55">
        <f t="shared" si="33"/>
        <v>0</v>
      </c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55">
        <f t="shared" si="34"/>
        <v>0</v>
      </c>
      <c r="AN297" s="55">
        <f t="shared" si="35"/>
        <v>0</v>
      </c>
      <c r="AO297" s="55">
        <f t="shared" si="36"/>
        <v>0</v>
      </c>
      <c r="AP297" s="84" t="str">
        <f t="shared" si="37"/>
        <v/>
      </c>
      <c r="AQ297" s="11" t="b">
        <f t="shared" si="38"/>
        <v>0</v>
      </c>
      <c r="AR297" s="59" t="b">
        <f t="shared" si="39"/>
        <v>0</v>
      </c>
      <c r="AS297" s="34" t="str">
        <f t="shared" si="40"/>
        <v/>
      </c>
    </row>
    <row r="298" spans="2:45" ht="12.75" customHeight="1">
      <c r="B298" s="260"/>
      <c r="C298" s="35"/>
      <c r="D298" s="53"/>
      <c r="E298" s="5"/>
      <c r="F298" s="60"/>
      <c r="G298" s="54" t="e">
        <f>VLOOKUP(F298,Foglio1!$F$2:$G$1509,2,FALSE)</f>
        <v>#N/A</v>
      </c>
      <c r="H298" s="56"/>
      <c r="I298" s="4"/>
      <c r="J298" s="4"/>
      <c r="K298" s="4"/>
      <c r="L298" s="4"/>
      <c r="M298" s="24"/>
      <c r="N298" s="24"/>
      <c r="O298" s="14"/>
      <c r="P298" s="14"/>
      <c r="Q298" s="14"/>
      <c r="R298" s="14"/>
      <c r="S298" s="14"/>
      <c r="T298" s="14"/>
      <c r="U298" s="14"/>
      <c r="V298" s="14"/>
      <c r="W298" s="24"/>
      <c r="X298" s="14"/>
      <c r="Y298" s="15"/>
      <c r="Z298" s="15"/>
      <c r="AA298" s="55">
        <f t="shared" si="33"/>
        <v>0</v>
      </c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55">
        <f t="shared" si="34"/>
        <v>0</v>
      </c>
      <c r="AN298" s="55">
        <f t="shared" si="35"/>
        <v>0</v>
      </c>
      <c r="AO298" s="55">
        <f t="shared" si="36"/>
        <v>0</v>
      </c>
      <c r="AP298" s="84" t="str">
        <f t="shared" si="37"/>
        <v/>
      </c>
      <c r="AQ298" s="11" t="b">
        <f t="shared" si="38"/>
        <v>0</v>
      </c>
      <c r="AR298" s="59" t="b">
        <f t="shared" si="39"/>
        <v>0</v>
      </c>
      <c r="AS298" s="34" t="str">
        <f t="shared" si="40"/>
        <v/>
      </c>
    </row>
    <row r="299" spans="2:45" ht="12.75" customHeight="1">
      <c r="B299" s="260"/>
      <c r="C299" s="35"/>
      <c r="D299" s="53"/>
      <c r="E299" s="5"/>
      <c r="F299" s="60"/>
      <c r="G299" s="54" t="e">
        <f>VLOOKUP(F299,Foglio1!$F$2:$G$1509,2,FALSE)</f>
        <v>#N/A</v>
      </c>
      <c r="H299" s="56"/>
      <c r="I299" s="4"/>
      <c r="J299" s="4"/>
      <c r="K299" s="4"/>
      <c r="L299" s="4"/>
      <c r="M299" s="24"/>
      <c r="N299" s="24"/>
      <c r="O299" s="14"/>
      <c r="P299" s="14"/>
      <c r="Q299" s="14"/>
      <c r="R299" s="14"/>
      <c r="S299" s="14"/>
      <c r="T299" s="14"/>
      <c r="U299" s="14"/>
      <c r="V299" s="14"/>
      <c r="W299" s="24"/>
      <c r="X299" s="14"/>
      <c r="Y299" s="15"/>
      <c r="Z299" s="15"/>
      <c r="AA299" s="55">
        <f t="shared" si="33"/>
        <v>0</v>
      </c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55">
        <f t="shared" si="34"/>
        <v>0</v>
      </c>
      <c r="AN299" s="55">
        <f t="shared" si="35"/>
        <v>0</v>
      </c>
      <c r="AO299" s="55">
        <f t="shared" si="36"/>
        <v>0</v>
      </c>
      <c r="AP299" s="84" t="str">
        <f t="shared" si="37"/>
        <v/>
      </c>
      <c r="AQ299" s="11" t="b">
        <f t="shared" si="38"/>
        <v>0</v>
      </c>
      <c r="AR299" s="59" t="b">
        <f t="shared" si="39"/>
        <v>0</v>
      </c>
      <c r="AS299" s="34" t="str">
        <f t="shared" si="40"/>
        <v/>
      </c>
    </row>
    <row r="300" spans="2:45" ht="12.75" customHeight="1" thickBot="1">
      <c r="B300" s="261"/>
      <c r="C300" s="62"/>
      <c r="D300" s="61"/>
      <c r="E300" s="63"/>
      <c r="F300" s="60"/>
      <c r="G300" s="54" t="e">
        <f>VLOOKUP(F300,Foglio1!$F$2:$G$1509,2,FALSE)</f>
        <v>#N/A</v>
      </c>
      <c r="H300" s="65"/>
      <c r="I300" s="63"/>
      <c r="J300" s="63"/>
      <c r="K300" s="63"/>
      <c r="L300" s="63"/>
      <c r="M300" s="66"/>
      <c r="N300" s="66"/>
      <c r="O300" s="67"/>
      <c r="P300" s="67"/>
      <c r="Q300" s="67"/>
      <c r="R300" s="67"/>
      <c r="S300" s="67"/>
      <c r="T300" s="67"/>
      <c r="U300" s="67"/>
      <c r="V300" s="67"/>
      <c r="W300" s="66"/>
      <c r="X300" s="67"/>
      <c r="Y300" s="68"/>
      <c r="Z300" s="68"/>
      <c r="AA300" s="64">
        <f t="shared" si="33"/>
        <v>0</v>
      </c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4">
        <f t="shared" si="34"/>
        <v>0</v>
      </c>
      <c r="AN300" s="64">
        <f t="shared" si="35"/>
        <v>0</v>
      </c>
      <c r="AO300" s="64">
        <f t="shared" si="36"/>
        <v>0</v>
      </c>
      <c r="AP300" s="84" t="str">
        <f t="shared" si="37"/>
        <v/>
      </c>
      <c r="AQ300" s="11" t="b">
        <f t="shared" si="38"/>
        <v>0</v>
      </c>
      <c r="AR300" s="59" t="b">
        <f t="shared" si="39"/>
        <v>0</v>
      </c>
      <c r="AS300" s="34" t="str">
        <f t="shared" si="40"/>
        <v/>
      </c>
    </row>
    <row r="301" spans="2:45" ht="12.75" customHeight="1">
      <c r="N301" s="57"/>
      <c r="O301" s="57"/>
      <c r="P301" s="57"/>
      <c r="Q301" s="57"/>
      <c r="R301" s="57"/>
      <c r="S301" s="57"/>
      <c r="T301" s="57"/>
      <c r="U301" s="57"/>
      <c r="V301" s="58"/>
      <c r="W301" s="58"/>
      <c r="X301" s="57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  <c r="AK301" s="58"/>
      <c r="AL301" s="58"/>
      <c r="AM301" s="55"/>
      <c r="AN301" s="55"/>
    </row>
    <row r="302" spans="2:45" ht="12.75" customHeight="1">
      <c r="N302" s="57"/>
      <c r="O302" s="57"/>
      <c r="P302" s="57"/>
      <c r="Q302" s="57"/>
      <c r="R302" s="57"/>
      <c r="S302" s="57"/>
      <c r="T302" s="57"/>
      <c r="U302" s="57"/>
      <c r="V302" s="58"/>
      <c r="W302" s="58"/>
      <c r="X302" s="57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  <c r="AK302" s="58"/>
      <c r="AL302" s="58"/>
      <c r="AM302" s="55"/>
      <c r="AN302" s="55"/>
    </row>
    <row r="303" spans="2:45" ht="12.75" customHeight="1">
      <c r="N303" s="57"/>
      <c r="O303" s="57"/>
      <c r="P303" s="57"/>
      <c r="Q303" s="57"/>
      <c r="R303" s="57"/>
      <c r="S303" s="57"/>
      <c r="T303" s="57"/>
      <c r="U303" s="57"/>
      <c r="V303" s="58"/>
      <c r="W303" s="58"/>
      <c r="X303" s="57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  <c r="AK303" s="58"/>
      <c r="AL303" s="58"/>
      <c r="AM303" s="55"/>
      <c r="AN303" s="55"/>
    </row>
    <row r="304" spans="2:45" ht="12.75" customHeight="1">
      <c r="N304" s="57"/>
      <c r="O304" s="57"/>
      <c r="P304" s="57"/>
      <c r="Q304" s="57"/>
      <c r="R304" s="57"/>
      <c r="S304" s="57"/>
      <c r="T304" s="57"/>
      <c r="U304" s="57"/>
      <c r="V304" s="58"/>
      <c r="W304" s="58"/>
      <c r="X304" s="57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  <c r="AK304" s="58"/>
      <c r="AL304" s="58"/>
      <c r="AM304" s="55"/>
      <c r="AN304" s="55"/>
    </row>
    <row r="305" spans="14:40" ht="12.75" customHeight="1">
      <c r="N305" s="57"/>
      <c r="O305" s="57"/>
      <c r="P305" s="57"/>
      <c r="Q305" s="57"/>
      <c r="R305" s="57"/>
      <c r="S305" s="57"/>
      <c r="T305" s="57"/>
      <c r="U305" s="57"/>
      <c r="V305" s="58"/>
      <c r="W305" s="58"/>
      <c r="X305" s="57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  <c r="AK305" s="58"/>
      <c r="AL305" s="58"/>
      <c r="AM305" s="55"/>
      <c r="AN305" s="55"/>
    </row>
    <row r="306" spans="14:40" ht="12.75" customHeight="1">
      <c r="N306" s="57"/>
      <c r="O306" s="57"/>
      <c r="P306" s="57"/>
      <c r="Q306" s="57"/>
      <c r="R306" s="57"/>
      <c r="S306" s="57"/>
      <c r="T306" s="57"/>
      <c r="U306" s="57"/>
      <c r="V306" s="58"/>
      <c r="W306" s="58"/>
      <c r="X306" s="57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  <c r="AK306" s="58"/>
      <c r="AL306" s="58"/>
      <c r="AM306" s="55"/>
      <c r="AN306" s="55"/>
    </row>
    <row r="307" spans="14:40" ht="12.75" customHeight="1">
      <c r="N307" s="57"/>
      <c r="O307" s="57"/>
      <c r="P307" s="57"/>
      <c r="Q307" s="57"/>
      <c r="R307" s="57"/>
      <c r="S307" s="57"/>
      <c r="T307" s="57"/>
      <c r="U307" s="57"/>
      <c r="V307" s="58"/>
      <c r="W307" s="58"/>
      <c r="X307" s="57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  <c r="AK307" s="58"/>
      <c r="AL307" s="58"/>
      <c r="AM307" s="55"/>
      <c r="AN307" s="55"/>
    </row>
    <row r="308" spans="14:40" ht="12.75" customHeight="1">
      <c r="N308" s="57"/>
      <c r="O308" s="57"/>
      <c r="P308" s="57"/>
      <c r="Q308" s="57"/>
      <c r="R308" s="57"/>
      <c r="S308" s="57"/>
      <c r="T308" s="57"/>
      <c r="U308" s="57"/>
      <c r="V308" s="58"/>
      <c r="W308" s="58"/>
      <c r="X308" s="57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  <c r="AK308" s="58"/>
      <c r="AL308" s="58"/>
      <c r="AM308" s="55"/>
      <c r="AN308" s="55"/>
    </row>
    <row r="309" spans="14:40" ht="12.75" customHeight="1">
      <c r="N309" s="57"/>
      <c r="O309" s="57"/>
      <c r="P309" s="57"/>
      <c r="Q309" s="57"/>
      <c r="R309" s="57"/>
      <c r="S309" s="57"/>
      <c r="T309" s="57"/>
      <c r="U309" s="57"/>
      <c r="V309" s="58"/>
      <c r="W309" s="58"/>
      <c r="X309" s="57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  <c r="AK309" s="58"/>
      <c r="AL309" s="58"/>
      <c r="AM309" s="55"/>
      <c r="AN309" s="55"/>
    </row>
    <row r="310" spans="14:40" ht="12.75" customHeight="1">
      <c r="N310" s="57"/>
      <c r="O310" s="57"/>
      <c r="P310" s="57"/>
      <c r="Q310" s="57"/>
      <c r="R310" s="57"/>
      <c r="S310" s="57"/>
      <c r="T310" s="57"/>
      <c r="U310" s="57"/>
      <c r="V310" s="58"/>
      <c r="W310" s="58"/>
      <c r="X310" s="57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  <c r="AK310" s="58"/>
      <c r="AL310" s="58"/>
      <c r="AM310" s="55"/>
      <c r="AN310" s="55"/>
    </row>
    <row r="311" spans="14:40" ht="12.75" customHeight="1">
      <c r="N311" s="57"/>
      <c r="O311" s="57"/>
      <c r="P311" s="57"/>
      <c r="Q311" s="57"/>
      <c r="R311" s="57"/>
      <c r="S311" s="57"/>
      <c r="T311" s="57"/>
      <c r="U311" s="57"/>
      <c r="V311" s="58"/>
      <c r="W311" s="58"/>
      <c r="X311" s="57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  <c r="AK311" s="58"/>
      <c r="AL311" s="58"/>
      <c r="AM311" s="55"/>
      <c r="AN311" s="55"/>
    </row>
    <row r="312" spans="14:40" ht="12.75" customHeight="1">
      <c r="N312" s="57"/>
      <c r="O312" s="57"/>
      <c r="P312" s="57"/>
      <c r="Q312" s="57"/>
      <c r="R312" s="57"/>
      <c r="S312" s="57"/>
      <c r="T312" s="57"/>
      <c r="U312" s="57"/>
      <c r="V312" s="58"/>
      <c r="W312" s="58"/>
      <c r="X312" s="57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  <c r="AK312" s="58"/>
      <c r="AL312" s="58"/>
      <c r="AM312" s="55"/>
      <c r="AN312" s="55"/>
    </row>
    <row r="313" spans="14:40" ht="12.75" customHeight="1">
      <c r="N313" s="57"/>
      <c r="O313" s="57"/>
      <c r="P313" s="57"/>
      <c r="Q313" s="57"/>
      <c r="R313" s="57"/>
      <c r="S313" s="57"/>
      <c r="T313" s="57"/>
      <c r="U313" s="57"/>
      <c r="V313" s="58"/>
      <c r="W313" s="58"/>
      <c r="X313" s="57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  <c r="AK313" s="58"/>
      <c r="AL313" s="58"/>
      <c r="AM313" s="55"/>
      <c r="AN313" s="55"/>
    </row>
    <row r="314" spans="14:40" ht="12.75" customHeight="1">
      <c r="N314" s="57"/>
      <c r="O314" s="57"/>
      <c r="P314" s="57"/>
      <c r="Q314" s="57"/>
      <c r="R314" s="57"/>
      <c r="S314" s="57"/>
      <c r="T314" s="57"/>
      <c r="U314" s="57"/>
      <c r="V314" s="58"/>
      <c r="W314" s="58"/>
      <c r="X314" s="57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  <c r="AK314" s="58"/>
      <c r="AL314" s="58"/>
      <c r="AM314" s="55"/>
      <c r="AN314" s="55"/>
    </row>
    <row r="315" spans="14:40" ht="12.75" customHeight="1">
      <c r="N315" s="57"/>
      <c r="O315" s="57"/>
      <c r="P315" s="57"/>
      <c r="Q315" s="57"/>
      <c r="R315" s="57"/>
      <c r="S315" s="57"/>
      <c r="T315" s="57"/>
      <c r="U315" s="57"/>
      <c r="V315" s="58"/>
      <c r="W315" s="58"/>
      <c r="X315" s="57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  <c r="AK315" s="58"/>
      <c r="AL315" s="58"/>
      <c r="AM315" s="55"/>
      <c r="AN315" s="55"/>
    </row>
    <row r="316" spans="14:40" ht="12.75" customHeight="1">
      <c r="N316" s="57"/>
      <c r="O316" s="57"/>
      <c r="P316" s="57"/>
      <c r="Q316" s="57"/>
      <c r="R316" s="57"/>
      <c r="S316" s="57"/>
      <c r="T316" s="57"/>
      <c r="U316" s="57"/>
      <c r="V316" s="58"/>
      <c r="W316" s="58"/>
      <c r="X316" s="57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  <c r="AK316" s="58"/>
      <c r="AL316" s="58"/>
      <c r="AM316" s="55"/>
      <c r="AN316" s="55"/>
    </row>
    <row r="317" spans="14:40" ht="12.75" customHeight="1">
      <c r="N317" s="57"/>
      <c r="O317" s="57"/>
      <c r="P317" s="57"/>
      <c r="Q317" s="57"/>
      <c r="R317" s="57"/>
      <c r="S317" s="57"/>
      <c r="T317" s="57"/>
      <c r="U317" s="57"/>
      <c r="V317" s="58"/>
      <c r="W317" s="58"/>
      <c r="X317" s="57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  <c r="AK317" s="58"/>
      <c r="AL317" s="58"/>
      <c r="AM317" s="55"/>
      <c r="AN317" s="55"/>
    </row>
    <row r="318" spans="14:40" ht="12.75" customHeight="1">
      <c r="N318" s="57"/>
      <c r="O318" s="57"/>
      <c r="P318" s="57"/>
      <c r="Q318" s="57"/>
      <c r="R318" s="57"/>
      <c r="S318" s="57"/>
      <c r="T318" s="57"/>
      <c r="U318" s="57"/>
      <c r="V318" s="58"/>
      <c r="W318" s="58"/>
      <c r="X318" s="57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  <c r="AK318" s="58"/>
      <c r="AL318" s="58"/>
      <c r="AM318" s="55"/>
      <c r="AN318" s="55"/>
    </row>
    <row r="319" spans="14:40" ht="12.75" customHeight="1">
      <c r="N319" s="57"/>
      <c r="O319" s="57"/>
      <c r="P319" s="57"/>
      <c r="Q319" s="57"/>
      <c r="R319" s="57"/>
      <c r="S319" s="57"/>
      <c r="T319" s="57"/>
      <c r="U319" s="57"/>
      <c r="V319" s="58"/>
      <c r="W319" s="58"/>
      <c r="X319" s="57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  <c r="AK319" s="58"/>
      <c r="AL319" s="58"/>
      <c r="AM319" s="55"/>
      <c r="AN319" s="55"/>
    </row>
    <row r="320" spans="14:40" ht="12.75" customHeight="1">
      <c r="N320" s="57"/>
      <c r="O320" s="57"/>
      <c r="P320" s="57"/>
      <c r="Q320" s="57"/>
      <c r="R320" s="57"/>
      <c r="S320" s="57"/>
      <c r="T320" s="57"/>
      <c r="U320" s="57"/>
      <c r="V320" s="58"/>
      <c r="W320" s="58"/>
      <c r="X320" s="57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  <c r="AK320" s="58"/>
      <c r="AL320" s="58"/>
      <c r="AM320" s="55"/>
      <c r="AN320" s="55"/>
    </row>
    <row r="321" spans="14:40" ht="12.75" customHeight="1">
      <c r="N321" s="57"/>
      <c r="O321" s="57"/>
      <c r="P321" s="57"/>
      <c r="Q321" s="57"/>
      <c r="R321" s="57"/>
      <c r="S321" s="57"/>
      <c r="T321" s="57"/>
      <c r="U321" s="57"/>
      <c r="V321" s="58"/>
      <c r="W321" s="58"/>
      <c r="X321" s="57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  <c r="AK321" s="58"/>
      <c r="AL321" s="58"/>
      <c r="AM321" s="55"/>
      <c r="AN321" s="55"/>
    </row>
    <row r="322" spans="14:40" ht="12.75" customHeight="1">
      <c r="N322" s="57"/>
      <c r="O322" s="57"/>
      <c r="P322" s="57"/>
      <c r="Q322" s="57"/>
      <c r="R322" s="57"/>
      <c r="S322" s="57"/>
      <c r="T322" s="57"/>
      <c r="U322" s="57"/>
      <c r="V322" s="58"/>
      <c r="W322" s="58"/>
      <c r="X322" s="57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  <c r="AK322" s="58"/>
      <c r="AL322" s="58"/>
      <c r="AM322" s="55"/>
      <c r="AN322" s="55"/>
    </row>
    <row r="323" spans="14:40" ht="12.75" customHeight="1">
      <c r="N323" s="57"/>
      <c r="O323" s="57"/>
      <c r="P323" s="57"/>
      <c r="Q323" s="57"/>
      <c r="R323" s="57"/>
      <c r="S323" s="57"/>
      <c r="T323" s="57"/>
      <c r="U323" s="57"/>
      <c r="V323" s="58"/>
      <c r="W323" s="58"/>
      <c r="X323" s="57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  <c r="AK323" s="58"/>
      <c r="AL323" s="58"/>
      <c r="AM323" s="55"/>
      <c r="AN323" s="55"/>
    </row>
    <row r="324" spans="14:40" ht="12.75" customHeight="1">
      <c r="N324" s="57"/>
      <c r="O324" s="57"/>
      <c r="P324" s="57"/>
      <c r="Q324" s="57"/>
      <c r="R324" s="57"/>
      <c r="S324" s="57"/>
      <c r="T324" s="57"/>
      <c r="U324" s="57"/>
      <c r="V324" s="58"/>
      <c r="W324" s="58"/>
      <c r="X324" s="57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  <c r="AK324" s="58"/>
      <c r="AL324" s="58"/>
      <c r="AM324" s="55"/>
      <c r="AN324" s="55"/>
    </row>
    <row r="325" spans="14:40" ht="12.75" customHeight="1">
      <c r="N325" s="57"/>
      <c r="O325" s="57"/>
      <c r="P325" s="57"/>
      <c r="Q325" s="57"/>
      <c r="R325" s="57"/>
      <c r="S325" s="57"/>
      <c r="T325" s="57"/>
      <c r="U325" s="57"/>
      <c r="V325" s="58"/>
      <c r="W325" s="58"/>
      <c r="X325" s="57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  <c r="AK325" s="58"/>
      <c r="AL325" s="58"/>
      <c r="AM325" s="55"/>
      <c r="AN325" s="55"/>
    </row>
    <row r="326" spans="14:40" ht="12.75" customHeight="1">
      <c r="N326" s="57"/>
      <c r="O326" s="57"/>
      <c r="P326" s="57"/>
      <c r="Q326" s="57"/>
      <c r="R326" s="57"/>
      <c r="S326" s="57"/>
      <c r="T326" s="57"/>
      <c r="U326" s="57"/>
      <c r="V326" s="58"/>
      <c r="W326" s="58"/>
      <c r="X326" s="57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  <c r="AK326" s="58"/>
      <c r="AL326" s="58"/>
      <c r="AM326" s="55"/>
      <c r="AN326" s="55"/>
    </row>
    <row r="327" spans="14:40" ht="12.75" customHeight="1">
      <c r="N327" s="57"/>
      <c r="O327" s="57"/>
      <c r="P327" s="57"/>
      <c r="Q327" s="57"/>
      <c r="R327" s="57"/>
      <c r="S327" s="57"/>
      <c r="T327" s="57"/>
      <c r="U327" s="57"/>
      <c r="V327" s="58"/>
      <c r="W327" s="58"/>
      <c r="X327" s="57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  <c r="AK327" s="58"/>
      <c r="AL327" s="58"/>
      <c r="AM327" s="55"/>
      <c r="AN327" s="55"/>
    </row>
    <row r="328" spans="14:40" ht="12.75" customHeight="1">
      <c r="N328" s="57"/>
      <c r="O328" s="57"/>
      <c r="P328" s="57"/>
      <c r="Q328" s="57"/>
      <c r="R328" s="57"/>
      <c r="S328" s="57"/>
      <c r="T328" s="57"/>
      <c r="U328" s="57"/>
      <c r="V328" s="58"/>
      <c r="W328" s="58"/>
      <c r="X328" s="57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  <c r="AL328" s="58"/>
      <c r="AM328" s="55"/>
      <c r="AN328" s="55"/>
    </row>
    <row r="329" spans="14:40" ht="12.75" customHeight="1">
      <c r="N329" s="57"/>
      <c r="O329" s="57"/>
      <c r="P329" s="57"/>
      <c r="Q329" s="57"/>
      <c r="R329" s="57"/>
      <c r="S329" s="57"/>
      <c r="T329" s="57"/>
      <c r="U329" s="57"/>
      <c r="V329" s="58"/>
      <c r="W329" s="58"/>
      <c r="X329" s="57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  <c r="AK329" s="58"/>
      <c r="AL329" s="58"/>
      <c r="AM329" s="55"/>
      <c r="AN329" s="55"/>
    </row>
    <row r="330" spans="14:40" ht="12.75" customHeight="1">
      <c r="N330" s="57"/>
      <c r="O330" s="57"/>
      <c r="P330" s="57"/>
      <c r="Q330" s="57"/>
      <c r="R330" s="57"/>
      <c r="S330" s="57"/>
      <c r="T330" s="57"/>
      <c r="U330" s="57"/>
      <c r="V330" s="58"/>
      <c r="W330" s="58"/>
      <c r="X330" s="57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  <c r="AK330" s="58"/>
      <c r="AL330" s="58"/>
      <c r="AM330" s="55"/>
      <c r="AN330" s="55"/>
    </row>
    <row r="331" spans="14:40" ht="12.75" customHeight="1">
      <c r="N331" s="57"/>
      <c r="O331" s="57"/>
      <c r="P331" s="57"/>
      <c r="Q331" s="57"/>
      <c r="R331" s="57"/>
      <c r="S331" s="57"/>
      <c r="T331" s="57"/>
      <c r="U331" s="57"/>
      <c r="V331" s="58"/>
      <c r="W331" s="58"/>
      <c r="X331" s="57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  <c r="AK331" s="58"/>
      <c r="AL331" s="58"/>
      <c r="AM331" s="55"/>
      <c r="AN331" s="55"/>
    </row>
    <row r="332" spans="14:40" ht="12.75" customHeight="1">
      <c r="N332" s="57"/>
      <c r="O332" s="57"/>
      <c r="P332" s="57"/>
      <c r="Q332" s="57"/>
      <c r="R332" s="57"/>
      <c r="S332" s="57"/>
      <c r="T332" s="57"/>
      <c r="U332" s="57"/>
      <c r="V332" s="58"/>
      <c r="W332" s="58"/>
      <c r="X332" s="57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  <c r="AK332" s="58"/>
      <c r="AL332" s="58"/>
      <c r="AM332" s="55"/>
      <c r="AN332" s="55"/>
    </row>
    <row r="333" spans="14:40" ht="12.75" customHeight="1">
      <c r="N333" s="57"/>
      <c r="O333" s="57"/>
      <c r="P333" s="57"/>
      <c r="Q333" s="57"/>
      <c r="R333" s="57"/>
      <c r="S333" s="57"/>
      <c r="T333" s="57"/>
      <c r="U333" s="57"/>
      <c r="V333" s="58"/>
      <c r="W333" s="58"/>
      <c r="X333" s="57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  <c r="AK333" s="58"/>
      <c r="AL333" s="58"/>
      <c r="AM333" s="55"/>
      <c r="AN333" s="55"/>
    </row>
    <row r="334" spans="14:40" ht="12.75" customHeight="1">
      <c r="N334" s="57"/>
      <c r="O334" s="57"/>
      <c r="P334" s="57"/>
      <c r="Q334" s="57"/>
      <c r="R334" s="57"/>
      <c r="S334" s="57"/>
      <c r="T334" s="57"/>
      <c r="U334" s="57"/>
      <c r="V334" s="58"/>
      <c r="W334" s="58"/>
      <c r="X334" s="57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  <c r="AK334" s="58"/>
      <c r="AL334" s="58"/>
      <c r="AM334" s="55"/>
      <c r="AN334" s="55"/>
    </row>
    <row r="335" spans="14:40" ht="12.75" customHeight="1">
      <c r="N335" s="57"/>
      <c r="O335" s="57"/>
      <c r="P335" s="57"/>
      <c r="Q335" s="57"/>
      <c r="R335" s="57"/>
      <c r="S335" s="57"/>
      <c r="T335" s="57"/>
      <c r="U335" s="57"/>
      <c r="V335" s="58"/>
      <c r="W335" s="58"/>
      <c r="X335" s="57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  <c r="AK335" s="58"/>
      <c r="AL335" s="58"/>
      <c r="AM335" s="55"/>
      <c r="AN335" s="55"/>
    </row>
    <row r="336" spans="14:40" ht="12.75" customHeight="1">
      <c r="N336" s="57"/>
      <c r="O336" s="57"/>
      <c r="P336" s="57"/>
      <c r="Q336" s="57"/>
      <c r="R336" s="57"/>
      <c r="S336" s="57"/>
      <c r="T336" s="57"/>
      <c r="U336" s="57"/>
      <c r="V336" s="58"/>
      <c r="W336" s="58"/>
      <c r="X336" s="57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  <c r="AK336" s="58"/>
      <c r="AL336" s="58"/>
      <c r="AM336" s="55"/>
      <c r="AN336" s="55"/>
    </row>
    <row r="337" spans="14:40" ht="12.75" customHeight="1">
      <c r="N337" s="57"/>
      <c r="O337" s="57"/>
      <c r="P337" s="57"/>
      <c r="Q337" s="57"/>
      <c r="R337" s="57"/>
      <c r="S337" s="57"/>
      <c r="T337" s="57"/>
      <c r="U337" s="57"/>
      <c r="V337" s="58"/>
      <c r="W337" s="58"/>
      <c r="X337" s="57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  <c r="AK337" s="58"/>
      <c r="AL337" s="58"/>
      <c r="AM337" s="55"/>
      <c r="AN337" s="55"/>
    </row>
    <row r="338" spans="14:40" ht="12.75" customHeight="1">
      <c r="N338" s="57"/>
      <c r="O338" s="57"/>
      <c r="P338" s="57"/>
      <c r="Q338" s="57"/>
      <c r="R338" s="57"/>
      <c r="S338" s="57"/>
      <c r="T338" s="57"/>
      <c r="U338" s="57"/>
      <c r="V338" s="58"/>
      <c r="W338" s="58"/>
      <c r="X338" s="57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  <c r="AK338" s="58"/>
      <c r="AL338" s="58"/>
      <c r="AM338" s="55"/>
      <c r="AN338" s="55"/>
    </row>
    <row r="339" spans="14:40" ht="12.75" customHeight="1">
      <c r="N339" s="57"/>
      <c r="O339" s="57"/>
      <c r="P339" s="57"/>
      <c r="Q339" s="57"/>
      <c r="R339" s="57"/>
      <c r="S339" s="57"/>
      <c r="T339" s="57"/>
      <c r="U339" s="57"/>
      <c r="V339" s="58"/>
      <c r="W339" s="58"/>
      <c r="X339" s="57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  <c r="AK339" s="58"/>
      <c r="AL339" s="58"/>
      <c r="AM339" s="55"/>
      <c r="AN339" s="55"/>
    </row>
    <row r="340" spans="14:40" ht="12.75" customHeight="1">
      <c r="N340" s="57"/>
      <c r="O340" s="57"/>
      <c r="P340" s="57"/>
      <c r="Q340" s="57"/>
      <c r="R340" s="57"/>
      <c r="S340" s="57"/>
      <c r="T340" s="57"/>
      <c r="U340" s="57"/>
      <c r="V340" s="58"/>
      <c r="W340" s="58"/>
      <c r="X340" s="57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  <c r="AK340" s="58"/>
      <c r="AL340" s="58"/>
      <c r="AM340" s="55"/>
      <c r="AN340" s="55"/>
    </row>
    <row r="341" spans="14:40" ht="12.75" customHeight="1">
      <c r="N341" s="57"/>
      <c r="O341" s="57"/>
      <c r="P341" s="57"/>
      <c r="Q341" s="57"/>
      <c r="R341" s="57"/>
      <c r="S341" s="57"/>
      <c r="T341" s="57"/>
      <c r="U341" s="57"/>
      <c r="V341" s="58"/>
      <c r="W341" s="58"/>
      <c r="X341" s="57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  <c r="AK341" s="58"/>
      <c r="AL341" s="58"/>
      <c r="AM341" s="55"/>
      <c r="AN341" s="55"/>
    </row>
    <row r="342" spans="14:40" ht="12.75" customHeight="1">
      <c r="N342" s="57"/>
      <c r="O342" s="57"/>
      <c r="P342" s="57"/>
      <c r="Q342" s="57"/>
      <c r="R342" s="57"/>
      <c r="S342" s="57"/>
      <c r="T342" s="57"/>
      <c r="U342" s="57"/>
      <c r="V342" s="58"/>
      <c r="W342" s="58"/>
      <c r="X342" s="57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  <c r="AK342" s="58"/>
      <c r="AL342" s="58"/>
      <c r="AM342" s="55"/>
      <c r="AN342" s="55"/>
    </row>
    <row r="343" spans="14:40" ht="12.75" customHeight="1">
      <c r="N343" s="57"/>
      <c r="O343" s="57"/>
      <c r="P343" s="57"/>
      <c r="Q343" s="57"/>
      <c r="R343" s="57"/>
      <c r="S343" s="57"/>
      <c r="T343" s="57"/>
      <c r="U343" s="57"/>
      <c r="V343" s="58"/>
      <c r="W343" s="58"/>
      <c r="X343" s="57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  <c r="AK343" s="58"/>
      <c r="AL343" s="58"/>
      <c r="AM343" s="55"/>
      <c r="AN343" s="55"/>
    </row>
    <row r="344" spans="14:40" ht="12.75" customHeight="1">
      <c r="N344" s="57"/>
      <c r="O344" s="57"/>
      <c r="P344" s="57"/>
      <c r="Q344" s="57"/>
      <c r="R344" s="57"/>
      <c r="S344" s="57"/>
      <c r="T344" s="57"/>
      <c r="U344" s="57"/>
      <c r="V344" s="58"/>
      <c r="W344" s="58"/>
      <c r="X344" s="57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  <c r="AK344" s="58"/>
      <c r="AL344" s="58"/>
      <c r="AM344" s="55"/>
      <c r="AN344" s="55"/>
    </row>
    <row r="345" spans="14:40" ht="12.75" customHeight="1">
      <c r="N345" s="57"/>
      <c r="O345" s="57"/>
      <c r="P345" s="57"/>
      <c r="Q345" s="57"/>
      <c r="R345" s="57"/>
      <c r="S345" s="57"/>
      <c r="T345" s="57"/>
      <c r="U345" s="57"/>
      <c r="V345" s="58"/>
      <c r="W345" s="58"/>
      <c r="X345" s="57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  <c r="AK345" s="58"/>
      <c r="AL345" s="58"/>
      <c r="AM345" s="55"/>
      <c r="AN345" s="55"/>
    </row>
    <row r="346" spans="14:40" ht="12.75" customHeight="1">
      <c r="N346" s="57"/>
      <c r="O346" s="57"/>
      <c r="P346" s="57"/>
      <c r="Q346" s="57"/>
      <c r="R346" s="57"/>
      <c r="S346" s="57"/>
      <c r="T346" s="57"/>
      <c r="U346" s="57"/>
      <c r="V346" s="58"/>
      <c r="W346" s="58"/>
      <c r="X346" s="57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  <c r="AK346" s="58"/>
      <c r="AL346" s="58"/>
      <c r="AM346" s="55"/>
      <c r="AN346" s="55"/>
    </row>
    <row r="347" spans="14:40" ht="12.75" customHeight="1">
      <c r="N347" s="57"/>
      <c r="O347" s="57"/>
      <c r="P347" s="57"/>
      <c r="Q347" s="57"/>
      <c r="R347" s="57"/>
      <c r="S347" s="57"/>
      <c r="T347" s="57"/>
      <c r="U347" s="57"/>
      <c r="V347" s="58"/>
      <c r="W347" s="58"/>
      <c r="X347" s="57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  <c r="AK347" s="58"/>
      <c r="AL347" s="58"/>
      <c r="AM347" s="55"/>
      <c r="AN347" s="55"/>
    </row>
    <row r="348" spans="14:40" ht="12.75" customHeight="1">
      <c r="N348" s="57"/>
      <c r="O348" s="57"/>
      <c r="P348" s="57"/>
      <c r="Q348" s="57"/>
      <c r="R348" s="57"/>
      <c r="S348" s="57"/>
      <c r="T348" s="57"/>
      <c r="U348" s="57"/>
      <c r="V348" s="58"/>
      <c r="W348" s="58"/>
      <c r="X348" s="57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  <c r="AK348" s="58"/>
      <c r="AL348" s="58"/>
      <c r="AM348" s="55"/>
      <c r="AN348" s="55"/>
    </row>
    <row r="349" spans="14:40" ht="12.75" customHeight="1">
      <c r="N349" s="57"/>
      <c r="O349" s="57"/>
      <c r="P349" s="57"/>
      <c r="Q349" s="57"/>
      <c r="R349" s="57"/>
      <c r="S349" s="57"/>
      <c r="T349" s="57"/>
      <c r="U349" s="57"/>
      <c r="V349" s="58"/>
      <c r="W349" s="58"/>
      <c r="X349" s="57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  <c r="AK349" s="58"/>
      <c r="AL349" s="58"/>
      <c r="AM349" s="55"/>
      <c r="AN349" s="55"/>
    </row>
    <row r="350" spans="14:40" ht="12.75" customHeight="1">
      <c r="N350" s="57"/>
      <c r="O350" s="57"/>
      <c r="P350" s="57"/>
      <c r="Q350" s="57"/>
      <c r="R350" s="57"/>
      <c r="S350" s="57"/>
      <c r="T350" s="57"/>
      <c r="U350" s="57"/>
      <c r="V350" s="58"/>
      <c r="W350" s="58"/>
      <c r="X350" s="57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  <c r="AK350" s="58"/>
      <c r="AL350" s="58"/>
      <c r="AM350" s="55"/>
      <c r="AN350" s="55"/>
    </row>
    <row r="351" spans="14:40" ht="12.75" customHeight="1">
      <c r="N351" s="57"/>
      <c r="O351" s="57"/>
      <c r="P351" s="57"/>
      <c r="Q351" s="57"/>
      <c r="R351" s="57"/>
      <c r="S351" s="57"/>
      <c r="T351" s="57"/>
      <c r="U351" s="57"/>
      <c r="V351" s="58"/>
      <c r="W351" s="58"/>
      <c r="X351" s="57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  <c r="AK351" s="58"/>
      <c r="AL351" s="58"/>
      <c r="AM351" s="55"/>
      <c r="AN351" s="55"/>
    </row>
    <row r="352" spans="14:40" ht="12.75" customHeight="1">
      <c r="N352" s="57"/>
      <c r="O352" s="57"/>
      <c r="P352" s="57"/>
      <c r="Q352" s="57"/>
      <c r="R352" s="57"/>
      <c r="S352" s="57"/>
      <c r="T352" s="57"/>
      <c r="U352" s="57"/>
      <c r="V352" s="58"/>
      <c r="W352" s="58"/>
      <c r="X352" s="57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  <c r="AK352" s="58"/>
      <c r="AL352" s="58"/>
      <c r="AM352" s="55"/>
      <c r="AN352" s="55"/>
    </row>
    <row r="353" spans="14:40" ht="12.75" customHeight="1">
      <c r="N353" s="57"/>
      <c r="O353" s="57"/>
      <c r="P353" s="57"/>
      <c r="Q353" s="57"/>
      <c r="R353" s="57"/>
      <c r="S353" s="57"/>
      <c r="T353" s="57"/>
      <c r="U353" s="57"/>
      <c r="V353" s="58"/>
      <c r="W353" s="58"/>
      <c r="X353" s="57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  <c r="AK353" s="58"/>
      <c r="AL353" s="58"/>
      <c r="AM353" s="55"/>
      <c r="AN353" s="55"/>
    </row>
    <row r="354" spans="14:40" ht="12.75" customHeight="1">
      <c r="N354" s="57"/>
      <c r="O354" s="57"/>
      <c r="P354" s="57"/>
      <c r="Q354" s="57"/>
      <c r="R354" s="57"/>
      <c r="S354" s="57"/>
      <c r="T354" s="57"/>
      <c r="U354" s="57"/>
      <c r="V354" s="58"/>
      <c r="W354" s="58"/>
      <c r="X354" s="57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  <c r="AK354" s="58"/>
      <c r="AL354" s="58"/>
      <c r="AM354" s="55"/>
      <c r="AN354" s="55"/>
    </row>
    <row r="355" spans="14:40" ht="12.75" customHeight="1">
      <c r="N355" s="57"/>
      <c r="O355" s="57"/>
      <c r="P355" s="57"/>
      <c r="Q355" s="57"/>
      <c r="R355" s="57"/>
      <c r="S355" s="57"/>
      <c r="T355" s="57"/>
      <c r="U355" s="57"/>
      <c r="V355" s="58"/>
      <c r="W355" s="58"/>
      <c r="X355" s="57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  <c r="AK355" s="58"/>
      <c r="AL355" s="58"/>
      <c r="AM355" s="55"/>
      <c r="AN355" s="55"/>
    </row>
    <row r="356" spans="14:40" ht="12.75" customHeight="1">
      <c r="N356" s="57"/>
      <c r="O356" s="57"/>
      <c r="P356" s="57"/>
      <c r="Q356" s="57"/>
      <c r="R356" s="57"/>
      <c r="S356" s="57"/>
      <c r="T356" s="57"/>
      <c r="U356" s="57"/>
      <c r="V356" s="58"/>
      <c r="W356" s="58"/>
      <c r="X356" s="57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  <c r="AK356" s="58"/>
      <c r="AL356" s="58"/>
      <c r="AM356" s="55"/>
      <c r="AN356" s="55"/>
    </row>
    <row r="357" spans="14:40" ht="12.75" customHeight="1">
      <c r="N357" s="57"/>
      <c r="O357" s="57"/>
      <c r="P357" s="57"/>
      <c r="Q357" s="57"/>
      <c r="R357" s="57"/>
      <c r="S357" s="57"/>
      <c r="T357" s="57"/>
      <c r="U357" s="57"/>
      <c r="V357" s="58"/>
      <c r="W357" s="58"/>
      <c r="X357" s="57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  <c r="AK357" s="58"/>
      <c r="AL357" s="58"/>
      <c r="AM357" s="55"/>
      <c r="AN357" s="55"/>
    </row>
    <row r="358" spans="14:40" ht="12.75" customHeight="1">
      <c r="N358" s="57"/>
      <c r="O358" s="57"/>
      <c r="P358" s="57"/>
      <c r="Q358" s="57"/>
      <c r="R358" s="57"/>
      <c r="S358" s="57"/>
      <c r="T358" s="57"/>
      <c r="U358" s="57"/>
      <c r="V358" s="58"/>
      <c r="W358" s="58"/>
      <c r="X358" s="57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  <c r="AK358" s="58"/>
      <c r="AL358" s="58"/>
      <c r="AM358" s="55"/>
      <c r="AN358" s="55"/>
    </row>
    <row r="359" spans="14:40" ht="12.75" customHeight="1">
      <c r="N359" s="57"/>
      <c r="O359" s="57"/>
      <c r="P359" s="57"/>
      <c r="Q359" s="57"/>
      <c r="R359" s="57"/>
      <c r="S359" s="57"/>
      <c r="T359" s="57"/>
      <c r="U359" s="57"/>
      <c r="V359" s="58"/>
      <c r="W359" s="58"/>
      <c r="X359" s="57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  <c r="AK359" s="58"/>
      <c r="AL359" s="58"/>
      <c r="AM359" s="55"/>
      <c r="AN359" s="55"/>
    </row>
    <row r="360" spans="14:40" ht="12.75" customHeight="1">
      <c r="N360" s="57"/>
      <c r="O360" s="57"/>
      <c r="P360" s="57"/>
      <c r="Q360" s="57"/>
      <c r="R360" s="57"/>
      <c r="S360" s="57"/>
      <c r="T360" s="57"/>
      <c r="U360" s="57"/>
      <c r="V360" s="58"/>
      <c r="W360" s="58"/>
      <c r="X360" s="57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  <c r="AK360" s="58"/>
      <c r="AL360" s="58"/>
      <c r="AM360" s="55"/>
      <c r="AN360" s="55"/>
    </row>
    <row r="361" spans="14:40" ht="12.75" customHeight="1">
      <c r="N361" s="57"/>
      <c r="O361" s="57"/>
      <c r="P361" s="57"/>
      <c r="Q361" s="57"/>
      <c r="R361" s="57"/>
      <c r="S361" s="57"/>
      <c r="T361" s="57"/>
      <c r="U361" s="57"/>
      <c r="V361" s="58"/>
      <c r="W361" s="58"/>
      <c r="X361" s="57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  <c r="AK361" s="58"/>
      <c r="AL361" s="58"/>
      <c r="AM361" s="55"/>
      <c r="AN361" s="55"/>
    </row>
    <row r="362" spans="14:40" ht="12.75" customHeight="1">
      <c r="N362" s="57"/>
      <c r="O362" s="57"/>
      <c r="P362" s="57"/>
      <c r="Q362" s="57"/>
      <c r="R362" s="57"/>
      <c r="S362" s="57"/>
      <c r="T362" s="57"/>
      <c r="U362" s="57"/>
      <c r="V362" s="58"/>
      <c r="W362" s="58"/>
      <c r="X362" s="57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58"/>
      <c r="AL362" s="58"/>
      <c r="AM362" s="55"/>
      <c r="AN362" s="55"/>
    </row>
    <row r="363" spans="14:40" ht="12.75" customHeight="1">
      <c r="N363" s="57"/>
      <c r="O363" s="57"/>
      <c r="P363" s="57"/>
      <c r="Q363" s="57"/>
      <c r="R363" s="57"/>
      <c r="S363" s="57"/>
      <c r="T363" s="57"/>
      <c r="U363" s="57"/>
      <c r="V363" s="58"/>
      <c r="W363" s="58"/>
      <c r="X363" s="57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  <c r="AK363" s="58"/>
      <c r="AL363" s="58"/>
      <c r="AM363" s="55"/>
      <c r="AN363" s="55"/>
    </row>
    <row r="364" spans="14:40" ht="12.75" customHeight="1">
      <c r="N364" s="57"/>
      <c r="O364" s="57"/>
      <c r="P364" s="57"/>
      <c r="Q364" s="57"/>
      <c r="R364" s="57"/>
      <c r="S364" s="57"/>
      <c r="T364" s="57"/>
      <c r="U364" s="57"/>
      <c r="V364" s="58"/>
      <c r="W364" s="58"/>
      <c r="X364" s="57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  <c r="AK364" s="58"/>
      <c r="AL364" s="58"/>
      <c r="AM364" s="55"/>
      <c r="AN364" s="55"/>
    </row>
    <row r="365" spans="14:40" ht="12.75" customHeight="1">
      <c r="N365" s="57"/>
      <c r="O365" s="57"/>
      <c r="P365" s="57"/>
      <c r="Q365" s="57"/>
      <c r="R365" s="57"/>
      <c r="S365" s="57"/>
      <c r="T365" s="57"/>
      <c r="U365" s="57"/>
      <c r="V365" s="58"/>
      <c r="W365" s="58"/>
      <c r="X365" s="57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  <c r="AK365" s="58"/>
      <c r="AL365" s="58"/>
      <c r="AM365" s="55"/>
      <c r="AN365" s="55"/>
    </row>
    <row r="366" spans="14:40" ht="12.75" customHeight="1">
      <c r="N366" s="57"/>
      <c r="O366" s="57"/>
      <c r="P366" s="57"/>
      <c r="Q366" s="57"/>
      <c r="R366" s="57"/>
      <c r="S366" s="57"/>
      <c r="T366" s="57"/>
      <c r="U366" s="57"/>
      <c r="V366" s="58"/>
      <c r="W366" s="58"/>
      <c r="X366" s="57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  <c r="AK366" s="58"/>
      <c r="AL366" s="58"/>
      <c r="AM366" s="55"/>
      <c r="AN366" s="55"/>
    </row>
    <row r="367" spans="14:40" ht="12.75" customHeight="1">
      <c r="N367" s="57"/>
      <c r="O367" s="57"/>
      <c r="P367" s="57"/>
      <c r="Q367" s="57"/>
      <c r="R367" s="57"/>
      <c r="S367" s="57"/>
      <c r="T367" s="57"/>
      <c r="U367" s="57"/>
      <c r="V367" s="58"/>
      <c r="W367" s="58"/>
      <c r="X367" s="57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  <c r="AK367" s="58"/>
      <c r="AL367" s="58"/>
      <c r="AM367" s="55"/>
      <c r="AN367" s="55"/>
    </row>
    <row r="368" spans="14:40" ht="12.75" customHeight="1">
      <c r="N368" s="57"/>
      <c r="O368" s="57"/>
      <c r="P368" s="57"/>
      <c r="Q368" s="57"/>
      <c r="R368" s="57"/>
      <c r="S368" s="57"/>
      <c r="T368" s="57"/>
      <c r="U368" s="57"/>
      <c r="V368" s="58"/>
      <c r="W368" s="58"/>
      <c r="X368" s="57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  <c r="AK368" s="58"/>
      <c r="AL368" s="58"/>
      <c r="AM368" s="55"/>
      <c r="AN368" s="55"/>
    </row>
    <row r="369" spans="14:40" ht="12.75" customHeight="1">
      <c r="N369" s="57"/>
      <c r="O369" s="57"/>
      <c r="P369" s="57"/>
      <c r="Q369" s="57"/>
      <c r="R369" s="57"/>
      <c r="S369" s="57"/>
      <c r="T369" s="57"/>
      <c r="U369" s="57"/>
      <c r="V369" s="58"/>
      <c r="W369" s="58"/>
      <c r="X369" s="57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  <c r="AK369" s="58"/>
      <c r="AL369" s="58"/>
      <c r="AM369" s="55"/>
      <c r="AN369" s="55"/>
    </row>
    <row r="370" spans="14:40" ht="12.75" customHeight="1">
      <c r="N370" s="57"/>
      <c r="O370" s="57"/>
      <c r="P370" s="57"/>
      <c r="Q370" s="57"/>
      <c r="R370" s="57"/>
      <c r="S370" s="57"/>
      <c r="T370" s="57"/>
      <c r="U370" s="57"/>
      <c r="V370" s="58"/>
      <c r="W370" s="58"/>
      <c r="X370" s="57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  <c r="AK370" s="58"/>
      <c r="AL370" s="58"/>
      <c r="AM370" s="55"/>
      <c r="AN370" s="55"/>
    </row>
    <row r="371" spans="14:40" ht="12.75" customHeight="1">
      <c r="N371" s="57"/>
      <c r="O371" s="57"/>
      <c r="P371" s="57"/>
      <c r="Q371" s="57"/>
      <c r="R371" s="57"/>
      <c r="S371" s="57"/>
      <c r="T371" s="57"/>
      <c r="U371" s="57"/>
      <c r="V371" s="58"/>
      <c r="W371" s="58"/>
      <c r="X371" s="57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  <c r="AK371" s="58"/>
      <c r="AL371" s="58"/>
      <c r="AM371" s="55"/>
      <c r="AN371" s="55"/>
    </row>
    <row r="372" spans="14:40" ht="12.75" customHeight="1">
      <c r="N372" s="57"/>
      <c r="O372" s="57"/>
      <c r="P372" s="57"/>
      <c r="Q372" s="57"/>
      <c r="R372" s="57"/>
      <c r="S372" s="57"/>
      <c r="T372" s="57"/>
      <c r="U372" s="57"/>
      <c r="V372" s="58"/>
      <c r="W372" s="58"/>
      <c r="X372" s="57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  <c r="AK372" s="58"/>
      <c r="AL372" s="58"/>
      <c r="AM372" s="55"/>
      <c r="AN372" s="55"/>
    </row>
    <row r="373" spans="14:40" ht="12.75" customHeight="1">
      <c r="N373" s="57"/>
      <c r="O373" s="57"/>
      <c r="P373" s="57"/>
      <c r="Q373" s="57"/>
      <c r="R373" s="57"/>
      <c r="S373" s="57"/>
      <c r="T373" s="57"/>
      <c r="U373" s="57"/>
      <c r="V373" s="58"/>
      <c r="W373" s="58"/>
      <c r="X373" s="57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  <c r="AK373" s="58"/>
      <c r="AL373" s="58"/>
      <c r="AM373" s="55"/>
      <c r="AN373" s="55"/>
    </row>
    <row r="374" spans="14:40" ht="12.75" customHeight="1">
      <c r="N374" s="57"/>
      <c r="O374" s="57"/>
      <c r="P374" s="57"/>
      <c r="Q374" s="57"/>
      <c r="R374" s="57"/>
      <c r="S374" s="57"/>
      <c r="T374" s="57"/>
      <c r="U374" s="57"/>
      <c r="V374" s="58"/>
      <c r="W374" s="58"/>
      <c r="X374" s="57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  <c r="AK374" s="58"/>
      <c r="AL374" s="58"/>
      <c r="AM374" s="55"/>
      <c r="AN374" s="55"/>
    </row>
    <row r="375" spans="14:40" ht="12.75" customHeight="1">
      <c r="N375" s="57"/>
      <c r="O375" s="57"/>
      <c r="P375" s="57"/>
      <c r="Q375" s="57"/>
      <c r="R375" s="57"/>
      <c r="S375" s="57"/>
      <c r="T375" s="57"/>
      <c r="U375" s="57"/>
      <c r="V375" s="58"/>
      <c r="W375" s="58"/>
      <c r="X375" s="57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  <c r="AK375" s="58"/>
      <c r="AL375" s="58"/>
      <c r="AM375" s="55"/>
      <c r="AN375" s="55"/>
    </row>
    <row r="376" spans="14:40" ht="12.75" customHeight="1">
      <c r="N376" s="57"/>
      <c r="O376" s="57"/>
      <c r="P376" s="57"/>
      <c r="Q376" s="57"/>
      <c r="R376" s="57"/>
      <c r="S376" s="57"/>
      <c r="T376" s="57"/>
      <c r="U376" s="57"/>
      <c r="V376" s="58"/>
      <c r="W376" s="58"/>
      <c r="X376" s="57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  <c r="AK376" s="58"/>
      <c r="AL376" s="58"/>
      <c r="AM376" s="55"/>
      <c r="AN376" s="55"/>
    </row>
    <row r="377" spans="14:40" ht="12.75" customHeight="1">
      <c r="N377" s="57"/>
      <c r="O377" s="57"/>
      <c r="P377" s="57"/>
      <c r="Q377" s="57"/>
      <c r="R377" s="57"/>
      <c r="S377" s="57"/>
      <c r="T377" s="57"/>
      <c r="U377" s="57"/>
      <c r="V377" s="58"/>
      <c r="W377" s="58"/>
      <c r="X377" s="57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  <c r="AK377" s="58"/>
      <c r="AL377" s="58"/>
      <c r="AM377" s="55"/>
      <c r="AN377" s="55"/>
    </row>
    <row r="378" spans="14:40" ht="12.75" customHeight="1">
      <c r="N378" s="57"/>
      <c r="O378" s="57"/>
      <c r="P378" s="57"/>
      <c r="Q378" s="57"/>
      <c r="R378" s="57"/>
      <c r="S378" s="57"/>
      <c r="T378" s="57"/>
      <c r="U378" s="57"/>
      <c r="V378" s="58"/>
      <c r="W378" s="58"/>
      <c r="X378" s="57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  <c r="AK378" s="58"/>
      <c r="AL378" s="58"/>
      <c r="AM378" s="55"/>
      <c r="AN378" s="55"/>
    </row>
    <row r="379" spans="14:40" ht="12.75" customHeight="1">
      <c r="N379" s="57"/>
      <c r="O379" s="57"/>
      <c r="P379" s="57"/>
      <c r="Q379" s="57"/>
      <c r="R379" s="57"/>
      <c r="S379" s="57"/>
      <c r="T379" s="57"/>
      <c r="U379" s="57"/>
      <c r="V379" s="58"/>
      <c r="W379" s="58"/>
      <c r="X379" s="57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  <c r="AK379" s="58"/>
      <c r="AL379" s="58"/>
      <c r="AM379" s="55"/>
      <c r="AN379" s="55"/>
    </row>
    <row r="380" spans="14:40" ht="12.75" customHeight="1">
      <c r="N380" s="57"/>
      <c r="O380" s="57"/>
      <c r="P380" s="57"/>
      <c r="Q380" s="57"/>
      <c r="R380" s="57"/>
      <c r="S380" s="57"/>
      <c r="T380" s="57"/>
      <c r="U380" s="57"/>
      <c r="V380" s="58"/>
      <c r="W380" s="58"/>
      <c r="X380" s="57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  <c r="AK380" s="58"/>
      <c r="AL380" s="58"/>
      <c r="AM380" s="55"/>
      <c r="AN380" s="55"/>
    </row>
    <row r="381" spans="14:40" ht="12.75" customHeight="1">
      <c r="N381" s="57"/>
      <c r="O381" s="57"/>
      <c r="P381" s="57"/>
      <c r="Q381" s="57"/>
      <c r="R381" s="57"/>
      <c r="S381" s="57"/>
      <c r="T381" s="57"/>
      <c r="U381" s="57"/>
      <c r="V381" s="58"/>
      <c r="W381" s="58"/>
      <c r="X381" s="57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  <c r="AK381" s="58"/>
      <c r="AL381" s="58"/>
      <c r="AM381" s="55"/>
      <c r="AN381" s="55"/>
    </row>
    <row r="382" spans="14:40" ht="12.75" customHeight="1">
      <c r="N382" s="57"/>
      <c r="O382" s="57"/>
      <c r="P382" s="57"/>
      <c r="Q382" s="57"/>
      <c r="R382" s="57"/>
      <c r="S382" s="57"/>
      <c r="T382" s="57"/>
      <c r="U382" s="57"/>
      <c r="V382" s="58"/>
      <c r="W382" s="58"/>
      <c r="X382" s="57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  <c r="AK382" s="58"/>
      <c r="AL382" s="58"/>
      <c r="AM382" s="55"/>
      <c r="AN382" s="55"/>
    </row>
    <row r="383" spans="14:40" ht="12.75" customHeight="1">
      <c r="N383" s="57"/>
      <c r="O383" s="57"/>
      <c r="P383" s="57"/>
      <c r="Q383" s="57"/>
      <c r="R383" s="57"/>
      <c r="S383" s="57"/>
      <c r="T383" s="57"/>
      <c r="U383" s="57"/>
      <c r="V383" s="58"/>
      <c r="W383" s="58"/>
      <c r="X383" s="57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  <c r="AK383" s="58"/>
      <c r="AL383" s="58"/>
      <c r="AM383" s="55"/>
      <c r="AN383" s="55"/>
    </row>
    <row r="384" spans="14:40" ht="12.75" customHeight="1">
      <c r="N384" s="57"/>
      <c r="O384" s="57"/>
      <c r="P384" s="57"/>
      <c r="Q384" s="57"/>
      <c r="R384" s="57"/>
      <c r="S384" s="57"/>
      <c r="T384" s="57"/>
      <c r="U384" s="57"/>
      <c r="V384" s="58"/>
      <c r="W384" s="58"/>
      <c r="X384" s="57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  <c r="AK384" s="58"/>
      <c r="AL384" s="58"/>
      <c r="AM384" s="55"/>
      <c r="AN384" s="55"/>
    </row>
    <row r="385" spans="14:40" ht="12.75" customHeight="1">
      <c r="N385" s="57"/>
      <c r="O385" s="57"/>
      <c r="P385" s="57"/>
      <c r="Q385" s="57"/>
      <c r="R385" s="57"/>
      <c r="S385" s="57"/>
      <c r="T385" s="57"/>
      <c r="U385" s="57"/>
      <c r="V385" s="58"/>
      <c r="W385" s="58"/>
      <c r="X385" s="57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  <c r="AK385" s="58"/>
      <c r="AL385" s="58"/>
      <c r="AM385" s="55"/>
      <c r="AN385" s="55"/>
    </row>
    <row r="386" spans="14:40" ht="12.75" customHeight="1">
      <c r="N386" s="57"/>
      <c r="O386" s="57"/>
      <c r="P386" s="57"/>
      <c r="Q386" s="57"/>
      <c r="R386" s="57"/>
      <c r="S386" s="57"/>
      <c r="T386" s="57"/>
      <c r="U386" s="57"/>
      <c r="V386" s="58"/>
      <c r="W386" s="58"/>
      <c r="X386" s="57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  <c r="AK386" s="58"/>
      <c r="AL386" s="58"/>
      <c r="AM386" s="55"/>
      <c r="AN386" s="55"/>
    </row>
    <row r="387" spans="14:40" ht="12.75" customHeight="1">
      <c r="N387" s="57"/>
      <c r="O387" s="57"/>
      <c r="P387" s="57"/>
      <c r="Q387" s="57"/>
      <c r="R387" s="57"/>
      <c r="S387" s="57"/>
      <c r="T387" s="57"/>
      <c r="U387" s="57"/>
      <c r="V387" s="58"/>
      <c r="W387" s="58"/>
      <c r="X387" s="57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  <c r="AK387" s="58"/>
      <c r="AL387" s="58"/>
      <c r="AM387" s="55"/>
      <c r="AN387" s="55"/>
    </row>
    <row r="388" spans="14:40" ht="12.75" customHeight="1">
      <c r="N388" s="57"/>
      <c r="O388" s="57"/>
      <c r="P388" s="57"/>
      <c r="Q388" s="57"/>
      <c r="R388" s="57"/>
      <c r="S388" s="57"/>
      <c r="T388" s="57"/>
      <c r="U388" s="57"/>
      <c r="V388" s="58"/>
      <c r="W388" s="58"/>
      <c r="X388" s="57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  <c r="AK388" s="58"/>
      <c r="AL388" s="58"/>
      <c r="AM388" s="55"/>
      <c r="AN388" s="55"/>
    </row>
    <row r="389" spans="14:40" ht="12.75" customHeight="1">
      <c r="N389" s="57"/>
      <c r="O389" s="57"/>
      <c r="P389" s="57"/>
      <c r="Q389" s="57"/>
      <c r="R389" s="57"/>
      <c r="S389" s="57"/>
      <c r="T389" s="57"/>
      <c r="U389" s="57"/>
      <c r="V389" s="58"/>
      <c r="W389" s="58"/>
      <c r="X389" s="57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  <c r="AK389" s="58"/>
      <c r="AL389" s="58"/>
      <c r="AM389" s="55"/>
      <c r="AN389" s="55"/>
    </row>
    <row r="390" spans="14:40" ht="12.75" customHeight="1">
      <c r="N390" s="57"/>
      <c r="O390" s="57"/>
      <c r="P390" s="57"/>
      <c r="Q390" s="57"/>
      <c r="R390" s="57"/>
      <c r="S390" s="57"/>
      <c r="T390" s="57"/>
      <c r="U390" s="57"/>
      <c r="V390" s="58"/>
      <c r="W390" s="58"/>
      <c r="X390" s="57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  <c r="AK390" s="58"/>
      <c r="AL390" s="58"/>
      <c r="AM390" s="55"/>
      <c r="AN390" s="55"/>
    </row>
    <row r="391" spans="14:40" ht="12.75" customHeight="1">
      <c r="N391" s="57"/>
      <c r="O391" s="57"/>
      <c r="P391" s="57"/>
      <c r="Q391" s="57"/>
      <c r="R391" s="57"/>
      <c r="S391" s="57"/>
      <c r="T391" s="57"/>
      <c r="U391" s="57"/>
      <c r="V391" s="58"/>
      <c r="W391" s="58"/>
      <c r="X391" s="57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  <c r="AK391" s="58"/>
      <c r="AL391" s="58"/>
      <c r="AM391" s="55"/>
      <c r="AN391" s="55"/>
    </row>
    <row r="392" spans="14:40" ht="12.75" customHeight="1">
      <c r="N392" s="57"/>
      <c r="O392" s="57"/>
      <c r="P392" s="57"/>
      <c r="Q392" s="57"/>
      <c r="R392" s="57"/>
      <c r="S392" s="57"/>
      <c r="T392" s="57"/>
      <c r="U392" s="57"/>
      <c r="V392" s="58"/>
      <c r="W392" s="58"/>
      <c r="X392" s="57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  <c r="AK392" s="58"/>
      <c r="AL392" s="58"/>
      <c r="AM392" s="55"/>
      <c r="AN392" s="55"/>
    </row>
    <row r="393" spans="14:40" ht="12.75" customHeight="1">
      <c r="N393" s="57"/>
      <c r="O393" s="57"/>
      <c r="P393" s="57"/>
      <c r="Q393" s="57"/>
      <c r="R393" s="57"/>
      <c r="S393" s="57"/>
      <c r="T393" s="57"/>
      <c r="U393" s="57"/>
      <c r="V393" s="58"/>
      <c r="W393" s="58"/>
      <c r="X393" s="57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  <c r="AK393" s="58"/>
      <c r="AL393" s="58"/>
      <c r="AM393" s="55"/>
      <c r="AN393" s="55"/>
    </row>
    <row r="394" spans="14:40" ht="12.75" customHeight="1">
      <c r="N394" s="57"/>
      <c r="O394" s="57"/>
      <c r="P394" s="57"/>
      <c r="Q394" s="57"/>
      <c r="R394" s="57"/>
      <c r="S394" s="57"/>
      <c r="T394" s="57"/>
      <c r="U394" s="57"/>
      <c r="V394" s="58"/>
      <c r="W394" s="58"/>
      <c r="X394" s="57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  <c r="AK394" s="58"/>
      <c r="AL394" s="58"/>
      <c r="AM394" s="55"/>
      <c r="AN394" s="55"/>
    </row>
    <row r="395" spans="14:40" ht="12.75" customHeight="1">
      <c r="N395" s="57"/>
      <c r="O395" s="57"/>
      <c r="P395" s="57"/>
      <c r="Q395" s="57"/>
      <c r="R395" s="57"/>
      <c r="S395" s="57"/>
      <c r="T395" s="57"/>
      <c r="U395" s="57"/>
      <c r="V395" s="58"/>
      <c r="W395" s="58"/>
      <c r="X395" s="57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  <c r="AK395" s="58"/>
      <c r="AL395" s="58"/>
      <c r="AM395" s="55"/>
      <c r="AN395" s="55"/>
    </row>
    <row r="396" spans="14:40" ht="12.75" customHeight="1">
      <c r="N396" s="57"/>
      <c r="O396" s="57"/>
      <c r="P396" s="57"/>
      <c r="Q396" s="57"/>
      <c r="R396" s="57"/>
      <c r="S396" s="57"/>
      <c r="T396" s="57"/>
      <c r="U396" s="57"/>
      <c r="V396" s="58"/>
      <c r="W396" s="58"/>
      <c r="X396" s="57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  <c r="AK396" s="58"/>
      <c r="AL396" s="58"/>
      <c r="AM396" s="55"/>
      <c r="AN396" s="55"/>
    </row>
    <row r="397" spans="14:40" ht="12.75" customHeight="1">
      <c r="N397" s="57"/>
      <c r="O397" s="57"/>
      <c r="P397" s="57"/>
      <c r="Q397" s="57"/>
      <c r="R397" s="57"/>
      <c r="S397" s="57"/>
      <c r="T397" s="57"/>
      <c r="U397" s="57"/>
      <c r="V397" s="58"/>
      <c r="W397" s="58"/>
      <c r="X397" s="57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  <c r="AK397" s="58"/>
      <c r="AL397" s="58"/>
      <c r="AM397" s="55"/>
      <c r="AN397" s="55"/>
    </row>
    <row r="398" spans="14:40" ht="12.75" customHeight="1">
      <c r="N398" s="57"/>
      <c r="O398" s="57"/>
      <c r="P398" s="57"/>
      <c r="Q398" s="57"/>
      <c r="R398" s="57"/>
      <c r="S398" s="57"/>
      <c r="T398" s="57"/>
      <c r="U398" s="57"/>
      <c r="V398" s="58"/>
      <c r="W398" s="58"/>
      <c r="X398" s="57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  <c r="AK398" s="58"/>
      <c r="AL398" s="58"/>
      <c r="AM398" s="55"/>
      <c r="AN398" s="55"/>
    </row>
    <row r="399" spans="14:40" ht="12.75" customHeight="1">
      <c r="N399" s="57"/>
      <c r="O399" s="57"/>
      <c r="P399" s="57"/>
      <c r="Q399" s="57"/>
      <c r="R399" s="57"/>
      <c r="S399" s="57"/>
      <c r="T399" s="57"/>
      <c r="U399" s="57"/>
      <c r="V399" s="58"/>
      <c r="W399" s="58"/>
      <c r="X399" s="57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  <c r="AK399" s="58"/>
      <c r="AL399" s="58"/>
      <c r="AM399" s="55"/>
      <c r="AN399" s="55"/>
    </row>
    <row r="400" spans="14:40" ht="12.75" customHeight="1">
      <c r="N400" s="57"/>
      <c r="O400" s="57"/>
      <c r="P400" s="57"/>
      <c r="Q400" s="57"/>
      <c r="R400" s="57"/>
      <c r="S400" s="57"/>
      <c r="T400" s="57"/>
      <c r="U400" s="57"/>
      <c r="V400" s="58"/>
      <c r="W400" s="58"/>
      <c r="X400" s="57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  <c r="AK400" s="58"/>
      <c r="AL400" s="58"/>
      <c r="AM400" s="55"/>
      <c r="AN400" s="55"/>
    </row>
    <row r="401" spans="14:40" ht="12.75" customHeight="1">
      <c r="N401" s="57"/>
      <c r="O401" s="57"/>
      <c r="P401" s="57"/>
      <c r="Q401" s="57"/>
      <c r="R401" s="57"/>
      <c r="S401" s="57"/>
      <c r="T401" s="57"/>
      <c r="U401" s="57"/>
      <c r="V401" s="58"/>
      <c r="W401" s="58"/>
      <c r="X401" s="57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  <c r="AK401" s="58"/>
      <c r="AL401" s="58"/>
      <c r="AM401" s="55"/>
      <c r="AN401" s="55"/>
    </row>
    <row r="402" spans="14:40" ht="12.75" customHeight="1">
      <c r="N402" s="57"/>
      <c r="O402" s="57"/>
      <c r="P402" s="57"/>
      <c r="Q402" s="57"/>
      <c r="R402" s="57"/>
      <c r="S402" s="57"/>
      <c r="T402" s="57"/>
      <c r="U402" s="57"/>
      <c r="V402" s="58"/>
      <c r="W402" s="58"/>
      <c r="X402" s="57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  <c r="AK402" s="58"/>
      <c r="AL402" s="58"/>
      <c r="AM402" s="55"/>
      <c r="AN402" s="55"/>
    </row>
    <row r="403" spans="14:40" ht="12.75" customHeight="1">
      <c r="N403" s="57"/>
      <c r="O403" s="57"/>
      <c r="P403" s="57"/>
      <c r="Q403" s="57"/>
      <c r="R403" s="57"/>
      <c r="S403" s="57"/>
      <c r="T403" s="57"/>
      <c r="U403" s="57"/>
      <c r="V403" s="58"/>
      <c r="W403" s="58"/>
      <c r="X403" s="57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  <c r="AK403" s="58"/>
      <c r="AL403" s="58"/>
      <c r="AM403" s="55"/>
      <c r="AN403" s="55"/>
    </row>
    <row r="404" spans="14:40" ht="12.75" customHeight="1">
      <c r="N404" s="57"/>
      <c r="O404" s="57"/>
      <c r="P404" s="57"/>
      <c r="Q404" s="57"/>
      <c r="R404" s="57"/>
      <c r="S404" s="57"/>
      <c r="T404" s="57"/>
      <c r="U404" s="57"/>
      <c r="V404" s="58"/>
      <c r="W404" s="58"/>
      <c r="X404" s="57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  <c r="AK404" s="58"/>
      <c r="AL404" s="58"/>
      <c r="AM404" s="55"/>
      <c r="AN404" s="55"/>
    </row>
    <row r="405" spans="14:40" ht="12.75" customHeight="1">
      <c r="N405" s="57"/>
      <c r="O405" s="57"/>
      <c r="P405" s="57"/>
      <c r="Q405" s="57"/>
      <c r="R405" s="57"/>
      <c r="S405" s="57"/>
      <c r="T405" s="57"/>
      <c r="U405" s="57"/>
      <c r="V405" s="58"/>
      <c r="W405" s="58"/>
      <c r="X405" s="57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  <c r="AK405" s="58"/>
      <c r="AL405" s="58"/>
      <c r="AM405" s="55"/>
      <c r="AN405" s="55"/>
    </row>
    <row r="406" spans="14:40" ht="12.75" customHeight="1">
      <c r="N406" s="57"/>
      <c r="O406" s="57"/>
      <c r="P406" s="57"/>
      <c r="Q406" s="57"/>
      <c r="R406" s="57"/>
      <c r="S406" s="57"/>
      <c r="T406" s="57"/>
      <c r="U406" s="57"/>
      <c r="V406" s="58"/>
      <c r="W406" s="58"/>
      <c r="X406" s="57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  <c r="AK406" s="58"/>
      <c r="AL406" s="58"/>
      <c r="AM406" s="55"/>
      <c r="AN406" s="55"/>
    </row>
    <row r="407" spans="14:40" ht="12.75" customHeight="1">
      <c r="N407" s="57"/>
      <c r="O407" s="57"/>
      <c r="P407" s="57"/>
      <c r="Q407" s="57"/>
      <c r="R407" s="57"/>
      <c r="S407" s="57"/>
      <c r="T407" s="57"/>
      <c r="U407" s="57"/>
      <c r="V407" s="58"/>
      <c r="W407" s="58"/>
      <c r="X407" s="57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  <c r="AK407" s="58"/>
      <c r="AL407" s="58"/>
      <c r="AM407" s="55"/>
      <c r="AN407" s="55"/>
    </row>
    <row r="408" spans="14:40" ht="12.75" customHeight="1">
      <c r="N408" s="57"/>
      <c r="O408" s="57"/>
      <c r="P408" s="57"/>
      <c r="Q408" s="57"/>
      <c r="R408" s="57"/>
      <c r="S408" s="57"/>
      <c r="T408" s="57"/>
      <c r="U408" s="57"/>
      <c r="V408" s="58"/>
      <c r="W408" s="58"/>
      <c r="X408" s="57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  <c r="AK408" s="58"/>
      <c r="AL408" s="58"/>
      <c r="AM408" s="55"/>
      <c r="AN408" s="55"/>
    </row>
    <row r="409" spans="14:40" ht="12.75" customHeight="1">
      <c r="N409" s="57"/>
      <c r="O409" s="57"/>
      <c r="P409" s="57"/>
      <c r="Q409" s="57"/>
      <c r="R409" s="57"/>
      <c r="S409" s="57"/>
      <c r="T409" s="57"/>
      <c r="U409" s="57"/>
      <c r="V409" s="58"/>
      <c r="W409" s="58"/>
      <c r="X409" s="57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  <c r="AK409" s="58"/>
      <c r="AL409" s="58"/>
      <c r="AM409" s="55"/>
      <c r="AN409" s="55"/>
    </row>
    <row r="410" spans="14:40" ht="12.75" customHeight="1">
      <c r="N410" s="57"/>
      <c r="O410" s="57"/>
      <c r="P410" s="57"/>
      <c r="Q410" s="57"/>
      <c r="R410" s="57"/>
      <c r="S410" s="57"/>
      <c r="T410" s="57"/>
      <c r="U410" s="57"/>
      <c r="V410" s="58"/>
      <c r="W410" s="58"/>
      <c r="X410" s="57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  <c r="AK410" s="58"/>
      <c r="AL410" s="58"/>
      <c r="AM410" s="55"/>
      <c r="AN410" s="55"/>
    </row>
    <row r="411" spans="14:40" ht="12.75" customHeight="1">
      <c r="N411" s="57"/>
      <c r="O411" s="57"/>
      <c r="P411" s="57"/>
      <c r="Q411" s="57"/>
      <c r="R411" s="57"/>
      <c r="S411" s="57"/>
      <c r="T411" s="57"/>
      <c r="U411" s="57"/>
      <c r="V411" s="58"/>
      <c r="W411" s="58"/>
      <c r="X411" s="57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  <c r="AK411" s="58"/>
      <c r="AL411" s="58"/>
      <c r="AM411" s="55"/>
      <c r="AN411" s="55"/>
    </row>
    <row r="412" spans="14:40" ht="12.75" customHeight="1">
      <c r="N412" s="57"/>
      <c r="O412" s="57"/>
      <c r="P412" s="57"/>
      <c r="Q412" s="57"/>
      <c r="R412" s="57"/>
      <c r="S412" s="57"/>
      <c r="T412" s="57"/>
      <c r="U412" s="57"/>
      <c r="V412" s="58"/>
      <c r="W412" s="58"/>
      <c r="X412" s="57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  <c r="AK412" s="58"/>
      <c r="AL412" s="58"/>
      <c r="AM412" s="55"/>
      <c r="AN412" s="55"/>
    </row>
    <row r="413" spans="14:40" ht="12.75" customHeight="1">
      <c r="N413" s="57"/>
      <c r="O413" s="57"/>
      <c r="P413" s="57"/>
      <c r="Q413" s="57"/>
      <c r="R413" s="57"/>
      <c r="S413" s="57"/>
      <c r="T413" s="57"/>
      <c r="U413" s="57"/>
      <c r="V413" s="58"/>
      <c r="W413" s="58"/>
      <c r="X413" s="57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  <c r="AK413" s="58"/>
      <c r="AL413" s="58"/>
      <c r="AM413" s="55"/>
      <c r="AN413" s="55"/>
    </row>
    <row r="414" spans="14:40" ht="12.75" customHeight="1">
      <c r="N414" s="57"/>
      <c r="O414" s="57"/>
      <c r="P414" s="57"/>
      <c r="Q414" s="57"/>
      <c r="R414" s="57"/>
      <c r="S414" s="57"/>
      <c r="T414" s="57"/>
      <c r="U414" s="57"/>
      <c r="V414" s="58"/>
      <c r="W414" s="58"/>
      <c r="X414" s="57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  <c r="AK414" s="58"/>
      <c r="AL414" s="58"/>
      <c r="AM414" s="55"/>
      <c r="AN414" s="55"/>
    </row>
    <row r="415" spans="14:40" ht="12.75" customHeight="1">
      <c r="N415" s="57"/>
      <c r="O415" s="57"/>
      <c r="P415" s="57"/>
      <c r="Q415" s="57"/>
      <c r="R415" s="57"/>
      <c r="S415" s="57"/>
      <c r="T415" s="57"/>
      <c r="U415" s="57"/>
      <c r="V415" s="58"/>
      <c r="W415" s="58"/>
      <c r="X415" s="57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  <c r="AK415" s="58"/>
      <c r="AL415" s="58"/>
      <c r="AM415" s="55"/>
      <c r="AN415" s="55"/>
    </row>
    <row r="416" spans="14:40" ht="12.75" customHeight="1">
      <c r="N416" s="57"/>
      <c r="O416" s="57"/>
      <c r="P416" s="57"/>
      <c r="Q416" s="57"/>
      <c r="R416" s="57"/>
      <c r="S416" s="57"/>
      <c r="T416" s="57"/>
      <c r="U416" s="57"/>
      <c r="V416" s="58"/>
      <c r="W416" s="58"/>
      <c r="X416" s="57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  <c r="AK416" s="58"/>
      <c r="AL416" s="58"/>
      <c r="AM416" s="55"/>
      <c r="AN416" s="55"/>
    </row>
    <row r="417" spans="14:40" ht="12.75" customHeight="1">
      <c r="N417" s="57"/>
      <c r="O417" s="57"/>
      <c r="P417" s="57"/>
      <c r="Q417" s="57"/>
      <c r="R417" s="57"/>
      <c r="S417" s="57"/>
      <c r="T417" s="57"/>
      <c r="U417" s="57"/>
      <c r="V417" s="58"/>
      <c r="W417" s="58"/>
      <c r="X417" s="57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  <c r="AK417" s="58"/>
      <c r="AL417" s="58"/>
      <c r="AM417" s="55"/>
      <c r="AN417" s="55"/>
    </row>
    <row r="418" spans="14:40" ht="12.75" customHeight="1">
      <c r="N418" s="57"/>
      <c r="O418" s="57"/>
      <c r="P418" s="57"/>
      <c r="Q418" s="57"/>
      <c r="R418" s="57"/>
      <c r="S418" s="57"/>
      <c r="T418" s="57"/>
      <c r="U418" s="57"/>
      <c r="V418" s="58"/>
      <c r="W418" s="58"/>
      <c r="X418" s="57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  <c r="AK418" s="58"/>
      <c r="AL418" s="58"/>
      <c r="AM418" s="55"/>
      <c r="AN418" s="55"/>
    </row>
    <row r="419" spans="14:40" ht="12.75" customHeight="1">
      <c r="N419" s="57"/>
      <c r="O419" s="57"/>
      <c r="P419" s="57"/>
      <c r="Q419" s="57"/>
      <c r="R419" s="57"/>
      <c r="S419" s="57"/>
      <c r="T419" s="57"/>
      <c r="U419" s="57"/>
      <c r="V419" s="58"/>
      <c r="W419" s="58"/>
      <c r="X419" s="57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  <c r="AK419" s="58"/>
      <c r="AL419" s="58"/>
      <c r="AM419" s="55"/>
      <c r="AN419" s="55"/>
    </row>
    <row r="420" spans="14:40" ht="12.75" customHeight="1">
      <c r="N420" s="57"/>
      <c r="O420" s="57"/>
      <c r="P420" s="57"/>
      <c r="Q420" s="57"/>
      <c r="R420" s="57"/>
      <c r="S420" s="57"/>
      <c r="T420" s="57"/>
      <c r="U420" s="57"/>
      <c r="V420" s="58"/>
      <c r="W420" s="58"/>
      <c r="X420" s="57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  <c r="AK420" s="58"/>
      <c r="AL420" s="58"/>
      <c r="AM420" s="55"/>
      <c r="AN420" s="55"/>
    </row>
    <row r="421" spans="14:40" ht="12.75" customHeight="1">
      <c r="N421" s="57"/>
      <c r="O421" s="57"/>
      <c r="P421" s="57"/>
      <c r="Q421" s="57"/>
      <c r="R421" s="57"/>
      <c r="S421" s="57"/>
      <c r="T421" s="57"/>
      <c r="U421" s="57"/>
      <c r="V421" s="58"/>
      <c r="W421" s="58"/>
      <c r="X421" s="57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  <c r="AK421" s="58"/>
      <c r="AL421" s="58"/>
      <c r="AM421" s="55"/>
      <c r="AN421" s="55"/>
    </row>
    <row r="422" spans="14:40" ht="12.75" customHeight="1">
      <c r="N422" s="57"/>
      <c r="O422" s="57"/>
      <c r="P422" s="57"/>
      <c r="Q422" s="57"/>
      <c r="R422" s="57"/>
      <c r="S422" s="57"/>
      <c r="T422" s="57"/>
      <c r="U422" s="57"/>
      <c r="V422" s="58"/>
      <c r="W422" s="58"/>
      <c r="X422" s="57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  <c r="AK422" s="58"/>
      <c r="AL422" s="58"/>
      <c r="AM422" s="55"/>
      <c r="AN422" s="55"/>
    </row>
    <row r="423" spans="14:40" ht="12.75" customHeight="1">
      <c r="N423" s="57"/>
      <c r="O423" s="57"/>
      <c r="P423" s="57"/>
      <c r="Q423" s="57"/>
      <c r="R423" s="57"/>
      <c r="S423" s="57"/>
      <c r="T423" s="57"/>
      <c r="U423" s="57"/>
      <c r="V423" s="58"/>
      <c r="W423" s="58"/>
      <c r="X423" s="57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  <c r="AK423" s="58"/>
      <c r="AL423" s="58"/>
      <c r="AM423" s="55"/>
      <c r="AN423" s="55"/>
    </row>
    <row r="424" spans="14:40" ht="12.75" customHeight="1">
      <c r="N424" s="57"/>
      <c r="O424" s="57"/>
      <c r="P424" s="57"/>
      <c r="Q424" s="57"/>
      <c r="R424" s="57"/>
      <c r="S424" s="57"/>
      <c r="T424" s="57"/>
      <c r="U424" s="57"/>
      <c r="V424" s="58"/>
      <c r="W424" s="58"/>
      <c r="X424" s="57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  <c r="AK424" s="58"/>
      <c r="AL424" s="58"/>
      <c r="AM424" s="55"/>
      <c r="AN424" s="55"/>
    </row>
    <row r="425" spans="14:40" ht="12.75" customHeight="1">
      <c r="N425" s="57"/>
      <c r="O425" s="57"/>
      <c r="P425" s="57"/>
      <c r="Q425" s="57"/>
      <c r="R425" s="57"/>
      <c r="S425" s="57"/>
      <c r="T425" s="57"/>
      <c r="U425" s="57"/>
      <c r="V425" s="58"/>
      <c r="W425" s="58"/>
      <c r="X425" s="57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  <c r="AK425" s="58"/>
      <c r="AL425" s="58"/>
      <c r="AM425" s="55"/>
      <c r="AN425" s="55"/>
    </row>
    <row r="426" spans="14:40" ht="12.75" customHeight="1">
      <c r="N426" s="57"/>
      <c r="O426" s="57"/>
      <c r="P426" s="57"/>
      <c r="Q426" s="57"/>
      <c r="R426" s="57"/>
      <c r="S426" s="57"/>
      <c r="T426" s="57"/>
      <c r="U426" s="57"/>
      <c r="V426" s="58"/>
      <c r="W426" s="58"/>
      <c r="X426" s="57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  <c r="AK426" s="58"/>
      <c r="AL426" s="58"/>
      <c r="AM426" s="55"/>
      <c r="AN426" s="55"/>
    </row>
    <row r="427" spans="14:40" ht="12.75" customHeight="1">
      <c r="N427" s="57"/>
      <c r="O427" s="57"/>
      <c r="P427" s="57"/>
      <c r="Q427" s="57"/>
      <c r="R427" s="57"/>
      <c r="S427" s="57"/>
      <c r="T427" s="57"/>
      <c r="U427" s="57"/>
      <c r="V427" s="58"/>
      <c r="W427" s="58"/>
      <c r="X427" s="57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  <c r="AK427" s="58"/>
      <c r="AL427" s="58"/>
      <c r="AM427" s="55"/>
      <c r="AN427" s="55"/>
    </row>
    <row r="428" spans="14:40" ht="12.75" customHeight="1">
      <c r="N428" s="57"/>
      <c r="O428" s="57"/>
      <c r="P428" s="57"/>
      <c r="Q428" s="57"/>
      <c r="R428" s="57"/>
      <c r="S428" s="57"/>
      <c r="T428" s="57"/>
      <c r="U428" s="57"/>
      <c r="V428" s="58"/>
      <c r="W428" s="58"/>
      <c r="X428" s="57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  <c r="AK428" s="58"/>
      <c r="AL428" s="58"/>
      <c r="AM428" s="55"/>
      <c r="AN428" s="55"/>
    </row>
    <row r="429" spans="14:40" ht="12.75" customHeight="1">
      <c r="N429" s="57"/>
      <c r="O429" s="57"/>
      <c r="P429" s="57"/>
      <c r="Q429" s="57"/>
      <c r="R429" s="57"/>
      <c r="S429" s="57"/>
      <c r="T429" s="57"/>
      <c r="U429" s="57"/>
      <c r="V429" s="58"/>
      <c r="W429" s="58"/>
      <c r="X429" s="57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  <c r="AK429" s="58"/>
      <c r="AL429" s="58"/>
      <c r="AM429" s="55"/>
      <c r="AN429" s="55"/>
    </row>
    <row r="430" spans="14:40" ht="12.75" customHeight="1">
      <c r="N430" s="57"/>
      <c r="O430" s="57"/>
      <c r="P430" s="57"/>
      <c r="Q430" s="57"/>
      <c r="R430" s="57"/>
      <c r="S430" s="57"/>
      <c r="T430" s="57"/>
      <c r="U430" s="57"/>
      <c r="V430" s="58"/>
      <c r="W430" s="58"/>
      <c r="X430" s="57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  <c r="AK430" s="58"/>
      <c r="AL430" s="58"/>
      <c r="AM430" s="55"/>
      <c r="AN430" s="55"/>
    </row>
    <row r="431" spans="14:40" ht="12.75" customHeight="1">
      <c r="N431" s="57"/>
      <c r="O431" s="57"/>
      <c r="P431" s="57"/>
      <c r="Q431" s="57"/>
      <c r="R431" s="57"/>
      <c r="S431" s="57"/>
      <c r="T431" s="57"/>
      <c r="U431" s="57"/>
      <c r="V431" s="58"/>
      <c r="W431" s="58"/>
      <c r="X431" s="57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  <c r="AK431" s="58"/>
      <c r="AL431" s="58"/>
      <c r="AM431" s="55"/>
      <c r="AN431" s="55"/>
    </row>
    <row r="432" spans="14:40" ht="12.75" customHeight="1">
      <c r="N432" s="57"/>
      <c r="O432" s="57"/>
      <c r="P432" s="57"/>
      <c r="Q432" s="57"/>
      <c r="R432" s="57"/>
      <c r="S432" s="57"/>
      <c r="T432" s="57"/>
      <c r="U432" s="57"/>
      <c r="V432" s="58"/>
      <c r="W432" s="58"/>
      <c r="X432" s="57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  <c r="AK432" s="58"/>
      <c r="AL432" s="58"/>
      <c r="AM432" s="55"/>
      <c r="AN432" s="55"/>
    </row>
    <row r="433" spans="14:40" ht="12.75" customHeight="1">
      <c r="N433" s="57"/>
      <c r="O433" s="57"/>
      <c r="P433" s="57"/>
      <c r="Q433" s="57"/>
      <c r="R433" s="57"/>
      <c r="S433" s="57"/>
      <c r="T433" s="57"/>
      <c r="U433" s="57"/>
      <c r="V433" s="58"/>
      <c r="W433" s="58"/>
      <c r="X433" s="57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  <c r="AK433" s="58"/>
      <c r="AL433" s="58"/>
      <c r="AM433" s="55"/>
      <c r="AN433" s="55"/>
    </row>
    <row r="434" spans="14:40" ht="12.75" customHeight="1">
      <c r="N434" s="57"/>
      <c r="O434" s="57"/>
      <c r="P434" s="57"/>
      <c r="Q434" s="57"/>
      <c r="R434" s="57"/>
      <c r="S434" s="57"/>
      <c r="T434" s="57"/>
      <c r="U434" s="57"/>
      <c r="V434" s="58"/>
      <c r="W434" s="58"/>
      <c r="X434" s="57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  <c r="AK434" s="58"/>
      <c r="AL434" s="58"/>
      <c r="AM434" s="55"/>
      <c r="AN434" s="55"/>
    </row>
    <row r="435" spans="14:40" ht="12.75" customHeight="1">
      <c r="N435" s="57"/>
      <c r="O435" s="57"/>
      <c r="P435" s="57"/>
      <c r="Q435" s="57"/>
      <c r="R435" s="57"/>
      <c r="S435" s="57"/>
      <c r="T435" s="57"/>
      <c r="U435" s="57"/>
      <c r="V435" s="58"/>
      <c r="W435" s="58"/>
      <c r="X435" s="57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  <c r="AK435" s="58"/>
      <c r="AL435" s="58"/>
      <c r="AM435" s="55"/>
      <c r="AN435" s="55"/>
    </row>
    <row r="436" spans="14:40" ht="12.75" customHeight="1">
      <c r="N436" s="57"/>
      <c r="O436" s="57"/>
      <c r="P436" s="57"/>
      <c r="Q436" s="57"/>
      <c r="R436" s="57"/>
      <c r="S436" s="57"/>
      <c r="T436" s="57"/>
      <c r="U436" s="57"/>
      <c r="V436" s="58"/>
      <c r="W436" s="58"/>
      <c r="X436" s="57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  <c r="AK436" s="58"/>
      <c r="AL436" s="58"/>
      <c r="AM436" s="55"/>
      <c r="AN436" s="55"/>
    </row>
    <row r="437" spans="14:40" ht="12.75" customHeight="1">
      <c r="N437" s="57"/>
      <c r="O437" s="57"/>
      <c r="P437" s="57"/>
      <c r="Q437" s="57"/>
      <c r="R437" s="57"/>
      <c r="S437" s="57"/>
      <c r="T437" s="57"/>
      <c r="U437" s="57"/>
      <c r="V437" s="58"/>
      <c r="W437" s="58"/>
      <c r="X437" s="57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  <c r="AK437" s="58"/>
      <c r="AL437" s="58"/>
      <c r="AM437" s="55"/>
      <c r="AN437" s="55"/>
    </row>
    <row r="438" spans="14:40" ht="12.75" customHeight="1">
      <c r="N438" s="57"/>
      <c r="O438" s="57"/>
      <c r="P438" s="57"/>
      <c r="Q438" s="57"/>
      <c r="R438" s="57"/>
      <c r="S438" s="57"/>
      <c r="T438" s="57"/>
      <c r="U438" s="57"/>
      <c r="V438" s="58"/>
      <c r="W438" s="58"/>
      <c r="X438" s="57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  <c r="AK438" s="58"/>
      <c r="AL438" s="58"/>
      <c r="AM438" s="55"/>
      <c r="AN438" s="55"/>
    </row>
    <row r="439" spans="14:40" ht="12.75" customHeight="1">
      <c r="N439" s="57"/>
      <c r="O439" s="57"/>
      <c r="P439" s="57"/>
      <c r="Q439" s="57"/>
      <c r="R439" s="57"/>
      <c r="S439" s="57"/>
      <c r="T439" s="57"/>
      <c r="U439" s="57"/>
      <c r="V439" s="58"/>
      <c r="W439" s="58"/>
      <c r="X439" s="57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  <c r="AK439" s="58"/>
      <c r="AL439" s="58"/>
      <c r="AM439" s="55"/>
      <c r="AN439" s="55"/>
    </row>
    <row r="440" spans="14:40" ht="12.75" customHeight="1">
      <c r="N440" s="57"/>
      <c r="O440" s="57"/>
      <c r="P440" s="57"/>
      <c r="Q440" s="57"/>
      <c r="R440" s="57"/>
      <c r="S440" s="57"/>
      <c r="T440" s="57"/>
      <c r="U440" s="57"/>
      <c r="V440" s="58"/>
      <c r="W440" s="58"/>
      <c r="X440" s="57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  <c r="AK440" s="58"/>
      <c r="AL440" s="58"/>
      <c r="AM440" s="55"/>
      <c r="AN440" s="55"/>
    </row>
    <row r="441" spans="14:40" ht="12.75" customHeight="1">
      <c r="N441" s="57"/>
      <c r="O441" s="57"/>
      <c r="P441" s="57"/>
      <c r="Q441" s="57"/>
      <c r="R441" s="57"/>
      <c r="S441" s="57"/>
      <c r="T441" s="57"/>
      <c r="U441" s="57"/>
      <c r="V441" s="58"/>
      <c r="W441" s="58"/>
      <c r="X441" s="57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  <c r="AK441" s="58"/>
      <c r="AL441" s="58"/>
      <c r="AM441" s="55"/>
      <c r="AN441" s="55"/>
    </row>
    <row r="442" spans="14:40" ht="12.75" customHeight="1">
      <c r="N442" s="57"/>
      <c r="O442" s="57"/>
      <c r="P442" s="57"/>
      <c r="Q442" s="57"/>
      <c r="R442" s="57"/>
      <c r="S442" s="57"/>
      <c r="T442" s="57"/>
      <c r="U442" s="57"/>
      <c r="V442" s="58"/>
      <c r="W442" s="58"/>
      <c r="X442" s="57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  <c r="AK442" s="58"/>
      <c r="AL442" s="58"/>
      <c r="AM442" s="55"/>
      <c r="AN442" s="55"/>
    </row>
    <row r="443" spans="14:40" ht="12.75" customHeight="1">
      <c r="N443" s="57"/>
      <c r="O443" s="57"/>
      <c r="P443" s="57"/>
      <c r="Q443" s="57"/>
      <c r="R443" s="57"/>
      <c r="S443" s="57"/>
      <c r="T443" s="57"/>
      <c r="U443" s="57"/>
      <c r="V443" s="58"/>
      <c r="W443" s="58"/>
      <c r="X443" s="57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  <c r="AK443" s="58"/>
      <c r="AL443" s="58"/>
      <c r="AM443" s="55"/>
      <c r="AN443" s="55"/>
    </row>
    <row r="444" spans="14:40" ht="12.75" customHeight="1">
      <c r="N444" s="57"/>
      <c r="O444" s="57"/>
      <c r="P444" s="57"/>
      <c r="Q444" s="57"/>
      <c r="R444" s="57"/>
      <c r="S444" s="57"/>
      <c r="T444" s="57"/>
      <c r="U444" s="57"/>
      <c r="V444" s="58"/>
      <c r="W444" s="58"/>
      <c r="X444" s="57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  <c r="AK444" s="58"/>
      <c r="AL444" s="58"/>
      <c r="AM444" s="55"/>
      <c r="AN444" s="55"/>
    </row>
    <row r="445" spans="14:40" ht="12.75" customHeight="1">
      <c r="N445" s="57"/>
      <c r="O445" s="57"/>
      <c r="P445" s="57"/>
      <c r="Q445" s="57"/>
      <c r="R445" s="57"/>
      <c r="S445" s="57"/>
      <c r="T445" s="57"/>
      <c r="U445" s="57"/>
      <c r="V445" s="58"/>
      <c r="W445" s="58"/>
      <c r="X445" s="57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  <c r="AK445" s="58"/>
      <c r="AL445" s="58"/>
      <c r="AM445" s="55"/>
      <c r="AN445" s="55"/>
    </row>
    <row r="446" spans="14:40" ht="12.75" customHeight="1">
      <c r="N446" s="57"/>
      <c r="O446" s="57"/>
      <c r="P446" s="57"/>
      <c r="Q446" s="57"/>
      <c r="R446" s="57"/>
      <c r="S446" s="57"/>
      <c r="T446" s="57"/>
      <c r="U446" s="57"/>
      <c r="V446" s="58"/>
      <c r="W446" s="58"/>
      <c r="X446" s="57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  <c r="AK446" s="58"/>
      <c r="AL446" s="58"/>
      <c r="AM446" s="55"/>
      <c r="AN446" s="55"/>
    </row>
    <row r="447" spans="14:40" ht="12.75" customHeight="1">
      <c r="N447" s="57"/>
      <c r="O447" s="57"/>
      <c r="P447" s="57"/>
      <c r="Q447" s="57"/>
      <c r="R447" s="57"/>
      <c r="S447" s="57"/>
      <c r="T447" s="57"/>
      <c r="U447" s="57"/>
      <c r="V447" s="58"/>
      <c r="W447" s="58"/>
      <c r="X447" s="57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  <c r="AK447" s="58"/>
      <c r="AL447" s="58"/>
      <c r="AM447" s="55"/>
      <c r="AN447" s="55"/>
    </row>
    <row r="448" spans="14:40" ht="12.75" customHeight="1">
      <c r="N448" s="57"/>
      <c r="O448" s="57"/>
      <c r="P448" s="57"/>
      <c r="Q448" s="57"/>
      <c r="R448" s="57"/>
      <c r="S448" s="57"/>
      <c r="T448" s="57"/>
      <c r="U448" s="57"/>
      <c r="V448" s="58"/>
      <c r="W448" s="58"/>
      <c r="X448" s="57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  <c r="AK448" s="58"/>
      <c r="AL448" s="58"/>
      <c r="AM448" s="55"/>
      <c r="AN448" s="55"/>
    </row>
    <row r="449" spans="14:40" ht="12.75" customHeight="1">
      <c r="N449" s="57"/>
      <c r="O449" s="57"/>
      <c r="P449" s="57"/>
      <c r="Q449" s="57"/>
      <c r="R449" s="57"/>
      <c r="S449" s="57"/>
      <c r="T449" s="57"/>
      <c r="U449" s="57"/>
      <c r="V449" s="58"/>
      <c r="W449" s="58"/>
      <c r="X449" s="57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  <c r="AK449" s="58"/>
      <c r="AL449" s="58"/>
      <c r="AM449" s="55"/>
      <c r="AN449" s="55"/>
    </row>
    <row r="450" spans="14:40" ht="12.75" customHeight="1">
      <c r="N450" s="57"/>
      <c r="O450" s="57"/>
      <c r="P450" s="57"/>
      <c r="Q450" s="57"/>
      <c r="R450" s="57"/>
      <c r="S450" s="57"/>
      <c r="T450" s="57"/>
      <c r="U450" s="57"/>
      <c r="V450" s="58"/>
      <c r="W450" s="58"/>
      <c r="X450" s="57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  <c r="AK450" s="58"/>
      <c r="AL450" s="58"/>
      <c r="AM450" s="55"/>
      <c r="AN450" s="55"/>
    </row>
    <row r="451" spans="14:40" ht="12.75" customHeight="1">
      <c r="N451" s="57"/>
      <c r="O451" s="57"/>
      <c r="P451" s="57"/>
      <c r="Q451" s="57"/>
      <c r="R451" s="57"/>
      <c r="S451" s="57"/>
      <c r="T451" s="57"/>
      <c r="U451" s="57"/>
      <c r="V451" s="58"/>
      <c r="W451" s="58"/>
      <c r="X451" s="57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  <c r="AK451" s="58"/>
      <c r="AL451" s="58"/>
      <c r="AM451" s="55"/>
      <c r="AN451" s="55"/>
    </row>
    <row r="452" spans="14:40" ht="12.75" customHeight="1">
      <c r="N452" s="57"/>
      <c r="O452" s="57"/>
      <c r="P452" s="57"/>
      <c r="Q452" s="57"/>
      <c r="R452" s="57"/>
      <c r="S452" s="57"/>
      <c r="T452" s="57"/>
      <c r="U452" s="57"/>
      <c r="V452" s="58"/>
      <c r="W452" s="58"/>
      <c r="X452" s="57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  <c r="AK452" s="58"/>
      <c r="AL452" s="58"/>
      <c r="AM452" s="55"/>
      <c r="AN452" s="55"/>
    </row>
    <row r="453" spans="14:40" ht="12.75" customHeight="1">
      <c r="N453" s="57"/>
      <c r="O453" s="57"/>
      <c r="P453" s="57"/>
      <c r="Q453" s="57"/>
      <c r="R453" s="57"/>
      <c r="S453" s="57"/>
      <c r="T453" s="57"/>
      <c r="U453" s="57"/>
      <c r="V453" s="58"/>
      <c r="W453" s="58"/>
      <c r="X453" s="57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  <c r="AK453" s="58"/>
      <c r="AL453" s="58"/>
      <c r="AM453" s="55"/>
      <c r="AN453" s="55"/>
    </row>
    <row r="454" spans="14:40" ht="12.75" customHeight="1">
      <c r="N454" s="57"/>
      <c r="O454" s="57"/>
      <c r="P454" s="57"/>
      <c r="Q454" s="57"/>
      <c r="R454" s="57"/>
      <c r="S454" s="57"/>
      <c r="T454" s="57"/>
      <c r="U454" s="57"/>
      <c r="V454" s="58"/>
      <c r="W454" s="58"/>
      <c r="X454" s="57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  <c r="AK454" s="58"/>
      <c r="AL454" s="58"/>
      <c r="AM454" s="55"/>
      <c r="AN454" s="55"/>
    </row>
    <row r="455" spans="14:40" ht="12.75" customHeight="1">
      <c r="N455" s="57"/>
      <c r="O455" s="57"/>
      <c r="P455" s="57"/>
      <c r="Q455" s="57"/>
      <c r="R455" s="57"/>
      <c r="S455" s="57"/>
      <c r="T455" s="57"/>
      <c r="U455" s="57"/>
      <c r="V455" s="58"/>
      <c r="W455" s="58"/>
      <c r="X455" s="57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  <c r="AK455" s="58"/>
      <c r="AL455" s="58"/>
      <c r="AM455" s="55"/>
      <c r="AN455" s="55"/>
    </row>
    <row r="456" spans="14:40" ht="12.75" customHeight="1">
      <c r="N456" s="57"/>
      <c r="O456" s="57"/>
      <c r="P456" s="57"/>
      <c r="Q456" s="57"/>
      <c r="R456" s="57"/>
      <c r="S456" s="57"/>
      <c r="T456" s="57"/>
      <c r="U456" s="57"/>
      <c r="V456" s="58"/>
      <c r="W456" s="58"/>
      <c r="X456" s="57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  <c r="AK456" s="58"/>
      <c r="AL456" s="58"/>
      <c r="AM456" s="55"/>
      <c r="AN456" s="55"/>
    </row>
    <row r="457" spans="14:40" ht="12.75" customHeight="1">
      <c r="N457" s="57"/>
      <c r="O457" s="57"/>
      <c r="P457" s="57"/>
      <c r="Q457" s="57"/>
      <c r="R457" s="57"/>
      <c r="S457" s="57"/>
      <c r="T457" s="57"/>
      <c r="U457" s="57"/>
      <c r="V457" s="58"/>
      <c r="W457" s="58"/>
      <c r="X457" s="57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  <c r="AK457" s="58"/>
      <c r="AL457" s="58"/>
      <c r="AM457" s="55"/>
      <c r="AN457" s="55"/>
    </row>
    <row r="458" spans="14:40" ht="12.75" customHeight="1">
      <c r="N458" s="57"/>
      <c r="O458" s="57"/>
      <c r="P458" s="57"/>
      <c r="Q458" s="57"/>
      <c r="R458" s="57"/>
      <c r="S458" s="57"/>
      <c r="T458" s="57"/>
      <c r="U458" s="57"/>
      <c r="V458" s="58"/>
      <c r="W458" s="58"/>
      <c r="X458" s="57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  <c r="AK458" s="58"/>
      <c r="AL458" s="58"/>
      <c r="AM458" s="55"/>
      <c r="AN458" s="55"/>
    </row>
    <row r="459" spans="14:40" ht="12.75" customHeight="1">
      <c r="N459" s="57"/>
      <c r="O459" s="57"/>
      <c r="P459" s="57"/>
      <c r="Q459" s="57"/>
      <c r="R459" s="57"/>
      <c r="S459" s="57"/>
      <c r="T459" s="57"/>
      <c r="U459" s="57"/>
      <c r="V459" s="58"/>
      <c r="W459" s="58"/>
      <c r="X459" s="57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  <c r="AK459" s="58"/>
      <c r="AL459" s="58"/>
      <c r="AM459" s="55"/>
      <c r="AN459" s="55"/>
    </row>
    <row r="460" spans="14:40" ht="12.75" customHeight="1">
      <c r="N460" s="57"/>
      <c r="O460" s="57"/>
      <c r="P460" s="57"/>
      <c r="Q460" s="57"/>
      <c r="R460" s="57"/>
      <c r="S460" s="57"/>
      <c r="T460" s="57"/>
      <c r="U460" s="57"/>
      <c r="V460" s="58"/>
      <c r="W460" s="58"/>
      <c r="X460" s="57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  <c r="AK460" s="58"/>
      <c r="AL460" s="58"/>
      <c r="AM460" s="55"/>
      <c r="AN460" s="55"/>
    </row>
    <row r="461" spans="14:40" ht="12.75" customHeight="1">
      <c r="N461" s="57"/>
      <c r="O461" s="57"/>
      <c r="P461" s="57"/>
      <c r="Q461" s="57"/>
      <c r="R461" s="57"/>
      <c r="S461" s="57"/>
      <c r="T461" s="57"/>
      <c r="U461" s="57"/>
      <c r="V461" s="58"/>
      <c r="W461" s="58"/>
      <c r="X461" s="57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  <c r="AK461" s="58"/>
      <c r="AL461" s="58"/>
      <c r="AM461" s="55"/>
      <c r="AN461" s="55"/>
    </row>
    <row r="462" spans="14:40" ht="12.75" customHeight="1">
      <c r="N462" s="57"/>
      <c r="O462" s="57"/>
      <c r="P462" s="57"/>
      <c r="Q462" s="57"/>
      <c r="R462" s="57"/>
      <c r="S462" s="57"/>
      <c r="T462" s="57"/>
      <c r="U462" s="57"/>
      <c r="V462" s="58"/>
      <c r="W462" s="58"/>
      <c r="X462" s="57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  <c r="AK462" s="58"/>
      <c r="AL462" s="58"/>
      <c r="AM462" s="55"/>
      <c r="AN462" s="55"/>
    </row>
    <row r="463" spans="14:40" ht="12.75" customHeight="1">
      <c r="N463" s="57"/>
      <c r="O463" s="57"/>
      <c r="P463" s="57"/>
      <c r="Q463" s="57"/>
      <c r="R463" s="57"/>
      <c r="S463" s="57"/>
      <c r="T463" s="57"/>
      <c r="U463" s="57"/>
      <c r="V463" s="58"/>
      <c r="W463" s="58"/>
      <c r="X463" s="57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  <c r="AK463" s="58"/>
      <c r="AL463" s="58"/>
      <c r="AM463" s="55"/>
      <c r="AN463" s="55"/>
    </row>
    <row r="464" spans="14:40" ht="12.75" customHeight="1">
      <c r="N464" s="57"/>
      <c r="O464" s="57"/>
      <c r="P464" s="57"/>
      <c r="Q464" s="57"/>
      <c r="R464" s="57"/>
      <c r="S464" s="57"/>
      <c r="T464" s="57"/>
      <c r="U464" s="57"/>
      <c r="V464" s="58"/>
      <c r="W464" s="58"/>
      <c r="X464" s="57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  <c r="AK464" s="58"/>
      <c r="AL464" s="58"/>
      <c r="AM464" s="55"/>
      <c r="AN464" s="55"/>
    </row>
    <row r="465" spans="14:40" ht="12.75" customHeight="1">
      <c r="N465" s="57"/>
      <c r="O465" s="57"/>
      <c r="P465" s="57"/>
      <c r="Q465" s="57"/>
      <c r="R465" s="57"/>
      <c r="S465" s="57"/>
      <c r="T465" s="57"/>
      <c r="U465" s="57"/>
      <c r="V465" s="58"/>
      <c r="W465" s="58"/>
      <c r="X465" s="57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  <c r="AK465" s="58"/>
      <c r="AL465" s="58"/>
      <c r="AM465" s="55"/>
      <c r="AN465" s="55"/>
    </row>
    <row r="466" spans="14:40" ht="12.75" customHeight="1">
      <c r="N466" s="57"/>
      <c r="O466" s="57"/>
      <c r="P466" s="57"/>
      <c r="Q466" s="57"/>
      <c r="R466" s="57"/>
      <c r="S466" s="57"/>
      <c r="T466" s="57"/>
      <c r="U466" s="57"/>
      <c r="V466" s="58"/>
      <c r="W466" s="58"/>
      <c r="X466" s="57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  <c r="AK466" s="58"/>
      <c r="AL466" s="58"/>
      <c r="AM466" s="55"/>
      <c r="AN466" s="55"/>
    </row>
    <row r="467" spans="14:40" ht="12.75" customHeight="1">
      <c r="N467" s="57"/>
      <c r="O467" s="57"/>
      <c r="P467" s="57"/>
      <c r="Q467" s="57"/>
      <c r="R467" s="57"/>
      <c r="S467" s="57"/>
      <c r="T467" s="57"/>
      <c r="U467" s="57"/>
      <c r="V467" s="58"/>
      <c r="W467" s="58"/>
      <c r="X467" s="57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  <c r="AK467" s="58"/>
      <c r="AL467" s="58"/>
      <c r="AM467" s="55"/>
      <c r="AN467" s="55"/>
    </row>
    <row r="468" spans="14:40" ht="12.75" customHeight="1">
      <c r="N468" s="57"/>
      <c r="O468" s="57"/>
      <c r="P468" s="57"/>
      <c r="Q468" s="57"/>
      <c r="R468" s="57"/>
      <c r="S468" s="57"/>
      <c r="T468" s="57"/>
      <c r="U468" s="57"/>
      <c r="V468" s="58"/>
      <c r="W468" s="58"/>
      <c r="X468" s="57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  <c r="AK468" s="58"/>
      <c r="AL468" s="58"/>
      <c r="AM468" s="55"/>
      <c r="AN468" s="55"/>
    </row>
    <row r="469" spans="14:40" ht="12.75" customHeight="1">
      <c r="N469" s="57"/>
      <c r="O469" s="57"/>
      <c r="P469" s="57"/>
      <c r="Q469" s="57"/>
      <c r="R469" s="57"/>
      <c r="S469" s="57"/>
      <c r="T469" s="57"/>
      <c r="U469" s="57"/>
      <c r="V469" s="58"/>
      <c r="W469" s="58"/>
      <c r="X469" s="57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  <c r="AK469" s="58"/>
      <c r="AL469" s="58"/>
      <c r="AM469" s="55"/>
      <c r="AN469" s="55"/>
    </row>
    <row r="470" spans="14:40" ht="12.75" customHeight="1">
      <c r="N470" s="57"/>
      <c r="O470" s="57"/>
      <c r="P470" s="57"/>
      <c r="Q470" s="57"/>
      <c r="R470" s="57"/>
      <c r="S470" s="57"/>
      <c r="T470" s="57"/>
      <c r="U470" s="57"/>
      <c r="V470" s="58"/>
      <c r="W470" s="58"/>
      <c r="X470" s="57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  <c r="AK470" s="58"/>
      <c r="AL470" s="58"/>
      <c r="AM470" s="55"/>
      <c r="AN470" s="55"/>
    </row>
    <row r="471" spans="14:40" ht="12.75" customHeight="1">
      <c r="N471" s="57"/>
      <c r="O471" s="57"/>
      <c r="P471" s="57"/>
      <c r="Q471" s="57"/>
      <c r="R471" s="57"/>
      <c r="S471" s="57"/>
      <c r="T471" s="57"/>
      <c r="U471" s="57"/>
      <c r="V471" s="58"/>
      <c r="W471" s="58"/>
      <c r="X471" s="57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  <c r="AK471" s="58"/>
      <c r="AL471" s="58"/>
      <c r="AM471" s="55"/>
      <c r="AN471" s="55"/>
    </row>
    <row r="472" spans="14:40" ht="12.75" customHeight="1">
      <c r="N472" s="57"/>
      <c r="O472" s="57"/>
      <c r="P472" s="57"/>
      <c r="Q472" s="57"/>
      <c r="R472" s="57"/>
      <c r="S472" s="57"/>
      <c r="T472" s="57"/>
      <c r="U472" s="57"/>
      <c r="V472" s="58"/>
      <c r="W472" s="58"/>
      <c r="X472" s="57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  <c r="AK472" s="58"/>
      <c r="AL472" s="58"/>
      <c r="AM472" s="55"/>
      <c r="AN472" s="55"/>
    </row>
    <row r="473" spans="14:40" ht="12.75" customHeight="1">
      <c r="N473" s="57"/>
      <c r="O473" s="57"/>
      <c r="P473" s="57"/>
      <c r="Q473" s="57"/>
      <c r="R473" s="57"/>
      <c r="S473" s="57"/>
      <c r="T473" s="57"/>
      <c r="U473" s="57"/>
      <c r="V473" s="58"/>
      <c r="W473" s="58"/>
      <c r="X473" s="57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  <c r="AK473" s="58"/>
      <c r="AL473" s="58"/>
      <c r="AM473" s="55"/>
      <c r="AN473" s="55"/>
    </row>
    <row r="474" spans="14:40" ht="12.75" customHeight="1">
      <c r="N474" s="57"/>
      <c r="O474" s="57"/>
      <c r="P474" s="57"/>
      <c r="Q474" s="57"/>
      <c r="R474" s="57"/>
      <c r="S474" s="57"/>
      <c r="T474" s="57"/>
      <c r="U474" s="57"/>
      <c r="V474" s="58"/>
      <c r="W474" s="58"/>
      <c r="X474" s="57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  <c r="AK474" s="58"/>
      <c r="AL474" s="58"/>
      <c r="AM474" s="55"/>
      <c r="AN474" s="55"/>
    </row>
    <row r="475" spans="14:40" ht="12.75" customHeight="1">
      <c r="N475" s="57"/>
      <c r="O475" s="57"/>
      <c r="P475" s="57"/>
      <c r="Q475" s="57"/>
      <c r="R475" s="57"/>
      <c r="S475" s="57"/>
      <c r="T475" s="57"/>
      <c r="U475" s="57"/>
      <c r="V475" s="58"/>
      <c r="W475" s="58"/>
      <c r="X475" s="57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  <c r="AK475" s="58"/>
      <c r="AL475" s="58"/>
      <c r="AM475" s="55"/>
      <c r="AN475" s="55"/>
    </row>
    <row r="476" spans="14:40" ht="12.75" customHeight="1">
      <c r="N476" s="57"/>
      <c r="O476" s="57"/>
      <c r="P476" s="57"/>
      <c r="Q476" s="57"/>
      <c r="R476" s="57"/>
      <c r="S476" s="57"/>
      <c r="T476" s="57"/>
      <c r="U476" s="57"/>
      <c r="V476" s="58"/>
      <c r="W476" s="58"/>
      <c r="X476" s="57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  <c r="AK476" s="58"/>
      <c r="AL476" s="58"/>
      <c r="AM476" s="55"/>
      <c r="AN476" s="55"/>
    </row>
    <row r="477" spans="14:40" ht="12.75" customHeight="1">
      <c r="N477" s="57"/>
      <c r="O477" s="57"/>
      <c r="P477" s="57"/>
      <c r="Q477" s="57"/>
      <c r="R477" s="57"/>
      <c r="S477" s="57"/>
      <c r="T477" s="57"/>
      <c r="U477" s="57"/>
      <c r="V477" s="58"/>
      <c r="W477" s="58"/>
      <c r="X477" s="57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  <c r="AK477" s="58"/>
      <c r="AL477" s="58"/>
      <c r="AM477" s="55"/>
      <c r="AN477" s="55"/>
    </row>
    <row r="478" spans="14:40" ht="12.75" customHeight="1">
      <c r="N478" s="57"/>
      <c r="O478" s="57"/>
      <c r="P478" s="57"/>
      <c r="Q478" s="57"/>
      <c r="R478" s="57"/>
      <c r="S478" s="57"/>
      <c r="T478" s="57"/>
      <c r="U478" s="57"/>
      <c r="V478" s="58"/>
      <c r="W478" s="58"/>
      <c r="X478" s="57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58"/>
      <c r="AL478" s="58"/>
      <c r="AM478" s="55"/>
      <c r="AN478" s="55"/>
    </row>
    <row r="479" spans="14:40" ht="12.75" customHeight="1">
      <c r="N479" s="57"/>
      <c r="O479" s="57"/>
      <c r="P479" s="57"/>
      <c r="Q479" s="57"/>
      <c r="R479" s="57"/>
      <c r="S479" s="57"/>
      <c r="T479" s="57"/>
      <c r="U479" s="57"/>
      <c r="V479" s="58"/>
      <c r="W479" s="58"/>
      <c r="X479" s="57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  <c r="AK479" s="58"/>
      <c r="AL479" s="58"/>
      <c r="AM479" s="55"/>
      <c r="AN479" s="55"/>
    </row>
    <row r="480" spans="14:40" ht="12.75" customHeight="1">
      <c r="N480" s="57"/>
      <c r="O480" s="57"/>
      <c r="P480" s="57"/>
      <c r="Q480" s="57"/>
      <c r="R480" s="57"/>
      <c r="S480" s="57"/>
      <c r="T480" s="57"/>
      <c r="U480" s="57"/>
      <c r="V480" s="58"/>
      <c r="W480" s="58"/>
      <c r="X480" s="57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  <c r="AK480" s="58"/>
      <c r="AL480" s="58"/>
      <c r="AM480" s="55"/>
      <c r="AN480" s="55"/>
    </row>
    <row r="481" spans="14:40" ht="12.75" customHeight="1">
      <c r="N481" s="57"/>
      <c r="O481" s="57"/>
      <c r="P481" s="57"/>
      <c r="Q481" s="57"/>
      <c r="R481" s="57"/>
      <c r="S481" s="57"/>
      <c r="T481" s="57"/>
      <c r="U481" s="57"/>
      <c r="V481" s="58"/>
      <c r="W481" s="58"/>
      <c r="X481" s="57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  <c r="AK481" s="58"/>
      <c r="AL481" s="58"/>
      <c r="AM481" s="55"/>
      <c r="AN481" s="55"/>
    </row>
    <row r="482" spans="14:40" ht="12.75" customHeight="1">
      <c r="N482" s="57"/>
      <c r="O482" s="57"/>
      <c r="P482" s="57"/>
      <c r="Q482" s="57"/>
      <c r="R482" s="57"/>
      <c r="S482" s="57"/>
      <c r="T482" s="57"/>
      <c r="U482" s="57"/>
      <c r="V482" s="58"/>
      <c r="W482" s="58"/>
      <c r="X482" s="57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  <c r="AK482" s="58"/>
      <c r="AL482" s="58"/>
      <c r="AM482" s="55"/>
      <c r="AN482" s="55"/>
    </row>
    <row r="483" spans="14:40" ht="12.75" customHeight="1">
      <c r="N483" s="57"/>
      <c r="O483" s="57"/>
      <c r="P483" s="57"/>
      <c r="Q483" s="57"/>
      <c r="R483" s="57"/>
      <c r="S483" s="57"/>
      <c r="T483" s="57"/>
      <c r="U483" s="57"/>
      <c r="V483" s="58"/>
      <c r="W483" s="58"/>
      <c r="X483" s="57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  <c r="AK483" s="58"/>
      <c r="AL483" s="58"/>
      <c r="AM483" s="55"/>
      <c r="AN483" s="55"/>
    </row>
    <row r="484" spans="14:40" ht="12.75" customHeight="1">
      <c r="N484" s="57"/>
      <c r="O484" s="57"/>
      <c r="P484" s="57"/>
      <c r="Q484" s="57"/>
      <c r="R484" s="57"/>
      <c r="S484" s="57"/>
      <c r="T484" s="57"/>
      <c r="U484" s="57"/>
      <c r="V484" s="58"/>
      <c r="W484" s="58"/>
      <c r="X484" s="57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  <c r="AK484" s="58"/>
      <c r="AL484" s="58"/>
      <c r="AM484" s="55"/>
      <c r="AN484" s="55"/>
    </row>
    <row r="485" spans="14:40" ht="12.75" customHeight="1">
      <c r="N485" s="57"/>
      <c r="O485" s="57"/>
      <c r="P485" s="57"/>
      <c r="Q485" s="57"/>
      <c r="R485" s="57"/>
      <c r="S485" s="57"/>
      <c r="T485" s="57"/>
      <c r="U485" s="57"/>
      <c r="V485" s="58"/>
      <c r="W485" s="58"/>
      <c r="X485" s="57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  <c r="AK485" s="58"/>
      <c r="AL485" s="58"/>
      <c r="AM485" s="55"/>
      <c r="AN485" s="55"/>
    </row>
    <row r="486" spans="14:40" ht="12.75" customHeight="1">
      <c r="N486" s="57"/>
      <c r="O486" s="57"/>
      <c r="P486" s="57"/>
      <c r="Q486" s="57"/>
      <c r="R486" s="57"/>
      <c r="S486" s="57"/>
      <c r="T486" s="57"/>
      <c r="U486" s="57"/>
      <c r="V486" s="58"/>
      <c r="W486" s="58"/>
      <c r="X486" s="57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  <c r="AK486" s="58"/>
      <c r="AL486" s="58"/>
      <c r="AM486" s="55"/>
      <c r="AN486" s="55"/>
    </row>
    <row r="487" spans="14:40" ht="12.75" customHeight="1">
      <c r="N487" s="57"/>
      <c r="O487" s="57"/>
      <c r="P487" s="57"/>
      <c r="Q487" s="57"/>
      <c r="R487" s="57"/>
      <c r="S487" s="57"/>
      <c r="T487" s="57"/>
      <c r="U487" s="57"/>
      <c r="V487" s="58"/>
      <c r="W487" s="58"/>
      <c r="X487" s="57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  <c r="AK487" s="58"/>
      <c r="AL487" s="58"/>
      <c r="AM487" s="55"/>
      <c r="AN487" s="55"/>
    </row>
    <row r="488" spans="14:40" ht="12.75" customHeight="1">
      <c r="N488" s="57"/>
      <c r="O488" s="57"/>
      <c r="P488" s="57"/>
      <c r="Q488" s="57"/>
      <c r="R488" s="57"/>
      <c r="S488" s="57"/>
      <c r="T488" s="57"/>
      <c r="U488" s="57"/>
      <c r="V488" s="58"/>
      <c r="W488" s="58"/>
      <c r="X488" s="57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  <c r="AK488" s="58"/>
      <c r="AL488" s="58"/>
      <c r="AM488" s="55"/>
      <c r="AN488" s="55"/>
    </row>
    <row r="489" spans="14:40" ht="12.75" customHeight="1">
      <c r="N489" s="57"/>
      <c r="O489" s="57"/>
      <c r="P489" s="57"/>
      <c r="Q489" s="57"/>
      <c r="R489" s="57"/>
      <c r="S489" s="57"/>
      <c r="T489" s="57"/>
      <c r="U489" s="57"/>
      <c r="V489" s="58"/>
      <c r="W489" s="58"/>
      <c r="X489" s="57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  <c r="AK489" s="58"/>
      <c r="AL489" s="58"/>
      <c r="AM489" s="55"/>
      <c r="AN489" s="55"/>
    </row>
    <row r="490" spans="14:40" ht="12.75" customHeight="1">
      <c r="N490" s="57"/>
      <c r="O490" s="57"/>
      <c r="P490" s="57"/>
      <c r="Q490" s="57"/>
      <c r="R490" s="57"/>
      <c r="S490" s="57"/>
      <c r="T490" s="57"/>
      <c r="U490" s="57"/>
      <c r="V490" s="58"/>
      <c r="W490" s="58"/>
      <c r="X490" s="57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  <c r="AK490" s="58"/>
      <c r="AL490" s="58"/>
      <c r="AM490" s="55"/>
      <c r="AN490" s="55"/>
    </row>
    <row r="491" spans="14:40" ht="12.75" customHeight="1">
      <c r="N491" s="57"/>
      <c r="O491" s="57"/>
      <c r="P491" s="57"/>
      <c r="Q491" s="57"/>
      <c r="R491" s="57"/>
      <c r="S491" s="57"/>
      <c r="T491" s="57"/>
      <c r="U491" s="57"/>
      <c r="V491" s="58"/>
      <c r="W491" s="58"/>
      <c r="X491" s="57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  <c r="AK491" s="58"/>
      <c r="AL491" s="58"/>
      <c r="AM491" s="55"/>
      <c r="AN491" s="55"/>
    </row>
    <row r="492" spans="14:40" ht="12.75" customHeight="1">
      <c r="N492" s="57"/>
      <c r="O492" s="57"/>
      <c r="P492" s="57"/>
      <c r="Q492" s="57"/>
      <c r="R492" s="57"/>
      <c r="S492" s="57"/>
      <c r="T492" s="57"/>
      <c r="U492" s="57"/>
      <c r="V492" s="58"/>
      <c r="W492" s="58"/>
      <c r="X492" s="57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  <c r="AK492" s="58"/>
      <c r="AL492" s="58"/>
      <c r="AM492" s="55"/>
      <c r="AN492" s="55"/>
    </row>
    <row r="493" spans="14:40" ht="12.75" customHeight="1">
      <c r="N493" s="57"/>
      <c r="O493" s="57"/>
      <c r="P493" s="57"/>
      <c r="Q493" s="57"/>
      <c r="R493" s="57"/>
      <c r="S493" s="57"/>
      <c r="T493" s="57"/>
      <c r="U493" s="57"/>
      <c r="V493" s="58"/>
      <c r="W493" s="58"/>
      <c r="X493" s="57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  <c r="AK493" s="58"/>
      <c r="AL493" s="58"/>
      <c r="AM493" s="55"/>
      <c r="AN493" s="55"/>
    </row>
    <row r="494" spans="14:40" ht="12.75" customHeight="1">
      <c r="N494" s="57"/>
      <c r="O494" s="57"/>
      <c r="P494" s="57"/>
      <c r="Q494" s="57"/>
      <c r="R494" s="57"/>
      <c r="S494" s="57"/>
      <c r="T494" s="57"/>
      <c r="U494" s="57"/>
      <c r="V494" s="58"/>
      <c r="W494" s="58"/>
      <c r="X494" s="57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  <c r="AK494" s="58"/>
      <c r="AL494" s="58"/>
      <c r="AM494" s="55"/>
      <c r="AN494" s="55"/>
    </row>
    <row r="495" spans="14:40" ht="12.75" customHeight="1">
      <c r="N495" s="57"/>
      <c r="O495" s="57"/>
      <c r="P495" s="57"/>
      <c r="Q495" s="57"/>
      <c r="R495" s="57"/>
      <c r="S495" s="57"/>
      <c r="T495" s="57"/>
      <c r="U495" s="57"/>
      <c r="V495" s="58"/>
      <c r="W495" s="58"/>
      <c r="X495" s="57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  <c r="AK495" s="58"/>
      <c r="AL495" s="58"/>
      <c r="AM495" s="55"/>
      <c r="AN495" s="55"/>
    </row>
    <row r="496" spans="14:40" ht="12.75" customHeight="1">
      <c r="N496" s="57"/>
      <c r="O496" s="57"/>
      <c r="P496" s="57"/>
      <c r="Q496" s="57"/>
      <c r="R496" s="57"/>
      <c r="S496" s="57"/>
      <c r="T496" s="57"/>
      <c r="U496" s="57"/>
      <c r="V496" s="58"/>
      <c r="W496" s="58"/>
      <c r="X496" s="57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  <c r="AK496" s="58"/>
      <c r="AL496" s="58"/>
      <c r="AM496" s="55"/>
      <c r="AN496" s="55"/>
    </row>
    <row r="497" spans="14:40" ht="12.75" customHeight="1">
      <c r="N497" s="57"/>
      <c r="O497" s="57"/>
      <c r="P497" s="57"/>
      <c r="Q497" s="57"/>
      <c r="R497" s="57"/>
      <c r="S497" s="57"/>
      <c r="T497" s="57"/>
      <c r="U497" s="57"/>
      <c r="V497" s="58"/>
      <c r="W497" s="58"/>
      <c r="X497" s="57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  <c r="AK497" s="58"/>
      <c r="AL497" s="58"/>
      <c r="AM497" s="55"/>
      <c r="AN497" s="55"/>
    </row>
    <row r="498" spans="14:40" ht="12.75" customHeight="1">
      <c r="N498" s="57"/>
      <c r="O498" s="57"/>
      <c r="P498" s="57"/>
      <c r="Q498" s="57"/>
      <c r="R498" s="57"/>
      <c r="S498" s="57"/>
      <c r="T498" s="57"/>
      <c r="U498" s="57"/>
      <c r="V498" s="58"/>
      <c r="W498" s="58"/>
      <c r="X498" s="57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  <c r="AK498" s="58"/>
      <c r="AL498" s="58"/>
      <c r="AM498" s="55"/>
      <c r="AN498" s="55"/>
    </row>
    <row r="499" spans="14:40" ht="12.75" customHeight="1">
      <c r="N499" s="57"/>
      <c r="O499" s="57"/>
      <c r="P499" s="57"/>
      <c r="Q499" s="57"/>
      <c r="R499" s="57"/>
      <c r="S499" s="57"/>
      <c r="T499" s="57"/>
      <c r="U499" s="57"/>
      <c r="V499" s="58"/>
      <c r="W499" s="58"/>
      <c r="X499" s="57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  <c r="AK499" s="58"/>
      <c r="AL499" s="58"/>
      <c r="AM499" s="55"/>
      <c r="AN499" s="55"/>
    </row>
    <row r="500" spans="14:40" ht="12.75" customHeight="1">
      <c r="N500" s="57"/>
      <c r="O500" s="57"/>
      <c r="P500" s="57"/>
      <c r="Q500" s="57"/>
      <c r="R500" s="57"/>
      <c r="S500" s="57"/>
      <c r="T500" s="57"/>
      <c r="U500" s="57"/>
      <c r="V500" s="58"/>
      <c r="W500" s="58"/>
      <c r="X500" s="57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  <c r="AK500" s="58"/>
      <c r="AL500" s="58"/>
      <c r="AM500" s="55"/>
      <c r="AN500" s="55"/>
    </row>
    <row r="501" spans="14:40" ht="12.75" customHeight="1">
      <c r="N501" s="57"/>
      <c r="O501" s="57"/>
      <c r="P501" s="57"/>
      <c r="Q501" s="57"/>
      <c r="R501" s="57"/>
      <c r="S501" s="57"/>
      <c r="T501" s="57"/>
      <c r="U501" s="57"/>
      <c r="V501" s="58"/>
      <c r="W501" s="58"/>
      <c r="X501" s="57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  <c r="AK501" s="58"/>
      <c r="AL501" s="58"/>
      <c r="AM501" s="55"/>
      <c r="AN501" s="55"/>
    </row>
    <row r="502" spans="14:40" ht="12.75" customHeight="1">
      <c r="N502" s="57"/>
      <c r="O502" s="57"/>
      <c r="P502" s="57"/>
      <c r="Q502" s="57"/>
      <c r="R502" s="57"/>
      <c r="S502" s="57"/>
      <c r="T502" s="57"/>
      <c r="U502" s="57"/>
      <c r="V502" s="58"/>
      <c r="W502" s="58"/>
      <c r="X502" s="57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  <c r="AK502" s="58"/>
      <c r="AL502" s="58"/>
      <c r="AM502" s="55"/>
      <c r="AN502" s="55"/>
    </row>
    <row r="503" spans="14:40" ht="12.75" customHeight="1">
      <c r="N503" s="57"/>
      <c r="O503" s="57"/>
      <c r="P503" s="57"/>
      <c r="Q503" s="57"/>
      <c r="R503" s="57"/>
      <c r="S503" s="57"/>
      <c r="T503" s="57"/>
      <c r="U503" s="57"/>
      <c r="V503" s="58"/>
      <c r="W503" s="58"/>
      <c r="X503" s="57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  <c r="AK503" s="58"/>
      <c r="AL503" s="58"/>
      <c r="AM503" s="55"/>
      <c r="AN503" s="55"/>
    </row>
    <row r="504" spans="14:40" ht="12.75" customHeight="1">
      <c r="N504" s="57"/>
      <c r="O504" s="57"/>
      <c r="P504" s="57"/>
      <c r="Q504" s="57"/>
      <c r="R504" s="57"/>
      <c r="S504" s="57"/>
      <c r="T504" s="57"/>
      <c r="U504" s="57"/>
      <c r="V504" s="58"/>
      <c r="W504" s="58"/>
      <c r="X504" s="57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  <c r="AK504" s="58"/>
      <c r="AL504" s="58"/>
      <c r="AM504" s="55"/>
      <c r="AN504" s="55"/>
    </row>
    <row r="505" spans="14:40" ht="12.75" customHeight="1">
      <c r="N505" s="57"/>
      <c r="O505" s="57"/>
      <c r="P505" s="57"/>
      <c r="Q505" s="57"/>
      <c r="R505" s="57"/>
      <c r="S505" s="57"/>
      <c r="T505" s="57"/>
      <c r="U505" s="57"/>
      <c r="V505" s="58"/>
      <c r="W505" s="58"/>
      <c r="X505" s="57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  <c r="AK505" s="58"/>
      <c r="AL505" s="58"/>
      <c r="AM505" s="55"/>
      <c r="AN505" s="55"/>
    </row>
    <row r="506" spans="14:40" ht="12.75" customHeight="1">
      <c r="N506" s="57"/>
      <c r="O506" s="57"/>
      <c r="P506" s="57"/>
      <c r="Q506" s="57"/>
      <c r="R506" s="57"/>
      <c r="S506" s="57"/>
      <c r="T506" s="57"/>
      <c r="U506" s="57"/>
      <c r="V506" s="58"/>
      <c r="W506" s="58"/>
      <c r="X506" s="57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  <c r="AK506" s="58"/>
      <c r="AL506" s="58"/>
      <c r="AM506" s="55"/>
      <c r="AN506" s="55"/>
    </row>
    <row r="507" spans="14:40" ht="12.75" customHeight="1">
      <c r="N507" s="57"/>
      <c r="O507" s="57"/>
      <c r="P507" s="57"/>
      <c r="Q507" s="57"/>
      <c r="R507" s="57"/>
      <c r="S507" s="57"/>
      <c r="T507" s="57"/>
      <c r="U507" s="57"/>
      <c r="V507" s="58"/>
      <c r="W507" s="58"/>
      <c r="X507" s="57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  <c r="AK507" s="58"/>
      <c r="AL507" s="58"/>
      <c r="AM507" s="55"/>
      <c r="AN507" s="55"/>
    </row>
    <row r="508" spans="14:40" ht="12.75" customHeight="1">
      <c r="N508" s="57"/>
      <c r="O508" s="57"/>
      <c r="P508" s="57"/>
      <c r="Q508" s="57"/>
      <c r="R508" s="57"/>
      <c r="S508" s="57"/>
      <c r="T508" s="57"/>
      <c r="U508" s="57"/>
      <c r="V508" s="58"/>
      <c r="W508" s="58"/>
      <c r="X508" s="57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  <c r="AK508" s="58"/>
      <c r="AL508" s="58"/>
      <c r="AM508" s="55"/>
      <c r="AN508" s="55"/>
    </row>
    <row r="509" spans="14:40" ht="12.75" customHeight="1">
      <c r="N509" s="57"/>
      <c r="O509" s="57"/>
      <c r="P509" s="57"/>
      <c r="Q509" s="57"/>
      <c r="R509" s="57"/>
      <c r="S509" s="57"/>
      <c r="T509" s="57"/>
      <c r="U509" s="57"/>
      <c r="V509" s="58"/>
      <c r="W509" s="58"/>
      <c r="X509" s="57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  <c r="AK509" s="58"/>
      <c r="AL509" s="58"/>
      <c r="AM509" s="55"/>
      <c r="AN509" s="55"/>
    </row>
    <row r="510" spans="14:40" ht="12.75" customHeight="1">
      <c r="N510" s="57"/>
      <c r="O510" s="57"/>
      <c r="P510" s="57"/>
      <c r="Q510" s="57"/>
      <c r="R510" s="57"/>
      <c r="S510" s="57"/>
      <c r="T510" s="57"/>
      <c r="U510" s="57"/>
      <c r="V510" s="58"/>
      <c r="W510" s="58"/>
      <c r="X510" s="57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  <c r="AK510" s="58"/>
      <c r="AL510" s="58"/>
      <c r="AM510" s="55"/>
      <c r="AN510" s="55"/>
    </row>
    <row r="511" spans="14:40" ht="12.75" customHeight="1">
      <c r="N511" s="57"/>
      <c r="O511" s="57"/>
      <c r="P511" s="57"/>
      <c r="Q511" s="57"/>
      <c r="R511" s="57"/>
      <c r="S511" s="57"/>
      <c r="T511" s="57"/>
      <c r="U511" s="57"/>
      <c r="V511" s="58"/>
      <c r="W511" s="58"/>
      <c r="X511" s="57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  <c r="AK511" s="58"/>
      <c r="AL511" s="58"/>
      <c r="AM511" s="55"/>
      <c r="AN511" s="55"/>
    </row>
    <row r="512" spans="14:40" ht="12.75" customHeight="1">
      <c r="N512" s="57"/>
      <c r="O512" s="57"/>
      <c r="P512" s="57"/>
      <c r="Q512" s="57"/>
      <c r="R512" s="57"/>
      <c r="S512" s="57"/>
      <c r="T512" s="57"/>
      <c r="U512" s="57"/>
      <c r="V512" s="58"/>
      <c r="W512" s="58"/>
      <c r="X512" s="57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  <c r="AK512" s="58"/>
      <c r="AL512" s="58"/>
      <c r="AM512" s="55"/>
      <c r="AN512" s="55"/>
    </row>
    <row r="513" spans="14:40" ht="12.75" customHeight="1">
      <c r="N513" s="57"/>
      <c r="O513" s="57"/>
      <c r="P513" s="57"/>
      <c r="Q513" s="57"/>
      <c r="R513" s="57"/>
      <c r="S513" s="57"/>
      <c r="T513" s="57"/>
      <c r="U513" s="57"/>
      <c r="V513" s="58"/>
      <c r="W513" s="58"/>
      <c r="X513" s="57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  <c r="AK513" s="58"/>
      <c r="AL513" s="58"/>
      <c r="AM513" s="55"/>
      <c r="AN513" s="55"/>
    </row>
    <row r="514" spans="14:40" ht="12.75" customHeight="1">
      <c r="N514" s="57"/>
      <c r="O514" s="57"/>
      <c r="P514" s="57"/>
      <c r="Q514" s="57"/>
      <c r="R514" s="57"/>
      <c r="S514" s="57"/>
      <c r="T514" s="57"/>
      <c r="U514" s="57"/>
      <c r="V514" s="58"/>
      <c r="W514" s="58"/>
      <c r="X514" s="57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  <c r="AK514" s="58"/>
      <c r="AL514" s="58"/>
      <c r="AM514" s="55"/>
      <c r="AN514" s="55"/>
    </row>
    <row r="515" spans="14:40" ht="12.75" customHeight="1">
      <c r="N515" s="57"/>
      <c r="O515" s="57"/>
      <c r="P515" s="57"/>
      <c r="Q515" s="57"/>
      <c r="R515" s="57"/>
      <c r="S515" s="57"/>
      <c r="T515" s="57"/>
      <c r="U515" s="57"/>
      <c r="V515" s="58"/>
      <c r="W515" s="58"/>
      <c r="X515" s="57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  <c r="AK515" s="58"/>
      <c r="AL515" s="58"/>
      <c r="AM515" s="55"/>
      <c r="AN515" s="55"/>
    </row>
    <row r="516" spans="14:40" ht="12.75" customHeight="1">
      <c r="N516" s="57"/>
      <c r="O516" s="57"/>
      <c r="P516" s="57"/>
      <c r="Q516" s="57"/>
      <c r="R516" s="57"/>
      <c r="S516" s="57"/>
      <c r="T516" s="57"/>
      <c r="U516" s="57"/>
      <c r="V516" s="58"/>
      <c r="W516" s="58"/>
      <c r="X516" s="57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  <c r="AK516" s="58"/>
      <c r="AL516" s="58"/>
      <c r="AM516" s="55"/>
      <c r="AN516" s="55"/>
    </row>
    <row r="517" spans="14:40" ht="12.75" customHeight="1">
      <c r="N517" s="57"/>
      <c r="O517" s="57"/>
      <c r="P517" s="57"/>
      <c r="Q517" s="57"/>
      <c r="R517" s="57"/>
      <c r="S517" s="57"/>
      <c r="T517" s="57"/>
      <c r="U517" s="57"/>
      <c r="V517" s="58"/>
      <c r="W517" s="58"/>
      <c r="X517" s="57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  <c r="AK517" s="58"/>
      <c r="AL517" s="58"/>
      <c r="AM517" s="55"/>
      <c r="AN517" s="55"/>
    </row>
    <row r="518" spans="14:40" ht="12.75" customHeight="1">
      <c r="N518" s="57"/>
      <c r="O518" s="57"/>
      <c r="P518" s="57"/>
      <c r="Q518" s="57"/>
      <c r="R518" s="57"/>
      <c r="S518" s="57"/>
      <c r="T518" s="57"/>
      <c r="U518" s="57"/>
      <c r="V518" s="58"/>
      <c r="W518" s="58"/>
      <c r="X518" s="57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  <c r="AK518" s="58"/>
      <c r="AL518" s="58"/>
      <c r="AM518" s="55"/>
      <c r="AN518" s="55"/>
    </row>
    <row r="519" spans="14:40" ht="12.75" customHeight="1">
      <c r="N519" s="57"/>
      <c r="O519" s="57"/>
      <c r="P519" s="57"/>
      <c r="Q519" s="57"/>
      <c r="R519" s="57"/>
      <c r="S519" s="57"/>
      <c r="T519" s="57"/>
      <c r="U519" s="57"/>
      <c r="V519" s="58"/>
      <c r="W519" s="58"/>
      <c r="X519" s="57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  <c r="AK519" s="58"/>
      <c r="AL519" s="58"/>
      <c r="AM519" s="55"/>
      <c r="AN519" s="55"/>
    </row>
    <row r="520" spans="14:40" ht="12.75" customHeight="1">
      <c r="N520" s="57"/>
      <c r="O520" s="57"/>
      <c r="P520" s="57"/>
      <c r="Q520" s="57"/>
      <c r="R520" s="57"/>
      <c r="S520" s="57"/>
      <c r="T520" s="57"/>
      <c r="U520" s="57"/>
      <c r="V520" s="58"/>
      <c r="W520" s="58"/>
      <c r="X520" s="57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  <c r="AK520" s="58"/>
      <c r="AL520" s="58"/>
      <c r="AM520" s="55"/>
      <c r="AN520" s="55"/>
    </row>
    <row r="521" spans="14:40" ht="12.75" customHeight="1">
      <c r="N521" s="57"/>
      <c r="O521" s="57"/>
      <c r="P521" s="57"/>
      <c r="Q521" s="57"/>
      <c r="R521" s="57"/>
      <c r="S521" s="57"/>
      <c r="T521" s="57"/>
      <c r="U521" s="57"/>
      <c r="V521" s="58"/>
      <c r="W521" s="58"/>
      <c r="X521" s="57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  <c r="AK521" s="58"/>
      <c r="AL521" s="58"/>
      <c r="AM521" s="55"/>
      <c r="AN521" s="55"/>
    </row>
    <row r="522" spans="14:40" ht="12.75" customHeight="1">
      <c r="N522" s="57"/>
      <c r="O522" s="57"/>
      <c r="P522" s="57"/>
      <c r="Q522" s="57"/>
      <c r="R522" s="57"/>
      <c r="S522" s="57"/>
      <c r="T522" s="57"/>
      <c r="U522" s="57"/>
      <c r="V522" s="58"/>
      <c r="W522" s="58"/>
      <c r="X522" s="57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  <c r="AK522" s="58"/>
      <c r="AL522" s="58"/>
      <c r="AM522" s="55"/>
      <c r="AN522" s="55"/>
    </row>
    <row r="523" spans="14:40" ht="12.75" customHeight="1">
      <c r="N523" s="57"/>
      <c r="O523" s="57"/>
      <c r="P523" s="57"/>
      <c r="Q523" s="57"/>
      <c r="R523" s="57"/>
      <c r="S523" s="57"/>
      <c r="T523" s="57"/>
      <c r="U523" s="57"/>
      <c r="V523" s="58"/>
      <c r="W523" s="58"/>
      <c r="X523" s="57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  <c r="AK523" s="58"/>
      <c r="AL523" s="58"/>
      <c r="AM523" s="55"/>
      <c r="AN523" s="55"/>
    </row>
    <row r="524" spans="14:40" ht="12.75" customHeight="1">
      <c r="N524" s="57"/>
      <c r="O524" s="57"/>
      <c r="P524" s="57"/>
      <c r="Q524" s="57"/>
      <c r="R524" s="57"/>
      <c r="S524" s="57"/>
      <c r="T524" s="57"/>
      <c r="U524" s="57"/>
      <c r="V524" s="58"/>
      <c r="W524" s="58"/>
      <c r="X524" s="57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  <c r="AK524" s="58"/>
      <c r="AL524" s="58"/>
      <c r="AM524" s="55"/>
      <c r="AN524" s="55"/>
    </row>
    <row r="525" spans="14:40" ht="12.75" customHeight="1">
      <c r="N525" s="57"/>
      <c r="O525" s="57"/>
      <c r="P525" s="57"/>
      <c r="Q525" s="57"/>
      <c r="R525" s="57"/>
      <c r="S525" s="57"/>
      <c r="T525" s="57"/>
      <c r="U525" s="57"/>
      <c r="V525" s="58"/>
      <c r="W525" s="58"/>
      <c r="X525" s="57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  <c r="AK525" s="58"/>
      <c r="AL525" s="58"/>
      <c r="AM525" s="55"/>
      <c r="AN525" s="55"/>
    </row>
    <row r="526" spans="14:40" ht="12.75" customHeight="1">
      <c r="N526" s="57"/>
      <c r="O526" s="57"/>
      <c r="P526" s="57"/>
      <c r="Q526" s="57"/>
      <c r="R526" s="57"/>
      <c r="S526" s="57"/>
      <c r="T526" s="57"/>
      <c r="U526" s="57"/>
      <c r="V526" s="58"/>
      <c r="W526" s="58"/>
      <c r="X526" s="57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  <c r="AK526" s="58"/>
      <c r="AL526" s="58"/>
      <c r="AM526" s="55"/>
      <c r="AN526" s="55"/>
    </row>
    <row r="527" spans="14:40" ht="12.75" customHeight="1">
      <c r="N527" s="57"/>
      <c r="O527" s="57"/>
      <c r="P527" s="57"/>
      <c r="Q527" s="57"/>
      <c r="R527" s="57"/>
      <c r="S527" s="57"/>
      <c r="T527" s="57"/>
      <c r="U527" s="57"/>
      <c r="V527" s="58"/>
      <c r="W527" s="58"/>
      <c r="X527" s="57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  <c r="AK527" s="58"/>
      <c r="AL527" s="58"/>
      <c r="AM527" s="55"/>
      <c r="AN527" s="55"/>
    </row>
    <row r="528" spans="14:40" ht="12.75" customHeight="1">
      <c r="N528" s="57"/>
      <c r="O528" s="57"/>
      <c r="P528" s="57"/>
      <c r="Q528" s="57"/>
      <c r="R528" s="57"/>
      <c r="S528" s="57"/>
      <c r="T528" s="57"/>
      <c r="U528" s="57"/>
      <c r="V528" s="58"/>
      <c r="W528" s="58"/>
      <c r="X528" s="57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  <c r="AK528" s="58"/>
      <c r="AL528" s="58"/>
      <c r="AM528" s="55"/>
      <c r="AN528" s="55"/>
    </row>
    <row r="529" spans="14:40" ht="12.75" customHeight="1">
      <c r="N529" s="57"/>
      <c r="O529" s="57"/>
      <c r="P529" s="57"/>
      <c r="Q529" s="57"/>
      <c r="R529" s="57"/>
      <c r="S529" s="57"/>
      <c r="T529" s="57"/>
      <c r="U529" s="57"/>
      <c r="V529" s="58"/>
      <c r="W529" s="58"/>
      <c r="X529" s="57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  <c r="AK529" s="58"/>
      <c r="AL529" s="58"/>
      <c r="AM529" s="55"/>
      <c r="AN529" s="55"/>
    </row>
    <row r="530" spans="14:40" ht="12.75" customHeight="1">
      <c r="N530" s="57"/>
      <c r="O530" s="57"/>
      <c r="P530" s="57"/>
      <c r="Q530" s="57"/>
      <c r="R530" s="57"/>
      <c r="S530" s="57"/>
      <c r="T530" s="57"/>
      <c r="U530" s="57"/>
      <c r="V530" s="58"/>
      <c r="W530" s="58"/>
      <c r="X530" s="57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  <c r="AK530" s="58"/>
      <c r="AL530" s="58"/>
      <c r="AM530" s="55"/>
      <c r="AN530" s="55"/>
    </row>
    <row r="531" spans="14:40" ht="12.75" customHeight="1">
      <c r="N531" s="57"/>
      <c r="O531" s="57"/>
      <c r="P531" s="57"/>
      <c r="Q531" s="57"/>
      <c r="R531" s="57"/>
      <c r="S531" s="57"/>
      <c r="T531" s="57"/>
      <c r="U531" s="57"/>
      <c r="V531" s="58"/>
      <c r="W531" s="58"/>
      <c r="X531" s="57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  <c r="AK531" s="58"/>
      <c r="AL531" s="58"/>
      <c r="AM531" s="55"/>
      <c r="AN531" s="55"/>
    </row>
    <row r="532" spans="14:40" ht="12.75" customHeight="1">
      <c r="N532" s="57"/>
      <c r="O532" s="57"/>
      <c r="P532" s="57"/>
      <c r="Q532" s="57"/>
      <c r="R532" s="57"/>
      <c r="S532" s="57"/>
      <c r="T532" s="57"/>
      <c r="U532" s="57"/>
      <c r="V532" s="58"/>
      <c r="W532" s="58"/>
      <c r="X532" s="57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  <c r="AK532" s="58"/>
      <c r="AL532" s="58"/>
      <c r="AM532" s="55"/>
      <c r="AN532" s="55"/>
    </row>
    <row r="533" spans="14:40" ht="12.75" customHeight="1">
      <c r="N533" s="57"/>
      <c r="O533" s="57"/>
      <c r="P533" s="57"/>
      <c r="Q533" s="57"/>
      <c r="R533" s="57"/>
      <c r="S533" s="57"/>
      <c r="T533" s="57"/>
      <c r="U533" s="57"/>
      <c r="V533" s="58"/>
      <c r="W533" s="58"/>
      <c r="X533" s="57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  <c r="AK533" s="58"/>
      <c r="AL533" s="58"/>
      <c r="AM533" s="55"/>
      <c r="AN533" s="55"/>
    </row>
    <row r="534" spans="14:40" ht="12.75" customHeight="1">
      <c r="N534" s="57"/>
      <c r="O534" s="57"/>
      <c r="P534" s="57"/>
      <c r="Q534" s="57"/>
      <c r="R534" s="57"/>
      <c r="S534" s="57"/>
      <c r="T534" s="57"/>
      <c r="U534" s="57"/>
      <c r="V534" s="58"/>
      <c r="W534" s="58"/>
      <c r="X534" s="57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  <c r="AK534" s="58"/>
      <c r="AL534" s="58"/>
      <c r="AM534" s="55"/>
      <c r="AN534" s="55"/>
    </row>
    <row r="535" spans="14:40" ht="12.75" customHeight="1">
      <c r="N535" s="57"/>
      <c r="O535" s="57"/>
      <c r="P535" s="57"/>
      <c r="Q535" s="57"/>
      <c r="R535" s="57"/>
      <c r="S535" s="57"/>
      <c r="T535" s="57"/>
      <c r="U535" s="57"/>
      <c r="V535" s="58"/>
      <c r="W535" s="58"/>
      <c r="X535" s="57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  <c r="AK535" s="58"/>
      <c r="AL535" s="58"/>
      <c r="AM535" s="55"/>
      <c r="AN535" s="55"/>
    </row>
    <row r="536" spans="14:40" ht="12.75" customHeight="1">
      <c r="N536" s="57"/>
      <c r="O536" s="57"/>
      <c r="P536" s="57"/>
      <c r="Q536" s="57"/>
      <c r="R536" s="57"/>
      <c r="S536" s="57"/>
      <c r="T536" s="57"/>
      <c r="U536" s="57"/>
      <c r="V536" s="58"/>
      <c r="W536" s="58"/>
      <c r="X536" s="57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  <c r="AK536" s="58"/>
      <c r="AL536" s="58"/>
      <c r="AM536" s="55"/>
      <c r="AN536" s="55"/>
    </row>
    <row r="537" spans="14:40" ht="12.75" customHeight="1">
      <c r="N537" s="57"/>
      <c r="O537" s="57"/>
      <c r="P537" s="57"/>
      <c r="Q537" s="57"/>
      <c r="R537" s="57"/>
      <c r="S537" s="57"/>
      <c r="T537" s="57"/>
      <c r="U537" s="57"/>
      <c r="V537" s="58"/>
      <c r="W537" s="58"/>
      <c r="X537" s="57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  <c r="AK537" s="58"/>
      <c r="AL537" s="58"/>
      <c r="AM537" s="55"/>
      <c r="AN537" s="55"/>
    </row>
    <row r="538" spans="14:40" ht="12.75" customHeight="1">
      <c r="N538" s="57"/>
      <c r="O538" s="57"/>
      <c r="P538" s="57"/>
      <c r="Q538" s="57"/>
      <c r="R538" s="57"/>
      <c r="S538" s="57"/>
      <c r="T538" s="57"/>
      <c r="U538" s="57"/>
      <c r="V538" s="58"/>
      <c r="W538" s="58"/>
      <c r="X538" s="57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  <c r="AK538" s="58"/>
      <c r="AL538" s="58"/>
      <c r="AM538" s="55"/>
      <c r="AN538" s="55"/>
    </row>
    <row r="539" spans="14:40" ht="12.75" customHeight="1">
      <c r="N539" s="57"/>
      <c r="O539" s="57"/>
      <c r="P539" s="57"/>
      <c r="Q539" s="57"/>
      <c r="R539" s="57"/>
      <c r="S539" s="57"/>
      <c r="T539" s="57"/>
      <c r="U539" s="57"/>
      <c r="V539" s="58"/>
      <c r="W539" s="58"/>
      <c r="X539" s="57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  <c r="AK539" s="58"/>
      <c r="AL539" s="58"/>
      <c r="AM539" s="55"/>
      <c r="AN539" s="55"/>
    </row>
    <row r="540" spans="14:40" ht="12.75" customHeight="1">
      <c r="N540" s="57"/>
      <c r="O540" s="57"/>
      <c r="P540" s="57"/>
      <c r="Q540" s="57"/>
      <c r="R540" s="57"/>
      <c r="S540" s="57"/>
      <c r="T540" s="57"/>
      <c r="U540" s="57"/>
      <c r="V540" s="58"/>
      <c r="W540" s="58"/>
      <c r="X540" s="57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  <c r="AK540" s="58"/>
      <c r="AL540" s="58"/>
      <c r="AM540" s="55"/>
      <c r="AN540" s="55"/>
    </row>
    <row r="541" spans="14:40" ht="12.75" customHeight="1">
      <c r="N541" s="57"/>
      <c r="O541" s="57"/>
      <c r="P541" s="57"/>
      <c r="Q541" s="57"/>
      <c r="R541" s="57"/>
      <c r="S541" s="57"/>
      <c r="T541" s="57"/>
      <c r="U541" s="57"/>
      <c r="V541" s="58"/>
      <c r="W541" s="58"/>
      <c r="X541" s="57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  <c r="AK541" s="58"/>
      <c r="AL541" s="58"/>
      <c r="AM541" s="55"/>
      <c r="AN541" s="55"/>
    </row>
    <row r="542" spans="14:40" ht="12.75" customHeight="1">
      <c r="N542" s="57"/>
      <c r="O542" s="57"/>
      <c r="P542" s="57"/>
      <c r="Q542" s="57"/>
      <c r="R542" s="57"/>
      <c r="S542" s="57"/>
      <c r="T542" s="57"/>
      <c r="U542" s="57"/>
      <c r="V542" s="58"/>
      <c r="W542" s="58"/>
      <c r="X542" s="57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  <c r="AK542" s="58"/>
      <c r="AL542" s="58"/>
      <c r="AM542" s="55"/>
      <c r="AN542" s="55"/>
    </row>
    <row r="543" spans="14:40" ht="12.75" customHeight="1">
      <c r="N543" s="57"/>
      <c r="O543" s="57"/>
      <c r="P543" s="57"/>
      <c r="Q543" s="57"/>
      <c r="R543" s="57"/>
      <c r="S543" s="57"/>
      <c r="T543" s="57"/>
      <c r="U543" s="57"/>
      <c r="V543" s="58"/>
      <c r="W543" s="58"/>
      <c r="X543" s="57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  <c r="AK543" s="58"/>
      <c r="AL543" s="58"/>
      <c r="AM543" s="55"/>
      <c r="AN543" s="55"/>
    </row>
    <row r="544" spans="14:40" ht="12.75" customHeight="1">
      <c r="N544" s="57"/>
      <c r="O544" s="57"/>
      <c r="P544" s="57"/>
      <c r="Q544" s="57"/>
      <c r="R544" s="57"/>
      <c r="S544" s="57"/>
      <c r="T544" s="57"/>
      <c r="U544" s="57"/>
      <c r="V544" s="58"/>
      <c r="W544" s="58"/>
      <c r="X544" s="57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  <c r="AK544" s="58"/>
      <c r="AL544" s="58"/>
      <c r="AM544" s="55"/>
      <c r="AN544" s="55"/>
    </row>
    <row r="545" spans="14:40" ht="12.75" customHeight="1">
      <c r="N545" s="57"/>
      <c r="O545" s="57"/>
      <c r="P545" s="57"/>
      <c r="Q545" s="57"/>
      <c r="R545" s="57"/>
      <c r="S545" s="57"/>
      <c r="T545" s="57"/>
      <c r="U545" s="57"/>
      <c r="V545" s="58"/>
      <c r="W545" s="58"/>
      <c r="X545" s="57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  <c r="AK545" s="58"/>
      <c r="AL545" s="58"/>
      <c r="AM545" s="55"/>
      <c r="AN545" s="55"/>
    </row>
    <row r="546" spans="14:40" ht="12.75" customHeight="1">
      <c r="N546" s="57"/>
      <c r="O546" s="57"/>
      <c r="P546" s="57"/>
      <c r="Q546" s="57"/>
      <c r="R546" s="57"/>
      <c r="S546" s="57"/>
      <c r="T546" s="57"/>
      <c r="U546" s="57"/>
      <c r="V546" s="58"/>
      <c r="W546" s="58"/>
      <c r="X546" s="57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  <c r="AK546" s="58"/>
      <c r="AL546" s="58"/>
      <c r="AM546" s="55"/>
      <c r="AN546" s="55"/>
    </row>
    <row r="547" spans="14:40" ht="12.75" customHeight="1">
      <c r="N547" s="57"/>
      <c r="O547" s="57"/>
      <c r="P547" s="57"/>
      <c r="Q547" s="57"/>
      <c r="R547" s="57"/>
      <c r="S547" s="57"/>
      <c r="T547" s="57"/>
      <c r="U547" s="57"/>
      <c r="V547" s="58"/>
      <c r="W547" s="58"/>
      <c r="X547" s="57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  <c r="AK547" s="58"/>
      <c r="AL547" s="58"/>
      <c r="AM547" s="55"/>
      <c r="AN547" s="55"/>
    </row>
    <row r="548" spans="14:40" ht="12.75" customHeight="1">
      <c r="N548" s="57"/>
      <c r="O548" s="57"/>
      <c r="P548" s="57"/>
      <c r="Q548" s="57"/>
      <c r="R548" s="57"/>
      <c r="S548" s="57"/>
      <c r="T548" s="57"/>
      <c r="U548" s="57"/>
      <c r="V548" s="58"/>
      <c r="W548" s="58"/>
      <c r="X548" s="57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  <c r="AK548" s="58"/>
      <c r="AL548" s="58"/>
      <c r="AM548" s="55"/>
      <c r="AN548" s="55"/>
    </row>
    <row r="549" spans="14:40" ht="12.75" customHeight="1">
      <c r="N549" s="57"/>
      <c r="O549" s="57"/>
      <c r="P549" s="57"/>
      <c r="Q549" s="57"/>
      <c r="R549" s="57"/>
      <c r="S549" s="57"/>
      <c r="T549" s="57"/>
      <c r="U549" s="57"/>
      <c r="V549" s="58"/>
      <c r="W549" s="58"/>
      <c r="X549" s="57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  <c r="AK549" s="58"/>
      <c r="AL549" s="58"/>
      <c r="AM549" s="55"/>
      <c r="AN549" s="55"/>
    </row>
    <row r="550" spans="14:40" ht="12.75" customHeight="1">
      <c r="N550" s="57"/>
      <c r="O550" s="57"/>
      <c r="P550" s="57"/>
      <c r="Q550" s="57"/>
      <c r="R550" s="57"/>
      <c r="S550" s="57"/>
      <c r="T550" s="57"/>
      <c r="U550" s="57"/>
      <c r="V550" s="58"/>
      <c r="W550" s="58"/>
      <c r="X550" s="57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  <c r="AK550" s="58"/>
      <c r="AL550" s="58"/>
      <c r="AM550" s="55"/>
      <c r="AN550" s="55"/>
    </row>
    <row r="551" spans="14:40" ht="12.75" customHeight="1">
      <c r="N551" s="57"/>
      <c r="O551" s="57"/>
      <c r="P551" s="57"/>
      <c r="Q551" s="57"/>
      <c r="R551" s="57"/>
      <c r="S551" s="57"/>
      <c r="T551" s="57"/>
      <c r="U551" s="57"/>
      <c r="V551" s="58"/>
      <c r="W551" s="58"/>
      <c r="X551" s="57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  <c r="AK551" s="58"/>
      <c r="AL551" s="58"/>
      <c r="AM551" s="55"/>
      <c r="AN551" s="55"/>
    </row>
    <row r="552" spans="14:40" ht="12.75" customHeight="1">
      <c r="N552" s="57"/>
      <c r="O552" s="57"/>
      <c r="P552" s="57"/>
      <c r="Q552" s="57"/>
      <c r="R552" s="57"/>
      <c r="S552" s="57"/>
      <c r="T552" s="57"/>
      <c r="U552" s="57"/>
      <c r="V552" s="58"/>
      <c r="W552" s="58"/>
      <c r="X552" s="57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  <c r="AK552" s="58"/>
      <c r="AL552" s="58"/>
      <c r="AM552" s="55"/>
      <c r="AN552" s="55"/>
    </row>
    <row r="553" spans="14:40" ht="12.75" customHeight="1">
      <c r="N553" s="57"/>
      <c r="O553" s="57"/>
      <c r="P553" s="57"/>
      <c r="Q553" s="57"/>
      <c r="R553" s="57"/>
      <c r="S553" s="57"/>
      <c r="T553" s="57"/>
      <c r="U553" s="57"/>
      <c r="V553" s="58"/>
      <c r="W553" s="58"/>
      <c r="X553" s="57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  <c r="AK553" s="58"/>
      <c r="AL553" s="58"/>
      <c r="AM553" s="55"/>
      <c r="AN553" s="55"/>
    </row>
    <row r="554" spans="14:40" ht="12.75" customHeight="1">
      <c r="N554" s="57"/>
      <c r="O554" s="57"/>
      <c r="P554" s="57"/>
      <c r="Q554" s="57"/>
      <c r="R554" s="57"/>
      <c r="S554" s="57"/>
      <c r="T554" s="57"/>
      <c r="U554" s="57"/>
      <c r="V554" s="58"/>
      <c r="W554" s="58"/>
      <c r="X554" s="57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  <c r="AK554" s="58"/>
      <c r="AL554" s="58"/>
      <c r="AM554" s="55"/>
      <c r="AN554" s="55"/>
    </row>
    <row r="555" spans="14:40" ht="12.75" customHeight="1">
      <c r="N555" s="57"/>
      <c r="O555" s="57"/>
      <c r="P555" s="57"/>
      <c r="Q555" s="57"/>
      <c r="R555" s="57"/>
      <c r="S555" s="57"/>
      <c r="T555" s="57"/>
      <c r="U555" s="57"/>
      <c r="V555" s="58"/>
      <c r="W555" s="58"/>
      <c r="X555" s="57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  <c r="AK555" s="58"/>
      <c r="AL555" s="58"/>
      <c r="AM555" s="55"/>
      <c r="AN555" s="55"/>
    </row>
    <row r="556" spans="14:40" ht="12.75" customHeight="1">
      <c r="N556" s="57"/>
      <c r="O556" s="57"/>
      <c r="P556" s="57"/>
      <c r="Q556" s="57"/>
      <c r="R556" s="57"/>
      <c r="S556" s="57"/>
      <c r="T556" s="57"/>
      <c r="U556" s="57"/>
      <c r="V556" s="58"/>
      <c r="W556" s="58"/>
      <c r="X556" s="57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  <c r="AK556" s="58"/>
      <c r="AL556" s="58"/>
      <c r="AM556" s="55"/>
      <c r="AN556" s="55"/>
    </row>
    <row r="557" spans="14:40" ht="12.75" customHeight="1">
      <c r="N557" s="57"/>
      <c r="O557" s="57"/>
      <c r="P557" s="57"/>
      <c r="Q557" s="57"/>
      <c r="R557" s="57"/>
      <c r="S557" s="57"/>
      <c r="T557" s="57"/>
      <c r="U557" s="57"/>
      <c r="V557" s="58"/>
      <c r="W557" s="58"/>
      <c r="X557" s="57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  <c r="AK557" s="58"/>
      <c r="AL557" s="58"/>
      <c r="AM557" s="55"/>
      <c r="AN557" s="55"/>
    </row>
    <row r="558" spans="14:40" ht="12.75" customHeight="1">
      <c r="N558" s="57"/>
      <c r="O558" s="57"/>
      <c r="P558" s="57"/>
      <c r="Q558" s="57"/>
      <c r="R558" s="57"/>
      <c r="S558" s="57"/>
      <c r="T558" s="57"/>
      <c r="U558" s="57"/>
      <c r="V558" s="58"/>
      <c r="W558" s="58"/>
      <c r="X558" s="57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  <c r="AK558" s="58"/>
      <c r="AL558" s="58"/>
      <c r="AM558" s="55"/>
      <c r="AN558" s="55"/>
    </row>
    <row r="559" spans="14:40" ht="12.75" customHeight="1">
      <c r="N559" s="57"/>
      <c r="O559" s="57"/>
      <c r="P559" s="57"/>
      <c r="Q559" s="57"/>
      <c r="R559" s="57"/>
      <c r="S559" s="57"/>
      <c r="T559" s="57"/>
      <c r="U559" s="57"/>
      <c r="V559" s="58"/>
      <c r="W559" s="58"/>
      <c r="X559" s="57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  <c r="AK559" s="58"/>
      <c r="AL559" s="58"/>
      <c r="AM559" s="55"/>
      <c r="AN559" s="55"/>
    </row>
    <row r="560" spans="14:40" ht="12.75" customHeight="1">
      <c r="N560" s="57"/>
      <c r="O560" s="57"/>
      <c r="P560" s="57"/>
      <c r="Q560" s="57"/>
      <c r="R560" s="57"/>
      <c r="S560" s="57"/>
      <c r="T560" s="57"/>
      <c r="U560" s="57"/>
      <c r="V560" s="58"/>
      <c r="W560" s="58"/>
      <c r="X560" s="57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  <c r="AK560" s="58"/>
      <c r="AL560" s="58"/>
      <c r="AM560" s="55"/>
      <c r="AN560" s="55"/>
    </row>
    <row r="561" spans="14:40" ht="12.75" customHeight="1">
      <c r="N561" s="57"/>
      <c r="O561" s="57"/>
      <c r="P561" s="57"/>
      <c r="Q561" s="57"/>
      <c r="R561" s="57"/>
      <c r="S561" s="57"/>
      <c r="T561" s="57"/>
      <c r="U561" s="57"/>
      <c r="V561" s="58"/>
      <c r="W561" s="58"/>
      <c r="X561" s="57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  <c r="AK561" s="58"/>
      <c r="AL561" s="58"/>
      <c r="AM561" s="55"/>
      <c r="AN561" s="55"/>
    </row>
    <row r="562" spans="14:40" ht="12.75" customHeight="1">
      <c r="N562" s="57"/>
      <c r="O562" s="57"/>
      <c r="P562" s="57"/>
      <c r="Q562" s="57"/>
      <c r="R562" s="57"/>
      <c r="S562" s="57"/>
      <c r="T562" s="57"/>
      <c r="U562" s="57"/>
      <c r="V562" s="58"/>
      <c r="W562" s="58"/>
      <c r="X562" s="57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  <c r="AK562" s="58"/>
      <c r="AL562" s="58"/>
      <c r="AM562" s="55"/>
      <c r="AN562" s="55"/>
    </row>
    <row r="563" spans="14:40" ht="12.75" customHeight="1">
      <c r="N563" s="57"/>
      <c r="O563" s="57"/>
      <c r="P563" s="57"/>
      <c r="Q563" s="57"/>
      <c r="R563" s="57"/>
      <c r="S563" s="57"/>
      <c r="T563" s="57"/>
      <c r="U563" s="57"/>
      <c r="V563" s="58"/>
      <c r="W563" s="58"/>
      <c r="X563" s="57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  <c r="AK563" s="58"/>
      <c r="AL563" s="58"/>
      <c r="AM563" s="55"/>
      <c r="AN563" s="55"/>
    </row>
    <row r="564" spans="14:40" ht="12.75" customHeight="1">
      <c r="N564" s="57"/>
      <c r="O564" s="57"/>
      <c r="P564" s="57"/>
      <c r="Q564" s="57"/>
      <c r="R564" s="57"/>
      <c r="S564" s="57"/>
      <c r="T564" s="57"/>
      <c r="U564" s="57"/>
      <c r="V564" s="58"/>
      <c r="W564" s="58"/>
      <c r="X564" s="57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  <c r="AK564" s="58"/>
      <c r="AL564" s="58"/>
      <c r="AM564" s="55"/>
      <c r="AN564" s="55"/>
    </row>
    <row r="565" spans="14:40" ht="12.75" customHeight="1">
      <c r="N565" s="57"/>
      <c r="O565" s="57"/>
      <c r="P565" s="57"/>
      <c r="Q565" s="57"/>
      <c r="R565" s="57"/>
      <c r="S565" s="57"/>
      <c r="T565" s="57"/>
      <c r="U565" s="57"/>
      <c r="V565" s="58"/>
      <c r="W565" s="58"/>
      <c r="X565" s="57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  <c r="AK565" s="58"/>
      <c r="AL565" s="58"/>
      <c r="AM565" s="55"/>
      <c r="AN565" s="55"/>
    </row>
    <row r="566" spans="14:40" ht="12.75" customHeight="1">
      <c r="N566" s="57"/>
      <c r="O566" s="57"/>
      <c r="P566" s="57"/>
      <c r="Q566" s="57"/>
      <c r="R566" s="57"/>
      <c r="S566" s="57"/>
      <c r="T566" s="57"/>
      <c r="U566" s="57"/>
      <c r="V566" s="58"/>
      <c r="W566" s="58"/>
      <c r="X566" s="57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  <c r="AK566" s="58"/>
      <c r="AL566" s="58"/>
      <c r="AM566" s="55"/>
      <c r="AN566" s="55"/>
    </row>
    <row r="567" spans="14:40" ht="12.75" customHeight="1">
      <c r="N567" s="57"/>
      <c r="O567" s="57"/>
      <c r="P567" s="57"/>
      <c r="Q567" s="57"/>
      <c r="R567" s="57"/>
      <c r="S567" s="57"/>
      <c r="T567" s="57"/>
      <c r="U567" s="57"/>
      <c r="V567" s="58"/>
      <c r="W567" s="58"/>
      <c r="X567" s="57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  <c r="AK567" s="58"/>
      <c r="AL567" s="58"/>
      <c r="AM567" s="55"/>
      <c r="AN567" s="55"/>
    </row>
    <row r="568" spans="14:40" ht="12.75" customHeight="1">
      <c r="N568" s="57"/>
      <c r="O568" s="57"/>
      <c r="P568" s="57"/>
      <c r="Q568" s="57"/>
      <c r="R568" s="57"/>
      <c r="S568" s="57"/>
      <c r="T568" s="57"/>
      <c r="U568" s="57"/>
      <c r="V568" s="58"/>
      <c r="W568" s="58"/>
      <c r="X568" s="57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  <c r="AK568" s="58"/>
      <c r="AL568" s="58"/>
      <c r="AM568" s="55"/>
      <c r="AN568" s="55"/>
    </row>
    <row r="569" spans="14:40" ht="12.75" customHeight="1">
      <c r="N569" s="57"/>
      <c r="O569" s="57"/>
      <c r="P569" s="57"/>
      <c r="Q569" s="57"/>
      <c r="R569" s="57"/>
      <c r="S569" s="57"/>
      <c r="T569" s="57"/>
      <c r="U569" s="57"/>
      <c r="V569" s="58"/>
      <c r="W569" s="58"/>
      <c r="X569" s="57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  <c r="AK569" s="58"/>
      <c r="AL569" s="58"/>
      <c r="AM569" s="55"/>
      <c r="AN569" s="55"/>
    </row>
    <row r="570" spans="14:40" ht="12.75" customHeight="1">
      <c r="N570" s="57"/>
      <c r="O570" s="57"/>
      <c r="P570" s="57"/>
      <c r="Q570" s="57"/>
      <c r="R570" s="57"/>
      <c r="S570" s="57"/>
      <c r="T570" s="57"/>
      <c r="U570" s="57"/>
      <c r="V570" s="58"/>
      <c r="W570" s="58"/>
      <c r="X570" s="57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  <c r="AK570" s="58"/>
      <c r="AL570" s="58"/>
      <c r="AM570" s="55"/>
      <c r="AN570" s="55"/>
    </row>
    <row r="571" spans="14:40" ht="12.75" customHeight="1">
      <c r="N571" s="57"/>
      <c r="O571" s="57"/>
      <c r="P571" s="57"/>
      <c r="Q571" s="57"/>
      <c r="R571" s="57"/>
      <c r="S571" s="57"/>
      <c r="T571" s="57"/>
      <c r="U571" s="57"/>
      <c r="V571" s="58"/>
      <c r="W571" s="58"/>
      <c r="X571" s="57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  <c r="AK571" s="58"/>
      <c r="AL571" s="58"/>
      <c r="AM571" s="55"/>
      <c r="AN571" s="55"/>
    </row>
    <row r="572" spans="14:40" ht="12.75" customHeight="1">
      <c r="N572" s="57"/>
      <c r="O572" s="57"/>
      <c r="P572" s="57"/>
      <c r="Q572" s="57"/>
      <c r="R572" s="57"/>
      <c r="S572" s="57"/>
      <c r="T572" s="57"/>
      <c r="U572" s="57"/>
      <c r="V572" s="58"/>
      <c r="W572" s="58"/>
      <c r="X572" s="57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  <c r="AK572" s="58"/>
      <c r="AL572" s="58"/>
      <c r="AM572" s="55"/>
      <c r="AN572" s="55"/>
    </row>
    <row r="573" spans="14:40" ht="12.75" customHeight="1">
      <c r="N573" s="57"/>
      <c r="O573" s="57"/>
      <c r="P573" s="57"/>
      <c r="Q573" s="57"/>
      <c r="R573" s="57"/>
      <c r="S573" s="57"/>
      <c r="T573" s="57"/>
      <c r="U573" s="57"/>
      <c r="V573" s="58"/>
      <c r="W573" s="58"/>
      <c r="X573" s="57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  <c r="AK573" s="58"/>
      <c r="AL573" s="58"/>
      <c r="AM573" s="55"/>
      <c r="AN573" s="55"/>
    </row>
    <row r="574" spans="14:40" ht="12.75" customHeight="1">
      <c r="N574" s="57"/>
      <c r="O574" s="57"/>
      <c r="P574" s="57"/>
      <c r="Q574" s="57"/>
      <c r="R574" s="57"/>
      <c r="S574" s="57"/>
      <c r="T574" s="57"/>
      <c r="U574" s="57"/>
      <c r="V574" s="58"/>
      <c r="W574" s="58"/>
      <c r="X574" s="57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  <c r="AK574" s="58"/>
      <c r="AL574" s="58"/>
      <c r="AM574" s="55"/>
      <c r="AN574" s="55"/>
    </row>
    <row r="575" spans="14:40" ht="12.75" customHeight="1">
      <c r="N575" s="57"/>
      <c r="O575" s="57"/>
      <c r="P575" s="57"/>
      <c r="Q575" s="57"/>
      <c r="R575" s="57"/>
      <c r="S575" s="57"/>
      <c r="T575" s="57"/>
      <c r="U575" s="57"/>
      <c r="V575" s="58"/>
      <c r="W575" s="58"/>
      <c r="X575" s="57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  <c r="AK575" s="58"/>
      <c r="AL575" s="58"/>
      <c r="AM575" s="55"/>
      <c r="AN575" s="55"/>
    </row>
    <row r="576" spans="14:40" ht="12.75" customHeight="1">
      <c r="N576" s="57"/>
      <c r="O576" s="57"/>
      <c r="P576" s="57"/>
      <c r="Q576" s="57"/>
      <c r="R576" s="57"/>
      <c r="S576" s="57"/>
      <c r="T576" s="57"/>
      <c r="U576" s="57"/>
      <c r="V576" s="58"/>
      <c r="W576" s="58"/>
      <c r="X576" s="57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  <c r="AK576" s="58"/>
      <c r="AL576" s="58"/>
      <c r="AM576" s="55"/>
      <c r="AN576" s="55"/>
    </row>
    <row r="577" spans="14:40">
      <c r="N577" s="57"/>
      <c r="O577" s="57"/>
      <c r="P577" s="57"/>
      <c r="Q577" s="57"/>
      <c r="R577" s="57"/>
      <c r="S577" s="57"/>
      <c r="T577" s="57"/>
      <c r="U577" s="57"/>
      <c r="V577" s="58"/>
      <c r="W577" s="58"/>
      <c r="X577" s="57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  <c r="AK577" s="58"/>
      <c r="AL577" s="58"/>
      <c r="AM577" s="55"/>
      <c r="AN577" s="55"/>
    </row>
    <row r="578" spans="14:40">
      <c r="N578" s="57"/>
      <c r="O578" s="57"/>
      <c r="P578" s="57"/>
      <c r="Q578" s="57"/>
      <c r="R578" s="57"/>
      <c r="S578" s="57"/>
      <c r="T578" s="57"/>
      <c r="U578" s="57"/>
      <c r="V578" s="58"/>
      <c r="W578" s="58"/>
      <c r="X578" s="57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  <c r="AK578" s="58"/>
      <c r="AL578" s="58"/>
      <c r="AM578" s="55"/>
      <c r="AN578" s="55"/>
    </row>
    <row r="579" spans="14:40">
      <c r="N579" s="57"/>
      <c r="O579" s="57"/>
      <c r="P579" s="57"/>
      <c r="Q579" s="57"/>
      <c r="R579" s="57"/>
      <c r="S579" s="57"/>
      <c r="T579" s="57"/>
      <c r="U579" s="57"/>
      <c r="V579" s="58"/>
      <c r="W579" s="58"/>
      <c r="X579" s="57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  <c r="AK579" s="58"/>
      <c r="AL579" s="58"/>
      <c r="AM579" s="55"/>
      <c r="AN579" s="55"/>
    </row>
    <row r="580" spans="14:40">
      <c r="N580" s="57"/>
      <c r="O580" s="57"/>
      <c r="P580" s="57"/>
      <c r="Q580" s="57"/>
      <c r="R580" s="57"/>
      <c r="S580" s="57"/>
      <c r="T580" s="57"/>
      <c r="U580" s="57"/>
      <c r="V580" s="58"/>
      <c r="W580" s="58"/>
      <c r="X580" s="57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  <c r="AK580" s="58"/>
      <c r="AL580" s="58"/>
      <c r="AM580" s="55"/>
      <c r="AN580" s="55"/>
    </row>
    <row r="581" spans="14:40">
      <c r="N581" s="57"/>
      <c r="O581" s="57"/>
      <c r="P581" s="57"/>
      <c r="Q581" s="57"/>
      <c r="R581" s="57"/>
      <c r="S581" s="57"/>
      <c r="T581" s="57"/>
      <c r="U581" s="57"/>
      <c r="V581" s="58"/>
      <c r="W581" s="58"/>
      <c r="X581" s="57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  <c r="AK581" s="58"/>
      <c r="AL581" s="58"/>
      <c r="AM581" s="55"/>
      <c r="AN581" s="55"/>
    </row>
    <row r="582" spans="14:40">
      <c r="N582" s="57"/>
      <c r="O582" s="57"/>
      <c r="P582" s="57"/>
      <c r="Q582" s="57"/>
      <c r="R582" s="57"/>
      <c r="S582" s="57"/>
      <c r="T582" s="57"/>
      <c r="U582" s="57"/>
      <c r="V582" s="58"/>
      <c r="W582" s="58"/>
      <c r="X582" s="57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  <c r="AK582" s="58"/>
      <c r="AL582" s="58"/>
      <c r="AM582" s="55"/>
      <c r="AN582" s="55"/>
    </row>
    <row r="583" spans="14:40">
      <c r="N583" s="57"/>
      <c r="O583" s="57"/>
      <c r="P583" s="57"/>
      <c r="Q583" s="57"/>
      <c r="R583" s="57"/>
      <c r="S583" s="57"/>
      <c r="T583" s="57"/>
      <c r="U583" s="57"/>
      <c r="V583" s="58"/>
      <c r="W583" s="58"/>
      <c r="X583" s="57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  <c r="AK583" s="58"/>
      <c r="AL583" s="58"/>
      <c r="AM583" s="55"/>
      <c r="AN583" s="55"/>
    </row>
    <row r="584" spans="14:40">
      <c r="N584" s="57"/>
      <c r="O584" s="57"/>
      <c r="P584" s="57"/>
      <c r="Q584" s="57"/>
      <c r="R584" s="57"/>
      <c r="S584" s="57"/>
      <c r="T584" s="57"/>
      <c r="U584" s="57"/>
      <c r="V584" s="58"/>
      <c r="W584" s="58"/>
      <c r="X584" s="57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  <c r="AK584" s="58"/>
      <c r="AL584" s="58"/>
      <c r="AM584" s="55"/>
      <c r="AN584" s="55"/>
    </row>
    <row r="585" spans="14:40">
      <c r="N585" s="57"/>
      <c r="O585" s="57"/>
      <c r="P585" s="57"/>
      <c r="Q585" s="57"/>
      <c r="R585" s="57"/>
      <c r="S585" s="57"/>
      <c r="T585" s="57"/>
      <c r="U585" s="57"/>
      <c r="V585" s="58"/>
      <c r="W585" s="58"/>
      <c r="X585" s="57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  <c r="AK585" s="58"/>
      <c r="AL585" s="58"/>
      <c r="AM585" s="55"/>
      <c r="AN585" s="55"/>
    </row>
    <row r="586" spans="14:40">
      <c r="N586" s="57"/>
      <c r="O586" s="57"/>
      <c r="P586" s="57"/>
      <c r="Q586" s="57"/>
      <c r="R586" s="57"/>
      <c r="S586" s="57"/>
      <c r="T586" s="57"/>
      <c r="U586" s="57"/>
      <c r="V586" s="58"/>
      <c r="W586" s="58"/>
      <c r="X586" s="57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  <c r="AK586" s="58"/>
      <c r="AL586" s="58"/>
      <c r="AM586" s="55"/>
      <c r="AN586" s="55"/>
    </row>
    <row r="587" spans="14:40">
      <c r="N587" s="57"/>
      <c r="O587" s="57"/>
      <c r="P587" s="57"/>
      <c r="Q587" s="57"/>
      <c r="R587" s="57"/>
      <c r="S587" s="57"/>
      <c r="T587" s="57"/>
      <c r="U587" s="57"/>
      <c r="V587" s="58"/>
      <c r="W587" s="58"/>
      <c r="X587" s="57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  <c r="AK587" s="58"/>
      <c r="AL587" s="58"/>
      <c r="AM587" s="55"/>
      <c r="AN587" s="55"/>
    </row>
    <row r="588" spans="14:40">
      <c r="N588" s="57"/>
      <c r="O588" s="57"/>
      <c r="P588" s="57"/>
      <c r="Q588" s="57"/>
      <c r="R588" s="57"/>
      <c r="S588" s="57"/>
      <c r="T588" s="57"/>
      <c r="U588" s="57"/>
      <c r="V588" s="58"/>
      <c r="W588" s="58"/>
      <c r="X588" s="57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  <c r="AK588" s="58"/>
      <c r="AL588" s="58"/>
      <c r="AM588" s="55"/>
      <c r="AN588" s="55"/>
    </row>
    <row r="589" spans="14:40">
      <c r="N589" s="57"/>
      <c r="O589" s="57"/>
      <c r="P589" s="57"/>
      <c r="Q589" s="57"/>
      <c r="R589" s="57"/>
      <c r="S589" s="57"/>
      <c r="T589" s="57"/>
      <c r="U589" s="57"/>
      <c r="V589" s="58"/>
      <c r="W589" s="58"/>
      <c r="X589" s="57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  <c r="AK589" s="58"/>
      <c r="AL589" s="58"/>
      <c r="AM589" s="55"/>
      <c r="AN589" s="55"/>
    </row>
    <row r="590" spans="14:40">
      <c r="N590" s="57"/>
      <c r="O590" s="57"/>
      <c r="P590" s="57"/>
      <c r="Q590" s="57"/>
      <c r="R590" s="57"/>
      <c r="S590" s="57"/>
      <c r="T590" s="57"/>
      <c r="U590" s="57"/>
      <c r="V590" s="58"/>
      <c r="W590" s="58"/>
      <c r="X590" s="57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  <c r="AK590" s="58"/>
      <c r="AL590" s="58"/>
      <c r="AM590" s="55"/>
      <c r="AN590" s="55"/>
    </row>
    <row r="591" spans="14:40">
      <c r="N591" s="57"/>
      <c r="O591" s="57"/>
      <c r="P591" s="57"/>
      <c r="Q591" s="57"/>
      <c r="R591" s="57"/>
      <c r="S591" s="57"/>
      <c r="T591" s="57"/>
      <c r="U591" s="57"/>
      <c r="V591" s="58"/>
      <c r="W591" s="58"/>
      <c r="X591" s="57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  <c r="AK591" s="58"/>
      <c r="AL591" s="58"/>
      <c r="AM591" s="55"/>
      <c r="AN591" s="55"/>
    </row>
    <row r="592" spans="14:40">
      <c r="N592" s="57"/>
      <c r="O592" s="57"/>
      <c r="P592" s="57"/>
      <c r="Q592" s="57"/>
      <c r="R592" s="57"/>
      <c r="S592" s="57"/>
      <c r="T592" s="57"/>
      <c r="U592" s="57"/>
      <c r="V592" s="58"/>
      <c r="W592" s="58"/>
      <c r="X592" s="57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  <c r="AK592" s="58"/>
      <c r="AL592" s="58"/>
      <c r="AM592" s="55"/>
      <c r="AN592" s="55"/>
    </row>
    <row r="593" spans="14:40">
      <c r="N593" s="57"/>
      <c r="O593" s="57"/>
      <c r="P593" s="57"/>
      <c r="Q593" s="57"/>
      <c r="R593" s="57"/>
      <c r="S593" s="57"/>
      <c r="T593" s="57"/>
      <c r="U593" s="57"/>
      <c r="V593" s="58"/>
      <c r="W593" s="58"/>
      <c r="X593" s="57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  <c r="AK593" s="58"/>
      <c r="AL593" s="58"/>
      <c r="AM593" s="55"/>
      <c r="AN593" s="55"/>
    </row>
    <row r="594" spans="14:40">
      <c r="N594" s="57"/>
      <c r="O594" s="57"/>
      <c r="P594" s="57"/>
      <c r="Q594" s="57"/>
      <c r="R594" s="57"/>
      <c r="S594" s="57"/>
      <c r="T594" s="57"/>
      <c r="U594" s="57"/>
      <c r="V594" s="58"/>
      <c r="W594" s="58"/>
      <c r="X594" s="57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  <c r="AK594" s="58"/>
      <c r="AL594" s="58"/>
      <c r="AM594" s="55"/>
      <c r="AN594" s="55"/>
    </row>
    <row r="595" spans="14:40">
      <c r="N595" s="57"/>
      <c r="O595" s="57"/>
      <c r="P595" s="57"/>
      <c r="Q595" s="57"/>
      <c r="R595" s="57"/>
      <c r="S595" s="57"/>
      <c r="T595" s="57"/>
      <c r="U595" s="57"/>
      <c r="V595" s="58"/>
      <c r="W595" s="58"/>
      <c r="X595" s="57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  <c r="AK595" s="58"/>
      <c r="AL595" s="58"/>
      <c r="AM595" s="55"/>
      <c r="AN595" s="55"/>
    </row>
    <row r="596" spans="14:40">
      <c r="N596" s="57"/>
      <c r="O596" s="57"/>
      <c r="P596" s="57"/>
      <c r="Q596" s="57"/>
      <c r="R596" s="57"/>
      <c r="S596" s="57"/>
      <c r="T596" s="57"/>
      <c r="U596" s="57"/>
      <c r="V596" s="58"/>
      <c r="W596" s="58"/>
      <c r="X596" s="57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  <c r="AK596" s="58"/>
      <c r="AL596" s="58"/>
      <c r="AM596" s="55"/>
      <c r="AN596" s="55"/>
    </row>
    <row r="597" spans="14:40">
      <c r="N597" s="57"/>
      <c r="O597" s="57"/>
      <c r="P597" s="57"/>
      <c r="Q597" s="57"/>
      <c r="R597" s="57"/>
      <c r="S597" s="57"/>
      <c r="T597" s="57"/>
      <c r="U597" s="57"/>
      <c r="V597" s="58"/>
      <c r="W597" s="58"/>
      <c r="X597" s="57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  <c r="AK597" s="58"/>
      <c r="AL597" s="58"/>
      <c r="AM597" s="55"/>
      <c r="AN597" s="55"/>
    </row>
    <row r="598" spans="14:40">
      <c r="N598" s="57"/>
      <c r="O598" s="57"/>
      <c r="P598" s="57"/>
      <c r="Q598" s="57"/>
      <c r="R598" s="57"/>
      <c r="S598" s="57"/>
      <c r="T598" s="57"/>
      <c r="U598" s="57"/>
      <c r="V598" s="58"/>
      <c r="W598" s="58"/>
      <c r="X598" s="57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  <c r="AK598" s="58"/>
      <c r="AL598" s="58"/>
      <c r="AM598" s="55"/>
      <c r="AN598" s="55"/>
    </row>
    <row r="599" spans="14:40">
      <c r="N599" s="57"/>
      <c r="O599" s="57"/>
      <c r="P599" s="57"/>
      <c r="Q599" s="57"/>
      <c r="R599" s="57"/>
      <c r="S599" s="57"/>
      <c r="T599" s="57"/>
      <c r="U599" s="57"/>
      <c r="V599" s="58"/>
      <c r="W599" s="58"/>
      <c r="X599" s="57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  <c r="AK599" s="58"/>
      <c r="AL599" s="58"/>
      <c r="AM599" s="55"/>
      <c r="AN599" s="55"/>
    </row>
    <row r="600" spans="14:40">
      <c r="N600" s="57"/>
      <c r="O600" s="57"/>
      <c r="P600" s="57"/>
      <c r="Q600" s="57"/>
      <c r="R600" s="57"/>
      <c r="S600" s="57"/>
      <c r="T600" s="57"/>
      <c r="U600" s="57"/>
      <c r="V600" s="58"/>
      <c r="W600" s="58"/>
      <c r="X600" s="57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  <c r="AK600" s="58"/>
      <c r="AL600" s="58"/>
      <c r="AM600" s="55"/>
      <c r="AN600" s="55"/>
    </row>
    <row r="601" spans="14:40">
      <c r="N601" s="57"/>
      <c r="O601" s="57"/>
      <c r="P601" s="57"/>
      <c r="Q601" s="57"/>
      <c r="R601" s="57"/>
      <c r="S601" s="57"/>
      <c r="T601" s="57"/>
      <c r="U601" s="57"/>
      <c r="V601" s="58"/>
      <c r="W601" s="58"/>
      <c r="X601" s="57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  <c r="AK601" s="58"/>
      <c r="AL601" s="58"/>
      <c r="AM601" s="55"/>
      <c r="AN601" s="55"/>
    </row>
    <row r="602" spans="14:40">
      <c r="N602" s="57"/>
      <c r="O602" s="57"/>
      <c r="P602" s="57"/>
      <c r="Q602" s="57"/>
      <c r="R602" s="57"/>
      <c r="S602" s="57"/>
      <c r="T602" s="57"/>
      <c r="U602" s="57"/>
      <c r="V602" s="58"/>
      <c r="W602" s="58"/>
      <c r="X602" s="57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  <c r="AK602" s="58"/>
      <c r="AL602" s="58"/>
      <c r="AM602" s="55"/>
      <c r="AN602" s="55"/>
    </row>
    <row r="603" spans="14:40">
      <c r="N603" s="57"/>
      <c r="O603" s="57"/>
      <c r="P603" s="57"/>
      <c r="Q603" s="57"/>
      <c r="R603" s="57"/>
      <c r="S603" s="57"/>
      <c r="T603" s="57"/>
      <c r="U603" s="57"/>
      <c r="V603" s="58"/>
      <c r="W603" s="58"/>
      <c r="X603" s="57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  <c r="AK603" s="58"/>
      <c r="AL603" s="58"/>
      <c r="AM603" s="55"/>
      <c r="AN603" s="55"/>
    </row>
    <row r="604" spans="14:40">
      <c r="N604" s="57"/>
      <c r="O604" s="57"/>
      <c r="P604" s="57"/>
      <c r="Q604" s="57"/>
      <c r="R604" s="57"/>
      <c r="S604" s="57"/>
      <c r="T604" s="57"/>
      <c r="U604" s="57"/>
      <c r="V604" s="58"/>
      <c r="W604" s="58"/>
      <c r="X604" s="57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  <c r="AK604" s="58"/>
      <c r="AL604" s="58"/>
      <c r="AM604" s="55"/>
      <c r="AN604" s="55"/>
    </row>
    <row r="605" spans="14:40">
      <c r="N605" s="57"/>
      <c r="O605" s="57"/>
      <c r="P605" s="57"/>
      <c r="Q605" s="57"/>
      <c r="R605" s="57"/>
      <c r="S605" s="57"/>
      <c r="T605" s="57"/>
      <c r="U605" s="57"/>
      <c r="V605" s="58"/>
      <c r="W605" s="58"/>
      <c r="X605" s="57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  <c r="AK605" s="58"/>
      <c r="AL605" s="58"/>
      <c r="AM605" s="55"/>
      <c r="AN605" s="55"/>
    </row>
    <row r="606" spans="14:40">
      <c r="N606" s="57"/>
      <c r="O606" s="57"/>
      <c r="P606" s="57"/>
      <c r="Q606" s="57"/>
      <c r="R606" s="57"/>
      <c r="S606" s="57"/>
      <c r="T606" s="57"/>
      <c r="U606" s="57"/>
      <c r="V606" s="58"/>
      <c r="W606" s="58"/>
      <c r="X606" s="57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  <c r="AK606" s="58"/>
      <c r="AL606" s="58"/>
      <c r="AM606" s="55"/>
      <c r="AN606" s="55"/>
    </row>
    <row r="607" spans="14:40">
      <c r="N607" s="57"/>
      <c r="O607" s="57"/>
      <c r="P607" s="57"/>
      <c r="Q607" s="57"/>
      <c r="R607" s="57"/>
      <c r="S607" s="57"/>
      <c r="T607" s="57"/>
      <c r="U607" s="57"/>
      <c r="V607" s="58"/>
      <c r="W607" s="58"/>
      <c r="X607" s="57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  <c r="AK607" s="58"/>
      <c r="AL607" s="58"/>
      <c r="AM607" s="55"/>
      <c r="AN607" s="55"/>
    </row>
    <row r="608" spans="14:40">
      <c r="N608" s="57"/>
      <c r="O608" s="57"/>
      <c r="P608" s="57"/>
      <c r="Q608" s="57"/>
      <c r="R608" s="57"/>
      <c r="S608" s="57"/>
      <c r="T608" s="57"/>
      <c r="U608" s="57"/>
      <c r="V608" s="58"/>
      <c r="W608" s="58"/>
      <c r="X608" s="57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  <c r="AK608" s="58"/>
      <c r="AL608" s="58"/>
      <c r="AM608" s="55"/>
      <c r="AN608" s="55"/>
    </row>
    <row r="609" spans="14:40">
      <c r="N609" s="57"/>
      <c r="O609" s="57"/>
      <c r="P609" s="57"/>
      <c r="Q609" s="57"/>
      <c r="R609" s="57"/>
      <c r="S609" s="57"/>
      <c r="T609" s="57"/>
      <c r="U609" s="57"/>
      <c r="V609" s="58"/>
      <c r="W609" s="58"/>
      <c r="X609" s="57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  <c r="AK609" s="58"/>
      <c r="AL609" s="58"/>
      <c r="AM609" s="55"/>
      <c r="AN609" s="55"/>
    </row>
    <row r="610" spans="14:40">
      <c r="N610" s="57"/>
      <c r="O610" s="57"/>
      <c r="P610" s="57"/>
      <c r="Q610" s="57"/>
      <c r="R610" s="57"/>
      <c r="S610" s="57"/>
      <c r="T610" s="57"/>
      <c r="U610" s="57"/>
      <c r="V610" s="58"/>
      <c r="W610" s="58"/>
      <c r="X610" s="57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  <c r="AK610" s="58"/>
      <c r="AL610" s="58"/>
      <c r="AM610" s="55"/>
      <c r="AN610" s="55"/>
    </row>
    <row r="611" spans="14:40">
      <c r="N611" s="57"/>
      <c r="O611" s="57"/>
      <c r="P611" s="57"/>
      <c r="Q611" s="57"/>
      <c r="R611" s="57"/>
      <c r="S611" s="57"/>
      <c r="T611" s="57"/>
      <c r="U611" s="57"/>
      <c r="V611" s="58"/>
      <c r="W611" s="58"/>
      <c r="X611" s="57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  <c r="AK611" s="58"/>
      <c r="AL611" s="58"/>
      <c r="AM611" s="55"/>
      <c r="AN611" s="55"/>
    </row>
    <row r="612" spans="14:40">
      <c r="N612" s="57"/>
      <c r="O612" s="57"/>
      <c r="P612" s="57"/>
      <c r="Q612" s="57"/>
      <c r="R612" s="57"/>
      <c r="S612" s="57"/>
      <c r="T612" s="57"/>
      <c r="U612" s="57"/>
      <c r="V612" s="58"/>
      <c r="W612" s="58"/>
      <c r="X612" s="57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  <c r="AK612" s="58"/>
      <c r="AL612" s="58"/>
      <c r="AM612" s="55"/>
      <c r="AN612" s="55"/>
    </row>
    <row r="613" spans="14:40">
      <c r="N613" s="57"/>
      <c r="O613" s="57"/>
      <c r="P613" s="57"/>
      <c r="Q613" s="57"/>
      <c r="R613" s="57"/>
      <c r="S613" s="57"/>
      <c r="T613" s="57"/>
      <c r="U613" s="57"/>
      <c r="V613" s="58"/>
      <c r="W613" s="58"/>
      <c r="X613" s="57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  <c r="AK613" s="58"/>
      <c r="AL613" s="58"/>
      <c r="AM613" s="55"/>
      <c r="AN613" s="55"/>
    </row>
    <row r="614" spans="14:40">
      <c r="N614" s="57"/>
      <c r="O614" s="57"/>
      <c r="P614" s="57"/>
      <c r="Q614" s="57"/>
      <c r="R614" s="57"/>
      <c r="S614" s="57"/>
      <c r="T614" s="57"/>
      <c r="U614" s="57"/>
      <c r="V614" s="58"/>
      <c r="W614" s="58"/>
      <c r="X614" s="57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  <c r="AK614" s="58"/>
      <c r="AL614" s="58"/>
      <c r="AM614" s="55"/>
      <c r="AN614" s="55"/>
    </row>
    <row r="615" spans="14:40">
      <c r="N615" s="57"/>
      <c r="O615" s="57"/>
      <c r="P615" s="57"/>
      <c r="Q615" s="57"/>
      <c r="R615" s="57"/>
      <c r="S615" s="57"/>
      <c r="T615" s="57"/>
      <c r="U615" s="57"/>
      <c r="V615" s="58"/>
      <c r="W615" s="58"/>
      <c r="X615" s="57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  <c r="AK615" s="58"/>
      <c r="AL615" s="58"/>
      <c r="AM615" s="55"/>
      <c r="AN615" s="55"/>
    </row>
    <row r="616" spans="14:40">
      <c r="N616" s="57"/>
      <c r="O616" s="57"/>
      <c r="P616" s="57"/>
      <c r="Q616" s="57"/>
      <c r="R616" s="57"/>
      <c r="S616" s="57"/>
      <c r="T616" s="57"/>
      <c r="U616" s="57"/>
      <c r="V616" s="58"/>
      <c r="W616" s="58"/>
      <c r="X616" s="57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  <c r="AK616" s="58"/>
      <c r="AL616" s="58"/>
      <c r="AM616" s="55"/>
      <c r="AN616" s="55"/>
    </row>
    <row r="617" spans="14:40">
      <c r="N617" s="57"/>
      <c r="O617" s="57"/>
      <c r="P617" s="57"/>
      <c r="Q617" s="57"/>
      <c r="R617" s="57"/>
      <c r="S617" s="57"/>
      <c r="T617" s="57"/>
      <c r="U617" s="57"/>
      <c r="V617" s="58"/>
      <c r="W617" s="58"/>
      <c r="X617" s="57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  <c r="AK617" s="58"/>
      <c r="AL617" s="58"/>
      <c r="AM617" s="55"/>
      <c r="AN617" s="55"/>
    </row>
    <row r="618" spans="14:40">
      <c r="N618" s="57"/>
      <c r="O618" s="57"/>
      <c r="P618" s="57"/>
      <c r="Q618" s="57"/>
      <c r="R618" s="57"/>
      <c r="S618" s="57"/>
      <c r="T618" s="57"/>
      <c r="U618" s="57"/>
      <c r="V618" s="58"/>
      <c r="W618" s="58"/>
      <c r="X618" s="57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  <c r="AK618" s="58"/>
      <c r="AL618" s="58"/>
      <c r="AM618" s="55"/>
      <c r="AN618" s="55"/>
    </row>
    <row r="619" spans="14:40">
      <c r="N619" s="57"/>
      <c r="O619" s="57"/>
      <c r="P619" s="57"/>
      <c r="Q619" s="57"/>
      <c r="R619" s="57"/>
      <c r="S619" s="57"/>
      <c r="T619" s="57"/>
      <c r="U619" s="57"/>
      <c r="V619" s="58"/>
      <c r="W619" s="58"/>
      <c r="X619" s="57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  <c r="AK619" s="58"/>
      <c r="AL619" s="58"/>
      <c r="AM619" s="55"/>
      <c r="AN619" s="55"/>
    </row>
    <row r="620" spans="14:40">
      <c r="N620" s="57"/>
      <c r="O620" s="57"/>
      <c r="P620" s="57"/>
      <c r="Q620" s="57"/>
      <c r="R620" s="57"/>
      <c r="S620" s="57"/>
      <c r="T620" s="57"/>
      <c r="U620" s="57"/>
      <c r="V620" s="58"/>
      <c r="W620" s="58"/>
      <c r="X620" s="57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  <c r="AK620" s="58"/>
      <c r="AL620" s="58"/>
      <c r="AM620" s="55"/>
      <c r="AN620" s="55"/>
    </row>
    <row r="621" spans="14:40">
      <c r="N621" s="57"/>
      <c r="O621" s="57"/>
      <c r="P621" s="57"/>
      <c r="Q621" s="57"/>
      <c r="R621" s="57"/>
      <c r="S621" s="57"/>
      <c r="T621" s="57"/>
      <c r="U621" s="57"/>
      <c r="V621" s="58"/>
      <c r="W621" s="58"/>
      <c r="X621" s="57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  <c r="AK621" s="58"/>
      <c r="AL621" s="58"/>
      <c r="AM621" s="55"/>
      <c r="AN621" s="55"/>
    </row>
    <row r="622" spans="14:40">
      <c r="N622" s="57"/>
      <c r="O622" s="57"/>
      <c r="P622" s="57"/>
      <c r="Q622" s="57"/>
      <c r="R622" s="57"/>
      <c r="S622" s="57"/>
      <c r="T622" s="57"/>
      <c r="U622" s="57"/>
      <c r="V622" s="58"/>
      <c r="W622" s="58"/>
      <c r="X622" s="57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  <c r="AK622" s="58"/>
      <c r="AL622" s="58"/>
      <c r="AM622" s="55"/>
      <c r="AN622" s="55"/>
    </row>
    <row r="623" spans="14:40">
      <c r="N623" s="57"/>
      <c r="O623" s="57"/>
      <c r="P623" s="57"/>
      <c r="Q623" s="57"/>
      <c r="R623" s="57"/>
      <c r="S623" s="57"/>
      <c r="T623" s="57"/>
      <c r="U623" s="57"/>
      <c r="V623" s="58"/>
      <c r="W623" s="58"/>
      <c r="X623" s="57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  <c r="AK623" s="58"/>
      <c r="AL623" s="58"/>
      <c r="AM623" s="55"/>
      <c r="AN623" s="55"/>
    </row>
    <row r="624" spans="14:40">
      <c r="N624" s="57"/>
      <c r="O624" s="57"/>
      <c r="P624" s="57"/>
      <c r="Q624" s="57"/>
      <c r="R624" s="57"/>
      <c r="S624" s="57"/>
      <c r="T624" s="57"/>
      <c r="U624" s="57"/>
      <c r="V624" s="58"/>
      <c r="W624" s="58"/>
      <c r="X624" s="57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  <c r="AK624" s="58"/>
      <c r="AL624" s="58"/>
      <c r="AM624" s="55"/>
      <c r="AN624" s="55"/>
    </row>
    <row r="625" spans="14:40">
      <c r="N625" s="57"/>
      <c r="O625" s="57"/>
      <c r="P625" s="57"/>
      <c r="Q625" s="57"/>
      <c r="R625" s="57"/>
      <c r="S625" s="57"/>
      <c r="T625" s="57"/>
      <c r="U625" s="57"/>
      <c r="V625" s="58"/>
      <c r="W625" s="58"/>
      <c r="X625" s="57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  <c r="AK625" s="58"/>
      <c r="AL625" s="58"/>
      <c r="AM625" s="55"/>
      <c r="AN625" s="55"/>
    </row>
    <row r="626" spans="14:40">
      <c r="N626" s="57"/>
      <c r="O626" s="57"/>
      <c r="P626" s="57"/>
      <c r="Q626" s="57"/>
      <c r="R626" s="57"/>
      <c r="S626" s="57"/>
      <c r="T626" s="57"/>
      <c r="U626" s="57"/>
      <c r="V626" s="58"/>
      <c r="W626" s="58"/>
      <c r="X626" s="57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  <c r="AK626" s="58"/>
      <c r="AL626" s="58"/>
      <c r="AM626" s="55"/>
      <c r="AN626" s="55"/>
    </row>
    <row r="627" spans="14:40">
      <c r="N627" s="57"/>
      <c r="O627" s="57"/>
      <c r="P627" s="57"/>
      <c r="Q627" s="57"/>
      <c r="R627" s="57"/>
      <c r="S627" s="57"/>
      <c r="T627" s="57"/>
      <c r="U627" s="57"/>
      <c r="V627" s="58"/>
      <c r="W627" s="58"/>
      <c r="X627" s="57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  <c r="AK627" s="58"/>
      <c r="AL627" s="58"/>
      <c r="AM627" s="55"/>
      <c r="AN627" s="55"/>
    </row>
    <row r="628" spans="14:40">
      <c r="N628" s="57"/>
      <c r="O628" s="57"/>
      <c r="P628" s="57"/>
      <c r="Q628" s="57"/>
      <c r="R628" s="57"/>
      <c r="S628" s="57"/>
      <c r="T628" s="57"/>
      <c r="U628" s="57"/>
      <c r="V628" s="58"/>
      <c r="W628" s="58"/>
      <c r="X628" s="57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  <c r="AK628" s="58"/>
      <c r="AL628" s="58"/>
      <c r="AM628" s="55"/>
      <c r="AN628" s="55"/>
    </row>
    <row r="629" spans="14:40">
      <c r="N629" s="57"/>
      <c r="O629" s="57"/>
      <c r="P629" s="57"/>
      <c r="Q629" s="57"/>
      <c r="R629" s="57"/>
      <c r="S629" s="57"/>
      <c r="T629" s="57"/>
      <c r="U629" s="57"/>
      <c r="V629" s="58"/>
      <c r="W629" s="58"/>
      <c r="X629" s="57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  <c r="AK629" s="58"/>
      <c r="AL629" s="58"/>
      <c r="AM629" s="55"/>
      <c r="AN629" s="55"/>
    </row>
    <row r="630" spans="14:40">
      <c r="N630" s="57"/>
      <c r="O630" s="57"/>
      <c r="P630" s="57"/>
      <c r="Q630" s="57"/>
      <c r="R630" s="57"/>
      <c r="S630" s="57"/>
      <c r="T630" s="57"/>
      <c r="U630" s="57"/>
      <c r="V630" s="58"/>
      <c r="W630" s="58"/>
      <c r="X630" s="57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  <c r="AK630" s="58"/>
      <c r="AL630" s="58"/>
      <c r="AM630" s="55"/>
      <c r="AN630" s="55"/>
    </row>
    <row r="631" spans="14:40">
      <c r="N631" s="57"/>
      <c r="O631" s="57"/>
      <c r="P631" s="57"/>
      <c r="Q631" s="57"/>
      <c r="R631" s="57"/>
      <c r="S631" s="57"/>
      <c r="T631" s="57"/>
      <c r="U631" s="57"/>
      <c r="V631" s="58"/>
      <c r="W631" s="58"/>
      <c r="X631" s="57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  <c r="AK631" s="58"/>
      <c r="AL631" s="58"/>
      <c r="AM631" s="55"/>
      <c r="AN631" s="55"/>
    </row>
    <row r="632" spans="14:40">
      <c r="N632" s="57"/>
      <c r="O632" s="57"/>
      <c r="P632" s="57"/>
      <c r="Q632" s="57"/>
      <c r="R632" s="57"/>
      <c r="S632" s="57"/>
      <c r="T632" s="57"/>
      <c r="U632" s="57"/>
      <c r="V632" s="58"/>
      <c r="W632" s="58"/>
      <c r="X632" s="57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  <c r="AK632" s="58"/>
      <c r="AL632" s="58"/>
      <c r="AM632" s="55"/>
      <c r="AN632" s="55"/>
    </row>
    <row r="633" spans="14:40">
      <c r="N633" s="57"/>
      <c r="O633" s="57"/>
      <c r="P633" s="57"/>
      <c r="Q633" s="57"/>
      <c r="R633" s="57"/>
      <c r="S633" s="57"/>
      <c r="T633" s="57"/>
      <c r="U633" s="57"/>
      <c r="V633" s="58"/>
      <c r="W633" s="58"/>
      <c r="X633" s="57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  <c r="AK633" s="58"/>
      <c r="AL633" s="58"/>
      <c r="AM633" s="55"/>
      <c r="AN633" s="55"/>
    </row>
    <row r="634" spans="14:40">
      <c r="N634" s="57"/>
      <c r="O634" s="57"/>
      <c r="P634" s="57"/>
      <c r="Q634" s="57"/>
      <c r="R634" s="57"/>
      <c r="S634" s="57"/>
      <c r="T634" s="57"/>
      <c r="U634" s="57"/>
      <c r="V634" s="58"/>
      <c r="W634" s="58"/>
      <c r="X634" s="57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  <c r="AK634" s="58"/>
      <c r="AL634" s="58"/>
      <c r="AM634" s="55"/>
      <c r="AN634" s="55"/>
    </row>
    <row r="635" spans="14:40">
      <c r="N635" s="57"/>
      <c r="O635" s="57"/>
      <c r="P635" s="57"/>
      <c r="Q635" s="57"/>
      <c r="R635" s="57"/>
      <c r="S635" s="57"/>
      <c r="T635" s="57"/>
      <c r="U635" s="57"/>
      <c r="V635" s="58"/>
      <c r="W635" s="58"/>
      <c r="X635" s="57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  <c r="AK635" s="58"/>
      <c r="AL635" s="58"/>
      <c r="AM635" s="55"/>
      <c r="AN635" s="55"/>
    </row>
    <row r="636" spans="14:40">
      <c r="N636" s="57"/>
      <c r="O636" s="57"/>
      <c r="P636" s="57"/>
      <c r="Q636" s="57"/>
      <c r="R636" s="57"/>
      <c r="S636" s="57"/>
      <c r="T636" s="57"/>
      <c r="U636" s="57"/>
      <c r="V636" s="58"/>
      <c r="W636" s="58"/>
      <c r="X636" s="57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  <c r="AK636" s="58"/>
      <c r="AL636" s="58"/>
      <c r="AM636" s="55"/>
      <c r="AN636" s="55"/>
    </row>
    <row r="637" spans="14:40">
      <c r="N637" s="57"/>
      <c r="O637" s="57"/>
      <c r="P637" s="57"/>
      <c r="Q637" s="57"/>
      <c r="R637" s="57"/>
      <c r="S637" s="57"/>
      <c r="T637" s="57"/>
      <c r="U637" s="57"/>
      <c r="V637" s="58"/>
      <c r="W637" s="58"/>
      <c r="X637" s="57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  <c r="AK637" s="58"/>
      <c r="AL637" s="58"/>
      <c r="AM637" s="55"/>
      <c r="AN637" s="55"/>
    </row>
    <row r="638" spans="14:40">
      <c r="N638" s="57"/>
      <c r="O638" s="57"/>
      <c r="P638" s="57"/>
      <c r="Q638" s="57"/>
      <c r="R638" s="57"/>
      <c r="S638" s="57"/>
      <c r="T638" s="57"/>
      <c r="U638" s="57"/>
      <c r="V638" s="58"/>
      <c r="W638" s="58"/>
      <c r="X638" s="57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  <c r="AK638" s="58"/>
      <c r="AL638" s="58"/>
      <c r="AM638" s="55"/>
      <c r="AN638" s="55"/>
    </row>
    <row r="639" spans="14:40">
      <c r="N639" s="57"/>
      <c r="O639" s="57"/>
      <c r="P639" s="57"/>
      <c r="Q639" s="57"/>
      <c r="R639" s="57"/>
      <c r="S639" s="57"/>
      <c r="T639" s="57"/>
      <c r="U639" s="57"/>
      <c r="V639" s="58"/>
      <c r="W639" s="58"/>
      <c r="X639" s="57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  <c r="AK639" s="58"/>
      <c r="AL639" s="58"/>
      <c r="AM639" s="55"/>
      <c r="AN639" s="55"/>
    </row>
    <row r="640" spans="14:40">
      <c r="N640" s="57"/>
      <c r="O640" s="57"/>
      <c r="P640" s="57"/>
      <c r="Q640" s="57"/>
      <c r="R640" s="57"/>
      <c r="S640" s="57"/>
      <c r="T640" s="57"/>
      <c r="U640" s="57"/>
      <c r="V640" s="58"/>
      <c r="W640" s="58"/>
      <c r="X640" s="57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  <c r="AK640" s="58"/>
      <c r="AL640" s="58"/>
      <c r="AM640" s="55"/>
      <c r="AN640" s="55"/>
    </row>
    <row r="641" spans="14:40">
      <c r="N641" s="57"/>
      <c r="O641" s="57"/>
      <c r="P641" s="57"/>
      <c r="Q641" s="57"/>
      <c r="R641" s="57"/>
      <c r="S641" s="57"/>
      <c r="T641" s="57"/>
      <c r="U641" s="57"/>
      <c r="V641" s="58"/>
      <c r="W641" s="58"/>
      <c r="X641" s="57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  <c r="AK641" s="58"/>
      <c r="AL641" s="58"/>
      <c r="AM641" s="55"/>
      <c r="AN641" s="55"/>
    </row>
    <row r="642" spans="14:40">
      <c r="N642" s="57"/>
      <c r="O642" s="57"/>
      <c r="P642" s="57"/>
      <c r="Q642" s="57"/>
      <c r="R642" s="57"/>
      <c r="S642" s="57"/>
      <c r="T642" s="57"/>
      <c r="U642" s="57"/>
      <c r="V642" s="58"/>
      <c r="W642" s="58"/>
      <c r="X642" s="57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  <c r="AK642" s="58"/>
      <c r="AL642" s="58"/>
      <c r="AM642" s="55"/>
      <c r="AN642" s="55"/>
    </row>
    <row r="643" spans="14:40">
      <c r="N643" s="57"/>
      <c r="O643" s="57"/>
      <c r="P643" s="57"/>
      <c r="Q643" s="57"/>
      <c r="R643" s="57"/>
      <c r="S643" s="57"/>
      <c r="T643" s="57"/>
      <c r="U643" s="57"/>
      <c r="V643" s="58"/>
      <c r="W643" s="58"/>
      <c r="X643" s="57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  <c r="AK643" s="58"/>
      <c r="AL643" s="58"/>
      <c r="AM643" s="55"/>
      <c r="AN643" s="55"/>
    </row>
    <row r="644" spans="14:40">
      <c r="N644" s="57"/>
      <c r="O644" s="57"/>
      <c r="P644" s="57"/>
      <c r="Q644" s="57"/>
      <c r="R644" s="57"/>
      <c r="S644" s="57"/>
      <c r="T644" s="57"/>
      <c r="U644" s="57"/>
      <c r="V644" s="58"/>
      <c r="W644" s="58"/>
      <c r="X644" s="57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  <c r="AK644" s="58"/>
      <c r="AL644" s="58"/>
      <c r="AM644" s="55"/>
      <c r="AN644" s="55"/>
    </row>
    <row r="645" spans="14:40">
      <c r="N645" s="57"/>
      <c r="O645" s="57"/>
      <c r="P645" s="57"/>
      <c r="Q645" s="57"/>
      <c r="R645" s="57"/>
      <c r="S645" s="57"/>
      <c r="T645" s="57"/>
      <c r="U645" s="57"/>
      <c r="V645" s="58"/>
      <c r="W645" s="58"/>
      <c r="X645" s="57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  <c r="AK645" s="58"/>
      <c r="AL645" s="58"/>
      <c r="AM645" s="55"/>
      <c r="AN645" s="55"/>
    </row>
    <row r="646" spans="14:40">
      <c r="N646" s="57"/>
      <c r="O646" s="57"/>
      <c r="P646" s="57"/>
      <c r="Q646" s="57"/>
      <c r="R646" s="57"/>
      <c r="S646" s="57"/>
      <c r="T646" s="57"/>
      <c r="U646" s="57"/>
      <c r="V646" s="58"/>
      <c r="W646" s="58"/>
      <c r="X646" s="57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  <c r="AK646" s="58"/>
      <c r="AL646" s="58"/>
      <c r="AM646" s="55"/>
      <c r="AN646" s="55"/>
    </row>
    <row r="647" spans="14:40">
      <c r="N647" s="57"/>
      <c r="O647" s="57"/>
      <c r="P647" s="57"/>
      <c r="Q647" s="57"/>
      <c r="R647" s="57"/>
      <c r="S647" s="57"/>
      <c r="T647" s="57"/>
      <c r="U647" s="57"/>
      <c r="V647" s="58"/>
      <c r="W647" s="58"/>
      <c r="X647" s="57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  <c r="AK647" s="58"/>
      <c r="AL647" s="58"/>
      <c r="AM647" s="55"/>
      <c r="AN647" s="55"/>
    </row>
    <row r="648" spans="14:40">
      <c r="N648" s="57"/>
      <c r="O648" s="57"/>
      <c r="P648" s="57"/>
      <c r="Q648" s="57"/>
      <c r="R648" s="57"/>
      <c r="S648" s="57"/>
      <c r="T648" s="57"/>
      <c r="U648" s="57"/>
      <c r="V648" s="58"/>
      <c r="W648" s="58"/>
      <c r="X648" s="57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  <c r="AK648" s="58"/>
      <c r="AL648" s="58"/>
      <c r="AM648" s="55"/>
      <c r="AN648" s="55"/>
    </row>
    <row r="649" spans="14:40">
      <c r="N649" s="57"/>
      <c r="O649" s="57"/>
      <c r="P649" s="57"/>
      <c r="Q649" s="57"/>
      <c r="R649" s="57"/>
      <c r="S649" s="57"/>
      <c r="T649" s="57"/>
      <c r="U649" s="57"/>
      <c r="V649" s="58"/>
      <c r="W649" s="58"/>
      <c r="X649" s="57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  <c r="AK649" s="58"/>
      <c r="AL649" s="58"/>
      <c r="AM649" s="55"/>
      <c r="AN649" s="55"/>
    </row>
    <row r="650" spans="14:40">
      <c r="N650" s="57"/>
      <c r="O650" s="57"/>
      <c r="P650" s="57"/>
      <c r="Q650" s="57"/>
      <c r="R650" s="57"/>
      <c r="S650" s="57"/>
      <c r="T650" s="57"/>
      <c r="U650" s="57"/>
      <c r="V650" s="58"/>
      <c r="W650" s="58"/>
      <c r="X650" s="57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  <c r="AK650" s="58"/>
      <c r="AL650" s="58"/>
      <c r="AM650" s="55"/>
      <c r="AN650" s="55"/>
    </row>
    <row r="651" spans="14:40">
      <c r="N651" s="57"/>
      <c r="O651" s="57"/>
      <c r="P651" s="57"/>
      <c r="Q651" s="57"/>
      <c r="R651" s="57"/>
      <c r="S651" s="57"/>
      <c r="T651" s="57"/>
      <c r="U651" s="57"/>
      <c r="V651" s="58"/>
      <c r="W651" s="58"/>
      <c r="X651" s="57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  <c r="AK651" s="58"/>
      <c r="AL651" s="58"/>
      <c r="AM651" s="55"/>
      <c r="AN651" s="55"/>
    </row>
    <row r="652" spans="14:40">
      <c r="N652" s="57"/>
      <c r="O652" s="57"/>
      <c r="P652" s="57"/>
      <c r="Q652" s="57"/>
      <c r="R652" s="57"/>
      <c r="S652" s="57"/>
      <c r="T652" s="57"/>
      <c r="U652" s="57"/>
      <c r="V652" s="58"/>
      <c r="W652" s="58"/>
      <c r="X652" s="57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  <c r="AK652" s="58"/>
      <c r="AL652" s="58"/>
      <c r="AM652" s="55"/>
      <c r="AN652" s="55"/>
    </row>
    <row r="653" spans="14:40">
      <c r="N653" s="57"/>
      <c r="O653" s="57"/>
      <c r="P653" s="57"/>
      <c r="Q653" s="57"/>
      <c r="R653" s="57"/>
      <c r="S653" s="57"/>
      <c r="T653" s="57"/>
      <c r="U653" s="57"/>
      <c r="V653" s="58"/>
      <c r="W653" s="58"/>
      <c r="X653" s="57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  <c r="AK653" s="58"/>
      <c r="AL653" s="58"/>
      <c r="AM653" s="55"/>
      <c r="AN653" s="55"/>
    </row>
    <row r="654" spans="14:40">
      <c r="N654" s="57"/>
      <c r="O654" s="57"/>
      <c r="P654" s="57"/>
      <c r="Q654" s="57"/>
      <c r="R654" s="57"/>
      <c r="S654" s="57"/>
      <c r="T654" s="57"/>
      <c r="U654" s="57"/>
      <c r="V654" s="58"/>
      <c r="W654" s="58"/>
      <c r="X654" s="57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  <c r="AK654" s="58"/>
      <c r="AL654" s="58"/>
      <c r="AM654" s="55"/>
      <c r="AN654" s="55"/>
    </row>
    <row r="655" spans="14:40">
      <c r="N655" s="57"/>
      <c r="O655" s="57"/>
      <c r="P655" s="57"/>
      <c r="Q655" s="57"/>
      <c r="R655" s="57"/>
      <c r="S655" s="57"/>
      <c r="T655" s="57"/>
      <c r="U655" s="57"/>
      <c r="V655" s="58"/>
      <c r="W655" s="58"/>
      <c r="X655" s="57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  <c r="AK655" s="58"/>
      <c r="AL655" s="58"/>
      <c r="AM655" s="55"/>
      <c r="AN655" s="55"/>
    </row>
    <row r="656" spans="14:40">
      <c r="N656" s="57"/>
      <c r="O656" s="57"/>
      <c r="P656" s="57"/>
      <c r="Q656" s="57"/>
      <c r="R656" s="57"/>
      <c r="S656" s="57"/>
      <c r="T656" s="57"/>
      <c r="U656" s="57"/>
      <c r="V656" s="58"/>
      <c r="W656" s="58"/>
      <c r="X656" s="57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  <c r="AK656" s="58"/>
      <c r="AL656" s="58"/>
      <c r="AM656" s="55"/>
      <c r="AN656" s="55"/>
    </row>
    <row r="657" spans="14:40">
      <c r="N657" s="57"/>
      <c r="O657" s="57"/>
      <c r="P657" s="57"/>
      <c r="Q657" s="57"/>
      <c r="R657" s="57"/>
      <c r="S657" s="57"/>
      <c r="T657" s="57"/>
      <c r="U657" s="57"/>
      <c r="V657" s="58"/>
      <c r="W657" s="58"/>
      <c r="X657" s="57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  <c r="AK657" s="58"/>
      <c r="AL657" s="58"/>
      <c r="AM657" s="55"/>
      <c r="AN657" s="55"/>
    </row>
    <row r="658" spans="14:40">
      <c r="N658" s="57"/>
      <c r="O658" s="57"/>
      <c r="P658" s="57"/>
      <c r="Q658" s="57"/>
      <c r="R658" s="57"/>
      <c r="S658" s="57"/>
      <c r="T658" s="57"/>
      <c r="U658" s="57"/>
      <c r="V658" s="58"/>
      <c r="W658" s="58"/>
      <c r="X658" s="57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  <c r="AK658" s="58"/>
      <c r="AL658" s="58"/>
      <c r="AM658" s="55"/>
      <c r="AN658" s="55"/>
    </row>
    <row r="659" spans="14:40">
      <c r="N659" s="57"/>
      <c r="O659" s="57"/>
      <c r="P659" s="57"/>
      <c r="Q659" s="57"/>
      <c r="R659" s="57"/>
      <c r="S659" s="57"/>
      <c r="T659" s="57"/>
      <c r="U659" s="57"/>
      <c r="V659" s="58"/>
      <c r="W659" s="58"/>
      <c r="X659" s="57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  <c r="AK659" s="58"/>
      <c r="AL659" s="58"/>
      <c r="AM659" s="55"/>
      <c r="AN659" s="55"/>
    </row>
    <row r="660" spans="14:40">
      <c r="N660" s="57"/>
      <c r="O660" s="57"/>
      <c r="P660" s="57"/>
      <c r="Q660" s="57"/>
      <c r="R660" s="57"/>
      <c r="S660" s="57"/>
      <c r="T660" s="57"/>
      <c r="U660" s="57"/>
      <c r="V660" s="58"/>
      <c r="W660" s="58"/>
      <c r="X660" s="57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  <c r="AK660" s="58"/>
      <c r="AL660" s="58"/>
      <c r="AM660" s="55"/>
      <c r="AN660" s="55"/>
    </row>
    <row r="661" spans="14:40">
      <c r="N661" s="57"/>
      <c r="O661" s="57"/>
      <c r="P661" s="57"/>
      <c r="Q661" s="57"/>
      <c r="R661" s="57"/>
      <c r="S661" s="57"/>
      <c r="T661" s="57"/>
      <c r="U661" s="57"/>
      <c r="V661" s="58"/>
      <c r="W661" s="58"/>
      <c r="X661" s="57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  <c r="AK661" s="58"/>
      <c r="AL661" s="58"/>
      <c r="AM661" s="55"/>
      <c r="AN661" s="55"/>
    </row>
    <row r="662" spans="14:40">
      <c r="N662" s="57"/>
      <c r="O662" s="57"/>
      <c r="P662" s="57"/>
      <c r="Q662" s="57"/>
      <c r="R662" s="57"/>
      <c r="S662" s="57"/>
      <c r="T662" s="57"/>
      <c r="U662" s="57"/>
      <c r="V662" s="58"/>
      <c r="W662" s="58"/>
      <c r="X662" s="57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  <c r="AK662" s="58"/>
      <c r="AL662" s="58"/>
      <c r="AM662" s="55"/>
      <c r="AN662" s="55"/>
    </row>
    <row r="663" spans="14:40">
      <c r="N663" s="57"/>
      <c r="O663" s="57"/>
      <c r="P663" s="57"/>
      <c r="Q663" s="57"/>
      <c r="R663" s="57"/>
      <c r="S663" s="57"/>
      <c r="T663" s="57"/>
      <c r="U663" s="57"/>
      <c r="V663" s="58"/>
      <c r="W663" s="58"/>
      <c r="X663" s="57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  <c r="AK663" s="58"/>
      <c r="AL663" s="58"/>
      <c r="AM663" s="55"/>
      <c r="AN663" s="55"/>
    </row>
    <row r="664" spans="14:40">
      <c r="N664" s="57"/>
      <c r="O664" s="57"/>
      <c r="P664" s="57"/>
      <c r="Q664" s="57"/>
      <c r="R664" s="57"/>
      <c r="S664" s="57"/>
      <c r="T664" s="57"/>
      <c r="U664" s="57"/>
      <c r="V664" s="58"/>
      <c r="W664" s="58"/>
      <c r="X664" s="57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  <c r="AK664" s="58"/>
      <c r="AL664" s="58"/>
      <c r="AM664" s="55"/>
      <c r="AN664" s="55"/>
    </row>
    <row r="665" spans="14:40">
      <c r="N665" s="57"/>
      <c r="O665" s="57"/>
      <c r="P665" s="57"/>
      <c r="Q665" s="57"/>
      <c r="R665" s="57"/>
      <c r="S665" s="57"/>
      <c r="T665" s="57"/>
      <c r="U665" s="57"/>
      <c r="V665" s="58"/>
      <c r="W665" s="58"/>
      <c r="X665" s="57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  <c r="AK665" s="58"/>
      <c r="AL665" s="58"/>
      <c r="AM665" s="55"/>
      <c r="AN665" s="55"/>
    </row>
    <row r="666" spans="14:40">
      <c r="N666" s="57"/>
      <c r="O666" s="57"/>
      <c r="P666" s="57"/>
      <c r="Q666" s="57"/>
      <c r="R666" s="57"/>
      <c r="S666" s="57"/>
      <c r="T666" s="57"/>
      <c r="U666" s="57"/>
      <c r="V666" s="58"/>
      <c r="W666" s="58"/>
      <c r="X666" s="57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  <c r="AK666" s="58"/>
      <c r="AL666" s="58"/>
      <c r="AM666" s="55"/>
      <c r="AN666" s="55"/>
    </row>
    <row r="667" spans="14:40">
      <c r="N667" s="57"/>
      <c r="O667" s="57"/>
      <c r="P667" s="57"/>
      <c r="Q667" s="57"/>
      <c r="R667" s="57"/>
      <c r="S667" s="57"/>
      <c r="T667" s="57"/>
      <c r="U667" s="57"/>
      <c r="V667" s="58"/>
      <c r="W667" s="58"/>
      <c r="X667" s="57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  <c r="AK667" s="58"/>
      <c r="AL667" s="58"/>
      <c r="AM667" s="55"/>
      <c r="AN667" s="55"/>
    </row>
    <row r="668" spans="14:40">
      <c r="N668" s="57"/>
      <c r="O668" s="57"/>
      <c r="P668" s="57"/>
      <c r="Q668" s="57"/>
      <c r="R668" s="57"/>
      <c r="S668" s="57"/>
      <c r="T668" s="57"/>
      <c r="U668" s="57"/>
      <c r="V668" s="58"/>
      <c r="W668" s="58"/>
      <c r="X668" s="57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  <c r="AK668" s="58"/>
      <c r="AL668" s="58"/>
      <c r="AM668" s="55"/>
      <c r="AN668" s="55"/>
    </row>
    <row r="669" spans="14:40">
      <c r="N669" s="57"/>
      <c r="O669" s="57"/>
      <c r="P669" s="57"/>
      <c r="Q669" s="57"/>
      <c r="R669" s="57"/>
      <c r="S669" s="57"/>
      <c r="T669" s="57"/>
      <c r="U669" s="57"/>
      <c r="V669" s="58"/>
      <c r="W669" s="58"/>
      <c r="X669" s="57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  <c r="AK669" s="58"/>
      <c r="AL669" s="58"/>
      <c r="AM669" s="55"/>
      <c r="AN669" s="55"/>
    </row>
    <row r="670" spans="14:40">
      <c r="N670" s="57"/>
      <c r="O670" s="57"/>
      <c r="P670" s="57"/>
      <c r="Q670" s="57"/>
      <c r="R670" s="57"/>
      <c r="S670" s="57"/>
      <c r="T670" s="57"/>
      <c r="U670" s="57"/>
      <c r="V670" s="58"/>
      <c r="W670" s="58"/>
      <c r="X670" s="57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  <c r="AK670" s="58"/>
      <c r="AL670" s="58"/>
      <c r="AM670" s="55"/>
      <c r="AN670" s="55"/>
    </row>
    <row r="671" spans="14:40">
      <c r="N671" s="57"/>
      <c r="O671" s="57"/>
      <c r="P671" s="57"/>
      <c r="Q671" s="57"/>
      <c r="R671" s="57"/>
      <c r="S671" s="57"/>
      <c r="T671" s="57"/>
      <c r="U671" s="57"/>
      <c r="V671" s="58"/>
      <c r="W671" s="58"/>
      <c r="X671" s="57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  <c r="AK671" s="58"/>
      <c r="AL671" s="58"/>
      <c r="AM671" s="55"/>
      <c r="AN671" s="55"/>
    </row>
    <row r="672" spans="14:40">
      <c r="N672" s="57"/>
      <c r="O672" s="57"/>
      <c r="P672" s="57"/>
      <c r="Q672" s="57"/>
      <c r="R672" s="57"/>
      <c r="S672" s="57"/>
      <c r="T672" s="57"/>
      <c r="U672" s="57"/>
      <c r="V672" s="58"/>
      <c r="W672" s="58"/>
      <c r="X672" s="57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  <c r="AK672" s="58"/>
      <c r="AL672" s="58"/>
      <c r="AM672" s="55"/>
      <c r="AN672" s="55"/>
    </row>
    <row r="673" spans="14:40">
      <c r="N673" s="57"/>
      <c r="O673" s="57"/>
      <c r="P673" s="57"/>
      <c r="Q673" s="57"/>
      <c r="R673" s="57"/>
      <c r="S673" s="57"/>
      <c r="T673" s="57"/>
      <c r="U673" s="57"/>
      <c r="V673" s="58"/>
      <c r="W673" s="58"/>
      <c r="X673" s="57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  <c r="AK673" s="58"/>
      <c r="AL673" s="58"/>
      <c r="AM673" s="55"/>
      <c r="AN673" s="55"/>
    </row>
    <row r="674" spans="14:40">
      <c r="N674" s="57"/>
      <c r="O674" s="57"/>
      <c r="P674" s="57"/>
      <c r="Q674" s="57"/>
      <c r="R674" s="57"/>
      <c r="S674" s="57"/>
      <c r="T674" s="57"/>
      <c r="U674" s="57"/>
      <c r="V674" s="58"/>
      <c r="W674" s="58"/>
      <c r="X674" s="57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  <c r="AK674" s="58"/>
      <c r="AL674" s="58"/>
      <c r="AM674" s="55"/>
      <c r="AN674" s="55"/>
    </row>
    <row r="675" spans="14:40">
      <c r="N675" s="57"/>
      <c r="O675" s="57"/>
      <c r="P675" s="57"/>
      <c r="Q675" s="57"/>
      <c r="R675" s="57"/>
      <c r="S675" s="57"/>
      <c r="T675" s="57"/>
      <c r="U675" s="57"/>
      <c r="V675" s="58"/>
      <c r="W675" s="58"/>
      <c r="X675" s="57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  <c r="AK675" s="58"/>
      <c r="AL675" s="58"/>
      <c r="AM675" s="55"/>
      <c r="AN675" s="55"/>
    </row>
    <row r="676" spans="14:40">
      <c r="N676" s="57"/>
      <c r="O676" s="57"/>
      <c r="P676" s="57"/>
      <c r="Q676" s="57"/>
      <c r="R676" s="57"/>
      <c r="S676" s="57"/>
      <c r="T676" s="57"/>
      <c r="U676" s="57"/>
      <c r="V676" s="58"/>
      <c r="W676" s="58"/>
      <c r="X676" s="57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  <c r="AK676" s="58"/>
      <c r="AL676" s="58"/>
      <c r="AM676" s="55"/>
      <c r="AN676" s="55"/>
    </row>
    <row r="677" spans="14:40">
      <c r="N677" s="57"/>
      <c r="O677" s="57"/>
      <c r="P677" s="57"/>
      <c r="Q677" s="57"/>
      <c r="R677" s="57"/>
      <c r="S677" s="57"/>
      <c r="T677" s="57"/>
      <c r="U677" s="57"/>
      <c r="V677" s="58"/>
      <c r="W677" s="58"/>
      <c r="X677" s="57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  <c r="AK677" s="58"/>
      <c r="AL677" s="58"/>
      <c r="AM677" s="55"/>
      <c r="AN677" s="55"/>
    </row>
    <row r="678" spans="14:40">
      <c r="N678" s="57"/>
      <c r="O678" s="57"/>
      <c r="P678" s="57"/>
      <c r="Q678" s="57"/>
      <c r="R678" s="57"/>
      <c r="S678" s="57"/>
      <c r="T678" s="57"/>
      <c r="U678" s="57"/>
      <c r="V678" s="58"/>
      <c r="W678" s="58"/>
      <c r="X678" s="57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  <c r="AK678" s="58"/>
      <c r="AL678" s="58"/>
      <c r="AM678" s="55"/>
      <c r="AN678" s="55"/>
    </row>
    <row r="679" spans="14:40">
      <c r="N679" s="57"/>
      <c r="O679" s="57"/>
      <c r="P679" s="57"/>
      <c r="Q679" s="57"/>
      <c r="R679" s="57"/>
      <c r="S679" s="57"/>
      <c r="T679" s="57"/>
      <c r="U679" s="57"/>
      <c r="V679" s="58"/>
      <c r="W679" s="58"/>
      <c r="X679" s="57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  <c r="AK679" s="58"/>
      <c r="AL679" s="58"/>
      <c r="AM679" s="55"/>
      <c r="AN679" s="55"/>
    </row>
    <row r="680" spans="14:40">
      <c r="N680" s="57"/>
      <c r="O680" s="57"/>
      <c r="P680" s="57"/>
      <c r="Q680" s="57"/>
      <c r="R680" s="57"/>
      <c r="S680" s="57"/>
      <c r="T680" s="57"/>
      <c r="U680" s="57"/>
      <c r="V680" s="58"/>
      <c r="W680" s="58"/>
      <c r="X680" s="57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  <c r="AK680" s="58"/>
      <c r="AL680" s="58"/>
      <c r="AM680" s="55"/>
      <c r="AN680" s="55"/>
    </row>
    <row r="681" spans="14:40">
      <c r="N681" s="57"/>
      <c r="O681" s="57"/>
      <c r="P681" s="57"/>
      <c r="Q681" s="57"/>
      <c r="R681" s="57"/>
      <c r="S681" s="57"/>
      <c r="T681" s="57"/>
      <c r="U681" s="57"/>
      <c r="V681" s="58"/>
      <c r="W681" s="58"/>
      <c r="X681" s="57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  <c r="AK681" s="58"/>
      <c r="AL681" s="58"/>
      <c r="AM681" s="55"/>
      <c r="AN681" s="55"/>
    </row>
    <row r="682" spans="14:40">
      <c r="N682" s="57"/>
      <c r="O682" s="57"/>
      <c r="P682" s="57"/>
      <c r="Q682" s="57"/>
      <c r="R682" s="57"/>
      <c r="S682" s="57"/>
      <c r="T682" s="57"/>
      <c r="U682" s="57"/>
      <c r="V682" s="58"/>
      <c r="W682" s="58"/>
      <c r="X682" s="57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  <c r="AK682" s="58"/>
      <c r="AL682" s="58"/>
      <c r="AM682" s="55"/>
      <c r="AN682" s="55"/>
    </row>
    <row r="683" spans="14:40">
      <c r="N683" s="57"/>
      <c r="O683" s="57"/>
      <c r="P683" s="57"/>
      <c r="Q683" s="57"/>
      <c r="R683" s="57"/>
      <c r="S683" s="57"/>
      <c r="T683" s="57"/>
      <c r="U683" s="57"/>
      <c r="V683" s="58"/>
      <c r="W683" s="58"/>
      <c r="X683" s="57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  <c r="AK683" s="58"/>
      <c r="AL683" s="58"/>
      <c r="AM683" s="55"/>
      <c r="AN683" s="55"/>
    </row>
    <row r="684" spans="14:40">
      <c r="N684" s="57"/>
      <c r="O684" s="57"/>
      <c r="P684" s="57"/>
      <c r="Q684" s="57"/>
      <c r="R684" s="57"/>
      <c r="S684" s="57"/>
      <c r="T684" s="57"/>
      <c r="U684" s="57"/>
      <c r="V684" s="58"/>
      <c r="W684" s="58"/>
      <c r="X684" s="57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  <c r="AK684" s="58"/>
      <c r="AL684" s="58"/>
      <c r="AM684" s="55"/>
      <c r="AN684" s="55"/>
    </row>
    <row r="685" spans="14:40">
      <c r="N685" s="57"/>
      <c r="O685" s="57"/>
      <c r="P685" s="57"/>
      <c r="Q685" s="57"/>
      <c r="R685" s="57"/>
      <c r="S685" s="57"/>
      <c r="T685" s="57"/>
      <c r="U685" s="57"/>
      <c r="V685" s="58"/>
      <c r="W685" s="58"/>
      <c r="X685" s="57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  <c r="AK685" s="58"/>
      <c r="AL685" s="58"/>
      <c r="AM685" s="55"/>
      <c r="AN685" s="55"/>
    </row>
    <row r="686" spans="14:40">
      <c r="N686" s="57"/>
      <c r="O686" s="57"/>
      <c r="P686" s="57"/>
      <c r="Q686" s="57"/>
      <c r="R686" s="57"/>
      <c r="S686" s="57"/>
      <c r="T686" s="57"/>
      <c r="U686" s="57"/>
      <c r="V686" s="58"/>
      <c r="W686" s="58"/>
      <c r="X686" s="57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  <c r="AK686" s="58"/>
      <c r="AL686" s="58"/>
      <c r="AM686" s="55"/>
      <c r="AN686" s="55"/>
    </row>
    <row r="687" spans="14:40">
      <c r="N687" s="57"/>
      <c r="O687" s="57"/>
      <c r="P687" s="57"/>
      <c r="Q687" s="57"/>
      <c r="R687" s="57"/>
      <c r="S687" s="57"/>
      <c r="T687" s="57"/>
      <c r="U687" s="57"/>
      <c r="V687" s="58"/>
      <c r="W687" s="58"/>
      <c r="X687" s="57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  <c r="AK687" s="58"/>
      <c r="AL687" s="58"/>
      <c r="AM687" s="55"/>
      <c r="AN687" s="55"/>
    </row>
    <row r="688" spans="14:40">
      <c r="N688" s="57"/>
      <c r="O688" s="57"/>
      <c r="P688" s="57"/>
      <c r="Q688" s="57"/>
      <c r="R688" s="57"/>
      <c r="S688" s="57"/>
      <c r="T688" s="57"/>
      <c r="U688" s="57"/>
      <c r="V688" s="58"/>
      <c r="W688" s="58"/>
      <c r="X688" s="57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  <c r="AK688" s="58"/>
      <c r="AL688" s="58"/>
      <c r="AM688" s="55"/>
      <c r="AN688" s="55"/>
    </row>
    <row r="689" spans="14:40">
      <c r="N689" s="57"/>
      <c r="O689" s="57"/>
      <c r="P689" s="57"/>
      <c r="Q689" s="57"/>
      <c r="R689" s="57"/>
      <c r="S689" s="57"/>
      <c r="T689" s="57"/>
      <c r="U689" s="57"/>
      <c r="V689" s="58"/>
      <c r="W689" s="58"/>
      <c r="X689" s="57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  <c r="AK689" s="58"/>
      <c r="AL689" s="58"/>
      <c r="AM689" s="55"/>
      <c r="AN689" s="55"/>
    </row>
    <row r="690" spans="14:40">
      <c r="N690" s="57"/>
      <c r="O690" s="57"/>
      <c r="P690" s="57"/>
      <c r="Q690" s="57"/>
      <c r="R690" s="57"/>
      <c r="S690" s="57"/>
      <c r="T690" s="57"/>
      <c r="U690" s="57"/>
      <c r="V690" s="58"/>
      <c r="W690" s="58"/>
      <c r="X690" s="57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  <c r="AK690" s="58"/>
      <c r="AL690" s="58"/>
      <c r="AM690" s="55"/>
      <c r="AN690" s="55"/>
    </row>
    <row r="691" spans="14:40">
      <c r="N691" s="57"/>
      <c r="O691" s="57"/>
      <c r="P691" s="57"/>
      <c r="Q691" s="57"/>
      <c r="R691" s="57"/>
      <c r="S691" s="57"/>
      <c r="T691" s="57"/>
      <c r="U691" s="57"/>
      <c r="V691" s="58"/>
      <c r="W691" s="58"/>
      <c r="X691" s="57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  <c r="AK691" s="58"/>
      <c r="AL691" s="58"/>
      <c r="AM691" s="55"/>
      <c r="AN691" s="55"/>
    </row>
    <row r="692" spans="14:40">
      <c r="N692" s="57"/>
      <c r="O692" s="57"/>
      <c r="P692" s="57"/>
      <c r="Q692" s="57"/>
      <c r="R692" s="57"/>
      <c r="S692" s="57"/>
      <c r="T692" s="57"/>
      <c r="U692" s="57"/>
      <c r="V692" s="58"/>
      <c r="W692" s="58"/>
      <c r="X692" s="57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  <c r="AK692" s="58"/>
      <c r="AL692" s="58"/>
      <c r="AM692" s="55"/>
      <c r="AN692" s="55"/>
    </row>
    <row r="693" spans="14:40">
      <c r="N693" s="57"/>
      <c r="O693" s="57"/>
      <c r="P693" s="57"/>
      <c r="Q693" s="57"/>
      <c r="R693" s="57"/>
      <c r="S693" s="57"/>
      <c r="T693" s="57"/>
      <c r="U693" s="57"/>
      <c r="V693" s="58"/>
      <c r="W693" s="58"/>
      <c r="X693" s="57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  <c r="AK693" s="58"/>
      <c r="AL693" s="58"/>
      <c r="AM693" s="55"/>
      <c r="AN693" s="55"/>
    </row>
    <row r="694" spans="14:40">
      <c r="N694" s="57"/>
      <c r="O694" s="57"/>
      <c r="P694" s="57"/>
      <c r="Q694" s="57"/>
      <c r="R694" s="57"/>
      <c r="S694" s="57"/>
      <c r="T694" s="57"/>
      <c r="U694" s="57"/>
      <c r="V694" s="58"/>
      <c r="W694" s="58"/>
      <c r="X694" s="57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  <c r="AK694" s="58"/>
      <c r="AL694" s="58"/>
      <c r="AM694" s="55"/>
      <c r="AN694" s="55"/>
    </row>
    <row r="695" spans="14:40">
      <c r="N695" s="57"/>
      <c r="O695" s="57"/>
      <c r="P695" s="57"/>
      <c r="Q695" s="57"/>
      <c r="R695" s="57"/>
      <c r="S695" s="57"/>
      <c r="T695" s="57"/>
      <c r="U695" s="57"/>
      <c r="V695" s="58"/>
      <c r="W695" s="58"/>
      <c r="X695" s="57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  <c r="AK695" s="58"/>
      <c r="AL695" s="58"/>
      <c r="AM695" s="55"/>
      <c r="AN695" s="55"/>
    </row>
    <row r="696" spans="14:40">
      <c r="N696" s="57"/>
      <c r="O696" s="57"/>
      <c r="P696" s="57"/>
      <c r="Q696" s="57"/>
      <c r="R696" s="57"/>
      <c r="S696" s="57"/>
      <c r="T696" s="57"/>
      <c r="U696" s="57"/>
      <c r="V696" s="58"/>
      <c r="W696" s="58"/>
      <c r="X696" s="57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  <c r="AK696" s="58"/>
      <c r="AL696" s="58"/>
      <c r="AM696" s="55"/>
      <c r="AN696" s="55"/>
    </row>
    <row r="697" spans="14:40">
      <c r="N697" s="57"/>
      <c r="O697" s="57"/>
      <c r="P697" s="57"/>
      <c r="Q697" s="57"/>
      <c r="R697" s="57"/>
      <c r="S697" s="57"/>
      <c r="T697" s="57"/>
      <c r="U697" s="57"/>
      <c r="V697" s="58"/>
      <c r="W697" s="58"/>
      <c r="X697" s="57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  <c r="AK697" s="58"/>
      <c r="AL697" s="58"/>
      <c r="AM697" s="55"/>
      <c r="AN697" s="55"/>
    </row>
    <row r="698" spans="14:40">
      <c r="N698" s="57"/>
      <c r="O698" s="57"/>
      <c r="P698" s="57"/>
      <c r="Q698" s="57"/>
      <c r="R698" s="57"/>
      <c r="S698" s="57"/>
      <c r="T698" s="57"/>
      <c r="U698" s="57"/>
      <c r="V698" s="58"/>
      <c r="W698" s="58"/>
      <c r="X698" s="57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  <c r="AK698" s="58"/>
      <c r="AL698" s="58"/>
      <c r="AM698" s="55"/>
      <c r="AN698" s="55"/>
    </row>
    <row r="699" spans="14:40">
      <c r="N699" s="57"/>
      <c r="O699" s="57"/>
      <c r="P699" s="57"/>
      <c r="Q699" s="57"/>
      <c r="R699" s="57"/>
      <c r="S699" s="57"/>
      <c r="T699" s="57"/>
      <c r="U699" s="57"/>
      <c r="V699" s="58"/>
      <c r="W699" s="58"/>
      <c r="X699" s="57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  <c r="AK699" s="58"/>
      <c r="AL699" s="58"/>
      <c r="AM699" s="55"/>
      <c r="AN699" s="55"/>
    </row>
    <row r="700" spans="14:40">
      <c r="N700" s="57"/>
      <c r="O700" s="57"/>
      <c r="P700" s="57"/>
      <c r="Q700" s="57"/>
      <c r="R700" s="57"/>
      <c r="S700" s="57"/>
      <c r="T700" s="57"/>
      <c r="U700" s="57"/>
      <c r="V700" s="58"/>
      <c r="W700" s="58"/>
      <c r="X700" s="57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  <c r="AK700" s="58"/>
      <c r="AL700" s="58"/>
      <c r="AM700" s="55"/>
      <c r="AN700" s="55"/>
    </row>
    <row r="701" spans="14:40">
      <c r="N701" s="57"/>
      <c r="O701" s="57"/>
      <c r="P701" s="57"/>
      <c r="Q701" s="57"/>
      <c r="R701" s="57"/>
      <c r="S701" s="57"/>
      <c r="T701" s="57"/>
      <c r="U701" s="57"/>
      <c r="V701" s="58"/>
      <c r="W701" s="58"/>
      <c r="X701" s="57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  <c r="AK701" s="58"/>
      <c r="AL701" s="58"/>
      <c r="AM701" s="55"/>
      <c r="AN701" s="55"/>
    </row>
    <row r="702" spans="14:40">
      <c r="N702" s="57"/>
      <c r="O702" s="57"/>
      <c r="P702" s="57"/>
      <c r="Q702" s="57"/>
      <c r="R702" s="57"/>
      <c r="S702" s="57"/>
      <c r="T702" s="57"/>
      <c r="U702" s="57"/>
      <c r="V702" s="58"/>
      <c r="W702" s="58"/>
      <c r="X702" s="57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  <c r="AK702" s="58"/>
      <c r="AL702" s="58"/>
      <c r="AM702" s="55"/>
      <c r="AN702" s="55"/>
    </row>
    <row r="703" spans="14:40">
      <c r="N703" s="57"/>
      <c r="O703" s="57"/>
      <c r="P703" s="57"/>
      <c r="Q703" s="57"/>
      <c r="R703" s="57"/>
      <c r="S703" s="57"/>
      <c r="T703" s="57"/>
      <c r="U703" s="57"/>
      <c r="V703" s="58"/>
      <c r="W703" s="58"/>
      <c r="X703" s="57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  <c r="AK703" s="58"/>
      <c r="AL703" s="58"/>
      <c r="AM703" s="55"/>
      <c r="AN703" s="55"/>
    </row>
    <row r="704" spans="14:40">
      <c r="N704" s="57"/>
      <c r="O704" s="57"/>
      <c r="P704" s="57"/>
      <c r="Q704" s="57"/>
      <c r="R704" s="57"/>
      <c r="S704" s="57"/>
      <c r="T704" s="57"/>
      <c r="U704" s="57"/>
      <c r="V704" s="58"/>
      <c r="W704" s="58"/>
      <c r="X704" s="57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  <c r="AK704" s="58"/>
      <c r="AL704" s="58"/>
      <c r="AM704" s="55"/>
      <c r="AN704" s="55"/>
    </row>
    <row r="705" spans="14:40">
      <c r="N705" s="57"/>
      <c r="O705" s="57"/>
      <c r="P705" s="57"/>
      <c r="Q705" s="57"/>
      <c r="R705" s="57"/>
      <c r="S705" s="57"/>
      <c r="T705" s="57"/>
      <c r="U705" s="57"/>
      <c r="V705" s="58"/>
      <c r="W705" s="58"/>
      <c r="X705" s="57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  <c r="AK705" s="58"/>
      <c r="AL705" s="58"/>
      <c r="AM705" s="55"/>
      <c r="AN705" s="55"/>
    </row>
    <row r="706" spans="14:40">
      <c r="N706" s="57"/>
      <c r="O706" s="57"/>
      <c r="P706" s="57"/>
      <c r="Q706" s="57"/>
      <c r="R706" s="57"/>
      <c r="S706" s="57"/>
      <c r="T706" s="57"/>
      <c r="U706" s="57"/>
      <c r="V706" s="58"/>
      <c r="W706" s="58"/>
      <c r="X706" s="57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  <c r="AK706" s="58"/>
      <c r="AL706" s="58"/>
      <c r="AM706" s="55"/>
      <c r="AN706" s="55"/>
    </row>
    <row r="707" spans="14:40">
      <c r="N707" s="57"/>
      <c r="O707" s="57"/>
      <c r="P707" s="57"/>
      <c r="Q707" s="57"/>
      <c r="R707" s="57"/>
      <c r="S707" s="57"/>
      <c r="T707" s="57"/>
      <c r="U707" s="57"/>
      <c r="V707" s="58"/>
      <c r="W707" s="58"/>
      <c r="X707" s="57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  <c r="AK707" s="58"/>
      <c r="AL707" s="58"/>
      <c r="AM707" s="55"/>
      <c r="AN707" s="55"/>
    </row>
    <row r="708" spans="14:40">
      <c r="N708" s="57"/>
      <c r="O708" s="57"/>
      <c r="P708" s="57"/>
      <c r="Q708" s="57"/>
      <c r="R708" s="57"/>
      <c r="S708" s="57"/>
      <c r="T708" s="57"/>
      <c r="U708" s="57"/>
      <c r="V708" s="58"/>
      <c r="W708" s="58"/>
      <c r="X708" s="57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  <c r="AK708" s="58"/>
      <c r="AL708" s="58"/>
      <c r="AM708" s="55"/>
      <c r="AN708" s="55"/>
    </row>
    <row r="709" spans="14:40">
      <c r="N709" s="57"/>
      <c r="O709" s="57"/>
      <c r="P709" s="57"/>
      <c r="Q709" s="57"/>
      <c r="R709" s="57"/>
      <c r="S709" s="57"/>
      <c r="T709" s="57"/>
      <c r="U709" s="57"/>
      <c r="V709" s="58"/>
      <c r="W709" s="58"/>
      <c r="X709" s="57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  <c r="AK709" s="58"/>
      <c r="AL709" s="58"/>
      <c r="AM709" s="55"/>
      <c r="AN709" s="55"/>
    </row>
    <row r="710" spans="14:40">
      <c r="N710" s="57"/>
      <c r="O710" s="57"/>
      <c r="P710" s="57"/>
      <c r="Q710" s="57"/>
      <c r="R710" s="57"/>
      <c r="S710" s="57"/>
      <c r="T710" s="57"/>
      <c r="U710" s="57"/>
      <c r="V710" s="58"/>
      <c r="W710" s="58"/>
      <c r="X710" s="57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  <c r="AK710" s="58"/>
      <c r="AL710" s="58"/>
      <c r="AM710" s="55"/>
      <c r="AN710" s="55"/>
    </row>
    <row r="711" spans="14:40">
      <c r="N711" s="57"/>
      <c r="O711" s="57"/>
      <c r="P711" s="57"/>
      <c r="Q711" s="57"/>
      <c r="R711" s="57"/>
      <c r="S711" s="57"/>
      <c r="T711" s="57"/>
      <c r="U711" s="57"/>
      <c r="V711" s="58"/>
      <c r="W711" s="58"/>
      <c r="X711" s="57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  <c r="AK711" s="58"/>
      <c r="AL711" s="58"/>
      <c r="AM711" s="55"/>
      <c r="AN711" s="55"/>
    </row>
    <row r="712" spans="14:40">
      <c r="N712" s="57"/>
      <c r="O712" s="57"/>
      <c r="P712" s="57"/>
      <c r="Q712" s="57"/>
      <c r="R712" s="57"/>
      <c r="S712" s="57"/>
      <c r="T712" s="57"/>
      <c r="U712" s="57"/>
      <c r="V712" s="58"/>
      <c r="W712" s="58"/>
      <c r="X712" s="57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  <c r="AK712" s="58"/>
      <c r="AL712" s="58"/>
      <c r="AM712" s="55"/>
      <c r="AN712" s="55"/>
    </row>
    <row r="713" spans="14:40">
      <c r="N713" s="57"/>
      <c r="O713" s="57"/>
      <c r="P713" s="57"/>
      <c r="Q713" s="57"/>
      <c r="R713" s="57"/>
      <c r="S713" s="57"/>
      <c r="T713" s="57"/>
      <c r="U713" s="57"/>
      <c r="V713" s="58"/>
      <c r="W713" s="58"/>
      <c r="X713" s="57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  <c r="AK713" s="58"/>
      <c r="AL713" s="58"/>
      <c r="AM713" s="55"/>
      <c r="AN713" s="55"/>
    </row>
    <row r="714" spans="14:40">
      <c r="N714" s="57"/>
      <c r="O714" s="57"/>
      <c r="P714" s="57"/>
      <c r="Q714" s="57"/>
      <c r="R714" s="57"/>
      <c r="S714" s="57"/>
      <c r="T714" s="57"/>
      <c r="U714" s="57"/>
      <c r="V714" s="58"/>
      <c r="W714" s="58"/>
      <c r="X714" s="57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  <c r="AK714" s="58"/>
      <c r="AL714" s="58"/>
      <c r="AM714" s="55"/>
      <c r="AN714" s="55"/>
    </row>
    <row r="715" spans="14:40">
      <c r="N715" s="57"/>
      <c r="O715" s="57"/>
      <c r="P715" s="57"/>
      <c r="Q715" s="57"/>
      <c r="R715" s="57"/>
      <c r="S715" s="57"/>
      <c r="T715" s="57"/>
      <c r="U715" s="57"/>
      <c r="V715" s="58"/>
      <c r="W715" s="58"/>
      <c r="X715" s="57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  <c r="AK715" s="58"/>
      <c r="AL715" s="58"/>
      <c r="AM715" s="55"/>
      <c r="AN715" s="55"/>
    </row>
    <row r="716" spans="14:40">
      <c r="N716" s="57"/>
      <c r="O716" s="57"/>
      <c r="P716" s="57"/>
      <c r="Q716" s="57"/>
      <c r="R716" s="57"/>
      <c r="S716" s="57"/>
      <c r="T716" s="57"/>
      <c r="U716" s="57"/>
      <c r="V716" s="58"/>
      <c r="W716" s="58"/>
      <c r="X716" s="57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  <c r="AK716" s="58"/>
      <c r="AL716" s="58"/>
      <c r="AM716" s="55"/>
      <c r="AN716" s="55"/>
    </row>
    <row r="717" spans="14:40">
      <c r="N717" s="57"/>
      <c r="O717" s="57"/>
      <c r="P717" s="57"/>
      <c r="Q717" s="57"/>
      <c r="R717" s="57"/>
      <c r="S717" s="57"/>
      <c r="T717" s="57"/>
      <c r="U717" s="57"/>
      <c r="V717" s="58"/>
      <c r="W717" s="58"/>
      <c r="X717" s="57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  <c r="AK717" s="58"/>
      <c r="AL717" s="58"/>
      <c r="AM717" s="55"/>
      <c r="AN717" s="55"/>
    </row>
    <row r="718" spans="14:40">
      <c r="N718" s="57"/>
      <c r="O718" s="57"/>
      <c r="P718" s="57"/>
      <c r="Q718" s="57"/>
      <c r="R718" s="57"/>
      <c r="S718" s="57"/>
      <c r="T718" s="57"/>
      <c r="U718" s="57"/>
      <c r="V718" s="58"/>
      <c r="W718" s="58"/>
      <c r="X718" s="57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  <c r="AK718" s="58"/>
      <c r="AL718" s="58"/>
      <c r="AM718" s="55"/>
      <c r="AN718" s="55"/>
    </row>
    <row r="719" spans="14:40">
      <c r="N719" s="57"/>
      <c r="O719" s="57"/>
      <c r="P719" s="57"/>
      <c r="Q719" s="57"/>
      <c r="R719" s="57"/>
      <c r="S719" s="57"/>
      <c r="T719" s="57"/>
      <c r="U719" s="57"/>
      <c r="V719" s="58"/>
      <c r="W719" s="58"/>
      <c r="X719" s="57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  <c r="AK719" s="58"/>
      <c r="AL719" s="58"/>
      <c r="AM719" s="55"/>
      <c r="AN719" s="55"/>
    </row>
    <row r="720" spans="14:40">
      <c r="N720" s="57"/>
      <c r="O720" s="57"/>
      <c r="P720" s="57"/>
      <c r="Q720" s="57"/>
      <c r="R720" s="57"/>
      <c r="S720" s="57"/>
      <c r="T720" s="57"/>
      <c r="U720" s="57"/>
      <c r="V720" s="58"/>
      <c r="W720" s="58"/>
      <c r="X720" s="57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  <c r="AK720" s="58"/>
      <c r="AL720" s="58"/>
      <c r="AM720" s="55"/>
      <c r="AN720" s="55"/>
    </row>
    <row r="721" spans="14:40">
      <c r="N721" s="57"/>
      <c r="O721" s="57"/>
      <c r="P721" s="57"/>
      <c r="Q721" s="57"/>
      <c r="R721" s="57"/>
      <c r="S721" s="57"/>
      <c r="T721" s="57"/>
      <c r="U721" s="57"/>
      <c r="V721" s="58"/>
      <c r="W721" s="58"/>
      <c r="X721" s="57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  <c r="AK721" s="58"/>
      <c r="AL721" s="58"/>
      <c r="AM721" s="55"/>
      <c r="AN721" s="55"/>
    </row>
    <row r="722" spans="14:40">
      <c r="N722" s="57"/>
      <c r="O722" s="57"/>
      <c r="P722" s="57"/>
      <c r="Q722" s="57"/>
      <c r="R722" s="57"/>
      <c r="S722" s="57"/>
      <c r="T722" s="57"/>
      <c r="U722" s="57"/>
      <c r="V722" s="58"/>
      <c r="W722" s="58"/>
      <c r="X722" s="57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  <c r="AK722" s="58"/>
      <c r="AL722" s="58"/>
      <c r="AM722" s="55"/>
      <c r="AN722" s="55"/>
    </row>
    <row r="723" spans="14:40">
      <c r="N723" s="57"/>
      <c r="O723" s="57"/>
      <c r="P723" s="57"/>
      <c r="Q723" s="57"/>
      <c r="R723" s="57"/>
      <c r="S723" s="57"/>
      <c r="T723" s="57"/>
      <c r="U723" s="57"/>
      <c r="V723" s="58"/>
      <c r="W723" s="58"/>
      <c r="X723" s="57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  <c r="AK723" s="58"/>
      <c r="AL723" s="58"/>
      <c r="AM723" s="55"/>
      <c r="AN723" s="55"/>
    </row>
    <row r="724" spans="14:40">
      <c r="N724" s="57"/>
      <c r="O724" s="57"/>
      <c r="P724" s="57"/>
      <c r="Q724" s="57"/>
      <c r="R724" s="57"/>
      <c r="S724" s="57"/>
      <c r="T724" s="57"/>
      <c r="U724" s="57"/>
      <c r="V724" s="58"/>
      <c r="W724" s="58"/>
      <c r="X724" s="57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  <c r="AK724" s="58"/>
      <c r="AL724" s="58"/>
      <c r="AM724" s="55"/>
      <c r="AN724" s="55"/>
    </row>
    <row r="725" spans="14:40">
      <c r="N725" s="57"/>
      <c r="O725" s="57"/>
      <c r="P725" s="57"/>
      <c r="Q725" s="57"/>
      <c r="R725" s="57"/>
      <c r="S725" s="57"/>
      <c r="T725" s="57"/>
      <c r="U725" s="57"/>
      <c r="V725" s="58"/>
      <c r="W725" s="58"/>
      <c r="X725" s="57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  <c r="AK725" s="58"/>
      <c r="AL725" s="58"/>
      <c r="AM725" s="55"/>
      <c r="AN725" s="55"/>
    </row>
    <row r="726" spans="14:40">
      <c r="N726" s="57"/>
      <c r="O726" s="57"/>
      <c r="P726" s="57"/>
      <c r="Q726" s="57"/>
      <c r="R726" s="57"/>
      <c r="S726" s="57"/>
      <c r="T726" s="57"/>
      <c r="U726" s="57"/>
      <c r="V726" s="58"/>
      <c r="W726" s="58"/>
      <c r="X726" s="57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  <c r="AK726" s="58"/>
      <c r="AL726" s="58"/>
      <c r="AM726" s="55"/>
      <c r="AN726" s="55"/>
    </row>
    <row r="727" spans="14:40">
      <c r="N727" s="57"/>
      <c r="O727" s="57"/>
      <c r="P727" s="57"/>
      <c r="Q727" s="57"/>
      <c r="R727" s="57"/>
      <c r="S727" s="57"/>
      <c r="T727" s="57"/>
      <c r="U727" s="57"/>
      <c r="V727" s="58"/>
      <c r="W727" s="58"/>
      <c r="X727" s="57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  <c r="AK727" s="58"/>
      <c r="AL727" s="58"/>
      <c r="AM727" s="55"/>
      <c r="AN727" s="55"/>
    </row>
    <row r="728" spans="14:40">
      <c r="N728" s="57"/>
      <c r="O728" s="57"/>
      <c r="P728" s="57"/>
      <c r="Q728" s="57"/>
      <c r="R728" s="57"/>
      <c r="S728" s="57"/>
      <c r="T728" s="57"/>
      <c r="U728" s="57"/>
      <c r="V728" s="58"/>
      <c r="W728" s="58"/>
      <c r="X728" s="57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  <c r="AK728" s="58"/>
      <c r="AL728" s="58"/>
      <c r="AM728" s="55"/>
      <c r="AN728" s="55"/>
    </row>
    <row r="729" spans="14:40">
      <c r="N729" s="57"/>
      <c r="O729" s="57"/>
      <c r="P729" s="57"/>
      <c r="Q729" s="57"/>
      <c r="R729" s="57"/>
      <c r="S729" s="57"/>
      <c r="T729" s="57"/>
      <c r="U729" s="57"/>
      <c r="V729" s="58"/>
      <c r="W729" s="58"/>
      <c r="X729" s="57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  <c r="AK729" s="58"/>
      <c r="AL729" s="58"/>
      <c r="AM729" s="55"/>
      <c r="AN729" s="55"/>
    </row>
    <row r="730" spans="14:40">
      <c r="N730" s="57"/>
      <c r="O730" s="57"/>
      <c r="P730" s="57"/>
      <c r="Q730" s="57"/>
      <c r="R730" s="57"/>
      <c r="S730" s="57"/>
      <c r="T730" s="57"/>
      <c r="U730" s="57"/>
      <c r="V730" s="58"/>
      <c r="W730" s="58"/>
      <c r="X730" s="57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  <c r="AK730" s="58"/>
      <c r="AL730" s="58"/>
      <c r="AM730" s="55"/>
      <c r="AN730" s="55"/>
    </row>
    <row r="731" spans="14:40">
      <c r="N731" s="57"/>
      <c r="O731" s="57"/>
      <c r="P731" s="57"/>
      <c r="Q731" s="57"/>
      <c r="R731" s="57"/>
      <c r="S731" s="57"/>
      <c r="T731" s="57"/>
      <c r="U731" s="57"/>
      <c r="V731" s="58"/>
      <c r="W731" s="58"/>
      <c r="X731" s="57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  <c r="AK731" s="58"/>
      <c r="AL731" s="58"/>
      <c r="AM731" s="55"/>
      <c r="AN731" s="55"/>
    </row>
    <row r="732" spans="14:40">
      <c r="N732" s="57"/>
      <c r="O732" s="57"/>
      <c r="P732" s="57"/>
      <c r="Q732" s="57"/>
      <c r="R732" s="57"/>
      <c r="S732" s="57"/>
      <c r="T732" s="57"/>
      <c r="U732" s="57"/>
      <c r="V732" s="58"/>
      <c r="W732" s="58"/>
      <c r="X732" s="57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  <c r="AK732" s="58"/>
      <c r="AL732" s="58"/>
      <c r="AM732" s="55"/>
      <c r="AN732" s="55"/>
    </row>
    <row r="733" spans="14:40">
      <c r="N733" s="57"/>
      <c r="O733" s="57"/>
      <c r="P733" s="57"/>
      <c r="Q733" s="57"/>
      <c r="R733" s="57"/>
      <c r="S733" s="57"/>
      <c r="T733" s="57"/>
      <c r="U733" s="57"/>
      <c r="V733" s="58"/>
      <c r="W733" s="58"/>
      <c r="X733" s="57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  <c r="AK733" s="58"/>
      <c r="AL733" s="58"/>
      <c r="AM733" s="55"/>
      <c r="AN733" s="55"/>
    </row>
    <row r="734" spans="14:40">
      <c r="N734" s="57"/>
      <c r="O734" s="57"/>
      <c r="P734" s="57"/>
      <c r="Q734" s="57"/>
      <c r="R734" s="57"/>
      <c r="S734" s="57"/>
      <c r="T734" s="57"/>
      <c r="U734" s="57"/>
      <c r="V734" s="58"/>
      <c r="W734" s="58"/>
      <c r="X734" s="57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  <c r="AK734" s="58"/>
      <c r="AL734" s="58"/>
      <c r="AM734" s="55"/>
      <c r="AN734" s="55"/>
    </row>
    <row r="735" spans="14:40">
      <c r="N735" s="57"/>
      <c r="O735" s="57"/>
      <c r="P735" s="57"/>
      <c r="Q735" s="57"/>
      <c r="R735" s="57"/>
      <c r="S735" s="57"/>
      <c r="T735" s="57"/>
      <c r="U735" s="57"/>
      <c r="V735" s="58"/>
      <c r="W735" s="58"/>
      <c r="X735" s="57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  <c r="AK735" s="58"/>
      <c r="AL735" s="58"/>
      <c r="AM735" s="55"/>
      <c r="AN735" s="55"/>
    </row>
    <row r="736" spans="14:40">
      <c r="N736" s="57"/>
      <c r="O736" s="57"/>
      <c r="P736" s="57"/>
      <c r="Q736" s="57"/>
      <c r="R736" s="57"/>
      <c r="S736" s="57"/>
      <c r="T736" s="57"/>
      <c r="U736" s="57"/>
      <c r="V736" s="58"/>
      <c r="W736" s="58"/>
      <c r="X736" s="57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  <c r="AK736" s="58"/>
      <c r="AL736" s="58"/>
      <c r="AM736" s="55"/>
      <c r="AN736" s="55"/>
    </row>
    <row r="737" spans="14:40">
      <c r="N737" s="57"/>
      <c r="O737" s="57"/>
      <c r="P737" s="57"/>
      <c r="Q737" s="57"/>
      <c r="R737" s="57"/>
      <c r="S737" s="57"/>
      <c r="T737" s="57"/>
      <c r="U737" s="57"/>
      <c r="V737" s="58"/>
      <c r="W737" s="58"/>
      <c r="X737" s="57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  <c r="AK737" s="58"/>
      <c r="AL737" s="58"/>
      <c r="AM737" s="55"/>
      <c r="AN737" s="55"/>
    </row>
    <row r="738" spans="14:40">
      <c r="N738" s="57"/>
      <c r="O738" s="57"/>
      <c r="P738" s="57"/>
      <c r="Q738" s="57"/>
      <c r="R738" s="57"/>
      <c r="S738" s="57"/>
      <c r="T738" s="57"/>
      <c r="U738" s="57"/>
      <c r="V738" s="58"/>
      <c r="W738" s="58"/>
      <c r="X738" s="57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  <c r="AK738" s="58"/>
      <c r="AL738" s="58"/>
      <c r="AM738" s="55"/>
      <c r="AN738" s="55"/>
    </row>
    <row r="739" spans="14:40">
      <c r="N739" s="57"/>
      <c r="O739" s="57"/>
      <c r="P739" s="57"/>
      <c r="Q739" s="57"/>
      <c r="R739" s="57"/>
      <c r="S739" s="57"/>
      <c r="T739" s="57"/>
      <c r="U739" s="57"/>
      <c r="V739" s="58"/>
      <c r="W739" s="58"/>
      <c r="X739" s="57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  <c r="AK739" s="58"/>
      <c r="AL739" s="58"/>
      <c r="AM739" s="55"/>
      <c r="AN739" s="55"/>
    </row>
    <row r="740" spans="14:40">
      <c r="N740" s="57"/>
      <c r="O740" s="57"/>
      <c r="P740" s="57"/>
      <c r="Q740" s="57"/>
      <c r="R740" s="57"/>
      <c r="S740" s="57"/>
      <c r="T740" s="57"/>
      <c r="U740" s="57"/>
      <c r="V740" s="58"/>
      <c r="W740" s="58"/>
      <c r="X740" s="57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  <c r="AK740" s="58"/>
      <c r="AL740" s="58"/>
      <c r="AM740" s="55"/>
      <c r="AN740" s="55"/>
    </row>
    <row r="741" spans="14:40">
      <c r="N741" s="57"/>
      <c r="O741" s="57"/>
      <c r="P741" s="57"/>
      <c r="Q741" s="57"/>
      <c r="R741" s="57"/>
      <c r="S741" s="57"/>
      <c r="T741" s="57"/>
      <c r="U741" s="57"/>
      <c r="V741" s="58"/>
      <c r="W741" s="58"/>
      <c r="X741" s="57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  <c r="AK741" s="58"/>
      <c r="AL741" s="58"/>
      <c r="AM741" s="55"/>
      <c r="AN741" s="55"/>
    </row>
    <row r="742" spans="14:40">
      <c r="N742" s="57"/>
      <c r="O742" s="57"/>
      <c r="P742" s="57"/>
      <c r="Q742" s="57"/>
      <c r="R742" s="57"/>
      <c r="S742" s="57"/>
      <c r="T742" s="57"/>
      <c r="U742" s="57"/>
      <c r="V742" s="58"/>
      <c r="W742" s="58"/>
      <c r="X742" s="57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  <c r="AK742" s="58"/>
      <c r="AL742" s="58"/>
      <c r="AM742" s="55"/>
      <c r="AN742" s="55"/>
    </row>
    <row r="743" spans="14:40">
      <c r="N743" s="57"/>
      <c r="O743" s="57"/>
      <c r="P743" s="57"/>
      <c r="Q743" s="57"/>
      <c r="R743" s="57"/>
      <c r="S743" s="57"/>
      <c r="T743" s="57"/>
      <c r="U743" s="57"/>
      <c r="V743" s="58"/>
      <c r="W743" s="58"/>
      <c r="X743" s="57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  <c r="AK743" s="58"/>
      <c r="AL743" s="58"/>
      <c r="AM743" s="55"/>
      <c r="AN743" s="55"/>
    </row>
    <row r="744" spans="14:40">
      <c r="N744" s="57"/>
      <c r="O744" s="57"/>
      <c r="P744" s="57"/>
      <c r="Q744" s="57"/>
      <c r="R744" s="57"/>
      <c r="S744" s="57"/>
      <c r="T744" s="57"/>
      <c r="U744" s="57"/>
      <c r="V744" s="58"/>
      <c r="W744" s="58"/>
      <c r="X744" s="57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  <c r="AK744" s="58"/>
      <c r="AL744" s="58"/>
      <c r="AM744" s="55"/>
      <c r="AN744" s="55"/>
    </row>
    <row r="745" spans="14:40">
      <c r="N745" s="57"/>
      <c r="O745" s="57"/>
      <c r="P745" s="57"/>
      <c r="Q745" s="57"/>
      <c r="R745" s="57"/>
      <c r="S745" s="57"/>
      <c r="T745" s="57"/>
      <c r="U745" s="57"/>
      <c r="V745" s="58"/>
      <c r="W745" s="58"/>
      <c r="X745" s="57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  <c r="AK745" s="58"/>
      <c r="AL745" s="58"/>
      <c r="AM745" s="55"/>
      <c r="AN745" s="55"/>
    </row>
    <row r="746" spans="14:40">
      <c r="N746" s="57"/>
      <c r="O746" s="57"/>
      <c r="P746" s="57"/>
      <c r="Q746" s="57"/>
      <c r="R746" s="57"/>
      <c r="S746" s="57"/>
      <c r="T746" s="57"/>
      <c r="U746" s="57"/>
      <c r="V746" s="58"/>
      <c r="W746" s="58"/>
      <c r="X746" s="57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  <c r="AK746" s="58"/>
      <c r="AL746" s="58"/>
      <c r="AM746" s="55"/>
      <c r="AN746" s="55"/>
    </row>
    <row r="747" spans="14:40">
      <c r="N747" s="57"/>
      <c r="O747" s="57"/>
      <c r="P747" s="57"/>
      <c r="Q747" s="57"/>
      <c r="R747" s="57"/>
      <c r="S747" s="57"/>
      <c r="T747" s="57"/>
      <c r="U747" s="57"/>
      <c r="V747" s="58"/>
      <c r="W747" s="58"/>
      <c r="X747" s="57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  <c r="AK747" s="58"/>
      <c r="AL747" s="58"/>
      <c r="AM747" s="55"/>
      <c r="AN747" s="55"/>
    </row>
    <row r="748" spans="14:40">
      <c r="N748" s="57"/>
      <c r="O748" s="57"/>
      <c r="P748" s="57"/>
      <c r="Q748" s="57"/>
      <c r="R748" s="57"/>
      <c r="S748" s="57"/>
      <c r="T748" s="57"/>
      <c r="U748" s="57"/>
      <c r="V748" s="58"/>
      <c r="W748" s="58"/>
      <c r="X748" s="57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  <c r="AK748" s="58"/>
      <c r="AL748" s="58"/>
      <c r="AM748" s="55"/>
      <c r="AN748" s="55"/>
    </row>
    <row r="749" spans="14:40">
      <c r="N749" s="57"/>
      <c r="O749" s="57"/>
      <c r="P749" s="57"/>
      <c r="Q749" s="57"/>
      <c r="R749" s="57"/>
      <c r="S749" s="57"/>
      <c r="T749" s="57"/>
      <c r="U749" s="57"/>
      <c r="V749" s="58"/>
      <c r="W749" s="58"/>
      <c r="X749" s="57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  <c r="AK749" s="58"/>
      <c r="AL749" s="58"/>
      <c r="AM749" s="55"/>
      <c r="AN749" s="55"/>
    </row>
    <row r="750" spans="14:40">
      <c r="N750" s="57"/>
      <c r="O750" s="57"/>
      <c r="P750" s="57"/>
      <c r="Q750" s="57"/>
      <c r="R750" s="57"/>
      <c r="S750" s="57"/>
      <c r="T750" s="57"/>
      <c r="U750" s="57"/>
      <c r="V750" s="58"/>
      <c r="W750" s="58"/>
      <c r="X750" s="57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  <c r="AK750" s="58"/>
      <c r="AL750" s="58"/>
      <c r="AM750" s="55"/>
      <c r="AN750" s="55"/>
    </row>
    <row r="751" spans="14:40">
      <c r="N751" s="57"/>
      <c r="O751" s="57"/>
      <c r="P751" s="57"/>
      <c r="Q751" s="57"/>
      <c r="R751" s="57"/>
      <c r="S751" s="57"/>
      <c r="T751" s="57"/>
      <c r="U751" s="57"/>
      <c r="V751" s="58"/>
      <c r="W751" s="58"/>
      <c r="X751" s="57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  <c r="AK751" s="58"/>
      <c r="AL751" s="58"/>
      <c r="AM751" s="55"/>
      <c r="AN751" s="55"/>
    </row>
    <row r="752" spans="14:40">
      <c r="N752" s="57"/>
      <c r="O752" s="57"/>
      <c r="P752" s="57"/>
      <c r="Q752" s="57"/>
      <c r="R752" s="57"/>
      <c r="S752" s="57"/>
      <c r="T752" s="57"/>
      <c r="U752" s="57"/>
      <c r="V752" s="58"/>
      <c r="W752" s="58"/>
      <c r="X752" s="57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  <c r="AK752" s="58"/>
      <c r="AL752" s="58"/>
      <c r="AM752" s="55"/>
      <c r="AN752" s="55"/>
    </row>
    <row r="753" spans="14:40">
      <c r="N753" s="57"/>
      <c r="O753" s="57"/>
      <c r="P753" s="57"/>
      <c r="Q753" s="57"/>
      <c r="R753" s="57"/>
      <c r="S753" s="57"/>
      <c r="T753" s="57"/>
      <c r="U753" s="57"/>
      <c r="V753" s="58"/>
      <c r="W753" s="58"/>
      <c r="X753" s="57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  <c r="AK753" s="58"/>
      <c r="AL753" s="58"/>
      <c r="AM753" s="55"/>
      <c r="AN753" s="55"/>
    </row>
    <row r="754" spans="14:40">
      <c r="N754" s="57"/>
      <c r="O754" s="57"/>
      <c r="P754" s="57"/>
      <c r="Q754" s="57"/>
      <c r="R754" s="57"/>
      <c r="S754" s="57"/>
      <c r="T754" s="57"/>
      <c r="U754" s="57"/>
      <c r="V754" s="58"/>
      <c r="W754" s="58"/>
      <c r="X754" s="57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  <c r="AK754" s="58"/>
      <c r="AL754" s="58"/>
      <c r="AM754" s="55"/>
      <c r="AN754" s="55"/>
    </row>
    <row r="755" spans="14:40">
      <c r="N755" s="57"/>
      <c r="O755" s="57"/>
      <c r="P755" s="57"/>
      <c r="Q755" s="57"/>
      <c r="R755" s="57"/>
      <c r="S755" s="57"/>
      <c r="T755" s="57"/>
      <c r="U755" s="57"/>
      <c r="V755" s="58"/>
      <c r="W755" s="58"/>
      <c r="X755" s="57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  <c r="AK755" s="58"/>
      <c r="AL755" s="58"/>
      <c r="AM755" s="55"/>
      <c r="AN755" s="55"/>
    </row>
    <row r="756" spans="14:40">
      <c r="N756" s="57"/>
      <c r="O756" s="57"/>
      <c r="P756" s="57"/>
      <c r="Q756" s="57"/>
      <c r="R756" s="57"/>
      <c r="S756" s="57"/>
      <c r="T756" s="57"/>
      <c r="U756" s="57"/>
      <c r="V756" s="58"/>
      <c r="W756" s="58"/>
      <c r="X756" s="57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  <c r="AK756" s="58"/>
      <c r="AL756" s="58"/>
      <c r="AM756" s="55"/>
      <c r="AN756" s="55"/>
    </row>
    <row r="757" spans="14:40">
      <c r="N757" s="57"/>
      <c r="O757" s="57"/>
      <c r="P757" s="57"/>
      <c r="Q757" s="57"/>
      <c r="R757" s="57"/>
      <c r="S757" s="57"/>
      <c r="T757" s="57"/>
      <c r="U757" s="57"/>
      <c r="V757" s="58"/>
      <c r="W757" s="58"/>
      <c r="X757" s="57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  <c r="AK757" s="58"/>
      <c r="AL757" s="58"/>
      <c r="AM757" s="55"/>
      <c r="AN757" s="55"/>
    </row>
    <row r="758" spans="14:40">
      <c r="N758" s="57"/>
      <c r="O758" s="57"/>
      <c r="P758" s="57"/>
      <c r="Q758" s="57"/>
      <c r="R758" s="57"/>
      <c r="S758" s="57"/>
      <c r="T758" s="57"/>
      <c r="U758" s="57"/>
      <c r="V758" s="58"/>
      <c r="W758" s="58"/>
      <c r="X758" s="57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  <c r="AK758" s="58"/>
      <c r="AL758" s="58"/>
      <c r="AM758" s="55"/>
      <c r="AN758" s="55"/>
    </row>
    <row r="759" spans="14:40">
      <c r="N759" s="57"/>
      <c r="O759" s="57"/>
      <c r="P759" s="57"/>
      <c r="Q759" s="57"/>
      <c r="R759" s="57"/>
      <c r="S759" s="57"/>
      <c r="T759" s="57"/>
      <c r="U759" s="57"/>
      <c r="V759" s="58"/>
      <c r="W759" s="58"/>
      <c r="X759" s="57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  <c r="AK759" s="58"/>
      <c r="AL759" s="58"/>
      <c r="AM759" s="55"/>
      <c r="AN759" s="55"/>
    </row>
    <row r="760" spans="14:40">
      <c r="N760" s="57"/>
      <c r="O760" s="57"/>
      <c r="P760" s="57"/>
      <c r="Q760" s="57"/>
      <c r="R760" s="57"/>
      <c r="S760" s="57"/>
      <c r="T760" s="57"/>
      <c r="U760" s="57"/>
      <c r="V760" s="58"/>
      <c r="W760" s="58"/>
      <c r="X760" s="57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  <c r="AK760" s="58"/>
      <c r="AL760" s="58"/>
      <c r="AM760" s="55"/>
      <c r="AN760" s="55"/>
    </row>
    <row r="761" spans="14:40">
      <c r="N761" s="57"/>
      <c r="O761" s="57"/>
      <c r="P761" s="57"/>
      <c r="Q761" s="57"/>
      <c r="R761" s="57"/>
      <c r="S761" s="57"/>
      <c r="T761" s="57"/>
      <c r="U761" s="57"/>
      <c r="V761" s="58"/>
      <c r="W761" s="58"/>
      <c r="X761" s="57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  <c r="AK761" s="58"/>
      <c r="AL761" s="58"/>
      <c r="AM761" s="55"/>
      <c r="AN761" s="55"/>
    </row>
    <row r="762" spans="14:40">
      <c r="N762" s="57"/>
      <c r="O762" s="57"/>
      <c r="P762" s="57"/>
      <c r="Q762" s="57"/>
      <c r="R762" s="57"/>
      <c r="S762" s="57"/>
      <c r="T762" s="57"/>
      <c r="U762" s="57"/>
      <c r="V762" s="58"/>
      <c r="W762" s="58"/>
      <c r="X762" s="57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  <c r="AK762" s="58"/>
      <c r="AL762" s="58"/>
      <c r="AM762" s="55"/>
      <c r="AN762" s="55"/>
    </row>
    <row r="763" spans="14:40">
      <c r="N763" s="57"/>
      <c r="O763" s="57"/>
      <c r="P763" s="57"/>
      <c r="Q763" s="57"/>
      <c r="R763" s="57"/>
      <c r="S763" s="57"/>
      <c r="T763" s="57"/>
      <c r="U763" s="57"/>
      <c r="V763" s="58"/>
      <c r="W763" s="58"/>
      <c r="X763" s="57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  <c r="AK763" s="58"/>
      <c r="AL763" s="58"/>
      <c r="AM763" s="55"/>
      <c r="AN763" s="55"/>
    </row>
    <row r="764" spans="14:40">
      <c r="N764" s="57"/>
      <c r="O764" s="57"/>
      <c r="P764" s="57"/>
      <c r="Q764" s="57"/>
      <c r="R764" s="57"/>
      <c r="S764" s="57"/>
      <c r="T764" s="57"/>
      <c r="U764" s="57"/>
      <c r="V764" s="58"/>
      <c r="W764" s="58"/>
      <c r="X764" s="57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  <c r="AK764" s="58"/>
      <c r="AL764" s="58"/>
      <c r="AM764" s="55"/>
      <c r="AN764" s="55"/>
    </row>
    <row r="765" spans="14:40">
      <c r="N765" s="57"/>
      <c r="O765" s="57"/>
      <c r="P765" s="57"/>
      <c r="Q765" s="57"/>
      <c r="R765" s="57"/>
      <c r="S765" s="57"/>
      <c r="T765" s="57"/>
      <c r="U765" s="57"/>
      <c r="V765" s="58"/>
      <c r="W765" s="58"/>
      <c r="X765" s="57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  <c r="AK765" s="58"/>
      <c r="AL765" s="58"/>
      <c r="AM765" s="55"/>
      <c r="AN765" s="55"/>
    </row>
    <row r="766" spans="14:40">
      <c r="N766" s="57"/>
      <c r="O766" s="57"/>
      <c r="P766" s="57"/>
      <c r="Q766" s="57"/>
      <c r="R766" s="57"/>
      <c r="S766" s="57"/>
      <c r="T766" s="57"/>
      <c r="U766" s="57"/>
      <c r="V766" s="58"/>
      <c r="W766" s="58"/>
      <c r="X766" s="57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  <c r="AK766" s="58"/>
      <c r="AL766" s="58"/>
      <c r="AM766" s="55"/>
      <c r="AN766" s="55"/>
    </row>
    <row r="767" spans="14:40">
      <c r="N767" s="57"/>
      <c r="O767" s="57"/>
      <c r="P767" s="57"/>
      <c r="Q767" s="57"/>
      <c r="R767" s="57"/>
      <c r="S767" s="57"/>
      <c r="T767" s="57"/>
      <c r="U767" s="57"/>
      <c r="V767" s="58"/>
      <c r="W767" s="58"/>
      <c r="X767" s="57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  <c r="AK767" s="58"/>
      <c r="AL767" s="58"/>
      <c r="AM767" s="55"/>
      <c r="AN767" s="55"/>
    </row>
    <row r="768" spans="14:40">
      <c r="N768" s="57"/>
      <c r="O768" s="57"/>
      <c r="P768" s="57"/>
      <c r="Q768" s="57"/>
      <c r="R768" s="57"/>
      <c r="S768" s="57"/>
      <c r="T768" s="57"/>
      <c r="U768" s="57"/>
      <c r="V768" s="58"/>
      <c r="W768" s="58"/>
      <c r="X768" s="57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  <c r="AK768" s="58"/>
      <c r="AL768" s="58"/>
      <c r="AM768" s="55"/>
      <c r="AN768" s="55"/>
    </row>
    <row r="769" spans="14:40">
      <c r="N769" s="57"/>
      <c r="O769" s="57"/>
      <c r="P769" s="57"/>
      <c r="Q769" s="57"/>
      <c r="R769" s="57"/>
      <c r="S769" s="57"/>
      <c r="T769" s="57"/>
      <c r="U769" s="57"/>
      <c r="V769" s="58"/>
      <c r="W769" s="58"/>
      <c r="X769" s="57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  <c r="AK769" s="58"/>
      <c r="AL769" s="58"/>
      <c r="AM769" s="55"/>
      <c r="AN769" s="55"/>
    </row>
    <row r="770" spans="14:40">
      <c r="N770" s="57"/>
      <c r="O770" s="57"/>
      <c r="P770" s="57"/>
      <c r="Q770" s="57"/>
      <c r="R770" s="57"/>
      <c r="S770" s="57"/>
      <c r="T770" s="57"/>
      <c r="U770" s="57"/>
      <c r="V770" s="58"/>
      <c r="W770" s="58"/>
      <c r="X770" s="57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  <c r="AK770" s="58"/>
      <c r="AL770" s="58"/>
      <c r="AM770" s="55"/>
      <c r="AN770" s="55"/>
    </row>
    <row r="771" spans="14:40">
      <c r="N771" s="57"/>
      <c r="O771" s="57"/>
      <c r="P771" s="57"/>
      <c r="Q771" s="57"/>
      <c r="R771" s="57"/>
      <c r="S771" s="57"/>
      <c r="T771" s="57"/>
      <c r="U771" s="57"/>
      <c r="V771" s="58"/>
      <c r="W771" s="58"/>
      <c r="X771" s="57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  <c r="AK771" s="58"/>
      <c r="AL771" s="58"/>
      <c r="AM771" s="55"/>
      <c r="AN771" s="55"/>
    </row>
    <row r="772" spans="14:40">
      <c r="N772" s="57"/>
      <c r="O772" s="57"/>
      <c r="P772" s="57"/>
      <c r="Q772" s="57"/>
      <c r="R772" s="57"/>
      <c r="S772" s="57"/>
      <c r="T772" s="57"/>
      <c r="U772" s="57"/>
      <c r="V772" s="58"/>
      <c r="W772" s="58"/>
      <c r="X772" s="57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  <c r="AK772" s="58"/>
      <c r="AL772" s="58"/>
      <c r="AM772" s="55"/>
      <c r="AN772" s="55"/>
    </row>
    <row r="773" spans="14:40">
      <c r="N773" s="57"/>
      <c r="O773" s="57"/>
      <c r="P773" s="57"/>
      <c r="Q773" s="57"/>
      <c r="R773" s="57"/>
      <c r="S773" s="57"/>
      <c r="T773" s="57"/>
      <c r="U773" s="57"/>
      <c r="V773" s="58"/>
      <c r="W773" s="58"/>
      <c r="X773" s="57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  <c r="AK773" s="58"/>
      <c r="AL773" s="58"/>
      <c r="AM773" s="55"/>
      <c r="AN773" s="55"/>
    </row>
    <row r="774" spans="14:40">
      <c r="N774" s="57"/>
      <c r="O774" s="57"/>
      <c r="P774" s="57"/>
      <c r="Q774" s="57"/>
      <c r="R774" s="57"/>
      <c r="S774" s="57"/>
      <c r="T774" s="57"/>
      <c r="U774" s="57"/>
      <c r="V774" s="58"/>
      <c r="W774" s="58"/>
      <c r="X774" s="57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  <c r="AK774" s="58"/>
      <c r="AL774" s="58"/>
      <c r="AM774" s="55"/>
      <c r="AN774" s="55"/>
    </row>
    <row r="775" spans="14:40">
      <c r="N775" s="57"/>
      <c r="O775" s="57"/>
      <c r="P775" s="57"/>
      <c r="Q775" s="57"/>
      <c r="R775" s="57"/>
      <c r="S775" s="57"/>
      <c r="T775" s="57"/>
      <c r="U775" s="57"/>
      <c r="V775" s="58"/>
      <c r="W775" s="58"/>
      <c r="X775" s="57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  <c r="AK775" s="58"/>
      <c r="AL775" s="58"/>
      <c r="AM775" s="55"/>
      <c r="AN775" s="55"/>
    </row>
    <row r="776" spans="14:40">
      <c r="N776" s="57"/>
      <c r="O776" s="57"/>
      <c r="P776" s="57"/>
      <c r="Q776" s="57"/>
      <c r="R776" s="57"/>
      <c r="S776" s="57"/>
      <c r="T776" s="57"/>
      <c r="U776" s="57"/>
      <c r="V776" s="58"/>
      <c r="W776" s="58"/>
      <c r="X776" s="57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  <c r="AK776" s="58"/>
      <c r="AL776" s="58"/>
      <c r="AM776" s="55"/>
      <c r="AN776" s="55"/>
    </row>
    <row r="777" spans="14:40">
      <c r="N777" s="57"/>
      <c r="O777" s="57"/>
      <c r="P777" s="57"/>
      <c r="Q777" s="57"/>
      <c r="R777" s="57"/>
      <c r="S777" s="57"/>
      <c r="T777" s="57"/>
      <c r="U777" s="57"/>
      <c r="V777" s="58"/>
      <c r="W777" s="58"/>
      <c r="X777" s="57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  <c r="AK777" s="58"/>
      <c r="AL777" s="58"/>
      <c r="AM777" s="55"/>
      <c r="AN777" s="55"/>
    </row>
    <row r="778" spans="14:40">
      <c r="N778" s="57"/>
      <c r="O778" s="57"/>
      <c r="P778" s="57"/>
      <c r="Q778" s="57"/>
      <c r="R778" s="57"/>
      <c r="S778" s="57"/>
      <c r="T778" s="57"/>
      <c r="U778" s="57"/>
      <c r="V778" s="58"/>
      <c r="W778" s="58"/>
      <c r="X778" s="57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  <c r="AK778" s="58"/>
      <c r="AL778" s="58"/>
      <c r="AM778" s="55"/>
      <c r="AN778" s="55"/>
    </row>
    <row r="779" spans="14:40">
      <c r="N779" s="57"/>
      <c r="O779" s="57"/>
      <c r="P779" s="57"/>
      <c r="Q779" s="57"/>
      <c r="R779" s="57"/>
      <c r="S779" s="57"/>
      <c r="T779" s="57"/>
      <c r="U779" s="57"/>
      <c r="V779" s="58"/>
      <c r="W779" s="58"/>
      <c r="X779" s="57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  <c r="AK779" s="58"/>
      <c r="AL779" s="58"/>
      <c r="AM779" s="55"/>
      <c r="AN779" s="55"/>
    </row>
    <row r="780" spans="14:40">
      <c r="N780" s="57"/>
      <c r="O780" s="57"/>
      <c r="P780" s="57"/>
      <c r="Q780" s="57"/>
      <c r="R780" s="57"/>
      <c r="S780" s="57"/>
      <c r="T780" s="57"/>
      <c r="U780" s="57"/>
      <c r="V780" s="58"/>
      <c r="W780" s="58"/>
      <c r="X780" s="57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  <c r="AK780" s="58"/>
      <c r="AL780" s="58"/>
      <c r="AM780" s="55"/>
      <c r="AN780" s="55"/>
    </row>
    <row r="781" spans="14:40">
      <c r="N781" s="57"/>
      <c r="O781" s="57"/>
      <c r="P781" s="57"/>
      <c r="Q781" s="57"/>
      <c r="R781" s="57"/>
      <c r="S781" s="57"/>
      <c r="T781" s="57"/>
      <c r="U781" s="57"/>
      <c r="V781" s="58"/>
      <c r="W781" s="58"/>
      <c r="X781" s="57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  <c r="AK781" s="58"/>
      <c r="AL781" s="58"/>
      <c r="AM781" s="55"/>
      <c r="AN781" s="55"/>
    </row>
    <row r="782" spans="14:40">
      <c r="N782" s="57"/>
      <c r="O782" s="57"/>
      <c r="P782" s="57"/>
      <c r="Q782" s="57"/>
      <c r="R782" s="57"/>
      <c r="S782" s="57"/>
      <c r="T782" s="57"/>
      <c r="U782" s="57"/>
      <c r="V782" s="58"/>
      <c r="W782" s="58"/>
      <c r="X782" s="57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  <c r="AK782" s="58"/>
      <c r="AL782" s="58"/>
      <c r="AM782" s="55"/>
      <c r="AN782" s="55"/>
    </row>
    <row r="783" spans="14:40">
      <c r="N783" s="57"/>
      <c r="O783" s="57"/>
      <c r="P783" s="57"/>
      <c r="Q783" s="57"/>
      <c r="R783" s="57"/>
      <c r="S783" s="57"/>
      <c r="T783" s="57"/>
      <c r="U783" s="57"/>
      <c r="V783" s="58"/>
      <c r="W783" s="58"/>
      <c r="X783" s="57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  <c r="AK783" s="58"/>
      <c r="AL783" s="58"/>
      <c r="AM783" s="55"/>
      <c r="AN783" s="55"/>
    </row>
    <row r="784" spans="14:40">
      <c r="N784" s="57"/>
      <c r="O784" s="57"/>
      <c r="P784" s="57"/>
      <c r="Q784" s="57"/>
      <c r="R784" s="57"/>
      <c r="S784" s="57"/>
      <c r="T784" s="57"/>
      <c r="U784" s="57"/>
      <c r="V784" s="58"/>
      <c r="W784" s="58"/>
      <c r="X784" s="57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  <c r="AK784" s="58"/>
      <c r="AL784" s="58"/>
      <c r="AM784" s="55"/>
      <c r="AN784" s="55"/>
    </row>
    <row r="785" spans="14:40">
      <c r="N785" s="57"/>
      <c r="O785" s="57"/>
      <c r="P785" s="57"/>
      <c r="Q785" s="57"/>
      <c r="R785" s="57"/>
      <c r="S785" s="57"/>
      <c r="T785" s="57"/>
      <c r="U785" s="57"/>
      <c r="V785" s="58"/>
      <c r="W785" s="58"/>
      <c r="X785" s="57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  <c r="AK785" s="58"/>
      <c r="AL785" s="58"/>
      <c r="AM785" s="55"/>
      <c r="AN785" s="55"/>
    </row>
    <row r="786" spans="14:40">
      <c r="N786" s="57"/>
      <c r="O786" s="57"/>
      <c r="P786" s="57"/>
      <c r="Q786" s="57"/>
      <c r="R786" s="57"/>
      <c r="S786" s="57"/>
      <c r="T786" s="57"/>
      <c r="U786" s="57"/>
      <c r="V786" s="58"/>
      <c r="W786" s="58"/>
      <c r="X786" s="57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  <c r="AK786" s="58"/>
      <c r="AL786" s="58"/>
      <c r="AM786" s="55"/>
      <c r="AN786" s="55"/>
    </row>
    <row r="787" spans="14:40">
      <c r="N787" s="57"/>
      <c r="O787" s="57"/>
      <c r="P787" s="57"/>
      <c r="Q787" s="57"/>
      <c r="R787" s="57"/>
      <c r="S787" s="57"/>
      <c r="T787" s="57"/>
      <c r="U787" s="57"/>
      <c r="V787" s="58"/>
      <c r="W787" s="58"/>
      <c r="X787" s="57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  <c r="AK787" s="58"/>
      <c r="AL787" s="58"/>
      <c r="AM787" s="55"/>
      <c r="AN787" s="55"/>
    </row>
    <row r="788" spans="14:40">
      <c r="N788" s="57"/>
      <c r="O788" s="57"/>
      <c r="P788" s="57"/>
      <c r="Q788" s="57"/>
      <c r="R788" s="57"/>
      <c r="S788" s="57"/>
      <c r="T788" s="57"/>
      <c r="U788" s="57"/>
      <c r="V788" s="58"/>
      <c r="W788" s="58"/>
      <c r="X788" s="57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  <c r="AK788" s="58"/>
      <c r="AL788" s="58"/>
      <c r="AM788" s="55"/>
      <c r="AN788" s="55"/>
    </row>
    <row r="789" spans="14:40">
      <c r="N789" s="57"/>
      <c r="O789" s="57"/>
      <c r="P789" s="57"/>
      <c r="Q789" s="57"/>
      <c r="R789" s="57"/>
      <c r="S789" s="57"/>
      <c r="T789" s="57"/>
      <c r="U789" s="57"/>
      <c r="V789" s="58"/>
      <c r="W789" s="58"/>
      <c r="X789" s="57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  <c r="AK789" s="58"/>
      <c r="AL789" s="58"/>
      <c r="AM789" s="55"/>
      <c r="AN789" s="55"/>
    </row>
    <row r="790" spans="14:40">
      <c r="N790" s="57"/>
      <c r="O790" s="57"/>
      <c r="P790" s="57"/>
      <c r="Q790" s="57"/>
      <c r="R790" s="57"/>
      <c r="S790" s="57"/>
      <c r="T790" s="57"/>
      <c r="U790" s="57"/>
      <c r="V790" s="58"/>
      <c r="W790" s="58"/>
      <c r="X790" s="57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  <c r="AK790" s="58"/>
      <c r="AL790" s="58"/>
      <c r="AM790" s="55"/>
      <c r="AN790" s="55"/>
    </row>
    <row r="791" spans="14:40">
      <c r="N791" s="57"/>
      <c r="O791" s="57"/>
      <c r="P791" s="57"/>
      <c r="Q791" s="57"/>
      <c r="R791" s="57"/>
      <c r="S791" s="57"/>
      <c r="T791" s="57"/>
      <c r="U791" s="57"/>
      <c r="V791" s="58"/>
      <c r="W791" s="58"/>
      <c r="X791" s="57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  <c r="AK791" s="58"/>
      <c r="AL791" s="58"/>
      <c r="AM791" s="55"/>
      <c r="AN791" s="55"/>
    </row>
    <row r="792" spans="14:40">
      <c r="N792" s="57"/>
      <c r="O792" s="57"/>
      <c r="P792" s="57"/>
      <c r="Q792" s="57"/>
      <c r="R792" s="57"/>
      <c r="S792" s="57"/>
      <c r="T792" s="57"/>
      <c r="U792" s="57"/>
      <c r="V792" s="58"/>
      <c r="W792" s="58"/>
      <c r="X792" s="57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  <c r="AK792" s="58"/>
      <c r="AL792" s="58"/>
      <c r="AM792" s="55"/>
      <c r="AN792" s="55"/>
    </row>
    <row r="793" spans="14:40">
      <c r="N793" s="57"/>
      <c r="O793" s="57"/>
      <c r="P793" s="57"/>
      <c r="Q793" s="57"/>
      <c r="R793" s="57"/>
      <c r="S793" s="57"/>
      <c r="T793" s="57"/>
      <c r="U793" s="57"/>
      <c r="V793" s="58"/>
      <c r="W793" s="58"/>
      <c r="X793" s="57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  <c r="AK793" s="58"/>
      <c r="AL793" s="58"/>
      <c r="AM793" s="55"/>
      <c r="AN793" s="55"/>
    </row>
    <row r="794" spans="14:40">
      <c r="N794" s="57"/>
      <c r="O794" s="57"/>
      <c r="P794" s="57"/>
      <c r="Q794" s="57"/>
      <c r="R794" s="57"/>
      <c r="S794" s="57"/>
      <c r="T794" s="57"/>
      <c r="U794" s="57"/>
      <c r="V794" s="58"/>
      <c r="W794" s="58"/>
      <c r="X794" s="57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  <c r="AK794" s="58"/>
      <c r="AL794" s="58"/>
      <c r="AM794" s="55"/>
      <c r="AN794" s="55"/>
    </row>
    <row r="795" spans="14:40">
      <c r="N795" s="57"/>
      <c r="O795" s="57"/>
      <c r="P795" s="57"/>
      <c r="Q795" s="57"/>
      <c r="R795" s="57"/>
      <c r="S795" s="57"/>
      <c r="T795" s="57"/>
      <c r="U795" s="57"/>
      <c r="V795" s="58"/>
      <c r="W795" s="58"/>
      <c r="X795" s="57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  <c r="AK795" s="58"/>
      <c r="AL795" s="58"/>
      <c r="AM795" s="55"/>
      <c r="AN795" s="55"/>
    </row>
    <row r="796" spans="14:40">
      <c r="N796" s="57"/>
      <c r="O796" s="57"/>
      <c r="P796" s="57"/>
      <c r="Q796" s="57"/>
      <c r="R796" s="57"/>
      <c r="S796" s="57"/>
      <c r="T796" s="57"/>
      <c r="U796" s="57"/>
      <c r="V796" s="58"/>
      <c r="W796" s="58"/>
      <c r="X796" s="57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  <c r="AK796" s="58"/>
      <c r="AL796" s="58"/>
      <c r="AM796" s="55"/>
      <c r="AN796" s="55"/>
    </row>
    <row r="797" spans="14:40">
      <c r="N797" s="57"/>
      <c r="O797" s="57"/>
      <c r="P797" s="57"/>
      <c r="Q797" s="57"/>
      <c r="R797" s="57"/>
      <c r="S797" s="57"/>
      <c r="T797" s="57"/>
      <c r="U797" s="57"/>
      <c r="V797" s="58"/>
      <c r="W797" s="58"/>
      <c r="X797" s="57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  <c r="AK797" s="58"/>
      <c r="AL797" s="58"/>
      <c r="AM797" s="55"/>
      <c r="AN797" s="55"/>
    </row>
    <row r="798" spans="14:40">
      <c r="N798" s="57"/>
      <c r="O798" s="57"/>
      <c r="P798" s="57"/>
      <c r="Q798" s="57"/>
      <c r="R798" s="57"/>
      <c r="S798" s="57"/>
      <c r="T798" s="57"/>
      <c r="U798" s="57"/>
      <c r="V798" s="58"/>
      <c r="W798" s="58"/>
      <c r="X798" s="57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  <c r="AK798" s="58"/>
      <c r="AL798" s="58"/>
      <c r="AM798" s="55"/>
      <c r="AN798" s="55"/>
    </row>
    <row r="799" spans="14:40">
      <c r="N799" s="57"/>
      <c r="O799" s="57"/>
      <c r="P799" s="57"/>
      <c r="Q799" s="57"/>
      <c r="R799" s="57"/>
      <c r="S799" s="57"/>
      <c r="T799" s="57"/>
      <c r="U799" s="57"/>
      <c r="V799" s="58"/>
      <c r="W799" s="58"/>
      <c r="X799" s="57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  <c r="AK799" s="58"/>
      <c r="AL799" s="58"/>
      <c r="AM799" s="55"/>
      <c r="AN799" s="55"/>
    </row>
    <row r="800" spans="14:40">
      <c r="N800" s="57"/>
      <c r="O800" s="57"/>
      <c r="P800" s="57"/>
      <c r="Q800" s="57"/>
      <c r="R800" s="57"/>
      <c r="S800" s="57"/>
      <c r="T800" s="57"/>
      <c r="U800" s="57"/>
      <c r="V800" s="58"/>
      <c r="W800" s="58"/>
      <c r="X800" s="57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  <c r="AK800" s="58"/>
      <c r="AL800" s="58"/>
      <c r="AM800" s="55"/>
      <c r="AN800" s="55"/>
    </row>
    <row r="801" spans="14:40">
      <c r="N801" s="57"/>
      <c r="O801" s="57"/>
      <c r="P801" s="57"/>
      <c r="Q801" s="57"/>
      <c r="R801" s="57"/>
      <c r="S801" s="57"/>
      <c r="T801" s="57"/>
      <c r="U801" s="57"/>
      <c r="V801" s="58"/>
      <c r="W801" s="58"/>
      <c r="X801" s="57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  <c r="AK801" s="58"/>
      <c r="AL801" s="58"/>
      <c r="AM801" s="55"/>
      <c r="AN801" s="55"/>
    </row>
    <row r="802" spans="14:40">
      <c r="N802" s="57"/>
      <c r="O802" s="57"/>
      <c r="P802" s="57"/>
      <c r="Q802" s="57"/>
      <c r="R802" s="57"/>
      <c r="S802" s="57"/>
      <c r="T802" s="57"/>
      <c r="U802" s="57"/>
      <c r="V802" s="58"/>
      <c r="W802" s="58"/>
      <c r="X802" s="57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  <c r="AK802" s="58"/>
      <c r="AL802" s="58"/>
      <c r="AM802" s="55"/>
      <c r="AN802" s="55"/>
    </row>
    <row r="803" spans="14:40">
      <c r="N803" s="57"/>
      <c r="O803" s="57"/>
      <c r="P803" s="57"/>
      <c r="Q803" s="57"/>
      <c r="R803" s="57"/>
      <c r="S803" s="57"/>
      <c r="T803" s="57"/>
      <c r="U803" s="57"/>
      <c r="V803" s="58"/>
      <c r="W803" s="58"/>
      <c r="X803" s="57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  <c r="AK803" s="58"/>
      <c r="AL803" s="58"/>
      <c r="AM803" s="55"/>
      <c r="AN803" s="55"/>
    </row>
    <row r="804" spans="14:40">
      <c r="N804" s="57"/>
      <c r="O804" s="57"/>
      <c r="P804" s="57"/>
      <c r="Q804" s="57"/>
      <c r="R804" s="57"/>
      <c r="S804" s="57"/>
      <c r="T804" s="57"/>
      <c r="U804" s="57"/>
      <c r="V804" s="58"/>
      <c r="W804" s="58"/>
      <c r="X804" s="57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  <c r="AK804" s="58"/>
      <c r="AL804" s="58"/>
      <c r="AM804" s="55"/>
      <c r="AN804" s="55"/>
    </row>
    <row r="805" spans="14:40">
      <c r="N805" s="57"/>
      <c r="O805" s="57"/>
      <c r="P805" s="57"/>
      <c r="Q805" s="57"/>
      <c r="R805" s="57"/>
      <c r="S805" s="57"/>
      <c r="T805" s="57"/>
      <c r="U805" s="57"/>
      <c r="V805" s="58"/>
      <c r="W805" s="58"/>
      <c r="X805" s="57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  <c r="AK805" s="58"/>
      <c r="AL805" s="58"/>
      <c r="AM805" s="55"/>
      <c r="AN805" s="55"/>
    </row>
    <row r="806" spans="14:40">
      <c r="N806" s="57"/>
      <c r="O806" s="57"/>
      <c r="P806" s="57"/>
      <c r="Q806" s="57"/>
      <c r="R806" s="57"/>
      <c r="S806" s="57"/>
      <c r="T806" s="57"/>
      <c r="U806" s="57"/>
      <c r="V806" s="58"/>
      <c r="W806" s="58"/>
      <c r="X806" s="57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  <c r="AK806" s="58"/>
      <c r="AL806" s="58"/>
      <c r="AM806" s="55"/>
      <c r="AN806" s="55"/>
    </row>
    <row r="807" spans="14:40">
      <c r="N807" s="57"/>
      <c r="O807" s="57"/>
      <c r="P807" s="57"/>
      <c r="Q807" s="57"/>
      <c r="R807" s="57"/>
      <c r="S807" s="57"/>
      <c r="T807" s="57"/>
      <c r="U807" s="57"/>
      <c r="V807" s="58"/>
      <c r="W807" s="58"/>
      <c r="X807" s="57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  <c r="AK807" s="58"/>
      <c r="AL807" s="58"/>
      <c r="AM807" s="55"/>
      <c r="AN807" s="55"/>
    </row>
    <row r="808" spans="14:40">
      <c r="N808" s="57"/>
      <c r="O808" s="57"/>
      <c r="P808" s="57"/>
      <c r="Q808" s="57"/>
      <c r="R808" s="57"/>
      <c r="S808" s="57"/>
      <c r="T808" s="57"/>
      <c r="U808" s="57"/>
      <c r="V808" s="58"/>
      <c r="W808" s="58"/>
      <c r="X808" s="57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  <c r="AK808" s="58"/>
      <c r="AL808" s="58"/>
      <c r="AM808" s="55"/>
      <c r="AN808" s="55"/>
    </row>
    <row r="809" spans="14:40">
      <c r="N809" s="57"/>
      <c r="O809" s="57"/>
      <c r="P809" s="57"/>
      <c r="Q809" s="57"/>
      <c r="R809" s="57"/>
      <c r="S809" s="57"/>
      <c r="T809" s="57"/>
      <c r="U809" s="57"/>
      <c r="V809" s="58"/>
      <c r="W809" s="58"/>
      <c r="X809" s="57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  <c r="AK809" s="58"/>
      <c r="AL809" s="58"/>
      <c r="AM809" s="55"/>
      <c r="AN809" s="55"/>
    </row>
    <row r="810" spans="14:40">
      <c r="N810" s="57"/>
      <c r="O810" s="57"/>
      <c r="P810" s="57"/>
      <c r="Q810" s="57"/>
      <c r="R810" s="57"/>
      <c r="S810" s="57"/>
      <c r="T810" s="57"/>
      <c r="U810" s="57"/>
      <c r="V810" s="58"/>
      <c r="W810" s="58"/>
      <c r="X810" s="57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  <c r="AK810" s="58"/>
      <c r="AL810" s="58"/>
      <c r="AM810" s="55"/>
      <c r="AN810" s="55"/>
    </row>
    <row r="811" spans="14:40">
      <c r="N811" s="57"/>
      <c r="O811" s="57"/>
      <c r="P811" s="57"/>
      <c r="Q811" s="57"/>
      <c r="R811" s="57"/>
      <c r="S811" s="57"/>
      <c r="T811" s="57"/>
      <c r="U811" s="57"/>
      <c r="V811" s="58"/>
      <c r="W811" s="58"/>
      <c r="X811" s="57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  <c r="AK811" s="58"/>
      <c r="AL811" s="58"/>
      <c r="AM811" s="55"/>
      <c r="AN811" s="55"/>
    </row>
    <row r="812" spans="14:40">
      <c r="N812" s="57"/>
      <c r="O812" s="57"/>
      <c r="P812" s="57"/>
      <c r="Q812" s="57"/>
      <c r="R812" s="57"/>
      <c r="S812" s="57"/>
      <c r="T812" s="57"/>
      <c r="U812" s="57"/>
      <c r="V812" s="58"/>
      <c r="W812" s="58"/>
      <c r="X812" s="57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  <c r="AK812" s="58"/>
      <c r="AL812" s="58"/>
      <c r="AM812" s="55"/>
      <c r="AN812" s="55"/>
    </row>
    <row r="813" spans="14:40">
      <c r="N813" s="57"/>
      <c r="O813" s="57"/>
      <c r="P813" s="57"/>
      <c r="Q813" s="57"/>
      <c r="R813" s="57"/>
      <c r="S813" s="57"/>
      <c r="T813" s="57"/>
      <c r="U813" s="57"/>
      <c r="V813" s="58"/>
      <c r="W813" s="58"/>
      <c r="X813" s="57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  <c r="AK813" s="58"/>
      <c r="AL813" s="58"/>
      <c r="AM813" s="55"/>
      <c r="AN813" s="55"/>
    </row>
    <row r="814" spans="14:40">
      <c r="N814" s="57"/>
      <c r="O814" s="57"/>
      <c r="P814" s="57"/>
      <c r="Q814" s="57"/>
      <c r="R814" s="57"/>
      <c r="S814" s="57"/>
      <c r="T814" s="57"/>
      <c r="U814" s="57"/>
      <c r="V814" s="58"/>
      <c r="W814" s="58"/>
      <c r="X814" s="57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  <c r="AK814" s="58"/>
      <c r="AL814" s="58"/>
      <c r="AM814" s="55"/>
      <c r="AN814" s="55"/>
    </row>
    <row r="815" spans="14:40">
      <c r="N815" s="57"/>
      <c r="O815" s="57"/>
      <c r="P815" s="57"/>
      <c r="Q815" s="57"/>
      <c r="R815" s="57"/>
      <c r="S815" s="57"/>
      <c r="T815" s="57"/>
      <c r="U815" s="57"/>
      <c r="V815" s="58"/>
      <c r="W815" s="58"/>
      <c r="X815" s="57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  <c r="AK815" s="58"/>
      <c r="AL815" s="58"/>
      <c r="AM815" s="55"/>
      <c r="AN815" s="55"/>
    </row>
    <row r="816" spans="14:40">
      <c r="N816" s="57"/>
      <c r="O816" s="57"/>
      <c r="P816" s="57"/>
      <c r="Q816" s="57"/>
      <c r="R816" s="57"/>
      <c r="S816" s="57"/>
      <c r="T816" s="57"/>
      <c r="U816" s="57"/>
      <c r="V816" s="58"/>
      <c r="W816" s="58"/>
      <c r="X816" s="57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  <c r="AK816" s="58"/>
      <c r="AL816" s="58"/>
      <c r="AM816" s="55"/>
      <c r="AN816" s="55"/>
    </row>
    <row r="817" spans="14:40">
      <c r="N817" s="57"/>
      <c r="O817" s="57"/>
      <c r="P817" s="57"/>
      <c r="Q817" s="57"/>
      <c r="R817" s="57"/>
      <c r="S817" s="57"/>
      <c r="T817" s="57"/>
      <c r="U817" s="57"/>
      <c r="V817" s="58"/>
      <c r="W817" s="58"/>
      <c r="X817" s="57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  <c r="AK817" s="58"/>
      <c r="AL817" s="58"/>
      <c r="AM817" s="55"/>
      <c r="AN817" s="55"/>
    </row>
    <row r="818" spans="14:40">
      <c r="N818" s="57"/>
      <c r="O818" s="57"/>
      <c r="P818" s="57"/>
      <c r="Q818" s="57"/>
      <c r="R818" s="57"/>
      <c r="S818" s="57"/>
      <c r="T818" s="57"/>
      <c r="U818" s="57"/>
      <c r="V818" s="58"/>
      <c r="W818" s="58"/>
      <c r="X818" s="57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  <c r="AK818" s="58"/>
      <c r="AL818" s="58"/>
      <c r="AM818" s="55"/>
      <c r="AN818" s="55"/>
    </row>
    <row r="819" spans="14:40">
      <c r="N819" s="57"/>
      <c r="O819" s="57"/>
      <c r="P819" s="57"/>
      <c r="Q819" s="57"/>
      <c r="R819" s="57"/>
      <c r="S819" s="57"/>
      <c r="T819" s="57"/>
      <c r="U819" s="57"/>
      <c r="V819" s="58"/>
      <c r="W819" s="58"/>
      <c r="X819" s="57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  <c r="AK819" s="58"/>
      <c r="AL819" s="58"/>
      <c r="AM819" s="55"/>
      <c r="AN819" s="55"/>
    </row>
    <row r="820" spans="14:40">
      <c r="N820" s="57"/>
      <c r="O820" s="57"/>
      <c r="P820" s="57"/>
      <c r="Q820" s="57"/>
      <c r="R820" s="57"/>
      <c r="S820" s="57"/>
      <c r="T820" s="57"/>
      <c r="U820" s="57"/>
      <c r="V820" s="58"/>
      <c r="W820" s="58"/>
      <c r="X820" s="57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  <c r="AK820" s="58"/>
      <c r="AL820" s="58"/>
      <c r="AM820" s="55"/>
      <c r="AN820" s="55"/>
    </row>
    <row r="821" spans="14:40">
      <c r="N821" s="57"/>
      <c r="O821" s="57"/>
      <c r="P821" s="57"/>
      <c r="Q821" s="57"/>
      <c r="R821" s="57"/>
      <c r="S821" s="57"/>
      <c r="T821" s="57"/>
      <c r="U821" s="57"/>
      <c r="V821" s="58"/>
      <c r="W821" s="58"/>
      <c r="X821" s="57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  <c r="AK821" s="58"/>
      <c r="AL821" s="58"/>
      <c r="AM821" s="55"/>
      <c r="AN821" s="55"/>
    </row>
    <row r="822" spans="14:40">
      <c r="N822" s="57"/>
      <c r="O822" s="57"/>
      <c r="P822" s="57"/>
      <c r="Q822" s="57"/>
      <c r="R822" s="57"/>
      <c r="S822" s="57"/>
      <c r="T822" s="57"/>
      <c r="U822" s="57"/>
      <c r="V822" s="58"/>
      <c r="W822" s="58"/>
      <c r="X822" s="57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  <c r="AK822" s="58"/>
      <c r="AL822" s="58"/>
      <c r="AM822" s="55"/>
      <c r="AN822" s="55"/>
    </row>
    <row r="823" spans="14:40">
      <c r="N823" s="57"/>
      <c r="O823" s="57"/>
      <c r="P823" s="57"/>
      <c r="Q823" s="57"/>
      <c r="R823" s="57"/>
      <c r="S823" s="57"/>
      <c r="T823" s="57"/>
      <c r="U823" s="57"/>
      <c r="V823" s="58"/>
      <c r="W823" s="58"/>
      <c r="X823" s="57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  <c r="AK823" s="58"/>
      <c r="AL823" s="58"/>
      <c r="AM823" s="55"/>
      <c r="AN823" s="55"/>
    </row>
    <row r="824" spans="14:40">
      <c r="N824" s="57"/>
      <c r="O824" s="57"/>
      <c r="P824" s="57"/>
      <c r="Q824" s="57"/>
      <c r="R824" s="57"/>
      <c r="S824" s="57"/>
      <c r="T824" s="57"/>
      <c r="U824" s="57"/>
      <c r="V824" s="58"/>
      <c r="W824" s="58"/>
      <c r="X824" s="57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  <c r="AK824" s="58"/>
      <c r="AL824" s="58"/>
      <c r="AM824" s="55"/>
      <c r="AN824" s="55"/>
    </row>
    <row r="825" spans="14:40">
      <c r="N825" s="57"/>
      <c r="O825" s="57"/>
      <c r="P825" s="57"/>
      <c r="Q825" s="57"/>
      <c r="R825" s="57"/>
      <c r="S825" s="57"/>
      <c r="T825" s="57"/>
      <c r="U825" s="57"/>
      <c r="V825" s="58"/>
      <c r="W825" s="58"/>
      <c r="X825" s="57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  <c r="AK825" s="58"/>
      <c r="AL825" s="58"/>
      <c r="AM825" s="55"/>
      <c r="AN825" s="55"/>
    </row>
    <row r="826" spans="14:40">
      <c r="N826" s="57"/>
      <c r="O826" s="57"/>
      <c r="P826" s="57"/>
      <c r="Q826" s="57"/>
      <c r="R826" s="57"/>
      <c r="S826" s="57"/>
      <c r="T826" s="57"/>
      <c r="U826" s="57"/>
      <c r="V826" s="58"/>
      <c r="W826" s="58"/>
      <c r="X826" s="57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  <c r="AK826" s="58"/>
      <c r="AL826" s="58"/>
      <c r="AM826" s="55"/>
      <c r="AN826" s="55"/>
    </row>
    <row r="827" spans="14:40">
      <c r="N827" s="57"/>
      <c r="O827" s="57"/>
      <c r="P827" s="57"/>
      <c r="Q827" s="57"/>
      <c r="R827" s="57"/>
      <c r="S827" s="57"/>
      <c r="T827" s="57"/>
      <c r="U827" s="57"/>
      <c r="V827" s="58"/>
      <c r="W827" s="58"/>
      <c r="X827" s="57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  <c r="AK827" s="58"/>
      <c r="AL827" s="58"/>
      <c r="AM827" s="55"/>
      <c r="AN827" s="55"/>
    </row>
    <row r="828" spans="14:40">
      <c r="N828" s="57"/>
      <c r="O828" s="57"/>
      <c r="P828" s="57"/>
      <c r="Q828" s="57"/>
      <c r="R828" s="57"/>
      <c r="S828" s="57"/>
      <c r="T828" s="57"/>
      <c r="U828" s="57"/>
      <c r="V828" s="58"/>
      <c r="W828" s="58"/>
      <c r="X828" s="57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  <c r="AK828" s="58"/>
      <c r="AL828" s="58"/>
      <c r="AM828" s="55"/>
      <c r="AN828" s="55"/>
    </row>
    <row r="829" spans="14:40">
      <c r="N829" s="57"/>
      <c r="O829" s="57"/>
      <c r="P829" s="57"/>
      <c r="Q829" s="57"/>
      <c r="R829" s="57"/>
      <c r="S829" s="57"/>
      <c r="T829" s="57"/>
      <c r="U829" s="57"/>
      <c r="V829" s="58"/>
      <c r="W829" s="58"/>
      <c r="X829" s="57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  <c r="AK829" s="58"/>
      <c r="AL829" s="58"/>
      <c r="AM829" s="55"/>
      <c r="AN829" s="55"/>
    </row>
    <row r="830" spans="14:40">
      <c r="N830" s="57"/>
      <c r="O830" s="57"/>
      <c r="P830" s="57"/>
      <c r="Q830" s="57"/>
      <c r="R830" s="57"/>
      <c r="S830" s="57"/>
      <c r="T830" s="57"/>
      <c r="U830" s="57"/>
      <c r="V830" s="58"/>
      <c r="W830" s="58"/>
      <c r="X830" s="57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  <c r="AK830" s="58"/>
      <c r="AL830" s="58"/>
      <c r="AM830" s="55"/>
      <c r="AN830" s="55"/>
    </row>
    <row r="831" spans="14:40">
      <c r="N831" s="57"/>
      <c r="O831" s="57"/>
      <c r="P831" s="57"/>
      <c r="Q831" s="57"/>
      <c r="R831" s="57"/>
      <c r="S831" s="57"/>
      <c r="T831" s="57"/>
      <c r="U831" s="57"/>
      <c r="V831" s="58"/>
      <c r="W831" s="58"/>
      <c r="X831" s="57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  <c r="AK831" s="58"/>
      <c r="AL831" s="58"/>
      <c r="AM831" s="55"/>
      <c r="AN831" s="55"/>
    </row>
    <row r="832" spans="14:40">
      <c r="N832" s="57"/>
      <c r="O832" s="57"/>
      <c r="P832" s="57"/>
      <c r="Q832" s="57"/>
      <c r="R832" s="57"/>
      <c r="S832" s="57"/>
      <c r="T832" s="57"/>
      <c r="U832" s="57"/>
      <c r="V832" s="58"/>
      <c r="W832" s="58"/>
      <c r="X832" s="57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  <c r="AK832" s="58"/>
      <c r="AL832" s="58"/>
      <c r="AM832" s="55"/>
      <c r="AN832" s="55"/>
    </row>
    <row r="833" spans="14:40">
      <c r="N833" s="57"/>
      <c r="O833" s="57"/>
      <c r="P833" s="57"/>
      <c r="Q833" s="57"/>
      <c r="R833" s="57"/>
      <c r="S833" s="57"/>
      <c r="T833" s="57"/>
      <c r="U833" s="57"/>
      <c r="V833" s="58"/>
      <c r="W833" s="58"/>
      <c r="X833" s="57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  <c r="AK833" s="58"/>
      <c r="AL833" s="58"/>
      <c r="AM833" s="55"/>
      <c r="AN833" s="55"/>
    </row>
    <row r="834" spans="14:40">
      <c r="N834" s="57"/>
      <c r="O834" s="57"/>
      <c r="P834" s="57"/>
      <c r="Q834" s="57"/>
      <c r="R834" s="57"/>
      <c r="S834" s="57"/>
      <c r="T834" s="57"/>
      <c r="U834" s="57"/>
      <c r="V834" s="58"/>
      <c r="W834" s="58"/>
      <c r="X834" s="57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  <c r="AK834" s="58"/>
      <c r="AL834" s="58"/>
      <c r="AM834" s="55"/>
      <c r="AN834" s="55"/>
    </row>
    <row r="835" spans="14:40">
      <c r="N835" s="57"/>
      <c r="O835" s="57"/>
      <c r="P835" s="57"/>
      <c r="Q835" s="57"/>
      <c r="R835" s="57"/>
      <c r="S835" s="57"/>
      <c r="T835" s="57"/>
      <c r="U835" s="57"/>
      <c r="V835" s="58"/>
      <c r="W835" s="58"/>
      <c r="X835" s="57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  <c r="AK835" s="58"/>
      <c r="AL835" s="58"/>
      <c r="AM835" s="55"/>
      <c r="AN835" s="55"/>
    </row>
    <row r="836" spans="14:40">
      <c r="N836" s="57"/>
      <c r="O836" s="57"/>
      <c r="P836" s="57"/>
      <c r="Q836" s="57"/>
      <c r="R836" s="57"/>
      <c r="S836" s="57"/>
      <c r="T836" s="57"/>
      <c r="U836" s="57"/>
      <c r="V836" s="58"/>
      <c r="W836" s="58"/>
      <c r="X836" s="57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  <c r="AK836" s="58"/>
      <c r="AL836" s="58"/>
      <c r="AM836" s="55"/>
      <c r="AN836" s="55"/>
    </row>
    <row r="837" spans="14:40">
      <c r="N837" s="57"/>
      <c r="O837" s="57"/>
      <c r="P837" s="57"/>
      <c r="Q837" s="57"/>
      <c r="R837" s="57"/>
      <c r="S837" s="57"/>
      <c r="T837" s="57"/>
      <c r="U837" s="57"/>
      <c r="V837" s="58"/>
      <c r="W837" s="58"/>
      <c r="X837" s="57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  <c r="AK837" s="58"/>
      <c r="AL837" s="58"/>
      <c r="AM837" s="55"/>
      <c r="AN837" s="55"/>
    </row>
    <row r="838" spans="14:40">
      <c r="N838" s="57"/>
      <c r="O838" s="57"/>
      <c r="P838" s="57"/>
      <c r="Q838" s="57"/>
      <c r="R838" s="57"/>
      <c r="S838" s="57"/>
      <c r="T838" s="57"/>
      <c r="U838" s="57"/>
      <c r="V838" s="58"/>
      <c r="W838" s="58"/>
      <c r="X838" s="57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  <c r="AK838" s="58"/>
      <c r="AL838" s="58"/>
      <c r="AM838" s="55"/>
      <c r="AN838" s="55"/>
    </row>
    <row r="839" spans="14:40">
      <c r="N839" s="57"/>
      <c r="O839" s="57"/>
      <c r="P839" s="57"/>
      <c r="Q839" s="57"/>
      <c r="R839" s="57"/>
      <c r="S839" s="57"/>
      <c r="T839" s="57"/>
      <c r="U839" s="57"/>
      <c r="V839" s="58"/>
      <c r="W839" s="58"/>
      <c r="X839" s="57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  <c r="AK839" s="58"/>
      <c r="AL839" s="58"/>
      <c r="AM839" s="55"/>
      <c r="AN839" s="55"/>
    </row>
    <row r="840" spans="14:40">
      <c r="N840" s="57"/>
      <c r="O840" s="57"/>
      <c r="P840" s="57"/>
      <c r="Q840" s="57"/>
      <c r="R840" s="57"/>
      <c r="S840" s="57"/>
      <c r="T840" s="57"/>
      <c r="U840" s="57"/>
      <c r="V840" s="58"/>
      <c r="W840" s="58"/>
      <c r="X840" s="57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  <c r="AK840" s="58"/>
      <c r="AL840" s="58"/>
      <c r="AM840" s="55"/>
      <c r="AN840" s="55"/>
    </row>
    <row r="841" spans="14:40">
      <c r="N841" s="57"/>
      <c r="O841" s="57"/>
      <c r="P841" s="57"/>
      <c r="Q841" s="57"/>
      <c r="R841" s="57"/>
      <c r="S841" s="57"/>
      <c r="T841" s="57"/>
      <c r="U841" s="57"/>
      <c r="V841" s="58"/>
      <c r="W841" s="58"/>
      <c r="X841" s="57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  <c r="AK841" s="58"/>
      <c r="AL841" s="58"/>
      <c r="AM841" s="55"/>
      <c r="AN841" s="55"/>
    </row>
    <row r="842" spans="14:40">
      <c r="N842" s="57"/>
      <c r="O842" s="57"/>
      <c r="P842" s="57"/>
      <c r="Q842" s="57"/>
      <c r="R842" s="57"/>
      <c r="S842" s="57"/>
      <c r="T842" s="57"/>
      <c r="U842" s="57"/>
      <c r="V842" s="58"/>
      <c r="W842" s="58"/>
      <c r="X842" s="57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  <c r="AK842" s="58"/>
      <c r="AL842" s="58"/>
      <c r="AM842" s="55"/>
      <c r="AN842" s="55"/>
    </row>
    <row r="843" spans="14:40">
      <c r="N843" s="57"/>
      <c r="O843" s="57"/>
      <c r="P843" s="57"/>
      <c r="Q843" s="57"/>
      <c r="R843" s="57"/>
      <c r="S843" s="57"/>
      <c r="T843" s="57"/>
      <c r="U843" s="57"/>
      <c r="V843" s="58"/>
      <c r="W843" s="58"/>
      <c r="X843" s="57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  <c r="AK843" s="58"/>
      <c r="AL843" s="58"/>
      <c r="AM843" s="55"/>
      <c r="AN843" s="55"/>
    </row>
    <row r="844" spans="14:40">
      <c r="N844" s="57"/>
      <c r="O844" s="57"/>
      <c r="P844" s="57"/>
      <c r="Q844" s="57"/>
      <c r="R844" s="57"/>
      <c r="S844" s="57"/>
      <c r="T844" s="57"/>
      <c r="U844" s="57"/>
      <c r="V844" s="58"/>
      <c r="W844" s="58"/>
      <c r="X844" s="57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  <c r="AK844" s="58"/>
      <c r="AL844" s="58"/>
      <c r="AM844" s="55"/>
      <c r="AN844" s="55"/>
    </row>
    <row r="845" spans="14:40">
      <c r="N845" s="57"/>
      <c r="O845" s="57"/>
      <c r="P845" s="57"/>
      <c r="Q845" s="57"/>
      <c r="R845" s="57"/>
      <c r="S845" s="57"/>
      <c r="T845" s="57"/>
      <c r="U845" s="57"/>
      <c r="V845" s="58"/>
      <c r="W845" s="58"/>
      <c r="X845" s="57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  <c r="AK845" s="58"/>
      <c r="AL845" s="58"/>
      <c r="AM845" s="55"/>
      <c r="AN845" s="55"/>
    </row>
    <row r="846" spans="14:40">
      <c r="N846" s="57"/>
      <c r="O846" s="57"/>
      <c r="P846" s="57"/>
      <c r="Q846" s="57"/>
      <c r="R846" s="57"/>
      <c r="S846" s="57"/>
      <c r="T846" s="57"/>
      <c r="U846" s="57"/>
      <c r="V846" s="58"/>
      <c r="W846" s="58"/>
      <c r="X846" s="57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  <c r="AK846" s="58"/>
      <c r="AL846" s="58"/>
      <c r="AM846" s="55"/>
      <c r="AN846" s="55"/>
    </row>
    <row r="847" spans="14:40">
      <c r="N847" s="57"/>
      <c r="O847" s="57"/>
      <c r="P847" s="57"/>
      <c r="Q847" s="57"/>
      <c r="R847" s="57"/>
      <c r="S847" s="57"/>
      <c r="T847" s="57"/>
      <c r="U847" s="57"/>
      <c r="V847" s="58"/>
      <c r="W847" s="58"/>
      <c r="X847" s="57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  <c r="AK847" s="58"/>
      <c r="AL847" s="58"/>
      <c r="AM847" s="55"/>
      <c r="AN847" s="55"/>
    </row>
    <row r="848" spans="14:40">
      <c r="N848" s="57"/>
      <c r="O848" s="57"/>
      <c r="P848" s="57"/>
      <c r="Q848" s="57"/>
      <c r="R848" s="57"/>
      <c r="S848" s="57"/>
      <c r="T848" s="57"/>
      <c r="U848" s="57"/>
      <c r="V848" s="58"/>
      <c r="W848" s="58"/>
      <c r="X848" s="57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  <c r="AK848" s="58"/>
      <c r="AL848" s="58"/>
      <c r="AM848" s="55"/>
      <c r="AN848" s="55"/>
    </row>
    <row r="849" spans="14:40">
      <c r="N849" s="57"/>
      <c r="O849" s="57"/>
      <c r="P849" s="57"/>
      <c r="Q849" s="57"/>
      <c r="R849" s="57"/>
      <c r="S849" s="57"/>
      <c r="T849" s="57"/>
      <c r="U849" s="57"/>
      <c r="V849" s="58"/>
      <c r="W849" s="58"/>
      <c r="X849" s="57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  <c r="AK849" s="58"/>
      <c r="AL849" s="58"/>
      <c r="AM849" s="55"/>
      <c r="AN849" s="55"/>
    </row>
    <row r="850" spans="14:40">
      <c r="N850" s="57"/>
      <c r="O850" s="57"/>
      <c r="P850" s="57"/>
      <c r="Q850" s="57"/>
      <c r="R850" s="57"/>
      <c r="S850" s="57"/>
      <c r="T850" s="57"/>
      <c r="U850" s="57"/>
      <c r="V850" s="58"/>
      <c r="W850" s="58"/>
      <c r="X850" s="57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  <c r="AK850" s="58"/>
      <c r="AL850" s="58"/>
      <c r="AM850" s="55"/>
      <c r="AN850" s="55"/>
    </row>
    <row r="851" spans="14:40">
      <c r="N851" s="57"/>
      <c r="O851" s="57"/>
      <c r="P851" s="57"/>
      <c r="Q851" s="57"/>
      <c r="R851" s="57"/>
      <c r="S851" s="57"/>
      <c r="T851" s="57"/>
      <c r="U851" s="57"/>
      <c r="V851" s="58"/>
      <c r="W851" s="58"/>
      <c r="X851" s="57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  <c r="AK851" s="58"/>
      <c r="AL851" s="58"/>
      <c r="AM851" s="55"/>
      <c r="AN851" s="55"/>
    </row>
    <row r="852" spans="14:40">
      <c r="N852" s="57"/>
      <c r="O852" s="57"/>
      <c r="P852" s="57"/>
      <c r="Q852" s="57"/>
      <c r="R852" s="57"/>
      <c r="S852" s="57"/>
      <c r="T852" s="57"/>
      <c r="U852" s="57"/>
      <c r="V852" s="58"/>
      <c r="W852" s="58"/>
      <c r="X852" s="57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  <c r="AK852" s="58"/>
      <c r="AL852" s="58"/>
      <c r="AM852" s="55"/>
      <c r="AN852" s="55"/>
    </row>
    <row r="853" spans="14:40">
      <c r="N853" s="57"/>
      <c r="O853" s="57"/>
      <c r="P853" s="57"/>
      <c r="Q853" s="57"/>
      <c r="R853" s="57"/>
      <c r="S853" s="57"/>
      <c r="T853" s="57"/>
      <c r="U853" s="57"/>
      <c r="V853" s="58"/>
      <c r="W853" s="58"/>
      <c r="X853" s="57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  <c r="AK853" s="58"/>
      <c r="AL853" s="58"/>
      <c r="AM853" s="55"/>
      <c r="AN853" s="55"/>
    </row>
    <row r="854" spans="14:40">
      <c r="N854" s="57"/>
      <c r="O854" s="57"/>
      <c r="P854" s="57"/>
      <c r="Q854" s="57"/>
      <c r="R854" s="57"/>
      <c r="S854" s="57"/>
      <c r="T854" s="57"/>
      <c r="U854" s="57"/>
      <c r="V854" s="58"/>
      <c r="W854" s="58"/>
      <c r="X854" s="57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  <c r="AK854" s="58"/>
      <c r="AL854" s="58"/>
      <c r="AM854" s="55"/>
      <c r="AN854" s="55"/>
    </row>
    <row r="855" spans="14:40">
      <c r="N855" s="57"/>
      <c r="O855" s="57"/>
      <c r="P855" s="57"/>
      <c r="Q855" s="57"/>
      <c r="R855" s="57"/>
      <c r="S855" s="57"/>
      <c r="T855" s="57"/>
      <c r="U855" s="57"/>
      <c r="V855" s="58"/>
      <c r="W855" s="58"/>
      <c r="X855" s="57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  <c r="AK855" s="58"/>
      <c r="AL855" s="58"/>
      <c r="AM855" s="55"/>
      <c r="AN855" s="55"/>
    </row>
    <row r="856" spans="14:40">
      <c r="N856" s="57"/>
      <c r="O856" s="57"/>
      <c r="P856" s="57"/>
      <c r="Q856" s="57"/>
      <c r="R856" s="57"/>
      <c r="S856" s="57"/>
      <c r="T856" s="57"/>
      <c r="U856" s="57"/>
      <c r="V856" s="58"/>
      <c r="W856" s="58"/>
      <c r="X856" s="57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  <c r="AK856" s="58"/>
      <c r="AL856" s="58"/>
      <c r="AM856" s="55"/>
      <c r="AN856" s="55"/>
    </row>
    <row r="857" spans="14:40">
      <c r="N857" s="57"/>
      <c r="O857" s="57"/>
      <c r="P857" s="57"/>
      <c r="Q857" s="57"/>
      <c r="R857" s="57"/>
      <c r="S857" s="57"/>
      <c r="T857" s="57"/>
      <c r="U857" s="57"/>
      <c r="V857" s="58"/>
      <c r="W857" s="58"/>
      <c r="X857" s="57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  <c r="AK857" s="58"/>
      <c r="AL857" s="58"/>
      <c r="AM857" s="55"/>
      <c r="AN857" s="55"/>
    </row>
    <row r="858" spans="14:40">
      <c r="N858" s="57"/>
      <c r="O858" s="57"/>
      <c r="P858" s="57"/>
      <c r="Q858" s="57"/>
      <c r="R858" s="57"/>
      <c r="S858" s="57"/>
      <c r="T858" s="57"/>
      <c r="U858" s="57"/>
      <c r="V858" s="58"/>
      <c r="W858" s="58"/>
      <c r="X858" s="57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  <c r="AK858" s="58"/>
      <c r="AL858" s="58"/>
      <c r="AM858" s="55"/>
      <c r="AN858" s="55"/>
    </row>
    <row r="859" spans="14:40">
      <c r="N859" s="57"/>
      <c r="O859" s="57"/>
      <c r="P859" s="57"/>
      <c r="Q859" s="57"/>
      <c r="R859" s="57"/>
      <c r="S859" s="57"/>
      <c r="T859" s="57"/>
      <c r="U859" s="57"/>
      <c r="V859" s="58"/>
      <c r="W859" s="58"/>
      <c r="X859" s="57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  <c r="AK859" s="58"/>
      <c r="AL859" s="58"/>
      <c r="AM859" s="55"/>
      <c r="AN859" s="55"/>
    </row>
    <row r="860" spans="14:40">
      <c r="N860" s="57"/>
      <c r="O860" s="57"/>
      <c r="P860" s="57"/>
      <c r="Q860" s="57"/>
      <c r="R860" s="57"/>
      <c r="S860" s="57"/>
      <c r="T860" s="57"/>
      <c r="U860" s="57"/>
      <c r="V860" s="58"/>
      <c r="W860" s="58"/>
      <c r="X860" s="57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  <c r="AK860" s="58"/>
      <c r="AL860" s="58"/>
      <c r="AM860" s="55"/>
      <c r="AN860" s="55"/>
    </row>
    <row r="861" spans="14:40">
      <c r="N861" s="57"/>
      <c r="O861" s="57"/>
      <c r="P861" s="57"/>
      <c r="Q861" s="57"/>
      <c r="R861" s="57"/>
      <c r="S861" s="57"/>
      <c r="T861" s="57"/>
      <c r="U861" s="57"/>
      <c r="V861" s="58"/>
      <c r="W861" s="58"/>
      <c r="X861" s="57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  <c r="AK861" s="58"/>
      <c r="AL861" s="58"/>
      <c r="AM861" s="55"/>
      <c r="AN861" s="55"/>
    </row>
    <row r="862" spans="14:40">
      <c r="N862" s="57"/>
      <c r="O862" s="57"/>
      <c r="P862" s="57"/>
      <c r="Q862" s="57"/>
      <c r="R862" s="57"/>
      <c r="S862" s="57"/>
      <c r="T862" s="57"/>
      <c r="U862" s="57"/>
      <c r="V862" s="58"/>
      <c r="W862" s="58"/>
      <c r="X862" s="57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  <c r="AK862" s="58"/>
      <c r="AL862" s="58"/>
      <c r="AM862" s="55"/>
      <c r="AN862" s="55"/>
    </row>
    <row r="863" spans="14:40">
      <c r="N863" s="57"/>
      <c r="O863" s="57"/>
      <c r="P863" s="57"/>
      <c r="Q863" s="57"/>
      <c r="R863" s="57"/>
      <c r="S863" s="57"/>
      <c r="T863" s="57"/>
      <c r="U863" s="57"/>
      <c r="V863" s="58"/>
      <c r="W863" s="58"/>
      <c r="X863" s="57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  <c r="AK863" s="58"/>
      <c r="AL863" s="58"/>
      <c r="AM863" s="55"/>
      <c r="AN863" s="55"/>
    </row>
    <row r="864" spans="14:40">
      <c r="N864" s="57"/>
      <c r="O864" s="57"/>
      <c r="P864" s="57"/>
      <c r="Q864" s="57"/>
      <c r="R864" s="57"/>
      <c r="S864" s="57"/>
      <c r="T864" s="57"/>
      <c r="U864" s="57"/>
      <c r="V864" s="58"/>
      <c r="W864" s="58"/>
      <c r="X864" s="57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  <c r="AK864" s="58"/>
      <c r="AL864" s="58"/>
      <c r="AM864" s="55"/>
      <c r="AN864" s="55"/>
    </row>
    <row r="865" spans="14:40">
      <c r="N865" s="57"/>
      <c r="O865" s="57"/>
      <c r="P865" s="57"/>
      <c r="Q865" s="57"/>
      <c r="R865" s="57"/>
      <c r="S865" s="57"/>
      <c r="T865" s="57"/>
      <c r="U865" s="57"/>
      <c r="V865" s="58"/>
      <c r="W865" s="58"/>
      <c r="X865" s="57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  <c r="AK865" s="58"/>
      <c r="AL865" s="58"/>
      <c r="AM865" s="55"/>
      <c r="AN865" s="55"/>
    </row>
    <row r="866" spans="14:40">
      <c r="N866" s="57"/>
      <c r="O866" s="57"/>
      <c r="P866" s="57"/>
      <c r="Q866" s="57"/>
      <c r="R866" s="57"/>
      <c r="S866" s="57"/>
      <c r="T866" s="57"/>
      <c r="U866" s="57"/>
      <c r="V866" s="58"/>
      <c r="W866" s="58"/>
      <c r="X866" s="57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  <c r="AK866" s="58"/>
      <c r="AL866" s="58"/>
      <c r="AM866" s="55"/>
      <c r="AN866" s="55"/>
    </row>
    <row r="867" spans="14:40">
      <c r="N867" s="57"/>
      <c r="O867" s="57"/>
      <c r="P867" s="57"/>
      <c r="Q867" s="57"/>
      <c r="R867" s="57"/>
      <c r="S867" s="57"/>
      <c r="T867" s="57"/>
      <c r="U867" s="57"/>
      <c r="V867" s="58"/>
      <c r="W867" s="58"/>
      <c r="X867" s="57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  <c r="AK867" s="58"/>
      <c r="AL867" s="58"/>
      <c r="AM867" s="55"/>
      <c r="AN867" s="55"/>
    </row>
    <row r="868" spans="14:40">
      <c r="N868" s="57"/>
      <c r="O868" s="57"/>
      <c r="P868" s="57"/>
      <c r="Q868" s="57"/>
      <c r="R868" s="57"/>
      <c r="S868" s="57"/>
      <c r="T868" s="57"/>
      <c r="U868" s="57"/>
      <c r="V868" s="58"/>
      <c r="W868" s="58"/>
      <c r="X868" s="57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  <c r="AK868" s="58"/>
      <c r="AL868" s="58"/>
      <c r="AM868" s="55"/>
      <c r="AN868" s="55"/>
    </row>
    <row r="869" spans="14:40">
      <c r="N869" s="57"/>
      <c r="O869" s="57"/>
      <c r="P869" s="57"/>
      <c r="Q869" s="57"/>
      <c r="R869" s="57"/>
      <c r="S869" s="57"/>
      <c r="T869" s="57"/>
      <c r="U869" s="57"/>
      <c r="V869" s="58"/>
      <c r="W869" s="58"/>
      <c r="X869" s="57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  <c r="AK869" s="58"/>
      <c r="AL869" s="58"/>
      <c r="AM869" s="55"/>
      <c r="AN869" s="55"/>
    </row>
    <row r="870" spans="14:40">
      <c r="N870" s="57"/>
      <c r="O870" s="57"/>
      <c r="P870" s="57"/>
      <c r="Q870" s="57"/>
      <c r="R870" s="57"/>
      <c r="S870" s="57"/>
      <c r="T870" s="57"/>
      <c r="U870" s="57"/>
      <c r="V870" s="58"/>
      <c r="W870" s="58"/>
      <c r="X870" s="57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  <c r="AK870" s="58"/>
      <c r="AL870" s="58"/>
      <c r="AM870" s="55"/>
      <c r="AN870" s="55"/>
    </row>
    <row r="871" spans="14:40">
      <c r="N871" s="57"/>
      <c r="O871" s="57"/>
      <c r="P871" s="57"/>
      <c r="Q871" s="57"/>
      <c r="R871" s="57"/>
      <c r="S871" s="57"/>
      <c r="T871" s="57"/>
      <c r="U871" s="57"/>
      <c r="V871" s="58"/>
      <c r="W871" s="58"/>
      <c r="X871" s="57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  <c r="AK871" s="58"/>
      <c r="AL871" s="58"/>
      <c r="AM871" s="55"/>
      <c r="AN871" s="55"/>
    </row>
    <row r="872" spans="14:40">
      <c r="N872" s="57"/>
      <c r="O872" s="57"/>
      <c r="P872" s="57"/>
      <c r="Q872" s="57"/>
      <c r="R872" s="57"/>
      <c r="S872" s="57"/>
      <c r="T872" s="57"/>
      <c r="U872" s="57"/>
      <c r="V872" s="58"/>
      <c r="W872" s="58"/>
      <c r="X872" s="57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  <c r="AK872" s="58"/>
      <c r="AL872" s="58"/>
      <c r="AM872" s="55"/>
      <c r="AN872" s="55"/>
    </row>
    <row r="873" spans="14:40">
      <c r="N873" s="57"/>
      <c r="O873" s="57"/>
      <c r="P873" s="57"/>
      <c r="Q873" s="57"/>
      <c r="R873" s="57"/>
      <c r="S873" s="57"/>
      <c r="T873" s="57"/>
      <c r="U873" s="57"/>
      <c r="V873" s="58"/>
      <c r="W873" s="58"/>
      <c r="X873" s="57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  <c r="AK873" s="58"/>
      <c r="AL873" s="58"/>
      <c r="AM873" s="55"/>
      <c r="AN873" s="55"/>
    </row>
    <row r="874" spans="14:40">
      <c r="N874" s="57"/>
      <c r="O874" s="57"/>
      <c r="P874" s="57"/>
      <c r="Q874" s="57"/>
      <c r="R874" s="57"/>
      <c r="S874" s="57"/>
      <c r="T874" s="57"/>
      <c r="U874" s="57"/>
      <c r="V874" s="58"/>
      <c r="W874" s="58"/>
      <c r="X874" s="57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  <c r="AK874" s="58"/>
      <c r="AL874" s="58"/>
      <c r="AM874" s="55"/>
      <c r="AN874" s="55"/>
    </row>
    <row r="875" spans="14:40">
      <c r="N875" s="57"/>
      <c r="O875" s="57"/>
      <c r="P875" s="57"/>
      <c r="Q875" s="57"/>
      <c r="R875" s="57"/>
      <c r="S875" s="57"/>
      <c r="T875" s="57"/>
      <c r="U875" s="57"/>
      <c r="V875" s="58"/>
      <c r="W875" s="58"/>
      <c r="X875" s="57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  <c r="AK875" s="58"/>
      <c r="AL875" s="58"/>
      <c r="AM875" s="55"/>
      <c r="AN875" s="55"/>
    </row>
    <row r="876" spans="14:40">
      <c r="N876" s="57"/>
      <c r="O876" s="57"/>
      <c r="P876" s="57"/>
      <c r="Q876" s="57"/>
      <c r="R876" s="57"/>
      <c r="S876" s="57"/>
      <c r="T876" s="57"/>
      <c r="U876" s="57"/>
      <c r="V876" s="58"/>
      <c r="W876" s="58"/>
      <c r="X876" s="57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  <c r="AK876" s="58"/>
      <c r="AL876" s="58"/>
      <c r="AM876" s="55"/>
      <c r="AN876" s="55"/>
    </row>
    <row r="877" spans="14:40">
      <c r="N877" s="57"/>
      <c r="O877" s="57"/>
      <c r="P877" s="57"/>
      <c r="Q877" s="57"/>
      <c r="R877" s="57"/>
      <c r="S877" s="57"/>
      <c r="T877" s="57"/>
      <c r="U877" s="57"/>
      <c r="V877" s="58"/>
      <c r="W877" s="58"/>
      <c r="X877" s="57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  <c r="AK877" s="58"/>
      <c r="AL877" s="58"/>
      <c r="AM877" s="55"/>
      <c r="AN877" s="55"/>
    </row>
    <row r="878" spans="14:40">
      <c r="N878" s="57"/>
      <c r="O878" s="57"/>
      <c r="P878" s="57"/>
      <c r="Q878" s="57"/>
      <c r="R878" s="57"/>
      <c r="S878" s="57"/>
      <c r="T878" s="57"/>
      <c r="U878" s="57"/>
      <c r="V878" s="58"/>
      <c r="W878" s="58"/>
      <c r="X878" s="57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  <c r="AK878" s="58"/>
      <c r="AL878" s="58"/>
      <c r="AM878" s="55"/>
      <c r="AN878" s="55"/>
    </row>
    <row r="879" spans="14:40">
      <c r="N879" s="57"/>
      <c r="O879" s="57"/>
      <c r="P879" s="57"/>
      <c r="Q879" s="57"/>
      <c r="R879" s="57"/>
      <c r="S879" s="57"/>
      <c r="T879" s="57"/>
      <c r="U879" s="57"/>
      <c r="V879" s="58"/>
      <c r="W879" s="58"/>
      <c r="X879" s="57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  <c r="AK879" s="58"/>
      <c r="AL879" s="58"/>
      <c r="AM879" s="55"/>
      <c r="AN879" s="55"/>
    </row>
    <row r="880" spans="14:40">
      <c r="N880" s="57"/>
      <c r="O880" s="57"/>
      <c r="P880" s="57"/>
      <c r="Q880" s="57"/>
      <c r="R880" s="57"/>
      <c r="S880" s="57"/>
      <c r="T880" s="57"/>
      <c r="U880" s="57"/>
      <c r="V880" s="58"/>
      <c r="W880" s="58"/>
      <c r="X880" s="57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  <c r="AK880" s="58"/>
      <c r="AL880" s="58"/>
      <c r="AM880" s="55"/>
      <c r="AN880" s="55"/>
    </row>
    <row r="881" spans="14:40">
      <c r="N881" s="57"/>
      <c r="O881" s="57"/>
      <c r="P881" s="57"/>
      <c r="Q881" s="57"/>
      <c r="R881" s="57"/>
      <c r="S881" s="57"/>
      <c r="T881" s="57"/>
      <c r="U881" s="57"/>
      <c r="V881" s="58"/>
      <c r="W881" s="58"/>
      <c r="X881" s="57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  <c r="AK881" s="58"/>
      <c r="AL881" s="58"/>
      <c r="AM881" s="55"/>
      <c r="AN881" s="55"/>
    </row>
    <row r="882" spans="14:40">
      <c r="N882" s="57"/>
      <c r="O882" s="57"/>
      <c r="P882" s="57"/>
      <c r="Q882" s="57"/>
      <c r="R882" s="57"/>
      <c r="S882" s="57"/>
      <c r="T882" s="57"/>
      <c r="U882" s="57"/>
      <c r="V882" s="58"/>
      <c r="W882" s="58"/>
      <c r="X882" s="57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  <c r="AK882" s="58"/>
      <c r="AL882" s="58"/>
      <c r="AM882" s="55"/>
      <c r="AN882" s="55"/>
    </row>
    <row r="883" spans="14:40">
      <c r="N883" s="57"/>
      <c r="O883" s="57"/>
      <c r="P883" s="57"/>
      <c r="Q883" s="57"/>
      <c r="R883" s="57"/>
      <c r="S883" s="57"/>
      <c r="T883" s="57"/>
      <c r="U883" s="57"/>
      <c r="V883" s="58"/>
      <c r="W883" s="58"/>
      <c r="X883" s="57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  <c r="AK883" s="58"/>
      <c r="AL883" s="58"/>
      <c r="AM883" s="55"/>
      <c r="AN883" s="55"/>
    </row>
    <row r="884" spans="14:40">
      <c r="N884" s="57"/>
      <c r="O884" s="57"/>
      <c r="P884" s="57"/>
      <c r="Q884" s="57"/>
      <c r="R884" s="57"/>
      <c r="S884" s="57"/>
      <c r="T884" s="57"/>
      <c r="U884" s="57"/>
      <c r="V884" s="58"/>
      <c r="W884" s="58"/>
      <c r="X884" s="57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  <c r="AK884" s="58"/>
      <c r="AL884" s="58"/>
      <c r="AM884" s="55"/>
      <c r="AN884" s="55"/>
    </row>
    <row r="885" spans="14:40">
      <c r="N885" s="57"/>
      <c r="O885" s="57"/>
      <c r="P885" s="57"/>
      <c r="Q885" s="57"/>
      <c r="R885" s="57"/>
      <c r="S885" s="57"/>
      <c r="T885" s="57"/>
      <c r="U885" s="57"/>
      <c r="V885" s="58"/>
      <c r="W885" s="58"/>
      <c r="X885" s="57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  <c r="AK885" s="58"/>
      <c r="AL885" s="58"/>
      <c r="AM885" s="55"/>
      <c r="AN885" s="55"/>
    </row>
    <row r="886" spans="14:40">
      <c r="N886" s="57"/>
      <c r="O886" s="57"/>
      <c r="P886" s="57"/>
      <c r="Q886" s="57"/>
      <c r="R886" s="57"/>
      <c r="S886" s="57"/>
      <c r="T886" s="57"/>
      <c r="U886" s="57"/>
      <c r="V886" s="58"/>
      <c r="W886" s="58"/>
      <c r="X886" s="57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  <c r="AK886" s="58"/>
      <c r="AL886" s="58"/>
      <c r="AM886" s="55"/>
      <c r="AN886" s="55"/>
    </row>
    <row r="887" spans="14:40">
      <c r="N887" s="57"/>
      <c r="O887" s="57"/>
      <c r="P887" s="57"/>
      <c r="Q887" s="57"/>
      <c r="R887" s="57"/>
      <c r="S887" s="57"/>
      <c r="T887" s="57"/>
      <c r="U887" s="57"/>
      <c r="V887" s="58"/>
      <c r="W887" s="58"/>
      <c r="X887" s="57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  <c r="AK887" s="58"/>
      <c r="AL887" s="58"/>
      <c r="AM887" s="55"/>
      <c r="AN887" s="55"/>
    </row>
    <row r="888" spans="14:40">
      <c r="N888" s="57"/>
      <c r="O888" s="57"/>
      <c r="P888" s="57"/>
      <c r="Q888" s="57"/>
      <c r="R888" s="57"/>
      <c r="S888" s="57"/>
      <c r="T888" s="57"/>
      <c r="U888" s="57"/>
      <c r="V888" s="58"/>
      <c r="W888" s="58"/>
      <c r="X888" s="57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  <c r="AK888" s="58"/>
      <c r="AL888" s="58"/>
      <c r="AM888" s="55"/>
      <c r="AN888" s="55"/>
    </row>
    <row r="889" spans="14:40">
      <c r="N889" s="57"/>
      <c r="O889" s="57"/>
      <c r="P889" s="57"/>
      <c r="Q889" s="57"/>
      <c r="R889" s="57"/>
      <c r="S889" s="57"/>
      <c r="T889" s="57"/>
      <c r="U889" s="57"/>
      <c r="V889" s="58"/>
      <c r="W889" s="58"/>
      <c r="X889" s="57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  <c r="AK889" s="58"/>
      <c r="AL889" s="58"/>
      <c r="AM889" s="55"/>
      <c r="AN889" s="55"/>
    </row>
    <row r="890" spans="14:40">
      <c r="N890" s="57"/>
      <c r="O890" s="57"/>
      <c r="P890" s="57"/>
      <c r="Q890" s="57"/>
      <c r="R890" s="57"/>
      <c r="S890" s="57"/>
      <c r="T890" s="57"/>
      <c r="U890" s="57"/>
      <c r="V890" s="58"/>
      <c r="W890" s="58"/>
      <c r="X890" s="57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  <c r="AK890" s="58"/>
      <c r="AL890" s="58"/>
      <c r="AM890" s="55"/>
      <c r="AN890" s="55"/>
    </row>
    <row r="891" spans="14:40">
      <c r="N891" s="57"/>
      <c r="O891" s="57"/>
      <c r="P891" s="57"/>
      <c r="Q891" s="57"/>
      <c r="R891" s="57"/>
      <c r="S891" s="57"/>
      <c r="T891" s="57"/>
      <c r="U891" s="57"/>
      <c r="V891" s="58"/>
      <c r="W891" s="58"/>
      <c r="X891" s="57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  <c r="AK891" s="58"/>
      <c r="AL891" s="58"/>
      <c r="AM891" s="55"/>
      <c r="AN891" s="55"/>
    </row>
    <row r="892" spans="14:40">
      <c r="N892" s="57"/>
      <c r="O892" s="57"/>
      <c r="P892" s="57"/>
      <c r="Q892" s="57"/>
      <c r="R892" s="57"/>
      <c r="S892" s="57"/>
      <c r="T892" s="57"/>
      <c r="U892" s="57"/>
      <c r="V892" s="58"/>
      <c r="W892" s="58"/>
      <c r="X892" s="57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  <c r="AK892" s="58"/>
      <c r="AL892" s="58"/>
      <c r="AM892" s="55"/>
      <c r="AN892" s="55"/>
    </row>
    <row r="893" spans="14:40">
      <c r="N893" s="57"/>
      <c r="O893" s="57"/>
      <c r="P893" s="57"/>
      <c r="Q893" s="57"/>
      <c r="R893" s="57"/>
      <c r="S893" s="57"/>
      <c r="T893" s="57"/>
      <c r="U893" s="57"/>
      <c r="V893" s="58"/>
      <c r="W893" s="58"/>
      <c r="X893" s="57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  <c r="AK893" s="58"/>
      <c r="AL893" s="58"/>
      <c r="AM893" s="55"/>
      <c r="AN893" s="55"/>
    </row>
    <row r="894" spans="14:40">
      <c r="N894" s="57"/>
      <c r="O894" s="57"/>
      <c r="P894" s="57"/>
      <c r="Q894" s="57"/>
      <c r="R894" s="57"/>
      <c r="S894" s="57"/>
      <c r="T894" s="57"/>
      <c r="U894" s="57"/>
      <c r="V894" s="58"/>
      <c r="W894" s="58"/>
      <c r="X894" s="57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  <c r="AK894" s="58"/>
      <c r="AL894" s="58"/>
      <c r="AM894" s="55"/>
      <c r="AN894" s="55"/>
    </row>
    <row r="895" spans="14:40">
      <c r="N895" s="57"/>
      <c r="O895" s="57"/>
      <c r="P895" s="57"/>
      <c r="Q895" s="57"/>
      <c r="R895" s="57"/>
      <c r="S895" s="57"/>
      <c r="T895" s="57"/>
      <c r="U895" s="57"/>
      <c r="V895" s="58"/>
      <c r="W895" s="58"/>
      <c r="X895" s="57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  <c r="AK895" s="58"/>
      <c r="AL895" s="58"/>
      <c r="AM895" s="55"/>
      <c r="AN895" s="55"/>
    </row>
    <row r="896" spans="14:40">
      <c r="N896" s="57"/>
      <c r="O896" s="57"/>
      <c r="P896" s="57"/>
      <c r="Q896" s="57"/>
      <c r="R896" s="57"/>
      <c r="S896" s="57"/>
      <c r="T896" s="57"/>
      <c r="U896" s="57"/>
      <c r="V896" s="58"/>
      <c r="W896" s="58"/>
      <c r="X896" s="57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  <c r="AK896" s="58"/>
      <c r="AL896" s="58"/>
      <c r="AM896" s="55"/>
      <c r="AN896" s="55"/>
    </row>
    <row r="897" spans="14:40">
      <c r="N897" s="57"/>
      <c r="O897" s="57"/>
      <c r="P897" s="57"/>
      <c r="Q897" s="57"/>
      <c r="R897" s="57"/>
      <c r="S897" s="57"/>
      <c r="T897" s="57"/>
      <c r="U897" s="57"/>
      <c r="V897" s="58"/>
      <c r="W897" s="58"/>
      <c r="X897" s="57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  <c r="AK897" s="58"/>
      <c r="AL897" s="58"/>
      <c r="AM897" s="55"/>
      <c r="AN897" s="55"/>
    </row>
    <row r="898" spans="14:40">
      <c r="N898" s="57"/>
      <c r="O898" s="57"/>
      <c r="P898" s="57"/>
      <c r="Q898" s="57"/>
      <c r="R898" s="57"/>
      <c r="S898" s="57"/>
      <c r="T898" s="57"/>
      <c r="U898" s="57"/>
      <c r="V898" s="58"/>
      <c r="W898" s="58"/>
      <c r="X898" s="57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  <c r="AK898" s="58"/>
      <c r="AL898" s="58"/>
      <c r="AM898" s="55"/>
      <c r="AN898" s="55"/>
    </row>
    <row r="899" spans="14:40">
      <c r="N899" s="57"/>
      <c r="O899" s="57"/>
      <c r="P899" s="57"/>
      <c r="Q899" s="57"/>
      <c r="R899" s="57"/>
      <c r="S899" s="57"/>
      <c r="T899" s="57"/>
      <c r="U899" s="57"/>
      <c r="V899" s="58"/>
      <c r="W899" s="58"/>
      <c r="X899" s="57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  <c r="AK899" s="58"/>
      <c r="AL899" s="58"/>
      <c r="AM899" s="55"/>
      <c r="AN899" s="55"/>
    </row>
    <row r="900" spans="14:40">
      <c r="N900" s="57"/>
      <c r="O900" s="57"/>
      <c r="P900" s="57"/>
      <c r="Q900" s="57"/>
      <c r="R900" s="57"/>
      <c r="S900" s="57"/>
      <c r="T900" s="57"/>
      <c r="U900" s="57"/>
      <c r="V900" s="58"/>
      <c r="W900" s="58"/>
      <c r="X900" s="57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  <c r="AK900" s="58"/>
      <c r="AL900" s="58"/>
      <c r="AM900" s="55"/>
      <c r="AN900" s="55"/>
    </row>
    <row r="901" spans="14:40">
      <c r="N901" s="57"/>
      <c r="O901" s="57"/>
      <c r="P901" s="57"/>
      <c r="Q901" s="57"/>
      <c r="R901" s="57"/>
      <c r="S901" s="57"/>
      <c r="T901" s="57"/>
      <c r="U901" s="57"/>
      <c r="V901" s="58"/>
      <c r="W901" s="58"/>
      <c r="X901" s="57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  <c r="AK901" s="58"/>
      <c r="AL901" s="58"/>
      <c r="AM901" s="55"/>
      <c r="AN901" s="55"/>
    </row>
    <row r="902" spans="14:40">
      <c r="N902" s="57"/>
      <c r="O902" s="57"/>
      <c r="P902" s="57"/>
      <c r="Q902" s="57"/>
      <c r="R902" s="57"/>
      <c r="S902" s="57"/>
      <c r="T902" s="57"/>
      <c r="U902" s="57"/>
      <c r="V902" s="58"/>
      <c r="W902" s="58"/>
      <c r="X902" s="57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  <c r="AK902" s="58"/>
      <c r="AL902" s="58"/>
      <c r="AM902" s="55"/>
      <c r="AN902" s="55"/>
    </row>
    <row r="903" spans="14:40">
      <c r="N903" s="57"/>
      <c r="O903" s="57"/>
      <c r="P903" s="57"/>
      <c r="Q903" s="57"/>
      <c r="R903" s="57"/>
      <c r="S903" s="57"/>
      <c r="T903" s="57"/>
      <c r="U903" s="57"/>
      <c r="V903" s="58"/>
      <c r="W903" s="58"/>
      <c r="X903" s="57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  <c r="AK903" s="58"/>
      <c r="AL903" s="58"/>
      <c r="AM903" s="55"/>
      <c r="AN903" s="55"/>
    </row>
    <row r="904" spans="14:40">
      <c r="N904" s="57"/>
      <c r="O904" s="57"/>
      <c r="P904" s="57"/>
      <c r="Q904" s="57"/>
      <c r="R904" s="57"/>
      <c r="S904" s="57"/>
      <c r="T904" s="57"/>
      <c r="U904" s="57"/>
      <c r="V904" s="58"/>
      <c r="W904" s="58"/>
      <c r="X904" s="57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  <c r="AK904" s="58"/>
      <c r="AL904" s="58"/>
      <c r="AM904" s="55"/>
      <c r="AN904" s="55"/>
    </row>
    <row r="905" spans="14:40">
      <c r="N905" s="57"/>
      <c r="O905" s="57"/>
      <c r="P905" s="57"/>
      <c r="Q905" s="57"/>
      <c r="R905" s="57"/>
      <c r="S905" s="57"/>
      <c r="T905" s="57"/>
      <c r="U905" s="57"/>
      <c r="V905" s="58"/>
      <c r="W905" s="58"/>
      <c r="X905" s="57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  <c r="AK905" s="58"/>
      <c r="AL905" s="58"/>
      <c r="AM905" s="55"/>
      <c r="AN905" s="55"/>
    </row>
    <row r="906" spans="14:40">
      <c r="N906" s="57"/>
      <c r="O906" s="57"/>
      <c r="P906" s="57"/>
      <c r="Q906" s="57"/>
      <c r="R906" s="57"/>
      <c r="S906" s="57"/>
      <c r="T906" s="57"/>
      <c r="U906" s="57"/>
      <c r="V906" s="58"/>
      <c r="W906" s="58"/>
      <c r="X906" s="57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  <c r="AK906" s="58"/>
      <c r="AL906" s="58"/>
      <c r="AM906" s="55"/>
      <c r="AN906" s="55"/>
    </row>
    <row r="907" spans="14:40">
      <c r="N907" s="57"/>
      <c r="O907" s="57"/>
      <c r="P907" s="57"/>
      <c r="Q907" s="57"/>
      <c r="R907" s="57"/>
      <c r="S907" s="57"/>
      <c r="T907" s="57"/>
      <c r="U907" s="57"/>
      <c r="V907" s="58"/>
      <c r="W907" s="58"/>
      <c r="X907" s="57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  <c r="AK907" s="58"/>
      <c r="AL907" s="58"/>
      <c r="AM907" s="55"/>
      <c r="AN907" s="55"/>
    </row>
    <row r="908" spans="14:40">
      <c r="N908" s="57"/>
      <c r="O908" s="57"/>
      <c r="P908" s="57"/>
      <c r="Q908" s="57"/>
      <c r="R908" s="57"/>
      <c r="S908" s="57"/>
      <c r="T908" s="57"/>
      <c r="U908" s="57"/>
      <c r="V908" s="58"/>
      <c r="W908" s="58"/>
      <c r="X908" s="57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  <c r="AK908" s="58"/>
      <c r="AL908" s="58"/>
      <c r="AM908" s="55"/>
      <c r="AN908" s="55"/>
    </row>
    <row r="909" spans="14:40">
      <c r="N909" s="57"/>
      <c r="O909" s="57"/>
      <c r="P909" s="57"/>
      <c r="Q909" s="57"/>
      <c r="R909" s="57"/>
      <c r="S909" s="57"/>
      <c r="T909" s="57"/>
      <c r="U909" s="57"/>
      <c r="V909" s="58"/>
      <c r="W909" s="58"/>
      <c r="X909" s="57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  <c r="AK909" s="58"/>
      <c r="AL909" s="58"/>
      <c r="AM909" s="55"/>
      <c r="AN909" s="55"/>
    </row>
    <row r="910" spans="14:40">
      <c r="N910" s="57"/>
      <c r="O910" s="57"/>
      <c r="P910" s="57"/>
      <c r="Q910" s="57"/>
      <c r="R910" s="57"/>
      <c r="S910" s="57"/>
      <c r="T910" s="57"/>
      <c r="U910" s="57"/>
      <c r="V910" s="58"/>
      <c r="W910" s="58"/>
      <c r="X910" s="57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  <c r="AK910" s="58"/>
      <c r="AL910" s="58"/>
      <c r="AM910" s="55"/>
      <c r="AN910" s="55"/>
    </row>
    <row r="911" spans="14:40">
      <c r="N911" s="57"/>
      <c r="O911" s="57"/>
      <c r="P911" s="57"/>
      <c r="Q911" s="57"/>
      <c r="R911" s="57"/>
      <c r="S911" s="57"/>
      <c r="T911" s="57"/>
      <c r="U911" s="57"/>
      <c r="V911" s="58"/>
      <c r="W911" s="58"/>
      <c r="X911" s="57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  <c r="AK911" s="58"/>
      <c r="AL911" s="58"/>
      <c r="AM911" s="55"/>
      <c r="AN911" s="55"/>
    </row>
    <row r="912" spans="14:40">
      <c r="N912" s="57"/>
      <c r="O912" s="57"/>
      <c r="P912" s="57"/>
      <c r="Q912" s="57"/>
      <c r="R912" s="57"/>
      <c r="S912" s="57"/>
      <c r="T912" s="57"/>
      <c r="U912" s="57"/>
      <c r="V912" s="58"/>
      <c r="W912" s="58"/>
      <c r="X912" s="57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  <c r="AK912" s="58"/>
      <c r="AL912" s="58"/>
      <c r="AM912" s="55"/>
      <c r="AN912" s="55"/>
    </row>
    <row r="913" spans="14:40">
      <c r="N913" s="57"/>
      <c r="O913" s="57"/>
      <c r="P913" s="57"/>
      <c r="Q913" s="57"/>
      <c r="R913" s="57"/>
      <c r="S913" s="57"/>
      <c r="T913" s="57"/>
      <c r="U913" s="57"/>
      <c r="V913" s="58"/>
      <c r="W913" s="58"/>
      <c r="X913" s="57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  <c r="AK913" s="58"/>
      <c r="AL913" s="58"/>
      <c r="AM913" s="55"/>
      <c r="AN913" s="55"/>
    </row>
    <row r="914" spans="14:40">
      <c r="N914" s="57"/>
      <c r="O914" s="57"/>
      <c r="P914" s="57"/>
      <c r="Q914" s="57"/>
      <c r="R914" s="57"/>
      <c r="S914" s="57"/>
      <c r="T914" s="57"/>
      <c r="U914" s="57"/>
      <c r="V914" s="58"/>
      <c r="W914" s="58"/>
      <c r="X914" s="57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  <c r="AK914" s="58"/>
      <c r="AL914" s="58"/>
      <c r="AM914" s="55"/>
      <c r="AN914" s="55"/>
    </row>
    <row r="915" spans="14:40">
      <c r="N915" s="57"/>
      <c r="O915" s="57"/>
      <c r="P915" s="57"/>
      <c r="Q915" s="57"/>
      <c r="R915" s="57"/>
      <c r="S915" s="57"/>
      <c r="T915" s="57"/>
      <c r="U915" s="57"/>
      <c r="V915" s="58"/>
      <c r="W915" s="58"/>
      <c r="X915" s="57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  <c r="AK915" s="58"/>
      <c r="AL915" s="58"/>
      <c r="AM915" s="55"/>
      <c r="AN915" s="55"/>
    </row>
    <row r="916" spans="14:40">
      <c r="N916" s="57"/>
      <c r="O916" s="57"/>
      <c r="P916" s="57"/>
      <c r="Q916" s="57"/>
      <c r="R916" s="57"/>
      <c r="S916" s="57"/>
      <c r="T916" s="57"/>
      <c r="U916" s="57"/>
      <c r="V916" s="58"/>
      <c r="W916" s="58"/>
      <c r="X916" s="57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  <c r="AK916" s="58"/>
      <c r="AL916" s="58"/>
      <c r="AM916" s="55"/>
      <c r="AN916" s="55"/>
    </row>
    <row r="917" spans="14:40">
      <c r="N917" s="57"/>
      <c r="O917" s="57"/>
      <c r="P917" s="57"/>
      <c r="Q917" s="57"/>
      <c r="R917" s="57"/>
      <c r="S917" s="57"/>
      <c r="T917" s="57"/>
      <c r="U917" s="57"/>
      <c r="V917" s="58"/>
      <c r="W917" s="58"/>
      <c r="X917" s="57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  <c r="AK917" s="58"/>
      <c r="AL917" s="58"/>
      <c r="AM917" s="55"/>
      <c r="AN917" s="55"/>
    </row>
    <row r="918" spans="14:40">
      <c r="N918" s="57"/>
      <c r="O918" s="57"/>
      <c r="P918" s="57"/>
      <c r="Q918" s="57"/>
      <c r="R918" s="57"/>
      <c r="S918" s="57"/>
      <c r="T918" s="57"/>
      <c r="U918" s="57"/>
      <c r="V918" s="58"/>
      <c r="W918" s="58"/>
      <c r="X918" s="57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  <c r="AK918" s="58"/>
      <c r="AL918" s="58"/>
      <c r="AM918" s="55"/>
      <c r="AN918" s="55"/>
    </row>
    <row r="919" spans="14:40">
      <c r="N919" s="57"/>
      <c r="O919" s="57"/>
      <c r="P919" s="57"/>
      <c r="Q919" s="57"/>
      <c r="R919" s="57"/>
      <c r="S919" s="57"/>
      <c r="T919" s="57"/>
      <c r="U919" s="57"/>
      <c r="V919" s="58"/>
      <c r="W919" s="58"/>
      <c r="X919" s="57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  <c r="AK919" s="58"/>
      <c r="AL919" s="58"/>
      <c r="AM919" s="55"/>
      <c r="AN919" s="55"/>
    </row>
    <row r="920" spans="14:40">
      <c r="N920" s="57"/>
      <c r="O920" s="57"/>
      <c r="P920" s="57"/>
      <c r="Q920" s="57"/>
      <c r="R920" s="57"/>
      <c r="S920" s="57"/>
      <c r="T920" s="57"/>
      <c r="U920" s="57"/>
      <c r="V920" s="58"/>
      <c r="W920" s="58"/>
      <c r="X920" s="57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  <c r="AK920" s="58"/>
      <c r="AL920" s="58"/>
      <c r="AM920" s="55"/>
      <c r="AN920" s="55"/>
    </row>
    <row r="921" spans="14:40">
      <c r="N921" s="57"/>
      <c r="O921" s="57"/>
      <c r="P921" s="57"/>
      <c r="Q921" s="57"/>
      <c r="R921" s="57"/>
      <c r="S921" s="57"/>
      <c r="T921" s="57"/>
      <c r="U921" s="57"/>
      <c r="V921" s="58"/>
      <c r="W921" s="58"/>
      <c r="X921" s="57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  <c r="AK921" s="58"/>
      <c r="AL921" s="58"/>
      <c r="AM921" s="55"/>
      <c r="AN921" s="55"/>
    </row>
    <row r="922" spans="14:40">
      <c r="N922" s="57"/>
      <c r="O922" s="57"/>
      <c r="P922" s="57"/>
      <c r="Q922" s="57"/>
      <c r="R922" s="57"/>
      <c r="S922" s="57"/>
      <c r="T922" s="57"/>
      <c r="U922" s="57"/>
      <c r="V922" s="58"/>
      <c r="W922" s="58"/>
      <c r="X922" s="57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  <c r="AK922" s="58"/>
      <c r="AL922" s="58"/>
      <c r="AM922" s="55"/>
      <c r="AN922" s="55"/>
    </row>
    <row r="923" spans="14:40">
      <c r="N923" s="57"/>
      <c r="O923" s="57"/>
      <c r="P923" s="57"/>
      <c r="Q923" s="57"/>
      <c r="R923" s="57"/>
      <c r="S923" s="57"/>
      <c r="T923" s="57"/>
      <c r="U923" s="57"/>
      <c r="V923" s="58"/>
      <c r="W923" s="58"/>
      <c r="X923" s="57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  <c r="AK923" s="58"/>
      <c r="AL923" s="58"/>
      <c r="AM923" s="55"/>
      <c r="AN923" s="55"/>
    </row>
    <row r="924" spans="14:40">
      <c r="N924" s="57"/>
      <c r="O924" s="57"/>
      <c r="P924" s="57"/>
      <c r="Q924" s="57"/>
      <c r="R924" s="57"/>
      <c r="S924" s="57"/>
      <c r="T924" s="57"/>
      <c r="U924" s="57"/>
      <c r="V924" s="58"/>
      <c r="W924" s="58"/>
      <c r="X924" s="57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  <c r="AK924" s="58"/>
      <c r="AL924" s="58"/>
      <c r="AM924" s="55"/>
      <c r="AN924" s="55"/>
    </row>
    <row r="925" spans="14:40">
      <c r="N925" s="57"/>
      <c r="O925" s="57"/>
      <c r="P925" s="57"/>
      <c r="Q925" s="57"/>
      <c r="R925" s="57"/>
      <c r="S925" s="57"/>
      <c r="T925" s="57"/>
      <c r="U925" s="57"/>
      <c r="V925" s="58"/>
      <c r="W925" s="58"/>
      <c r="X925" s="57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  <c r="AK925" s="58"/>
      <c r="AL925" s="58"/>
      <c r="AM925" s="55"/>
      <c r="AN925" s="55"/>
    </row>
    <row r="926" spans="14:40">
      <c r="N926" s="57"/>
      <c r="O926" s="57"/>
      <c r="P926" s="57"/>
      <c r="Q926" s="57"/>
      <c r="R926" s="57"/>
      <c r="S926" s="57"/>
      <c r="T926" s="57"/>
      <c r="U926" s="57"/>
      <c r="V926" s="58"/>
      <c r="W926" s="58"/>
      <c r="X926" s="57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  <c r="AK926" s="58"/>
      <c r="AL926" s="58"/>
      <c r="AM926" s="55"/>
      <c r="AN926" s="55"/>
    </row>
    <row r="927" spans="14:40">
      <c r="N927" s="57"/>
      <c r="O927" s="57"/>
      <c r="P927" s="57"/>
      <c r="Q927" s="57"/>
      <c r="R927" s="57"/>
      <c r="S927" s="57"/>
      <c r="T927" s="57"/>
      <c r="U927" s="57"/>
      <c r="V927" s="58"/>
      <c r="W927" s="58"/>
      <c r="X927" s="57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  <c r="AK927" s="58"/>
      <c r="AL927" s="58"/>
      <c r="AM927" s="55"/>
      <c r="AN927" s="55"/>
    </row>
    <row r="928" spans="14:40">
      <c r="N928" s="57"/>
      <c r="O928" s="57"/>
      <c r="P928" s="57"/>
      <c r="Q928" s="57"/>
      <c r="R928" s="57"/>
      <c r="S928" s="57"/>
      <c r="T928" s="57"/>
      <c r="U928" s="57"/>
      <c r="V928" s="58"/>
      <c r="W928" s="58"/>
      <c r="X928" s="57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  <c r="AK928" s="58"/>
      <c r="AL928" s="58"/>
      <c r="AM928" s="55"/>
      <c r="AN928" s="55"/>
    </row>
    <row r="929" spans="14:40">
      <c r="N929" s="57"/>
      <c r="O929" s="57"/>
      <c r="P929" s="57"/>
      <c r="Q929" s="57"/>
      <c r="R929" s="57"/>
      <c r="S929" s="57"/>
      <c r="T929" s="57"/>
      <c r="U929" s="57"/>
      <c r="V929" s="58"/>
      <c r="W929" s="58"/>
      <c r="X929" s="57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  <c r="AK929" s="58"/>
      <c r="AL929" s="58"/>
      <c r="AM929" s="55"/>
      <c r="AN929" s="55"/>
    </row>
    <row r="930" spans="14:40">
      <c r="N930" s="57"/>
      <c r="O930" s="57"/>
      <c r="P930" s="57"/>
      <c r="Q930" s="57"/>
      <c r="R930" s="57"/>
      <c r="S930" s="57"/>
      <c r="T930" s="57"/>
      <c r="U930" s="57"/>
      <c r="V930" s="58"/>
      <c r="W930" s="58"/>
      <c r="X930" s="57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  <c r="AK930" s="58"/>
      <c r="AL930" s="58"/>
      <c r="AM930" s="55"/>
      <c r="AN930" s="55"/>
    </row>
    <row r="931" spans="14:40">
      <c r="N931" s="57"/>
      <c r="O931" s="57"/>
      <c r="P931" s="57"/>
      <c r="Q931" s="57"/>
      <c r="R931" s="57"/>
      <c r="S931" s="57"/>
      <c r="T931" s="57"/>
      <c r="U931" s="57"/>
      <c r="V931" s="58"/>
      <c r="W931" s="58"/>
      <c r="X931" s="57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  <c r="AK931" s="58"/>
      <c r="AL931" s="58"/>
      <c r="AM931" s="55"/>
      <c r="AN931" s="55"/>
    </row>
    <row r="932" spans="14:40">
      <c r="N932" s="57"/>
      <c r="O932" s="57"/>
      <c r="P932" s="57"/>
      <c r="Q932" s="57"/>
      <c r="R932" s="57"/>
      <c r="S932" s="57"/>
      <c r="T932" s="57"/>
      <c r="U932" s="57"/>
      <c r="V932" s="58"/>
      <c r="W932" s="58"/>
      <c r="X932" s="57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  <c r="AK932" s="58"/>
      <c r="AL932" s="58"/>
      <c r="AM932" s="55"/>
      <c r="AN932" s="55"/>
    </row>
    <row r="933" spans="14:40">
      <c r="N933" s="57"/>
      <c r="O933" s="57"/>
      <c r="P933" s="57"/>
      <c r="Q933" s="57"/>
      <c r="R933" s="57"/>
      <c r="S933" s="57"/>
      <c r="T933" s="57"/>
      <c r="U933" s="57"/>
      <c r="V933" s="58"/>
      <c r="W933" s="58"/>
      <c r="X933" s="57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  <c r="AK933" s="58"/>
      <c r="AL933" s="58"/>
      <c r="AM933" s="55"/>
      <c r="AN933" s="55"/>
    </row>
    <row r="934" spans="14:40">
      <c r="N934" s="57"/>
      <c r="O934" s="57"/>
      <c r="P934" s="57"/>
      <c r="Q934" s="57"/>
      <c r="R934" s="57"/>
      <c r="S934" s="57"/>
      <c r="T934" s="57"/>
      <c r="U934" s="57"/>
      <c r="V934" s="58"/>
      <c r="W934" s="58"/>
      <c r="X934" s="57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  <c r="AK934" s="58"/>
      <c r="AL934" s="58"/>
      <c r="AM934" s="55"/>
      <c r="AN934" s="55"/>
    </row>
    <row r="935" spans="14:40">
      <c r="N935" s="57"/>
      <c r="O935" s="57"/>
      <c r="P935" s="57"/>
      <c r="Q935" s="57"/>
      <c r="R935" s="57"/>
      <c r="S935" s="57"/>
      <c r="T935" s="57"/>
      <c r="U935" s="57"/>
      <c r="V935" s="58"/>
      <c r="W935" s="58"/>
      <c r="X935" s="57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  <c r="AK935" s="58"/>
      <c r="AL935" s="58"/>
      <c r="AM935" s="55"/>
      <c r="AN935" s="55"/>
    </row>
    <row r="936" spans="14:40">
      <c r="N936" s="57"/>
      <c r="O936" s="57"/>
      <c r="P936" s="57"/>
      <c r="Q936" s="57"/>
      <c r="R936" s="57"/>
      <c r="S936" s="57"/>
      <c r="T936" s="57"/>
      <c r="U936" s="57"/>
      <c r="V936" s="58"/>
      <c r="W936" s="58"/>
      <c r="X936" s="57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  <c r="AK936" s="58"/>
      <c r="AL936" s="58"/>
      <c r="AM936" s="55"/>
      <c r="AN936" s="55"/>
    </row>
    <row r="937" spans="14:40">
      <c r="N937" s="57"/>
      <c r="O937" s="57"/>
      <c r="P937" s="57"/>
      <c r="Q937" s="57"/>
      <c r="R937" s="57"/>
      <c r="S937" s="57"/>
      <c r="T937" s="57"/>
      <c r="U937" s="57"/>
      <c r="V937" s="58"/>
      <c r="W937" s="58"/>
      <c r="X937" s="57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  <c r="AK937" s="58"/>
      <c r="AL937" s="58"/>
      <c r="AM937" s="55"/>
      <c r="AN937" s="55"/>
    </row>
    <row r="938" spans="14:40">
      <c r="N938" s="57"/>
      <c r="O938" s="57"/>
      <c r="P938" s="57"/>
      <c r="Q938" s="57"/>
      <c r="R938" s="57"/>
      <c r="S938" s="57"/>
      <c r="T938" s="57"/>
      <c r="U938" s="57"/>
      <c r="V938" s="58"/>
      <c r="W938" s="58"/>
      <c r="X938" s="57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  <c r="AK938" s="58"/>
      <c r="AL938" s="58"/>
      <c r="AM938" s="55"/>
      <c r="AN938" s="55"/>
    </row>
    <row r="939" spans="14:40">
      <c r="N939" s="57"/>
      <c r="O939" s="57"/>
      <c r="P939" s="57"/>
      <c r="Q939" s="57"/>
      <c r="R939" s="57"/>
      <c r="S939" s="57"/>
      <c r="T939" s="57"/>
      <c r="U939" s="57"/>
      <c r="V939" s="58"/>
      <c r="W939" s="58"/>
      <c r="X939" s="57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  <c r="AK939" s="58"/>
      <c r="AL939" s="58"/>
      <c r="AM939" s="55"/>
      <c r="AN939" s="55"/>
    </row>
    <row r="940" spans="14:40">
      <c r="N940" s="57"/>
      <c r="O940" s="57"/>
      <c r="P940" s="57"/>
      <c r="Q940" s="57"/>
      <c r="R940" s="57"/>
      <c r="S940" s="57"/>
      <c r="T940" s="57"/>
      <c r="U940" s="57"/>
      <c r="V940" s="58"/>
      <c r="W940" s="58"/>
      <c r="X940" s="57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  <c r="AK940" s="58"/>
      <c r="AL940" s="58"/>
      <c r="AM940" s="55"/>
      <c r="AN940" s="55"/>
    </row>
    <row r="941" spans="14:40">
      <c r="N941" s="57"/>
      <c r="O941" s="57"/>
      <c r="P941" s="57"/>
      <c r="Q941" s="57"/>
      <c r="R941" s="57"/>
      <c r="S941" s="57"/>
      <c r="T941" s="57"/>
      <c r="U941" s="57"/>
      <c r="V941" s="58"/>
      <c r="W941" s="58"/>
      <c r="X941" s="57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  <c r="AK941" s="58"/>
      <c r="AL941" s="58"/>
      <c r="AM941" s="55"/>
      <c r="AN941" s="55"/>
    </row>
    <row r="942" spans="14:40">
      <c r="N942" s="57"/>
      <c r="O942" s="57"/>
      <c r="P942" s="57"/>
      <c r="Q942" s="57"/>
      <c r="R942" s="57"/>
      <c r="S942" s="57"/>
      <c r="T942" s="57"/>
      <c r="U942" s="57"/>
      <c r="V942" s="58"/>
      <c r="W942" s="58"/>
      <c r="X942" s="57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  <c r="AK942" s="58"/>
      <c r="AL942" s="58"/>
      <c r="AM942" s="55"/>
      <c r="AN942" s="55"/>
    </row>
    <row r="943" spans="14:40">
      <c r="N943" s="57"/>
      <c r="O943" s="57"/>
      <c r="P943" s="57"/>
      <c r="Q943" s="57"/>
      <c r="R943" s="57"/>
      <c r="S943" s="57"/>
      <c r="T943" s="57"/>
      <c r="U943" s="57"/>
      <c r="V943" s="58"/>
      <c r="W943" s="58"/>
      <c r="X943" s="57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  <c r="AK943" s="58"/>
      <c r="AL943" s="58"/>
      <c r="AM943" s="55"/>
      <c r="AN943" s="55"/>
    </row>
    <row r="944" spans="14:40">
      <c r="N944" s="57"/>
      <c r="O944" s="57"/>
      <c r="P944" s="57"/>
      <c r="Q944" s="57"/>
      <c r="R944" s="57"/>
      <c r="S944" s="57"/>
      <c r="T944" s="57"/>
      <c r="U944" s="57"/>
      <c r="V944" s="58"/>
      <c r="W944" s="58"/>
      <c r="X944" s="57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  <c r="AK944" s="58"/>
      <c r="AL944" s="58"/>
      <c r="AM944" s="55"/>
      <c r="AN944" s="55"/>
    </row>
    <row r="945" spans="14:40">
      <c r="N945" s="57"/>
      <c r="O945" s="57"/>
      <c r="P945" s="57"/>
      <c r="Q945" s="57"/>
      <c r="R945" s="57"/>
      <c r="S945" s="57"/>
      <c r="T945" s="57"/>
      <c r="U945" s="57"/>
      <c r="V945" s="58"/>
      <c r="W945" s="58"/>
      <c r="X945" s="57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  <c r="AK945" s="58"/>
      <c r="AL945" s="58"/>
      <c r="AM945" s="55"/>
      <c r="AN945" s="55"/>
    </row>
    <row r="946" spans="14:40">
      <c r="N946" s="57"/>
      <c r="O946" s="57"/>
      <c r="P946" s="57"/>
      <c r="Q946" s="57"/>
      <c r="R946" s="57"/>
      <c r="S946" s="57"/>
      <c r="T946" s="57"/>
      <c r="U946" s="57"/>
      <c r="V946" s="58"/>
      <c r="W946" s="58"/>
      <c r="X946" s="57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  <c r="AK946" s="58"/>
      <c r="AL946" s="58"/>
      <c r="AM946" s="55"/>
      <c r="AN946" s="55"/>
    </row>
    <row r="947" spans="14:40">
      <c r="N947" s="57"/>
      <c r="O947" s="57"/>
      <c r="P947" s="57"/>
      <c r="Q947" s="57"/>
      <c r="R947" s="57"/>
      <c r="S947" s="57"/>
      <c r="T947" s="57"/>
      <c r="U947" s="57"/>
      <c r="V947" s="58"/>
      <c r="W947" s="58"/>
      <c r="X947" s="57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  <c r="AK947" s="58"/>
      <c r="AL947" s="58"/>
      <c r="AM947" s="55"/>
      <c r="AN947" s="55"/>
    </row>
    <row r="948" spans="14:40">
      <c r="N948" s="57"/>
      <c r="O948" s="57"/>
      <c r="P948" s="57"/>
      <c r="Q948" s="57"/>
      <c r="R948" s="57"/>
      <c r="S948" s="57"/>
      <c r="T948" s="57"/>
      <c r="U948" s="57"/>
      <c r="V948" s="58"/>
      <c r="W948" s="58"/>
      <c r="X948" s="57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  <c r="AK948" s="58"/>
      <c r="AL948" s="58"/>
      <c r="AM948" s="55"/>
      <c r="AN948" s="55"/>
    </row>
    <row r="949" spans="14:40">
      <c r="N949" s="57"/>
      <c r="O949" s="57"/>
      <c r="P949" s="57"/>
      <c r="Q949" s="57"/>
      <c r="R949" s="57"/>
      <c r="S949" s="57"/>
      <c r="T949" s="57"/>
      <c r="U949" s="57"/>
      <c r="V949" s="58"/>
      <c r="W949" s="58"/>
      <c r="X949" s="57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  <c r="AK949" s="58"/>
      <c r="AL949" s="58"/>
      <c r="AM949" s="55"/>
      <c r="AN949" s="55"/>
    </row>
    <row r="950" spans="14:40">
      <c r="N950" s="57"/>
      <c r="O950" s="57"/>
      <c r="P950" s="57"/>
      <c r="Q950" s="57"/>
      <c r="R950" s="57"/>
      <c r="S950" s="57"/>
      <c r="T950" s="57"/>
      <c r="U950" s="57"/>
      <c r="V950" s="58"/>
      <c r="W950" s="58"/>
      <c r="X950" s="57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  <c r="AK950" s="58"/>
      <c r="AL950" s="58"/>
      <c r="AM950" s="55"/>
      <c r="AN950" s="55"/>
    </row>
    <row r="951" spans="14:40">
      <c r="N951" s="57"/>
      <c r="O951" s="57"/>
      <c r="P951" s="57"/>
      <c r="Q951" s="57"/>
      <c r="R951" s="57"/>
      <c r="S951" s="57"/>
      <c r="T951" s="57"/>
      <c r="U951" s="57"/>
      <c r="V951" s="58"/>
      <c r="W951" s="58"/>
      <c r="X951" s="57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  <c r="AK951" s="58"/>
      <c r="AL951" s="58"/>
      <c r="AM951" s="55"/>
      <c r="AN951" s="55"/>
    </row>
    <row r="952" spans="14:40">
      <c r="N952" s="57"/>
      <c r="O952" s="57"/>
      <c r="P952" s="57"/>
      <c r="Q952" s="57"/>
      <c r="R952" s="57"/>
      <c r="S952" s="57"/>
      <c r="T952" s="57"/>
      <c r="U952" s="57"/>
      <c r="V952" s="58"/>
      <c r="W952" s="58"/>
      <c r="X952" s="57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  <c r="AK952" s="58"/>
      <c r="AL952" s="58"/>
      <c r="AM952" s="55"/>
      <c r="AN952" s="55"/>
    </row>
    <row r="953" spans="14:40">
      <c r="N953" s="57"/>
      <c r="O953" s="57"/>
      <c r="P953" s="57"/>
      <c r="Q953" s="57"/>
      <c r="R953" s="57"/>
      <c r="S953" s="57"/>
      <c r="T953" s="57"/>
      <c r="U953" s="57"/>
      <c r="V953" s="58"/>
      <c r="W953" s="58"/>
      <c r="X953" s="57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  <c r="AK953" s="58"/>
      <c r="AL953" s="58"/>
      <c r="AM953" s="55"/>
      <c r="AN953" s="55"/>
    </row>
    <row r="954" spans="14:40">
      <c r="N954" s="57"/>
      <c r="O954" s="57"/>
      <c r="P954" s="57"/>
      <c r="Q954" s="57"/>
      <c r="R954" s="57"/>
      <c r="S954" s="57"/>
      <c r="T954" s="57"/>
      <c r="U954" s="57"/>
      <c r="V954" s="58"/>
      <c r="W954" s="58"/>
      <c r="X954" s="57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  <c r="AK954" s="58"/>
      <c r="AL954" s="58"/>
      <c r="AM954" s="55"/>
      <c r="AN954" s="55"/>
    </row>
    <row r="955" spans="14:40">
      <c r="N955" s="57"/>
      <c r="O955" s="57"/>
      <c r="P955" s="57"/>
      <c r="Q955" s="57"/>
      <c r="R955" s="57"/>
      <c r="S955" s="57"/>
      <c r="T955" s="57"/>
      <c r="U955" s="57"/>
      <c r="V955" s="58"/>
      <c r="W955" s="58"/>
      <c r="X955" s="57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  <c r="AK955" s="58"/>
      <c r="AL955" s="58"/>
      <c r="AM955" s="55"/>
      <c r="AN955" s="55"/>
    </row>
    <row r="956" spans="14:40">
      <c r="N956" s="57"/>
      <c r="O956" s="57"/>
      <c r="P956" s="57"/>
      <c r="Q956" s="57"/>
      <c r="R956" s="57"/>
      <c r="S956" s="57"/>
      <c r="T956" s="57"/>
      <c r="U956" s="57"/>
      <c r="V956" s="58"/>
      <c r="W956" s="58"/>
      <c r="X956" s="57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  <c r="AK956" s="58"/>
      <c r="AL956" s="58"/>
      <c r="AM956" s="55"/>
      <c r="AN956" s="55"/>
    </row>
    <row r="957" spans="14:40">
      <c r="N957" s="57"/>
      <c r="O957" s="57"/>
      <c r="P957" s="57"/>
      <c r="Q957" s="57"/>
      <c r="R957" s="57"/>
      <c r="S957" s="57"/>
      <c r="T957" s="57"/>
      <c r="U957" s="57"/>
      <c r="V957" s="58"/>
      <c r="W957" s="58"/>
      <c r="X957" s="57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  <c r="AK957" s="58"/>
      <c r="AL957" s="58"/>
      <c r="AM957" s="55"/>
      <c r="AN957" s="55"/>
    </row>
    <row r="958" spans="14:40">
      <c r="N958" s="57"/>
      <c r="O958" s="57"/>
      <c r="P958" s="57"/>
      <c r="Q958" s="57"/>
      <c r="R958" s="57"/>
      <c r="S958" s="57"/>
      <c r="T958" s="57"/>
      <c r="U958" s="57"/>
      <c r="V958" s="58"/>
      <c r="W958" s="58"/>
      <c r="X958" s="57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  <c r="AK958" s="58"/>
      <c r="AL958" s="58"/>
      <c r="AM958" s="55"/>
      <c r="AN958" s="55"/>
    </row>
    <row r="959" spans="14:40">
      <c r="N959" s="57"/>
      <c r="O959" s="57"/>
      <c r="P959" s="57"/>
      <c r="Q959" s="57"/>
      <c r="R959" s="57"/>
      <c r="S959" s="57"/>
      <c r="T959" s="57"/>
      <c r="U959" s="57"/>
      <c r="V959" s="58"/>
      <c r="W959" s="58"/>
      <c r="X959" s="57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  <c r="AK959" s="58"/>
      <c r="AL959" s="58"/>
      <c r="AM959" s="55"/>
      <c r="AN959" s="55"/>
    </row>
    <row r="960" spans="14:40">
      <c r="N960" s="57"/>
      <c r="O960" s="57"/>
      <c r="P960" s="57"/>
      <c r="Q960" s="57"/>
      <c r="R960" s="57"/>
      <c r="S960" s="57"/>
      <c r="T960" s="57"/>
      <c r="U960" s="57"/>
      <c r="V960" s="58"/>
      <c r="W960" s="58"/>
      <c r="X960" s="57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  <c r="AK960" s="58"/>
      <c r="AL960" s="58"/>
      <c r="AM960" s="55"/>
      <c r="AN960" s="55"/>
    </row>
    <row r="961" spans="14:40">
      <c r="N961" s="57"/>
      <c r="O961" s="57"/>
      <c r="P961" s="57"/>
      <c r="Q961" s="57"/>
      <c r="R961" s="57"/>
      <c r="S961" s="57"/>
      <c r="T961" s="57"/>
      <c r="U961" s="57"/>
      <c r="V961" s="58"/>
      <c r="W961" s="58"/>
      <c r="X961" s="57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  <c r="AK961" s="58"/>
      <c r="AL961" s="58"/>
      <c r="AM961" s="55"/>
      <c r="AN961" s="55"/>
    </row>
    <row r="962" spans="14:40">
      <c r="N962" s="57"/>
      <c r="O962" s="57"/>
      <c r="P962" s="57"/>
      <c r="Q962" s="57"/>
      <c r="R962" s="57"/>
      <c r="S962" s="57"/>
      <c r="T962" s="57"/>
      <c r="U962" s="57"/>
      <c r="V962" s="58"/>
      <c r="W962" s="58"/>
      <c r="X962" s="57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  <c r="AK962" s="58"/>
      <c r="AL962" s="58"/>
      <c r="AM962" s="55"/>
      <c r="AN962" s="55"/>
    </row>
    <row r="963" spans="14:40">
      <c r="N963" s="57"/>
      <c r="O963" s="57"/>
      <c r="P963" s="57"/>
      <c r="Q963" s="57"/>
      <c r="R963" s="57"/>
      <c r="S963" s="57"/>
      <c r="T963" s="57"/>
      <c r="U963" s="57"/>
      <c r="V963" s="58"/>
      <c r="W963" s="58"/>
      <c r="X963" s="57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  <c r="AK963" s="58"/>
      <c r="AL963" s="58"/>
      <c r="AM963" s="55"/>
      <c r="AN963" s="55"/>
    </row>
    <row r="964" spans="14:40">
      <c r="N964" s="57"/>
      <c r="O964" s="57"/>
      <c r="P964" s="57"/>
      <c r="Q964" s="57"/>
      <c r="R964" s="57"/>
      <c r="S964" s="57"/>
      <c r="T964" s="57"/>
      <c r="U964" s="57"/>
      <c r="V964" s="58"/>
      <c r="W964" s="58"/>
      <c r="X964" s="57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  <c r="AK964" s="58"/>
      <c r="AL964" s="58"/>
      <c r="AM964" s="55"/>
      <c r="AN964" s="55"/>
    </row>
    <row r="965" spans="14:40">
      <c r="N965" s="57"/>
      <c r="O965" s="57"/>
      <c r="P965" s="57"/>
      <c r="Q965" s="57"/>
      <c r="R965" s="57"/>
      <c r="S965" s="57"/>
      <c r="T965" s="57"/>
      <c r="U965" s="57"/>
      <c r="V965" s="58"/>
      <c r="W965" s="58"/>
      <c r="X965" s="57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  <c r="AK965" s="58"/>
      <c r="AL965" s="58"/>
      <c r="AM965" s="55"/>
      <c r="AN965" s="55"/>
    </row>
    <row r="966" spans="14:40">
      <c r="N966" s="57"/>
      <c r="O966" s="57"/>
      <c r="P966" s="57"/>
      <c r="Q966" s="57"/>
      <c r="R966" s="57"/>
      <c r="S966" s="57"/>
      <c r="T966" s="57"/>
      <c r="U966" s="57"/>
      <c r="V966" s="58"/>
      <c r="W966" s="58"/>
      <c r="X966" s="57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  <c r="AK966" s="58"/>
      <c r="AL966" s="58"/>
      <c r="AM966" s="55"/>
      <c r="AN966" s="55"/>
    </row>
    <row r="967" spans="14:40">
      <c r="N967" s="57"/>
      <c r="O967" s="57"/>
      <c r="P967" s="57"/>
      <c r="Q967" s="57"/>
      <c r="R967" s="57"/>
      <c r="S967" s="57"/>
      <c r="T967" s="57"/>
      <c r="U967" s="57"/>
      <c r="V967" s="58"/>
      <c r="W967" s="58"/>
      <c r="X967" s="57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  <c r="AK967" s="58"/>
      <c r="AL967" s="58"/>
      <c r="AM967" s="55"/>
      <c r="AN967" s="55"/>
    </row>
    <row r="968" spans="14:40">
      <c r="N968" s="57"/>
      <c r="O968" s="57"/>
      <c r="P968" s="57"/>
      <c r="Q968" s="57"/>
      <c r="R968" s="57"/>
      <c r="S968" s="57"/>
      <c r="T968" s="57"/>
      <c r="U968" s="57"/>
      <c r="V968" s="58"/>
      <c r="W968" s="58"/>
      <c r="X968" s="57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  <c r="AK968" s="58"/>
      <c r="AL968" s="58"/>
      <c r="AM968" s="55"/>
      <c r="AN968" s="55"/>
    </row>
    <row r="969" spans="14:40">
      <c r="N969" s="57"/>
      <c r="O969" s="57"/>
      <c r="P969" s="57"/>
      <c r="Q969" s="57"/>
      <c r="R969" s="57"/>
      <c r="S969" s="57"/>
      <c r="T969" s="57"/>
      <c r="U969" s="57"/>
      <c r="V969" s="58"/>
      <c r="W969" s="58"/>
      <c r="X969" s="57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  <c r="AK969" s="58"/>
      <c r="AL969" s="58"/>
      <c r="AM969" s="55"/>
      <c r="AN969" s="55"/>
    </row>
    <row r="970" spans="14:40">
      <c r="N970" s="57"/>
      <c r="O970" s="57"/>
      <c r="P970" s="57"/>
      <c r="Q970" s="57"/>
      <c r="R970" s="57"/>
      <c r="S970" s="57"/>
      <c r="T970" s="57"/>
      <c r="U970" s="57"/>
      <c r="V970" s="58"/>
      <c r="W970" s="58"/>
      <c r="X970" s="57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  <c r="AK970" s="58"/>
      <c r="AL970" s="58"/>
      <c r="AM970" s="55"/>
      <c r="AN970" s="55"/>
    </row>
    <row r="971" spans="14:40">
      <c r="N971" s="57"/>
      <c r="O971" s="57"/>
      <c r="P971" s="57"/>
      <c r="Q971" s="57"/>
      <c r="R971" s="57"/>
      <c r="S971" s="57"/>
      <c r="T971" s="57"/>
      <c r="U971" s="57"/>
      <c r="V971" s="58"/>
      <c r="W971" s="58"/>
      <c r="X971" s="57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  <c r="AK971" s="58"/>
      <c r="AL971" s="58"/>
      <c r="AM971" s="55"/>
      <c r="AN971" s="55"/>
    </row>
    <row r="972" spans="14:40">
      <c r="N972" s="57"/>
      <c r="O972" s="57"/>
      <c r="P972" s="57"/>
      <c r="Q972" s="57"/>
      <c r="R972" s="57"/>
      <c r="S972" s="57"/>
      <c r="T972" s="57"/>
      <c r="U972" s="57"/>
      <c r="V972" s="58"/>
      <c r="W972" s="58"/>
      <c r="X972" s="57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  <c r="AK972" s="58"/>
      <c r="AL972" s="58"/>
      <c r="AM972" s="55"/>
      <c r="AN972" s="55"/>
    </row>
    <row r="973" spans="14:40">
      <c r="N973" s="57"/>
      <c r="O973" s="57"/>
      <c r="P973" s="57"/>
      <c r="Q973" s="57"/>
      <c r="R973" s="57"/>
      <c r="S973" s="57"/>
      <c r="T973" s="57"/>
      <c r="U973" s="57"/>
      <c r="V973" s="58"/>
      <c r="W973" s="58"/>
      <c r="X973" s="57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  <c r="AK973" s="58"/>
      <c r="AL973" s="58"/>
      <c r="AM973" s="55"/>
      <c r="AN973" s="55"/>
    </row>
    <row r="974" spans="14:40">
      <c r="N974" s="57"/>
      <c r="O974" s="57"/>
      <c r="P974" s="57"/>
      <c r="Q974" s="57"/>
      <c r="R974" s="57"/>
      <c r="S974" s="57"/>
      <c r="T974" s="57"/>
      <c r="U974" s="57"/>
      <c r="V974" s="58"/>
      <c r="W974" s="58"/>
      <c r="X974" s="57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  <c r="AK974" s="58"/>
      <c r="AL974" s="58"/>
      <c r="AM974" s="55"/>
      <c r="AN974" s="55"/>
    </row>
    <row r="975" spans="14:40">
      <c r="N975" s="57"/>
      <c r="O975" s="57"/>
      <c r="P975" s="57"/>
      <c r="Q975" s="57"/>
      <c r="R975" s="57"/>
      <c r="S975" s="57"/>
      <c r="T975" s="57"/>
      <c r="U975" s="57"/>
      <c r="V975" s="58"/>
      <c r="W975" s="58"/>
      <c r="X975" s="57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  <c r="AK975" s="58"/>
      <c r="AL975" s="58"/>
      <c r="AM975" s="55"/>
      <c r="AN975" s="55"/>
    </row>
    <row r="976" spans="14:40">
      <c r="N976" s="57"/>
      <c r="O976" s="57"/>
      <c r="P976" s="57"/>
      <c r="Q976" s="57"/>
      <c r="R976" s="57"/>
      <c r="S976" s="57"/>
      <c r="T976" s="57"/>
      <c r="U976" s="57"/>
      <c r="V976" s="58"/>
      <c r="W976" s="58"/>
      <c r="X976" s="57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  <c r="AK976" s="58"/>
      <c r="AL976" s="58"/>
      <c r="AM976" s="55"/>
      <c r="AN976" s="55"/>
    </row>
    <row r="977" spans="14:40">
      <c r="N977" s="57"/>
      <c r="O977" s="57"/>
      <c r="P977" s="57"/>
      <c r="Q977" s="57"/>
      <c r="R977" s="57"/>
      <c r="S977" s="57"/>
      <c r="T977" s="57"/>
      <c r="U977" s="57"/>
      <c r="V977" s="58"/>
      <c r="W977" s="58"/>
      <c r="X977" s="57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  <c r="AK977" s="58"/>
      <c r="AL977" s="58"/>
      <c r="AM977" s="55"/>
      <c r="AN977" s="55"/>
    </row>
    <row r="978" spans="14:40">
      <c r="N978" s="57"/>
      <c r="O978" s="57"/>
      <c r="P978" s="57"/>
      <c r="Q978" s="57"/>
      <c r="R978" s="57"/>
      <c r="S978" s="57"/>
      <c r="T978" s="57"/>
      <c r="U978" s="57"/>
      <c r="V978" s="58"/>
      <c r="W978" s="58"/>
      <c r="X978" s="57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  <c r="AK978" s="58"/>
      <c r="AL978" s="58"/>
      <c r="AM978" s="55"/>
      <c r="AN978" s="55"/>
    </row>
    <row r="979" spans="14:40">
      <c r="N979" s="57"/>
      <c r="O979" s="57"/>
      <c r="P979" s="57"/>
      <c r="Q979" s="57"/>
      <c r="R979" s="57"/>
      <c r="S979" s="57"/>
      <c r="T979" s="57"/>
      <c r="U979" s="57"/>
      <c r="V979" s="58"/>
      <c r="W979" s="58"/>
      <c r="X979" s="57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  <c r="AK979" s="58"/>
      <c r="AL979" s="58"/>
      <c r="AM979" s="55"/>
      <c r="AN979" s="55"/>
    </row>
    <row r="980" spans="14:40">
      <c r="N980" s="57"/>
      <c r="O980" s="57"/>
      <c r="P980" s="57"/>
      <c r="Q980" s="57"/>
      <c r="R980" s="57"/>
      <c r="S980" s="57"/>
      <c r="T980" s="57"/>
      <c r="U980" s="57"/>
      <c r="V980" s="58"/>
      <c r="W980" s="58"/>
      <c r="X980" s="57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  <c r="AK980" s="58"/>
      <c r="AL980" s="58"/>
      <c r="AM980" s="55"/>
      <c r="AN980" s="55"/>
    </row>
    <row r="981" spans="14:40">
      <c r="N981" s="57"/>
      <c r="O981" s="57"/>
      <c r="P981" s="57"/>
      <c r="Q981" s="57"/>
      <c r="R981" s="57"/>
      <c r="S981" s="57"/>
      <c r="T981" s="57"/>
      <c r="U981" s="57"/>
      <c r="V981" s="58"/>
      <c r="W981" s="58"/>
      <c r="X981" s="57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  <c r="AK981" s="58"/>
      <c r="AL981" s="58"/>
      <c r="AM981" s="55"/>
      <c r="AN981" s="55"/>
    </row>
    <row r="982" spans="14:40">
      <c r="N982" s="57"/>
      <c r="O982" s="57"/>
      <c r="P982" s="57"/>
      <c r="Q982" s="57"/>
      <c r="R982" s="57"/>
      <c r="S982" s="57"/>
      <c r="T982" s="57"/>
      <c r="U982" s="57"/>
      <c r="V982" s="58"/>
      <c r="W982" s="58"/>
      <c r="X982" s="57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  <c r="AK982" s="58"/>
      <c r="AL982" s="58"/>
      <c r="AM982" s="55"/>
      <c r="AN982" s="55"/>
    </row>
    <row r="983" spans="14:40">
      <c r="N983" s="57"/>
      <c r="O983" s="57"/>
      <c r="P983" s="57"/>
      <c r="Q983" s="57"/>
      <c r="R983" s="57"/>
      <c r="S983" s="57"/>
      <c r="T983" s="57"/>
      <c r="U983" s="57"/>
      <c r="V983" s="58"/>
      <c r="W983" s="58"/>
      <c r="X983" s="57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  <c r="AK983" s="58"/>
      <c r="AL983" s="58"/>
      <c r="AM983" s="55"/>
      <c r="AN983" s="55"/>
    </row>
    <row r="984" spans="14:40">
      <c r="N984" s="57"/>
      <c r="O984" s="57"/>
      <c r="P984" s="57"/>
      <c r="Q984" s="57"/>
      <c r="R984" s="57"/>
      <c r="S984" s="57"/>
      <c r="T984" s="57"/>
      <c r="U984" s="57"/>
      <c r="V984" s="58"/>
      <c r="W984" s="58"/>
      <c r="X984" s="57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  <c r="AK984" s="58"/>
      <c r="AL984" s="58"/>
      <c r="AM984" s="55"/>
      <c r="AN984" s="55"/>
    </row>
    <row r="985" spans="14:40">
      <c r="N985" s="57"/>
      <c r="O985" s="57"/>
      <c r="P985" s="57"/>
      <c r="Q985" s="57"/>
      <c r="R985" s="57"/>
      <c r="S985" s="57"/>
      <c r="T985" s="57"/>
      <c r="U985" s="57"/>
      <c r="V985" s="58"/>
      <c r="W985" s="58"/>
      <c r="X985" s="57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  <c r="AK985" s="58"/>
      <c r="AL985" s="58"/>
      <c r="AM985" s="55"/>
      <c r="AN985" s="55"/>
    </row>
    <row r="986" spans="14:40">
      <c r="N986" s="57"/>
      <c r="O986" s="57"/>
      <c r="P986" s="57"/>
      <c r="Q986" s="57"/>
      <c r="R986" s="57"/>
      <c r="S986" s="57"/>
      <c r="T986" s="57"/>
      <c r="U986" s="57"/>
      <c r="V986" s="58"/>
      <c r="W986" s="58"/>
      <c r="X986" s="57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  <c r="AK986" s="58"/>
      <c r="AL986" s="58"/>
      <c r="AM986" s="55"/>
      <c r="AN986" s="55"/>
    </row>
    <row r="987" spans="14:40">
      <c r="N987" s="57"/>
      <c r="O987" s="57"/>
      <c r="P987" s="57"/>
      <c r="Q987" s="57"/>
      <c r="R987" s="57"/>
      <c r="S987" s="57"/>
      <c r="T987" s="57"/>
      <c r="U987" s="57"/>
      <c r="V987" s="58"/>
      <c r="W987" s="58"/>
      <c r="X987" s="57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  <c r="AK987" s="58"/>
      <c r="AL987" s="58"/>
      <c r="AM987" s="55"/>
      <c r="AN987" s="55"/>
    </row>
    <row r="988" spans="14:40">
      <c r="N988" s="57"/>
      <c r="O988" s="57"/>
      <c r="P988" s="57"/>
      <c r="Q988" s="57"/>
      <c r="R988" s="57"/>
      <c r="S988" s="57"/>
      <c r="T988" s="57"/>
      <c r="U988" s="57"/>
      <c r="V988" s="58"/>
      <c r="W988" s="58"/>
      <c r="X988" s="57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  <c r="AK988" s="58"/>
      <c r="AL988" s="58"/>
      <c r="AM988" s="55"/>
      <c r="AN988" s="55"/>
    </row>
    <row r="989" spans="14:40">
      <c r="N989" s="57"/>
      <c r="O989" s="57"/>
      <c r="P989" s="57"/>
      <c r="Q989" s="57"/>
      <c r="R989" s="57"/>
      <c r="S989" s="57"/>
      <c r="T989" s="57"/>
      <c r="U989" s="57"/>
      <c r="V989" s="58"/>
      <c r="W989" s="58"/>
      <c r="X989" s="57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  <c r="AK989" s="58"/>
      <c r="AL989" s="58"/>
      <c r="AM989" s="55"/>
      <c r="AN989" s="55"/>
    </row>
    <row r="990" spans="14:40">
      <c r="N990" s="57"/>
      <c r="O990" s="57"/>
      <c r="P990" s="57"/>
      <c r="Q990" s="57"/>
      <c r="R990" s="57"/>
      <c r="S990" s="57"/>
      <c r="T990" s="57"/>
      <c r="U990" s="57"/>
      <c r="V990" s="58"/>
      <c r="W990" s="58"/>
      <c r="X990" s="57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  <c r="AK990" s="58"/>
      <c r="AL990" s="58"/>
      <c r="AM990" s="55"/>
      <c r="AN990" s="55"/>
    </row>
    <row r="991" spans="14:40">
      <c r="N991" s="57"/>
      <c r="O991" s="57"/>
      <c r="P991" s="57"/>
      <c r="Q991" s="57"/>
      <c r="R991" s="57"/>
      <c r="S991" s="57"/>
      <c r="T991" s="57"/>
      <c r="U991" s="57"/>
      <c r="V991" s="58"/>
      <c r="W991" s="58"/>
      <c r="X991" s="57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  <c r="AK991" s="58"/>
      <c r="AL991" s="58"/>
      <c r="AM991" s="55"/>
      <c r="AN991" s="55"/>
    </row>
    <row r="992" spans="14:40">
      <c r="N992" s="57"/>
      <c r="O992" s="57"/>
      <c r="P992" s="57"/>
      <c r="Q992" s="57"/>
      <c r="R992" s="57"/>
      <c r="S992" s="57"/>
      <c r="T992" s="57"/>
      <c r="U992" s="57"/>
      <c r="V992" s="58"/>
      <c r="W992" s="58"/>
      <c r="X992" s="57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  <c r="AK992" s="58"/>
      <c r="AL992" s="58"/>
      <c r="AM992" s="55"/>
      <c r="AN992" s="55"/>
    </row>
    <row r="993" spans="14:40">
      <c r="N993" s="57"/>
      <c r="O993" s="57"/>
      <c r="P993" s="57"/>
      <c r="Q993" s="57"/>
      <c r="R993" s="57"/>
      <c r="S993" s="57"/>
      <c r="T993" s="57"/>
      <c r="U993" s="57"/>
      <c r="V993" s="58"/>
      <c r="W993" s="58"/>
      <c r="X993" s="57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  <c r="AK993" s="58"/>
      <c r="AL993" s="58"/>
      <c r="AM993" s="55"/>
      <c r="AN993" s="55"/>
    </row>
    <row r="994" spans="14:40">
      <c r="N994" s="57"/>
      <c r="O994" s="57"/>
      <c r="P994" s="57"/>
      <c r="Q994" s="57"/>
      <c r="R994" s="57"/>
      <c r="S994" s="57"/>
      <c r="T994" s="57"/>
      <c r="U994" s="57"/>
      <c r="V994" s="58"/>
      <c r="W994" s="58"/>
      <c r="X994" s="57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  <c r="AK994" s="58"/>
      <c r="AL994" s="58"/>
      <c r="AM994" s="55"/>
      <c r="AN994" s="55"/>
    </row>
    <row r="995" spans="14:40">
      <c r="N995" s="57"/>
      <c r="O995" s="57"/>
      <c r="P995" s="57"/>
      <c r="Q995" s="57"/>
      <c r="R995" s="57"/>
      <c r="S995" s="57"/>
      <c r="T995" s="57"/>
      <c r="U995" s="57"/>
      <c r="V995" s="58"/>
      <c r="W995" s="58"/>
      <c r="X995" s="57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58"/>
      <c r="AJ995" s="58"/>
      <c r="AK995" s="58"/>
      <c r="AL995" s="58"/>
      <c r="AM995" s="55"/>
      <c r="AN995" s="55"/>
    </row>
    <row r="996" spans="14:40">
      <c r="N996" s="57"/>
      <c r="O996" s="57"/>
      <c r="P996" s="57"/>
      <c r="Q996" s="57"/>
      <c r="R996" s="57"/>
      <c r="S996" s="57"/>
      <c r="T996" s="57"/>
      <c r="U996" s="57"/>
      <c r="V996" s="58"/>
      <c r="W996" s="58"/>
      <c r="X996" s="57"/>
      <c r="Y996" s="58"/>
      <c r="Z996" s="58"/>
      <c r="AA996" s="58"/>
      <c r="AB996" s="58"/>
      <c r="AC996" s="58"/>
      <c r="AD996" s="58"/>
      <c r="AE996" s="58"/>
      <c r="AF996" s="58"/>
      <c r="AG996" s="58"/>
      <c r="AH996" s="58"/>
      <c r="AI996" s="58"/>
      <c r="AJ996" s="58"/>
      <c r="AK996" s="58"/>
      <c r="AL996" s="58"/>
      <c r="AM996" s="55"/>
      <c r="AN996" s="55"/>
    </row>
    <row r="997" spans="14:40">
      <c r="N997" s="57"/>
      <c r="O997" s="57"/>
      <c r="P997" s="57"/>
      <c r="Q997" s="57"/>
      <c r="R997" s="57"/>
      <c r="S997" s="57"/>
      <c r="T997" s="57"/>
      <c r="U997" s="57"/>
      <c r="V997" s="58"/>
      <c r="W997" s="58"/>
      <c r="X997" s="57"/>
      <c r="Y997" s="58"/>
      <c r="Z997" s="58"/>
      <c r="AA997" s="58"/>
      <c r="AB997" s="58"/>
      <c r="AC997" s="58"/>
      <c r="AD997" s="58"/>
      <c r="AE997" s="58"/>
      <c r="AF997" s="58"/>
      <c r="AG997" s="58"/>
      <c r="AH997" s="58"/>
      <c r="AI997" s="58"/>
      <c r="AJ997" s="58"/>
      <c r="AK997" s="58"/>
      <c r="AL997" s="58"/>
      <c r="AM997" s="55"/>
      <c r="AN997" s="55"/>
    </row>
    <row r="998" spans="14:40">
      <c r="N998" s="57"/>
      <c r="O998" s="57"/>
      <c r="P998" s="57"/>
      <c r="Q998" s="57"/>
      <c r="R998" s="57"/>
      <c r="S998" s="57"/>
      <c r="T998" s="57"/>
      <c r="U998" s="57"/>
      <c r="V998" s="58"/>
      <c r="W998" s="58"/>
      <c r="X998" s="57"/>
      <c r="Y998" s="58"/>
      <c r="Z998" s="58"/>
      <c r="AA998" s="58"/>
      <c r="AB998" s="58"/>
      <c r="AC998" s="58"/>
      <c r="AD998" s="58"/>
      <c r="AE998" s="58"/>
      <c r="AF998" s="58"/>
      <c r="AG998" s="58"/>
      <c r="AH998" s="58"/>
      <c r="AI998" s="58"/>
      <c r="AJ998" s="58"/>
      <c r="AK998" s="58"/>
      <c r="AL998" s="58"/>
      <c r="AM998" s="55"/>
      <c r="AN998" s="55"/>
    </row>
    <row r="999" spans="14:40">
      <c r="N999" s="57"/>
      <c r="O999" s="57"/>
      <c r="P999" s="57"/>
      <c r="Q999" s="57"/>
      <c r="R999" s="57"/>
      <c r="S999" s="57"/>
      <c r="T999" s="57"/>
      <c r="U999" s="57"/>
      <c r="V999" s="58"/>
      <c r="W999" s="58"/>
      <c r="X999" s="57"/>
      <c r="Y999" s="58"/>
      <c r="Z999" s="58"/>
      <c r="AA999" s="58"/>
      <c r="AB999" s="58"/>
      <c r="AC999" s="58"/>
      <c r="AD999" s="58"/>
      <c r="AE999" s="58"/>
      <c r="AF999" s="58"/>
      <c r="AG999" s="58"/>
      <c r="AH999" s="58"/>
      <c r="AI999" s="58"/>
      <c r="AJ999" s="58"/>
      <c r="AK999" s="58"/>
      <c r="AL999" s="58"/>
      <c r="AM999" s="55"/>
      <c r="AN999" s="55"/>
    </row>
  </sheetData>
  <sheetProtection password="CB5F" sheet="1" objects="1" scenarios="1" formatCells="0" formatColumns="0" formatRows="0" sort="0" autoFilter="0"/>
  <mergeCells count="10">
    <mergeCell ref="AM5:AO5"/>
    <mergeCell ref="AL1:AL3"/>
    <mergeCell ref="B5:I5"/>
    <mergeCell ref="M5:N5"/>
    <mergeCell ref="O5:S5"/>
    <mergeCell ref="T5:U5"/>
    <mergeCell ref="V5:X5"/>
    <mergeCell ref="Y5:AC5"/>
    <mergeCell ref="AD5:AJ5"/>
    <mergeCell ref="AL5:AL6"/>
  </mergeCells>
  <conditionalFormatting sqref="D2">
    <cfRule type="containsErrors" dxfId="61" priority="28">
      <formula>ISERROR(D2)</formula>
    </cfRule>
  </conditionalFormatting>
  <conditionalFormatting sqref="AA7:AA300 AM7:AO300">
    <cfRule type="cellIs" dxfId="60" priority="24" stopIfTrue="1" operator="equal">
      <formula>0</formula>
    </cfRule>
    <cfRule type="notContainsBlanks" dxfId="59" priority="25" stopIfTrue="1">
      <formula>LEN(TRIM(AA7))&gt;0</formula>
    </cfRule>
  </conditionalFormatting>
  <conditionalFormatting sqref="C2">
    <cfRule type="cellIs" dxfId="58" priority="17" stopIfTrue="1" operator="equal">
      <formula>0</formula>
    </cfRule>
  </conditionalFormatting>
  <conditionalFormatting sqref="G7:G300">
    <cfRule type="containsErrors" dxfId="57" priority="1" stopIfTrue="1">
      <formula>ISERROR(G7)</formula>
    </cfRule>
    <cfRule type="notContainsBlanks" dxfId="56" priority="2" stopIfTrue="1">
      <formula>LEN(TRIM(G7))&gt;0</formula>
    </cfRule>
  </conditionalFormatting>
  <dataValidations count="37">
    <dataValidation type="decimal" operator="greaterThanOrEqual" allowBlank="1" showInputMessage="1" showErrorMessage="1" errorTitle="Formato non valido" error="Inserire un formato numerico" promptTitle="CAMPO AUTOMATICO" prompt="Non valorizzare il campo" sqref="AA7:AA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riparto del Fondo sociale regionale dell'anno di riferimento" sqref="AL7:AL300">
      <formula1>1</formula1>
    </dataValidation>
    <dataValidation type="decimal" operator="greaterThanOrEqual" allowBlank="1" showInputMessage="1" showErrorMessage="1" errorTitle="Formato non valido" error="Inserire un formato numerico" prompt="Inserire evenutali altri fondi di finanziamento da fondi specifici destinati alla Struttura sede della UdO" sqref="AJ7:AJ300">
      <formula1>0</formula1>
    </dataValidation>
    <dataValidation type="decimal" operator="greaterThanOrEqual" allowBlank="1" showInputMessage="1" showErrorMessage="1" errorTitle="Formato non valido" error="Inserire un formato numerico" prompt="Inserire l'eventuale contributo ex L.R. 23/99 destinata alla Struttura sede della UdO" sqref="AI7:AI300">
      <formula1>0</formula1>
    </dataValidation>
    <dataValidation type="decimal" operator="greaterThanOrEqual" allowBlank="1" showInputMessage="1" showErrorMessage="1" errorTitle="Formato non valido" error="Inserire un formato numerico" prompt="Inserire la eventuale quota del Fondo Sociale Regionale destinata alla Struttura sede della UdO nell'anno di rendicontazione" sqref="AG7:AG300">
      <formula1>0</formula1>
    </dataValidation>
    <dataValidation type="decimal" operator="greaterThanOrEqual" allowBlank="1" showInputMessage="1" showErrorMessage="1" errorTitle="Formato non valido" error="Inserire un formato numerico" prompt="Inserire la eventuale quota del FNPS destinata alla Struttura sede della UdO" sqref="AH7:AH300">
      <formula1>0</formula1>
    </dataValidation>
    <dataValidation allowBlank="1" showInputMessage="1" showErrorMessage="1" prompt="Inserire l'Ente Gestore titolare della struttura sede della UdO" sqref="E7:E300"/>
    <dataValidation allowBlank="1" showInputMessage="1" showErrorMessage="1" prompt="Inserire la denominazione della struttura sede del servizio" sqref="C7:C300"/>
    <dataValidation type="textLength" operator="equal" allowBlank="1" showInputMessage="1" showErrorMessage="1" errorTitle="Formato non valido" error="Il Codice CUDES è di 6 caratteri numerici" promptTitle="CAMPO OBBLIGATORIO" prompt="Inserire il Codice CUDES dalla Anagrafica della Rete dei Servizi Sociali - AFAM" sqref="B7:B300">
      <formula1>6</formula1>
    </dataValidation>
    <dataValidation type="list" allowBlank="1" showInputMessage="1" showErrorMessage="1" errorTitle="Formato non valido" error="Inserire dal menù a tendina" promptTitle="CAMPO OBBLIGATORIO" prompt="Selezionare la tipologia dal menù a tendina" sqref="H7:H300">
      <formula1>PubblicoPrivato</formula1>
    </dataValidation>
    <dataValidation type="list" allowBlank="1" showInputMessage="1" showErrorMessage="1" errorTitle="Formato non valido" error="Selezionare la tipologia dal menù a tendina" promptTitle="CAMPO OBBLIGATORIO" prompt="Selezionare la tipologia dal menù a tendina" sqref="I7:I300">
      <formula1>Gestione</formula1>
    </dataValidation>
    <dataValidation allowBlank="1" showInputMessage="1" showErrorMessage="1" promptTitle="CAMPO AUTOMATICO" prompt="Non valorizzare il campo" sqref="AM7:AO300 G7:G300"/>
    <dataValidation allowBlank="1" showInputMessage="1" showErrorMessage="1" prompt="Inserire l'indirizzo (via, numero civico, Comune) della sede della struttura" sqref="D7:D300"/>
    <dataValidation type="decimal" operator="greaterThanOrEqual" allowBlank="1" showInputMessage="1" showErrorMessage="1" errorTitle="Formato non valido" error="Inserire un formato numerico maggiore o uguale a 1" promptTitle="CAMPO OBBLIGATORIO" prompt="Inserire il totale di eventuali contributi provenienti da enti pubblici (Comuni, Comunità Montane, Unione Comuni, Provincie, Aziende Speciali, Aziende Consortili, ecc..) nel periodo di rendicontazione" sqref="AE7:AE300">
      <formula1>1</formula1>
    </dataValidation>
    <dataValidation type="decimal" allowBlank="1" showInputMessage="1" showErrorMessage="1" errorTitle="Formato non valido" error="Inserire un formato numerico compreso tra 1 e 52" promptTitle="CAMPO OBBLIGATORIO" prompt="Indicare il numero di settimane di apertura nell'anno di rendicontazione" sqref="N7:N300">
      <formula1>1</formula1>
      <formula2>52</formula2>
    </dataValidation>
    <dataValidation type="decimal" allowBlank="1" showInputMessage="1" showErrorMessage="1" errorTitle="Formato non valido" error="Inserire un formato numerico compreso tra 1 e 24" promptTitle="CAMPO OBBLIGATORIO" prompt="Indicare il numero ore di apertura giornaliera. E' possibile indicare la media delle ore di apertura giornaliera " sqref="M7:M300">
      <formula1>1</formula1>
      <formula2>24</formula2>
    </dataValidation>
    <dataValidation type="whole" allowBlank="1" showInputMessage="1" showErrorMessage="1" errorTitle="Formato non valido" error="Inserire un numero intero compreso tra 1 e 5" promptTitle="CAMPO OBBLIGATORIO" prompt="Il numero dei posti autorizzati deve essere compreso tra 1 e 5" sqref="O7:O300">
      <formula1>1</formula1>
      <formula2>5</formula2>
    </dataValidation>
    <dataValidation type="decimal" operator="greaterThanOrEqual" allowBlank="1" showInputMessage="1" showErrorMessage="1" errorTitle="Formato non valido" error="Inserire un formato numerico" prompt="Indicare altre eventuali tipologie di entrata. NON indicare entrate da altri fondi specifici" sqref="AF7:AF300">
      <formula1>0</formula1>
    </dataValidation>
    <dataValidation type="decimal" operator="greaterThanOrEqual" allowBlank="1" showInputMessage="1" showErrorMessage="1" errorTitle="Formato non valido" error="Inserire un formato numerico" prompt="Inserire il totale introitato dalle rette provenienti dalla utenza nel periodo di rendicontazione" sqref="AD7:AD300">
      <formula1>0</formula1>
    </dataValidation>
    <dataValidation type="decimal" operator="greaterThanOrEqual" allowBlank="1" showInputMessage="1" showErrorMessage="1" errorTitle="Formato non valido" error="Inserire un formato numerico" prompt="Inserire eventuali altre tipologie di costo non riassumibili con le precedenti nel periodo di rendicontazione" sqref="AC7:AC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 costi sostenuti per le spese generali come ad esempio utenze, canoni, manutenzione ordinaria, ecc... nel periodo di rendicontazione&#10;ATTENZIONE: NON inserire nel computo i costi per la manutenzione straordinaria" sqref="AB7:AB300">
      <formula1>1</formula1>
    </dataValidation>
    <dataValidation type="decimal" operator="greaterThanOrEqual" allowBlank="1" showInputMessage="1" showErrorMessage="1" errorTitle="Formato non valido" error="Inserire un formato numerico" prompt="Inserire il costo complessivo di altro personale con contratto di lavoro dipendente, con contratto di lavoro autonomo (CoCoPro, CoCoCo, Liberi professionisti) e con contratti con società interinali, cooperative, etc. che forniscono personale" sqref="Z7:Z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costo complessivo del personale socioeducativo con contratto di lavoro dipendente, con contratto di lavoro autonomo (CoCoPro, CoCoCo, Liberi professionisti) e con contratti con società interinali, cooperative, etc. che forniscono personale" sqref="Y7:Y300">
      <formula1>1</formula1>
    </dataValidation>
    <dataValidation type="whole" operator="greaterThanOrEqual" allowBlank="1" showInputMessage="1" showErrorMessage="1" errorTitle="Formato non valido" error="Inserire un formato numerico intero" prompt="Indicare il numero eventuale di volontari operanti nella UdO nel periodo di rendicontazione" sqref="X7:X300">
      <formula1>0</formula1>
    </dataValidation>
    <dataValidation type="decimal" operator="greaterThanOrEqual" allowBlank="1" showInputMessage="1" showErrorMessage="1" errorTitle="Formato non valido" error="Inserire un formato numerico intero uguale o superiore a 1" promptTitle="CAMPO OBBLIGATORIO" prompt="Indicare il numero ore annue erogate dal personale socioeducativo nel periodo di rendicontazione" sqref="W7:W300">
      <formula1>1</formula1>
    </dataValidation>
    <dataValidation type="whole" operator="greaterThanOrEqual" allowBlank="1" showInputMessage="1" showErrorMessage="1" errorTitle="Formato non valido" error="Inserire un formato numerico intero uguale o superiore a 1" promptTitle="CAMPO OBBLIGATORIO" prompt="Indicare il numero del personale socioeducativo operante nel periodo di rendicontazione previsto dalla DGR n.20588 del febbraio 2005 e dalle ulteriori specifiche della circ. n.45 dell'ottobre 2005 " sqref="V7:V300">
      <formula1>1</formula1>
    </dataValidation>
    <dataValidation type="whole" operator="greaterThanOrEqual" allowBlank="1" showInputMessage="1" showErrorMessage="1" errorTitle="Formato non valido" error="Inserire un formato numerico intero uguale o superiore a 1" promptTitle="CAMPO OBBLIGATORIO" prompt="Indicare il numero di utenti a cui è stata accettata la domanda d'iscrizione al 31/12 dell'anno di rendicontazione" sqref="R7:R300">
      <formula1>1</formula1>
    </dataValidation>
    <dataValidation type="whole" operator="greaterThanOrEqual" allowBlank="1" showInputMessage="1" showErrorMessage="1" errorTitle="Formato non valido" error="Inserire un formato numerico intero uguale o superiore a 1" prompt="Indicare il numero degli iscritti in lista di attesa nel periodo di rendicontazione" sqref="Q7:Q300">
      <formula1>0</formula1>
    </dataValidation>
    <dataValidation allowBlank="1" showErrorMessage="1" sqref="H6"/>
    <dataValidation type="list" allowBlank="1" showInputMessage="1" showErrorMessage="1" errorTitle="Formato non valido" error="Selezionare la tipologia dal menù a tendina" promptTitle="Tipologia di gestione" prompt="Selezionare la tipologia dal menù a tendina" sqref="K7:L300">
      <formula1>#REF!</formula1>
    </dataValidation>
    <dataValidation allowBlank="1" showInputMessage="1" showErrorMessage="1" promptTitle="Sede" prompt="Inserire l'indirizzo (via, numero civico, Comune) della sede della struttura" sqref="J7:J300"/>
    <dataValidation type="whole" operator="greaterThanOrEqual" allowBlank="1" showInputMessage="1" showErrorMessage="1" errorTitle="Formato non valido" error="Inserire un formato numerico intero " prompt="E' un di cui della &quot;Capienza strutturale&quot;" sqref="P7:P300">
      <formula1>0</formula1>
    </dataValidation>
    <dataValidation type="decimal" operator="greaterThanOrEqual" allowBlank="1" showInputMessage="1" showErrorMessage="1" errorTitle="Formato non valido" error="Inserire un formato numerico" prompt="Indicare eventuali entrate provenienti da altre fonti di finanziamento da fondi specifici" sqref="AK7:AK300">
      <formula1>0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. Indicare il numero di bambini i cui genitori/tutori NON sono dipendenti dell'azienda" sqref="U7:U300">
      <formula1>R7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" sqref="T7:T300">
      <formula1>R7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" sqref="S7:S300">
      <formula1>R7</formula1>
    </dataValidation>
    <dataValidation type="list" allowBlank="1" showInputMessage="1" showErrorMessage="1" errorTitle="Formato non valido" error="Selezionare dal menù a tendina" prompt="Inserire la denominazione del Comune dal menù a tendina" sqref="F7:F300">
      <formula1>Comune_sede_ente_gestore</formula1>
    </dataValidation>
  </dataValidations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Foglio14"/>
  <dimension ref="A1:AS999"/>
  <sheetViews>
    <sheetView showGridLines="0" topLeftCell="B1" zoomScale="90" zoomScaleNormal="90" workbookViewId="0">
      <pane ySplit="6" topLeftCell="A7" activePane="bottomLeft" state="frozen"/>
      <selection pane="bottomLeft" activeCell="B7" sqref="B7"/>
    </sheetView>
  </sheetViews>
  <sheetFormatPr defaultColWidth="9.1328125" defaultRowHeight="13.2"/>
  <cols>
    <col min="1" max="1" width="28.86328125" style="52" hidden="1" customWidth="1"/>
    <col min="2" max="4" width="31.796875" style="52" customWidth="1"/>
    <col min="5" max="5" width="25.796875" style="52" customWidth="1"/>
    <col min="6" max="6" width="16.796875" style="51" customWidth="1"/>
    <col min="7" max="7" width="16.53125" style="52" customWidth="1"/>
    <col min="8" max="8" width="20.796875" style="52" customWidth="1"/>
    <col min="9" max="11" width="17.53125" style="52" hidden="1" customWidth="1"/>
    <col min="12" max="13" width="17.53125" style="52" customWidth="1"/>
    <col min="14" max="14" width="16.19921875" style="52" customWidth="1"/>
    <col min="15" max="15" width="16.86328125" style="52" customWidth="1"/>
    <col min="16" max="16" width="16.86328125" style="52" hidden="1" customWidth="1"/>
    <col min="17" max="18" width="12.53125" style="52" customWidth="1"/>
    <col min="19" max="19" width="12.19921875" style="52" hidden="1" customWidth="1"/>
    <col min="20" max="21" width="18.19921875" style="52" hidden="1" customWidth="1"/>
    <col min="22" max="24" width="14.53125" style="52" customWidth="1"/>
    <col min="25" max="30" width="18.796875" style="52" customWidth="1"/>
    <col min="31" max="31" width="24.86328125" style="52" bestFit="1" customWidth="1"/>
    <col min="32" max="33" width="18.796875" style="52" customWidth="1"/>
    <col min="34" max="34" width="16.19921875" style="52" customWidth="1"/>
    <col min="35" max="35" width="17.796875" style="52" hidden="1" customWidth="1"/>
    <col min="36" max="36" width="17.796875" style="52" customWidth="1"/>
    <col min="37" max="37" width="17.796875" style="52" hidden="1" customWidth="1"/>
    <col min="38" max="38" width="21.19921875" style="52" customWidth="1"/>
    <col min="39" max="40" width="17.53125" style="52" customWidth="1"/>
    <col min="41" max="41" width="18.1328125" style="52" customWidth="1"/>
    <col min="42" max="42" width="10.1328125" style="72" hidden="1" customWidth="1"/>
    <col min="43" max="44" width="9.1328125" style="59" hidden="1" customWidth="1"/>
    <col min="45" max="48" width="9.1328125" style="52"/>
    <col min="49" max="49" width="9.53125" style="52" bestFit="1" customWidth="1"/>
    <col min="50" max="16384" width="9.1328125" style="52"/>
  </cols>
  <sheetData>
    <row r="1" spans="2:45" s="10" customFormat="1" ht="14.45" customHeight="1">
      <c r="B1" s="3" t="s">
        <v>1647</v>
      </c>
      <c r="C1" s="47">
        <f>Ambito!B1</f>
        <v>2020</v>
      </c>
      <c r="F1" s="37"/>
      <c r="AL1" s="279"/>
      <c r="AP1" s="71"/>
      <c r="AQ1" s="11"/>
      <c r="AR1" s="11"/>
    </row>
    <row r="2" spans="2:45" s="8" customFormat="1" ht="14.35">
      <c r="B2" s="3" t="s">
        <v>115</v>
      </c>
      <c r="C2" s="47">
        <f>Ambito!B3</f>
        <v>0</v>
      </c>
      <c r="D2" s="32" t="str">
        <f>IF(C2,"null","ATTENZIONE!!! MANCA LA DENOMINAZIONE DELL'AMBITO - Selezionarlo dal menù a tendina nel foglio Ambito")</f>
        <v>ATTENZIONE!!! MANCA LA DENOMINAZIONE DELL'AMBITO - Selezionarlo dal menù a tendina nel foglio Ambito</v>
      </c>
      <c r="F2" s="38"/>
      <c r="AL2" s="279"/>
      <c r="AP2" s="71"/>
      <c r="AQ2" s="41"/>
      <c r="AR2" s="41"/>
    </row>
    <row r="3" spans="2:45" s="16" customFormat="1" ht="14.7" thickBot="1">
      <c r="B3" s="3" t="s">
        <v>116</v>
      </c>
      <c r="C3" s="47" t="str">
        <f>Ambito!B4</f>
        <v xml:space="preserve"> </v>
      </c>
      <c r="E3" s="3"/>
      <c r="F3" s="38"/>
      <c r="G3" s="8"/>
      <c r="H3" s="8"/>
      <c r="I3" s="8"/>
      <c r="J3" s="8"/>
      <c r="K3" s="8"/>
      <c r="L3" s="8"/>
      <c r="M3" s="8"/>
      <c r="N3" s="8"/>
      <c r="O3" s="8"/>
      <c r="P3" s="8"/>
      <c r="R3" s="8"/>
      <c r="AL3" s="280"/>
      <c r="AP3" s="71"/>
      <c r="AQ3" s="42"/>
      <c r="AR3" s="42"/>
    </row>
    <row r="4" spans="2:45" s="16" customFormat="1" ht="15" customHeight="1" thickBot="1">
      <c r="B4" s="3" t="s">
        <v>1616</v>
      </c>
      <c r="C4" s="9" t="s">
        <v>8</v>
      </c>
      <c r="D4" s="47" t="s">
        <v>20</v>
      </c>
      <c r="F4" s="39"/>
      <c r="G4" s="6"/>
      <c r="H4" s="6"/>
      <c r="I4" s="6"/>
      <c r="J4" s="30"/>
      <c r="K4" s="6"/>
      <c r="L4" s="6"/>
      <c r="M4" s="23">
        <f>SUM(M7:M300)</f>
        <v>0</v>
      </c>
      <c r="N4" s="23">
        <f>SUM(N7:N300)</f>
        <v>0</v>
      </c>
      <c r="O4" s="7">
        <f>SUM(O7:O300)</f>
        <v>0</v>
      </c>
      <c r="P4" s="7"/>
      <c r="Q4" s="7">
        <f t="shared" ref="Q4:AJ4" si="0">SUM(Q7:Q300)</f>
        <v>0</v>
      </c>
      <c r="R4" s="7">
        <f t="shared" si="0"/>
        <v>0</v>
      </c>
      <c r="S4" s="7">
        <f t="shared" si="0"/>
        <v>0</v>
      </c>
      <c r="T4" s="7">
        <f t="shared" si="0"/>
        <v>0</v>
      </c>
      <c r="U4" s="7">
        <f t="shared" si="0"/>
        <v>0</v>
      </c>
      <c r="V4" s="7">
        <f t="shared" si="0"/>
        <v>0</v>
      </c>
      <c r="W4" s="23">
        <f t="shared" si="0"/>
        <v>0</v>
      </c>
      <c r="X4" s="7">
        <f t="shared" si="0"/>
        <v>0</v>
      </c>
      <c r="Y4" s="12">
        <f t="shared" si="0"/>
        <v>0</v>
      </c>
      <c r="Z4" s="12">
        <f t="shared" si="0"/>
        <v>0</v>
      </c>
      <c r="AA4" s="12">
        <f t="shared" si="0"/>
        <v>0</v>
      </c>
      <c r="AB4" s="12">
        <f t="shared" si="0"/>
        <v>0</v>
      </c>
      <c r="AC4" s="12">
        <f t="shared" si="0"/>
        <v>0</v>
      </c>
      <c r="AD4" s="12">
        <f t="shared" si="0"/>
        <v>0</v>
      </c>
      <c r="AE4" s="12">
        <f t="shared" si="0"/>
        <v>0</v>
      </c>
      <c r="AF4" s="12">
        <f t="shared" si="0"/>
        <v>0</v>
      </c>
      <c r="AG4" s="12">
        <f t="shared" si="0"/>
        <v>0</v>
      </c>
      <c r="AH4" s="12">
        <f t="shared" si="0"/>
        <v>0</v>
      </c>
      <c r="AI4" s="12">
        <f t="shared" si="0"/>
        <v>0</v>
      </c>
      <c r="AJ4" s="12">
        <f t="shared" si="0"/>
        <v>0</v>
      </c>
      <c r="AK4" s="12">
        <f>SUM(AK7:AK299)</f>
        <v>0</v>
      </c>
      <c r="AL4" s="33">
        <f>SUM(AL7:AL300)</f>
        <v>0</v>
      </c>
      <c r="AM4" s="12">
        <f>SUM(AM7:AM300)</f>
        <v>0</v>
      </c>
      <c r="AN4" s="12">
        <f>SUM(AN7:AN300)</f>
        <v>0</v>
      </c>
      <c r="AO4" s="12">
        <f>SUM(AO7:AO300)</f>
        <v>0</v>
      </c>
      <c r="AP4" s="71"/>
      <c r="AQ4" s="42"/>
      <c r="AR4" s="42"/>
    </row>
    <row r="5" spans="2:45" s="13" customFormat="1" ht="21.8" customHeight="1" thickBot="1">
      <c r="B5" s="276" t="s">
        <v>1627</v>
      </c>
      <c r="C5" s="274"/>
      <c r="D5" s="274"/>
      <c r="E5" s="274"/>
      <c r="F5" s="274"/>
      <c r="G5" s="274"/>
      <c r="H5" s="274"/>
      <c r="I5" s="274"/>
      <c r="J5" s="274"/>
      <c r="K5" s="274"/>
      <c r="L5" s="275"/>
      <c r="M5" s="276" t="s">
        <v>1636</v>
      </c>
      <c r="N5" s="275"/>
      <c r="O5" s="276" t="s">
        <v>1637</v>
      </c>
      <c r="P5" s="274"/>
      <c r="Q5" s="274"/>
      <c r="R5" s="274"/>
      <c r="S5" s="274"/>
      <c r="T5" s="276" t="s">
        <v>1635</v>
      </c>
      <c r="U5" s="275"/>
      <c r="V5" s="276" t="s">
        <v>1638</v>
      </c>
      <c r="W5" s="274"/>
      <c r="X5" s="275"/>
      <c r="Y5" s="274" t="s">
        <v>1639</v>
      </c>
      <c r="Z5" s="274"/>
      <c r="AA5" s="274"/>
      <c r="AB5" s="274"/>
      <c r="AC5" s="274"/>
      <c r="AD5" s="276" t="s">
        <v>1640</v>
      </c>
      <c r="AE5" s="274"/>
      <c r="AF5" s="274"/>
      <c r="AG5" s="274"/>
      <c r="AH5" s="274"/>
      <c r="AI5" s="274"/>
      <c r="AJ5" s="274"/>
      <c r="AK5" s="45"/>
      <c r="AL5" s="278" t="str">
        <f>CONCATENATE("Fondo Sociale Regionale riparto ",Ambito!B2)</f>
        <v>Fondo Sociale Regionale riparto 2021</v>
      </c>
      <c r="AM5" s="276" t="s">
        <v>1644</v>
      </c>
      <c r="AN5" s="274"/>
      <c r="AO5" s="274"/>
      <c r="AP5" s="71"/>
      <c r="AQ5" s="43"/>
      <c r="AR5" s="43"/>
    </row>
    <row r="6" spans="2:45" s="13" customFormat="1" ht="69" customHeight="1">
      <c r="B6" s="22" t="s">
        <v>4938</v>
      </c>
      <c r="C6" s="22" t="s">
        <v>1628</v>
      </c>
      <c r="D6" s="22" t="s">
        <v>1629</v>
      </c>
      <c r="E6" s="22" t="s">
        <v>3207</v>
      </c>
      <c r="F6" s="40" t="s">
        <v>3210</v>
      </c>
      <c r="G6" s="25" t="s">
        <v>3232</v>
      </c>
      <c r="H6" s="22" t="s">
        <v>3214</v>
      </c>
      <c r="I6" s="46" t="s">
        <v>13</v>
      </c>
      <c r="J6" s="21" t="s">
        <v>24</v>
      </c>
      <c r="K6" s="21" t="s">
        <v>109</v>
      </c>
      <c r="L6" s="27" t="s">
        <v>19</v>
      </c>
      <c r="M6" s="29" t="s">
        <v>1617</v>
      </c>
      <c r="N6" s="27" t="s">
        <v>1618</v>
      </c>
      <c r="O6" s="29" t="s">
        <v>108</v>
      </c>
      <c r="P6" s="29" t="s">
        <v>1648</v>
      </c>
      <c r="Q6" s="20" t="s">
        <v>1619</v>
      </c>
      <c r="R6" s="27" t="s">
        <v>14</v>
      </c>
      <c r="S6" s="73" t="s">
        <v>15</v>
      </c>
      <c r="T6" s="73" t="s">
        <v>1621</v>
      </c>
      <c r="U6" s="73" t="s">
        <v>1620</v>
      </c>
      <c r="V6" s="29" t="s">
        <v>1622</v>
      </c>
      <c r="W6" s="21" t="s">
        <v>1623</v>
      </c>
      <c r="X6" s="27" t="s">
        <v>1624</v>
      </c>
      <c r="Y6" s="21" t="s">
        <v>1656</v>
      </c>
      <c r="Z6" s="21" t="s">
        <v>1657</v>
      </c>
      <c r="AA6" s="21" t="s">
        <v>1658</v>
      </c>
      <c r="AB6" s="21" t="s">
        <v>4</v>
      </c>
      <c r="AC6" s="27" t="s">
        <v>1625</v>
      </c>
      <c r="AD6" s="21" t="s">
        <v>26</v>
      </c>
      <c r="AE6" s="21" t="s">
        <v>4732</v>
      </c>
      <c r="AF6" s="21" t="s">
        <v>1641</v>
      </c>
      <c r="AG6" s="21" t="s">
        <v>3209</v>
      </c>
      <c r="AH6" s="21" t="s">
        <v>3208</v>
      </c>
      <c r="AI6" s="21" t="s">
        <v>1642</v>
      </c>
      <c r="AJ6" s="27" t="s">
        <v>1643</v>
      </c>
      <c r="AL6" s="277"/>
      <c r="AM6" s="28" t="s">
        <v>1645</v>
      </c>
      <c r="AN6" s="21" t="s">
        <v>3231</v>
      </c>
      <c r="AO6" s="20" t="s">
        <v>1646</v>
      </c>
      <c r="AP6" s="71"/>
      <c r="AQ6" s="43"/>
      <c r="AR6" s="43"/>
    </row>
    <row r="7" spans="2:45" s="10" customFormat="1">
      <c r="B7" s="260"/>
      <c r="C7" s="35"/>
      <c r="D7" s="53"/>
      <c r="E7" s="5"/>
      <c r="F7" s="60"/>
      <c r="G7" s="54" t="e">
        <f>VLOOKUP(F7,Foglio1!$F$2:$G$1509,2,FALSE)</f>
        <v>#N/A</v>
      </c>
      <c r="H7" s="56"/>
      <c r="I7" s="4"/>
      <c r="J7" s="4"/>
      <c r="K7" s="4"/>
      <c r="L7" s="4"/>
      <c r="M7" s="24"/>
      <c r="N7" s="24"/>
      <c r="O7" s="14"/>
      <c r="P7" s="14"/>
      <c r="Q7" s="14"/>
      <c r="R7" s="14"/>
      <c r="S7" s="14"/>
      <c r="T7" s="14"/>
      <c r="U7" s="14"/>
      <c r="V7" s="14"/>
      <c r="W7" s="24"/>
      <c r="X7" s="14"/>
      <c r="Y7" s="15"/>
      <c r="Z7" s="15"/>
      <c r="AA7" s="55">
        <f>SUM(Y7:Z7)</f>
        <v>0</v>
      </c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55">
        <f>SUM(AA7:AC7)</f>
        <v>0</v>
      </c>
      <c r="AN7" s="55">
        <f>SUM(AD7:AF7)</f>
        <v>0</v>
      </c>
      <c r="AO7" s="55">
        <f>SUM(AG7:AK7)</f>
        <v>0</v>
      </c>
      <c r="AP7" s="84" t="str">
        <f>IF(AND(OR(AQ7=FALSE,AR7=FALSE),OR(COUNTBLANK(A7:F7)&lt;&gt;COLUMNS(A7:F7),COUNTBLANK(H7:Z7)&lt;&gt;COLUMNS(H7:Z7),COUNTBLANK(AB7:AL7)&lt;&gt;COLUMNS(AB7:AL7))),"KO","")</f>
        <v/>
      </c>
      <c r="AQ7" s="11" t="b">
        <f>IF(OR(ISBLANK(B7),ISBLANK(H7),ISBLANK(L7),ISBLANK(M7),ISBLANK(N7),ISBLANK(O7),ISBLANK(R7),ISBLANK(V7),ISBLANK(W7),ISBLANK(Y7),ISBLANK(AB7),ISBLANK(AD7),ISBLANK(AL7)),FALSE,TRUE)</f>
        <v>0</v>
      </c>
      <c r="AR7" s="59" t="b">
        <f>IF(ISBLANK(B7),IF(OR(ISBLANK(C7),ISBLANK(D7),ISBLANK(E7),ISBLANK(F7),ISBLANK(G7)),FALSE,TRUE),TRUE)</f>
        <v>0</v>
      </c>
      <c r="AS7" s="34" t="str">
        <f>IF(AND(AP7="KO",OR(COUNTBLANK(A7:F7)&lt;&gt;COLUMNS(A7:F7),COUNTBLANK(H7:Z7)&lt;&gt;COLUMNS(H7:Z7),COUNTBLANK(AB7:AL7)&lt;&gt;COLUMNS(AB7:AL7))),"ATTENZIONE!!! NON TUTTI I CAMPI OBBLIGATORI SONO STATI COMPILATI","")</f>
        <v/>
      </c>
    </row>
    <row r="8" spans="2:45">
      <c r="B8" s="260"/>
      <c r="C8" s="35"/>
      <c r="D8" s="53"/>
      <c r="E8" s="5"/>
      <c r="F8" s="60"/>
      <c r="G8" s="54" t="e">
        <f>VLOOKUP(F8,Foglio1!$F$2:$G$1509,2,FALSE)</f>
        <v>#N/A</v>
      </c>
      <c r="H8" s="56"/>
      <c r="I8" s="4"/>
      <c r="J8" s="4"/>
      <c r="K8" s="4"/>
      <c r="L8" s="4"/>
      <c r="M8" s="24"/>
      <c r="N8" s="24"/>
      <c r="O8" s="14"/>
      <c r="P8" s="14"/>
      <c r="Q8" s="14"/>
      <c r="R8" s="14"/>
      <c r="S8" s="14"/>
      <c r="T8" s="14"/>
      <c r="U8" s="14"/>
      <c r="V8" s="14"/>
      <c r="W8" s="24"/>
      <c r="X8" s="14"/>
      <c r="Y8" s="15"/>
      <c r="Z8" s="15"/>
      <c r="AA8" s="55">
        <f t="shared" ref="AA8:AA71" si="1">SUM(Y8:Z8)</f>
        <v>0</v>
      </c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55">
        <f t="shared" ref="AM8:AM71" si="2">SUM(AA8:AC8)</f>
        <v>0</v>
      </c>
      <c r="AN8" s="55">
        <f t="shared" ref="AN8:AN71" si="3">SUM(AD8:AF8)</f>
        <v>0</v>
      </c>
      <c r="AO8" s="55">
        <f t="shared" ref="AO8:AO71" si="4">SUM(AG8:AK8)</f>
        <v>0</v>
      </c>
      <c r="AP8" s="84" t="str">
        <f t="shared" ref="AP8:AP71" si="5">IF(AND(OR(AQ8=FALSE,AR8=FALSE),OR(COUNTBLANK(A8:F8)&lt;&gt;COLUMNS(A8:F8),COUNTBLANK(H8:Z8)&lt;&gt;COLUMNS(H8:Z8),COUNTBLANK(AB8:AL8)&lt;&gt;COLUMNS(AB8:AL8))),"KO","")</f>
        <v/>
      </c>
      <c r="AQ8" s="11" t="b">
        <f t="shared" ref="AQ8:AQ71" si="6">IF(OR(ISBLANK(B8),ISBLANK(H8),ISBLANK(L8),ISBLANK(M8),ISBLANK(N8),ISBLANK(O8),ISBLANK(R8),ISBLANK(V8),ISBLANK(W8),ISBLANK(Y8),ISBLANK(AB8),ISBLANK(AD8),ISBLANK(AL8)),FALSE,TRUE)</f>
        <v>0</v>
      </c>
      <c r="AR8" s="59" t="b">
        <f t="shared" ref="AR8:AR71" si="7">IF(ISBLANK(B8),IF(OR(ISBLANK(C8),ISBLANK(D8),ISBLANK(E8),ISBLANK(F8),ISBLANK(G8)),FALSE,TRUE),TRUE)</f>
        <v>0</v>
      </c>
      <c r="AS8" s="34" t="str">
        <f t="shared" ref="AS8:AS71" si="8">IF(AND(AP8="KO",OR(COUNTBLANK(A8:F8)&lt;&gt;COLUMNS(A8:F8),COUNTBLANK(H8:Z8)&lt;&gt;COLUMNS(H8:Z8),COUNTBLANK(AB8:AL8)&lt;&gt;COLUMNS(AB8:AL8))),"ATTENZIONE!!! NON TUTTI I CAMPI OBBLIGATORI SONO STATI COMPILATI","")</f>
        <v/>
      </c>
    </row>
    <row r="9" spans="2:45">
      <c r="B9" s="260"/>
      <c r="C9" s="35"/>
      <c r="D9" s="53"/>
      <c r="E9" s="5"/>
      <c r="F9" s="60"/>
      <c r="G9" s="54" t="e">
        <f>VLOOKUP(F9,Foglio1!$F$2:$G$1509,2,FALSE)</f>
        <v>#N/A</v>
      </c>
      <c r="H9" s="56"/>
      <c r="I9" s="4"/>
      <c r="J9" s="4"/>
      <c r="K9" s="4"/>
      <c r="L9" s="4"/>
      <c r="M9" s="24"/>
      <c r="N9" s="24"/>
      <c r="O9" s="14"/>
      <c r="P9" s="14"/>
      <c r="Q9" s="14"/>
      <c r="R9" s="14"/>
      <c r="S9" s="14"/>
      <c r="T9" s="14"/>
      <c r="U9" s="14"/>
      <c r="V9" s="14"/>
      <c r="W9" s="24"/>
      <c r="X9" s="14"/>
      <c r="Y9" s="15"/>
      <c r="Z9" s="15"/>
      <c r="AA9" s="55">
        <f t="shared" si="1"/>
        <v>0</v>
      </c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55">
        <f t="shared" si="2"/>
        <v>0</v>
      </c>
      <c r="AN9" s="55">
        <f t="shared" si="3"/>
        <v>0</v>
      </c>
      <c r="AO9" s="55">
        <f t="shared" si="4"/>
        <v>0</v>
      </c>
      <c r="AP9" s="84" t="str">
        <f t="shared" si="5"/>
        <v/>
      </c>
      <c r="AQ9" s="11" t="b">
        <f t="shared" si="6"/>
        <v>0</v>
      </c>
      <c r="AR9" s="59" t="b">
        <f t="shared" si="7"/>
        <v>0</v>
      </c>
      <c r="AS9" s="34" t="str">
        <f t="shared" si="8"/>
        <v/>
      </c>
    </row>
    <row r="10" spans="2:45">
      <c r="B10" s="260"/>
      <c r="C10" s="35"/>
      <c r="D10" s="53"/>
      <c r="E10" s="5"/>
      <c r="F10" s="60"/>
      <c r="G10" s="54" t="e">
        <f>VLOOKUP(F10,Foglio1!$F$2:$G$1509,2,FALSE)</f>
        <v>#N/A</v>
      </c>
      <c r="H10" s="56"/>
      <c r="I10" s="4"/>
      <c r="J10" s="4"/>
      <c r="K10" s="4"/>
      <c r="L10" s="4"/>
      <c r="M10" s="24"/>
      <c r="N10" s="24"/>
      <c r="O10" s="14"/>
      <c r="P10" s="14"/>
      <c r="Q10" s="14"/>
      <c r="R10" s="14"/>
      <c r="S10" s="14"/>
      <c r="T10" s="14"/>
      <c r="U10" s="14"/>
      <c r="V10" s="14"/>
      <c r="W10" s="24"/>
      <c r="X10" s="14"/>
      <c r="Y10" s="15"/>
      <c r="Z10" s="15"/>
      <c r="AA10" s="55">
        <f t="shared" si="1"/>
        <v>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55">
        <f t="shared" si="2"/>
        <v>0</v>
      </c>
      <c r="AN10" s="55">
        <f t="shared" si="3"/>
        <v>0</v>
      </c>
      <c r="AO10" s="55">
        <f t="shared" si="4"/>
        <v>0</v>
      </c>
      <c r="AP10" s="84" t="str">
        <f t="shared" si="5"/>
        <v/>
      </c>
      <c r="AQ10" s="11" t="b">
        <f t="shared" si="6"/>
        <v>0</v>
      </c>
      <c r="AR10" s="59" t="b">
        <f t="shared" si="7"/>
        <v>0</v>
      </c>
      <c r="AS10" s="34" t="str">
        <f t="shared" si="8"/>
        <v/>
      </c>
    </row>
    <row r="11" spans="2:45">
      <c r="B11" s="260"/>
      <c r="C11" s="35"/>
      <c r="D11" s="53"/>
      <c r="E11" s="5"/>
      <c r="F11" s="60"/>
      <c r="G11" s="54" t="e">
        <f>VLOOKUP(F11,Foglio1!$F$2:$G$1509,2,FALSE)</f>
        <v>#N/A</v>
      </c>
      <c r="H11" s="56"/>
      <c r="I11" s="4"/>
      <c r="J11" s="4"/>
      <c r="K11" s="4"/>
      <c r="L11" s="4"/>
      <c r="M11" s="24"/>
      <c r="N11" s="24"/>
      <c r="O11" s="14"/>
      <c r="P11" s="14"/>
      <c r="Q11" s="14"/>
      <c r="R11" s="14"/>
      <c r="S11" s="14"/>
      <c r="T11" s="14"/>
      <c r="U11" s="14"/>
      <c r="V11" s="14"/>
      <c r="W11" s="24"/>
      <c r="X11" s="14"/>
      <c r="Y11" s="15"/>
      <c r="Z11" s="15"/>
      <c r="AA11" s="55">
        <f t="shared" si="1"/>
        <v>0</v>
      </c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55">
        <f t="shared" si="2"/>
        <v>0</v>
      </c>
      <c r="AN11" s="55">
        <f t="shared" si="3"/>
        <v>0</v>
      </c>
      <c r="AO11" s="55">
        <f t="shared" si="4"/>
        <v>0</v>
      </c>
      <c r="AP11" s="84" t="str">
        <f t="shared" si="5"/>
        <v/>
      </c>
      <c r="AQ11" s="11" t="b">
        <f t="shared" si="6"/>
        <v>0</v>
      </c>
      <c r="AR11" s="59" t="b">
        <f t="shared" si="7"/>
        <v>0</v>
      </c>
      <c r="AS11" s="34" t="str">
        <f t="shared" si="8"/>
        <v/>
      </c>
    </row>
    <row r="12" spans="2:45">
      <c r="B12" s="260"/>
      <c r="C12" s="35"/>
      <c r="D12" s="53"/>
      <c r="E12" s="5"/>
      <c r="F12" s="60"/>
      <c r="G12" s="54" t="e">
        <f>VLOOKUP(F12,Foglio1!$F$2:$G$1509,2,FALSE)</f>
        <v>#N/A</v>
      </c>
      <c r="H12" s="56"/>
      <c r="I12" s="4"/>
      <c r="J12" s="4"/>
      <c r="K12" s="4"/>
      <c r="L12" s="4"/>
      <c r="M12" s="24"/>
      <c r="N12" s="24"/>
      <c r="O12" s="14"/>
      <c r="P12" s="14"/>
      <c r="Q12" s="14"/>
      <c r="R12" s="14"/>
      <c r="S12" s="14"/>
      <c r="T12" s="14"/>
      <c r="U12" s="14"/>
      <c r="V12" s="14"/>
      <c r="W12" s="24"/>
      <c r="X12" s="14"/>
      <c r="Y12" s="15"/>
      <c r="Z12" s="15"/>
      <c r="AA12" s="55">
        <f t="shared" si="1"/>
        <v>0</v>
      </c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55">
        <f t="shared" si="2"/>
        <v>0</v>
      </c>
      <c r="AN12" s="55">
        <f t="shared" si="3"/>
        <v>0</v>
      </c>
      <c r="AO12" s="55">
        <f t="shared" si="4"/>
        <v>0</v>
      </c>
      <c r="AP12" s="84" t="str">
        <f t="shared" si="5"/>
        <v/>
      </c>
      <c r="AQ12" s="11" t="b">
        <f t="shared" si="6"/>
        <v>0</v>
      </c>
      <c r="AR12" s="59" t="b">
        <f t="shared" si="7"/>
        <v>0</v>
      </c>
      <c r="AS12" s="34" t="str">
        <f t="shared" si="8"/>
        <v/>
      </c>
    </row>
    <row r="13" spans="2:45">
      <c r="B13" s="260"/>
      <c r="C13" s="35"/>
      <c r="D13" s="53"/>
      <c r="E13" s="5"/>
      <c r="F13" s="60"/>
      <c r="G13" s="54" t="e">
        <f>VLOOKUP(F13,Foglio1!$F$2:$G$1509,2,FALSE)</f>
        <v>#N/A</v>
      </c>
      <c r="H13" s="56"/>
      <c r="I13" s="4"/>
      <c r="J13" s="4"/>
      <c r="K13" s="4"/>
      <c r="L13" s="4"/>
      <c r="M13" s="24"/>
      <c r="N13" s="24"/>
      <c r="O13" s="14"/>
      <c r="P13" s="14"/>
      <c r="Q13" s="14"/>
      <c r="R13" s="14"/>
      <c r="S13" s="14"/>
      <c r="T13" s="14"/>
      <c r="U13" s="14"/>
      <c r="V13" s="14"/>
      <c r="W13" s="24"/>
      <c r="X13" s="14"/>
      <c r="Y13" s="15"/>
      <c r="Z13" s="15"/>
      <c r="AA13" s="55">
        <f t="shared" si="1"/>
        <v>0</v>
      </c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55">
        <f t="shared" si="2"/>
        <v>0</v>
      </c>
      <c r="AN13" s="55">
        <f t="shared" si="3"/>
        <v>0</v>
      </c>
      <c r="AO13" s="55">
        <f t="shared" si="4"/>
        <v>0</v>
      </c>
      <c r="AP13" s="84" t="str">
        <f t="shared" si="5"/>
        <v/>
      </c>
      <c r="AQ13" s="11" t="b">
        <f t="shared" si="6"/>
        <v>0</v>
      </c>
      <c r="AR13" s="59" t="b">
        <f t="shared" si="7"/>
        <v>0</v>
      </c>
      <c r="AS13" s="34" t="str">
        <f t="shared" si="8"/>
        <v/>
      </c>
    </row>
    <row r="14" spans="2:45">
      <c r="B14" s="260"/>
      <c r="C14" s="35"/>
      <c r="D14" s="53"/>
      <c r="E14" s="5"/>
      <c r="F14" s="60"/>
      <c r="G14" s="54" t="e">
        <f>VLOOKUP(F14,Foglio1!$F$2:$G$1509,2,FALSE)</f>
        <v>#N/A</v>
      </c>
      <c r="H14" s="56"/>
      <c r="I14" s="4"/>
      <c r="J14" s="4"/>
      <c r="K14" s="4"/>
      <c r="L14" s="4"/>
      <c r="M14" s="24"/>
      <c r="N14" s="24"/>
      <c r="O14" s="14"/>
      <c r="P14" s="14"/>
      <c r="Q14" s="14"/>
      <c r="R14" s="14"/>
      <c r="S14" s="14"/>
      <c r="T14" s="14"/>
      <c r="U14" s="14"/>
      <c r="V14" s="14"/>
      <c r="W14" s="24"/>
      <c r="X14" s="14"/>
      <c r="Y14" s="15"/>
      <c r="Z14" s="15"/>
      <c r="AA14" s="55">
        <f t="shared" si="1"/>
        <v>0</v>
      </c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55">
        <f t="shared" si="2"/>
        <v>0</v>
      </c>
      <c r="AN14" s="55">
        <f t="shared" si="3"/>
        <v>0</v>
      </c>
      <c r="AO14" s="55">
        <f t="shared" si="4"/>
        <v>0</v>
      </c>
      <c r="AP14" s="84" t="str">
        <f t="shared" si="5"/>
        <v/>
      </c>
      <c r="AQ14" s="11" t="b">
        <f t="shared" si="6"/>
        <v>0</v>
      </c>
      <c r="AR14" s="59" t="b">
        <f t="shared" si="7"/>
        <v>0</v>
      </c>
      <c r="AS14" s="34" t="str">
        <f t="shared" si="8"/>
        <v/>
      </c>
    </row>
    <row r="15" spans="2:45">
      <c r="B15" s="260"/>
      <c r="C15" s="35"/>
      <c r="D15" s="53"/>
      <c r="E15" s="5"/>
      <c r="F15" s="60"/>
      <c r="G15" s="54" t="e">
        <f>VLOOKUP(F15,Foglio1!$F$2:$G$1509,2,FALSE)</f>
        <v>#N/A</v>
      </c>
      <c r="H15" s="56"/>
      <c r="I15" s="4"/>
      <c r="J15" s="4"/>
      <c r="K15" s="4"/>
      <c r="L15" s="4"/>
      <c r="M15" s="24"/>
      <c r="N15" s="24"/>
      <c r="O15" s="14"/>
      <c r="P15" s="14"/>
      <c r="Q15" s="14"/>
      <c r="R15" s="14"/>
      <c r="S15" s="14"/>
      <c r="T15" s="14"/>
      <c r="U15" s="14"/>
      <c r="V15" s="14"/>
      <c r="W15" s="24"/>
      <c r="X15" s="14"/>
      <c r="Y15" s="15"/>
      <c r="Z15" s="15"/>
      <c r="AA15" s="55">
        <f t="shared" si="1"/>
        <v>0</v>
      </c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55">
        <f t="shared" si="2"/>
        <v>0</v>
      </c>
      <c r="AN15" s="55">
        <f t="shared" si="3"/>
        <v>0</v>
      </c>
      <c r="AO15" s="55">
        <f t="shared" si="4"/>
        <v>0</v>
      </c>
      <c r="AP15" s="84" t="str">
        <f t="shared" si="5"/>
        <v/>
      </c>
      <c r="AQ15" s="11" t="b">
        <f t="shared" si="6"/>
        <v>0</v>
      </c>
      <c r="AR15" s="59" t="b">
        <f t="shared" si="7"/>
        <v>0</v>
      </c>
      <c r="AS15" s="34" t="str">
        <f t="shared" si="8"/>
        <v/>
      </c>
    </row>
    <row r="16" spans="2:45">
      <c r="B16" s="260"/>
      <c r="C16" s="35"/>
      <c r="D16" s="53"/>
      <c r="E16" s="5"/>
      <c r="F16" s="60"/>
      <c r="G16" s="54" t="e">
        <f>VLOOKUP(F16,Foglio1!$F$2:$G$1509,2,FALSE)</f>
        <v>#N/A</v>
      </c>
      <c r="H16" s="56"/>
      <c r="I16" s="4"/>
      <c r="J16" s="4"/>
      <c r="K16" s="4"/>
      <c r="L16" s="4"/>
      <c r="M16" s="24"/>
      <c r="N16" s="24"/>
      <c r="O16" s="14"/>
      <c r="P16" s="14"/>
      <c r="Q16" s="14"/>
      <c r="R16" s="14"/>
      <c r="S16" s="14"/>
      <c r="T16" s="14"/>
      <c r="U16" s="14"/>
      <c r="V16" s="14"/>
      <c r="W16" s="24"/>
      <c r="X16" s="14"/>
      <c r="Y16" s="15"/>
      <c r="Z16" s="15"/>
      <c r="AA16" s="55">
        <f t="shared" si="1"/>
        <v>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55">
        <f t="shared" si="2"/>
        <v>0</v>
      </c>
      <c r="AN16" s="55">
        <f t="shared" si="3"/>
        <v>0</v>
      </c>
      <c r="AO16" s="55">
        <f t="shared" si="4"/>
        <v>0</v>
      </c>
      <c r="AP16" s="84" t="str">
        <f t="shared" si="5"/>
        <v/>
      </c>
      <c r="AQ16" s="11" t="b">
        <f t="shared" si="6"/>
        <v>0</v>
      </c>
      <c r="AR16" s="59" t="b">
        <f t="shared" si="7"/>
        <v>0</v>
      </c>
      <c r="AS16" s="34" t="str">
        <f t="shared" si="8"/>
        <v/>
      </c>
    </row>
    <row r="17" spans="2:45">
      <c r="B17" s="260"/>
      <c r="C17" s="35"/>
      <c r="D17" s="53"/>
      <c r="E17" s="5"/>
      <c r="F17" s="60"/>
      <c r="G17" s="54" t="e">
        <f>VLOOKUP(F17,Foglio1!$F$2:$G$1509,2,FALSE)</f>
        <v>#N/A</v>
      </c>
      <c r="H17" s="56"/>
      <c r="I17" s="4"/>
      <c r="J17" s="4"/>
      <c r="K17" s="4"/>
      <c r="L17" s="4"/>
      <c r="M17" s="24"/>
      <c r="N17" s="24"/>
      <c r="O17" s="14"/>
      <c r="P17" s="14"/>
      <c r="Q17" s="14"/>
      <c r="R17" s="14"/>
      <c r="S17" s="14"/>
      <c r="T17" s="14"/>
      <c r="U17" s="14"/>
      <c r="V17" s="14"/>
      <c r="W17" s="24"/>
      <c r="X17" s="14"/>
      <c r="Y17" s="15"/>
      <c r="Z17" s="15"/>
      <c r="AA17" s="55">
        <f t="shared" si="1"/>
        <v>0</v>
      </c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55">
        <f t="shared" si="2"/>
        <v>0</v>
      </c>
      <c r="AN17" s="55">
        <f t="shared" si="3"/>
        <v>0</v>
      </c>
      <c r="AO17" s="55">
        <f t="shared" si="4"/>
        <v>0</v>
      </c>
      <c r="AP17" s="84" t="str">
        <f t="shared" si="5"/>
        <v/>
      </c>
      <c r="AQ17" s="11" t="b">
        <f t="shared" si="6"/>
        <v>0</v>
      </c>
      <c r="AR17" s="59" t="b">
        <f t="shared" si="7"/>
        <v>0</v>
      </c>
      <c r="AS17" s="34" t="str">
        <f t="shared" si="8"/>
        <v/>
      </c>
    </row>
    <row r="18" spans="2:45">
      <c r="B18" s="260"/>
      <c r="C18" s="35"/>
      <c r="D18" s="53"/>
      <c r="E18" s="5"/>
      <c r="F18" s="60"/>
      <c r="G18" s="54" t="e">
        <f>VLOOKUP(F18,Foglio1!$F$2:$G$1509,2,FALSE)</f>
        <v>#N/A</v>
      </c>
      <c r="H18" s="56"/>
      <c r="I18" s="4"/>
      <c r="J18" s="4"/>
      <c r="K18" s="4"/>
      <c r="L18" s="4"/>
      <c r="M18" s="24"/>
      <c r="N18" s="24"/>
      <c r="O18" s="14"/>
      <c r="P18" s="14"/>
      <c r="Q18" s="14"/>
      <c r="R18" s="14"/>
      <c r="S18" s="14"/>
      <c r="T18" s="14"/>
      <c r="U18" s="14"/>
      <c r="V18" s="14"/>
      <c r="W18" s="24"/>
      <c r="X18" s="14"/>
      <c r="Y18" s="15"/>
      <c r="Z18" s="15"/>
      <c r="AA18" s="55">
        <f t="shared" si="1"/>
        <v>0</v>
      </c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55">
        <f t="shared" si="2"/>
        <v>0</v>
      </c>
      <c r="AN18" s="55">
        <f t="shared" si="3"/>
        <v>0</v>
      </c>
      <c r="AO18" s="55">
        <f t="shared" si="4"/>
        <v>0</v>
      </c>
      <c r="AP18" s="84" t="str">
        <f t="shared" si="5"/>
        <v/>
      </c>
      <c r="AQ18" s="11" t="b">
        <f t="shared" si="6"/>
        <v>0</v>
      </c>
      <c r="AR18" s="59" t="b">
        <f t="shared" si="7"/>
        <v>0</v>
      </c>
      <c r="AS18" s="34" t="str">
        <f t="shared" si="8"/>
        <v/>
      </c>
    </row>
    <row r="19" spans="2:45">
      <c r="B19" s="260"/>
      <c r="C19" s="35"/>
      <c r="D19" s="53"/>
      <c r="E19" s="5"/>
      <c r="F19" s="60"/>
      <c r="G19" s="54" t="e">
        <f>VLOOKUP(F19,Foglio1!$F$2:$G$1509,2,FALSE)</f>
        <v>#N/A</v>
      </c>
      <c r="H19" s="56"/>
      <c r="I19" s="4"/>
      <c r="J19" s="4"/>
      <c r="K19" s="4"/>
      <c r="L19" s="4"/>
      <c r="M19" s="24"/>
      <c r="N19" s="24"/>
      <c r="O19" s="14"/>
      <c r="P19" s="14"/>
      <c r="Q19" s="14"/>
      <c r="R19" s="14"/>
      <c r="S19" s="14"/>
      <c r="T19" s="14"/>
      <c r="U19" s="14"/>
      <c r="V19" s="14"/>
      <c r="W19" s="24"/>
      <c r="X19" s="14"/>
      <c r="Y19" s="15"/>
      <c r="Z19" s="15"/>
      <c r="AA19" s="55">
        <f t="shared" si="1"/>
        <v>0</v>
      </c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55">
        <f t="shared" si="2"/>
        <v>0</v>
      </c>
      <c r="AN19" s="55">
        <f t="shared" si="3"/>
        <v>0</v>
      </c>
      <c r="AO19" s="55">
        <f t="shared" si="4"/>
        <v>0</v>
      </c>
      <c r="AP19" s="84" t="str">
        <f t="shared" si="5"/>
        <v/>
      </c>
      <c r="AQ19" s="11" t="b">
        <f t="shared" si="6"/>
        <v>0</v>
      </c>
      <c r="AR19" s="59" t="b">
        <f t="shared" si="7"/>
        <v>0</v>
      </c>
      <c r="AS19" s="34" t="str">
        <f t="shared" si="8"/>
        <v/>
      </c>
    </row>
    <row r="20" spans="2:45">
      <c r="B20" s="260"/>
      <c r="C20" s="35"/>
      <c r="D20" s="53"/>
      <c r="E20" s="5"/>
      <c r="F20" s="60"/>
      <c r="G20" s="54" t="e">
        <f>VLOOKUP(F20,Foglio1!$F$2:$G$1509,2,FALSE)</f>
        <v>#N/A</v>
      </c>
      <c r="H20" s="56"/>
      <c r="I20" s="4"/>
      <c r="J20" s="4"/>
      <c r="K20" s="4"/>
      <c r="L20" s="4"/>
      <c r="M20" s="24"/>
      <c r="N20" s="24"/>
      <c r="O20" s="14"/>
      <c r="P20" s="14"/>
      <c r="Q20" s="14"/>
      <c r="R20" s="14"/>
      <c r="S20" s="14"/>
      <c r="T20" s="14"/>
      <c r="U20" s="14"/>
      <c r="V20" s="14"/>
      <c r="W20" s="24"/>
      <c r="X20" s="14"/>
      <c r="Y20" s="15"/>
      <c r="Z20" s="15"/>
      <c r="AA20" s="55">
        <f t="shared" si="1"/>
        <v>0</v>
      </c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55">
        <f t="shared" si="2"/>
        <v>0</v>
      </c>
      <c r="AN20" s="55">
        <f t="shared" si="3"/>
        <v>0</v>
      </c>
      <c r="AO20" s="55">
        <f t="shared" si="4"/>
        <v>0</v>
      </c>
      <c r="AP20" s="84" t="str">
        <f t="shared" si="5"/>
        <v/>
      </c>
      <c r="AQ20" s="11" t="b">
        <f t="shared" si="6"/>
        <v>0</v>
      </c>
      <c r="AR20" s="59" t="b">
        <f t="shared" si="7"/>
        <v>0</v>
      </c>
      <c r="AS20" s="34" t="str">
        <f t="shared" si="8"/>
        <v/>
      </c>
    </row>
    <row r="21" spans="2:45">
      <c r="B21" s="260"/>
      <c r="C21" s="35"/>
      <c r="D21" s="53"/>
      <c r="E21" s="5"/>
      <c r="F21" s="60"/>
      <c r="G21" s="54" t="e">
        <f>VLOOKUP(F21,Foglio1!$F$2:$G$1509,2,FALSE)</f>
        <v>#N/A</v>
      </c>
      <c r="H21" s="56"/>
      <c r="I21" s="4"/>
      <c r="J21" s="4"/>
      <c r="K21" s="4"/>
      <c r="L21" s="4"/>
      <c r="M21" s="24"/>
      <c r="N21" s="24"/>
      <c r="O21" s="14"/>
      <c r="P21" s="14"/>
      <c r="Q21" s="14"/>
      <c r="R21" s="14"/>
      <c r="S21" s="14"/>
      <c r="T21" s="14"/>
      <c r="U21" s="14"/>
      <c r="V21" s="14"/>
      <c r="W21" s="24"/>
      <c r="X21" s="14"/>
      <c r="Y21" s="15"/>
      <c r="Z21" s="15"/>
      <c r="AA21" s="55">
        <f t="shared" si="1"/>
        <v>0</v>
      </c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55">
        <f t="shared" si="2"/>
        <v>0</v>
      </c>
      <c r="AN21" s="55">
        <f t="shared" si="3"/>
        <v>0</v>
      </c>
      <c r="AO21" s="55">
        <f t="shared" si="4"/>
        <v>0</v>
      </c>
      <c r="AP21" s="84" t="str">
        <f t="shared" si="5"/>
        <v/>
      </c>
      <c r="AQ21" s="11" t="b">
        <f t="shared" si="6"/>
        <v>0</v>
      </c>
      <c r="AR21" s="59" t="b">
        <f t="shared" si="7"/>
        <v>0</v>
      </c>
      <c r="AS21" s="34" t="str">
        <f t="shared" si="8"/>
        <v/>
      </c>
    </row>
    <row r="22" spans="2:45">
      <c r="B22" s="260"/>
      <c r="C22" s="35"/>
      <c r="D22" s="53"/>
      <c r="E22" s="5"/>
      <c r="F22" s="60"/>
      <c r="G22" s="54" t="e">
        <f>VLOOKUP(F22,Foglio1!$F$2:$G$1509,2,FALSE)</f>
        <v>#N/A</v>
      </c>
      <c r="H22" s="56"/>
      <c r="I22" s="4"/>
      <c r="J22" s="4"/>
      <c r="K22" s="4"/>
      <c r="L22" s="4"/>
      <c r="M22" s="24"/>
      <c r="N22" s="24"/>
      <c r="O22" s="14"/>
      <c r="P22" s="14"/>
      <c r="Q22" s="14"/>
      <c r="R22" s="14"/>
      <c r="S22" s="14"/>
      <c r="T22" s="14"/>
      <c r="U22" s="14"/>
      <c r="V22" s="14"/>
      <c r="W22" s="24"/>
      <c r="X22" s="14"/>
      <c r="Y22" s="15"/>
      <c r="Z22" s="15"/>
      <c r="AA22" s="55">
        <f t="shared" si="1"/>
        <v>0</v>
      </c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55">
        <f t="shared" si="2"/>
        <v>0</v>
      </c>
      <c r="AN22" s="55">
        <f t="shared" si="3"/>
        <v>0</v>
      </c>
      <c r="AO22" s="55">
        <f t="shared" si="4"/>
        <v>0</v>
      </c>
      <c r="AP22" s="84" t="str">
        <f t="shared" si="5"/>
        <v/>
      </c>
      <c r="AQ22" s="11" t="b">
        <f t="shared" si="6"/>
        <v>0</v>
      </c>
      <c r="AR22" s="59" t="b">
        <f t="shared" si="7"/>
        <v>0</v>
      </c>
      <c r="AS22" s="34" t="str">
        <f t="shared" si="8"/>
        <v/>
      </c>
    </row>
    <row r="23" spans="2:45">
      <c r="B23" s="260"/>
      <c r="C23" s="35"/>
      <c r="D23" s="53"/>
      <c r="E23" s="5"/>
      <c r="F23" s="60"/>
      <c r="G23" s="54" t="e">
        <f>VLOOKUP(F23,Foglio1!$F$2:$G$1509,2,FALSE)</f>
        <v>#N/A</v>
      </c>
      <c r="H23" s="56"/>
      <c r="I23" s="4"/>
      <c r="J23" s="4"/>
      <c r="K23" s="4"/>
      <c r="L23" s="4"/>
      <c r="M23" s="24"/>
      <c r="N23" s="24"/>
      <c r="O23" s="14"/>
      <c r="P23" s="14"/>
      <c r="Q23" s="14"/>
      <c r="R23" s="14"/>
      <c r="S23" s="14"/>
      <c r="T23" s="14"/>
      <c r="U23" s="14"/>
      <c r="V23" s="14"/>
      <c r="W23" s="24"/>
      <c r="X23" s="14"/>
      <c r="Y23" s="15"/>
      <c r="Z23" s="15"/>
      <c r="AA23" s="55">
        <f t="shared" si="1"/>
        <v>0</v>
      </c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55">
        <f t="shared" si="2"/>
        <v>0</v>
      </c>
      <c r="AN23" s="55">
        <f t="shared" si="3"/>
        <v>0</v>
      </c>
      <c r="AO23" s="55">
        <f t="shared" si="4"/>
        <v>0</v>
      </c>
      <c r="AP23" s="84" t="str">
        <f t="shared" si="5"/>
        <v/>
      </c>
      <c r="AQ23" s="11" t="b">
        <f t="shared" si="6"/>
        <v>0</v>
      </c>
      <c r="AR23" s="59" t="b">
        <f t="shared" si="7"/>
        <v>0</v>
      </c>
      <c r="AS23" s="34" t="str">
        <f t="shared" si="8"/>
        <v/>
      </c>
    </row>
    <row r="24" spans="2:45">
      <c r="B24" s="260"/>
      <c r="C24" s="35"/>
      <c r="D24" s="53"/>
      <c r="E24" s="5"/>
      <c r="F24" s="60"/>
      <c r="G24" s="54" t="e">
        <f>VLOOKUP(F24,Foglio1!$F$2:$G$1509,2,FALSE)</f>
        <v>#N/A</v>
      </c>
      <c r="H24" s="56"/>
      <c r="I24" s="4"/>
      <c r="J24" s="4"/>
      <c r="K24" s="4"/>
      <c r="L24" s="4"/>
      <c r="M24" s="24"/>
      <c r="N24" s="24"/>
      <c r="O24" s="14"/>
      <c r="P24" s="14"/>
      <c r="Q24" s="14"/>
      <c r="R24" s="14"/>
      <c r="S24" s="14"/>
      <c r="T24" s="14"/>
      <c r="U24" s="14"/>
      <c r="V24" s="14"/>
      <c r="W24" s="24"/>
      <c r="X24" s="14"/>
      <c r="Y24" s="15"/>
      <c r="Z24" s="15"/>
      <c r="AA24" s="55">
        <f t="shared" si="1"/>
        <v>0</v>
      </c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55">
        <f t="shared" si="2"/>
        <v>0</v>
      </c>
      <c r="AN24" s="55">
        <f t="shared" si="3"/>
        <v>0</v>
      </c>
      <c r="AO24" s="55">
        <f t="shared" si="4"/>
        <v>0</v>
      </c>
      <c r="AP24" s="84" t="str">
        <f t="shared" si="5"/>
        <v/>
      </c>
      <c r="AQ24" s="11" t="b">
        <f t="shared" si="6"/>
        <v>0</v>
      </c>
      <c r="AR24" s="59" t="b">
        <f t="shared" si="7"/>
        <v>0</v>
      </c>
      <c r="AS24" s="34" t="str">
        <f t="shared" si="8"/>
        <v/>
      </c>
    </row>
    <row r="25" spans="2:45">
      <c r="B25" s="260"/>
      <c r="C25" s="35"/>
      <c r="D25" s="53"/>
      <c r="E25" s="5"/>
      <c r="F25" s="60"/>
      <c r="G25" s="54" t="e">
        <f>VLOOKUP(F25,Foglio1!$F$2:$G$1509,2,FALSE)</f>
        <v>#N/A</v>
      </c>
      <c r="H25" s="56"/>
      <c r="I25" s="4"/>
      <c r="J25" s="4"/>
      <c r="K25" s="4"/>
      <c r="L25" s="4"/>
      <c r="M25" s="24"/>
      <c r="N25" s="24"/>
      <c r="O25" s="14"/>
      <c r="P25" s="14"/>
      <c r="Q25" s="14"/>
      <c r="R25" s="14"/>
      <c r="S25" s="14"/>
      <c r="T25" s="14"/>
      <c r="U25" s="14"/>
      <c r="V25" s="14"/>
      <c r="W25" s="24"/>
      <c r="X25" s="14"/>
      <c r="Y25" s="15"/>
      <c r="Z25" s="15"/>
      <c r="AA25" s="55">
        <f t="shared" si="1"/>
        <v>0</v>
      </c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55">
        <f t="shared" si="2"/>
        <v>0</v>
      </c>
      <c r="AN25" s="55">
        <f t="shared" si="3"/>
        <v>0</v>
      </c>
      <c r="AO25" s="55">
        <f t="shared" si="4"/>
        <v>0</v>
      </c>
      <c r="AP25" s="84" t="str">
        <f t="shared" si="5"/>
        <v/>
      </c>
      <c r="AQ25" s="11" t="b">
        <f t="shared" si="6"/>
        <v>0</v>
      </c>
      <c r="AR25" s="59" t="b">
        <f t="shared" si="7"/>
        <v>0</v>
      </c>
      <c r="AS25" s="34" t="str">
        <f t="shared" si="8"/>
        <v/>
      </c>
    </row>
    <row r="26" spans="2:45">
      <c r="B26" s="260"/>
      <c r="C26" s="35"/>
      <c r="D26" s="53"/>
      <c r="E26" s="5"/>
      <c r="F26" s="60"/>
      <c r="G26" s="54" t="e">
        <f>VLOOKUP(F26,Foglio1!$F$2:$G$1509,2,FALSE)</f>
        <v>#N/A</v>
      </c>
      <c r="H26" s="56"/>
      <c r="I26" s="4"/>
      <c r="J26" s="4"/>
      <c r="K26" s="4"/>
      <c r="L26" s="4"/>
      <c r="M26" s="24"/>
      <c r="N26" s="24"/>
      <c r="O26" s="14"/>
      <c r="P26" s="14"/>
      <c r="Q26" s="14"/>
      <c r="R26" s="14"/>
      <c r="S26" s="14"/>
      <c r="T26" s="14"/>
      <c r="U26" s="14"/>
      <c r="V26" s="14"/>
      <c r="W26" s="24"/>
      <c r="X26" s="14"/>
      <c r="Y26" s="15"/>
      <c r="Z26" s="15"/>
      <c r="AA26" s="55">
        <f t="shared" si="1"/>
        <v>0</v>
      </c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55">
        <f t="shared" si="2"/>
        <v>0</v>
      </c>
      <c r="AN26" s="55">
        <f t="shared" si="3"/>
        <v>0</v>
      </c>
      <c r="AO26" s="55">
        <f t="shared" si="4"/>
        <v>0</v>
      </c>
      <c r="AP26" s="84" t="str">
        <f t="shared" si="5"/>
        <v/>
      </c>
      <c r="AQ26" s="11" t="b">
        <f t="shared" si="6"/>
        <v>0</v>
      </c>
      <c r="AR26" s="59" t="b">
        <f t="shared" si="7"/>
        <v>0</v>
      </c>
      <c r="AS26" s="34" t="str">
        <f t="shared" si="8"/>
        <v/>
      </c>
    </row>
    <row r="27" spans="2:45">
      <c r="B27" s="260"/>
      <c r="C27" s="35"/>
      <c r="D27" s="53"/>
      <c r="E27" s="5"/>
      <c r="F27" s="60"/>
      <c r="G27" s="54" t="e">
        <f>VLOOKUP(F27,Foglio1!$F$2:$G$1509,2,FALSE)</f>
        <v>#N/A</v>
      </c>
      <c r="H27" s="56"/>
      <c r="I27" s="4"/>
      <c r="J27" s="4"/>
      <c r="K27" s="4"/>
      <c r="L27" s="4"/>
      <c r="M27" s="24"/>
      <c r="N27" s="24"/>
      <c r="O27" s="14"/>
      <c r="P27" s="14"/>
      <c r="Q27" s="14"/>
      <c r="R27" s="14"/>
      <c r="S27" s="14"/>
      <c r="T27" s="14"/>
      <c r="U27" s="14"/>
      <c r="V27" s="14"/>
      <c r="W27" s="24"/>
      <c r="X27" s="14"/>
      <c r="Y27" s="15"/>
      <c r="Z27" s="15"/>
      <c r="AA27" s="55">
        <f t="shared" si="1"/>
        <v>0</v>
      </c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55">
        <f t="shared" si="2"/>
        <v>0</v>
      </c>
      <c r="AN27" s="55">
        <f t="shared" si="3"/>
        <v>0</v>
      </c>
      <c r="AO27" s="55">
        <f t="shared" si="4"/>
        <v>0</v>
      </c>
      <c r="AP27" s="84" t="str">
        <f t="shared" si="5"/>
        <v/>
      </c>
      <c r="AQ27" s="11" t="b">
        <f t="shared" si="6"/>
        <v>0</v>
      </c>
      <c r="AR27" s="59" t="b">
        <f t="shared" si="7"/>
        <v>0</v>
      </c>
      <c r="AS27" s="34" t="str">
        <f t="shared" si="8"/>
        <v/>
      </c>
    </row>
    <row r="28" spans="2:45">
      <c r="B28" s="260"/>
      <c r="C28" s="35"/>
      <c r="D28" s="53"/>
      <c r="E28" s="5"/>
      <c r="F28" s="60"/>
      <c r="G28" s="54" t="e">
        <f>VLOOKUP(F28,Foglio1!$F$2:$G$1509,2,FALSE)</f>
        <v>#N/A</v>
      </c>
      <c r="H28" s="56"/>
      <c r="I28" s="4"/>
      <c r="J28" s="4"/>
      <c r="K28" s="4"/>
      <c r="L28" s="4"/>
      <c r="M28" s="24"/>
      <c r="N28" s="24"/>
      <c r="O28" s="14"/>
      <c r="P28" s="14"/>
      <c r="Q28" s="14"/>
      <c r="R28" s="14"/>
      <c r="S28" s="14"/>
      <c r="T28" s="14"/>
      <c r="U28" s="14"/>
      <c r="V28" s="14"/>
      <c r="W28" s="24"/>
      <c r="X28" s="14"/>
      <c r="Y28" s="15"/>
      <c r="Z28" s="15"/>
      <c r="AA28" s="55">
        <f t="shared" si="1"/>
        <v>0</v>
      </c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55">
        <f t="shared" si="2"/>
        <v>0</v>
      </c>
      <c r="AN28" s="55">
        <f t="shared" si="3"/>
        <v>0</v>
      </c>
      <c r="AO28" s="55">
        <f t="shared" si="4"/>
        <v>0</v>
      </c>
      <c r="AP28" s="84" t="str">
        <f t="shared" si="5"/>
        <v/>
      </c>
      <c r="AQ28" s="11" t="b">
        <f t="shared" si="6"/>
        <v>0</v>
      </c>
      <c r="AR28" s="59" t="b">
        <f t="shared" si="7"/>
        <v>0</v>
      </c>
      <c r="AS28" s="34" t="str">
        <f t="shared" si="8"/>
        <v/>
      </c>
    </row>
    <row r="29" spans="2:45">
      <c r="B29" s="260"/>
      <c r="C29" s="35"/>
      <c r="D29" s="53"/>
      <c r="E29" s="5"/>
      <c r="F29" s="60"/>
      <c r="G29" s="54" t="e">
        <f>VLOOKUP(F29,Foglio1!$F$2:$G$1509,2,FALSE)</f>
        <v>#N/A</v>
      </c>
      <c r="H29" s="56"/>
      <c r="I29" s="4"/>
      <c r="J29" s="4"/>
      <c r="K29" s="4"/>
      <c r="L29" s="4"/>
      <c r="M29" s="24"/>
      <c r="N29" s="24"/>
      <c r="O29" s="14"/>
      <c r="P29" s="14"/>
      <c r="Q29" s="14"/>
      <c r="R29" s="14"/>
      <c r="S29" s="14"/>
      <c r="T29" s="14"/>
      <c r="U29" s="14"/>
      <c r="V29" s="14"/>
      <c r="W29" s="24"/>
      <c r="X29" s="14"/>
      <c r="Y29" s="15"/>
      <c r="Z29" s="15"/>
      <c r="AA29" s="55">
        <f t="shared" si="1"/>
        <v>0</v>
      </c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55">
        <f t="shared" si="2"/>
        <v>0</v>
      </c>
      <c r="AN29" s="55">
        <f t="shared" si="3"/>
        <v>0</v>
      </c>
      <c r="AO29" s="55">
        <f t="shared" si="4"/>
        <v>0</v>
      </c>
      <c r="AP29" s="84" t="str">
        <f t="shared" si="5"/>
        <v/>
      </c>
      <c r="AQ29" s="11" t="b">
        <f t="shared" si="6"/>
        <v>0</v>
      </c>
      <c r="AR29" s="59" t="b">
        <f t="shared" si="7"/>
        <v>0</v>
      </c>
      <c r="AS29" s="34" t="str">
        <f t="shared" si="8"/>
        <v/>
      </c>
    </row>
    <row r="30" spans="2:45">
      <c r="B30" s="260"/>
      <c r="C30" s="35"/>
      <c r="D30" s="53"/>
      <c r="E30" s="5"/>
      <c r="F30" s="60"/>
      <c r="G30" s="54" t="e">
        <f>VLOOKUP(F30,Foglio1!$F$2:$G$1509,2,FALSE)</f>
        <v>#N/A</v>
      </c>
      <c r="H30" s="56"/>
      <c r="I30" s="4"/>
      <c r="J30" s="4"/>
      <c r="K30" s="4"/>
      <c r="L30" s="4"/>
      <c r="M30" s="24"/>
      <c r="N30" s="24"/>
      <c r="O30" s="14"/>
      <c r="P30" s="14"/>
      <c r="Q30" s="14"/>
      <c r="R30" s="14"/>
      <c r="S30" s="14"/>
      <c r="T30" s="14"/>
      <c r="U30" s="14"/>
      <c r="V30" s="14"/>
      <c r="W30" s="24"/>
      <c r="X30" s="14"/>
      <c r="Y30" s="15"/>
      <c r="Z30" s="15"/>
      <c r="AA30" s="55">
        <f t="shared" si="1"/>
        <v>0</v>
      </c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55">
        <f t="shared" si="2"/>
        <v>0</v>
      </c>
      <c r="AN30" s="55">
        <f t="shared" si="3"/>
        <v>0</v>
      </c>
      <c r="AO30" s="55">
        <f t="shared" si="4"/>
        <v>0</v>
      </c>
      <c r="AP30" s="84" t="str">
        <f t="shared" si="5"/>
        <v/>
      </c>
      <c r="AQ30" s="11" t="b">
        <f t="shared" si="6"/>
        <v>0</v>
      </c>
      <c r="AR30" s="59" t="b">
        <f t="shared" si="7"/>
        <v>0</v>
      </c>
      <c r="AS30" s="34" t="str">
        <f t="shared" si="8"/>
        <v/>
      </c>
    </row>
    <row r="31" spans="2:45">
      <c r="B31" s="260"/>
      <c r="C31" s="35"/>
      <c r="D31" s="53"/>
      <c r="E31" s="5"/>
      <c r="F31" s="60"/>
      <c r="G31" s="54" t="e">
        <f>VLOOKUP(F31,Foglio1!$F$2:$G$1509,2,FALSE)</f>
        <v>#N/A</v>
      </c>
      <c r="H31" s="56"/>
      <c r="I31" s="4"/>
      <c r="J31" s="4"/>
      <c r="K31" s="4"/>
      <c r="L31" s="4"/>
      <c r="M31" s="24"/>
      <c r="N31" s="24"/>
      <c r="O31" s="14"/>
      <c r="P31" s="14"/>
      <c r="Q31" s="14"/>
      <c r="R31" s="14"/>
      <c r="S31" s="14"/>
      <c r="T31" s="14"/>
      <c r="U31" s="14"/>
      <c r="V31" s="14"/>
      <c r="W31" s="24"/>
      <c r="X31" s="14"/>
      <c r="Y31" s="15"/>
      <c r="Z31" s="15"/>
      <c r="AA31" s="55">
        <f t="shared" si="1"/>
        <v>0</v>
      </c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55">
        <f t="shared" si="2"/>
        <v>0</v>
      </c>
      <c r="AN31" s="55">
        <f t="shared" si="3"/>
        <v>0</v>
      </c>
      <c r="AO31" s="55">
        <f t="shared" si="4"/>
        <v>0</v>
      </c>
      <c r="AP31" s="84" t="str">
        <f t="shared" si="5"/>
        <v/>
      </c>
      <c r="AQ31" s="11" t="b">
        <f t="shared" si="6"/>
        <v>0</v>
      </c>
      <c r="AR31" s="59" t="b">
        <f t="shared" si="7"/>
        <v>0</v>
      </c>
      <c r="AS31" s="34" t="str">
        <f t="shared" si="8"/>
        <v/>
      </c>
    </row>
    <row r="32" spans="2:45">
      <c r="B32" s="260"/>
      <c r="C32" s="35"/>
      <c r="D32" s="53"/>
      <c r="E32" s="5"/>
      <c r="F32" s="60"/>
      <c r="G32" s="54" t="e">
        <f>VLOOKUP(F32,Foglio1!$F$2:$G$1509,2,FALSE)</f>
        <v>#N/A</v>
      </c>
      <c r="H32" s="56"/>
      <c r="I32" s="4"/>
      <c r="J32" s="4"/>
      <c r="K32" s="4"/>
      <c r="L32" s="4"/>
      <c r="M32" s="24"/>
      <c r="N32" s="24"/>
      <c r="O32" s="14"/>
      <c r="P32" s="14"/>
      <c r="Q32" s="14"/>
      <c r="R32" s="14"/>
      <c r="S32" s="14"/>
      <c r="T32" s="14"/>
      <c r="U32" s="14"/>
      <c r="V32" s="14"/>
      <c r="W32" s="24"/>
      <c r="X32" s="14"/>
      <c r="Y32" s="15"/>
      <c r="Z32" s="15"/>
      <c r="AA32" s="55">
        <f t="shared" si="1"/>
        <v>0</v>
      </c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55">
        <f t="shared" si="2"/>
        <v>0</v>
      </c>
      <c r="AN32" s="55">
        <f t="shared" si="3"/>
        <v>0</v>
      </c>
      <c r="AO32" s="55">
        <f t="shared" si="4"/>
        <v>0</v>
      </c>
      <c r="AP32" s="84" t="str">
        <f t="shared" si="5"/>
        <v/>
      </c>
      <c r="AQ32" s="11" t="b">
        <f t="shared" si="6"/>
        <v>0</v>
      </c>
      <c r="AR32" s="59" t="b">
        <f t="shared" si="7"/>
        <v>0</v>
      </c>
      <c r="AS32" s="34" t="str">
        <f t="shared" si="8"/>
        <v/>
      </c>
    </row>
    <row r="33" spans="2:45">
      <c r="B33" s="260"/>
      <c r="C33" s="35"/>
      <c r="D33" s="53"/>
      <c r="E33" s="5"/>
      <c r="F33" s="60"/>
      <c r="G33" s="54" t="e">
        <f>VLOOKUP(F33,Foglio1!$F$2:$G$1509,2,FALSE)</f>
        <v>#N/A</v>
      </c>
      <c r="H33" s="56"/>
      <c r="I33" s="4"/>
      <c r="J33" s="4"/>
      <c r="K33" s="4"/>
      <c r="L33" s="4"/>
      <c r="M33" s="24"/>
      <c r="N33" s="24"/>
      <c r="O33" s="14"/>
      <c r="P33" s="14"/>
      <c r="Q33" s="14"/>
      <c r="R33" s="14"/>
      <c r="S33" s="14"/>
      <c r="T33" s="14"/>
      <c r="U33" s="14"/>
      <c r="V33" s="14"/>
      <c r="W33" s="24"/>
      <c r="X33" s="14"/>
      <c r="Y33" s="15"/>
      <c r="Z33" s="15"/>
      <c r="AA33" s="55">
        <f t="shared" si="1"/>
        <v>0</v>
      </c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55">
        <f t="shared" si="2"/>
        <v>0</v>
      </c>
      <c r="AN33" s="55">
        <f t="shared" si="3"/>
        <v>0</v>
      </c>
      <c r="AO33" s="55">
        <f t="shared" si="4"/>
        <v>0</v>
      </c>
      <c r="AP33" s="84" t="str">
        <f t="shared" si="5"/>
        <v/>
      </c>
      <c r="AQ33" s="11" t="b">
        <f t="shared" si="6"/>
        <v>0</v>
      </c>
      <c r="AR33" s="59" t="b">
        <f t="shared" si="7"/>
        <v>0</v>
      </c>
      <c r="AS33" s="34" t="str">
        <f t="shared" si="8"/>
        <v/>
      </c>
    </row>
    <row r="34" spans="2:45">
      <c r="B34" s="260"/>
      <c r="C34" s="35"/>
      <c r="D34" s="53"/>
      <c r="E34" s="5"/>
      <c r="F34" s="60"/>
      <c r="G34" s="54" t="e">
        <f>VLOOKUP(F34,Foglio1!$F$2:$G$1509,2,FALSE)</f>
        <v>#N/A</v>
      </c>
      <c r="H34" s="56"/>
      <c r="I34" s="4"/>
      <c r="J34" s="4"/>
      <c r="K34" s="4"/>
      <c r="L34" s="4"/>
      <c r="M34" s="24"/>
      <c r="N34" s="24"/>
      <c r="O34" s="14"/>
      <c r="P34" s="14"/>
      <c r="Q34" s="14"/>
      <c r="R34" s="14"/>
      <c r="S34" s="14"/>
      <c r="T34" s="14"/>
      <c r="U34" s="14"/>
      <c r="V34" s="14"/>
      <c r="W34" s="24"/>
      <c r="X34" s="14"/>
      <c r="Y34" s="15"/>
      <c r="Z34" s="15"/>
      <c r="AA34" s="55">
        <f t="shared" si="1"/>
        <v>0</v>
      </c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55">
        <f t="shared" si="2"/>
        <v>0</v>
      </c>
      <c r="AN34" s="55">
        <f t="shared" si="3"/>
        <v>0</v>
      </c>
      <c r="AO34" s="55">
        <f t="shared" si="4"/>
        <v>0</v>
      </c>
      <c r="AP34" s="84" t="str">
        <f t="shared" si="5"/>
        <v/>
      </c>
      <c r="AQ34" s="11" t="b">
        <f t="shared" si="6"/>
        <v>0</v>
      </c>
      <c r="AR34" s="59" t="b">
        <f t="shared" si="7"/>
        <v>0</v>
      </c>
      <c r="AS34" s="34" t="str">
        <f t="shared" si="8"/>
        <v/>
      </c>
    </row>
    <row r="35" spans="2:45">
      <c r="B35" s="260"/>
      <c r="C35" s="35"/>
      <c r="D35" s="53"/>
      <c r="E35" s="5"/>
      <c r="F35" s="60"/>
      <c r="G35" s="54" t="e">
        <f>VLOOKUP(F35,Foglio1!$F$2:$G$1509,2,FALSE)</f>
        <v>#N/A</v>
      </c>
      <c r="H35" s="56"/>
      <c r="I35" s="4"/>
      <c r="J35" s="4"/>
      <c r="K35" s="4"/>
      <c r="L35" s="4"/>
      <c r="M35" s="24"/>
      <c r="N35" s="24"/>
      <c r="O35" s="14"/>
      <c r="P35" s="14"/>
      <c r="Q35" s="14"/>
      <c r="R35" s="14"/>
      <c r="S35" s="14"/>
      <c r="T35" s="14"/>
      <c r="U35" s="14"/>
      <c r="V35" s="14"/>
      <c r="W35" s="24"/>
      <c r="X35" s="14"/>
      <c r="Y35" s="15"/>
      <c r="Z35" s="15"/>
      <c r="AA35" s="55">
        <f t="shared" si="1"/>
        <v>0</v>
      </c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55">
        <f t="shared" si="2"/>
        <v>0</v>
      </c>
      <c r="AN35" s="55">
        <f t="shared" si="3"/>
        <v>0</v>
      </c>
      <c r="AO35" s="55">
        <f t="shared" si="4"/>
        <v>0</v>
      </c>
      <c r="AP35" s="84" t="str">
        <f t="shared" si="5"/>
        <v/>
      </c>
      <c r="AQ35" s="11" t="b">
        <f t="shared" si="6"/>
        <v>0</v>
      </c>
      <c r="AR35" s="59" t="b">
        <f t="shared" si="7"/>
        <v>0</v>
      </c>
      <c r="AS35" s="34" t="str">
        <f t="shared" si="8"/>
        <v/>
      </c>
    </row>
    <row r="36" spans="2:45">
      <c r="B36" s="260"/>
      <c r="C36" s="35"/>
      <c r="D36" s="53"/>
      <c r="E36" s="5"/>
      <c r="F36" s="60"/>
      <c r="G36" s="54" t="e">
        <f>VLOOKUP(F36,Foglio1!$F$2:$G$1509,2,FALSE)</f>
        <v>#N/A</v>
      </c>
      <c r="H36" s="56"/>
      <c r="I36" s="4"/>
      <c r="J36" s="4"/>
      <c r="K36" s="4"/>
      <c r="L36" s="4"/>
      <c r="M36" s="24"/>
      <c r="N36" s="24"/>
      <c r="O36" s="14"/>
      <c r="P36" s="14"/>
      <c r="Q36" s="14"/>
      <c r="R36" s="14"/>
      <c r="S36" s="14"/>
      <c r="T36" s="14"/>
      <c r="U36" s="14"/>
      <c r="V36" s="14"/>
      <c r="W36" s="24"/>
      <c r="X36" s="14"/>
      <c r="Y36" s="15"/>
      <c r="Z36" s="15"/>
      <c r="AA36" s="55">
        <f t="shared" si="1"/>
        <v>0</v>
      </c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55">
        <f t="shared" si="2"/>
        <v>0</v>
      </c>
      <c r="AN36" s="55">
        <f t="shared" si="3"/>
        <v>0</v>
      </c>
      <c r="AO36" s="55">
        <f t="shared" si="4"/>
        <v>0</v>
      </c>
      <c r="AP36" s="84" t="str">
        <f t="shared" si="5"/>
        <v/>
      </c>
      <c r="AQ36" s="11" t="b">
        <f t="shared" si="6"/>
        <v>0</v>
      </c>
      <c r="AR36" s="59" t="b">
        <f t="shared" si="7"/>
        <v>0</v>
      </c>
      <c r="AS36" s="34" t="str">
        <f t="shared" si="8"/>
        <v/>
      </c>
    </row>
    <row r="37" spans="2:45">
      <c r="B37" s="260"/>
      <c r="C37" s="35"/>
      <c r="D37" s="53"/>
      <c r="E37" s="5"/>
      <c r="F37" s="60"/>
      <c r="G37" s="54" t="e">
        <f>VLOOKUP(F37,Foglio1!$F$2:$G$1509,2,FALSE)</f>
        <v>#N/A</v>
      </c>
      <c r="H37" s="56"/>
      <c r="I37" s="4"/>
      <c r="J37" s="4"/>
      <c r="K37" s="4"/>
      <c r="L37" s="4"/>
      <c r="M37" s="24"/>
      <c r="N37" s="24"/>
      <c r="O37" s="14"/>
      <c r="P37" s="14"/>
      <c r="Q37" s="14"/>
      <c r="R37" s="14"/>
      <c r="S37" s="14"/>
      <c r="T37" s="14"/>
      <c r="U37" s="14"/>
      <c r="V37" s="14"/>
      <c r="W37" s="24"/>
      <c r="X37" s="14"/>
      <c r="Y37" s="15"/>
      <c r="Z37" s="15"/>
      <c r="AA37" s="55">
        <f t="shared" si="1"/>
        <v>0</v>
      </c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55">
        <f t="shared" si="2"/>
        <v>0</v>
      </c>
      <c r="AN37" s="55">
        <f t="shared" si="3"/>
        <v>0</v>
      </c>
      <c r="AO37" s="55">
        <f t="shared" si="4"/>
        <v>0</v>
      </c>
      <c r="AP37" s="84" t="str">
        <f t="shared" si="5"/>
        <v/>
      </c>
      <c r="AQ37" s="11" t="b">
        <f t="shared" si="6"/>
        <v>0</v>
      </c>
      <c r="AR37" s="59" t="b">
        <f t="shared" si="7"/>
        <v>0</v>
      </c>
      <c r="AS37" s="34" t="str">
        <f t="shared" si="8"/>
        <v/>
      </c>
    </row>
    <row r="38" spans="2:45">
      <c r="B38" s="260"/>
      <c r="C38" s="35"/>
      <c r="D38" s="53"/>
      <c r="E38" s="5"/>
      <c r="F38" s="60"/>
      <c r="G38" s="54" t="e">
        <f>VLOOKUP(F38,Foglio1!$F$2:$G$1509,2,FALSE)</f>
        <v>#N/A</v>
      </c>
      <c r="H38" s="56"/>
      <c r="I38" s="4"/>
      <c r="J38" s="4"/>
      <c r="K38" s="4"/>
      <c r="L38" s="4"/>
      <c r="M38" s="24"/>
      <c r="N38" s="24"/>
      <c r="O38" s="14"/>
      <c r="P38" s="14"/>
      <c r="Q38" s="14"/>
      <c r="R38" s="14"/>
      <c r="S38" s="14"/>
      <c r="T38" s="14"/>
      <c r="U38" s="14"/>
      <c r="V38" s="14"/>
      <c r="W38" s="24"/>
      <c r="X38" s="14"/>
      <c r="Y38" s="15"/>
      <c r="Z38" s="15"/>
      <c r="AA38" s="55">
        <f t="shared" si="1"/>
        <v>0</v>
      </c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55">
        <f t="shared" si="2"/>
        <v>0</v>
      </c>
      <c r="AN38" s="55">
        <f t="shared" si="3"/>
        <v>0</v>
      </c>
      <c r="AO38" s="55">
        <f t="shared" si="4"/>
        <v>0</v>
      </c>
      <c r="AP38" s="84" t="str">
        <f t="shared" si="5"/>
        <v/>
      </c>
      <c r="AQ38" s="11" t="b">
        <f t="shared" si="6"/>
        <v>0</v>
      </c>
      <c r="AR38" s="59" t="b">
        <f t="shared" si="7"/>
        <v>0</v>
      </c>
      <c r="AS38" s="34" t="str">
        <f t="shared" si="8"/>
        <v/>
      </c>
    </row>
    <row r="39" spans="2:45">
      <c r="B39" s="260"/>
      <c r="C39" s="35"/>
      <c r="D39" s="53"/>
      <c r="E39" s="5"/>
      <c r="F39" s="60"/>
      <c r="G39" s="54" t="e">
        <f>VLOOKUP(F39,Foglio1!$F$2:$G$1509,2,FALSE)</f>
        <v>#N/A</v>
      </c>
      <c r="H39" s="56"/>
      <c r="I39" s="4"/>
      <c r="J39" s="4"/>
      <c r="K39" s="4"/>
      <c r="L39" s="4"/>
      <c r="M39" s="24"/>
      <c r="N39" s="24"/>
      <c r="O39" s="14"/>
      <c r="P39" s="14"/>
      <c r="Q39" s="14"/>
      <c r="R39" s="14"/>
      <c r="S39" s="14"/>
      <c r="T39" s="14"/>
      <c r="U39" s="14"/>
      <c r="V39" s="14"/>
      <c r="W39" s="24"/>
      <c r="X39" s="14"/>
      <c r="Y39" s="15"/>
      <c r="Z39" s="15"/>
      <c r="AA39" s="55">
        <f t="shared" si="1"/>
        <v>0</v>
      </c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55">
        <f t="shared" si="2"/>
        <v>0</v>
      </c>
      <c r="AN39" s="55">
        <f t="shared" si="3"/>
        <v>0</v>
      </c>
      <c r="AO39" s="55">
        <f t="shared" si="4"/>
        <v>0</v>
      </c>
      <c r="AP39" s="84" t="str">
        <f t="shared" si="5"/>
        <v/>
      </c>
      <c r="AQ39" s="11" t="b">
        <f t="shared" si="6"/>
        <v>0</v>
      </c>
      <c r="AR39" s="59" t="b">
        <f t="shared" si="7"/>
        <v>0</v>
      </c>
      <c r="AS39" s="34" t="str">
        <f t="shared" si="8"/>
        <v/>
      </c>
    </row>
    <row r="40" spans="2:45">
      <c r="B40" s="260"/>
      <c r="C40" s="35"/>
      <c r="D40" s="53"/>
      <c r="E40" s="5"/>
      <c r="F40" s="60"/>
      <c r="G40" s="54" t="e">
        <f>VLOOKUP(F40,Foglio1!$F$2:$G$1509,2,FALSE)</f>
        <v>#N/A</v>
      </c>
      <c r="H40" s="56"/>
      <c r="I40" s="4"/>
      <c r="J40" s="4"/>
      <c r="K40" s="4"/>
      <c r="L40" s="4"/>
      <c r="M40" s="24"/>
      <c r="N40" s="24"/>
      <c r="O40" s="14"/>
      <c r="P40" s="14"/>
      <c r="Q40" s="14"/>
      <c r="R40" s="14"/>
      <c r="S40" s="14"/>
      <c r="T40" s="14"/>
      <c r="U40" s="14"/>
      <c r="V40" s="14"/>
      <c r="W40" s="24"/>
      <c r="X40" s="14"/>
      <c r="Y40" s="15"/>
      <c r="Z40" s="15"/>
      <c r="AA40" s="55">
        <f t="shared" si="1"/>
        <v>0</v>
      </c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55">
        <f t="shared" si="2"/>
        <v>0</v>
      </c>
      <c r="AN40" s="55">
        <f t="shared" si="3"/>
        <v>0</v>
      </c>
      <c r="AO40" s="55">
        <f t="shared" si="4"/>
        <v>0</v>
      </c>
      <c r="AP40" s="84" t="str">
        <f t="shared" si="5"/>
        <v/>
      </c>
      <c r="AQ40" s="11" t="b">
        <f t="shared" si="6"/>
        <v>0</v>
      </c>
      <c r="AR40" s="59" t="b">
        <f t="shared" si="7"/>
        <v>0</v>
      </c>
      <c r="AS40" s="34" t="str">
        <f t="shared" si="8"/>
        <v/>
      </c>
    </row>
    <row r="41" spans="2:45">
      <c r="B41" s="260"/>
      <c r="C41" s="35"/>
      <c r="D41" s="53"/>
      <c r="E41" s="5"/>
      <c r="F41" s="60"/>
      <c r="G41" s="54" t="e">
        <f>VLOOKUP(F41,Foglio1!$F$2:$G$1509,2,FALSE)</f>
        <v>#N/A</v>
      </c>
      <c r="H41" s="56"/>
      <c r="I41" s="4"/>
      <c r="J41" s="4"/>
      <c r="K41" s="4"/>
      <c r="L41" s="4"/>
      <c r="M41" s="24"/>
      <c r="N41" s="24"/>
      <c r="O41" s="14"/>
      <c r="P41" s="14"/>
      <c r="Q41" s="14"/>
      <c r="R41" s="14"/>
      <c r="S41" s="14"/>
      <c r="T41" s="14"/>
      <c r="U41" s="14"/>
      <c r="V41" s="14"/>
      <c r="W41" s="24"/>
      <c r="X41" s="14"/>
      <c r="Y41" s="15"/>
      <c r="Z41" s="15"/>
      <c r="AA41" s="55">
        <f t="shared" si="1"/>
        <v>0</v>
      </c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55">
        <f t="shared" si="2"/>
        <v>0</v>
      </c>
      <c r="AN41" s="55">
        <f t="shared" si="3"/>
        <v>0</v>
      </c>
      <c r="AO41" s="55">
        <f t="shared" si="4"/>
        <v>0</v>
      </c>
      <c r="AP41" s="84" t="str">
        <f t="shared" si="5"/>
        <v/>
      </c>
      <c r="AQ41" s="11" t="b">
        <f t="shared" si="6"/>
        <v>0</v>
      </c>
      <c r="AR41" s="59" t="b">
        <f t="shared" si="7"/>
        <v>0</v>
      </c>
      <c r="AS41" s="34" t="str">
        <f t="shared" si="8"/>
        <v/>
      </c>
    </row>
    <row r="42" spans="2:45">
      <c r="B42" s="260"/>
      <c r="C42" s="35"/>
      <c r="D42" s="53"/>
      <c r="E42" s="5"/>
      <c r="F42" s="60"/>
      <c r="G42" s="54" t="e">
        <f>VLOOKUP(F42,Foglio1!$F$2:$G$1509,2,FALSE)</f>
        <v>#N/A</v>
      </c>
      <c r="H42" s="56"/>
      <c r="I42" s="4"/>
      <c r="J42" s="4"/>
      <c r="K42" s="4"/>
      <c r="L42" s="4"/>
      <c r="M42" s="24"/>
      <c r="N42" s="24"/>
      <c r="O42" s="14"/>
      <c r="P42" s="14"/>
      <c r="Q42" s="14"/>
      <c r="R42" s="14"/>
      <c r="S42" s="14"/>
      <c r="T42" s="14"/>
      <c r="U42" s="14"/>
      <c r="V42" s="14"/>
      <c r="W42" s="24"/>
      <c r="X42" s="14"/>
      <c r="Y42" s="15"/>
      <c r="Z42" s="15"/>
      <c r="AA42" s="55">
        <f t="shared" si="1"/>
        <v>0</v>
      </c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55">
        <f t="shared" si="2"/>
        <v>0</v>
      </c>
      <c r="AN42" s="55">
        <f t="shared" si="3"/>
        <v>0</v>
      </c>
      <c r="AO42" s="55">
        <f t="shared" si="4"/>
        <v>0</v>
      </c>
      <c r="AP42" s="84" t="str">
        <f t="shared" si="5"/>
        <v/>
      </c>
      <c r="AQ42" s="11" t="b">
        <f t="shared" si="6"/>
        <v>0</v>
      </c>
      <c r="AR42" s="59" t="b">
        <f t="shared" si="7"/>
        <v>0</v>
      </c>
      <c r="AS42" s="34" t="str">
        <f t="shared" si="8"/>
        <v/>
      </c>
    </row>
    <row r="43" spans="2:45">
      <c r="B43" s="260"/>
      <c r="C43" s="35"/>
      <c r="D43" s="53"/>
      <c r="E43" s="5"/>
      <c r="F43" s="60"/>
      <c r="G43" s="54" t="e">
        <f>VLOOKUP(F43,Foglio1!$F$2:$G$1509,2,FALSE)</f>
        <v>#N/A</v>
      </c>
      <c r="H43" s="56"/>
      <c r="I43" s="4"/>
      <c r="J43" s="4"/>
      <c r="K43" s="4"/>
      <c r="L43" s="4"/>
      <c r="M43" s="24"/>
      <c r="N43" s="24"/>
      <c r="O43" s="14"/>
      <c r="P43" s="14"/>
      <c r="Q43" s="14"/>
      <c r="R43" s="14"/>
      <c r="S43" s="14"/>
      <c r="T43" s="14"/>
      <c r="U43" s="14"/>
      <c r="V43" s="14"/>
      <c r="W43" s="24"/>
      <c r="X43" s="14"/>
      <c r="Y43" s="15"/>
      <c r="Z43" s="15"/>
      <c r="AA43" s="55">
        <f t="shared" si="1"/>
        <v>0</v>
      </c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55">
        <f t="shared" si="2"/>
        <v>0</v>
      </c>
      <c r="AN43" s="55">
        <f t="shared" si="3"/>
        <v>0</v>
      </c>
      <c r="AO43" s="55">
        <f t="shared" si="4"/>
        <v>0</v>
      </c>
      <c r="AP43" s="84" t="str">
        <f t="shared" si="5"/>
        <v/>
      </c>
      <c r="AQ43" s="11" t="b">
        <f t="shared" si="6"/>
        <v>0</v>
      </c>
      <c r="AR43" s="59" t="b">
        <f t="shared" si="7"/>
        <v>0</v>
      </c>
      <c r="AS43" s="34" t="str">
        <f t="shared" si="8"/>
        <v/>
      </c>
    </row>
    <row r="44" spans="2:45">
      <c r="B44" s="260"/>
      <c r="C44" s="35"/>
      <c r="D44" s="53"/>
      <c r="E44" s="5"/>
      <c r="F44" s="60"/>
      <c r="G44" s="54" t="e">
        <f>VLOOKUP(F44,Foglio1!$F$2:$G$1509,2,FALSE)</f>
        <v>#N/A</v>
      </c>
      <c r="H44" s="56"/>
      <c r="I44" s="4"/>
      <c r="J44" s="4"/>
      <c r="K44" s="4"/>
      <c r="L44" s="4"/>
      <c r="M44" s="24"/>
      <c r="N44" s="24"/>
      <c r="O44" s="14"/>
      <c r="P44" s="14"/>
      <c r="Q44" s="14"/>
      <c r="R44" s="14"/>
      <c r="S44" s="14"/>
      <c r="T44" s="14"/>
      <c r="U44" s="14"/>
      <c r="V44" s="14"/>
      <c r="W44" s="24"/>
      <c r="X44" s="14"/>
      <c r="Y44" s="15"/>
      <c r="Z44" s="15"/>
      <c r="AA44" s="55">
        <f t="shared" si="1"/>
        <v>0</v>
      </c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55">
        <f t="shared" si="2"/>
        <v>0</v>
      </c>
      <c r="AN44" s="55">
        <f t="shared" si="3"/>
        <v>0</v>
      </c>
      <c r="AO44" s="55">
        <f t="shared" si="4"/>
        <v>0</v>
      </c>
      <c r="AP44" s="84" t="str">
        <f t="shared" si="5"/>
        <v/>
      </c>
      <c r="AQ44" s="11" t="b">
        <f t="shared" si="6"/>
        <v>0</v>
      </c>
      <c r="AR44" s="59" t="b">
        <f t="shared" si="7"/>
        <v>0</v>
      </c>
      <c r="AS44" s="34" t="str">
        <f t="shared" si="8"/>
        <v/>
      </c>
    </row>
    <row r="45" spans="2:45">
      <c r="B45" s="260"/>
      <c r="C45" s="35"/>
      <c r="D45" s="53"/>
      <c r="E45" s="5"/>
      <c r="F45" s="60"/>
      <c r="G45" s="54" t="e">
        <f>VLOOKUP(F45,Foglio1!$F$2:$G$1509,2,FALSE)</f>
        <v>#N/A</v>
      </c>
      <c r="H45" s="56"/>
      <c r="I45" s="4"/>
      <c r="J45" s="4"/>
      <c r="K45" s="4"/>
      <c r="L45" s="4"/>
      <c r="M45" s="24"/>
      <c r="N45" s="24"/>
      <c r="O45" s="14"/>
      <c r="P45" s="14"/>
      <c r="Q45" s="14"/>
      <c r="R45" s="14"/>
      <c r="S45" s="14"/>
      <c r="T45" s="14"/>
      <c r="U45" s="14"/>
      <c r="V45" s="14"/>
      <c r="W45" s="24"/>
      <c r="X45" s="14"/>
      <c r="Y45" s="15"/>
      <c r="Z45" s="15"/>
      <c r="AA45" s="55">
        <f t="shared" si="1"/>
        <v>0</v>
      </c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55">
        <f t="shared" si="2"/>
        <v>0</v>
      </c>
      <c r="AN45" s="55">
        <f t="shared" si="3"/>
        <v>0</v>
      </c>
      <c r="AO45" s="55">
        <f t="shared" si="4"/>
        <v>0</v>
      </c>
      <c r="AP45" s="84" t="str">
        <f t="shared" si="5"/>
        <v/>
      </c>
      <c r="AQ45" s="11" t="b">
        <f t="shared" si="6"/>
        <v>0</v>
      </c>
      <c r="AR45" s="59" t="b">
        <f t="shared" si="7"/>
        <v>0</v>
      </c>
      <c r="AS45" s="34" t="str">
        <f t="shared" si="8"/>
        <v/>
      </c>
    </row>
    <row r="46" spans="2:45">
      <c r="B46" s="260"/>
      <c r="C46" s="35"/>
      <c r="D46" s="53"/>
      <c r="E46" s="5"/>
      <c r="F46" s="60"/>
      <c r="G46" s="54" t="e">
        <f>VLOOKUP(F46,Foglio1!$F$2:$G$1509,2,FALSE)</f>
        <v>#N/A</v>
      </c>
      <c r="H46" s="56"/>
      <c r="I46" s="4"/>
      <c r="J46" s="4"/>
      <c r="K46" s="4"/>
      <c r="L46" s="4"/>
      <c r="M46" s="24"/>
      <c r="N46" s="24"/>
      <c r="O46" s="14"/>
      <c r="P46" s="14"/>
      <c r="Q46" s="14"/>
      <c r="R46" s="14"/>
      <c r="S46" s="14"/>
      <c r="T46" s="14"/>
      <c r="U46" s="14"/>
      <c r="V46" s="14"/>
      <c r="W46" s="24"/>
      <c r="X46" s="14"/>
      <c r="Y46" s="15"/>
      <c r="Z46" s="15"/>
      <c r="AA46" s="55">
        <f t="shared" si="1"/>
        <v>0</v>
      </c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55">
        <f t="shared" si="2"/>
        <v>0</v>
      </c>
      <c r="AN46" s="55">
        <f t="shared" si="3"/>
        <v>0</v>
      </c>
      <c r="AO46" s="55">
        <f t="shared" si="4"/>
        <v>0</v>
      </c>
      <c r="AP46" s="84" t="str">
        <f t="shared" si="5"/>
        <v/>
      </c>
      <c r="AQ46" s="11" t="b">
        <f t="shared" si="6"/>
        <v>0</v>
      </c>
      <c r="AR46" s="59" t="b">
        <f t="shared" si="7"/>
        <v>0</v>
      </c>
      <c r="AS46" s="34" t="str">
        <f t="shared" si="8"/>
        <v/>
      </c>
    </row>
    <row r="47" spans="2:45">
      <c r="B47" s="260"/>
      <c r="C47" s="35"/>
      <c r="D47" s="53"/>
      <c r="E47" s="5"/>
      <c r="F47" s="60"/>
      <c r="G47" s="54" t="e">
        <f>VLOOKUP(F47,Foglio1!$F$2:$G$1509,2,FALSE)</f>
        <v>#N/A</v>
      </c>
      <c r="H47" s="56"/>
      <c r="I47" s="4"/>
      <c r="J47" s="4"/>
      <c r="K47" s="4"/>
      <c r="L47" s="4"/>
      <c r="M47" s="24"/>
      <c r="N47" s="24"/>
      <c r="O47" s="14"/>
      <c r="P47" s="14"/>
      <c r="Q47" s="14"/>
      <c r="R47" s="14"/>
      <c r="S47" s="14"/>
      <c r="T47" s="14"/>
      <c r="U47" s="14"/>
      <c r="V47" s="14"/>
      <c r="W47" s="24"/>
      <c r="X47" s="14"/>
      <c r="Y47" s="15"/>
      <c r="Z47" s="15"/>
      <c r="AA47" s="55">
        <f t="shared" si="1"/>
        <v>0</v>
      </c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55">
        <f t="shared" si="2"/>
        <v>0</v>
      </c>
      <c r="AN47" s="55">
        <f t="shared" si="3"/>
        <v>0</v>
      </c>
      <c r="AO47" s="55">
        <f t="shared" si="4"/>
        <v>0</v>
      </c>
      <c r="AP47" s="84" t="str">
        <f t="shared" si="5"/>
        <v/>
      </c>
      <c r="AQ47" s="11" t="b">
        <f t="shared" si="6"/>
        <v>0</v>
      </c>
      <c r="AR47" s="59" t="b">
        <f t="shared" si="7"/>
        <v>0</v>
      </c>
      <c r="AS47" s="34" t="str">
        <f t="shared" si="8"/>
        <v/>
      </c>
    </row>
    <row r="48" spans="2:45">
      <c r="B48" s="260"/>
      <c r="C48" s="35"/>
      <c r="D48" s="53"/>
      <c r="E48" s="5"/>
      <c r="F48" s="60"/>
      <c r="G48" s="54" t="e">
        <f>VLOOKUP(F48,Foglio1!$F$2:$G$1509,2,FALSE)</f>
        <v>#N/A</v>
      </c>
      <c r="H48" s="56"/>
      <c r="I48" s="4"/>
      <c r="J48" s="4"/>
      <c r="K48" s="4"/>
      <c r="L48" s="4"/>
      <c r="M48" s="24"/>
      <c r="N48" s="24"/>
      <c r="O48" s="14"/>
      <c r="P48" s="14"/>
      <c r="Q48" s="14"/>
      <c r="R48" s="14"/>
      <c r="S48" s="14"/>
      <c r="T48" s="14"/>
      <c r="U48" s="14"/>
      <c r="V48" s="14"/>
      <c r="W48" s="24"/>
      <c r="X48" s="14"/>
      <c r="Y48" s="15"/>
      <c r="Z48" s="15"/>
      <c r="AA48" s="55">
        <f t="shared" si="1"/>
        <v>0</v>
      </c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55">
        <f t="shared" si="2"/>
        <v>0</v>
      </c>
      <c r="AN48" s="55">
        <f t="shared" si="3"/>
        <v>0</v>
      </c>
      <c r="AO48" s="55">
        <f t="shared" si="4"/>
        <v>0</v>
      </c>
      <c r="AP48" s="84" t="str">
        <f t="shared" si="5"/>
        <v/>
      </c>
      <c r="AQ48" s="11" t="b">
        <f t="shared" si="6"/>
        <v>0</v>
      </c>
      <c r="AR48" s="59" t="b">
        <f t="shared" si="7"/>
        <v>0</v>
      </c>
      <c r="AS48" s="34" t="str">
        <f t="shared" si="8"/>
        <v/>
      </c>
    </row>
    <row r="49" spans="2:45">
      <c r="B49" s="260"/>
      <c r="C49" s="35"/>
      <c r="D49" s="53"/>
      <c r="E49" s="5"/>
      <c r="F49" s="60"/>
      <c r="G49" s="54" t="e">
        <f>VLOOKUP(F49,Foglio1!$F$2:$G$1509,2,FALSE)</f>
        <v>#N/A</v>
      </c>
      <c r="H49" s="56"/>
      <c r="I49" s="4"/>
      <c r="J49" s="4"/>
      <c r="K49" s="4"/>
      <c r="L49" s="4"/>
      <c r="M49" s="24"/>
      <c r="N49" s="24"/>
      <c r="O49" s="14"/>
      <c r="P49" s="14"/>
      <c r="Q49" s="14"/>
      <c r="R49" s="14"/>
      <c r="S49" s="14"/>
      <c r="T49" s="14"/>
      <c r="U49" s="14"/>
      <c r="V49" s="14"/>
      <c r="W49" s="24"/>
      <c r="X49" s="14"/>
      <c r="Y49" s="15"/>
      <c r="Z49" s="15"/>
      <c r="AA49" s="55">
        <f t="shared" si="1"/>
        <v>0</v>
      </c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55">
        <f t="shared" si="2"/>
        <v>0</v>
      </c>
      <c r="AN49" s="55">
        <f t="shared" si="3"/>
        <v>0</v>
      </c>
      <c r="AO49" s="55">
        <f t="shared" si="4"/>
        <v>0</v>
      </c>
      <c r="AP49" s="84" t="str">
        <f t="shared" si="5"/>
        <v/>
      </c>
      <c r="AQ49" s="11" t="b">
        <f t="shared" si="6"/>
        <v>0</v>
      </c>
      <c r="AR49" s="59" t="b">
        <f t="shared" si="7"/>
        <v>0</v>
      </c>
      <c r="AS49" s="34" t="str">
        <f t="shared" si="8"/>
        <v/>
      </c>
    </row>
    <row r="50" spans="2:45">
      <c r="B50" s="260"/>
      <c r="C50" s="35"/>
      <c r="D50" s="53"/>
      <c r="E50" s="5"/>
      <c r="F50" s="60"/>
      <c r="G50" s="54" t="e">
        <f>VLOOKUP(F50,Foglio1!$F$2:$G$1509,2,FALSE)</f>
        <v>#N/A</v>
      </c>
      <c r="H50" s="56"/>
      <c r="I50" s="4"/>
      <c r="J50" s="4"/>
      <c r="K50" s="4"/>
      <c r="L50" s="4"/>
      <c r="M50" s="24"/>
      <c r="N50" s="24"/>
      <c r="O50" s="14"/>
      <c r="P50" s="14"/>
      <c r="Q50" s="14"/>
      <c r="R50" s="14"/>
      <c r="S50" s="14"/>
      <c r="T50" s="14"/>
      <c r="U50" s="14"/>
      <c r="V50" s="14"/>
      <c r="W50" s="24"/>
      <c r="X50" s="14"/>
      <c r="Y50" s="15"/>
      <c r="Z50" s="15"/>
      <c r="AA50" s="55">
        <f t="shared" si="1"/>
        <v>0</v>
      </c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55">
        <f t="shared" si="2"/>
        <v>0</v>
      </c>
      <c r="AN50" s="55">
        <f t="shared" si="3"/>
        <v>0</v>
      </c>
      <c r="AO50" s="55">
        <f t="shared" si="4"/>
        <v>0</v>
      </c>
      <c r="AP50" s="84" t="str">
        <f t="shared" si="5"/>
        <v/>
      </c>
      <c r="AQ50" s="11" t="b">
        <f t="shared" si="6"/>
        <v>0</v>
      </c>
      <c r="AR50" s="59" t="b">
        <f t="shared" si="7"/>
        <v>0</v>
      </c>
      <c r="AS50" s="34" t="str">
        <f t="shared" si="8"/>
        <v/>
      </c>
    </row>
    <row r="51" spans="2:45">
      <c r="B51" s="260"/>
      <c r="C51" s="35"/>
      <c r="D51" s="53"/>
      <c r="E51" s="5"/>
      <c r="F51" s="60"/>
      <c r="G51" s="54" t="e">
        <f>VLOOKUP(F51,Foglio1!$F$2:$G$1509,2,FALSE)</f>
        <v>#N/A</v>
      </c>
      <c r="H51" s="56"/>
      <c r="I51" s="4"/>
      <c r="J51" s="4"/>
      <c r="K51" s="4"/>
      <c r="L51" s="4"/>
      <c r="M51" s="24"/>
      <c r="N51" s="24"/>
      <c r="O51" s="14"/>
      <c r="P51" s="14"/>
      <c r="Q51" s="14"/>
      <c r="R51" s="14"/>
      <c r="S51" s="14"/>
      <c r="T51" s="14"/>
      <c r="U51" s="14"/>
      <c r="V51" s="14"/>
      <c r="W51" s="24"/>
      <c r="X51" s="14"/>
      <c r="Y51" s="15"/>
      <c r="Z51" s="15"/>
      <c r="AA51" s="55">
        <f t="shared" si="1"/>
        <v>0</v>
      </c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55">
        <f t="shared" si="2"/>
        <v>0</v>
      </c>
      <c r="AN51" s="55">
        <f t="shared" si="3"/>
        <v>0</v>
      </c>
      <c r="AO51" s="55">
        <f t="shared" si="4"/>
        <v>0</v>
      </c>
      <c r="AP51" s="84" t="str">
        <f t="shared" si="5"/>
        <v/>
      </c>
      <c r="AQ51" s="11" t="b">
        <f t="shared" si="6"/>
        <v>0</v>
      </c>
      <c r="AR51" s="59" t="b">
        <f t="shared" si="7"/>
        <v>0</v>
      </c>
      <c r="AS51" s="34" t="str">
        <f t="shared" si="8"/>
        <v/>
      </c>
    </row>
    <row r="52" spans="2:45">
      <c r="B52" s="260"/>
      <c r="C52" s="35"/>
      <c r="D52" s="53"/>
      <c r="E52" s="5"/>
      <c r="F52" s="60"/>
      <c r="G52" s="54" t="e">
        <f>VLOOKUP(F52,Foglio1!$F$2:$G$1509,2,FALSE)</f>
        <v>#N/A</v>
      </c>
      <c r="H52" s="56"/>
      <c r="I52" s="4"/>
      <c r="J52" s="4"/>
      <c r="K52" s="4"/>
      <c r="L52" s="4"/>
      <c r="M52" s="24"/>
      <c r="N52" s="24"/>
      <c r="O52" s="14"/>
      <c r="P52" s="14"/>
      <c r="Q52" s="14"/>
      <c r="R52" s="14"/>
      <c r="S52" s="14"/>
      <c r="T52" s="14"/>
      <c r="U52" s="14"/>
      <c r="V52" s="14"/>
      <c r="W52" s="24"/>
      <c r="X52" s="14"/>
      <c r="Y52" s="15"/>
      <c r="Z52" s="15"/>
      <c r="AA52" s="55">
        <f t="shared" si="1"/>
        <v>0</v>
      </c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55">
        <f t="shared" si="2"/>
        <v>0</v>
      </c>
      <c r="AN52" s="55">
        <f t="shared" si="3"/>
        <v>0</v>
      </c>
      <c r="AO52" s="55">
        <f t="shared" si="4"/>
        <v>0</v>
      </c>
      <c r="AP52" s="84" t="str">
        <f t="shared" si="5"/>
        <v/>
      </c>
      <c r="AQ52" s="11" t="b">
        <f t="shared" si="6"/>
        <v>0</v>
      </c>
      <c r="AR52" s="59" t="b">
        <f t="shared" si="7"/>
        <v>0</v>
      </c>
      <c r="AS52" s="34" t="str">
        <f t="shared" si="8"/>
        <v/>
      </c>
    </row>
    <row r="53" spans="2:45">
      <c r="B53" s="260"/>
      <c r="C53" s="35"/>
      <c r="D53" s="53"/>
      <c r="E53" s="5"/>
      <c r="F53" s="60"/>
      <c r="G53" s="54" t="e">
        <f>VLOOKUP(F53,Foglio1!$F$2:$G$1509,2,FALSE)</f>
        <v>#N/A</v>
      </c>
      <c r="H53" s="56"/>
      <c r="I53" s="4"/>
      <c r="J53" s="4"/>
      <c r="K53" s="4"/>
      <c r="L53" s="4"/>
      <c r="M53" s="24"/>
      <c r="N53" s="24"/>
      <c r="O53" s="14"/>
      <c r="P53" s="14"/>
      <c r="Q53" s="14"/>
      <c r="R53" s="14"/>
      <c r="S53" s="14"/>
      <c r="T53" s="14"/>
      <c r="U53" s="14"/>
      <c r="V53" s="14"/>
      <c r="W53" s="24"/>
      <c r="X53" s="14"/>
      <c r="Y53" s="15"/>
      <c r="Z53" s="15"/>
      <c r="AA53" s="55">
        <f t="shared" si="1"/>
        <v>0</v>
      </c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55">
        <f t="shared" si="2"/>
        <v>0</v>
      </c>
      <c r="AN53" s="55">
        <f t="shared" si="3"/>
        <v>0</v>
      </c>
      <c r="AO53" s="55">
        <f t="shared" si="4"/>
        <v>0</v>
      </c>
      <c r="AP53" s="84" t="str">
        <f t="shared" si="5"/>
        <v/>
      </c>
      <c r="AQ53" s="11" t="b">
        <f t="shared" si="6"/>
        <v>0</v>
      </c>
      <c r="AR53" s="59" t="b">
        <f t="shared" si="7"/>
        <v>0</v>
      </c>
      <c r="AS53" s="34" t="str">
        <f t="shared" si="8"/>
        <v/>
      </c>
    </row>
    <row r="54" spans="2:45">
      <c r="B54" s="260"/>
      <c r="C54" s="35"/>
      <c r="D54" s="53"/>
      <c r="E54" s="5"/>
      <c r="F54" s="60"/>
      <c r="G54" s="54" t="e">
        <f>VLOOKUP(F54,Foglio1!$F$2:$G$1509,2,FALSE)</f>
        <v>#N/A</v>
      </c>
      <c r="H54" s="56"/>
      <c r="I54" s="4"/>
      <c r="J54" s="4"/>
      <c r="K54" s="4"/>
      <c r="L54" s="4"/>
      <c r="M54" s="24"/>
      <c r="N54" s="24"/>
      <c r="O54" s="14"/>
      <c r="P54" s="14"/>
      <c r="Q54" s="14"/>
      <c r="R54" s="14"/>
      <c r="S54" s="14"/>
      <c r="T54" s="14"/>
      <c r="U54" s="14"/>
      <c r="V54" s="14"/>
      <c r="W54" s="24"/>
      <c r="X54" s="14"/>
      <c r="Y54" s="15"/>
      <c r="Z54" s="15"/>
      <c r="AA54" s="55">
        <f t="shared" si="1"/>
        <v>0</v>
      </c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55">
        <f t="shared" si="2"/>
        <v>0</v>
      </c>
      <c r="AN54" s="55">
        <f t="shared" si="3"/>
        <v>0</v>
      </c>
      <c r="AO54" s="55">
        <f t="shared" si="4"/>
        <v>0</v>
      </c>
      <c r="AP54" s="84" t="str">
        <f t="shared" si="5"/>
        <v/>
      </c>
      <c r="AQ54" s="11" t="b">
        <f t="shared" si="6"/>
        <v>0</v>
      </c>
      <c r="AR54" s="59" t="b">
        <f t="shared" si="7"/>
        <v>0</v>
      </c>
      <c r="AS54" s="34" t="str">
        <f t="shared" si="8"/>
        <v/>
      </c>
    </row>
    <row r="55" spans="2:45">
      <c r="B55" s="260"/>
      <c r="C55" s="35"/>
      <c r="D55" s="53"/>
      <c r="E55" s="5"/>
      <c r="F55" s="60"/>
      <c r="G55" s="54" t="e">
        <f>VLOOKUP(F55,Foglio1!$F$2:$G$1509,2,FALSE)</f>
        <v>#N/A</v>
      </c>
      <c r="H55" s="56"/>
      <c r="I55" s="4"/>
      <c r="J55" s="4"/>
      <c r="K55" s="4"/>
      <c r="L55" s="4"/>
      <c r="M55" s="24"/>
      <c r="N55" s="24"/>
      <c r="O55" s="14"/>
      <c r="P55" s="14"/>
      <c r="Q55" s="14"/>
      <c r="R55" s="14"/>
      <c r="S55" s="14"/>
      <c r="T55" s="14"/>
      <c r="U55" s="14"/>
      <c r="V55" s="14"/>
      <c r="W55" s="24"/>
      <c r="X55" s="14"/>
      <c r="Y55" s="15"/>
      <c r="Z55" s="15"/>
      <c r="AA55" s="55">
        <f t="shared" si="1"/>
        <v>0</v>
      </c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55">
        <f t="shared" si="2"/>
        <v>0</v>
      </c>
      <c r="AN55" s="55">
        <f t="shared" si="3"/>
        <v>0</v>
      </c>
      <c r="AO55" s="55">
        <f t="shared" si="4"/>
        <v>0</v>
      </c>
      <c r="AP55" s="84" t="str">
        <f t="shared" si="5"/>
        <v/>
      </c>
      <c r="AQ55" s="11" t="b">
        <f t="shared" si="6"/>
        <v>0</v>
      </c>
      <c r="AR55" s="59" t="b">
        <f t="shared" si="7"/>
        <v>0</v>
      </c>
      <c r="AS55" s="34" t="str">
        <f t="shared" si="8"/>
        <v/>
      </c>
    </row>
    <row r="56" spans="2:45">
      <c r="B56" s="260"/>
      <c r="C56" s="35"/>
      <c r="D56" s="53"/>
      <c r="E56" s="5"/>
      <c r="F56" s="60"/>
      <c r="G56" s="54" t="e">
        <f>VLOOKUP(F56,Foglio1!$F$2:$G$1509,2,FALSE)</f>
        <v>#N/A</v>
      </c>
      <c r="H56" s="56"/>
      <c r="I56" s="4"/>
      <c r="J56" s="4"/>
      <c r="K56" s="4"/>
      <c r="L56" s="4"/>
      <c r="M56" s="24"/>
      <c r="N56" s="24"/>
      <c r="O56" s="14"/>
      <c r="P56" s="14"/>
      <c r="Q56" s="14"/>
      <c r="R56" s="14"/>
      <c r="S56" s="14"/>
      <c r="T56" s="14"/>
      <c r="U56" s="14"/>
      <c r="V56" s="14"/>
      <c r="W56" s="24"/>
      <c r="X56" s="14"/>
      <c r="Y56" s="15"/>
      <c r="Z56" s="15"/>
      <c r="AA56" s="55">
        <f t="shared" si="1"/>
        <v>0</v>
      </c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55">
        <f t="shared" si="2"/>
        <v>0</v>
      </c>
      <c r="AN56" s="55">
        <f t="shared" si="3"/>
        <v>0</v>
      </c>
      <c r="AO56" s="55">
        <f t="shared" si="4"/>
        <v>0</v>
      </c>
      <c r="AP56" s="84" t="str">
        <f t="shared" si="5"/>
        <v/>
      </c>
      <c r="AQ56" s="11" t="b">
        <f t="shared" si="6"/>
        <v>0</v>
      </c>
      <c r="AR56" s="59" t="b">
        <f t="shared" si="7"/>
        <v>0</v>
      </c>
      <c r="AS56" s="34" t="str">
        <f t="shared" si="8"/>
        <v/>
      </c>
    </row>
    <row r="57" spans="2:45">
      <c r="B57" s="260"/>
      <c r="C57" s="35"/>
      <c r="D57" s="53"/>
      <c r="E57" s="5"/>
      <c r="F57" s="60"/>
      <c r="G57" s="54" t="e">
        <f>VLOOKUP(F57,Foglio1!$F$2:$G$1509,2,FALSE)</f>
        <v>#N/A</v>
      </c>
      <c r="H57" s="56"/>
      <c r="I57" s="4"/>
      <c r="J57" s="4"/>
      <c r="K57" s="4"/>
      <c r="L57" s="4"/>
      <c r="M57" s="24"/>
      <c r="N57" s="24"/>
      <c r="O57" s="14"/>
      <c r="P57" s="14"/>
      <c r="Q57" s="14"/>
      <c r="R57" s="14"/>
      <c r="S57" s="14"/>
      <c r="T57" s="14"/>
      <c r="U57" s="14"/>
      <c r="V57" s="14"/>
      <c r="W57" s="24"/>
      <c r="X57" s="14"/>
      <c r="Y57" s="15"/>
      <c r="Z57" s="15"/>
      <c r="AA57" s="55">
        <f t="shared" si="1"/>
        <v>0</v>
      </c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55">
        <f t="shared" si="2"/>
        <v>0</v>
      </c>
      <c r="AN57" s="55">
        <f t="shared" si="3"/>
        <v>0</v>
      </c>
      <c r="AO57" s="55">
        <f t="shared" si="4"/>
        <v>0</v>
      </c>
      <c r="AP57" s="84" t="str">
        <f t="shared" si="5"/>
        <v/>
      </c>
      <c r="AQ57" s="11" t="b">
        <f t="shared" si="6"/>
        <v>0</v>
      </c>
      <c r="AR57" s="59" t="b">
        <f t="shared" si="7"/>
        <v>0</v>
      </c>
      <c r="AS57" s="34" t="str">
        <f t="shared" si="8"/>
        <v/>
      </c>
    </row>
    <row r="58" spans="2:45">
      <c r="B58" s="260"/>
      <c r="C58" s="35"/>
      <c r="D58" s="53"/>
      <c r="E58" s="5"/>
      <c r="F58" s="60"/>
      <c r="G58" s="54" t="e">
        <f>VLOOKUP(F58,Foglio1!$F$2:$G$1509,2,FALSE)</f>
        <v>#N/A</v>
      </c>
      <c r="H58" s="56"/>
      <c r="I58" s="4"/>
      <c r="J58" s="4"/>
      <c r="K58" s="4"/>
      <c r="L58" s="4"/>
      <c r="M58" s="24"/>
      <c r="N58" s="24"/>
      <c r="O58" s="14"/>
      <c r="P58" s="14"/>
      <c r="Q58" s="14"/>
      <c r="R58" s="14"/>
      <c r="S58" s="14"/>
      <c r="T58" s="14"/>
      <c r="U58" s="14"/>
      <c r="V58" s="14"/>
      <c r="W58" s="24"/>
      <c r="X58" s="14"/>
      <c r="Y58" s="15"/>
      <c r="Z58" s="15"/>
      <c r="AA58" s="55">
        <f t="shared" si="1"/>
        <v>0</v>
      </c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55">
        <f t="shared" si="2"/>
        <v>0</v>
      </c>
      <c r="AN58" s="55">
        <f t="shared" si="3"/>
        <v>0</v>
      </c>
      <c r="AO58" s="55">
        <f t="shared" si="4"/>
        <v>0</v>
      </c>
      <c r="AP58" s="84" t="str">
        <f t="shared" si="5"/>
        <v/>
      </c>
      <c r="AQ58" s="11" t="b">
        <f t="shared" si="6"/>
        <v>0</v>
      </c>
      <c r="AR58" s="59" t="b">
        <f t="shared" si="7"/>
        <v>0</v>
      </c>
      <c r="AS58" s="34" t="str">
        <f t="shared" si="8"/>
        <v/>
      </c>
    </row>
    <row r="59" spans="2:45">
      <c r="B59" s="260"/>
      <c r="C59" s="35"/>
      <c r="D59" s="53"/>
      <c r="E59" s="5"/>
      <c r="F59" s="60"/>
      <c r="G59" s="54" t="e">
        <f>VLOOKUP(F59,Foglio1!$F$2:$G$1509,2,FALSE)</f>
        <v>#N/A</v>
      </c>
      <c r="H59" s="56"/>
      <c r="I59" s="4"/>
      <c r="J59" s="4"/>
      <c r="K59" s="4"/>
      <c r="L59" s="4"/>
      <c r="M59" s="24"/>
      <c r="N59" s="24"/>
      <c r="O59" s="14"/>
      <c r="P59" s="14"/>
      <c r="Q59" s="14"/>
      <c r="R59" s="14"/>
      <c r="S59" s="14"/>
      <c r="T59" s="14"/>
      <c r="U59" s="14"/>
      <c r="V59" s="14"/>
      <c r="W59" s="24"/>
      <c r="X59" s="14"/>
      <c r="Y59" s="15"/>
      <c r="Z59" s="15"/>
      <c r="AA59" s="55">
        <f t="shared" si="1"/>
        <v>0</v>
      </c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55">
        <f t="shared" si="2"/>
        <v>0</v>
      </c>
      <c r="AN59" s="55">
        <f t="shared" si="3"/>
        <v>0</v>
      </c>
      <c r="AO59" s="55">
        <f t="shared" si="4"/>
        <v>0</v>
      </c>
      <c r="AP59" s="84" t="str">
        <f t="shared" si="5"/>
        <v/>
      </c>
      <c r="AQ59" s="11" t="b">
        <f t="shared" si="6"/>
        <v>0</v>
      </c>
      <c r="AR59" s="59" t="b">
        <f t="shared" si="7"/>
        <v>0</v>
      </c>
      <c r="AS59" s="34" t="str">
        <f t="shared" si="8"/>
        <v/>
      </c>
    </row>
    <row r="60" spans="2:45">
      <c r="B60" s="260"/>
      <c r="C60" s="35"/>
      <c r="D60" s="53"/>
      <c r="E60" s="5"/>
      <c r="F60" s="60"/>
      <c r="G60" s="54" t="e">
        <f>VLOOKUP(F60,Foglio1!$F$2:$G$1509,2,FALSE)</f>
        <v>#N/A</v>
      </c>
      <c r="H60" s="56"/>
      <c r="I60" s="4"/>
      <c r="J60" s="4"/>
      <c r="K60" s="4"/>
      <c r="L60" s="4"/>
      <c r="M60" s="24"/>
      <c r="N60" s="24"/>
      <c r="O60" s="14"/>
      <c r="P60" s="14"/>
      <c r="Q60" s="14"/>
      <c r="R60" s="14"/>
      <c r="S60" s="14"/>
      <c r="T60" s="14"/>
      <c r="U60" s="14"/>
      <c r="V60" s="14"/>
      <c r="W60" s="24"/>
      <c r="X60" s="14"/>
      <c r="Y60" s="15"/>
      <c r="Z60" s="15"/>
      <c r="AA60" s="55">
        <f t="shared" si="1"/>
        <v>0</v>
      </c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55">
        <f t="shared" si="2"/>
        <v>0</v>
      </c>
      <c r="AN60" s="55">
        <f t="shared" si="3"/>
        <v>0</v>
      </c>
      <c r="AO60" s="55">
        <f t="shared" si="4"/>
        <v>0</v>
      </c>
      <c r="AP60" s="84" t="str">
        <f t="shared" si="5"/>
        <v/>
      </c>
      <c r="AQ60" s="11" t="b">
        <f t="shared" si="6"/>
        <v>0</v>
      </c>
      <c r="AR60" s="59" t="b">
        <f t="shared" si="7"/>
        <v>0</v>
      </c>
      <c r="AS60" s="34" t="str">
        <f t="shared" si="8"/>
        <v/>
      </c>
    </row>
    <row r="61" spans="2:45">
      <c r="B61" s="260"/>
      <c r="C61" s="35"/>
      <c r="D61" s="53"/>
      <c r="E61" s="5"/>
      <c r="F61" s="60"/>
      <c r="G61" s="54" t="e">
        <f>VLOOKUP(F61,Foglio1!$F$2:$G$1509,2,FALSE)</f>
        <v>#N/A</v>
      </c>
      <c r="H61" s="56"/>
      <c r="I61" s="4"/>
      <c r="J61" s="4"/>
      <c r="K61" s="4"/>
      <c r="L61" s="4"/>
      <c r="M61" s="24"/>
      <c r="N61" s="24"/>
      <c r="O61" s="14"/>
      <c r="P61" s="14"/>
      <c r="Q61" s="14"/>
      <c r="R61" s="14"/>
      <c r="S61" s="14"/>
      <c r="T61" s="14"/>
      <c r="U61" s="14"/>
      <c r="V61" s="14"/>
      <c r="W61" s="24"/>
      <c r="X61" s="14"/>
      <c r="Y61" s="15"/>
      <c r="Z61" s="15"/>
      <c r="AA61" s="55">
        <f t="shared" si="1"/>
        <v>0</v>
      </c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55">
        <f t="shared" si="2"/>
        <v>0</v>
      </c>
      <c r="AN61" s="55">
        <f t="shared" si="3"/>
        <v>0</v>
      </c>
      <c r="AO61" s="55">
        <f t="shared" si="4"/>
        <v>0</v>
      </c>
      <c r="AP61" s="84" t="str">
        <f t="shared" si="5"/>
        <v/>
      </c>
      <c r="AQ61" s="11" t="b">
        <f t="shared" si="6"/>
        <v>0</v>
      </c>
      <c r="AR61" s="59" t="b">
        <f t="shared" si="7"/>
        <v>0</v>
      </c>
      <c r="AS61" s="34" t="str">
        <f t="shared" si="8"/>
        <v/>
      </c>
    </row>
    <row r="62" spans="2:45">
      <c r="B62" s="260"/>
      <c r="C62" s="35"/>
      <c r="D62" s="53"/>
      <c r="E62" s="5"/>
      <c r="F62" s="60"/>
      <c r="G62" s="54" t="e">
        <f>VLOOKUP(F62,Foglio1!$F$2:$G$1509,2,FALSE)</f>
        <v>#N/A</v>
      </c>
      <c r="H62" s="56"/>
      <c r="I62" s="4"/>
      <c r="J62" s="4"/>
      <c r="K62" s="4"/>
      <c r="L62" s="4"/>
      <c r="M62" s="24"/>
      <c r="N62" s="24"/>
      <c r="O62" s="14"/>
      <c r="P62" s="14"/>
      <c r="Q62" s="14"/>
      <c r="R62" s="14"/>
      <c r="S62" s="14"/>
      <c r="T62" s="14"/>
      <c r="U62" s="14"/>
      <c r="V62" s="14"/>
      <c r="W62" s="24"/>
      <c r="X62" s="14"/>
      <c r="Y62" s="15"/>
      <c r="Z62" s="15"/>
      <c r="AA62" s="55">
        <f t="shared" si="1"/>
        <v>0</v>
      </c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55">
        <f t="shared" si="2"/>
        <v>0</v>
      </c>
      <c r="AN62" s="55">
        <f t="shared" si="3"/>
        <v>0</v>
      </c>
      <c r="AO62" s="55">
        <f t="shared" si="4"/>
        <v>0</v>
      </c>
      <c r="AP62" s="84" t="str">
        <f t="shared" si="5"/>
        <v/>
      </c>
      <c r="AQ62" s="11" t="b">
        <f t="shared" si="6"/>
        <v>0</v>
      </c>
      <c r="AR62" s="59" t="b">
        <f t="shared" si="7"/>
        <v>0</v>
      </c>
      <c r="AS62" s="34" t="str">
        <f t="shared" si="8"/>
        <v/>
      </c>
    </row>
    <row r="63" spans="2:45">
      <c r="B63" s="260"/>
      <c r="C63" s="35"/>
      <c r="D63" s="53"/>
      <c r="E63" s="5"/>
      <c r="F63" s="60"/>
      <c r="G63" s="54" t="e">
        <f>VLOOKUP(F63,Foglio1!$F$2:$G$1509,2,FALSE)</f>
        <v>#N/A</v>
      </c>
      <c r="H63" s="56"/>
      <c r="I63" s="4"/>
      <c r="J63" s="4"/>
      <c r="K63" s="4"/>
      <c r="L63" s="4"/>
      <c r="M63" s="24"/>
      <c r="N63" s="24"/>
      <c r="O63" s="14"/>
      <c r="P63" s="14"/>
      <c r="Q63" s="14"/>
      <c r="R63" s="14"/>
      <c r="S63" s="14"/>
      <c r="T63" s="14"/>
      <c r="U63" s="14"/>
      <c r="V63" s="14"/>
      <c r="W63" s="24"/>
      <c r="X63" s="14"/>
      <c r="Y63" s="15"/>
      <c r="Z63" s="15"/>
      <c r="AA63" s="55">
        <f t="shared" si="1"/>
        <v>0</v>
      </c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55">
        <f t="shared" si="2"/>
        <v>0</v>
      </c>
      <c r="AN63" s="55">
        <f t="shared" si="3"/>
        <v>0</v>
      </c>
      <c r="AO63" s="55">
        <f t="shared" si="4"/>
        <v>0</v>
      </c>
      <c r="AP63" s="84" t="str">
        <f t="shared" si="5"/>
        <v/>
      </c>
      <c r="AQ63" s="11" t="b">
        <f t="shared" si="6"/>
        <v>0</v>
      </c>
      <c r="AR63" s="59" t="b">
        <f t="shared" si="7"/>
        <v>0</v>
      </c>
      <c r="AS63" s="34" t="str">
        <f t="shared" si="8"/>
        <v/>
      </c>
    </row>
    <row r="64" spans="2:45">
      <c r="B64" s="260"/>
      <c r="C64" s="35"/>
      <c r="D64" s="53"/>
      <c r="E64" s="5"/>
      <c r="F64" s="60"/>
      <c r="G64" s="54" t="e">
        <f>VLOOKUP(F64,Foglio1!$F$2:$G$1509,2,FALSE)</f>
        <v>#N/A</v>
      </c>
      <c r="H64" s="56"/>
      <c r="I64" s="4"/>
      <c r="J64" s="4"/>
      <c r="K64" s="4"/>
      <c r="L64" s="4"/>
      <c r="M64" s="24"/>
      <c r="N64" s="24"/>
      <c r="O64" s="14"/>
      <c r="P64" s="14"/>
      <c r="Q64" s="14"/>
      <c r="R64" s="14"/>
      <c r="S64" s="14"/>
      <c r="T64" s="14"/>
      <c r="U64" s="14"/>
      <c r="V64" s="14"/>
      <c r="W64" s="24"/>
      <c r="X64" s="14"/>
      <c r="Y64" s="15"/>
      <c r="Z64" s="15"/>
      <c r="AA64" s="55">
        <f t="shared" si="1"/>
        <v>0</v>
      </c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55">
        <f t="shared" si="2"/>
        <v>0</v>
      </c>
      <c r="AN64" s="55">
        <f t="shared" si="3"/>
        <v>0</v>
      </c>
      <c r="AO64" s="55">
        <f t="shared" si="4"/>
        <v>0</v>
      </c>
      <c r="AP64" s="84" t="str">
        <f t="shared" si="5"/>
        <v/>
      </c>
      <c r="AQ64" s="11" t="b">
        <f t="shared" si="6"/>
        <v>0</v>
      </c>
      <c r="AR64" s="59" t="b">
        <f t="shared" si="7"/>
        <v>0</v>
      </c>
      <c r="AS64" s="34" t="str">
        <f t="shared" si="8"/>
        <v/>
      </c>
    </row>
    <row r="65" spans="2:45">
      <c r="B65" s="260"/>
      <c r="C65" s="35"/>
      <c r="D65" s="53"/>
      <c r="E65" s="5"/>
      <c r="F65" s="60"/>
      <c r="G65" s="54" t="e">
        <f>VLOOKUP(F65,Foglio1!$F$2:$G$1509,2,FALSE)</f>
        <v>#N/A</v>
      </c>
      <c r="H65" s="56"/>
      <c r="I65" s="4"/>
      <c r="J65" s="4"/>
      <c r="K65" s="4"/>
      <c r="L65" s="4"/>
      <c r="M65" s="24"/>
      <c r="N65" s="24"/>
      <c r="O65" s="14"/>
      <c r="P65" s="14"/>
      <c r="Q65" s="14"/>
      <c r="R65" s="14"/>
      <c r="S65" s="14"/>
      <c r="T65" s="14"/>
      <c r="U65" s="14"/>
      <c r="V65" s="14"/>
      <c r="W65" s="24"/>
      <c r="X65" s="14"/>
      <c r="Y65" s="15"/>
      <c r="Z65" s="15"/>
      <c r="AA65" s="55">
        <f t="shared" si="1"/>
        <v>0</v>
      </c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55">
        <f t="shared" si="2"/>
        <v>0</v>
      </c>
      <c r="AN65" s="55">
        <f t="shared" si="3"/>
        <v>0</v>
      </c>
      <c r="AO65" s="55">
        <f t="shared" si="4"/>
        <v>0</v>
      </c>
      <c r="AP65" s="84" t="str">
        <f t="shared" si="5"/>
        <v/>
      </c>
      <c r="AQ65" s="11" t="b">
        <f t="shared" si="6"/>
        <v>0</v>
      </c>
      <c r="AR65" s="59" t="b">
        <f t="shared" si="7"/>
        <v>0</v>
      </c>
      <c r="AS65" s="34" t="str">
        <f t="shared" si="8"/>
        <v/>
      </c>
    </row>
    <row r="66" spans="2:45">
      <c r="B66" s="260"/>
      <c r="C66" s="35"/>
      <c r="D66" s="53"/>
      <c r="E66" s="5"/>
      <c r="F66" s="60"/>
      <c r="G66" s="54" t="e">
        <f>VLOOKUP(F66,Foglio1!$F$2:$G$1509,2,FALSE)</f>
        <v>#N/A</v>
      </c>
      <c r="H66" s="56"/>
      <c r="I66" s="4"/>
      <c r="J66" s="4"/>
      <c r="K66" s="4"/>
      <c r="L66" s="4"/>
      <c r="M66" s="24"/>
      <c r="N66" s="24"/>
      <c r="O66" s="14"/>
      <c r="P66" s="14"/>
      <c r="Q66" s="14"/>
      <c r="R66" s="14"/>
      <c r="S66" s="14"/>
      <c r="T66" s="14"/>
      <c r="U66" s="14"/>
      <c r="V66" s="14"/>
      <c r="W66" s="24"/>
      <c r="X66" s="14"/>
      <c r="Y66" s="15"/>
      <c r="Z66" s="15"/>
      <c r="AA66" s="55">
        <f t="shared" si="1"/>
        <v>0</v>
      </c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55">
        <f t="shared" si="2"/>
        <v>0</v>
      </c>
      <c r="AN66" s="55">
        <f t="shared" si="3"/>
        <v>0</v>
      </c>
      <c r="AO66" s="55">
        <f t="shared" si="4"/>
        <v>0</v>
      </c>
      <c r="AP66" s="84" t="str">
        <f t="shared" si="5"/>
        <v/>
      </c>
      <c r="AQ66" s="11" t="b">
        <f t="shared" si="6"/>
        <v>0</v>
      </c>
      <c r="AR66" s="59" t="b">
        <f t="shared" si="7"/>
        <v>0</v>
      </c>
      <c r="AS66" s="34" t="str">
        <f t="shared" si="8"/>
        <v/>
      </c>
    </row>
    <row r="67" spans="2:45">
      <c r="B67" s="260"/>
      <c r="C67" s="35"/>
      <c r="D67" s="53"/>
      <c r="E67" s="5"/>
      <c r="F67" s="60"/>
      <c r="G67" s="54" t="e">
        <f>VLOOKUP(F67,Foglio1!$F$2:$G$1509,2,FALSE)</f>
        <v>#N/A</v>
      </c>
      <c r="H67" s="56"/>
      <c r="I67" s="4"/>
      <c r="J67" s="4"/>
      <c r="K67" s="4"/>
      <c r="L67" s="4"/>
      <c r="M67" s="24"/>
      <c r="N67" s="24"/>
      <c r="O67" s="14"/>
      <c r="P67" s="14"/>
      <c r="Q67" s="14"/>
      <c r="R67" s="14"/>
      <c r="S67" s="14"/>
      <c r="T67" s="14"/>
      <c r="U67" s="14"/>
      <c r="V67" s="14"/>
      <c r="W67" s="24"/>
      <c r="X67" s="14"/>
      <c r="Y67" s="15"/>
      <c r="Z67" s="15"/>
      <c r="AA67" s="55">
        <f t="shared" si="1"/>
        <v>0</v>
      </c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55">
        <f t="shared" si="2"/>
        <v>0</v>
      </c>
      <c r="AN67" s="55">
        <f t="shared" si="3"/>
        <v>0</v>
      </c>
      <c r="AO67" s="55">
        <f t="shared" si="4"/>
        <v>0</v>
      </c>
      <c r="AP67" s="84" t="str">
        <f t="shared" si="5"/>
        <v/>
      </c>
      <c r="AQ67" s="11" t="b">
        <f t="shared" si="6"/>
        <v>0</v>
      </c>
      <c r="AR67" s="59" t="b">
        <f t="shared" si="7"/>
        <v>0</v>
      </c>
      <c r="AS67" s="34" t="str">
        <f t="shared" si="8"/>
        <v/>
      </c>
    </row>
    <row r="68" spans="2:45">
      <c r="B68" s="260"/>
      <c r="C68" s="35"/>
      <c r="D68" s="53"/>
      <c r="E68" s="5"/>
      <c r="F68" s="60"/>
      <c r="G68" s="54" t="e">
        <f>VLOOKUP(F68,Foglio1!$F$2:$G$1509,2,FALSE)</f>
        <v>#N/A</v>
      </c>
      <c r="H68" s="56"/>
      <c r="I68" s="4"/>
      <c r="J68" s="4"/>
      <c r="K68" s="4"/>
      <c r="L68" s="4"/>
      <c r="M68" s="24"/>
      <c r="N68" s="24"/>
      <c r="O68" s="14"/>
      <c r="P68" s="14"/>
      <c r="Q68" s="14"/>
      <c r="R68" s="14"/>
      <c r="S68" s="14"/>
      <c r="T68" s="14"/>
      <c r="U68" s="14"/>
      <c r="V68" s="14"/>
      <c r="W68" s="24"/>
      <c r="X68" s="14"/>
      <c r="Y68" s="15"/>
      <c r="Z68" s="15"/>
      <c r="AA68" s="55">
        <f t="shared" si="1"/>
        <v>0</v>
      </c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55">
        <f t="shared" si="2"/>
        <v>0</v>
      </c>
      <c r="AN68" s="55">
        <f t="shared" si="3"/>
        <v>0</v>
      </c>
      <c r="AO68" s="55">
        <f t="shared" si="4"/>
        <v>0</v>
      </c>
      <c r="AP68" s="84" t="str">
        <f t="shared" si="5"/>
        <v/>
      </c>
      <c r="AQ68" s="11" t="b">
        <f t="shared" si="6"/>
        <v>0</v>
      </c>
      <c r="AR68" s="59" t="b">
        <f t="shared" si="7"/>
        <v>0</v>
      </c>
      <c r="AS68" s="34" t="str">
        <f t="shared" si="8"/>
        <v/>
      </c>
    </row>
    <row r="69" spans="2:45">
      <c r="B69" s="260"/>
      <c r="C69" s="35"/>
      <c r="D69" s="53"/>
      <c r="E69" s="5"/>
      <c r="F69" s="60"/>
      <c r="G69" s="54" t="e">
        <f>VLOOKUP(F69,Foglio1!$F$2:$G$1509,2,FALSE)</f>
        <v>#N/A</v>
      </c>
      <c r="H69" s="56"/>
      <c r="I69" s="4"/>
      <c r="J69" s="4"/>
      <c r="K69" s="4"/>
      <c r="L69" s="4"/>
      <c r="M69" s="24"/>
      <c r="N69" s="24"/>
      <c r="O69" s="14"/>
      <c r="P69" s="14"/>
      <c r="Q69" s="14"/>
      <c r="R69" s="14"/>
      <c r="S69" s="14"/>
      <c r="T69" s="14"/>
      <c r="U69" s="14"/>
      <c r="V69" s="14"/>
      <c r="W69" s="24"/>
      <c r="X69" s="14"/>
      <c r="Y69" s="15"/>
      <c r="Z69" s="15"/>
      <c r="AA69" s="55">
        <f t="shared" si="1"/>
        <v>0</v>
      </c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55">
        <f t="shared" si="2"/>
        <v>0</v>
      </c>
      <c r="AN69" s="55">
        <f t="shared" si="3"/>
        <v>0</v>
      </c>
      <c r="AO69" s="55">
        <f t="shared" si="4"/>
        <v>0</v>
      </c>
      <c r="AP69" s="84" t="str">
        <f t="shared" si="5"/>
        <v/>
      </c>
      <c r="AQ69" s="11" t="b">
        <f t="shared" si="6"/>
        <v>0</v>
      </c>
      <c r="AR69" s="59" t="b">
        <f t="shared" si="7"/>
        <v>0</v>
      </c>
      <c r="AS69" s="34" t="str">
        <f t="shared" si="8"/>
        <v/>
      </c>
    </row>
    <row r="70" spans="2:45">
      <c r="B70" s="260"/>
      <c r="C70" s="35"/>
      <c r="D70" s="53"/>
      <c r="E70" s="5"/>
      <c r="F70" s="60"/>
      <c r="G70" s="54" t="e">
        <f>VLOOKUP(F70,Foglio1!$F$2:$G$1509,2,FALSE)</f>
        <v>#N/A</v>
      </c>
      <c r="H70" s="56"/>
      <c r="I70" s="4"/>
      <c r="J70" s="4"/>
      <c r="K70" s="4"/>
      <c r="L70" s="4"/>
      <c r="M70" s="24"/>
      <c r="N70" s="24"/>
      <c r="O70" s="14"/>
      <c r="P70" s="14"/>
      <c r="Q70" s="14"/>
      <c r="R70" s="14"/>
      <c r="S70" s="14"/>
      <c r="T70" s="14"/>
      <c r="U70" s="14"/>
      <c r="V70" s="14"/>
      <c r="W70" s="24"/>
      <c r="X70" s="14"/>
      <c r="Y70" s="15"/>
      <c r="Z70" s="15"/>
      <c r="AA70" s="55">
        <f t="shared" si="1"/>
        <v>0</v>
      </c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55">
        <f t="shared" si="2"/>
        <v>0</v>
      </c>
      <c r="AN70" s="55">
        <f t="shared" si="3"/>
        <v>0</v>
      </c>
      <c r="AO70" s="55">
        <f t="shared" si="4"/>
        <v>0</v>
      </c>
      <c r="AP70" s="84" t="str">
        <f t="shared" si="5"/>
        <v/>
      </c>
      <c r="AQ70" s="11" t="b">
        <f t="shared" si="6"/>
        <v>0</v>
      </c>
      <c r="AR70" s="59" t="b">
        <f t="shared" si="7"/>
        <v>0</v>
      </c>
      <c r="AS70" s="34" t="str">
        <f t="shared" si="8"/>
        <v/>
      </c>
    </row>
    <row r="71" spans="2:45">
      <c r="B71" s="260"/>
      <c r="C71" s="35"/>
      <c r="D71" s="53"/>
      <c r="E71" s="5"/>
      <c r="F71" s="60"/>
      <c r="G71" s="54" t="e">
        <f>VLOOKUP(F71,Foglio1!$F$2:$G$1509,2,FALSE)</f>
        <v>#N/A</v>
      </c>
      <c r="H71" s="56"/>
      <c r="I71" s="4"/>
      <c r="J71" s="4"/>
      <c r="K71" s="4"/>
      <c r="L71" s="4"/>
      <c r="M71" s="24"/>
      <c r="N71" s="24"/>
      <c r="O71" s="14"/>
      <c r="P71" s="14"/>
      <c r="Q71" s="14"/>
      <c r="R71" s="14"/>
      <c r="S71" s="14"/>
      <c r="T71" s="14"/>
      <c r="U71" s="14"/>
      <c r="V71" s="14"/>
      <c r="W71" s="24"/>
      <c r="X71" s="14"/>
      <c r="Y71" s="15"/>
      <c r="Z71" s="15"/>
      <c r="AA71" s="55">
        <f t="shared" si="1"/>
        <v>0</v>
      </c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55">
        <f t="shared" si="2"/>
        <v>0</v>
      </c>
      <c r="AN71" s="55">
        <f t="shared" si="3"/>
        <v>0</v>
      </c>
      <c r="AO71" s="55">
        <f t="shared" si="4"/>
        <v>0</v>
      </c>
      <c r="AP71" s="84" t="str">
        <f t="shared" si="5"/>
        <v/>
      </c>
      <c r="AQ71" s="11" t="b">
        <f t="shared" si="6"/>
        <v>0</v>
      </c>
      <c r="AR71" s="59" t="b">
        <f t="shared" si="7"/>
        <v>0</v>
      </c>
      <c r="AS71" s="34" t="str">
        <f t="shared" si="8"/>
        <v/>
      </c>
    </row>
    <row r="72" spans="2:45">
      <c r="B72" s="260"/>
      <c r="C72" s="35"/>
      <c r="D72" s="53"/>
      <c r="E72" s="5"/>
      <c r="F72" s="60"/>
      <c r="G72" s="54" t="e">
        <f>VLOOKUP(F72,Foglio1!$F$2:$G$1509,2,FALSE)</f>
        <v>#N/A</v>
      </c>
      <c r="H72" s="56"/>
      <c r="I72" s="4"/>
      <c r="J72" s="4"/>
      <c r="K72" s="4"/>
      <c r="L72" s="4"/>
      <c r="M72" s="24"/>
      <c r="N72" s="24"/>
      <c r="O72" s="14"/>
      <c r="P72" s="14"/>
      <c r="Q72" s="14"/>
      <c r="R72" s="14"/>
      <c r="S72" s="14"/>
      <c r="T72" s="14"/>
      <c r="U72" s="14"/>
      <c r="V72" s="14"/>
      <c r="W72" s="24"/>
      <c r="X72" s="14"/>
      <c r="Y72" s="15"/>
      <c r="Z72" s="15"/>
      <c r="AA72" s="55">
        <f t="shared" ref="AA72:AA135" si="9">SUM(Y72:Z72)</f>
        <v>0</v>
      </c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55">
        <f t="shared" ref="AM72:AM135" si="10">SUM(AA72:AC72)</f>
        <v>0</v>
      </c>
      <c r="AN72" s="55">
        <f t="shared" ref="AN72:AN135" si="11">SUM(AD72:AF72)</f>
        <v>0</v>
      </c>
      <c r="AO72" s="55">
        <f t="shared" ref="AO72:AO135" si="12">SUM(AG72:AK72)</f>
        <v>0</v>
      </c>
      <c r="AP72" s="84" t="str">
        <f t="shared" ref="AP72:AP135" si="13">IF(AND(OR(AQ72=FALSE,AR72=FALSE),OR(COUNTBLANK(A72:F72)&lt;&gt;COLUMNS(A72:F72),COUNTBLANK(H72:Z72)&lt;&gt;COLUMNS(H72:Z72),COUNTBLANK(AB72:AL72)&lt;&gt;COLUMNS(AB72:AL72))),"KO","")</f>
        <v/>
      </c>
      <c r="AQ72" s="11" t="b">
        <f t="shared" ref="AQ72:AQ135" si="14">IF(OR(ISBLANK(B72),ISBLANK(H72),ISBLANK(L72),ISBLANK(M72),ISBLANK(N72),ISBLANK(O72),ISBLANK(R72),ISBLANK(V72),ISBLANK(W72),ISBLANK(Y72),ISBLANK(AB72),ISBLANK(AD72),ISBLANK(AL72)),FALSE,TRUE)</f>
        <v>0</v>
      </c>
      <c r="AR72" s="59" t="b">
        <f t="shared" ref="AR72:AR135" si="15">IF(ISBLANK(B72),IF(OR(ISBLANK(C72),ISBLANK(D72),ISBLANK(E72),ISBLANK(F72),ISBLANK(G72)),FALSE,TRUE),TRUE)</f>
        <v>0</v>
      </c>
      <c r="AS72" s="34" t="str">
        <f t="shared" ref="AS72:AS135" si="16">IF(AND(AP72="KO",OR(COUNTBLANK(A72:F72)&lt;&gt;COLUMNS(A72:F72),COUNTBLANK(H72:Z72)&lt;&gt;COLUMNS(H72:Z72),COUNTBLANK(AB72:AL72)&lt;&gt;COLUMNS(AB72:AL72))),"ATTENZIONE!!! NON TUTTI I CAMPI OBBLIGATORI SONO STATI COMPILATI","")</f>
        <v/>
      </c>
    </row>
    <row r="73" spans="2:45">
      <c r="B73" s="260"/>
      <c r="C73" s="35"/>
      <c r="D73" s="53"/>
      <c r="E73" s="5"/>
      <c r="F73" s="60"/>
      <c r="G73" s="54" t="e">
        <f>VLOOKUP(F73,Foglio1!$F$2:$G$1509,2,FALSE)</f>
        <v>#N/A</v>
      </c>
      <c r="H73" s="56"/>
      <c r="I73" s="4"/>
      <c r="J73" s="4"/>
      <c r="K73" s="4"/>
      <c r="L73" s="4"/>
      <c r="M73" s="24"/>
      <c r="N73" s="24"/>
      <c r="O73" s="14"/>
      <c r="P73" s="14"/>
      <c r="Q73" s="14"/>
      <c r="R73" s="14"/>
      <c r="S73" s="14"/>
      <c r="T73" s="14"/>
      <c r="U73" s="14"/>
      <c r="V73" s="14"/>
      <c r="W73" s="24"/>
      <c r="X73" s="14"/>
      <c r="Y73" s="15"/>
      <c r="Z73" s="15"/>
      <c r="AA73" s="55">
        <f t="shared" si="9"/>
        <v>0</v>
      </c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55">
        <f t="shared" si="10"/>
        <v>0</v>
      </c>
      <c r="AN73" s="55">
        <f t="shared" si="11"/>
        <v>0</v>
      </c>
      <c r="AO73" s="55">
        <f t="shared" si="12"/>
        <v>0</v>
      </c>
      <c r="AP73" s="84" t="str">
        <f t="shared" si="13"/>
        <v/>
      </c>
      <c r="AQ73" s="11" t="b">
        <f t="shared" si="14"/>
        <v>0</v>
      </c>
      <c r="AR73" s="59" t="b">
        <f t="shared" si="15"/>
        <v>0</v>
      </c>
      <c r="AS73" s="34" t="str">
        <f t="shared" si="16"/>
        <v/>
      </c>
    </row>
    <row r="74" spans="2:45">
      <c r="B74" s="260"/>
      <c r="C74" s="35"/>
      <c r="D74" s="53"/>
      <c r="E74" s="5"/>
      <c r="F74" s="60"/>
      <c r="G74" s="54" t="e">
        <f>VLOOKUP(F74,Foglio1!$F$2:$G$1509,2,FALSE)</f>
        <v>#N/A</v>
      </c>
      <c r="H74" s="56"/>
      <c r="I74" s="4"/>
      <c r="J74" s="4"/>
      <c r="K74" s="4"/>
      <c r="L74" s="4"/>
      <c r="M74" s="24"/>
      <c r="N74" s="24"/>
      <c r="O74" s="14"/>
      <c r="P74" s="14"/>
      <c r="Q74" s="14"/>
      <c r="R74" s="14"/>
      <c r="S74" s="14"/>
      <c r="T74" s="14"/>
      <c r="U74" s="14"/>
      <c r="V74" s="14"/>
      <c r="W74" s="24"/>
      <c r="X74" s="14"/>
      <c r="Y74" s="15"/>
      <c r="Z74" s="15"/>
      <c r="AA74" s="55">
        <f t="shared" si="9"/>
        <v>0</v>
      </c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55">
        <f t="shared" si="10"/>
        <v>0</v>
      </c>
      <c r="AN74" s="55">
        <f t="shared" si="11"/>
        <v>0</v>
      </c>
      <c r="AO74" s="55">
        <f t="shared" si="12"/>
        <v>0</v>
      </c>
      <c r="AP74" s="84" t="str">
        <f t="shared" si="13"/>
        <v/>
      </c>
      <c r="AQ74" s="11" t="b">
        <f t="shared" si="14"/>
        <v>0</v>
      </c>
      <c r="AR74" s="59" t="b">
        <f t="shared" si="15"/>
        <v>0</v>
      </c>
      <c r="AS74" s="34" t="str">
        <f t="shared" si="16"/>
        <v/>
      </c>
    </row>
    <row r="75" spans="2:45">
      <c r="B75" s="260"/>
      <c r="C75" s="35"/>
      <c r="D75" s="53"/>
      <c r="E75" s="5"/>
      <c r="F75" s="60"/>
      <c r="G75" s="54" t="e">
        <f>VLOOKUP(F75,Foglio1!$F$2:$G$1509,2,FALSE)</f>
        <v>#N/A</v>
      </c>
      <c r="H75" s="56"/>
      <c r="I75" s="4"/>
      <c r="J75" s="4"/>
      <c r="K75" s="4"/>
      <c r="L75" s="4"/>
      <c r="M75" s="24"/>
      <c r="N75" s="24"/>
      <c r="O75" s="14"/>
      <c r="P75" s="14"/>
      <c r="Q75" s="14"/>
      <c r="R75" s="14"/>
      <c r="S75" s="14"/>
      <c r="T75" s="14"/>
      <c r="U75" s="14"/>
      <c r="V75" s="14"/>
      <c r="W75" s="24"/>
      <c r="X75" s="14"/>
      <c r="Y75" s="15"/>
      <c r="Z75" s="15"/>
      <c r="AA75" s="55">
        <f t="shared" si="9"/>
        <v>0</v>
      </c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55">
        <f t="shared" si="10"/>
        <v>0</v>
      </c>
      <c r="AN75" s="55">
        <f t="shared" si="11"/>
        <v>0</v>
      </c>
      <c r="AO75" s="55">
        <f t="shared" si="12"/>
        <v>0</v>
      </c>
      <c r="AP75" s="84" t="str">
        <f t="shared" si="13"/>
        <v/>
      </c>
      <c r="AQ75" s="11" t="b">
        <f t="shared" si="14"/>
        <v>0</v>
      </c>
      <c r="AR75" s="59" t="b">
        <f t="shared" si="15"/>
        <v>0</v>
      </c>
      <c r="AS75" s="34" t="str">
        <f t="shared" si="16"/>
        <v/>
      </c>
    </row>
    <row r="76" spans="2:45">
      <c r="B76" s="260"/>
      <c r="C76" s="35"/>
      <c r="D76" s="53"/>
      <c r="E76" s="5"/>
      <c r="F76" s="60"/>
      <c r="G76" s="54" t="e">
        <f>VLOOKUP(F76,Foglio1!$F$2:$G$1509,2,FALSE)</f>
        <v>#N/A</v>
      </c>
      <c r="H76" s="56"/>
      <c r="I76" s="4"/>
      <c r="J76" s="4"/>
      <c r="K76" s="4"/>
      <c r="L76" s="4"/>
      <c r="M76" s="24"/>
      <c r="N76" s="24"/>
      <c r="O76" s="14"/>
      <c r="P76" s="14"/>
      <c r="Q76" s="14"/>
      <c r="R76" s="14"/>
      <c r="S76" s="14"/>
      <c r="T76" s="14"/>
      <c r="U76" s="14"/>
      <c r="V76" s="14"/>
      <c r="W76" s="24"/>
      <c r="X76" s="14"/>
      <c r="Y76" s="15"/>
      <c r="Z76" s="15"/>
      <c r="AA76" s="55">
        <f t="shared" si="9"/>
        <v>0</v>
      </c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55">
        <f t="shared" si="10"/>
        <v>0</v>
      </c>
      <c r="AN76" s="55">
        <f t="shared" si="11"/>
        <v>0</v>
      </c>
      <c r="AO76" s="55">
        <f t="shared" si="12"/>
        <v>0</v>
      </c>
      <c r="AP76" s="84" t="str">
        <f t="shared" si="13"/>
        <v/>
      </c>
      <c r="AQ76" s="11" t="b">
        <f t="shared" si="14"/>
        <v>0</v>
      </c>
      <c r="AR76" s="59" t="b">
        <f t="shared" si="15"/>
        <v>0</v>
      </c>
      <c r="AS76" s="34" t="str">
        <f t="shared" si="16"/>
        <v/>
      </c>
    </row>
    <row r="77" spans="2:45">
      <c r="B77" s="260"/>
      <c r="C77" s="35"/>
      <c r="D77" s="53"/>
      <c r="E77" s="5"/>
      <c r="F77" s="60"/>
      <c r="G77" s="54" t="e">
        <f>VLOOKUP(F77,Foglio1!$F$2:$G$1509,2,FALSE)</f>
        <v>#N/A</v>
      </c>
      <c r="H77" s="56"/>
      <c r="I77" s="4"/>
      <c r="J77" s="4"/>
      <c r="K77" s="4"/>
      <c r="L77" s="4"/>
      <c r="M77" s="24"/>
      <c r="N77" s="24"/>
      <c r="O77" s="14"/>
      <c r="P77" s="14"/>
      <c r="Q77" s="14"/>
      <c r="R77" s="14"/>
      <c r="S77" s="14"/>
      <c r="T77" s="14"/>
      <c r="U77" s="14"/>
      <c r="V77" s="14"/>
      <c r="W77" s="24"/>
      <c r="X77" s="14"/>
      <c r="Y77" s="15"/>
      <c r="Z77" s="15"/>
      <c r="AA77" s="55">
        <f t="shared" si="9"/>
        <v>0</v>
      </c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55">
        <f t="shared" si="10"/>
        <v>0</v>
      </c>
      <c r="AN77" s="55">
        <f t="shared" si="11"/>
        <v>0</v>
      </c>
      <c r="AO77" s="55">
        <f t="shared" si="12"/>
        <v>0</v>
      </c>
      <c r="AP77" s="84" t="str">
        <f t="shared" si="13"/>
        <v/>
      </c>
      <c r="AQ77" s="11" t="b">
        <f t="shared" si="14"/>
        <v>0</v>
      </c>
      <c r="AR77" s="59" t="b">
        <f t="shared" si="15"/>
        <v>0</v>
      </c>
      <c r="AS77" s="34" t="str">
        <f t="shared" si="16"/>
        <v/>
      </c>
    </row>
    <row r="78" spans="2:45">
      <c r="B78" s="260"/>
      <c r="C78" s="35"/>
      <c r="D78" s="53"/>
      <c r="E78" s="5"/>
      <c r="F78" s="60"/>
      <c r="G78" s="54" t="e">
        <f>VLOOKUP(F78,Foglio1!$F$2:$G$1509,2,FALSE)</f>
        <v>#N/A</v>
      </c>
      <c r="H78" s="56"/>
      <c r="I78" s="4"/>
      <c r="J78" s="4"/>
      <c r="K78" s="4"/>
      <c r="L78" s="4"/>
      <c r="M78" s="24"/>
      <c r="N78" s="24"/>
      <c r="O78" s="14"/>
      <c r="P78" s="14"/>
      <c r="Q78" s="14"/>
      <c r="R78" s="14"/>
      <c r="S78" s="14"/>
      <c r="T78" s="14"/>
      <c r="U78" s="14"/>
      <c r="V78" s="14"/>
      <c r="W78" s="24"/>
      <c r="X78" s="14"/>
      <c r="Y78" s="15"/>
      <c r="Z78" s="15"/>
      <c r="AA78" s="55">
        <f t="shared" si="9"/>
        <v>0</v>
      </c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55">
        <f t="shared" si="10"/>
        <v>0</v>
      </c>
      <c r="AN78" s="55">
        <f t="shared" si="11"/>
        <v>0</v>
      </c>
      <c r="AO78" s="55">
        <f t="shared" si="12"/>
        <v>0</v>
      </c>
      <c r="AP78" s="84" t="str">
        <f t="shared" si="13"/>
        <v/>
      </c>
      <c r="AQ78" s="11" t="b">
        <f t="shared" si="14"/>
        <v>0</v>
      </c>
      <c r="AR78" s="59" t="b">
        <f t="shared" si="15"/>
        <v>0</v>
      </c>
      <c r="AS78" s="34" t="str">
        <f t="shared" si="16"/>
        <v/>
      </c>
    </row>
    <row r="79" spans="2:45">
      <c r="B79" s="260"/>
      <c r="C79" s="35"/>
      <c r="D79" s="53"/>
      <c r="E79" s="5"/>
      <c r="F79" s="60"/>
      <c r="G79" s="54" t="e">
        <f>VLOOKUP(F79,Foglio1!$F$2:$G$1509,2,FALSE)</f>
        <v>#N/A</v>
      </c>
      <c r="H79" s="56"/>
      <c r="I79" s="4"/>
      <c r="J79" s="4"/>
      <c r="K79" s="4"/>
      <c r="L79" s="4"/>
      <c r="M79" s="24"/>
      <c r="N79" s="24"/>
      <c r="O79" s="14"/>
      <c r="P79" s="14"/>
      <c r="Q79" s="14"/>
      <c r="R79" s="14"/>
      <c r="S79" s="14"/>
      <c r="T79" s="14"/>
      <c r="U79" s="14"/>
      <c r="V79" s="14"/>
      <c r="W79" s="24"/>
      <c r="X79" s="14"/>
      <c r="Y79" s="15"/>
      <c r="Z79" s="15"/>
      <c r="AA79" s="55">
        <f t="shared" si="9"/>
        <v>0</v>
      </c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55">
        <f t="shared" si="10"/>
        <v>0</v>
      </c>
      <c r="AN79" s="55">
        <f t="shared" si="11"/>
        <v>0</v>
      </c>
      <c r="AO79" s="55">
        <f t="shared" si="12"/>
        <v>0</v>
      </c>
      <c r="AP79" s="84" t="str">
        <f t="shared" si="13"/>
        <v/>
      </c>
      <c r="AQ79" s="11" t="b">
        <f t="shared" si="14"/>
        <v>0</v>
      </c>
      <c r="AR79" s="59" t="b">
        <f t="shared" si="15"/>
        <v>0</v>
      </c>
      <c r="AS79" s="34" t="str">
        <f t="shared" si="16"/>
        <v/>
      </c>
    </row>
    <row r="80" spans="2:45">
      <c r="B80" s="260"/>
      <c r="C80" s="35"/>
      <c r="D80" s="53"/>
      <c r="E80" s="5"/>
      <c r="F80" s="60"/>
      <c r="G80" s="54" t="e">
        <f>VLOOKUP(F80,Foglio1!$F$2:$G$1509,2,FALSE)</f>
        <v>#N/A</v>
      </c>
      <c r="H80" s="56"/>
      <c r="I80" s="4"/>
      <c r="J80" s="4"/>
      <c r="K80" s="4"/>
      <c r="L80" s="4"/>
      <c r="M80" s="24"/>
      <c r="N80" s="24"/>
      <c r="O80" s="14"/>
      <c r="P80" s="14"/>
      <c r="Q80" s="14"/>
      <c r="R80" s="14"/>
      <c r="S80" s="14"/>
      <c r="T80" s="14"/>
      <c r="U80" s="14"/>
      <c r="V80" s="14"/>
      <c r="W80" s="24"/>
      <c r="X80" s="14"/>
      <c r="Y80" s="15"/>
      <c r="Z80" s="15"/>
      <c r="AA80" s="55">
        <f t="shared" si="9"/>
        <v>0</v>
      </c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55">
        <f t="shared" si="10"/>
        <v>0</v>
      </c>
      <c r="AN80" s="55">
        <f t="shared" si="11"/>
        <v>0</v>
      </c>
      <c r="AO80" s="55">
        <f t="shared" si="12"/>
        <v>0</v>
      </c>
      <c r="AP80" s="84" t="str">
        <f t="shared" si="13"/>
        <v/>
      </c>
      <c r="AQ80" s="11" t="b">
        <f t="shared" si="14"/>
        <v>0</v>
      </c>
      <c r="AR80" s="59" t="b">
        <f t="shared" si="15"/>
        <v>0</v>
      </c>
      <c r="AS80" s="34" t="str">
        <f t="shared" si="16"/>
        <v/>
      </c>
    </row>
    <row r="81" spans="2:45">
      <c r="B81" s="260"/>
      <c r="C81" s="35"/>
      <c r="D81" s="53"/>
      <c r="E81" s="5"/>
      <c r="F81" s="60"/>
      <c r="G81" s="54" t="e">
        <f>VLOOKUP(F81,Foglio1!$F$2:$G$1509,2,FALSE)</f>
        <v>#N/A</v>
      </c>
      <c r="H81" s="56"/>
      <c r="I81" s="4"/>
      <c r="J81" s="4"/>
      <c r="K81" s="4"/>
      <c r="L81" s="4"/>
      <c r="M81" s="24"/>
      <c r="N81" s="24"/>
      <c r="O81" s="14"/>
      <c r="P81" s="14"/>
      <c r="Q81" s="14"/>
      <c r="R81" s="14"/>
      <c r="S81" s="14"/>
      <c r="T81" s="14"/>
      <c r="U81" s="14"/>
      <c r="V81" s="14"/>
      <c r="W81" s="24"/>
      <c r="X81" s="14"/>
      <c r="Y81" s="15"/>
      <c r="Z81" s="15"/>
      <c r="AA81" s="55">
        <f t="shared" si="9"/>
        <v>0</v>
      </c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55">
        <f t="shared" si="10"/>
        <v>0</v>
      </c>
      <c r="AN81" s="55">
        <f t="shared" si="11"/>
        <v>0</v>
      </c>
      <c r="AO81" s="55">
        <f t="shared" si="12"/>
        <v>0</v>
      </c>
      <c r="AP81" s="84" t="str">
        <f t="shared" si="13"/>
        <v/>
      </c>
      <c r="AQ81" s="11" t="b">
        <f t="shared" si="14"/>
        <v>0</v>
      </c>
      <c r="AR81" s="59" t="b">
        <f t="shared" si="15"/>
        <v>0</v>
      </c>
      <c r="AS81" s="34" t="str">
        <f t="shared" si="16"/>
        <v/>
      </c>
    </row>
    <row r="82" spans="2:45">
      <c r="B82" s="260"/>
      <c r="C82" s="35"/>
      <c r="D82" s="53"/>
      <c r="E82" s="5"/>
      <c r="F82" s="60"/>
      <c r="G82" s="54" t="e">
        <f>VLOOKUP(F82,Foglio1!$F$2:$G$1509,2,FALSE)</f>
        <v>#N/A</v>
      </c>
      <c r="H82" s="56"/>
      <c r="I82" s="4"/>
      <c r="J82" s="4"/>
      <c r="K82" s="4"/>
      <c r="L82" s="4"/>
      <c r="M82" s="24"/>
      <c r="N82" s="24"/>
      <c r="O82" s="14"/>
      <c r="P82" s="14"/>
      <c r="Q82" s="14"/>
      <c r="R82" s="14"/>
      <c r="S82" s="14"/>
      <c r="T82" s="14"/>
      <c r="U82" s="14"/>
      <c r="V82" s="14"/>
      <c r="W82" s="24"/>
      <c r="X82" s="14"/>
      <c r="Y82" s="15"/>
      <c r="Z82" s="15"/>
      <c r="AA82" s="55">
        <f t="shared" si="9"/>
        <v>0</v>
      </c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55">
        <f t="shared" si="10"/>
        <v>0</v>
      </c>
      <c r="AN82" s="55">
        <f t="shared" si="11"/>
        <v>0</v>
      </c>
      <c r="AO82" s="55">
        <f t="shared" si="12"/>
        <v>0</v>
      </c>
      <c r="AP82" s="84" t="str">
        <f t="shared" si="13"/>
        <v/>
      </c>
      <c r="AQ82" s="11" t="b">
        <f t="shared" si="14"/>
        <v>0</v>
      </c>
      <c r="AR82" s="59" t="b">
        <f t="shared" si="15"/>
        <v>0</v>
      </c>
      <c r="AS82" s="34" t="str">
        <f t="shared" si="16"/>
        <v/>
      </c>
    </row>
    <row r="83" spans="2:45">
      <c r="B83" s="260"/>
      <c r="C83" s="35"/>
      <c r="D83" s="53"/>
      <c r="E83" s="5"/>
      <c r="F83" s="60"/>
      <c r="G83" s="54" t="e">
        <f>VLOOKUP(F83,Foglio1!$F$2:$G$1509,2,FALSE)</f>
        <v>#N/A</v>
      </c>
      <c r="H83" s="56"/>
      <c r="I83" s="4"/>
      <c r="J83" s="4"/>
      <c r="K83" s="4"/>
      <c r="L83" s="4"/>
      <c r="M83" s="24"/>
      <c r="N83" s="24"/>
      <c r="O83" s="14"/>
      <c r="P83" s="14"/>
      <c r="Q83" s="14"/>
      <c r="R83" s="14"/>
      <c r="S83" s="14"/>
      <c r="T83" s="14"/>
      <c r="U83" s="14"/>
      <c r="V83" s="14"/>
      <c r="W83" s="24"/>
      <c r="X83" s="14"/>
      <c r="Y83" s="15"/>
      <c r="Z83" s="15"/>
      <c r="AA83" s="55">
        <f t="shared" si="9"/>
        <v>0</v>
      </c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55">
        <f t="shared" si="10"/>
        <v>0</v>
      </c>
      <c r="AN83" s="55">
        <f t="shared" si="11"/>
        <v>0</v>
      </c>
      <c r="AO83" s="55">
        <f t="shared" si="12"/>
        <v>0</v>
      </c>
      <c r="AP83" s="84" t="str">
        <f t="shared" si="13"/>
        <v/>
      </c>
      <c r="AQ83" s="11" t="b">
        <f t="shared" si="14"/>
        <v>0</v>
      </c>
      <c r="AR83" s="59" t="b">
        <f t="shared" si="15"/>
        <v>0</v>
      </c>
      <c r="AS83" s="34" t="str">
        <f t="shared" si="16"/>
        <v/>
      </c>
    </row>
    <row r="84" spans="2:45">
      <c r="B84" s="260"/>
      <c r="C84" s="35"/>
      <c r="D84" s="53"/>
      <c r="E84" s="5"/>
      <c r="F84" s="60"/>
      <c r="G84" s="54" t="e">
        <f>VLOOKUP(F84,Foglio1!$F$2:$G$1509,2,FALSE)</f>
        <v>#N/A</v>
      </c>
      <c r="H84" s="56"/>
      <c r="I84" s="4"/>
      <c r="J84" s="4"/>
      <c r="K84" s="4"/>
      <c r="L84" s="4"/>
      <c r="M84" s="24"/>
      <c r="N84" s="24"/>
      <c r="O84" s="14"/>
      <c r="P84" s="14"/>
      <c r="Q84" s="14"/>
      <c r="R84" s="14"/>
      <c r="S84" s="14"/>
      <c r="T84" s="14"/>
      <c r="U84" s="14"/>
      <c r="V84" s="14"/>
      <c r="W84" s="24"/>
      <c r="X84" s="14"/>
      <c r="Y84" s="15"/>
      <c r="Z84" s="15"/>
      <c r="AA84" s="55">
        <f t="shared" si="9"/>
        <v>0</v>
      </c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55">
        <f t="shared" si="10"/>
        <v>0</v>
      </c>
      <c r="AN84" s="55">
        <f t="shared" si="11"/>
        <v>0</v>
      </c>
      <c r="AO84" s="55">
        <f t="shared" si="12"/>
        <v>0</v>
      </c>
      <c r="AP84" s="84" t="str">
        <f t="shared" si="13"/>
        <v/>
      </c>
      <c r="AQ84" s="11" t="b">
        <f t="shared" si="14"/>
        <v>0</v>
      </c>
      <c r="AR84" s="59" t="b">
        <f t="shared" si="15"/>
        <v>0</v>
      </c>
      <c r="AS84" s="34" t="str">
        <f t="shared" si="16"/>
        <v/>
      </c>
    </row>
    <row r="85" spans="2:45">
      <c r="B85" s="260"/>
      <c r="C85" s="35"/>
      <c r="D85" s="53"/>
      <c r="E85" s="5"/>
      <c r="F85" s="60"/>
      <c r="G85" s="54" t="e">
        <f>VLOOKUP(F85,Foglio1!$F$2:$G$1509,2,FALSE)</f>
        <v>#N/A</v>
      </c>
      <c r="H85" s="56"/>
      <c r="I85" s="4"/>
      <c r="J85" s="4"/>
      <c r="K85" s="4"/>
      <c r="L85" s="4"/>
      <c r="M85" s="24"/>
      <c r="N85" s="24"/>
      <c r="O85" s="14"/>
      <c r="P85" s="14"/>
      <c r="Q85" s="14"/>
      <c r="R85" s="14"/>
      <c r="S85" s="14"/>
      <c r="T85" s="14"/>
      <c r="U85" s="14"/>
      <c r="V85" s="14"/>
      <c r="W85" s="24"/>
      <c r="X85" s="14"/>
      <c r="Y85" s="15"/>
      <c r="Z85" s="15"/>
      <c r="AA85" s="55">
        <f t="shared" si="9"/>
        <v>0</v>
      </c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55">
        <f t="shared" si="10"/>
        <v>0</v>
      </c>
      <c r="AN85" s="55">
        <f t="shared" si="11"/>
        <v>0</v>
      </c>
      <c r="AO85" s="55">
        <f t="shared" si="12"/>
        <v>0</v>
      </c>
      <c r="AP85" s="84" t="str">
        <f t="shared" si="13"/>
        <v/>
      </c>
      <c r="AQ85" s="11" t="b">
        <f t="shared" si="14"/>
        <v>0</v>
      </c>
      <c r="AR85" s="59" t="b">
        <f t="shared" si="15"/>
        <v>0</v>
      </c>
      <c r="AS85" s="34" t="str">
        <f t="shared" si="16"/>
        <v/>
      </c>
    </row>
    <row r="86" spans="2:45">
      <c r="B86" s="260"/>
      <c r="C86" s="35"/>
      <c r="D86" s="53"/>
      <c r="E86" s="5"/>
      <c r="F86" s="60"/>
      <c r="G86" s="54" t="e">
        <f>VLOOKUP(F86,Foglio1!$F$2:$G$1509,2,FALSE)</f>
        <v>#N/A</v>
      </c>
      <c r="H86" s="56"/>
      <c r="I86" s="4"/>
      <c r="J86" s="4"/>
      <c r="K86" s="4"/>
      <c r="L86" s="4"/>
      <c r="M86" s="24"/>
      <c r="N86" s="24"/>
      <c r="O86" s="14"/>
      <c r="P86" s="14"/>
      <c r="Q86" s="14"/>
      <c r="R86" s="14"/>
      <c r="S86" s="14"/>
      <c r="T86" s="14"/>
      <c r="U86" s="14"/>
      <c r="V86" s="14"/>
      <c r="W86" s="24"/>
      <c r="X86" s="14"/>
      <c r="Y86" s="15"/>
      <c r="Z86" s="15"/>
      <c r="AA86" s="55">
        <f t="shared" si="9"/>
        <v>0</v>
      </c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55">
        <f t="shared" si="10"/>
        <v>0</v>
      </c>
      <c r="AN86" s="55">
        <f t="shared" si="11"/>
        <v>0</v>
      </c>
      <c r="AO86" s="55">
        <f t="shared" si="12"/>
        <v>0</v>
      </c>
      <c r="AP86" s="84" t="str">
        <f t="shared" si="13"/>
        <v/>
      </c>
      <c r="AQ86" s="11" t="b">
        <f t="shared" si="14"/>
        <v>0</v>
      </c>
      <c r="AR86" s="59" t="b">
        <f t="shared" si="15"/>
        <v>0</v>
      </c>
      <c r="AS86" s="34" t="str">
        <f t="shared" si="16"/>
        <v/>
      </c>
    </row>
    <row r="87" spans="2:45">
      <c r="B87" s="260"/>
      <c r="C87" s="35"/>
      <c r="D87" s="53"/>
      <c r="E87" s="5"/>
      <c r="F87" s="60"/>
      <c r="G87" s="54" t="e">
        <f>VLOOKUP(F87,Foglio1!$F$2:$G$1509,2,FALSE)</f>
        <v>#N/A</v>
      </c>
      <c r="H87" s="56"/>
      <c r="I87" s="4"/>
      <c r="J87" s="4"/>
      <c r="K87" s="4"/>
      <c r="L87" s="4"/>
      <c r="M87" s="24"/>
      <c r="N87" s="24"/>
      <c r="O87" s="14"/>
      <c r="P87" s="14"/>
      <c r="Q87" s="14"/>
      <c r="R87" s="14"/>
      <c r="S87" s="14"/>
      <c r="T87" s="14"/>
      <c r="U87" s="14"/>
      <c r="V87" s="14"/>
      <c r="W87" s="24"/>
      <c r="X87" s="14"/>
      <c r="Y87" s="15"/>
      <c r="Z87" s="15"/>
      <c r="AA87" s="55">
        <f t="shared" si="9"/>
        <v>0</v>
      </c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55">
        <f t="shared" si="10"/>
        <v>0</v>
      </c>
      <c r="AN87" s="55">
        <f t="shared" si="11"/>
        <v>0</v>
      </c>
      <c r="AO87" s="55">
        <f t="shared" si="12"/>
        <v>0</v>
      </c>
      <c r="AP87" s="84" t="str">
        <f t="shared" si="13"/>
        <v/>
      </c>
      <c r="AQ87" s="11" t="b">
        <f t="shared" si="14"/>
        <v>0</v>
      </c>
      <c r="AR87" s="59" t="b">
        <f t="shared" si="15"/>
        <v>0</v>
      </c>
      <c r="AS87" s="34" t="str">
        <f t="shared" si="16"/>
        <v/>
      </c>
    </row>
    <row r="88" spans="2:45">
      <c r="B88" s="260"/>
      <c r="C88" s="35"/>
      <c r="D88" s="53"/>
      <c r="E88" s="5"/>
      <c r="F88" s="60"/>
      <c r="G88" s="54" t="e">
        <f>VLOOKUP(F88,Foglio1!$F$2:$G$1509,2,FALSE)</f>
        <v>#N/A</v>
      </c>
      <c r="H88" s="56"/>
      <c r="I88" s="4"/>
      <c r="J88" s="4"/>
      <c r="K88" s="4"/>
      <c r="L88" s="4"/>
      <c r="M88" s="24"/>
      <c r="N88" s="24"/>
      <c r="O88" s="14"/>
      <c r="P88" s="14"/>
      <c r="Q88" s="14"/>
      <c r="R88" s="14"/>
      <c r="S88" s="14"/>
      <c r="T88" s="14"/>
      <c r="U88" s="14"/>
      <c r="V88" s="14"/>
      <c r="W88" s="24"/>
      <c r="X88" s="14"/>
      <c r="Y88" s="15"/>
      <c r="Z88" s="15"/>
      <c r="AA88" s="55">
        <f t="shared" si="9"/>
        <v>0</v>
      </c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55">
        <f t="shared" si="10"/>
        <v>0</v>
      </c>
      <c r="AN88" s="55">
        <f t="shared" si="11"/>
        <v>0</v>
      </c>
      <c r="AO88" s="55">
        <f t="shared" si="12"/>
        <v>0</v>
      </c>
      <c r="AP88" s="84" t="str">
        <f t="shared" si="13"/>
        <v/>
      </c>
      <c r="AQ88" s="11" t="b">
        <f t="shared" si="14"/>
        <v>0</v>
      </c>
      <c r="AR88" s="59" t="b">
        <f t="shared" si="15"/>
        <v>0</v>
      </c>
      <c r="AS88" s="34" t="str">
        <f t="shared" si="16"/>
        <v/>
      </c>
    </row>
    <row r="89" spans="2:45">
      <c r="B89" s="260"/>
      <c r="C89" s="35"/>
      <c r="D89" s="53"/>
      <c r="E89" s="5"/>
      <c r="F89" s="60"/>
      <c r="G89" s="54" t="e">
        <f>VLOOKUP(F89,Foglio1!$F$2:$G$1509,2,FALSE)</f>
        <v>#N/A</v>
      </c>
      <c r="H89" s="56"/>
      <c r="I89" s="4"/>
      <c r="J89" s="4"/>
      <c r="K89" s="4"/>
      <c r="L89" s="4"/>
      <c r="M89" s="24"/>
      <c r="N89" s="24"/>
      <c r="O89" s="14"/>
      <c r="P89" s="14"/>
      <c r="Q89" s="14"/>
      <c r="R89" s="14"/>
      <c r="S89" s="14"/>
      <c r="T89" s="14"/>
      <c r="U89" s="14"/>
      <c r="V89" s="14"/>
      <c r="W89" s="24"/>
      <c r="X89" s="14"/>
      <c r="Y89" s="15"/>
      <c r="Z89" s="15"/>
      <c r="AA89" s="55">
        <f t="shared" si="9"/>
        <v>0</v>
      </c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55">
        <f t="shared" si="10"/>
        <v>0</v>
      </c>
      <c r="AN89" s="55">
        <f t="shared" si="11"/>
        <v>0</v>
      </c>
      <c r="AO89" s="55">
        <f t="shared" si="12"/>
        <v>0</v>
      </c>
      <c r="AP89" s="84" t="str">
        <f t="shared" si="13"/>
        <v/>
      </c>
      <c r="AQ89" s="11" t="b">
        <f t="shared" si="14"/>
        <v>0</v>
      </c>
      <c r="AR89" s="59" t="b">
        <f t="shared" si="15"/>
        <v>0</v>
      </c>
      <c r="AS89" s="34" t="str">
        <f t="shared" si="16"/>
        <v/>
      </c>
    </row>
    <row r="90" spans="2:45">
      <c r="B90" s="260"/>
      <c r="C90" s="35"/>
      <c r="D90" s="53"/>
      <c r="E90" s="5"/>
      <c r="F90" s="60"/>
      <c r="G90" s="54" t="e">
        <f>VLOOKUP(F90,Foglio1!$F$2:$G$1509,2,FALSE)</f>
        <v>#N/A</v>
      </c>
      <c r="H90" s="56"/>
      <c r="I90" s="4"/>
      <c r="J90" s="4"/>
      <c r="K90" s="4"/>
      <c r="L90" s="4"/>
      <c r="M90" s="24"/>
      <c r="N90" s="24"/>
      <c r="O90" s="14"/>
      <c r="P90" s="14"/>
      <c r="Q90" s="14"/>
      <c r="R90" s="14"/>
      <c r="S90" s="14"/>
      <c r="T90" s="14"/>
      <c r="U90" s="14"/>
      <c r="V90" s="14"/>
      <c r="W90" s="24"/>
      <c r="X90" s="14"/>
      <c r="Y90" s="15"/>
      <c r="Z90" s="15"/>
      <c r="AA90" s="55">
        <f t="shared" si="9"/>
        <v>0</v>
      </c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55">
        <f t="shared" si="10"/>
        <v>0</v>
      </c>
      <c r="AN90" s="55">
        <f t="shared" si="11"/>
        <v>0</v>
      </c>
      <c r="AO90" s="55">
        <f t="shared" si="12"/>
        <v>0</v>
      </c>
      <c r="AP90" s="84" t="str">
        <f t="shared" si="13"/>
        <v/>
      </c>
      <c r="AQ90" s="11" t="b">
        <f t="shared" si="14"/>
        <v>0</v>
      </c>
      <c r="AR90" s="59" t="b">
        <f t="shared" si="15"/>
        <v>0</v>
      </c>
      <c r="AS90" s="34" t="str">
        <f t="shared" si="16"/>
        <v/>
      </c>
    </row>
    <row r="91" spans="2:45">
      <c r="B91" s="260"/>
      <c r="C91" s="35"/>
      <c r="D91" s="53"/>
      <c r="E91" s="5"/>
      <c r="F91" s="60"/>
      <c r="G91" s="54" t="e">
        <f>VLOOKUP(F91,Foglio1!$F$2:$G$1509,2,FALSE)</f>
        <v>#N/A</v>
      </c>
      <c r="H91" s="56"/>
      <c r="I91" s="4"/>
      <c r="J91" s="4"/>
      <c r="K91" s="4"/>
      <c r="L91" s="4"/>
      <c r="M91" s="24"/>
      <c r="N91" s="24"/>
      <c r="O91" s="14"/>
      <c r="P91" s="14"/>
      <c r="Q91" s="14"/>
      <c r="R91" s="14"/>
      <c r="S91" s="14"/>
      <c r="T91" s="14"/>
      <c r="U91" s="14"/>
      <c r="V91" s="14"/>
      <c r="W91" s="24"/>
      <c r="X91" s="14"/>
      <c r="Y91" s="15"/>
      <c r="Z91" s="15"/>
      <c r="AA91" s="55">
        <f t="shared" si="9"/>
        <v>0</v>
      </c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55">
        <f t="shared" si="10"/>
        <v>0</v>
      </c>
      <c r="AN91" s="55">
        <f t="shared" si="11"/>
        <v>0</v>
      </c>
      <c r="AO91" s="55">
        <f t="shared" si="12"/>
        <v>0</v>
      </c>
      <c r="AP91" s="84" t="str">
        <f t="shared" si="13"/>
        <v/>
      </c>
      <c r="AQ91" s="11" t="b">
        <f t="shared" si="14"/>
        <v>0</v>
      </c>
      <c r="AR91" s="59" t="b">
        <f t="shared" si="15"/>
        <v>0</v>
      </c>
      <c r="AS91" s="34" t="str">
        <f t="shared" si="16"/>
        <v/>
      </c>
    </row>
    <row r="92" spans="2:45">
      <c r="B92" s="260"/>
      <c r="C92" s="35"/>
      <c r="D92" s="53"/>
      <c r="E92" s="5"/>
      <c r="F92" s="60"/>
      <c r="G92" s="54" t="e">
        <f>VLOOKUP(F92,Foglio1!$F$2:$G$1509,2,FALSE)</f>
        <v>#N/A</v>
      </c>
      <c r="H92" s="56"/>
      <c r="I92" s="4"/>
      <c r="J92" s="4"/>
      <c r="K92" s="4"/>
      <c r="L92" s="4"/>
      <c r="M92" s="24"/>
      <c r="N92" s="24"/>
      <c r="O92" s="14"/>
      <c r="P92" s="14"/>
      <c r="Q92" s="14"/>
      <c r="R92" s="14"/>
      <c r="S92" s="14"/>
      <c r="T92" s="14"/>
      <c r="U92" s="14"/>
      <c r="V92" s="14"/>
      <c r="W92" s="24"/>
      <c r="X92" s="14"/>
      <c r="Y92" s="15"/>
      <c r="Z92" s="15"/>
      <c r="AA92" s="55">
        <f t="shared" si="9"/>
        <v>0</v>
      </c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55">
        <f t="shared" si="10"/>
        <v>0</v>
      </c>
      <c r="AN92" s="55">
        <f t="shared" si="11"/>
        <v>0</v>
      </c>
      <c r="AO92" s="55">
        <f t="shared" si="12"/>
        <v>0</v>
      </c>
      <c r="AP92" s="84" t="str">
        <f t="shared" si="13"/>
        <v/>
      </c>
      <c r="AQ92" s="11" t="b">
        <f t="shared" si="14"/>
        <v>0</v>
      </c>
      <c r="AR92" s="59" t="b">
        <f t="shared" si="15"/>
        <v>0</v>
      </c>
      <c r="AS92" s="34" t="str">
        <f t="shared" si="16"/>
        <v/>
      </c>
    </row>
    <row r="93" spans="2:45">
      <c r="B93" s="260"/>
      <c r="C93" s="35"/>
      <c r="D93" s="53"/>
      <c r="E93" s="5"/>
      <c r="F93" s="60"/>
      <c r="G93" s="54" t="e">
        <f>VLOOKUP(F93,Foglio1!$F$2:$G$1509,2,FALSE)</f>
        <v>#N/A</v>
      </c>
      <c r="H93" s="56"/>
      <c r="I93" s="4"/>
      <c r="J93" s="4"/>
      <c r="K93" s="4"/>
      <c r="L93" s="4"/>
      <c r="M93" s="24"/>
      <c r="N93" s="24"/>
      <c r="O93" s="14"/>
      <c r="P93" s="14"/>
      <c r="Q93" s="14"/>
      <c r="R93" s="14"/>
      <c r="S93" s="14"/>
      <c r="T93" s="14"/>
      <c r="U93" s="14"/>
      <c r="V93" s="14"/>
      <c r="W93" s="24"/>
      <c r="X93" s="14"/>
      <c r="Y93" s="15"/>
      <c r="Z93" s="15"/>
      <c r="AA93" s="55">
        <f t="shared" si="9"/>
        <v>0</v>
      </c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55">
        <f t="shared" si="10"/>
        <v>0</v>
      </c>
      <c r="AN93" s="55">
        <f t="shared" si="11"/>
        <v>0</v>
      </c>
      <c r="AO93" s="55">
        <f t="shared" si="12"/>
        <v>0</v>
      </c>
      <c r="AP93" s="84" t="str">
        <f t="shared" si="13"/>
        <v/>
      </c>
      <c r="AQ93" s="11" t="b">
        <f t="shared" si="14"/>
        <v>0</v>
      </c>
      <c r="AR93" s="59" t="b">
        <f t="shared" si="15"/>
        <v>0</v>
      </c>
      <c r="AS93" s="34" t="str">
        <f t="shared" si="16"/>
        <v/>
      </c>
    </row>
    <row r="94" spans="2:45">
      <c r="B94" s="260"/>
      <c r="C94" s="35"/>
      <c r="D94" s="53"/>
      <c r="E94" s="5"/>
      <c r="F94" s="60"/>
      <c r="G94" s="54" t="e">
        <f>VLOOKUP(F94,Foglio1!$F$2:$G$1509,2,FALSE)</f>
        <v>#N/A</v>
      </c>
      <c r="H94" s="56"/>
      <c r="I94" s="4"/>
      <c r="J94" s="4"/>
      <c r="K94" s="4"/>
      <c r="L94" s="4"/>
      <c r="M94" s="24"/>
      <c r="N94" s="24"/>
      <c r="O94" s="14"/>
      <c r="P94" s="14"/>
      <c r="Q94" s="14"/>
      <c r="R94" s="14"/>
      <c r="S94" s="14"/>
      <c r="T94" s="14"/>
      <c r="U94" s="14"/>
      <c r="V94" s="14"/>
      <c r="W94" s="24"/>
      <c r="X94" s="14"/>
      <c r="Y94" s="15"/>
      <c r="Z94" s="15"/>
      <c r="AA94" s="55">
        <f t="shared" si="9"/>
        <v>0</v>
      </c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55">
        <f t="shared" si="10"/>
        <v>0</v>
      </c>
      <c r="AN94" s="55">
        <f t="shared" si="11"/>
        <v>0</v>
      </c>
      <c r="AO94" s="55">
        <f t="shared" si="12"/>
        <v>0</v>
      </c>
      <c r="AP94" s="84" t="str">
        <f t="shared" si="13"/>
        <v/>
      </c>
      <c r="AQ94" s="11" t="b">
        <f t="shared" si="14"/>
        <v>0</v>
      </c>
      <c r="AR94" s="59" t="b">
        <f t="shared" si="15"/>
        <v>0</v>
      </c>
      <c r="AS94" s="34" t="str">
        <f t="shared" si="16"/>
        <v/>
      </c>
    </row>
    <row r="95" spans="2:45">
      <c r="B95" s="260"/>
      <c r="C95" s="35"/>
      <c r="D95" s="53"/>
      <c r="E95" s="5"/>
      <c r="F95" s="60"/>
      <c r="G95" s="54" t="e">
        <f>VLOOKUP(F95,Foglio1!$F$2:$G$1509,2,FALSE)</f>
        <v>#N/A</v>
      </c>
      <c r="H95" s="56"/>
      <c r="I95" s="4"/>
      <c r="J95" s="4"/>
      <c r="K95" s="4"/>
      <c r="L95" s="4"/>
      <c r="M95" s="24"/>
      <c r="N95" s="24"/>
      <c r="O95" s="14"/>
      <c r="P95" s="14"/>
      <c r="Q95" s="14"/>
      <c r="R95" s="14"/>
      <c r="S95" s="14"/>
      <c r="T95" s="14"/>
      <c r="U95" s="14"/>
      <c r="V95" s="14"/>
      <c r="W95" s="24"/>
      <c r="X95" s="14"/>
      <c r="Y95" s="15"/>
      <c r="Z95" s="15"/>
      <c r="AA95" s="55">
        <f t="shared" si="9"/>
        <v>0</v>
      </c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55">
        <f t="shared" si="10"/>
        <v>0</v>
      </c>
      <c r="AN95" s="55">
        <f t="shared" si="11"/>
        <v>0</v>
      </c>
      <c r="AO95" s="55">
        <f t="shared" si="12"/>
        <v>0</v>
      </c>
      <c r="AP95" s="84" t="str">
        <f t="shared" si="13"/>
        <v/>
      </c>
      <c r="AQ95" s="11" t="b">
        <f t="shared" si="14"/>
        <v>0</v>
      </c>
      <c r="AR95" s="59" t="b">
        <f t="shared" si="15"/>
        <v>0</v>
      </c>
      <c r="AS95" s="34" t="str">
        <f t="shared" si="16"/>
        <v/>
      </c>
    </row>
    <row r="96" spans="2:45">
      <c r="B96" s="260"/>
      <c r="C96" s="35"/>
      <c r="D96" s="53"/>
      <c r="E96" s="5"/>
      <c r="F96" s="60"/>
      <c r="G96" s="54" t="e">
        <f>VLOOKUP(F96,Foglio1!$F$2:$G$1509,2,FALSE)</f>
        <v>#N/A</v>
      </c>
      <c r="H96" s="56"/>
      <c r="I96" s="4"/>
      <c r="J96" s="4"/>
      <c r="K96" s="4"/>
      <c r="L96" s="4"/>
      <c r="M96" s="24"/>
      <c r="N96" s="24"/>
      <c r="O96" s="14"/>
      <c r="P96" s="14"/>
      <c r="Q96" s="14"/>
      <c r="R96" s="14"/>
      <c r="S96" s="14"/>
      <c r="T96" s="14"/>
      <c r="U96" s="14"/>
      <c r="V96" s="14"/>
      <c r="W96" s="24"/>
      <c r="X96" s="14"/>
      <c r="Y96" s="15"/>
      <c r="Z96" s="15"/>
      <c r="AA96" s="55">
        <f t="shared" si="9"/>
        <v>0</v>
      </c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55">
        <f t="shared" si="10"/>
        <v>0</v>
      </c>
      <c r="AN96" s="55">
        <f t="shared" si="11"/>
        <v>0</v>
      </c>
      <c r="AO96" s="55">
        <f t="shared" si="12"/>
        <v>0</v>
      </c>
      <c r="AP96" s="84" t="str">
        <f t="shared" si="13"/>
        <v/>
      </c>
      <c r="AQ96" s="11" t="b">
        <f t="shared" si="14"/>
        <v>0</v>
      </c>
      <c r="AR96" s="59" t="b">
        <f t="shared" si="15"/>
        <v>0</v>
      </c>
      <c r="AS96" s="34" t="str">
        <f t="shared" si="16"/>
        <v/>
      </c>
    </row>
    <row r="97" spans="2:45">
      <c r="B97" s="260"/>
      <c r="C97" s="35"/>
      <c r="D97" s="53"/>
      <c r="E97" s="5"/>
      <c r="F97" s="60"/>
      <c r="G97" s="54" t="e">
        <f>VLOOKUP(F97,Foglio1!$F$2:$G$1509,2,FALSE)</f>
        <v>#N/A</v>
      </c>
      <c r="H97" s="56"/>
      <c r="I97" s="4"/>
      <c r="J97" s="4"/>
      <c r="K97" s="4"/>
      <c r="L97" s="4"/>
      <c r="M97" s="24"/>
      <c r="N97" s="24"/>
      <c r="O97" s="14"/>
      <c r="P97" s="14"/>
      <c r="Q97" s="14"/>
      <c r="R97" s="14"/>
      <c r="S97" s="14"/>
      <c r="T97" s="14"/>
      <c r="U97" s="14"/>
      <c r="V97" s="14"/>
      <c r="W97" s="24"/>
      <c r="X97" s="14"/>
      <c r="Y97" s="15"/>
      <c r="Z97" s="15"/>
      <c r="AA97" s="55">
        <f t="shared" si="9"/>
        <v>0</v>
      </c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55">
        <f t="shared" si="10"/>
        <v>0</v>
      </c>
      <c r="AN97" s="55">
        <f t="shared" si="11"/>
        <v>0</v>
      </c>
      <c r="AO97" s="55">
        <f t="shared" si="12"/>
        <v>0</v>
      </c>
      <c r="AP97" s="84" t="str">
        <f t="shared" si="13"/>
        <v/>
      </c>
      <c r="AQ97" s="11" t="b">
        <f t="shared" si="14"/>
        <v>0</v>
      </c>
      <c r="AR97" s="59" t="b">
        <f t="shared" si="15"/>
        <v>0</v>
      </c>
      <c r="AS97" s="34" t="str">
        <f t="shared" si="16"/>
        <v/>
      </c>
    </row>
    <row r="98" spans="2:45">
      <c r="B98" s="260"/>
      <c r="C98" s="35"/>
      <c r="D98" s="53"/>
      <c r="E98" s="5"/>
      <c r="F98" s="60"/>
      <c r="G98" s="54" t="e">
        <f>VLOOKUP(F98,Foglio1!$F$2:$G$1509,2,FALSE)</f>
        <v>#N/A</v>
      </c>
      <c r="H98" s="56"/>
      <c r="I98" s="4"/>
      <c r="J98" s="4"/>
      <c r="K98" s="4"/>
      <c r="L98" s="4"/>
      <c r="M98" s="24"/>
      <c r="N98" s="24"/>
      <c r="O98" s="14"/>
      <c r="P98" s="14"/>
      <c r="Q98" s="14"/>
      <c r="R98" s="14"/>
      <c r="S98" s="14"/>
      <c r="T98" s="14"/>
      <c r="U98" s="14"/>
      <c r="V98" s="14"/>
      <c r="W98" s="24"/>
      <c r="X98" s="14"/>
      <c r="Y98" s="15"/>
      <c r="Z98" s="15"/>
      <c r="AA98" s="55">
        <f t="shared" si="9"/>
        <v>0</v>
      </c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55">
        <f t="shared" si="10"/>
        <v>0</v>
      </c>
      <c r="AN98" s="55">
        <f t="shared" si="11"/>
        <v>0</v>
      </c>
      <c r="AO98" s="55">
        <f t="shared" si="12"/>
        <v>0</v>
      </c>
      <c r="AP98" s="84" t="str">
        <f t="shared" si="13"/>
        <v/>
      </c>
      <c r="AQ98" s="11" t="b">
        <f t="shared" si="14"/>
        <v>0</v>
      </c>
      <c r="AR98" s="59" t="b">
        <f t="shared" si="15"/>
        <v>0</v>
      </c>
      <c r="AS98" s="34" t="str">
        <f t="shared" si="16"/>
        <v/>
      </c>
    </row>
    <row r="99" spans="2:45">
      <c r="B99" s="260"/>
      <c r="C99" s="35"/>
      <c r="D99" s="53"/>
      <c r="E99" s="5"/>
      <c r="F99" s="60"/>
      <c r="G99" s="54" t="e">
        <f>VLOOKUP(F99,Foglio1!$F$2:$G$1509,2,FALSE)</f>
        <v>#N/A</v>
      </c>
      <c r="H99" s="56"/>
      <c r="I99" s="4"/>
      <c r="J99" s="4"/>
      <c r="K99" s="4"/>
      <c r="L99" s="4"/>
      <c r="M99" s="24"/>
      <c r="N99" s="24"/>
      <c r="O99" s="14"/>
      <c r="P99" s="14"/>
      <c r="Q99" s="14"/>
      <c r="R99" s="14"/>
      <c r="S99" s="14"/>
      <c r="T99" s="14"/>
      <c r="U99" s="14"/>
      <c r="V99" s="14"/>
      <c r="W99" s="24"/>
      <c r="X99" s="14"/>
      <c r="Y99" s="15"/>
      <c r="Z99" s="15"/>
      <c r="AA99" s="55">
        <f t="shared" si="9"/>
        <v>0</v>
      </c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55">
        <f t="shared" si="10"/>
        <v>0</v>
      </c>
      <c r="AN99" s="55">
        <f t="shared" si="11"/>
        <v>0</v>
      </c>
      <c r="AO99" s="55">
        <f t="shared" si="12"/>
        <v>0</v>
      </c>
      <c r="AP99" s="84" t="str">
        <f t="shared" si="13"/>
        <v/>
      </c>
      <c r="AQ99" s="11" t="b">
        <f t="shared" si="14"/>
        <v>0</v>
      </c>
      <c r="AR99" s="59" t="b">
        <f t="shared" si="15"/>
        <v>0</v>
      </c>
      <c r="AS99" s="34" t="str">
        <f t="shared" si="16"/>
        <v/>
      </c>
    </row>
    <row r="100" spans="2:45">
      <c r="B100" s="260"/>
      <c r="C100" s="35"/>
      <c r="D100" s="53"/>
      <c r="E100" s="5"/>
      <c r="F100" s="60"/>
      <c r="G100" s="54" t="e">
        <f>VLOOKUP(F100,Foglio1!$F$2:$G$1509,2,FALSE)</f>
        <v>#N/A</v>
      </c>
      <c r="H100" s="56"/>
      <c r="I100" s="4"/>
      <c r="J100" s="4"/>
      <c r="K100" s="4"/>
      <c r="L100" s="4"/>
      <c r="M100" s="24"/>
      <c r="N100" s="24"/>
      <c r="O100" s="14"/>
      <c r="P100" s="14"/>
      <c r="Q100" s="14"/>
      <c r="R100" s="14"/>
      <c r="S100" s="14"/>
      <c r="T100" s="14"/>
      <c r="U100" s="14"/>
      <c r="V100" s="14"/>
      <c r="W100" s="24"/>
      <c r="X100" s="14"/>
      <c r="Y100" s="15"/>
      <c r="Z100" s="15"/>
      <c r="AA100" s="55">
        <f t="shared" si="9"/>
        <v>0</v>
      </c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55">
        <f t="shared" si="10"/>
        <v>0</v>
      </c>
      <c r="AN100" s="55">
        <f t="shared" si="11"/>
        <v>0</v>
      </c>
      <c r="AO100" s="55">
        <f t="shared" si="12"/>
        <v>0</v>
      </c>
      <c r="AP100" s="84" t="str">
        <f t="shared" si="13"/>
        <v/>
      </c>
      <c r="AQ100" s="11" t="b">
        <f t="shared" si="14"/>
        <v>0</v>
      </c>
      <c r="AR100" s="59" t="b">
        <f t="shared" si="15"/>
        <v>0</v>
      </c>
      <c r="AS100" s="34" t="str">
        <f t="shared" si="16"/>
        <v/>
      </c>
    </row>
    <row r="101" spans="2:45">
      <c r="B101" s="260"/>
      <c r="C101" s="35"/>
      <c r="D101" s="53"/>
      <c r="E101" s="5"/>
      <c r="F101" s="60"/>
      <c r="G101" s="54" t="e">
        <f>VLOOKUP(F101,Foglio1!$F$2:$G$1509,2,FALSE)</f>
        <v>#N/A</v>
      </c>
      <c r="H101" s="56"/>
      <c r="I101" s="4"/>
      <c r="J101" s="4"/>
      <c r="K101" s="4"/>
      <c r="L101" s="4"/>
      <c r="M101" s="24"/>
      <c r="N101" s="24"/>
      <c r="O101" s="14"/>
      <c r="P101" s="14"/>
      <c r="Q101" s="14"/>
      <c r="R101" s="14"/>
      <c r="S101" s="14"/>
      <c r="T101" s="14"/>
      <c r="U101" s="14"/>
      <c r="V101" s="14"/>
      <c r="W101" s="24"/>
      <c r="X101" s="14"/>
      <c r="Y101" s="15"/>
      <c r="Z101" s="15"/>
      <c r="AA101" s="55">
        <f t="shared" si="9"/>
        <v>0</v>
      </c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55">
        <f t="shared" si="10"/>
        <v>0</v>
      </c>
      <c r="AN101" s="55">
        <f t="shared" si="11"/>
        <v>0</v>
      </c>
      <c r="AO101" s="55">
        <f t="shared" si="12"/>
        <v>0</v>
      </c>
      <c r="AP101" s="84" t="str">
        <f t="shared" si="13"/>
        <v/>
      </c>
      <c r="AQ101" s="11" t="b">
        <f t="shared" si="14"/>
        <v>0</v>
      </c>
      <c r="AR101" s="59" t="b">
        <f t="shared" si="15"/>
        <v>0</v>
      </c>
      <c r="AS101" s="34" t="str">
        <f t="shared" si="16"/>
        <v/>
      </c>
    </row>
    <row r="102" spans="2:45">
      <c r="B102" s="260"/>
      <c r="C102" s="35"/>
      <c r="D102" s="53"/>
      <c r="E102" s="5"/>
      <c r="F102" s="60"/>
      <c r="G102" s="54" t="e">
        <f>VLOOKUP(F102,Foglio1!$F$2:$G$1509,2,FALSE)</f>
        <v>#N/A</v>
      </c>
      <c r="H102" s="56"/>
      <c r="I102" s="4"/>
      <c r="J102" s="4"/>
      <c r="K102" s="4"/>
      <c r="L102" s="4"/>
      <c r="M102" s="24"/>
      <c r="N102" s="24"/>
      <c r="O102" s="14"/>
      <c r="P102" s="14"/>
      <c r="Q102" s="14"/>
      <c r="R102" s="14"/>
      <c r="S102" s="14"/>
      <c r="T102" s="14"/>
      <c r="U102" s="14"/>
      <c r="V102" s="14"/>
      <c r="W102" s="24"/>
      <c r="X102" s="14"/>
      <c r="Y102" s="15"/>
      <c r="Z102" s="15"/>
      <c r="AA102" s="55">
        <f t="shared" si="9"/>
        <v>0</v>
      </c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55">
        <f t="shared" si="10"/>
        <v>0</v>
      </c>
      <c r="AN102" s="55">
        <f t="shared" si="11"/>
        <v>0</v>
      </c>
      <c r="AO102" s="55">
        <f t="shared" si="12"/>
        <v>0</v>
      </c>
      <c r="AP102" s="84" t="str">
        <f t="shared" si="13"/>
        <v/>
      </c>
      <c r="AQ102" s="11" t="b">
        <f t="shared" si="14"/>
        <v>0</v>
      </c>
      <c r="AR102" s="59" t="b">
        <f t="shared" si="15"/>
        <v>0</v>
      </c>
      <c r="AS102" s="34" t="str">
        <f t="shared" si="16"/>
        <v/>
      </c>
    </row>
    <row r="103" spans="2:45">
      <c r="B103" s="260"/>
      <c r="C103" s="35"/>
      <c r="D103" s="53"/>
      <c r="E103" s="5"/>
      <c r="F103" s="60"/>
      <c r="G103" s="54" t="e">
        <f>VLOOKUP(F103,Foglio1!$F$2:$G$1509,2,FALSE)</f>
        <v>#N/A</v>
      </c>
      <c r="H103" s="56"/>
      <c r="I103" s="4"/>
      <c r="J103" s="4"/>
      <c r="K103" s="4"/>
      <c r="L103" s="4"/>
      <c r="M103" s="24"/>
      <c r="N103" s="24"/>
      <c r="O103" s="14"/>
      <c r="P103" s="14"/>
      <c r="Q103" s="14"/>
      <c r="R103" s="14"/>
      <c r="S103" s="14"/>
      <c r="T103" s="14"/>
      <c r="U103" s="14"/>
      <c r="V103" s="14"/>
      <c r="W103" s="24"/>
      <c r="X103" s="14"/>
      <c r="Y103" s="15"/>
      <c r="Z103" s="15"/>
      <c r="AA103" s="55">
        <f t="shared" si="9"/>
        <v>0</v>
      </c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55">
        <f t="shared" si="10"/>
        <v>0</v>
      </c>
      <c r="AN103" s="55">
        <f t="shared" si="11"/>
        <v>0</v>
      </c>
      <c r="AO103" s="55">
        <f t="shared" si="12"/>
        <v>0</v>
      </c>
      <c r="AP103" s="84" t="str">
        <f t="shared" si="13"/>
        <v/>
      </c>
      <c r="AQ103" s="11" t="b">
        <f t="shared" si="14"/>
        <v>0</v>
      </c>
      <c r="AR103" s="59" t="b">
        <f t="shared" si="15"/>
        <v>0</v>
      </c>
      <c r="AS103" s="34" t="str">
        <f t="shared" si="16"/>
        <v/>
      </c>
    </row>
    <row r="104" spans="2:45">
      <c r="B104" s="260"/>
      <c r="C104" s="35"/>
      <c r="D104" s="53"/>
      <c r="E104" s="5"/>
      <c r="F104" s="60"/>
      <c r="G104" s="54" t="e">
        <f>VLOOKUP(F104,Foglio1!$F$2:$G$1509,2,FALSE)</f>
        <v>#N/A</v>
      </c>
      <c r="H104" s="56"/>
      <c r="I104" s="4"/>
      <c r="J104" s="4"/>
      <c r="K104" s="4"/>
      <c r="L104" s="4"/>
      <c r="M104" s="24"/>
      <c r="N104" s="24"/>
      <c r="O104" s="14"/>
      <c r="P104" s="14"/>
      <c r="Q104" s="14"/>
      <c r="R104" s="14"/>
      <c r="S104" s="14"/>
      <c r="T104" s="14"/>
      <c r="U104" s="14"/>
      <c r="V104" s="14"/>
      <c r="W104" s="24"/>
      <c r="X104" s="14"/>
      <c r="Y104" s="15"/>
      <c r="Z104" s="15"/>
      <c r="AA104" s="55">
        <f t="shared" si="9"/>
        <v>0</v>
      </c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55">
        <f t="shared" si="10"/>
        <v>0</v>
      </c>
      <c r="AN104" s="55">
        <f t="shared" si="11"/>
        <v>0</v>
      </c>
      <c r="AO104" s="55">
        <f t="shared" si="12"/>
        <v>0</v>
      </c>
      <c r="AP104" s="84" t="str">
        <f t="shared" si="13"/>
        <v/>
      </c>
      <c r="AQ104" s="11" t="b">
        <f t="shared" si="14"/>
        <v>0</v>
      </c>
      <c r="AR104" s="59" t="b">
        <f t="shared" si="15"/>
        <v>0</v>
      </c>
      <c r="AS104" s="34" t="str">
        <f t="shared" si="16"/>
        <v/>
      </c>
    </row>
    <row r="105" spans="2:45">
      <c r="B105" s="260"/>
      <c r="C105" s="35"/>
      <c r="D105" s="53"/>
      <c r="E105" s="5"/>
      <c r="F105" s="60"/>
      <c r="G105" s="54" t="e">
        <f>VLOOKUP(F105,Foglio1!$F$2:$G$1509,2,FALSE)</f>
        <v>#N/A</v>
      </c>
      <c r="H105" s="56"/>
      <c r="I105" s="4"/>
      <c r="J105" s="4"/>
      <c r="K105" s="4"/>
      <c r="L105" s="4"/>
      <c r="M105" s="24"/>
      <c r="N105" s="24"/>
      <c r="O105" s="14"/>
      <c r="P105" s="14"/>
      <c r="Q105" s="14"/>
      <c r="R105" s="14"/>
      <c r="S105" s="14"/>
      <c r="T105" s="14"/>
      <c r="U105" s="14"/>
      <c r="V105" s="14"/>
      <c r="W105" s="24"/>
      <c r="X105" s="14"/>
      <c r="Y105" s="15"/>
      <c r="Z105" s="15"/>
      <c r="AA105" s="55">
        <f t="shared" si="9"/>
        <v>0</v>
      </c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55">
        <f t="shared" si="10"/>
        <v>0</v>
      </c>
      <c r="AN105" s="55">
        <f t="shared" si="11"/>
        <v>0</v>
      </c>
      <c r="AO105" s="55">
        <f t="shared" si="12"/>
        <v>0</v>
      </c>
      <c r="AP105" s="84" t="str">
        <f t="shared" si="13"/>
        <v/>
      </c>
      <c r="AQ105" s="11" t="b">
        <f t="shared" si="14"/>
        <v>0</v>
      </c>
      <c r="AR105" s="59" t="b">
        <f t="shared" si="15"/>
        <v>0</v>
      </c>
      <c r="AS105" s="34" t="str">
        <f t="shared" si="16"/>
        <v/>
      </c>
    </row>
    <row r="106" spans="2:45">
      <c r="B106" s="260"/>
      <c r="C106" s="35"/>
      <c r="D106" s="53"/>
      <c r="E106" s="5"/>
      <c r="F106" s="60"/>
      <c r="G106" s="54" t="e">
        <f>VLOOKUP(F106,Foglio1!$F$2:$G$1509,2,FALSE)</f>
        <v>#N/A</v>
      </c>
      <c r="H106" s="56"/>
      <c r="I106" s="4"/>
      <c r="J106" s="4"/>
      <c r="K106" s="4"/>
      <c r="L106" s="4"/>
      <c r="M106" s="24"/>
      <c r="N106" s="24"/>
      <c r="O106" s="14"/>
      <c r="P106" s="14"/>
      <c r="Q106" s="14"/>
      <c r="R106" s="14"/>
      <c r="S106" s="14"/>
      <c r="T106" s="14"/>
      <c r="U106" s="14"/>
      <c r="V106" s="14"/>
      <c r="W106" s="24"/>
      <c r="X106" s="14"/>
      <c r="Y106" s="15"/>
      <c r="Z106" s="15"/>
      <c r="AA106" s="55">
        <f t="shared" si="9"/>
        <v>0</v>
      </c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55">
        <f t="shared" si="10"/>
        <v>0</v>
      </c>
      <c r="AN106" s="55">
        <f t="shared" si="11"/>
        <v>0</v>
      </c>
      <c r="AO106" s="55">
        <f t="shared" si="12"/>
        <v>0</v>
      </c>
      <c r="AP106" s="84" t="str">
        <f t="shared" si="13"/>
        <v/>
      </c>
      <c r="AQ106" s="11" t="b">
        <f t="shared" si="14"/>
        <v>0</v>
      </c>
      <c r="AR106" s="59" t="b">
        <f t="shared" si="15"/>
        <v>0</v>
      </c>
      <c r="AS106" s="34" t="str">
        <f t="shared" si="16"/>
        <v/>
      </c>
    </row>
    <row r="107" spans="2:45">
      <c r="B107" s="260"/>
      <c r="C107" s="35"/>
      <c r="D107" s="53"/>
      <c r="E107" s="5"/>
      <c r="F107" s="60"/>
      <c r="G107" s="54" t="e">
        <f>VLOOKUP(F107,Foglio1!$F$2:$G$1509,2,FALSE)</f>
        <v>#N/A</v>
      </c>
      <c r="H107" s="56"/>
      <c r="I107" s="4"/>
      <c r="J107" s="4"/>
      <c r="K107" s="4"/>
      <c r="L107" s="4"/>
      <c r="M107" s="24"/>
      <c r="N107" s="24"/>
      <c r="O107" s="14"/>
      <c r="P107" s="14"/>
      <c r="Q107" s="14"/>
      <c r="R107" s="14"/>
      <c r="S107" s="14"/>
      <c r="T107" s="14"/>
      <c r="U107" s="14"/>
      <c r="V107" s="14"/>
      <c r="W107" s="24"/>
      <c r="X107" s="14"/>
      <c r="Y107" s="15"/>
      <c r="Z107" s="15"/>
      <c r="AA107" s="55">
        <f t="shared" si="9"/>
        <v>0</v>
      </c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55">
        <f t="shared" si="10"/>
        <v>0</v>
      </c>
      <c r="AN107" s="55">
        <f t="shared" si="11"/>
        <v>0</v>
      </c>
      <c r="AO107" s="55">
        <f t="shared" si="12"/>
        <v>0</v>
      </c>
      <c r="AP107" s="84" t="str">
        <f t="shared" si="13"/>
        <v/>
      </c>
      <c r="AQ107" s="11" t="b">
        <f t="shared" si="14"/>
        <v>0</v>
      </c>
      <c r="AR107" s="59" t="b">
        <f t="shared" si="15"/>
        <v>0</v>
      </c>
      <c r="AS107" s="34" t="str">
        <f t="shared" si="16"/>
        <v/>
      </c>
    </row>
    <row r="108" spans="2:45">
      <c r="B108" s="260"/>
      <c r="C108" s="35"/>
      <c r="D108" s="53"/>
      <c r="E108" s="5"/>
      <c r="F108" s="60"/>
      <c r="G108" s="54" t="e">
        <f>VLOOKUP(F108,Foglio1!$F$2:$G$1509,2,FALSE)</f>
        <v>#N/A</v>
      </c>
      <c r="H108" s="56"/>
      <c r="I108" s="4"/>
      <c r="J108" s="4"/>
      <c r="K108" s="4"/>
      <c r="L108" s="4"/>
      <c r="M108" s="24"/>
      <c r="N108" s="24"/>
      <c r="O108" s="14"/>
      <c r="P108" s="14"/>
      <c r="Q108" s="14"/>
      <c r="R108" s="14"/>
      <c r="S108" s="14"/>
      <c r="T108" s="14"/>
      <c r="U108" s="14"/>
      <c r="V108" s="14"/>
      <c r="W108" s="24"/>
      <c r="X108" s="14"/>
      <c r="Y108" s="15"/>
      <c r="Z108" s="15"/>
      <c r="AA108" s="55">
        <f t="shared" si="9"/>
        <v>0</v>
      </c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55">
        <f t="shared" si="10"/>
        <v>0</v>
      </c>
      <c r="AN108" s="55">
        <f t="shared" si="11"/>
        <v>0</v>
      </c>
      <c r="AO108" s="55">
        <f t="shared" si="12"/>
        <v>0</v>
      </c>
      <c r="AP108" s="84" t="str">
        <f t="shared" si="13"/>
        <v/>
      </c>
      <c r="AQ108" s="11" t="b">
        <f t="shared" si="14"/>
        <v>0</v>
      </c>
      <c r="AR108" s="59" t="b">
        <f t="shared" si="15"/>
        <v>0</v>
      </c>
      <c r="AS108" s="34" t="str">
        <f t="shared" si="16"/>
        <v/>
      </c>
    </row>
    <row r="109" spans="2:45">
      <c r="B109" s="260"/>
      <c r="C109" s="35"/>
      <c r="D109" s="53"/>
      <c r="E109" s="5"/>
      <c r="F109" s="60"/>
      <c r="G109" s="54" t="e">
        <f>VLOOKUP(F109,Foglio1!$F$2:$G$1509,2,FALSE)</f>
        <v>#N/A</v>
      </c>
      <c r="H109" s="56"/>
      <c r="I109" s="4"/>
      <c r="J109" s="4"/>
      <c r="K109" s="4"/>
      <c r="L109" s="4"/>
      <c r="M109" s="24"/>
      <c r="N109" s="24"/>
      <c r="O109" s="14"/>
      <c r="P109" s="14"/>
      <c r="Q109" s="14"/>
      <c r="R109" s="14"/>
      <c r="S109" s="14"/>
      <c r="T109" s="14"/>
      <c r="U109" s="14"/>
      <c r="V109" s="14"/>
      <c r="W109" s="24"/>
      <c r="X109" s="14"/>
      <c r="Y109" s="15"/>
      <c r="Z109" s="15"/>
      <c r="AA109" s="55">
        <f t="shared" si="9"/>
        <v>0</v>
      </c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55">
        <f t="shared" si="10"/>
        <v>0</v>
      </c>
      <c r="AN109" s="55">
        <f t="shared" si="11"/>
        <v>0</v>
      </c>
      <c r="AO109" s="55">
        <f t="shared" si="12"/>
        <v>0</v>
      </c>
      <c r="AP109" s="84" t="str">
        <f t="shared" si="13"/>
        <v/>
      </c>
      <c r="AQ109" s="11" t="b">
        <f t="shared" si="14"/>
        <v>0</v>
      </c>
      <c r="AR109" s="59" t="b">
        <f t="shared" si="15"/>
        <v>0</v>
      </c>
      <c r="AS109" s="34" t="str">
        <f t="shared" si="16"/>
        <v/>
      </c>
    </row>
    <row r="110" spans="2:45">
      <c r="B110" s="260"/>
      <c r="C110" s="35"/>
      <c r="D110" s="53"/>
      <c r="E110" s="5"/>
      <c r="F110" s="60"/>
      <c r="G110" s="54" t="e">
        <f>VLOOKUP(F110,Foglio1!$F$2:$G$1509,2,FALSE)</f>
        <v>#N/A</v>
      </c>
      <c r="H110" s="56"/>
      <c r="I110" s="4"/>
      <c r="J110" s="4"/>
      <c r="K110" s="4"/>
      <c r="L110" s="4"/>
      <c r="M110" s="24"/>
      <c r="N110" s="24"/>
      <c r="O110" s="14"/>
      <c r="P110" s="14"/>
      <c r="Q110" s="14"/>
      <c r="R110" s="14"/>
      <c r="S110" s="14"/>
      <c r="T110" s="14"/>
      <c r="U110" s="14"/>
      <c r="V110" s="14"/>
      <c r="W110" s="24"/>
      <c r="X110" s="14"/>
      <c r="Y110" s="15"/>
      <c r="Z110" s="15"/>
      <c r="AA110" s="55">
        <f t="shared" si="9"/>
        <v>0</v>
      </c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55">
        <f t="shared" si="10"/>
        <v>0</v>
      </c>
      <c r="AN110" s="55">
        <f t="shared" si="11"/>
        <v>0</v>
      </c>
      <c r="AO110" s="55">
        <f t="shared" si="12"/>
        <v>0</v>
      </c>
      <c r="AP110" s="84" t="str">
        <f t="shared" si="13"/>
        <v/>
      </c>
      <c r="AQ110" s="11" t="b">
        <f t="shared" si="14"/>
        <v>0</v>
      </c>
      <c r="AR110" s="59" t="b">
        <f t="shared" si="15"/>
        <v>0</v>
      </c>
      <c r="AS110" s="34" t="str">
        <f t="shared" si="16"/>
        <v/>
      </c>
    </row>
    <row r="111" spans="2:45">
      <c r="B111" s="260"/>
      <c r="C111" s="35"/>
      <c r="D111" s="53"/>
      <c r="E111" s="5"/>
      <c r="F111" s="60"/>
      <c r="G111" s="54" t="e">
        <f>VLOOKUP(F111,Foglio1!$F$2:$G$1509,2,FALSE)</f>
        <v>#N/A</v>
      </c>
      <c r="H111" s="56"/>
      <c r="I111" s="4"/>
      <c r="J111" s="4"/>
      <c r="K111" s="4"/>
      <c r="L111" s="4"/>
      <c r="M111" s="24"/>
      <c r="N111" s="24"/>
      <c r="O111" s="14"/>
      <c r="P111" s="14"/>
      <c r="Q111" s="14"/>
      <c r="R111" s="14"/>
      <c r="S111" s="14"/>
      <c r="T111" s="14"/>
      <c r="U111" s="14"/>
      <c r="V111" s="14"/>
      <c r="W111" s="24"/>
      <c r="X111" s="14"/>
      <c r="Y111" s="15"/>
      <c r="Z111" s="15"/>
      <c r="AA111" s="55">
        <f t="shared" si="9"/>
        <v>0</v>
      </c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55">
        <f t="shared" si="10"/>
        <v>0</v>
      </c>
      <c r="AN111" s="55">
        <f t="shared" si="11"/>
        <v>0</v>
      </c>
      <c r="AO111" s="55">
        <f t="shared" si="12"/>
        <v>0</v>
      </c>
      <c r="AP111" s="84" t="str">
        <f t="shared" si="13"/>
        <v/>
      </c>
      <c r="AQ111" s="11" t="b">
        <f t="shared" si="14"/>
        <v>0</v>
      </c>
      <c r="AR111" s="59" t="b">
        <f t="shared" si="15"/>
        <v>0</v>
      </c>
      <c r="AS111" s="34" t="str">
        <f t="shared" si="16"/>
        <v/>
      </c>
    </row>
    <row r="112" spans="2:45">
      <c r="B112" s="260"/>
      <c r="C112" s="35"/>
      <c r="D112" s="53"/>
      <c r="E112" s="5"/>
      <c r="F112" s="60"/>
      <c r="G112" s="54" t="e">
        <f>VLOOKUP(F112,Foglio1!$F$2:$G$1509,2,FALSE)</f>
        <v>#N/A</v>
      </c>
      <c r="H112" s="56"/>
      <c r="I112" s="4"/>
      <c r="J112" s="4"/>
      <c r="K112" s="4"/>
      <c r="L112" s="4"/>
      <c r="M112" s="24"/>
      <c r="N112" s="24"/>
      <c r="O112" s="14"/>
      <c r="P112" s="14"/>
      <c r="Q112" s="14"/>
      <c r="R112" s="14"/>
      <c r="S112" s="14"/>
      <c r="T112" s="14"/>
      <c r="U112" s="14"/>
      <c r="V112" s="14"/>
      <c r="W112" s="24"/>
      <c r="X112" s="14"/>
      <c r="Y112" s="15"/>
      <c r="Z112" s="15"/>
      <c r="AA112" s="55">
        <f t="shared" si="9"/>
        <v>0</v>
      </c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55">
        <f t="shared" si="10"/>
        <v>0</v>
      </c>
      <c r="AN112" s="55">
        <f t="shared" si="11"/>
        <v>0</v>
      </c>
      <c r="AO112" s="55">
        <f t="shared" si="12"/>
        <v>0</v>
      </c>
      <c r="AP112" s="84" t="str">
        <f t="shared" si="13"/>
        <v/>
      </c>
      <c r="AQ112" s="11" t="b">
        <f t="shared" si="14"/>
        <v>0</v>
      </c>
      <c r="AR112" s="59" t="b">
        <f t="shared" si="15"/>
        <v>0</v>
      </c>
      <c r="AS112" s="34" t="str">
        <f t="shared" si="16"/>
        <v/>
      </c>
    </row>
    <row r="113" spans="2:45">
      <c r="B113" s="260"/>
      <c r="C113" s="35"/>
      <c r="D113" s="53"/>
      <c r="E113" s="5"/>
      <c r="F113" s="60"/>
      <c r="G113" s="54" t="e">
        <f>VLOOKUP(F113,Foglio1!$F$2:$G$1509,2,FALSE)</f>
        <v>#N/A</v>
      </c>
      <c r="H113" s="56"/>
      <c r="I113" s="4"/>
      <c r="J113" s="4"/>
      <c r="K113" s="4"/>
      <c r="L113" s="4"/>
      <c r="M113" s="24"/>
      <c r="N113" s="24"/>
      <c r="O113" s="14"/>
      <c r="P113" s="14"/>
      <c r="Q113" s="14"/>
      <c r="R113" s="14"/>
      <c r="S113" s="14"/>
      <c r="T113" s="14"/>
      <c r="U113" s="14"/>
      <c r="V113" s="14"/>
      <c r="W113" s="24"/>
      <c r="X113" s="14"/>
      <c r="Y113" s="15"/>
      <c r="Z113" s="15"/>
      <c r="AA113" s="55">
        <f t="shared" si="9"/>
        <v>0</v>
      </c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55">
        <f t="shared" si="10"/>
        <v>0</v>
      </c>
      <c r="AN113" s="55">
        <f t="shared" si="11"/>
        <v>0</v>
      </c>
      <c r="AO113" s="55">
        <f t="shared" si="12"/>
        <v>0</v>
      </c>
      <c r="AP113" s="84" t="str">
        <f t="shared" si="13"/>
        <v/>
      </c>
      <c r="AQ113" s="11" t="b">
        <f t="shared" si="14"/>
        <v>0</v>
      </c>
      <c r="AR113" s="59" t="b">
        <f t="shared" si="15"/>
        <v>0</v>
      </c>
      <c r="AS113" s="34" t="str">
        <f t="shared" si="16"/>
        <v/>
      </c>
    </row>
    <row r="114" spans="2:45">
      <c r="B114" s="260"/>
      <c r="C114" s="35"/>
      <c r="D114" s="53"/>
      <c r="E114" s="5"/>
      <c r="F114" s="60"/>
      <c r="G114" s="54" t="e">
        <f>VLOOKUP(F114,Foglio1!$F$2:$G$1509,2,FALSE)</f>
        <v>#N/A</v>
      </c>
      <c r="H114" s="56"/>
      <c r="I114" s="4"/>
      <c r="J114" s="4"/>
      <c r="K114" s="4"/>
      <c r="L114" s="4"/>
      <c r="M114" s="24"/>
      <c r="N114" s="24"/>
      <c r="O114" s="14"/>
      <c r="P114" s="14"/>
      <c r="Q114" s="14"/>
      <c r="R114" s="14"/>
      <c r="S114" s="14"/>
      <c r="T114" s="14"/>
      <c r="U114" s="14"/>
      <c r="V114" s="14"/>
      <c r="W114" s="24"/>
      <c r="X114" s="14"/>
      <c r="Y114" s="15"/>
      <c r="Z114" s="15"/>
      <c r="AA114" s="55">
        <f t="shared" si="9"/>
        <v>0</v>
      </c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55">
        <f t="shared" si="10"/>
        <v>0</v>
      </c>
      <c r="AN114" s="55">
        <f t="shared" si="11"/>
        <v>0</v>
      </c>
      <c r="AO114" s="55">
        <f t="shared" si="12"/>
        <v>0</v>
      </c>
      <c r="AP114" s="84" t="str">
        <f t="shared" si="13"/>
        <v/>
      </c>
      <c r="AQ114" s="11" t="b">
        <f t="shared" si="14"/>
        <v>0</v>
      </c>
      <c r="AR114" s="59" t="b">
        <f t="shared" si="15"/>
        <v>0</v>
      </c>
      <c r="AS114" s="34" t="str">
        <f t="shared" si="16"/>
        <v/>
      </c>
    </row>
    <row r="115" spans="2:45">
      <c r="B115" s="260"/>
      <c r="C115" s="35"/>
      <c r="D115" s="53"/>
      <c r="E115" s="5"/>
      <c r="F115" s="60"/>
      <c r="G115" s="54" t="e">
        <f>VLOOKUP(F115,Foglio1!$F$2:$G$1509,2,FALSE)</f>
        <v>#N/A</v>
      </c>
      <c r="H115" s="56"/>
      <c r="I115" s="4"/>
      <c r="J115" s="4"/>
      <c r="K115" s="4"/>
      <c r="L115" s="4"/>
      <c r="M115" s="24"/>
      <c r="N115" s="24"/>
      <c r="O115" s="14"/>
      <c r="P115" s="14"/>
      <c r="Q115" s="14"/>
      <c r="R115" s="14"/>
      <c r="S115" s="14"/>
      <c r="T115" s="14"/>
      <c r="U115" s="14"/>
      <c r="V115" s="14"/>
      <c r="W115" s="24"/>
      <c r="X115" s="14"/>
      <c r="Y115" s="15"/>
      <c r="Z115" s="15"/>
      <c r="AA115" s="55">
        <f t="shared" si="9"/>
        <v>0</v>
      </c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55">
        <f t="shared" si="10"/>
        <v>0</v>
      </c>
      <c r="AN115" s="55">
        <f t="shared" si="11"/>
        <v>0</v>
      </c>
      <c r="AO115" s="55">
        <f t="shared" si="12"/>
        <v>0</v>
      </c>
      <c r="AP115" s="84" t="str">
        <f t="shared" si="13"/>
        <v/>
      </c>
      <c r="AQ115" s="11" t="b">
        <f t="shared" si="14"/>
        <v>0</v>
      </c>
      <c r="AR115" s="59" t="b">
        <f t="shared" si="15"/>
        <v>0</v>
      </c>
      <c r="AS115" s="34" t="str">
        <f t="shared" si="16"/>
        <v/>
      </c>
    </row>
    <row r="116" spans="2:45">
      <c r="B116" s="260"/>
      <c r="C116" s="35"/>
      <c r="D116" s="53"/>
      <c r="E116" s="5"/>
      <c r="F116" s="60"/>
      <c r="G116" s="54" t="e">
        <f>VLOOKUP(F116,Foglio1!$F$2:$G$1509,2,FALSE)</f>
        <v>#N/A</v>
      </c>
      <c r="H116" s="56"/>
      <c r="I116" s="4"/>
      <c r="J116" s="4"/>
      <c r="K116" s="4"/>
      <c r="L116" s="4"/>
      <c r="M116" s="24"/>
      <c r="N116" s="24"/>
      <c r="O116" s="14"/>
      <c r="P116" s="14"/>
      <c r="Q116" s="14"/>
      <c r="R116" s="14"/>
      <c r="S116" s="14"/>
      <c r="T116" s="14"/>
      <c r="U116" s="14"/>
      <c r="V116" s="14"/>
      <c r="W116" s="24"/>
      <c r="X116" s="14"/>
      <c r="Y116" s="15"/>
      <c r="Z116" s="15"/>
      <c r="AA116" s="55">
        <f t="shared" si="9"/>
        <v>0</v>
      </c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55">
        <f t="shared" si="10"/>
        <v>0</v>
      </c>
      <c r="AN116" s="55">
        <f t="shared" si="11"/>
        <v>0</v>
      </c>
      <c r="AO116" s="55">
        <f t="shared" si="12"/>
        <v>0</v>
      </c>
      <c r="AP116" s="84" t="str">
        <f t="shared" si="13"/>
        <v/>
      </c>
      <c r="AQ116" s="11" t="b">
        <f t="shared" si="14"/>
        <v>0</v>
      </c>
      <c r="AR116" s="59" t="b">
        <f t="shared" si="15"/>
        <v>0</v>
      </c>
      <c r="AS116" s="34" t="str">
        <f t="shared" si="16"/>
        <v/>
      </c>
    </row>
    <row r="117" spans="2:45">
      <c r="B117" s="260"/>
      <c r="C117" s="35"/>
      <c r="D117" s="53"/>
      <c r="E117" s="5"/>
      <c r="F117" s="60"/>
      <c r="G117" s="54" t="e">
        <f>VLOOKUP(F117,Foglio1!$F$2:$G$1509,2,FALSE)</f>
        <v>#N/A</v>
      </c>
      <c r="H117" s="56"/>
      <c r="I117" s="4"/>
      <c r="J117" s="4"/>
      <c r="K117" s="4"/>
      <c r="L117" s="4"/>
      <c r="M117" s="24"/>
      <c r="N117" s="24"/>
      <c r="O117" s="14"/>
      <c r="P117" s="14"/>
      <c r="Q117" s="14"/>
      <c r="R117" s="14"/>
      <c r="S117" s="14"/>
      <c r="T117" s="14"/>
      <c r="U117" s="14"/>
      <c r="V117" s="14"/>
      <c r="W117" s="24"/>
      <c r="X117" s="14"/>
      <c r="Y117" s="15"/>
      <c r="Z117" s="15"/>
      <c r="AA117" s="55">
        <f t="shared" si="9"/>
        <v>0</v>
      </c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55">
        <f t="shared" si="10"/>
        <v>0</v>
      </c>
      <c r="AN117" s="55">
        <f t="shared" si="11"/>
        <v>0</v>
      </c>
      <c r="AO117" s="55">
        <f t="shared" si="12"/>
        <v>0</v>
      </c>
      <c r="AP117" s="84" t="str">
        <f t="shared" si="13"/>
        <v/>
      </c>
      <c r="AQ117" s="11" t="b">
        <f t="shared" si="14"/>
        <v>0</v>
      </c>
      <c r="AR117" s="59" t="b">
        <f t="shared" si="15"/>
        <v>0</v>
      </c>
      <c r="AS117" s="34" t="str">
        <f t="shared" si="16"/>
        <v/>
      </c>
    </row>
    <row r="118" spans="2:45">
      <c r="B118" s="260"/>
      <c r="C118" s="35"/>
      <c r="D118" s="53"/>
      <c r="E118" s="5"/>
      <c r="F118" s="60"/>
      <c r="G118" s="54" t="e">
        <f>VLOOKUP(F118,Foglio1!$F$2:$G$1509,2,FALSE)</f>
        <v>#N/A</v>
      </c>
      <c r="H118" s="56"/>
      <c r="I118" s="4"/>
      <c r="J118" s="4"/>
      <c r="K118" s="4"/>
      <c r="L118" s="4"/>
      <c r="M118" s="24"/>
      <c r="N118" s="24"/>
      <c r="O118" s="14"/>
      <c r="P118" s="14"/>
      <c r="Q118" s="14"/>
      <c r="R118" s="14"/>
      <c r="S118" s="14"/>
      <c r="T118" s="14"/>
      <c r="U118" s="14"/>
      <c r="V118" s="14"/>
      <c r="W118" s="24"/>
      <c r="X118" s="14"/>
      <c r="Y118" s="15"/>
      <c r="Z118" s="15"/>
      <c r="AA118" s="55">
        <f t="shared" si="9"/>
        <v>0</v>
      </c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55">
        <f t="shared" si="10"/>
        <v>0</v>
      </c>
      <c r="AN118" s="55">
        <f t="shared" si="11"/>
        <v>0</v>
      </c>
      <c r="AO118" s="55">
        <f t="shared" si="12"/>
        <v>0</v>
      </c>
      <c r="AP118" s="84" t="str">
        <f t="shared" si="13"/>
        <v/>
      </c>
      <c r="AQ118" s="11" t="b">
        <f t="shared" si="14"/>
        <v>0</v>
      </c>
      <c r="AR118" s="59" t="b">
        <f t="shared" si="15"/>
        <v>0</v>
      </c>
      <c r="AS118" s="34" t="str">
        <f t="shared" si="16"/>
        <v/>
      </c>
    </row>
    <row r="119" spans="2:45">
      <c r="B119" s="260"/>
      <c r="C119" s="35"/>
      <c r="D119" s="53"/>
      <c r="E119" s="5"/>
      <c r="F119" s="60"/>
      <c r="G119" s="54" t="e">
        <f>VLOOKUP(F119,Foglio1!$F$2:$G$1509,2,FALSE)</f>
        <v>#N/A</v>
      </c>
      <c r="H119" s="56"/>
      <c r="I119" s="4"/>
      <c r="J119" s="4"/>
      <c r="K119" s="4"/>
      <c r="L119" s="4"/>
      <c r="M119" s="24"/>
      <c r="N119" s="24"/>
      <c r="O119" s="14"/>
      <c r="P119" s="14"/>
      <c r="Q119" s="14"/>
      <c r="R119" s="14"/>
      <c r="S119" s="14"/>
      <c r="T119" s="14"/>
      <c r="U119" s="14"/>
      <c r="V119" s="14"/>
      <c r="W119" s="24"/>
      <c r="X119" s="14"/>
      <c r="Y119" s="15"/>
      <c r="Z119" s="15"/>
      <c r="AA119" s="55">
        <f t="shared" si="9"/>
        <v>0</v>
      </c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55">
        <f t="shared" si="10"/>
        <v>0</v>
      </c>
      <c r="AN119" s="55">
        <f t="shared" si="11"/>
        <v>0</v>
      </c>
      <c r="AO119" s="55">
        <f t="shared" si="12"/>
        <v>0</v>
      </c>
      <c r="AP119" s="84" t="str">
        <f t="shared" si="13"/>
        <v/>
      </c>
      <c r="AQ119" s="11" t="b">
        <f t="shared" si="14"/>
        <v>0</v>
      </c>
      <c r="AR119" s="59" t="b">
        <f t="shared" si="15"/>
        <v>0</v>
      </c>
      <c r="AS119" s="34" t="str">
        <f t="shared" si="16"/>
        <v/>
      </c>
    </row>
    <row r="120" spans="2:45">
      <c r="B120" s="260"/>
      <c r="C120" s="35"/>
      <c r="D120" s="53"/>
      <c r="E120" s="5"/>
      <c r="F120" s="60"/>
      <c r="G120" s="54" t="e">
        <f>VLOOKUP(F120,Foglio1!$F$2:$G$1509,2,FALSE)</f>
        <v>#N/A</v>
      </c>
      <c r="H120" s="56"/>
      <c r="I120" s="4"/>
      <c r="J120" s="4"/>
      <c r="K120" s="4"/>
      <c r="L120" s="4"/>
      <c r="M120" s="24"/>
      <c r="N120" s="24"/>
      <c r="O120" s="14"/>
      <c r="P120" s="14"/>
      <c r="Q120" s="14"/>
      <c r="R120" s="14"/>
      <c r="S120" s="14"/>
      <c r="T120" s="14"/>
      <c r="U120" s="14"/>
      <c r="V120" s="14"/>
      <c r="W120" s="24"/>
      <c r="X120" s="14"/>
      <c r="Y120" s="15"/>
      <c r="Z120" s="15"/>
      <c r="AA120" s="55">
        <f t="shared" si="9"/>
        <v>0</v>
      </c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55">
        <f t="shared" si="10"/>
        <v>0</v>
      </c>
      <c r="AN120" s="55">
        <f t="shared" si="11"/>
        <v>0</v>
      </c>
      <c r="AO120" s="55">
        <f t="shared" si="12"/>
        <v>0</v>
      </c>
      <c r="AP120" s="84" t="str">
        <f t="shared" si="13"/>
        <v/>
      </c>
      <c r="AQ120" s="11" t="b">
        <f t="shared" si="14"/>
        <v>0</v>
      </c>
      <c r="AR120" s="59" t="b">
        <f t="shared" si="15"/>
        <v>0</v>
      </c>
      <c r="AS120" s="34" t="str">
        <f t="shared" si="16"/>
        <v/>
      </c>
    </row>
    <row r="121" spans="2:45">
      <c r="B121" s="260"/>
      <c r="C121" s="35"/>
      <c r="D121" s="53"/>
      <c r="E121" s="5"/>
      <c r="F121" s="60"/>
      <c r="G121" s="54" t="e">
        <f>VLOOKUP(F121,Foglio1!$F$2:$G$1509,2,FALSE)</f>
        <v>#N/A</v>
      </c>
      <c r="H121" s="56"/>
      <c r="I121" s="4"/>
      <c r="J121" s="4"/>
      <c r="K121" s="4"/>
      <c r="L121" s="4"/>
      <c r="M121" s="24"/>
      <c r="N121" s="24"/>
      <c r="O121" s="14"/>
      <c r="P121" s="14"/>
      <c r="Q121" s="14"/>
      <c r="R121" s="14"/>
      <c r="S121" s="14"/>
      <c r="T121" s="14"/>
      <c r="U121" s="14"/>
      <c r="V121" s="14"/>
      <c r="W121" s="24"/>
      <c r="X121" s="14"/>
      <c r="Y121" s="15"/>
      <c r="Z121" s="15"/>
      <c r="AA121" s="55">
        <f t="shared" si="9"/>
        <v>0</v>
      </c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55">
        <f t="shared" si="10"/>
        <v>0</v>
      </c>
      <c r="AN121" s="55">
        <f t="shared" si="11"/>
        <v>0</v>
      </c>
      <c r="AO121" s="55">
        <f t="shared" si="12"/>
        <v>0</v>
      </c>
      <c r="AP121" s="84" t="str">
        <f t="shared" si="13"/>
        <v/>
      </c>
      <c r="AQ121" s="11" t="b">
        <f t="shared" si="14"/>
        <v>0</v>
      </c>
      <c r="AR121" s="59" t="b">
        <f t="shared" si="15"/>
        <v>0</v>
      </c>
      <c r="AS121" s="34" t="str">
        <f t="shared" si="16"/>
        <v/>
      </c>
    </row>
    <row r="122" spans="2:45">
      <c r="B122" s="260"/>
      <c r="C122" s="35"/>
      <c r="D122" s="53"/>
      <c r="E122" s="5"/>
      <c r="F122" s="60"/>
      <c r="G122" s="54" t="e">
        <f>VLOOKUP(F122,Foglio1!$F$2:$G$1509,2,FALSE)</f>
        <v>#N/A</v>
      </c>
      <c r="H122" s="56"/>
      <c r="I122" s="4"/>
      <c r="J122" s="4"/>
      <c r="K122" s="4"/>
      <c r="L122" s="4"/>
      <c r="M122" s="24"/>
      <c r="N122" s="24"/>
      <c r="O122" s="14"/>
      <c r="P122" s="14"/>
      <c r="Q122" s="14"/>
      <c r="R122" s="14"/>
      <c r="S122" s="14"/>
      <c r="T122" s="14"/>
      <c r="U122" s="14"/>
      <c r="V122" s="14"/>
      <c r="W122" s="24"/>
      <c r="X122" s="14"/>
      <c r="Y122" s="15"/>
      <c r="Z122" s="15"/>
      <c r="AA122" s="55">
        <f t="shared" si="9"/>
        <v>0</v>
      </c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55">
        <f t="shared" si="10"/>
        <v>0</v>
      </c>
      <c r="AN122" s="55">
        <f t="shared" si="11"/>
        <v>0</v>
      </c>
      <c r="AO122" s="55">
        <f t="shared" si="12"/>
        <v>0</v>
      </c>
      <c r="AP122" s="84" t="str">
        <f t="shared" si="13"/>
        <v/>
      </c>
      <c r="AQ122" s="11" t="b">
        <f t="shared" si="14"/>
        <v>0</v>
      </c>
      <c r="AR122" s="59" t="b">
        <f t="shared" si="15"/>
        <v>0</v>
      </c>
      <c r="AS122" s="34" t="str">
        <f t="shared" si="16"/>
        <v/>
      </c>
    </row>
    <row r="123" spans="2:45">
      <c r="B123" s="260"/>
      <c r="C123" s="35"/>
      <c r="D123" s="53"/>
      <c r="E123" s="5"/>
      <c r="F123" s="60"/>
      <c r="G123" s="54" t="e">
        <f>VLOOKUP(F123,Foglio1!$F$2:$G$1509,2,FALSE)</f>
        <v>#N/A</v>
      </c>
      <c r="H123" s="56"/>
      <c r="I123" s="4"/>
      <c r="J123" s="4"/>
      <c r="K123" s="4"/>
      <c r="L123" s="4"/>
      <c r="M123" s="24"/>
      <c r="N123" s="24"/>
      <c r="O123" s="14"/>
      <c r="P123" s="14"/>
      <c r="Q123" s="14"/>
      <c r="R123" s="14"/>
      <c r="S123" s="14"/>
      <c r="T123" s="14"/>
      <c r="U123" s="14"/>
      <c r="V123" s="14"/>
      <c r="W123" s="24"/>
      <c r="X123" s="14"/>
      <c r="Y123" s="15"/>
      <c r="Z123" s="15"/>
      <c r="AA123" s="55">
        <f t="shared" si="9"/>
        <v>0</v>
      </c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55">
        <f t="shared" si="10"/>
        <v>0</v>
      </c>
      <c r="AN123" s="55">
        <f t="shared" si="11"/>
        <v>0</v>
      </c>
      <c r="AO123" s="55">
        <f t="shared" si="12"/>
        <v>0</v>
      </c>
      <c r="AP123" s="84" t="str">
        <f t="shared" si="13"/>
        <v/>
      </c>
      <c r="AQ123" s="11" t="b">
        <f t="shared" si="14"/>
        <v>0</v>
      </c>
      <c r="AR123" s="59" t="b">
        <f t="shared" si="15"/>
        <v>0</v>
      </c>
      <c r="AS123" s="34" t="str">
        <f t="shared" si="16"/>
        <v/>
      </c>
    </row>
    <row r="124" spans="2:45">
      <c r="B124" s="260"/>
      <c r="C124" s="35"/>
      <c r="D124" s="53"/>
      <c r="E124" s="5"/>
      <c r="F124" s="60"/>
      <c r="G124" s="54" t="e">
        <f>VLOOKUP(F124,Foglio1!$F$2:$G$1509,2,FALSE)</f>
        <v>#N/A</v>
      </c>
      <c r="H124" s="56"/>
      <c r="I124" s="4"/>
      <c r="J124" s="4"/>
      <c r="K124" s="4"/>
      <c r="L124" s="4"/>
      <c r="M124" s="24"/>
      <c r="N124" s="24"/>
      <c r="O124" s="14"/>
      <c r="P124" s="14"/>
      <c r="Q124" s="14"/>
      <c r="R124" s="14"/>
      <c r="S124" s="14"/>
      <c r="T124" s="14"/>
      <c r="U124" s="14"/>
      <c r="V124" s="14"/>
      <c r="W124" s="24"/>
      <c r="X124" s="14"/>
      <c r="Y124" s="15"/>
      <c r="Z124" s="15"/>
      <c r="AA124" s="55">
        <f t="shared" si="9"/>
        <v>0</v>
      </c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55">
        <f t="shared" si="10"/>
        <v>0</v>
      </c>
      <c r="AN124" s="55">
        <f t="shared" si="11"/>
        <v>0</v>
      </c>
      <c r="AO124" s="55">
        <f t="shared" si="12"/>
        <v>0</v>
      </c>
      <c r="AP124" s="84" t="str">
        <f t="shared" si="13"/>
        <v/>
      </c>
      <c r="AQ124" s="11" t="b">
        <f t="shared" si="14"/>
        <v>0</v>
      </c>
      <c r="AR124" s="59" t="b">
        <f t="shared" si="15"/>
        <v>0</v>
      </c>
      <c r="AS124" s="34" t="str">
        <f t="shared" si="16"/>
        <v/>
      </c>
    </row>
    <row r="125" spans="2:45">
      <c r="B125" s="260"/>
      <c r="C125" s="35"/>
      <c r="D125" s="53"/>
      <c r="E125" s="5"/>
      <c r="F125" s="60"/>
      <c r="G125" s="54" t="e">
        <f>VLOOKUP(F125,Foglio1!$F$2:$G$1509,2,FALSE)</f>
        <v>#N/A</v>
      </c>
      <c r="H125" s="56"/>
      <c r="I125" s="4"/>
      <c r="J125" s="4"/>
      <c r="K125" s="4"/>
      <c r="L125" s="4"/>
      <c r="M125" s="24"/>
      <c r="N125" s="24"/>
      <c r="O125" s="14"/>
      <c r="P125" s="14"/>
      <c r="Q125" s="14"/>
      <c r="R125" s="14"/>
      <c r="S125" s="14"/>
      <c r="T125" s="14"/>
      <c r="U125" s="14"/>
      <c r="V125" s="14"/>
      <c r="W125" s="24"/>
      <c r="X125" s="14"/>
      <c r="Y125" s="15"/>
      <c r="Z125" s="15"/>
      <c r="AA125" s="55">
        <f t="shared" si="9"/>
        <v>0</v>
      </c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55">
        <f t="shared" si="10"/>
        <v>0</v>
      </c>
      <c r="AN125" s="55">
        <f t="shared" si="11"/>
        <v>0</v>
      </c>
      <c r="AO125" s="55">
        <f t="shared" si="12"/>
        <v>0</v>
      </c>
      <c r="AP125" s="84" t="str">
        <f t="shared" si="13"/>
        <v/>
      </c>
      <c r="AQ125" s="11" t="b">
        <f t="shared" si="14"/>
        <v>0</v>
      </c>
      <c r="AR125" s="59" t="b">
        <f t="shared" si="15"/>
        <v>0</v>
      </c>
      <c r="AS125" s="34" t="str">
        <f t="shared" si="16"/>
        <v/>
      </c>
    </row>
    <row r="126" spans="2:45">
      <c r="B126" s="260"/>
      <c r="C126" s="35"/>
      <c r="D126" s="53"/>
      <c r="E126" s="5"/>
      <c r="F126" s="60"/>
      <c r="G126" s="54" t="e">
        <f>VLOOKUP(F126,Foglio1!$F$2:$G$1509,2,FALSE)</f>
        <v>#N/A</v>
      </c>
      <c r="H126" s="56"/>
      <c r="I126" s="4"/>
      <c r="J126" s="4"/>
      <c r="K126" s="4"/>
      <c r="L126" s="4"/>
      <c r="M126" s="24"/>
      <c r="N126" s="24"/>
      <c r="O126" s="14"/>
      <c r="P126" s="14"/>
      <c r="Q126" s="14"/>
      <c r="R126" s="14"/>
      <c r="S126" s="14"/>
      <c r="T126" s="14"/>
      <c r="U126" s="14"/>
      <c r="V126" s="14"/>
      <c r="W126" s="24"/>
      <c r="X126" s="14"/>
      <c r="Y126" s="15"/>
      <c r="Z126" s="15"/>
      <c r="AA126" s="55">
        <f t="shared" si="9"/>
        <v>0</v>
      </c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55">
        <f t="shared" si="10"/>
        <v>0</v>
      </c>
      <c r="AN126" s="55">
        <f t="shared" si="11"/>
        <v>0</v>
      </c>
      <c r="AO126" s="55">
        <f t="shared" si="12"/>
        <v>0</v>
      </c>
      <c r="AP126" s="84" t="str">
        <f t="shared" si="13"/>
        <v/>
      </c>
      <c r="AQ126" s="11" t="b">
        <f t="shared" si="14"/>
        <v>0</v>
      </c>
      <c r="AR126" s="59" t="b">
        <f t="shared" si="15"/>
        <v>0</v>
      </c>
      <c r="AS126" s="34" t="str">
        <f t="shared" si="16"/>
        <v/>
      </c>
    </row>
    <row r="127" spans="2:45">
      <c r="B127" s="260"/>
      <c r="C127" s="35"/>
      <c r="D127" s="53"/>
      <c r="E127" s="5"/>
      <c r="F127" s="60"/>
      <c r="G127" s="54" t="e">
        <f>VLOOKUP(F127,Foglio1!$F$2:$G$1509,2,FALSE)</f>
        <v>#N/A</v>
      </c>
      <c r="H127" s="56"/>
      <c r="I127" s="4"/>
      <c r="J127" s="4"/>
      <c r="K127" s="4"/>
      <c r="L127" s="4"/>
      <c r="M127" s="24"/>
      <c r="N127" s="24"/>
      <c r="O127" s="14"/>
      <c r="P127" s="14"/>
      <c r="Q127" s="14"/>
      <c r="R127" s="14"/>
      <c r="S127" s="14"/>
      <c r="T127" s="14"/>
      <c r="U127" s="14"/>
      <c r="V127" s="14"/>
      <c r="W127" s="24"/>
      <c r="X127" s="14"/>
      <c r="Y127" s="15"/>
      <c r="Z127" s="15"/>
      <c r="AA127" s="55">
        <f t="shared" si="9"/>
        <v>0</v>
      </c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55">
        <f t="shared" si="10"/>
        <v>0</v>
      </c>
      <c r="AN127" s="55">
        <f t="shared" si="11"/>
        <v>0</v>
      </c>
      <c r="AO127" s="55">
        <f t="shared" si="12"/>
        <v>0</v>
      </c>
      <c r="AP127" s="84" t="str">
        <f t="shared" si="13"/>
        <v/>
      </c>
      <c r="AQ127" s="11" t="b">
        <f t="shared" si="14"/>
        <v>0</v>
      </c>
      <c r="AR127" s="59" t="b">
        <f t="shared" si="15"/>
        <v>0</v>
      </c>
      <c r="AS127" s="34" t="str">
        <f t="shared" si="16"/>
        <v/>
      </c>
    </row>
    <row r="128" spans="2:45">
      <c r="B128" s="260"/>
      <c r="C128" s="35"/>
      <c r="D128" s="53"/>
      <c r="E128" s="5"/>
      <c r="F128" s="60"/>
      <c r="G128" s="54" t="e">
        <f>VLOOKUP(F128,Foglio1!$F$2:$G$1509,2,FALSE)</f>
        <v>#N/A</v>
      </c>
      <c r="H128" s="56"/>
      <c r="I128" s="4"/>
      <c r="J128" s="4"/>
      <c r="K128" s="4"/>
      <c r="L128" s="4"/>
      <c r="M128" s="24"/>
      <c r="N128" s="24"/>
      <c r="O128" s="14"/>
      <c r="P128" s="14"/>
      <c r="Q128" s="14"/>
      <c r="R128" s="14"/>
      <c r="S128" s="14"/>
      <c r="T128" s="14"/>
      <c r="U128" s="14"/>
      <c r="V128" s="14"/>
      <c r="W128" s="24"/>
      <c r="X128" s="14"/>
      <c r="Y128" s="15"/>
      <c r="Z128" s="15"/>
      <c r="AA128" s="55">
        <f t="shared" si="9"/>
        <v>0</v>
      </c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55">
        <f t="shared" si="10"/>
        <v>0</v>
      </c>
      <c r="AN128" s="55">
        <f t="shared" si="11"/>
        <v>0</v>
      </c>
      <c r="AO128" s="55">
        <f t="shared" si="12"/>
        <v>0</v>
      </c>
      <c r="AP128" s="84" t="str">
        <f t="shared" si="13"/>
        <v/>
      </c>
      <c r="AQ128" s="11" t="b">
        <f t="shared" si="14"/>
        <v>0</v>
      </c>
      <c r="AR128" s="59" t="b">
        <f t="shared" si="15"/>
        <v>0</v>
      </c>
      <c r="AS128" s="34" t="str">
        <f t="shared" si="16"/>
        <v/>
      </c>
    </row>
    <row r="129" spans="2:45">
      <c r="B129" s="260"/>
      <c r="C129" s="35"/>
      <c r="D129" s="53"/>
      <c r="E129" s="5"/>
      <c r="F129" s="60"/>
      <c r="G129" s="54" t="e">
        <f>VLOOKUP(F129,Foglio1!$F$2:$G$1509,2,FALSE)</f>
        <v>#N/A</v>
      </c>
      <c r="H129" s="56"/>
      <c r="I129" s="4"/>
      <c r="J129" s="4"/>
      <c r="K129" s="4"/>
      <c r="L129" s="4"/>
      <c r="M129" s="24"/>
      <c r="N129" s="24"/>
      <c r="O129" s="14"/>
      <c r="P129" s="14"/>
      <c r="Q129" s="14"/>
      <c r="R129" s="14"/>
      <c r="S129" s="14"/>
      <c r="T129" s="14"/>
      <c r="U129" s="14"/>
      <c r="V129" s="14"/>
      <c r="W129" s="24"/>
      <c r="X129" s="14"/>
      <c r="Y129" s="15"/>
      <c r="Z129" s="15"/>
      <c r="AA129" s="55">
        <f t="shared" si="9"/>
        <v>0</v>
      </c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55">
        <f t="shared" si="10"/>
        <v>0</v>
      </c>
      <c r="AN129" s="55">
        <f t="shared" si="11"/>
        <v>0</v>
      </c>
      <c r="AO129" s="55">
        <f t="shared" si="12"/>
        <v>0</v>
      </c>
      <c r="AP129" s="84" t="str">
        <f t="shared" si="13"/>
        <v/>
      </c>
      <c r="AQ129" s="11" t="b">
        <f t="shared" si="14"/>
        <v>0</v>
      </c>
      <c r="AR129" s="59" t="b">
        <f t="shared" si="15"/>
        <v>0</v>
      </c>
      <c r="AS129" s="34" t="str">
        <f t="shared" si="16"/>
        <v/>
      </c>
    </row>
    <row r="130" spans="2:45">
      <c r="B130" s="260"/>
      <c r="C130" s="35"/>
      <c r="D130" s="53"/>
      <c r="E130" s="5"/>
      <c r="F130" s="60"/>
      <c r="G130" s="54" t="e">
        <f>VLOOKUP(F130,Foglio1!$F$2:$G$1509,2,FALSE)</f>
        <v>#N/A</v>
      </c>
      <c r="H130" s="56"/>
      <c r="I130" s="4"/>
      <c r="J130" s="4"/>
      <c r="K130" s="4"/>
      <c r="L130" s="4"/>
      <c r="M130" s="24"/>
      <c r="N130" s="24"/>
      <c r="O130" s="14"/>
      <c r="P130" s="14"/>
      <c r="Q130" s="14"/>
      <c r="R130" s="14"/>
      <c r="S130" s="14"/>
      <c r="T130" s="14"/>
      <c r="U130" s="14"/>
      <c r="V130" s="14"/>
      <c r="W130" s="24"/>
      <c r="X130" s="14"/>
      <c r="Y130" s="15"/>
      <c r="Z130" s="15"/>
      <c r="AA130" s="55">
        <f t="shared" si="9"/>
        <v>0</v>
      </c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55">
        <f t="shared" si="10"/>
        <v>0</v>
      </c>
      <c r="AN130" s="55">
        <f t="shared" si="11"/>
        <v>0</v>
      </c>
      <c r="AO130" s="55">
        <f t="shared" si="12"/>
        <v>0</v>
      </c>
      <c r="AP130" s="84" t="str">
        <f t="shared" si="13"/>
        <v/>
      </c>
      <c r="AQ130" s="11" t="b">
        <f t="shared" si="14"/>
        <v>0</v>
      </c>
      <c r="AR130" s="59" t="b">
        <f t="shared" si="15"/>
        <v>0</v>
      </c>
      <c r="AS130" s="34" t="str">
        <f t="shared" si="16"/>
        <v/>
      </c>
    </row>
    <row r="131" spans="2:45">
      <c r="B131" s="260"/>
      <c r="C131" s="35"/>
      <c r="D131" s="53"/>
      <c r="E131" s="5"/>
      <c r="F131" s="60"/>
      <c r="G131" s="54" t="e">
        <f>VLOOKUP(F131,Foglio1!$F$2:$G$1509,2,FALSE)</f>
        <v>#N/A</v>
      </c>
      <c r="H131" s="56"/>
      <c r="I131" s="4"/>
      <c r="J131" s="4"/>
      <c r="K131" s="4"/>
      <c r="L131" s="4"/>
      <c r="M131" s="24"/>
      <c r="N131" s="24"/>
      <c r="O131" s="14"/>
      <c r="P131" s="14"/>
      <c r="Q131" s="14"/>
      <c r="R131" s="14"/>
      <c r="S131" s="14"/>
      <c r="T131" s="14"/>
      <c r="U131" s="14"/>
      <c r="V131" s="14"/>
      <c r="W131" s="24"/>
      <c r="X131" s="14"/>
      <c r="Y131" s="15"/>
      <c r="Z131" s="15"/>
      <c r="AA131" s="55">
        <f t="shared" si="9"/>
        <v>0</v>
      </c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55">
        <f t="shared" si="10"/>
        <v>0</v>
      </c>
      <c r="AN131" s="55">
        <f t="shared" si="11"/>
        <v>0</v>
      </c>
      <c r="AO131" s="55">
        <f t="shared" si="12"/>
        <v>0</v>
      </c>
      <c r="AP131" s="84" t="str">
        <f t="shared" si="13"/>
        <v/>
      </c>
      <c r="AQ131" s="11" t="b">
        <f t="shared" si="14"/>
        <v>0</v>
      </c>
      <c r="AR131" s="59" t="b">
        <f t="shared" si="15"/>
        <v>0</v>
      </c>
      <c r="AS131" s="34" t="str">
        <f t="shared" si="16"/>
        <v/>
      </c>
    </row>
    <row r="132" spans="2:45">
      <c r="B132" s="260"/>
      <c r="C132" s="35"/>
      <c r="D132" s="53"/>
      <c r="E132" s="5"/>
      <c r="F132" s="60"/>
      <c r="G132" s="54" t="e">
        <f>VLOOKUP(F132,Foglio1!$F$2:$G$1509,2,FALSE)</f>
        <v>#N/A</v>
      </c>
      <c r="H132" s="56"/>
      <c r="I132" s="4"/>
      <c r="J132" s="4"/>
      <c r="K132" s="4"/>
      <c r="L132" s="4"/>
      <c r="M132" s="24"/>
      <c r="N132" s="24"/>
      <c r="O132" s="14"/>
      <c r="P132" s="14"/>
      <c r="Q132" s="14"/>
      <c r="R132" s="14"/>
      <c r="S132" s="14"/>
      <c r="T132" s="14"/>
      <c r="U132" s="14"/>
      <c r="V132" s="14"/>
      <c r="W132" s="24"/>
      <c r="X132" s="14"/>
      <c r="Y132" s="15"/>
      <c r="Z132" s="15"/>
      <c r="AA132" s="55">
        <f t="shared" si="9"/>
        <v>0</v>
      </c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55">
        <f t="shared" si="10"/>
        <v>0</v>
      </c>
      <c r="AN132" s="55">
        <f t="shared" si="11"/>
        <v>0</v>
      </c>
      <c r="AO132" s="55">
        <f t="shared" si="12"/>
        <v>0</v>
      </c>
      <c r="AP132" s="84" t="str">
        <f t="shared" si="13"/>
        <v/>
      </c>
      <c r="AQ132" s="11" t="b">
        <f t="shared" si="14"/>
        <v>0</v>
      </c>
      <c r="AR132" s="59" t="b">
        <f t="shared" si="15"/>
        <v>0</v>
      </c>
      <c r="AS132" s="34" t="str">
        <f t="shared" si="16"/>
        <v/>
      </c>
    </row>
    <row r="133" spans="2:45">
      <c r="B133" s="260"/>
      <c r="C133" s="35"/>
      <c r="D133" s="53"/>
      <c r="E133" s="5"/>
      <c r="F133" s="60"/>
      <c r="G133" s="54" t="e">
        <f>VLOOKUP(F133,Foglio1!$F$2:$G$1509,2,FALSE)</f>
        <v>#N/A</v>
      </c>
      <c r="H133" s="56"/>
      <c r="I133" s="4"/>
      <c r="J133" s="4"/>
      <c r="K133" s="4"/>
      <c r="L133" s="4"/>
      <c r="M133" s="24"/>
      <c r="N133" s="24"/>
      <c r="O133" s="14"/>
      <c r="P133" s="14"/>
      <c r="Q133" s="14"/>
      <c r="R133" s="14"/>
      <c r="S133" s="14"/>
      <c r="T133" s="14"/>
      <c r="U133" s="14"/>
      <c r="V133" s="14"/>
      <c r="W133" s="24"/>
      <c r="X133" s="14"/>
      <c r="Y133" s="15"/>
      <c r="Z133" s="15"/>
      <c r="AA133" s="55">
        <f t="shared" si="9"/>
        <v>0</v>
      </c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55">
        <f t="shared" si="10"/>
        <v>0</v>
      </c>
      <c r="AN133" s="55">
        <f t="shared" si="11"/>
        <v>0</v>
      </c>
      <c r="AO133" s="55">
        <f t="shared" si="12"/>
        <v>0</v>
      </c>
      <c r="AP133" s="84" t="str">
        <f t="shared" si="13"/>
        <v/>
      </c>
      <c r="AQ133" s="11" t="b">
        <f t="shared" si="14"/>
        <v>0</v>
      </c>
      <c r="AR133" s="59" t="b">
        <f t="shared" si="15"/>
        <v>0</v>
      </c>
      <c r="AS133" s="34" t="str">
        <f t="shared" si="16"/>
        <v/>
      </c>
    </row>
    <row r="134" spans="2:45">
      <c r="B134" s="260"/>
      <c r="C134" s="35"/>
      <c r="D134" s="53"/>
      <c r="E134" s="5"/>
      <c r="F134" s="60"/>
      <c r="G134" s="54" t="e">
        <f>VLOOKUP(F134,Foglio1!$F$2:$G$1509,2,FALSE)</f>
        <v>#N/A</v>
      </c>
      <c r="H134" s="56"/>
      <c r="I134" s="4"/>
      <c r="J134" s="4"/>
      <c r="K134" s="4"/>
      <c r="L134" s="4"/>
      <c r="M134" s="24"/>
      <c r="N134" s="24"/>
      <c r="O134" s="14"/>
      <c r="P134" s="14"/>
      <c r="Q134" s="14"/>
      <c r="R134" s="14"/>
      <c r="S134" s="14"/>
      <c r="T134" s="14"/>
      <c r="U134" s="14"/>
      <c r="V134" s="14"/>
      <c r="W134" s="24"/>
      <c r="X134" s="14"/>
      <c r="Y134" s="15"/>
      <c r="Z134" s="15"/>
      <c r="AA134" s="55">
        <f t="shared" si="9"/>
        <v>0</v>
      </c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55">
        <f t="shared" si="10"/>
        <v>0</v>
      </c>
      <c r="AN134" s="55">
        <f t="shared" si="11"/>
        <v>0</v>
      </c>
      <c r="AO134" s="55">
        <f t="shared" si="12"/>
        <v>0</v>
      </c>
      <c r="AP134" s="84" t="str">
        <f t="shared" si="13"/>
        <v/>
      </c>
      <c r="AQ134" s="11" t="b">
        <f t="shared" si="14"/>
        <v>0</v>
      </c>
      <c r="AR134" s="59" t="b">
        <f t="shared" si="15"/>
        <v>0</v>
      </c>
      <c r="AS134" s="34" t="str">
        <f t="shared" si="16"/>
        <v/>
      </c>
    </row>
    <row r="135" spans="2:45">
      <c r="B135" s="260"/>
      <c r="C135" s="35"/>
      <c r="D135" s="53"/>
      <c r="E135" s="5"/>
      <c r="F135" s="60"/>
      <c r="G135" s="54" t="e">
        <f>VLOOKUP(F135,Foglio1!$F$2:$G$1509,2,FALSE)</f>
        <v>#N/A</v>
      </c>
      <c r="H135" s="56"/>
      <c r="I135" s="4"/>
      <c r="J135" s="4"/>
      <c r="K135" s="4"/>
      <c r="L135" s="4"/>
      <c r="M135" s="24"/>
      <c r="N135" s="24"/>
      <c r="O135" s="14"/>
      <c r="P135" s="14"/>
      <c r="Q135" s="14"/>
      <c r="R135" s="14"/>
      <c r="S135" s="14"/>
      <c r="T135" s="14"/>
      <c r="U135" s="14"/>
      <c r="V135" s="14"/>
      <c r="W135" s="24"/>
      <c r="X135" s="14"/>
      <c r="Y135" s="15"/>
      <c r="Z135" s="15"/>
      <c r="AA135" s="55">
        <f t="shared" si="9"/>
        <v>0</v>
      </c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55">
        <f t="shared" si="10"/>
        <v>0</v>
      </c>
      <c r="AN135" s="55">
        <f t="shared" si="11"/>
        <v>0</v>
      </c>
      <c r="AO135" s="55">
        <f t="shared" si="12"/>
        <v>0</v>
      </c>
      <c r="AP135" s="84" t="str">
        <f t="shared" si="13"/>
        <v/>
      </c>
      <c r="AQ135" s="11" t="b">
        <f t="shared" si="14"/>
        <v>0</v>
      </c>
      <c r="AR135" s="59" t="b">
        <f t="shared" si="15"/>
        <v>0</v>
      </c>
      <c r="AS135" s="34" t="str">
        <f t="shared" si="16"/>
        <v/>
      </c>
    </row>
    <row r="136" spans="2:45">
      <c r="B136" s="260"/>
      <c r="C136" s="35"/>
      <c r="D136" s="53"/>
      <c r="E136" s="5"/>
      <c r="F136" s="60"/>
      <c r="G136" s="54" t="e">
        <f>VLOOKUP(F136,Foglio1!$F$2:$G$1509,2,FALSE)</f>
        <v>#N/A</v>
      </c>
      <c r="H136" s="56"/>
      <c r="I136" s="4"/>
      <c r="J136" s="4"/>
      <c r="K136" s="4"/>
      <c r="L136" s="4"/>
      <c r="M136" s="24"/>
      <c r="N136" s="24"/>
      <c r="O136" s="14"/>
      <c r="P136" s="14"/>
      <c r="Q136" s="14"/>
      <c r="R136" s="14"/>
      <c r="S136" s="14"/>
      <c r="T136" s="14"/>
      <c r="U136" s="14"/>
      <c r="V136" s="14"/>
      <c r="W136" s="24"/>
      <c r="X136" s="14"/>
      <c r="Y136" s="15"/>
      <c r="Z136" s="15"/>
      <c r="AA136" s="55">
        <f t="shared" ref="AA136:AA199" si="17">SUM(Y136:Z136)</f>
        <v>0</v>
      </c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55">
        <f t="shared" ref="AM136:AM199" si="18">SUM(AA136:AC136)</f>
        <v>0</v>
      </c>
      <c r="AN136" s="55">
        <f t="shared" ref="AN136:AN199" si="19">SUM(AD136:AF136)</f>
        <v>0</v>
      </c>
      <c r="AO136" s="55">
        <f t="shared" ref="AO136:AO199" si="20">SUM(AG136:AK136)</f>
        <v>0</v>
      </c>
      <c r="AP136" s="84" t="str">
        <f t="shared" ref="AP136:AP199" si="21">IF(AND(OR(AQ136=FALSE,AR136=FALSE),OR(COUNTBLANK(A136:F136)&lt;&gt;COLUMNS(A136:F136),COUNTBLANK(H136:Z136)&lt;&gt;COLUMNS(H136:Z136),COUNTBLANK(AB136:AL136)&lt;&gt;COLUMNS(AB136:AL136))),"KO","")</f>
        <v/>
      </c>
      <c r="AQ136" s="11" t="b">
        <f t="shared" ref="AQ136:AQ199" si="22">IF(OR(ISBLANK(B136),ISBLANK(H136),ISBLANK(L136),ISBLANK(M136),ISBLANK(N136),ISBLANK(O136),ISBLANK(R136),ISBLANK(V136),ISBLANK(W136),ISBLANK(Y136),ISBLANK(AB136),ISBLANK(AD136),ISBLANK(AL136)),FALSE,TRUE)</f>
        <v>0</v>
      </c>
      <c r="AR136" s="59" t="b">
        <f t="shared" ref="AR136:AR199" si="23">IF(ISBLANK(B136),IF(OR(ISBLANK(C136),ISBLANK(D136),ISBLANK(E136),ISBLANK(F136),ISBLANK(G136)),FALSE,TRUE),TRUE)</f>
        <v>0</v>
      </c>
      <c r="AS136" s="34" t="str">
        <f t="shared" ref="AS136:AS199" si="24">IF(AND(AP136="KO",OR(COUNTBLANK(A136:F136)&lt;&gt;COLUMNS(A136:F136),COUNTBLANK(H136:Z136)&lt;&gt;COLUMNS(H136:Z136),COUNTBLANK(AB136:AL136)&lt;&gt;COLUMNS(AB136:AL136))),"ATTENZIONE!!! NON TUTTI I CAMPI OBBLIGATORI SONO STATI COMPILATI","")</f>
        <v/>
      </c>
    </row>
    <row r="137" spans="2:45">
      <c r="B137" s="260"/>
      <c r="C137" s="35"/>
      <c r="D137" s="53"/>
      <c r="E137" s="5"/>
      <c r="F137" s="60"/>
      <c r="G137" s="54" t="e">
        <f>VLOOKUP(F137,Foglio1!$F$2:$G$1509,2,FALSE)</f>
        <v>#N/A</v>
      </c>
      <c r="H137" s="56"/>
      <c r="I137" s="4"/>
      <c r="J137" s="4"/>
      <c r="K137" s="4"/>
      <c r="L137" s="4"/>
      <c r="M137" s="24"/>
      <c r="N137" s="24"/>
      <c r="O137" s="14"/>
      <c r="P137" s="14"/>
      <c r="Q137" s="14"/>
      <c r="R137" s="14"/>
      <c r="S137" s="14"/>
      <c r="T137" s="14"/>
      <c r="U137" s="14"/>
      <c r="V137" s="14"/>
      <c r="W137" s="24"/>
      <c r="X137" s="14"/>
      <c r="Y137" s="15"/>
      <c r="Z137" s="15"/>
      <c r="AA137" s="55">
        <f t="shared" si="17"/>
        <v>0</v>
      </c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55">
        <f t="shared" si="18"/>
        <v>0</v>
      </c>
      <c r="AN137" s="55">
        <f t="shared" si="19"/>
        <v>0</v>
      </c>
      <c r="AO137" s="55">
        <f t="shared" si="20"/>
        <v>0</v>
      </c>
      <c r="AP137" s="84" t="str">
        <f t="shared" si="21"/>
        <v/>
      </c>
      <c r="AQ137" s="11" t="b">
        <f t="shared" si="22"/>
        <v>0</v>
      </c>
      <c r="AR137" s="59" t="b">
        <f t="shared" si="23"/>
        <v>0</v>
      </c>
      <c r="AS137" s="34" t="str">
        <f t="shared" si="24"/>
        <v/>
      </c>
    </row>
    <row r="138" spans="2:45">
      <c r="B138" s="260"/>
      <c r="C138" s="35"/>
      <c r="D138" s="53"/>
      <c r="E138" s="5"/>
      <c r="F138" s="60"/>
      <c r="G138" s="54" t="e">
        <f>VLOOKUP(F138,Foglio1!$F$2:$G$1509,2,FALSE)</f>
        <v>#N/A</v>
      </c>
      <c r="H138" s="56"/>
      <c r="I138" s="4"/>
      <c r="J138" s="4"/>
      <c r="K138" s="4"/>
      <c r="L138" s="4"/>
      <c r="M138" s="24"/>
      <c r="N138" s="24"/>
      <c r="O138" s="14"/>
      <c r="P138" s="14"/>
      <c r="Q138" s="14"/>
      <c r="R138" s="14"/>
      <c r="S138" s="14"/>
      <c r="T138" s="14"/>
      <c r="U138" s="14"/>
      <c r="V138" s="14"/>
      <c r="W138" s="24"/>
      <c r="X138" s="14"/>
      <c r="Y138" s="15"/>
      <c r="Z138" s="15"/>
      <c r="AA138" s="55">
        <f t="shared" si="17"/>
        <v>0</v>
      </c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55">
        <f t="shared" si="18"/>
        <v>0</v>
      </c>
      <c r="AN138" s="55">
        <f t="shared" si="19"/>
        <v>0</v>
      </c>
      <c r="AO138" s="55">
        <f t="shared" si="20"/>
        <v>0</v>
      </c>
      <c r="AP138" s="84" t="str">
        <f t="shared" si="21"/>
        <v/>
      </c>
      <c r="AQ138" s="11" t="b">
        <f t="shared" si="22"/>
        <v>0</v>
      </c>
      <c r="AR138" s="59" t="b">
        <f t="shared" si="23"/>
        <v>0</v>
      </c>
      <c r="AS138" s="34" t="str">
        <f t="shared" si="24"/>
        <v/>
      </c>
    </row>
    <row r="139" spans="2:45">
      <c r="B139" s="260"/>
      <c r="C139" s="35"/>
      <c r="D139" s="53"/>
      <c r="E139" s="5"/>
      <c r="F139" s="60"/>
      <c r="G139" s="54" t="e">
        <f>VLOOKUP(F139,Foglio1!$F$2:$G$1509,2,FALSE)</f>
        <v>#N/A</v>
      </c>
      <c r="H139" s="56"/>
      <c r="I139" s="4"/>
      <c r="J139" s="4"/>
      <c r="K139" s="4"/>
      <c r="L139" s="4"/>
      <c r="M139" s="24"/>
      <c r="N139" s="24"/>
      <c r="O139" s="14"/>
      <c r="P139" s="14"/>
      <c r="Q139" s="14"/>
      <c r="R139" s="14"/>
      <c r="S139" s="14"/>
      <c r="T139" s="14"/>
      <c r="U139" s="14"/>
      <c r="V139" s="14"/>
      <c r="W139" s="24"/>
      <c r="X139" s="14"/>
      <c r="Y139" s="15"/>
      <c r="Z139" s="15"/>
      <c r="AA139" s="55">
        <f t="shared" si="17"/>
        <v>0</v>
      </c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55">
        <f t="shared" si="18"/>
        <v>0</v>
      </c>
      <c r="AN139" s="55">
        <f t="shared" si="19"/>
        <v>0</v>
      </c>
      <c r="AO139" s="55">
        <f t="shared" si="20"/>
        <v>0</v>
      </c>
      <c r="AP139" s="84" t="str">
        <f t="shared" si="21"/>
        <v/>
      </c>
      <c r="AQ139" s="11" t="b">
        <f t="shared" si="22"/>
        <v>0</v>
      </c>
      <c r="AR139" s="59" t="b">
        <f t="shared" si="23"/>
        <v>0</v>
      </c>
      <c r="AS139" s="34" t="str">
        <f t="shared" si="24"/>
        <v/>
      </c>
    </row>
    <row r="140" spans="2:45">
      <c r="B140" s="260"/>
      <c r="C140" s="35"/>
      <c r="D140" s="53"/>
      <c r="E140" s="5"/>
      <c r="F140" s="60"/>
      <c r="G140" s="54" t="e">
        <f>VLOOKUP(F140,Foglio1!$F$2:$G$1509,2,FALSE)</f>
        <v>#N/A</v>
      </c>
      <c r="H140" s="56"/>
      <c r="I140" s="4"/>
      <c r="J140" s="4"/>
      <c r="K140" s="4"/>
      <c r="L140" s="4"/>
      <c r="M140" s="24"/>
      <c r="N140" s="24"/>
      <c r="O140" s="14"/>
      <c r="P140" s="14"/>
      <c r="Q140" s="14"/>
      <c r="R140" s="14"/>
      <c r="S140" s="14"/>
      <c r="T140" s="14"/>
      <c r="U140" s="14"/>
      <c r="V140" s="14"/>
      <c r="W140" s="24"/>
      <c r="X140" s="14"/>
      <c r="Y140" s="15"/>
      <c r="Z140" s="15"/>
      <c r="AA140" s="55">
        <f t="shared" si="17"/>
        <v>0</v>
      </c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55">
        <f t="shared" si="18"/>
        <v>0</v>
      </c>
      <c r="AN140" s="55">
        <f t="shared" si="19"/>
        <v>0</v>
      </c>
      <c r="AO140" s="55">
        <f t="shared" si="20"/>
        <v>0</v>
      </c>
      <c r="AP140" s="84" t="str">
        <f t="shared" si="21"/>
        <v/>
      </c>
      <c r="AQ140" s="11" t="b">
        <f t="shared" si="22"/>
        <v>0</v>
      </c>
      <c r="AR140" s="59" t="b">
        <f t="shared" si="23"/>
        <v>0</v>
      </c>
      <c r="AS140" s="34" t="str">
        <f t="shared" si="24"/>
        <v/>
      </c>
    </row>
    <row r="141" spans="2:45">
      <c r="B141" s="260"/>
      <c r="C141" s="35"/>
      <c r="D141" s="53"/>
      <c r="E141" s="5"/>
      <c r="F141" s="60"/>
      <c r="G141" s="54" t="e">
        <f>VLOOKUP(F141,Foglio1!$F$2:$G$1509,2,FALSE)</f>
        <v>#N/A</v>
      </c>
      <c r="H141" s="56"/>
      <c r="I141" s="4"/>
      <c r="J141" s="4"/>
      <c r="K141" s="4"/>
      <c r="L141" s="4"/>
      <c r="M141" s="24"/>
      <c r="N141" s="24"/>
      <c r="O141" s="14"/>
      <c r="P141" s="14"/>
      <c r="Q141" s="14"/>
      <c r="R141" s="14"/>
      <c r="S141" s="14"/>
      <c r="T141" s="14"/>
      <c r="U141" s="14"/>
      <c r="V141" s="14"/>
      <c r="W141" s="24"/>
      <c r="X141" s="14"/>
      <c r="Y141" s="15"/>
      <c r="Z141" s="15"/>
      <c r="AA141" s="55">
        <f t="shared" si="17"/>
        <v>0</v>
      </c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55">
        <f t="shared" si="18"/>
        <v>0</v>
      </c>
      <c r="AN141" s="55">
        <f t="shared" si="19"/>
        <v>0</v>
      </c>
      <c r="AO141" s="55">
        <f t="shared" si="20"/>
        <v>0</v>
      </c>
      <c r="AP141" s="84" t="str">
        <f t="shared" si="21"/>
        <v/>
      </c>
      <c r="AQ141" s="11" t="b">
        <f t="shared" si="22"/>
        <v>0</v>
      </c>
      <c r="AR141" s="59" t="b">
        <f t="shared" si="23"/>
        <v>0</v>
      </c>
      <c r="AS141" s="34" t="str">
        <f t="shared" si="24"/>
        <v/>
      </c>
    </row>
    <row r="142" spans="2:45">
      <c r="B142" s="260"/>
      <c r="C142" s="35"/>
      <c r="D142" s="53"/>
      <c r="E142" s="5"/>
      <c r="F142" s="60"/>
      <c r="G142" s="54" t="e">
        <f>VLOOKUP(F142,Foglio1!$F$2:$G$1509,2,FALSE)</f>
        <v>#N/A</v>
      </c>
      <c r="H142" s="56"/>
      <c r="I142" s="4"/>
      <c r="J142" s="4"/>
      <c r="K142" s="4"/>
      <c r="L142" s="4"/>
      <c r="M142" s="24"/>
      <c r="N142" s="24"/>
      <c r="O142" s="14"/>
      <c r="P142" s="14"/>
      <c r="Q142" s="14"/>
      <c r="R142" s="14"/>
      <c r="S142" s="14"/>
      <c r="T142" s="14"/>
      <c r="U142" s="14"/>
      <c r="V142" s="14"/>
      <c r="W142" s="24"/>
      <c r="X142" s="14"/>
      <c r="Y142" s="15"/>
      <c r="Z142" s="15"/>
      <c r="AA142" s="55">
        <f t="shared" si="17"/>
        <v>0</v>
      </c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55">
        <f t="shared" si="18"/>
        <v>0</v>
      </c>
      <c r="AN142" s="55">
        <f t="shared" si="19"/>
        <v>0</v>
      </c>
      <c r="AO142" s="55">
        <f t="shared" si="20"/>
        <v>0</v>
      </c>
      <c r="AP142" s="84" t="str">
        <f t="shared" si="21"/>
        <v/>
      </c>
      <c r="AQ142" s="11" t="b">
        <f t="shared" si="22"/>
        <v>0</v>
      </c>
      <c r="AR142" s="59" t="b">
        <f t="shared" si="23"/>
        <v>0</v>
      </c>
      <c r="AS142" s="34" t="str">
        <f t="shared" si="24"/>
        <v/>
      </c>
    </row>
    <row r="143" spans="2:45">
      <c r="B143" s="260"/>
      <c r="C143" s="35"/>
      <c r="D143" s="53"/>
      <c r="E143" s="5"/>
      <c r="F143" s="60"/>
      <c r="G143" s="54" t="e">
        <f>VLOOKUP(F143,Foglio1!$F$2:$G$1509,2,FALSE)</f>
        <v>#N/A</v>
      </c>
      <c r="H143" s="56"/>
      <c r="I143" s="4"/>
      <c r="J143" s="4"/>
      <c r="K143" s="4"/>
      <c r="L143" s="4"/>
      <c r="M143" s="24"/>
      <c r="N143" s="24"/>
      <c r="O143" s="14"/>
      <c r="P143" s="14"/>
      <c r="Q143" s="14"/>
      <c r="R143" s="14"/>
      <c r="S143" s="14"/>
      <c r="T143" s="14"/>
      <c r="U143" s="14"/>
      <c r="V143" s="14"/>
      <c r="W143" s="24"/>
      <c r="X143" s="14"/>
      <c r="Y143" s="15"/>
      <c r="Z143" s="15"/>
      <c r="AA143" s="55">
        <f t="shared" si="17"/>
        <v>0</v>
      </c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55">
        <f t="shared" si="18"/>
        <v>0</v>
      </c>
      <c r="AN143" s="55">
        <f t="shared" si="19"/>
        <v>0</v>
      </c>
      <c r="AO143" s="55">
        <f t="shared" si="20"/>
        <v>0</v>
      </c>
      <c r="AP143" s="84" t="str">
        <f t="shared" si="21"/>
        <v/>
      </c>
      <c r="AQ143" s="11" t="b">
        <f t="shared" si="22"/>
        <v>0</v>
      </c>
      <c r="AR143" s="59" t="b">
        <f t="shared" si="23"/>
        <v>0</v>
      </c>
      <c r="AS143" s="34" t="str">
        <f t="shared" si="24"/>
        <v/>
      </c>
    </row>
    <row r="144" spans="2:45">
      <c r="B144" s="260"/>
      <c r="C144" s="35"/>
      <c r="D144" s="53"/>
      <c r="E144" s="5"/>
      <c r="F144" s="60"/>
      <c r="G144" s="54" t="e">
        <f>VLOOKUP(F144,Foglio1!$F$2:$G$1509,2,FALSE)</f>
        <v>#N/A</v>
      </c>
      <c r="H144" s="56"/>
      <c r="I144" s="4"/>
      <c r="J144" s="4"/>
      <c r="K144" s="4"/>
      <c r="L144" s="4"/>
      <c r="M144" s="24"/>
      <c r="N144" s="24"/>
      <c r="O144" s="14"/>
      <c r="P144" s="14"/>
      <c r="Q144" s="14"/>
      <c r="R144" s="14"/>
      <c r="S144" s="14"/>
      <c r="T144" s="14"/>
      <c r="U144" s="14"/>
      <c r="V144" s="14"/>
      <c r="W144" s="24"/>
      <c r="X144" s="14"/>
      <c r="Y144" s="15"/>
      <c r="Z144" s="15"/>
      <c r="AA144" s="55">
        <f t="shared" si="17"/>
        <v>0</v>
      </c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55">
        <f t="shared" si="18"/>
        <v>0</v>
      </c>
      <c r="AN144" s="55">
        <f t="shared" si="19"/>
        <v>0</v>
      </c>
      <c r="AO144" s="55">
        <f t="shared" si="20"/>
        <v>0</v>
      </c>
      <c r="AP144" s="84" t="str">
        <f t="shared" si="21"/>
        <v/>
      </c>
      <c r="AQ144" s="11" t="b">
        <f t="shared" si="22"/>
        <v>0</v>
      </c>
      <c r="AR144" s="59" t="b">
        <f t="shared" si="23"/>
        <v>0</v>
      </c>
      <c r="AS144" s="34" t="str">
        <f t="shared" si="24"/>
        <v/>
      </c>
    </row>
    <row r="145" spans="2:45">
      <c r="B145" s="260"/>
      <c r="C145" s="35"/>
      <c r="D145" s="53"/>
      <c r="E145" s="5"/>
      <c r="F145" s="60"/>
      <c r="G145" s="54" t="e">
        <f>VLOOKUP(F145,Foglio1!$F$2:$G$1509,2,FALSE)</f>
        <v>#N/A</v>
      </c>
      <c r="H145" s="56"/>
      <c r="I145" s="4"/>
      <c r="J145" s="4"/>
      <c r="K145" s="4"/>
      <c r="L145" s="4"/>
      <c r="M145" s="24"/>
      <c r="N145" s="24"/>
      <c r="O145" s="14"/>
      <c r="P145" s="14"/>
      <c r="Q145" s="14"/>
      <c r="R145" s="14"/>
      <c r="S145" s="14"/>
      <c r="T145" s="14"/>
      <c r="U145" s="14"/>
      <c r="V145" s="14"/>
      <c r="W145" s="24"/>
      <c r="X145" s="14"/>
      <c r="Y145" s="15"/>
      <c r="Z145" s="15"/>
      <c r="AA145" s="55">
        <f t="shared" si="17"/>
        <v>0</v>
      </c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55">
        <f t="shared" si="18"/>
        <v>0</v>
      </c>
      <c r="AN145" s="55">
        <f t="shared" si="19"/>
        <v>0</v>
      </c>
      <c r="AO145" s="55">
        <f t="shared" si="20"/>
        <v>0</v>
      </c>
      <c r="AP145" s="84" t="str">
        <f t="shared" si="21"/>
        <v/>
      </c>
      <c r="AQ145" s="11" t="b">
        <f t="shared" si="22"/>
        <v>0</v>
      </c>
      <c r="AR145" s="59" t="b">
        <f t="shared" si="23"/>
        <v>0</v>
      </c>
      <c r="AS145" s="34" t="str">
        <f t="shared" si="24"/>
        <v/>
      </c>
    </row>
    <row r="146" spans="2:45">
      <c r="B146" s="260"/>
      <c r="C146" s="35"/>
      <c r="D146" s="53"/>
      <c r="E146" s="5"/>
      <c r="F146" s="60"/>
      <c r="G146" s="54" t="e">
        <f>VLOOKUP(F146,Foglio1!$F$2:$G$1509,2,FALSE)</f>
        <v>#N/A</v>
      </c>
      <c r="H146" s="56"/>
      <c r="I146" s="4"/>
      <c r="J146" s="4"/>
      <c r="K146" s="4"/>
      <c r="L146" s="4"/>
      <c r="M146" s="24"/>
      <c r="N146" s="24"/>
      <c r="O146" s="14"/>
      <c r="P146" s="14"/>
      <c r="Q146" s="14"/>
      <c r="R146" s="14"/>
      <c r="S146" s="14"/>
      <c r="T146" s="14"/>
      <c r="U146" s="14"/>
      <c r="V146" s="14"/>
      <c r="W146" s="24"/>
      <c r="X146" s="14"/>
      <c r="Y146" s="15"/>
      <c r="Z146" s="15"/>
      <c r="AA146" s="55">
        <f t="shared" si="17"/>
        <v>0</v>
      </c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55">
        <f t="shared" si="18"/>
        <v>0</v>
      </c>
      <c r="AN146" s="55">
        <f t="shared" si="19"/>
        <v>0</v>
      </c>
      <c r="AO146" s="55">
        <f t="shared" si="20"/>
        <v>0</v>
      </c>
      <c r="AP146" s="84" t="str">
        <f t="shared" si="21"/>
        <v/>
      </c>
      <c r="AQ146" s="11" t="b">
        <f t="shared" si="22"/>
        <v>0</v>
      </c>
      <c r="AR146" s="59" t="b">
        <f t="shared" si="23"/>
        <v>0</v>
      </c>
      <c r="AS146" s="34" t="str">
        <f t="shared" si="24"/>
        <v/>
      </c>
    </row>
    <row r="147" spans="2:45">
      <c r="B147" s="260"/>
      <c r="C147" s="35"/>
      <c r="D147" s="53"/>
      <c r="E147" s="5"/>
      <c r="F147" s="60"/>
      <c r="G147" s="54" t="e">
        <f>VLOOKUP(F147,Foglio1!$F$2:$G$1509,2,FALSE)</f>
        <v>#N/A</v>
      </c>
      <c r="H147" s="56"/>
      <c r="I147" s="4"/>
      <c r="J147" s="4"/>
      <c r="K147" s="4"/>
      <c r="L147" s="4"/>
      <c r="M147" s="24"/>
      <c r="N147" s="24"/>
      <c r="O147" s="14"/>
      <c r="P147" s="14"/>
      <c r="Q147" s="14"/>
      <c r="R147" s="14"/>
      <c r="S147" s="14"/>
      <c r="T147" s="14"/>
      <c r="U147" s="14"/>
      <c r="V147" s="14"/>
      <c r="W147" s="24"/>
      <c r="X147" s="14"/>
      <c r="Y147" s="15"/>
      <c r="Z147" s="15"/>
      <c r="AA147" s="55">
        <f t="shared" si="17"/>
        <v>0</v>
      </c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55">
        <f t="shared" si="18"/>
        <v>0</v>
      </c>
      <c r="AN147" s="55">
        <f t="shared" si="19"/>
        <v>0</v>
      </c>
      <c r="AO147" s="55">
        <f t="shared" si="20"/>
        <v>0</v>
      </c>
      <c r="AP147" s="84" t="str">
        <f t="shared" si="21"/>
        <v/>
      </c>
      <c r="AQ147" s="11" t="b">
        <f t="shared" si="22"/>
        <v>0</v>
      </c>
      <c r="AR147" s="59" t="b">
        <f t="shared" si="23"/>
        <v>0</v>
      </c>
      <c r="AS147" s="34" t="str">
        <f t="shared" si="24"/>
        <v/>
      </c>
    </row>
    <row r="148" spans="2:45">
      <c r="B148" s="260"/>
      <c r="C148" s="35"/>
      <c r="D148" s="53"/>
      <c r="E148" s="5"/>
      <c r="F148" s="60"/>
      <c r="G148" s="54" t="e">
        <f>VLOOKUP(F148,Foglio1!$F$2:$G$1509,2,FALSE)</f>
        <v>#N/A</v>
      </c>
      <c r="H148" s="56"/>
      <c r="I148" s="4"/>
      <c r="J148" s="4"/>
      <c r="K148" s="4"/>
      <c r="L148" s="4"/>
      <c r="M148" s="24"/>
      <c r="N148" s="24"/>
      <c r="O148" s="14"/>
      <c r="P148" s="14"/>
      <c r="Q148" s="14"/>
      <c r="R148" s="14"/>
      <c r="S148" s="14"/>
      <c r="T148" s="14"/>
      <c r="U148" s="14"/>
      <c r="V148" s="14"/>
      <c r="W148" s="24"/>
      <c r="X148" s="14"/>
      <c r="Y148" s="15"/>
      <c r="Z148" s="15"/>
      <c r="AA148" s="55">
        <f t="shared" si="17"/>
        <v>0</v>
      </c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55">
        <f t="shared" si="18"/>
        <v>0</v>
      </c>
      <c r="AN148" s="55">
        <f t="shared" si="19"/>
        <v>0</v>
      </c>
      <c r="AO148" s="55">
        <f t="shared" si="20"/>
        <v>0</v>
      </c>
      <c r="AP148" s="84" t="str">
        <f t="shared" si="21"/>
        <v/>
      </c>
      <c r="AQ148" s="11" t="b">
        <f t="shared" si="22"/>
        <v>0</v>
      </c>
      <c r="AR148" s="59" t="b">
        <f t="shared" si="23"/>
        <v>0</v>
      </c>
      <c r="AS148" s="34" t="str">
        <f t="shared" si="24"/>
        <v/>
      </c>
    </row>
    <row r="149" spans="2:45">
      <c r="B149" s="260"/>
      <c r="C149" s="35"/>
      <c r="D149" s="53"/>
      <c r="E149" s="5"/>
      <c r="F149" s="60"/>
      <c r="G149" s="54" t="e">
        <f>VLOOKUP(F149,Foglio1!$F$2:$G$1509,2,FALSE)</f>
        <v>#N/A</v>
      </c>
      <c r="H149" s="56"/>
      <c r="I149" s="4"/>
      <c r="J149" s="4"/>
      <c r="K149" s="4"/>
      <c r="L149" s="4"/>
      <c r="M149" s="24"/>
      <c r="N149" s="24"/>
      <c r="O149" s="14"/>
      <c r="P149" s="14"/>
      <c r="Q149" s="14"/>
      <c r="R149" s="14"/>
      <c r="S149" s="14"/>
      <c r="T149" s="14"/>
      <c r="U149" s="14"/>
      <c r="V149" s="14"/>
      <c r="W149" s="24"/>
      <c r="X149" s="14"/>
      <c r="Y149" s="15"/>
      <c r="Z149" s="15"/>
      <c r="AA149" s="55">
        <f t="shared" si="17"/>
        <v>0</v>
      </c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55">
        <f t="shared" si="18"/>
        <v>0</v>
      </c>
      <c r="AN149" s="55">
        <f t="shared" si="19"/>
        <v>0</v>
      </c>
      <c r="AO149" s="55">
        <f t="shared" si="20"/>
        <v>0</v>
      </c>
      <c r="AP149" s="84" t="str">
        <f t="shared" si="21"/>
        <v/>
      </c>
      <c r="AQ149" s="11" t="b">
        <f t="shared" si="22"/>
        <v>0</v>
      </c>
      <c r="AR149" s="59" t="b">
        <f t="shared" si="23"/>
        <v>0</v>
      </c>
      <c r="AS149" s="34" t="str">
        <f t="shared" si="24"/>
        <v/>
      </c>
    </row>
    <row r="150" spans="2:45">
      <c r="B150" s="260"/>
      <c r="C150" s="35"/>
      <c r="D150" s="53"/>
      <c r="E150" s="5"/>
      <c r="F150" s="60"/>
      <c r="G150" s="54" t="e">
        <f>VLOOKUP(F150,Foglio1!$F$2:$G$1509,2,FALSE)</f>
        <v>#N/A</v>
      </c>
      <c r="H150" s="56"/>
      <c r="I150" s="4"/>
      <c r="J150" s="4"/>
      <c r="K150" s="4"/>
      <c r="L150" s="4"/>
      <c r="M150" s="24"/>
      <c r="N150" s="24"/>
      <c r="O150" s="14"/>
      <c r="P150" s="14"/>
      <c r="Q150" s="14"/>
      <c r="R150" s="14"/>
      <c r="S150" s="14"/>
      <c r="T150" s="14"/>
      <c r="U150" s="14"/>
      <c r="V150" s="14"/>
      <c r="W150" s="24"/>
      <c r="X150" s="14"/>
      <c r="Y150" s="15"/>
      <c r="Z150" s="15"/>
      <c r="AA150" s="55">
        <f t="shared" si="17"/>
        <v>0</v>
      </c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55">
        <f t="shared" si="18"/>
        <v>0</v>
      </c>
      <c r="AN150" s="55">
        <f t="shared" si="19"/>
        <v>0</v>
      </c>
      <c r="AO150" s="55">
        <f t="shared" si="20"/>
        <v>0</v>
      </c>
      <c r="AP150" s="84" t="str">
        <f t="shared" si="21"/>
        <v/>
      </c>
      <c r="AQ150" s="11" t="b">
        <f t="shared" si="22"/>
        <v>0</v>
      </c>
      <c r="AR150" s="59" t="b">
        <f t="shared" si="23"/>
        <v>0</v>
      </c>
      <c r="AS150" s="34" t="str">
        <f t="shared" si="24"/>
        <v/>
      </c>
    </row>
    <row r="151" spans="2:45">
      <c r="B151" s="260"/>
      <c r="C151" s="35"/>
      <c r="D151" s="53"/>
      <c r="E151" s="5"/>
      <c r="F151" s="60"/>
      <c r="G151" s="54" t="e">
        <f>VLOOKUP(F151,Foglio1!$F$2:$G$1509,2,FALSE)</f>
        <v>#N/A</v>
      </c>
      <c r="H151" s="56"/>
      <c r="I151" s="4"/>
      <c r="J151" s="4"/>
      <c r="K151" s="4"/>
      <c r="L151" s="4"/>
      <c r="M151" s="24"/>
      <c r="N151" s="24"/>
      <c r="O151" s="14"/>
      <c r="P151" s="14"/>
      <c r="Q151" s="14"/>
      <c r="R151" s="14"/>
      <c r="S151" s="14"/>
      <c r="T151" s="14"/>
      <c r="U151" s="14"/>
      <c r="V151" s="14"/>
      <c r="W151" s="24"/>
      <c r="X151" s="14"/>
      <c r="Y151" s="15"/>
      <c r="Z151" s="15"/>
      <c r="AA151" s="55">
        <f t="shared" si="17"/>
        <v>0</v>
      </c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55">
        <f t="shared" si="18"/>
        <v>0</v>
      </c>
      <c r="AN151" s="55">
        <f t="shared" si="19"/>
        <v>0</v>
      </c>
      <c r="AO151" s="55">
        <f t="shared" si="20"/>
        <v>0</v>
      </c>
      <c r="AP151" s="84" t="str">
        <f t="shared" si="21"/>
        <v/>
      </c>
      <c r="AQ151" s="11" t="b">
        <f t="shared" si="22"/>
        <v>0</v>
      </c>
      <c r="AR151" s="59" t="b">
        <f t="shared" si="23"/>
        <v>0</v>
      </c>
      <c r="AS151" s="34" t="str">
        <f t="shared" si="24"/>
        <v/>
      </c>
    </row>
    <row r="152" spans="2:45">
      <c r="B152" s="260"/>
      <c r="C152" s="35"/>
      <c r="D152" s="53"/>
      <c r="E152" s="5"/>
      <c r="F152" s="60"/>
      <c r="G152" s="54" t="e">
        <f>VLOOKUP(F152,Foglio1!$F$2:$G$1509,2,FALSE)</f>
        <v>#N/A</v>
      </c>
      <c r="H152" s="56"/>
      <c r="I152" s="4"/>
      <c r="J152" s="4"/>
      <c r="K152" s="4"/>
      <c r="L152" s="4"/>
      <c r="M152" s="24"/>
      <c r="N152" s="24"/>
      <c r="O152" s="14"/>
      <c r="P152" s="14"/>
      <c r="Q152" s="14"/>
      <c r="R152" s="14"/>
      <c r="S152" s="14"/>
      <c r="T152" s="14"/>
      <c r="U152" s="14"/>
      <c r="V152" s="14"/>
      <c r="W152" s="24"/>
      <c r="X152" s="14"/>
      <c r="Y152" s="15"/>
      <c r="Z152" s="15"/>
      <c r="AA152" s="55">
        <f t="shared" si="17"/>
        <v>0</v>
      </c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55">
        <f t="shared" si="18"/>
        <v>0</v>
      </c>
      <c r="AN152" s="55">
        <f t="shared" si="19"/>
        <v>0</v>
      </c>
      <c r="AO152" s="55">
        <f t="shared" si="20"/>
        <v>0</v>
      </c>
      <c r="AP152" s="84" t="str">
        <f t="shared" si="21"/>
        <v/>
      </c>
      <c r="AQ152" s="11" t="b">
        <f t="shared" si="22"/>
        <v>0</v>
      </c>
      <c r="AR152" s="59" t="b">
        <f t="shared" si="23"/>
        <v>0</v>
      </c>
      <c r="AS152" s="34" t="str">
        <f t="shared" si="24"/>
        <v/>
      </c>
    </row>
    <row r="153" spans="2:45">
      <c r="B153" s="260"/>
      <c r="C153" s="35"/>
      <c r="D153" s="53"/>
      <c r="E153" s="5"/>
      <c r="F153" s="60"/>
      <c r="G153" s="54" t="e">
        <f>VLOOKUP(F153,Foglio1!$F$2:$G$1509,2,FALSE)</f>
        <v>#N/A</v>
      </c>
      <c r="H153" s="56"/>
      <c r="I153" s="4"/>
      <c r="J153" s="4"/>
      <c r="K153" s="4"/>
      <c r="L153" s="4"/>
      <c r="M153" s="24"/>
      <c r="N153" s="24"/>
      <c r="O153" s="14"/>
      <c r="P153" s="14"/>
      <c r="Q153" s="14"/>
      <c r="R153" s="14"/>
      <c r="S153" s="14"/>
      <c r="T153" s="14"/>
      <c r="U153" s="14"/>
      <c r="V153" s="14"/>
      <c r="W153" s="24"/>
      <c r="X153" s="14"/>
      <c r="Y153" s="15"/>
      <c r="Z153" s="15"/>
      <c r="AA153" s="55">
        <f t="shared" si="17"/>
        <v>0</v>
      </c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55">
        <f t="shared" si="18"/>
        <v>0</v>
      </c>
      <c r="AN153" s="55">
        <f t="shared" si="19"/>
        <v>0</v>
      </c>
      <c r="AO153" s="55">
        <f t="shared" si="20"/>
        <v>0</v>
      </c>
      <c r="AP153" s="84" t="str">
        <f t="shared" si="21"/>
        <v/>
      </c>
      <c r="AQ153" s="11" t="b">
        <f t="shared" si="22"/>
        <v>0</v>
      </c>
      <c r="AR153" s="59" t="b">
        <f t="shared" si="23"/>
        <v>0</v>
      </c>
      <c r="AS153" s="34" t="str">
        <f t="shared" si="24"/>
        <v/>
      </c>
    </row>
    <row r="154" spans="2:45">
      <c r="B154" s="260"/>
      <c r="C154" s="35"/>
      <c r="D154" s="53"/>
      <c r="E154" s="5"/>
      <c r="F154" s="60"/>
      <c r="G154" s="54" t="e">
        <f>VLOOKUP(F154,Foglio1!$F$2:$G$1509,2,FALSE)</f>
        <v>#N/A</v>
      </c>
      <c r="H154" s="56"/>
      <c r="I154" s="4"/>
      <c r="J154" s="4"/>
      <c r="K154" s="4"/>
      <c r="L154" s="4"/>
      <c r="M154" s="24"/>
      <c r="N154" s="24"/>
      <c r="O154" s="14"/>
      <c r="P154" s="14"/>
      <c r="Q154" s="14"/>
      <c r="R154" s="14"/>
      <c r="S154" s="14"/>
      <c r="T154" s="14"/>
      <c r="U154" s="14"/>
      <c r="V154" s="14"/>
      <c r="W154" s="24"/>
      <c r="X154" s="14"/>
      <c r="Y154" s="15"/>
      <c r="Z154" s="15"/>
      <c r="AA154" s="55">
        <f t="shared" si="17"/>
        <v>0</v>
      </c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55">
        <f t="shared" si="18"/>
        <v>0</v>
      </c>
      <c r="AN154" s="55">
        <f t="shared" si="19"/>
        <v>0</v>
      </c>
      <c r="AO154" s="55">
        <f t="shared" si="20"/>
        <v>0</v>
      </c>
      <c r="AP154" s="84" t="str">
        <f t="shared" si="21"/>
        <v/>
      </c>
      <c r="AQ154" s="11" t="b">
        <f t="shared" si="22"/>
        <v>0</v>
      </c>
      <c r="AR154" s="59" t="b">
        <f t="shared" si="23"/>
        <v>0</v>
      </c>
      <c r="AS154" s="34" t="str">
        <f t="shared" si="24"/>
        <v/>
      </c>
    </row>
    <row r="155" spans="2:45">
      <c r="B155" s="260"/>
      <c r="C155" s="35"/>
      <c r="D155" s="53"/>
      <c r="E155" s="5"/>
      <c r="F155" s="60"/>
      <c r="G155" s="54" t="e">
        <f>VLOOKUP(F155,Foglio1!$F$2:$G$1509,2,FALSE)</f>
        <v>#N/A</v>
      </c>
      <c r="H155" s="56"/>
      <c r="I155" s="4"/>
      <c r="J155" s="4"/>
      <c r="K155" s="4"/>
      <c r="L155" s="4"/>
      <c r="M155" s="24"/>
      <c r="N155" s="24"/>
      <c r="O155" s="14"/>
      <c r="P155" s="14"/>
      <c r="Q155" s="14"/>
      <c r="R155" s="14"/>
      <c r="S155" s="14"/>
      <c r="T155" s="14"/>
      <c r="U155" s="14"/>
      <c r="V155" s="14"/>
      <c r="W155" s="24"/>
      <c r="X155" s="14"/>
      <c r="Y155" s="15"/>
      <c r="Z155" s="15"/>
      <c r="AA155" s="55">
        <f t="shared" si="17"/>
        <v>0</v>
      </c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55">
        <f t="shared" si="18"/>
        <v>0</v>
      </c>
      <c r="AN155" s="55">
        <f t="shared" si="19"/>
        <v>0</v>
      </c>
      <c r="AO155" s="55">
        <f t="shared" si="20"/>
        <v>0</v>
      </c>
      <c r="AP155" s="84" t="str">
        <f t="shared" si="21"/>
        <v/>
      </c>
      <c r="AQ155" s="11" t="b">
        <f t="shared" si="22"/>
        <v>0</v>
      </c>
      <c r="AR155" s="59" t="b">
        <f t="shared" si="23"/>
        <v>0</v>
      </c>
      <c r="AS155" s="34" t="str">
        <f t="shared" si="24"/>
        <v/>
      </c>
    </row>
    <row r="156" spans="2:45">
      <c r="B156" s="260"/>
      <c r="C156" s="35"/>
      <c r="D156" s="53"/>
      <c r="E156" s="5"/>
      <c r="F156" s="60"/>
      <c r="G156" s="54" t="e">
        <f>VLOOKUP(F156,Foglio1!$F$2:$G$1509,2,FALSE)</f>
        <v>#N/A</v>
      </c>
      <c r="H156" s="56"/>
      <c r="I156" s="4"/>
      <c r="J156" s="4"/>
      <c r="K156" s="4"/>
      <c r="L156" s="4"/>
      <c r="M156" s="24"/>
      <c r="N156" s="24"/>
      <c r="O156" s="14"/>
      <c r="P156" s="14"/>
      <c r="Q156" s="14"/>
      <c r="R156" s="14"/>
      <c r="S156" s="14"/>
      <c r="T156" s="14"/>
      <c r="U156" s="14"/>
      <c r="V156" s="14"/>
      <c r="W156" s="24"/>
      <c r="X156" s="14"/>
      <c r="Y156" s="15"/>
      <c r="Z156" s="15"/>
      <c r="AA156" s="55">
        <f t="shared" si="17"/>
        <v>0</v>
      </c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55">
        <f t="shared" si="18"/>
        <v>0</v>
      </c>
      <c r="AN156" s="55">
        <f t="shared" si="19"/>
        <v>0</v>
      </c>
      <c r="AO156" s="55">
        <f t="shared" si="20"/>
        <v>0</v>
      </c>
      <c r="AP156" s="84" t="str">
        <f t="shared" si="21"/>
        <v/>
      </c>
      <c r="AQ156" s="11" t="b">
        <f t="shared" si="22"/>
        <v>0</v>
      </c>
      <c r="AR156" s="59" t="b">
        <f t="shared" si="23"/>
        <v>0</v>
      </c>
      <c r="AS156" s="34" t="str">
        <f t="shared" si="24"/>
        <v/>
      </c>
    </row>
    <row r="157" spans="2:45">
      <c r="B157" s="260"/>
      <c r="C157" s="35"/>
      <c r="D157" s="53"/>
      <c r="E157" s="5"/>
      <c r="F157" s="60"/>
      <c r="G157" s="54" t="e">
        <f>VLOOKUP(F157,Foglio1!$F$2:$G$1509,2,FALSE)</f>
        <v>#N/A</v>
      </c>
      <c r="H157" s="56"/>
      <c r="I157" s="4"/>
      <c r="J157" s="4"/>
      <c r="K157" s="4"/>
      <c r="L157" s="4"/>
      <c r="M157" s="24"/>
      <c r="N157" s="24"/>
      <c r="O157" s="14"/>
      <c r="P157" s="14"/>
      <c r="Q157" s="14"/>
      <c r="R157" s="14"/>
      <c r="S157" s="14"/>
      <c r="T157" s="14"/>
      <c r="U157" s="14"/>
      <c r="V157" s="14"/>
      <c r="W157" s="24"/>
      <c r="X157" s="14"/>
      <c r="Y157" s="15"/>
      <c r="Z157" s="15"/>
      <c r="AA157" s="55">
        <f t="shared" si="17"/>
        <v>0</v>
      </c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55">
        <f t="shared" si="18"/>
        <v>0</v>
      </c>
      <c r="AN157" s="55">
        <f t="shared" si="19"/>
        <v>0</v>
      </c>
      <c r="AO157" s="55">
        <f t="shared" si="20"/>
        <v>0</v>
      </c>
      <c r="AP157" s="84" t="str">
        <f t="shared" si="21"/>
        <v/>
      </c>
      <c r="AQ157" s="11" t="b">
        <f t="shared" si="22"/>
        <v>0</v>
      </c>
      <c r="AR157" s="59" t="b">
        <f t="shared" si="23"/>
        <v>0</v>
      </c>
      <c r="AS157" s="34" t="str">
        <f t="shared" si="24"/>
        <v/>
      </c>
    </row>
    <row r="158" spans="2:45">
      <c r="B158" s="260"/>
      <c r="C158" s="35"/>
      <c r="D158" s="53"/>
      <c r="E158" s="5"/>
      <c r="F158" s="60"/>
      <c r="G158" s="54" t="e">
        <f>VLOOKUP(F158,Foglio1!$F$2:$G$1509,2,FALSE)</f>
        <v>#N/A</v>
      </c>
      <c r="H158" s="56"/>
      <c r="I158" s="4"/>
      <c r="J158" s="4"/>
      <c r="K158" s="4"/>
      <c r="L158" s="4"/>
      <c r="M158" s="24"/>
      <c r="N158" s="24"/>
      <c r="O158" s="14"/>
      <c r="P158" s="14"/>
      <c r="Q158" s="14"/>
      <c r="R158" s="14"/>
      <c r="S158" s="14"/>
      <c r="T158" s="14"/>
      <c r="U158" s="14"/>
      <c r="V158" s="14"/>
      <c r="W158" s="24"/>
      <c r="X158" s="14"/>
      <c r="Y158" s="15"/>
      <c r="Z158" s="15"/>
      <c r="AA158" s="55">
        <f t="shared" si="17"/>
        <v>0</v>
      </c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55">
        <f t="shared" si="18"/>
        <v>0</v>
      </c>
      <c r="AN158" s="55">
        <f t="shared" si="19"/>
        <v>0</v>
      </c>
      <c r="AO158" s="55">
        <f t="shared" si="20"/>
        <v>0</v>
      </c>
      <c r="AP158" s="84" t="str">
        <f t="shared" si="21"/>
        <v/>
      </c>
      <c r="AQ158" s="11" t="b">
        <f t="shared" si="22"/>
        <v>0</v>
      </c>
      <c r="AR158" s="59" t="b">
        <f t="shared" si="23"/>
        <v>0</v>
      </c>
      <c r="AS158" s="34" t="str">
        <f t="shared" si="24"/>
        <v/>
      </c>
    </row>
    <row r="159" spans="2:45">
      <c r="B159" s="260"/>
      <c r="C159" s="35"/>
      <c r="D159" s="53"/>
      <c r="E159" s="5"/>
      <c r="F159" s="60"/>
      <c r="G159" s="54" t="e">
        <f>VLOOKUP(F159,Foglio1!$F$2:$G$1509,2,FALSE)</f>
        <v>#N/A</v>
      </c>
      <c r="H159" s="56"/>
      <c r="I159" s="4"/>
      <c r="J159" s="4"/>
      <c r="K159" s="4"/>
      <c r="L159" s="4"/>
      <c r="M159" s="24"/>
      <c r="N159" s="24"/>
      <c r="O159" s="14"/>
      <c r="P159" s="14"/>
      <c r="Q159" s="14"/>
      <c r="R159" s="14"/>
      <c r="S159" s="14"/>
      <c r="T159" s="14"/>
      <c r="U159" s="14"/>
      <c r="V159" s="14"/>
      <c r="W159" s="24"/>
      <c r="X159" s="14"/>
      <c r="Y159" s="15"/>
      <c r="Z159" s="15"/>
      <c r="AA159" s="55">
        <f t="shared" si="17"/>
        <v>0</v>
      </c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55">
        <f t="shared" si="18"/>
        <v>0</v>
      </c>
      <c r="AN159" s="55">
        <f t="shared" si="19"/>
        <v>0</v>
      </c>
      <c r="AO159" s="55">
        <f t="shared" si="20"/>
        <v>0</v>
      </c>
      <c r="AP159" s="84" t="str">
        <f t="shared" si="21"/>
        <v/>
      </c>
      <c r="AQ159" s="11" t="b">
        <f t="shared" si="22"/>
        <v>0</v>
      </c>
      <c r="AR159" s="59" t="b">
        <f t="shared" si="23"/>
        <v>0</v>
      </c>
      <c r="AS159" s="34" t="str">
        <f t="shared" si="24"/>
        <v/>
      </c>
    </row>
    <row r="160" spans="2:45">
      <c r="B160" s="260"/>
      <c r="C160" s="35"/>
      <c r="D160" s="53"/>
      <c r="E160" s="5"/>
      <c r="F160" s="60"/>
      <c r="G160" s="54" t="e">
        <f>VLOOKUP(F160,Foglio1!$F$2:$G$1509,2,FALSE)</f>
        <v>#N/A</v>
      </c>
      <c r="H160" s="56"/>
      <c r="I160" s="4"/>
      <c r="J160" s="4"/>
      <c r="K160" s="4"/>
      <c r="L160" s="4"/>
      <c r="M160" s="24"/>
      <c r="N160" s="24"/>
      <c r="O160" s="14"/>
      <c r="P160" s="14"/>
      <c r="Q160" s="14"/>
      <c r="R160" s="14"/>
      <c r="S160" s="14"/>
      <c r="T160" s="14"/>
      <c r="U160" s="14"/>
      <c r="V160" s="14"/>
      <c r="W160" s="24"/>
      <c r="X160" s="14"/>
      <c r="Y160" s="15"/>
      <c r="Z160" s="15"/>
      <c r="AA160" s="55">
        <f t="shared" si="17"/>
        <v>0</v>
      </c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55">
        <f t="shared" si="18"/>
        <v>0</v>
      </c>
      <c r="AN160" s="55">
        <f t="shared" si="19"/>
        <v>0</v>
      </c>
      <c r="AO160" s="55">
        <f t="shared" si="20"/>
        <v>0</v>
      </c>
      <c r="AP160" s="84" t="str">
        <f t="shared" si="21"/>
        <v/>
      </c>
      <c r="AQ160" s="11" t="b">
        <f t="shared" si="22"/>
        <v>0</v>
      </c>
      <c r="AR160" s="59" t="b">
        <f t="shared" si="23"/>
        <v>0</v>
      </c>
      <c r="AS160" s="34" t="str">
        <f t="shared" si="24"/>
        <v/>
      </c>
    </row>
    <row r="161" spans="2:45">
      <c r="B161" s="260"/>
      <c r="C161" s="35"/>
      <c r="D161" s="53"/>
      <c r="E161" s="5"/>
      <c r="F161" s="60"/>
      <c r="G161" s="54" t="e">
        <f>VLOOKUP(F161,Foglio1!$F$2:$G$1509,2,FALSE)</f>
        <v>#N/A</v>
      </c>
      <c r="H161" s="56"/>
      <c r="I161" s="4"/>
      <c r="J161" s="4"/>
      <c r="K161" s="4"/>
      <c r="L161" s="4"/>
      <c r="M161" s="24"/>
      <c r="N161" s="24"/>
      <c r="O161" s="14"/>
      <c r="P161" s="14"/>
      <c r="Q161" s="14"/>
      <c r="R161" s="14"/>
      <c r="S161" s="14"/>
      <c r="T161" s="14"/>
      <c r="U161" s="14"/>
      <c r="V161" s="14"/>
      <c r="W161" s="24"/>
      <c r="X161" s="14"/>
      <c r="Y161" s="15"/>
      <c r="Z161" s="15"/>
      <c r="AA161" s="55">
        <f t="shared" si="17"/>
        <v>0</v>
      </c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55">
        <f t="shared" si="18"/>
        <v>0</v>
      </c>
      <c r="AN161" s="55">
        <f t="shared" si="19"/>
        <v>0</v>
      </c>
      <c r="AO161" s="55">
        <f t="shared" si="20"/>
        <v>0</v>
      </c>
      <c r="AP161" s="84" t="str">
        <f t="shared" si="21"/>
        <v/>
      </c>
      <c r="AQ161" s="11" t="b">
        <f t="shared" si="22"/>
        <v>0</v>
      </c>
      <c r="AR161" s="59" t="b">
        <f t="shared" si="23"/>
        <v>0</v>
      </c>
      <c r="AS161" s="34" t="str">
        <f t="shared" si="24"/>
        <v/>
      </c>
    </row>
    <row r="162" spans="2:45">
      <c r="B162" s="260"/>
      <c r="C162" s="35"/>
      <c r="D162" s="53"/>
      <c r="E162" s="5"/>
      <c r="F162" s="60"/>
      <c r="G162" s="54" t="e">
        <f>VLOOKUP(F162,Foglio1!$F$2:$G$1509,2,FALSE)</f>
        <v>#N/A</v>
      </c>
      <c r="H162" s="56"/>
      <c r="I162" s="4"/>
      <c r="J162" s="4"/>
      <c r="K162" s="4"/>
      <c r="L162" s="4"/>
      <c r="M162" s="24"/>
      <c r="N162" s="24"/>
      <c r="O162" s="14"/>
      <c r="P162" s="14"/>
      <c r="Q162" s="14"/>
      <c r="R162" s="14"/>
      <c r="S162" s="14"/>
      <c r="T162" s="14"/>
      <c r="U162" s="14"/>
      <c r="V162" s="14"/>
      <c r="W162" s="24"/>
      <c r="X162" s="14"/>
      <c r="Y162" s="15"/>
      <c r="Z162" s="15"/>
      <c r="AA162" s="55">
        <f t="shared" si="17"/>
        <v>0</v>
      </c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55">
        <f t="shared" si="18"/>
        <v>0</v>
      </c>
      <c r="AN162" s="55">
        <f t="shared" si="19"/>
        <v>0</v>
      </c>
      <c r="AO162" s="55">
        <f t="shared" si="20"/>
        <v>0</v>
      </c>
      <c r="AP162" s="84" t="str">
        <f t="shared" si="21"/>
        <v/>
      </c>
      <c r="AQ162" s="11" t="b">
        <f t="shared" si="22"/>
        <v>0</v>
      </c>
      <c r="AR162" s="59" t="b">
        <f t="shared" si="23"/>
        <v>0</v>
      </c>
      <c r="AS162" s="34" t="str">
        <f t="shared" si="24"/>
        <v/>
      </c>
    </row>
    <row r="163" spans="2:45">
      <c r="B163" s="260"/>
      <c r="C163" s="35"/>
      <c r="D163" s="53"/>
      <c r="E163" s="5"/>
      <c r="F163" s="60"/>
      <c r="G163" s="54" t="e">
        <f>VLOOKUP(F163,Foglio1!$F$2:$G$1509,2,FALSE)</f>
        <v>#N/A</v>
      </c>
      <c r="H163" s="56"/>
      <c r="I163" s="4"/>
      <c r="J163" s="4"/>
      <c r="K163" s="4"/>
      <c r="L163" s="4"/>
      <c r="M163" s="24"/>
      <c r="N163" s="24"/>
      <c r="O163" s="14"/>
      <c r="P163" s="14"/>
      <c r="Q163" s="14"/>
      <c r="R163" s="14"/>
      <c r="S163" s="14"/>
      <c r="T163" s="14"/>
      <c r="U163" s="14"/>
      <c r="V163" s="14"/>
      <c r="W163" s="24"/>
      <c r="X163" s="14"/>
      <c r="Y163" s="15"/>
      <c r="Z163" s="15"/>
      <c r="AA163" s="55">
        <f t="shared" si="17"/>
        <v>0</v>
      </c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55">
        <f t="shared" si="18"/>
        <v>0</v>
      </c>
      <c r="AN163" s="55">
        <f t="shared" si="19"/>
        <v>0</v>
      </c>
      <c r="AO163" s="55">
        <f t="shared" si="20"/>
        <v>0</v>
      </c>
      <c r="AP163" s="84" t="str">
        <f t="shared" si="21"/>
        <v/>
      </c>
      <c r="AQ163" s="11" t="b">
        <f t="shared" si="22"/>
        <v>0</v>
      </c>
      <c r="AR163" s="59" t="b">
        <f t="shared" si="23"/>
        <v>0</v>
      </c>
      <c r="AS163" s="34" t="str">
        <f t="shared" si="24"/>
        <v/>
      </c>
    </row>
    <row r="164" spans="2:45">
      <c r="B164" s="260"/>
      <c r="C164" s="35"/>
      <c r="D164" s="53"/>
      <c r="E164" s="5"/>
      <c r="F164" s="60"/>
      <c r="G164" s="54" t="e">
        <f>VLOOKUP(F164,Foglio1!$F$2:$G$1509,2,FALSE)</f>
        <v>#N/A</v>
      </c>
      <c r="H164" s="56"/>
      <c r="I164" s="4"/>
      <c r="J164" s="4"/>
      <c r="K164" s="4"/>
      <c r="L164" s="4"/>
      <c r="M164" s="24"/>
      <c r="N164" s="24"/>
      <c r="O164" s="14"/>
      <c r="P164" s="14"/>
      <c r="Q164" s="14"/>
      <c r="R164" s="14"/>
      <c r="S164" s="14"/>
      <c r="T164" s="14"/>
      <c r="U164" s="14"/>
      <c r="V164" s="14"/>
      <c r="W164" s="24"/>
      <c r="X164" s="14"/>
      <c r="Y164" s="15"/>
      <c r="Z164" s="15"/>
      <c r="AA164" s="55">
        <f t="shared" si="17"/>
        <v>0</v>
      </c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55">
        <f t="shared" si="18"/>
        <v>0</v>
      </c>
      <c r="AN164" s="55">
        <f t="shared" si="19"/>
        <v>0</v>
      </c>
      <c r="AO164" s="55">
        <f t="shared" si="20"/>
        <v>0</v>
      </c>
      <c r="AP164" s="84" t="str">
        <f t="shared" si="21"/>
        <v/>
      </c>
      <c r="AQ164" s="11" t="b">
        <f t="shared" si="22"/>
        <v>0</v>
      </c>
      <c r="AR164" s="59" t="b">
        <f t="shared" si="23"/>
        <v>0</v>
      </c>
      <c r="AS164" s="34" t="str">
        <f t="shared" si="24"/>
        <v/>
      </c>
    </row>
    <row r="165" spans="2:45">
      <c r="B165" s="260"/>
      <c r="C165" s="35"/>
      <c r="D165" s="53"/>
      <c r="E165" s="5"/>
      <c r="F165" s="60"/>
      <c r="G165" s="54" t="e">
        <f>VLOOKUP(F165,Foglio1!$F$2:$G$1509,2,FALSE)</f>
        <v>#N/A</v>
      </c>
      <c r="H165" s="56"/>
      <c r="I165" s="4"/>
      <c r="J165" s="4"/>
      <c r="K165" s="4"/>
      <c r="L165" s="4"/>
      <c r="M165" s="24"/>
      <c r="N165" s="24"/>
      <c r="O165" s="14"/>
      <c r="P165" s="14"/>
      <c r="Q165" s="14"/>
      <c r="R165" s="14"/>
      <c r="S165" s="14"/>
      <c r="T165" s="14"/>
      <c r="U165" s="14"/>
      <c r="V165" s="14"/>
      <c r="W165" s="24"/>
      <c r="X165" s="14"/>
      <c r="Y165" s="15"/>
      <c r="Z165" s="15"/>
      <c r="AA165" s="55">
        <f t="shared" si="17"/>
        <v>0</v>
      </c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55">
        <f t="shared" si="18"/>
        <v>0</v>
      </c>
      <c r="AN165" s="55">
        <f t="shared" si="19"/>
        <v>0</v>
      </c>
      <c r="AO165" s="55">
        <f t="shared" si="20"/>
        <v>0</v>
      </c>
      <c r="AP165" s="84" t="str">
        <f t="shared" si="21"/>
        <v/>
      </c>
      <c r="AQ165" s="11" t="b">
        <f t="shared" si="22"/>
        <v>0</v>
      </c>
      <c r="AR165" s="59" t="b">
        <f t="shared" si="23"/>
        <v>0</v>
      </c>
      <c r="AS165" s="34" t="str">
        <f t="shared" si="24"/>
        <v/>
      </c>
    </row>
    <row r="166" spans="2:45">
      <c r="B166" s="260"/>
      <c r="C166" s="35"/>
      <c r="D166" s="53"/>
      <c r="E166" s="5"/>
      <c r="F166" s="60"/>
      <c r="G166" s="54" t="e">
        <f>VLOOKUP(F166,Foglio1!$F$2:$G$1509,2,FALSE)</f>
        <v>#N/A</v>
      </c>
      <c r="H166" s="56"/>
      <c r="I166" s="4"/>
      <c r="J166" s="4"/>
      <c r="K166" s="4"/>
      <c r="L166" s="4"/>
      <c r="M166" s="24"/>
      <c r="N166" s="24"/>
      <c r="O166" s="14"/>
      <c r="P166" s="14"/>
      <c r="Q166" s="14"/>
      <c r="R166" s="14"/>
      <c r="S166" s="14"/>
      <c r="T166" s="14"/>
      <c r="U166" s="14"/>
      <c r="V166" s="14"/>
      <c r="W166" s="24"/>
      <c r="X166" s="14"/>
      <c r="Y166" s="15"/>
      <c r="Z166" s="15"/>
      <c r="AA166" s="55">
        <f t="shared" si="17"/>
        <v>0</v>
      </c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55">
        <f t="shared" si="18"/>
        <v>0</v>
      </c>
      <c r="AN166" s="55">
        <f t="shared" si="19"/>
        <v>0</v>
      </c>
      <c r="AO166" s="55">
        <f t="shared" si="20"/>
        <v>0</v>
      </c>
      <c r="AP166" s="84" t="str">
        <f t="shared" si="21"/>
        <v/>
      </c>
      <c r="AQ166" s="11" t="b">
        <f t="shared" si="22"/>
        <v>0</v>
      </c>
      <c r="AR166" s="59" t="b">
        <f t="shared" si="23"/>
        <v>0</v>
      </c>
      <c r="AS166" s="34" t="str">
        <f t="shared" si="24"/>
        <v/>
      </c>
    </row>
    <row r="167" spans="2:45">
      <c r="B167" s="260"/>
      <c r="C167" s="35"/>
      <c r="D167" s="53"/>
      <c r="E167" s="5"/>
      <c r="F167" s="60"/>
      <c r="G167" s="54" t="e">
        <f>VLOOKUP(F167,Foglio1!$F$2:$G$1509,2,FALSE)</f>
        <v>#N/A</v>
      </c>
      <c r="H167" s="56"/>
      <c r="I167" s="4"/>
      <c r="J167" s="4"/>
      <c r="K167" s="4"/>
      <c r="L167" s="4"/>
      <c r="M167" s="24"/>
      <c r="N167" s="24"/>
      <c r="O167" s="14"/>
      <c r="P167" s="14"/>
      <c r="Q167" s="14"/>
      <c r="R167" s="14"/>
      <c r="S167" s="14"/>
      <c r="T167" s="14"/>
      <c r="U167" s="14"/>
      <c r="V167" s="14"/>
      <c r="W167" s="24"/>
      <c r="X167" s="14"/>
      <c r="Y167" s="15"/>
      <c r="Z167" s="15"/>
      <c r="AA167" s="55">
        <f t="shared" si="17"/>
        <v>0</v>
      </c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55">
        <f t="shared" si="18"/>
        <v>0</v>
      </c>
      <c r="AN167" s="55">
        <f t="shared" si="19"/>
        <v>0</v>
      </c>
      <c r="AO167" s="55">
        <f t="shared" si="20"/>
        <v>0</v>
      </c>
      <c r="AP167" s="84" t="str">
        <f t="shared" si="21"/>
        <v/>
      </c>
      <c r="AQ167" s="11" t="b">
        <f t="shared" si="22"/>
        <v>0</v>
      </c>
      <c r="AR167" s="59" t="b">
        <f t="shared" si="23"/>
        <v>0</v>
      </c>
      <c r="AS167" s="34" t="str">
        <f t="shared" si="24"/>
        <v/>
      </c>
    </row>
    <row r="168" spans="2:45">
      <c r="B168" s="260"/>
      <c r="C168" s="35"/>
      <c r="D168" s="53"/>
      <c r="E168" s="5"/>
      <c r="F168" s="60"/>
      <c r="G168" s="54" t="e">
        <f>VLOOKUP(F168,Foglio1!$F$2:$G$1509,2,FALSE)</f>
        <v>#N/A</v>
      </c>
      <c r="H168" s="56"/>
      <c r="I168" s="4"/>
      <c r="J168" s="4"/>
      <c r="K168" s="4"/>
      <c r="L168" s="4"/>
      <c r="M168" s="24"/>
      <c r="N168" s="24"/>
      <c r="O168" s="14"/>
      <c r="P168" s="14"/>
      <c r="Q168" s="14"/>
      <c r="R168" s="14"/>
      <c r="S168" s="14"/>
      <c r="T168" s="14"/>
      <c r="U168" s="14"/>
      <c r="V168" s="14"/>
      <c r="W168" s="24"/>
      <c r="X168" s="14"/>
      <c r="Y168" s="15"/>
      <c r="Z168" s="15"/>
      <c r="AA168" s="55">
        <f t="shared" si="17"/>
        <v>0</v>
      </c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55">
        <f t="shared" si="18"/>
        <v>0</v>
      </c>
      <c r="AN168" s="55">
        <f t="shared" si="19"/>
        <v>0</v>
      </c>
      <c r="AO168" s="55">
        <f t="shared" si="20"/>
        <v>0</v>
      </c>
      <c r="AP168" s="84" t="str">
        <f t="shared" si="21"/>
        <v/>
      </c>
      <c r="AQ168" s="11" t="b">
        <f t="shared" si="22"/>
        <v>0</v>
      </c>
      <c r="AR168" s="59" t="b">
        <f t="shared" si="23"/>
        <v>0</v>
      </c>
      <c r="AS168" s="34" t="str">
        <f t="shared" si="24"/>
        <v/>
      </c>
    </row>
    <row r="169" spans="2:45">
      <c r="B169" s="260"/>
      <c r="C169" s="35"/>
      <c r="D169" s="53"/>
      <c r="E169" s="5"/>
      <c r="F169" s="60"/>
      <c r="G169" s="54" t="e">
        <f>VLOOKUP(F169,Foglio1!$F$2:$G$1509,2,FALSE)</f>
        <v>#N/A</v>
      </c>
      <c r="H169" s="56"/>
      <c r="I169" s="4"/>
      <c r="J169" s="4"/>
      <c r="K169" s="4"/>
      <c r="L169" s="4"/>
      <c r="M169" s="24"/>
      <c r="N169" s="24"/>
      <c r="O169" s="14"/>
      <c r="P169" s="14"/>
      <c r="Q169" s="14"/>
      <c r="R169" s="14"/>
      <c r="S169" s="14"/>
      <c r="T169" s="14"/>
      <c r="U169" s="14"/>
      <c r="V169" s="14"/>
      <c r="W169" s="24"/>
      <c r="X169" s="14"/>
      <c r="Y169" s="15"/>
      <c r="Z169" s="15"/>
      <c r="AA169" s="55">
        <f t="shared" si="17"/>
        <v>0</v>
      </c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55">
        <f t="shared" si="18"/>
        <v>0</v>
      </c>
      <c r="AN169" s="55">
        <f t="shared" si="19"/>
        <v>0</v>
      </c>
      <c r="AO169" s="55">
        <f t="shared" si="20"/>
        <v>0</v>
      </c>
      <c r="AP169" s="84" t="str">
        <f t="shared" si="21"/>
        <v/>
      </c>
      <c r="AQ169" s="11" t="b">
        <f t="shared" si="22"/>
        <v>0</v>
      </c>
      <c r="AR169" s="59" t="b">
        <f t="shared" si="23"/>
        <v>0</v>
      </c>
      <c r="AS169" s="34" t="str">
        <f t="shared" si="24"/>
        <v/>
      </c>
    </row>
    <row r="170" spans="2:45">
      <c r="B170" s="260"/>
      <c r="C170" s="35"/>
      <c r="D170" s="53"/>
      <c r="E170" s="5"/>
      <c r="F170" s="60"/>
      <c r="G170" s="54" t="e">
        <f>VLOOKUP(F170,Foglio1!$F$2:$G$1509,2,FALSE)</f>
        <v>#N/A</v>
      </c>
      <c r="H170" s="56"/>
      <c r="I170" s="4"/>
      <c r="J170" s="4"/>
      <c r="K170" s="4"/>
      <c r="L170" s="4"/>
      <c r="M170" s="24"/>
      <c r="N170" s="24"/>
      <c r="O170" s="14"/>
      <c r="P170" s="14"/>
      <c r="Q170" s="14"/>
      <c r="R170" s="14"/>
      <c r="S170" s="14"/>
      <c r="T170" s="14"/>
      <c r="U170" s="14"/>
      <c r="V170" s="14"/>
      <c r="W170" s="24"/>
      <c r="X170" s="14"/>
      <c r="Y170" s="15"/>
      <c r="Z170" s="15"/>
      <c r="AA170" s="55">
        <f t="shared" si="17"/>
        <v>0</v>
      </c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55">
        <f t="shared" si="18"/>
        <v>0</v>
      </c>
      <c r="AN170" s="55">
        <f t="shared" si="19"/>
        <v>0</v>
      </c>
      <c r="AO170" s="55">
        <f t="shared" si="20"/>
        <v>0</v>
      </c>
      <c r="AP170" s="84" t="str">
        <f t="shared" si="21"/>
        <v/>
      </c>
      <c r="AQ170" s="11" t="b">
        <f t="shared" si="22"/>
        <v>0</v>
      </c>
      <c r="AR170" s="59" t="b">
        <f t="shared" si="23"/>
        <v>0</v>
      </c>
      <c r="AS170" s="34" t="str">
        <f t="shared" si="24"/>
        <v/>
      </c>
    </row>
    <row r="171" spans="2:45">
      <c r="B171" s="260"/>
      <c r="C171" s="35"/>
      <c r="D171" s="53"/>
      <c r="E171" s="5"/>
      <c r="F171" s="60"/>
      <c r="G171" s="54" t="e">
        <f>VLOOKUP(F171,Foglio1!$F$2:$G$1509,2,FALSE)</f>
        <v>#N/A</v>
      </c>
      <c r="H171" s="56"/>
      <c r="I171" s="4"/>
      <c r="J171" s="4"/>
      <c r="K171" s="4"/>
      <c r="L171" s="4"/>
      <c r="M171" s="24"/>
      <c r="N171" s="24"/>
      <c r="O171" s="14"/>
      <c r="P171" s="14"/>
      <c r="Q171" s="14"/>
      <c r="R171" s="14"/>
      <c r="S171" s="14"/>
      <c r="T171" s="14"/>
      <c r="U171" s="14"/>
      <c r="V171" s="14"/>
      <c r="W171" s="24"/>
      <c r="X171" s="14"/>
      <c r="Y171" s="15"/>
      <c r="Z171" s="15"/>
      <c r="AA171" s="55">
        <f t="shared" si="17"/>
        <v>0</v>
      </c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55">
        <f t="shared" si="18"/>
        <v>0</v>
      </c>
      <c r="AN171" s="55">
        <f t="shared" si="19"/>
        <v>0</v>
      </c>
      <c r="AO171" s="55">
        <f t="shared" si="20"/>
        <v>0</v>
      </c>
      <c r="AP171" s="84" t="str">
        <f t="shared" si="21"/>
        <v/>
      </c>
      <c r="AQ171" s="11" t="b">
        <f t="shared" si="22"/>
        <v>0</v>
      </c>
      <c r="AR171" s="59" t="b">
        <f t="shared" si="23"/>
        <v>0</v>
      </c>
      <c r="AS171" s="34" t="str">
        <f t="shared" si="24"/>
        <v/>
      </c>
    </row>
    <row r="172" spans="2:45">
      <c r="B172" s="260"/>
      <c r="C172" s="35"/>
      <c r="D172" s="53"/>
      <c r="E172" s="5"/>
      <c r="F172" s="60"/>
      <c r="G172" s="54" t="e">
        <f>VLOOKUP(F172,Foglio1!$F$2:$G$1509,2,FALSE)</f>
        <v>#N/A</v>
      </c>
      <c r="H172" s="56"/>
      <c r="I172" s="4"/>
      <c r="J172" s="4"/>
      <c r="K172" s="4"/>
      <c r="L172" s="4"/>
      <c r="M172" s="24"/>
      <c r="N172" s="24"/>
      <c r="O172" s="14"/>
      <c r="P172" s="14"/>
      <c r="Q172" s="14"/>
      <c r="R172" s="14"/>
      <c r="S172" s="14"/>
      <c r="T172" s="14"/>
      <c r="U172" s="14"/>
      <c r="V172" s="14"/>
      <c r="W172" s="24"/>
      <c r="X172" s="14"/>
      <c r="Y172" s="15"/>
      <c r="Z172" s="15"/>
      <c r="AA172" s="55">
        <f t="shared" si="17"/>
        <v>0</v>
      </c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55">
        <f t="shared" si="18"/>
        <v>0</v>
      </c>
      <c r="AN172" s="55">
        <f t="shared" si="19"/>
        <v>0</v>
      </c>
      <c r="AO172" s="55">
        <f t="shared" si="20"/>
        <v>0</v>
      </c>
      <c r="AP172" s="84" t="str">
        <f t="shared" si="21"/>
        <v/>
      </c>
      <c r="AQ172" s="11" t="b">
        <f t="shared" si="22"/>
        <v>0</v>
      </c>
      <c r="AR172" s="59" t="b">
        <f t="shared" si="23"/>
        <v>0</v>
      </c>
      <c r="AS172" s="34" t="str">
        <f t="shared" si="24"/>
        <v/>
      </c>
    </row>
    <row r="173" spans="2:45">
      <c r="B173" s="260"/>
      <c r="C173" s="35"/>
      <c r="D173" s="53"/>
      <c r="E173" s="5"/>
      <c r="F173" s="60"/>
      <c r="G173" s="54" t="e">
        <f>VLOOKUP(F173,Foglio1!$F$2:$G$1509,2,FALSE)</f>
        <v>#N/A</v>
      </c>
      <c r="H173" s="56"/>
      <c r="I173" s="4"/>
      <c r="J173" s="4"/>
      <c r="K173" s="4"/>
      <c r="L173" s="4"/>
      <c r="M173" s="24"/>
      <c r="N173" s="24"/>
      <c r="O173" s="14"/>
      <c r="P173" s="14"/>
      <c r="Q173" s="14"/>
      <c r="R173" s="14"/>
      <c r="S173" s="14"/>
      <c r="T173" s="14"/>
      <c r="U173" s="14"/>
      <c r="V173" s="14"/>
      <c r="W173" s="24"/>
      <c r="X173" s="14"/>
      <c r="Y173" s="15"/>
      <c r="Z173" s="15"/>
      <c r="AA173" s="55">
        <f t="shared" si="17"/>
        <v>0</v>
      </c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55">
        <f t="shared" si="18"/>
        <v>0</v>
      </c>
      <c r="AN173" s="55">
        <f t="shared" si="19"/>
        <v>0</v>
      </c>
      <c r="AO173" s="55">
        <f t="shared" si="20"/>
        <v>0</v>
      </c>
      <c r="AP173" s="84" t="str">
        <f t="shared" si="21"/>
        <v/>
      </c>
      <c r="AQ173" s="11" t="b">
        <f t="shared" si="22"/>
        <v>0</v>
      </c>
      <c r="AR173" s="59" t="b">
        <f t="shared" si="23"/>
        <v>0</v>
      </c>
      <c r="AS173" s="34" t="str">
        <f t="shared" si="24"/>
        <v/>
      </c>
    </row>
    <row r="174" spans="2:45">
      <c r="B174" s="260"/>
      <c r="C174" s="35"/>
      <c r="D174" s="53"/>
      <c r="E174" s="5"/>
      <c r="F174" s="60"/>
      <c r="G174" s="54" t="e">
        <f>VLOOKUP(F174,Foglio1!$F$2:$G$1509,2,FALSE)</f>
        <v>#N/A</v>
      </c>
      <c r="H174" s="56"/>
      <c r="I174" s="4"/>
      <c r="J174" s="4"/>
      <c r="K174" s="4"/>
      <c r="L174" s="4"/>
      <c r="M174" s="24"/>
      <c r="N174" s="24"/>
      <c r="O174" s="14"/>
      <c r="P174" s="14"/>
      <c r="Q174" s="14"/>
      <c r="R174" s="14"/>
      <c r="S174" s="14"/>
      <c r="T174" s="14"/>
      <c r="U174" s="14"/>
      <c r="V174" s="14"/>
      <c r="W174" s="24"/>
      <c r="X174" s="14"/>
      <c r="Y174" s="15"/>
      <c r="Z174" s="15"/>
      <c r="AA174" s="55">
        <f t="shared" si="17"/>
        <v>0</v>
      </c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55">
        <f t="shared" si="18"/>
        <v>0</v>
      </c>
      <c r="AN174" s="55">
        <f t="shared" si="19"/>
        <v>0</v>
      </c>
      <c r="AO174" s="55">
        <f t="shared" si="20"/>
        <v>0</v>
      </c>
      <c r="AP174" s="84" t="str">
        <f t="shared" si="21"/>
        <v/>
      </c>
      <c r="AQ174" s="11" t="b">
        <f t="shared" si="22"/>
        <v>0</v>
      </c>
      <c r="AR174" s="59" t="b">
        <f t="shared" si="23"/>
        <v>0</v>
      </c>
      <c r="AS174" s="34" t="str">
        <f t="shared" si="24"/>
        <v/>
      </c>
    </row>
    <row r="175" spans="2:45">
      <c r="B175" s="260"/>
      <c r="C175" s="35"/>
      <c r="D175" s="53"/>
      <c r="E175" s="5"/>
      <c r="F175" s="60"/>
      <c r="G175" s="54" t="e">
        <f>VLOOKUP(F175,Foglio1!$F$2:$G$1509,2,FALSE)</f>
        <v>#N/A</v>
      </c>
      <c r="H175" s="56"/>
      <c r="I175" s="4"/>
      <c r="J175" s="4"/>
      <c r="K175" s="4"/>
      <c r="L175" s="4"/>
      <c r="M175" s="24"/>
      <c r="N175" s="24"/>
      <c r="O175" s="14"/>
      <c r="P175" s="14"/>
      <c r="Q175" s="14"/>
      <c r="R175" s="14"/>
      <c r="S175" s="14"/>
      <c r="T175" s="14"/>
      <c r="U175" s="14"/>
      <c r="V175" s="14"/>
      <c r="W175" s="24"/>
      <c r="X175" s="14"/>
      <c r="Y175" s="15"/>
      <c r="Z175" s="15"/>
      <c r="AA175" s="55">
        <f t="shared" si="17"/>
        <v>0</v>
      </c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55">
        <f t="shared" si="18"/>
        <v>0</v>
      </c>
      <c r="AN175" s="55">
        <f t="shared" si="19"/>
        <v>0</v>
      </c>
      <c r="AO175" s="55">
        <f t="shared" si="20"/>
        <v>0</v>
      </c>
      <c r="AP175" s="84" t="str">
        <f t="shared" si="21"/>
        <v/>
      </c>
      <c r="AQ175" s="11" t="b">
        <f t="shared" si="22"/>
        <v>0</v>
      </c>
      <c r="AR175" s="59" t="b">
        <f t="shared" si="23"/>
        <v>0</v>
      </c>
      <c r="AS175" s="34" t="str">
        <f t="shared" si="24"/>
        <v/>
      </c>
    </row>
    <row r="176" spans="2:45">
      <c r="B176" s="260"/>
      <c r="C176" s="35"/>
      <c r="D176" s="53"/>
      <c r="E176" s="5"/>
      <c r="F176" s="60"/>
      <c r="G176" s="54" t="e">
        <f>VLOOKUP(F176,Foglio1!$F$2:$G$1509,2,FALSE)</f>
        <v>#N/A</v>
      </c>
      <c r="H176" s="56"/>
      <c r="I176" s="4"/>
      <c r="J176" s="4"/>
      <c r="K176" s="4"/>
      <c r="L176" s="4"/>
      <c r="M176" s="24"/>
      <c r="N176" s="24"/>
      <c r="O176" s="14"/>
      <c r="P176" s="14"/>
      <c r="Q176" s="14"/>
      <c r="R176" s="14"/>
      <c r="S176" s="14"/>
      <c r="T176" s="14"/>
      <c r="U176" s="14"/>
      <c r="V176" s="14"/>
      <c r="W176" s="24"/>
      <c r="X176" s="14"/>
      <c r="Y176" s="15"/>
      <c r="Z176" s="15"/>
      <c r="AA176" s="55">
        <f t="shared" si="17"/>
        <v>0</v>
      </c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55">
        <f t="shared" si="18"/>
        <v>0</v>
      </c>
      <c r="AN176" s="55">
        <f t="shared" si="19"/>
        <v>0</v>
      </c>
      <c r="AO176" s="55">
        <f t="shared" si="20"/>
        <v>0</v>
      </c>
      <c r="AP176" s="84" t="str">
        <f t="shared" si="21"/>
        <v/>
      </c>
      <c r="AQ176" s="11" t="b">
        <f t="shared" si="22"/>
        <v>0</v>
      </c>
      <c r="AR176" s="59" t="b">
        <f t="shared" si="23"/>
        <v>0</v>
      </c>
      <c r="AS176" s="34" t="str">
        <f t="shared" si="24"/>
        <v/>
      </c>
    </row>
    <row r="177" spans="2:45">
      <c r="B177" s="260"/>
      <c r="C177" s="35"/>
      <c r="D177" s="53"/>
      <c r="E177" s="5"/>
      <c r="F177" s="60"/>
      <c r="G177" s="54" t="e">
        <f>VLOOKUP(F177,Foglio1!$F$2:$G$1509,2,FALSE)</f>
        <v>#N/A</v>
      </c>
      <c r="H177" s="56"/>
      <c r="I177" s="4"/>
      <c r="J177" s="4"/>
      <c r="K177" s="4"/>
      <c r="L177" s="4"/>
      <c r="M177" s="24"/>
      <c r="N177" s="24"/>
      <c r="O177" s="14"/>
      <c r="P177" s="14"/>
      <c r="Q177" s="14"/>
      <c r="R177" s="14"/>
      <c r="S177" s="14"/>
      <c r="T177" s="14"/>
      <c r="U177" s="14"/>
      <c r="V177" s="14"/>
      <c r="W177" s="24"/>
      <c r="X177" s="14"/>
      <c r="Y177" s="15"/>
      <c r="Z177" s="15"/>
      <c r="AA177" s="55">
        <f t="shared" si="17"/>
        <v>0</v>
      </c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55">
        <f t="shared" si="18"/>
        <v>0</v>
      </c>
      <c r="AN177" s="55">
        <f t="shared" si="19"/>
        <v>0</v>
      </c>
      <c r="AO177" s="55">
        <f t="shared" si="20"/>
        <v>0</v>
      </c>
      <c r="AP177" s="84" t="str">
        <f t="shared" si="21"/>
        <v/>
      </c>
      <c r="AQ177" s="11" t="b">
        <f t="shared" si="22"/>
        <v>0</v>
      </c>
      <c r="AR177" s="59" t="b">
        <f t="shared" si="23"/>
        <v>0</v>
      </c>
      <c r="AS177" s="34" t="str">
        <f t="shared" si="24"/>
        <v/>
      </c>
    </row>
    <row r="178" spans="2:45">
      <c r="B178" s="260"/>
      <c r="C178" s="35"/>
      <c r="D178" s="53"/>
      <c r="E178" s="5"/>
      <c r="F178" s="60"/>
      <c r="G178" s="54" t="e">
        <f>VLOOKUP(F178,Foglio1!$F$2:$G$1509,2,FALSE)</f>
        <v>#N/A</v>
      </c>
      <c r="H178" s="56"/>
      <c r="I178" s="4"/>
      <c r="J178" s="4"/>
      <c r="K178" s="4"/>
      <c r="L178" s="4"/>
      <c r="M178" s="24"/>
      <c r="N178" s="24"/>
      <c r="O178" s="14"/>
      <c r="P178" s="14"/>
      <c r="Q178" s="14"/>
      <c r="R178" s="14"/>
      <c r="S178" s="14"/>
      <c r="T178" s="14"/>
      <c r="U178" s="14"/>
      <c r="V178" s="14"/>
      <c r="W178" s="24"/>
      <c r="X178" s="14"/>
      <c r="Y178" s="15"/>
      <c r="Z178" s="15"/>
      <c r="AA178" s="55">
        <f t="shared" si="17"/>
        <v>0</v>
      </c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55">
        <f t="shared" si="18"/>
        <v>0</v>
      </c>
      <c r="AN178" s="55">
        <f t="shared" si="19"/>
        <v>0</v>
      </c>
      <c r="AO178" s="55">
        <f t="shared" si="20"/>
        <v>0</v>
      </c>
      <c r="AP178" s="84" t="str">
        <f t="shared" si="21"/>
        <v/>
      </c>
      <c r="AQ178" s="11" t="b">
        <f t="shared" si="22"/>
        <v>0</v>
      </c>
      <c r="AR178" s="59" t="b">
        <f t="shared" si="23"/>
        <v>0</v>
      </c>
      <c r="AS178" s="34" t="str">
        <f t="shared" si="24"/>
        <v/>
      </c>
    </row>
    <row r="179" spans="2:45">
      <c r="B179" s="260"/>
      <c r="C179" s="35"/>
      <c r="D179" s="53"/>
      <c r="E179" s="5"/>
      <c r="F179" s="60"/>
      <c r="G179" s="54" t="e">
        <f>VLOOKUP(F179,Foglio1!$F$2:$G$1509,2,FALSE)</f>
        <v>#N/A</v>
      </c>
      <c r="H179" s="56"/>
      <c r="I179" s="4"/>
      <c r="J179" s="4"/>
      <c r="K179" s="4"/>
      <c r="L179" s="4"/>
      <c r="M179" s="24"/>
      <c r="N179" s="24"/>
      <c r="O179" s="14"/>
      <c r="P179" s="14"/>
      <c r="Q179" s="14"/>
      <c r="R179" s="14"/>
      <c r="S179" s="14"/>
      <c r="T179" s="14"/>
      <c r="U179" s="14"/>
      <c r="V179" s="14"/>
      <c r="W179" s="24"/>
      <c r="X179" s="14"/>
      <c r="Y179" s="15"/>
      <c r="Z179" s="15"/>
      <c r="AA179" s="55">
        <f t="shared" si="17"/>
        <v>0</v>
      </c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55">
        <f t="shared" si="18"/>
        <v>0</v>
      </c>
      <c r="AN179" s="55">
        <f t="shared" si="19"/>
        <v>0</v>
      </c>
      <c r="AO179" s="55">
        <f t="shared" si="20"/>
        <v>0</v>
      </c>
      <c r="AP179" s="84" t="str">
        <f t="shared" si="21"/>
        <v/>
      </c>
      <c r="AQ179" s="11" t="b">
        <f t="shared" si="22"/>
        <v>0</v>
      </c>
      <c r="AR179" s="59" t="b">
        <f t="shared" si="23"/>
        <v>0</v>
      </c>
      <c r="AS179" s="34" t="str">
        <f t="shared" si="24"/>
        <v/>
      </c>
    </row>
    <row r="180" spans="2:45">
      <c r="B180" s="260"/>
      <c r="C180" s="35"/>
      <c r="D180" s="53"/>
      <c r="E180" s="5"/>
      <c r="F180" s="60"/>
      <c r="G180" s="54" t="e">
        <f>VLOOKUP(F180,Foglio1!$F$2:$G$1509,2,FALSE)</f>
        <v>#N/A</v>
      </c>
      <c r="H180" s="56"/>
      <c r="I180" s="4"/>
      <c r="J180" s="4"/>
      <c r="K180" s="4"/>
      <c r="L180" s="4"/>
      <c r="M180" s="24"/>
      <c r="N180" s="24"/>
      <c r="O180" s="14"/>
      <c r="P180" s="14"/>
      <c r="Q180" s="14"/>
      <c r="R180" s="14"/>
      <c r="S180" s="14"/>
      <c r="T180" s="14"/>
      <c r="U180" s="14"/>
      <c r="V180" s="14"/>
      <c r="W180" s="24"/>
      <c r="X180" s="14"/>
      <c r="Y180" s="15"/>
      <c r="Z180" s="15"/>
      <c r="AA180" s="55">
        <f t="shared" si="17"/>
        <v>0</v>
      </c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55">
        <f t="shared" si="18"/>
        <v>0</v>
      </c>
      <c r="AN180" s="55">
        <f t="shared" si="19"/>
        <v>0</v>
      </c>
      <c r="AO180" s="55">
        <f t="shared" si="20"/>
        <v>0</v>
      </c>
      <c r="AP180" s="84" t="str">
        <f t="shared" si="21"/>
        <v/>
      </c>
      <c r="AQ180" s="11" t="b">
        <f t="shared" si="22"/>
        <v>0</v>
      </c>
      <c r="AR180" s="59" t="b">
        <f t="shared" si="23"/>
        <v>0</v>
      </c>
      <c r="AS180" s="34" t="str">
        <f t="shared" si="24"/>
        <v/>
      </c>
    </row>
    <row r="181" spans="2:45">
      <c r="B181" s="260"/>
      <c r="C181" s="35"/>
      <c r="D181" s="53"/>
      <c r="E181" s="5"/>
      <c r="F181" s="60"/>
      <c r="G181" s="54" t="e">
        <f>VLOOKUP(F181,Foglio1!$F$2:$G$1509,2,FALSE)</f>
        <v>#N/A</v>
      </c>
      <c r="H181" s="56"/>
      <c r="I181" s="4"/>
      <c r="J181" s="4"/>
      <c r="K181" s="4"/>
      <c r="L181" s="4"/>
      <c r="M181" s="24"/>
      <c r="N181" s="24"/>
      <c r="O181" s="14"/>
      <c r="P181" s="14"/>
      <c r="Q181" s="14"/>
      <c r="R181" s="14"/>
      <c r="S181" s="14"/>
      <c r="T181" s="14"/>
      <c r="U181" s="14"/>
      <c r="V181" s="14"/>
      <c r="W181" s="24"/>
      <c r="X181" s="14"/>
      <c r="Y181" s="15"/>
      <c r="Z181" s="15"/>
      <c r="AA181" s="55">
        <f t="shared" si="17"/>
        <v>0</v>
      </c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55">
        <f t="shared" si="18"/>
        <v>0</v>
      </c>
      <c r="AN181" s="55">
        <f t="shared" si="19"/>
        <v>0</v>
      </c>
      <c r="AO181" s="55">
        <f t="shared" si="20"/>
        <v>0</v>
      </c>
      <c r="AP181" s="84" t="str">
        <f t="shared" si="21"/>
        <v/>
      </c>
      <c r="AQ181" s="11" t="b">
        <f t="shared" si="22"/>
        <v>0</v>
      </c>
      <c r="AR181" s="59" t="b">
        <f t="shared" si="23"/>
        <v>0</v>
      </c>
      <c r="AS181" s="34" t="str">
        <f t="shared" si="24"/>
        <v/>
      </c>
    </row>
    <row r="182" spans="2:45">
      <c r="B182" s="260"/>
      <c r="C182" s="35"/>
      <c r="D182" s="53"/>
      <c r="E182" s="5"/>
      <c r="F182" s="60"/>
      <c r="G182" s="54" t="e">
        <f>VLOOKUP(F182,Foglio1!$F$2:$G$1509,2,FALSE)</f>
        <v>#N/A</v>
      </c>
      <c r="H182" s="56"/>
      <c r="I182" s="4"/>
      <c r="J182" s="4"/>
      <c r="K182" s="4"/>
      <c r="L182" s="4"/>
      <c r="M182" s="24"/>
      <c r="N182" s="24"/>
      <c r="O182" s="14"/>
      <c r="P182" s="14"/>
      <c r="Q182" s="14"/>
      <c r="R182" s="14"/>
      <c r="S182" s="14"/>
      <c r="T182" s="14"/>
      <c r="U182" s="14"/>
      <c r="V182" s="14"/>
      <c r="W182" s="24"/>
      <c r="X182" s="14"/>
      <c r="Y182" s="15"/>
      <c r="Z182" s="15"/>
      <c r="AA182" s="55">
        <f t="shared" si="17"/>
        <v>0</v>
      </c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55">
        <f t="shared" si="18"/>
        <v>0</v>
      </c>
      <c r="AN182" s="55">
        <f t="shared" si="19"/>
        <v>0</v>
      </c>
      <c r="AO182" s="55">
        <f t="shared" si="20"/>
        <v>0</v>
      </c>
      <c r="AP182" s="84" t="str">
        <f t="shared" si="21"/>
        <v/>
      </c>
      <c r="AQ182" s="11" t="b">
        <f t="shared" si="22"/>
        <v>0</v>
      </c>
      <c r="AR182" s="59" t="b">
        <f t="shared" si="23"/>
        <v>0</v>
      </c>
      <c r="AS182" s="34" t="str">
        <f t="shared" si="24"/>
        <v/>
      </c>
    </row>
    <row r="183" spans="2:45">
      <c r="B183" s="260"/>
      <c r="C183" s="35"/>
      <c r="D183" s="53"/>
      <c r="E183" s="5"/>
      <c r="F183" s="60"/>
      <c r="G183" s="54" t="e">
        <f>VLOOKUP(F183,Foglio1!$F$2:$G$1509,2,FALSE)</f>
        <v>#N/A</v>
      </c>
      <c r="H183" s="56"/>
      <c r="I183" s="4"/>
      <c r="J183" s="4"/>
      <c r="K183" s="4"/>
      <c r="L183" s="4"/>
      <c r="M183" s="24"/>
      <c r="N183" s="24"/>
      <c r="O183" s="14"/>
      <c r="P183" s="14"/>
      <c r="Q183" s="14"/>
      <c r="R183" s="14"/>
      <c r="S183" s="14"/>
      <c r="T183" s="14"/>
      <c r="U183" s="14"/>
      <c r="V183" s="14"/>
      <c r="W183" s="24"/>
      <c r="X183" s="14"/>
      <c r="Y183" s="15"/>
      <c r="Z183" s="15"/>
      <c r="AA183" s="55">
        <f t="shared" si="17"/>
        <v>0</v>
      </c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55">
        <f t="shared" si="18"/>
        <v>0</v>
      </c>
      <c r="AN183" s="55">
        <f t="shared" si="19"/>
        <v>0</v>
      </c>
      <c r="AO183" s="55">
        <f t="shared" si="20"/>
        <v>0</v>
      </c>
      <c r="AP183" s="84" t="str">
        <f t="shared" si="21"/>
        <v/>
      </c>
      <c r="AQ183" s="11" t="b">
        <f t="shared" si="22"/>
        <v>0</v>
      </c>
      <c r="AR183" s="59" t="b">
        <f t="shared" si="23"/>
        <v>0</v>
      </c>
      <c r="AS183" s="34" t="str">
        <f t="shared" si="24"/>
        <v/>
      </c>
    </row>
    <row r="184" spans="2:45">
      <c r="B184" s="260"/>
      <c r="C184" s="35"/>
      <c r="D184" s="53"/>
      <c r="E184" s="5"/>
      <c r="F184" s="60"/>
      <c r="G184" s="54" t="e">
        <f>VLOOKUP(F184,Foglio1!$F$2:$G$1509,2,FALSE)</f>
        <v>#N/A</v>
      </c>
      <c r="H184" s="56"/>
      <c r="I184" s="4"/>
      <c r="J184" s="4"/>
      <c r="K184" s="4"/>
      <c r="L184" s="4"/>
      <c r="M184" s="24"/>
      <c r="N184" s="24"/>
      <c r="O184" s="14"/>
      <c r="P184" s="14"/>
      <c r="Q184" s="14"/>
      <c r="R184" s="14"/>
      <c r="S184" s="14"/>
      <c r="T184" s="14"/>
      <c r="U184" s="14"/>
      <c r="V184" s="14"/>
      <c r="W184" s="24"/>
      <c r="X184" s="14"/>
      <c r="Y184" s="15"/>
      <c r="Z184" s="15"/>
      <c r="AA184" s="55">
        <f t="shared" si="17"/>
        <v>0</v>
      </c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55">
        <f t="shared" si="18"/>
        <v>0</v>
      </c>
      <c r="AN184" s="55">
        <f t="shared" si="19"/>
        <v>0</v>
      </c>
      <c r="AO184" s="55">
        <f t="shared" si="20"/>
        <v>0</v>
      </c>
      <c r="AP184" s="84" t="str">
        <f t="shared" si="21"/>
        <v/>
      </c>
      <c r="AQ184" s="11" t="b">
        <f t="shared" si="22"/>
        <v>0</v>
      </c>
      <c r="AR184" s="59" t="b">
        <f t="shared" si="23"/>
        <v>0</v>
      </c>
      <c r="AS184" s="34" t="str">
        <f t="shared" si="24"/>
        <v/>
      </c>
    </row>
    <row r="185" spans="2:45">
      <c r="B185" s="260"/>
      <c r="C185" s="35"/>
      <c r="D185" s="53"/>
      <c r="E185" s="5"/>
      <c r="F185" s="60"/>
      <c r="G185" s="54" t="e">
        <f>VLOOKUP(F185,Foglio1!$F$2:$G$1509,2,FALSE)</f>
        <v>#N/A</v>
      </c>
      <c r="H185" s="56"/>
      <c r="I185" s="4"/>
      <c r="J185" s="4"/>
      <c r="K185" s="4"/>
      <c r="L185" s="4"/>
      <c r="M185" s="24"/>
      <c r="N185" s="24"/>
      <c r="O185" s="14"/>
      <c r="P185" s="14"/>
      <c r="Q185" s="14"/>
      <c r="R185" s="14"/>
      <c r="S185" s="14"/>
      <c r="T185" s="14"/>
      <c r="U185" s="14"/>
      <c r="V185" s="14"/>
      <c r="W185" s="24"/>
      <c r="X185" s="14"/>
      <c r="Y185" s="15"/>
      <c r="Z185" s="15"/>
      <c r="AA185" s="55">
        <f t="shared" si="17"/>
        <v>0</v>
      </c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55">
        <f t="shared" si="18"/>
        <v>0</v>
      </c>
      <c r="AN185" s="55">
        <f t="shared" si="19"/>
        <v>0</v>
      </c>
      <c r="AO185" s="55">
        <f t="shared" si="20"/>
        <v>0</v>
      </c>
      <c r="AP185" s="84" t="str">
        <f t="shared" si="21"/>
        <v/>
      </c>
      <c r="AQ185" s="11" t="b">
        <f t="shared" si="22"/>
        <v>0</v>
      </c>
      <c r="AR185" s="59" t="b">
        <f t="shared" si="23"/>
        <v>0</v>
      </c>
      <c r="AS185" s="34" t="str">
        <f t="shared" si="24"/>
        <v/>
      </c>
    </row>
    <row r="186" spans="2:45">
      <c r="B186" s="260"/>
      <c r="C186" s="35"/>
      <c r="D186" s="53"/>
      <c r="E186" s="5"/>
      <c r="F186" s="60"/>
      <c r="G186" s="54" t="e">
        <f>VLOOKUP(F186,Foglio1!$F$2:$G$1509,2,FALSE)</f>
        <v>#N/A</v>
      </c>
      <c r="H186" s="56"/>
      <c r="I186" s="4"/>
      <c r="J186" s="4"/>
      <c r="K186" s="4"/>
      <c r="L186" s="4"/>
      <c r="M186" s="24"/>
      <c r="N186" s="24"/>
      <c r="O186" s="14"/>
      <c r="P186" s="14"/>
      <c r="Q186" s="14"/>
      <c r="R186" s="14"/>
      <c r="S186" s="14"/>
      <c r="T186" s="14"/>
      <c r="U186" s="14"/>
      <c r="V186" s="14"/>
      <c r="W186" s="24"/>
      <c r="X186" s="14"/>
      <c r="Y186" s="15"/>
      <c r="Z186" s="15"/>
      <c r="AA186" s="55">
        <f t="shared" si="17"/>
        <v>0</v>
      </c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55">
        <f t="shared" si="18"/>
        <v>0</v>
      </c>
      <c r="AN186" s="55">
        <f t="shared" si="19"/>
        <v>0</v>
      </c>
      <c r="AO186" s="55">
        <f t="shared" si="20"/>
        <v>0</v>
      </c>
      <c r="AP186" s="84" t="str">
        <f t="shared" si="21"/>
        <v/>
      </c>
      <c r="AQ186" s="11" t="b">
        <f t="shared" si="22"/>
        <v>0</v>
      </c>
      <c r="AR186" s="59" t="b">
        <f t="shared" si="23"/>
        <v>0</v>
      </c>
      <c r="AS186" s="34" t="str">
        <f t="shared" si="24"/>
        <v/>
      </c>
    </row>
    <row r="187" spans="2:45">
      <c r="B187" s="260"/>
      <c r="C187" s="35"/>
      <c r="D187" s="53"/>
      <c r="E187" s="5"/>
      <c r="F187" s="60"/>
      <c r="G187" s="54" t="e">
        <f>VLOOKUP(F187,Foglio1!$F$2:$G$1509,2,FALSE)</f>
        <v>#N/A</v>
      </c>
      <c r="H187" s="56"/>
      <c r="I187" s="4"/>
      <c r="J187" s="4"/>
      <c r="K187" s="4"/>
      <c r="L187" s="4"/>
      <c r="M187" s="24"/>
      <c r="N187" s="24"/>
      <c r="O187" s="14"/>
      <c r="P187" s="14"/>
      <c r="Q187" s="14"/>
      <c r="R187" s="14"/>
      <c r="S187" s="14"/>
      <c r="T187" s="14"/>
      <c r="U187" s="14"/>
      <c r="V187" s="14"/>
      <c r="W187" s="24"/>
      <c r="X187" s="14"/>
      <c r="Y187" s="15"/>
      <c r="Z187" s="15"/>
      <c r="AA187" s="55">
        <f t="shared" si="17"/>
        <v>0</v>
      </c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55">
        <f t="shared" si="18"/>
        <v>0</v>
      </c>
      <c r="AN187" s="55">
        <f t="shared" si="19"/>
        <v>0</v>
      </c>
      <c r="AO187" s="55">
        <f t="shared" si="20"/>
        <v>0</v>
      </c>
      <c r="AP187" s="84" t="str">
        <f t="shared" si="21"/>
        <v/>
      </c>
      <c r="AQ187" s="11" t="b">
        <f t="shared" si="22"/>
        <v>0</v>
      </c>
      <c r="AR187" s="59" t="b">
        <f t="shared" si="23"/>
        <v>0</v>
      </c>
      <c r="AS187" s="34" t="str">
        <f t="shared" si="24"/>
        <v/>
      </c>
    </row>
    <row r="188" spans="2:45">
      <c r="B188" s="260"/>
      <c r="C188" s="35"/>
      <c r="D188" s="53"/>
      <c r="E188" s="5"/>
      <c r="F188" s="60"/>
      <c r="G188" s="54" t="e">
        <f>VLOOKUP(F188,Foglio1!$F$2:$G$1509,2,FALSE)</f>
        <v>#N/A</v>
      </c>
      <c r="H188" s="56"/>
      <c r="I188" s="4"/>
      <c r="J188" s="4"/>
      <c r="K188" s="4"/>
      <c r="L188" s="4"/>
      <c r="M188" s="24"/>
      <c r="N188" s="24"/>
      <c r="O188" s="14"/>
      <c r="P188" s="14"/>
      <c r="Q188" s="14"/>
      <c r="R188" s="14"/>
      <c r="S188" s="14"/>
      <c r="T188" s="14"/>
      <c r="U188" s="14"/>
      <c r="V188" s="14"/>
      <c r="W188" s="24"/>
      <c r="X188" s="14"/>
      <c r="Y188" s="15"/>
      <c r="Z188" s="15"/>
      <c r="AA188" s="55">
        <f t="shared" si="17"/>
        <v>0</v>
      </c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55">
        <f t="shared" si="18"/>
        <v>0</v>
      </c>
      <c r="AN188" s="55">
        <f t="shared" si="19"/>
        <v>0</v>
      </c>
      <c r="AO188" s="55">
        <f t="shared" si="20"/>
        <v>0</v>
      </c>
      <c r="AP188" s="84" t="str">
        <f t="shared" si="21"/>
        <v/>
      </c>
      <c r="AQ188" s="11" t="b">
        <f t="shared" si="22"/>
        <v>0</v>
      </c>
      <c r="AR188" s="59" t="b">
        <f t="shared" si="23"/>
        <v>0</v>
      </c>
      <c r="AS188" s="34" t="str">
        <f t="shared" si="24"/>
        <v/>
      </c>
    </row>
    <row r="189" spans="2:45">
      <c r="B189" s="260"/>
      <c r="C189" s="35"/>
      <c r="D189" s="53"/>
      <c r="E189" s="5"/>
      <c r="F189" s="60"/>
      <c r="G189" s="54" t="e">
        <f>VLOOKUP(F189,Foglio1!$F$2:$G$1509,2,FALSE)</f>
        <v>#N/A</v>
      </c>
      <c r="H189" s="56"/>
      <c r="I189" s="4"/>
      <c r="J189" s="4"/>
      <c r="K189" s="4"/>
      <c r="L189" s="4"/>
      <c r="M189" s="24"/>
      <c r="N189" s="24"/>
      <c r="O189" s="14"/>
      <c r="P189" s="14"/>
      <c r="Q189" s="14"/>
      <c r="R189" s="14"/>
      <c r="S189" s="14"/>
      <c r="T189" s="14"/>
      <c r="U189" s="14"/>
      <c r="V189" s="14"/>
      <c r="W189" s="24"/>
      <c r="X189" s="14"/>
      <c r="Y189" s="15"/>
      <c r="Z189" s="15"/>
      <c r="AA189" s="55">
        <f t="shared" si="17"/>
        <v>0</v>
      </c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55">
        <f t="shared" si="18"/>
        <v>0</v>
      </c>
      <c r="AN189" s="55">
        <f t="shared" si="19"/>
        <v>0</v>
      </c>
      <c r="AO189" s="55">
        <f t="shared" si="20"/>
        <v>0</v>
      </c>
      <c r="AP189" s="84" t="str">
        <f t="shared" si="21"/>
        <v/>
      </c>
      <c r="AQ189" s="11" t="b">
        <f t="shared" si="22"/>
        <v>0</v>
      </c>
      <c r="AR189" s="59" t="b">
        <f t="shared" si="23"/>
        <v>0</v>
      </c>
      <c r="AS189" s="34" t="str">
        <f t="shared" si="24"/>
        <v/>
      </c>
    </row>
    <row r="190" spans="2:45">
      <c r="B190" s="260"/>
      <c r="C190" s="35"/>
      <c r="D190" s="53"/>
      <c r="E190" s="5"/>
      <c r="F190" s="60"/>
      <c r="G190" s="54" t="e">
        <f>VLOOKUP(F190,Foglio1!$F$2:$G$1509,2,FALSE)</f>
        <v>#N/A</v>
      </c>
      <c r="H190" s="56"/>
      <c r="I190" s="4"/>
      <c r="J190" s="4"/>
      <c r="K190" s="4"/>
      <c r="L190" s="4"/>
      <c r="M190" s="24"/>
      <c r="N190" s="24"/>
      <c r="O190" s="14"/>
      <c r="P190" s="14"/>
      <c r="Q190" s="14"/>
      <c r="R190" s="14"/>
      <c r="S190" s="14"/>
      <c r="T190" s="14"/>
      <c r="U190" s="14"/>
      <c r="V190" s="14"/>
      <c r="W190" s="24"/>
      <c r="X190" s="14"/>
      <c r="Y190" s="15"/>
      <c r="Z190" s="15"/>
      <c r="AA190" s="55">
        <f t="shared" si="17"/>
        <v>0</v>
      </c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55">
        <f t="shared" si="18"/>
        <v>0</v>
      </c>
      <c r="AN190" s="55">
        <f t="shared" si="19"/>
        <v>0</v>
      </c>
      <c r="AO190" s="55">
        <f t="shared" si="20"/>
        <v>0</v>
      </c>
      <c r="AP190" s="84" t="str">
        <f t="shared" si="21"/>
        <v/>
      </c>
      <c r="AQ190" s="11" t="b">
        <f t="shared" si="22"/>
        <v>0</v>
      </c>
      <c r="AR190" s="59" t="b">
        <f t="shared" si="23"/>
        <v>0</v>
      </c>
      <c r="AS190" s="34" t="str">
        <f t="shared" si="24"/>
        <v/>
      </c>
    </row>
    <row r="191" spans="2:45">
      <c r="B191" s="260"/>
      <c r="C191" s="35"/>
      <c r="D191" s="53"/>
      <c r="E191" s="5"/>
      <c r="F191" s="60"/>
      <c r="G191" s="54" t="e">
        <f>VLOOKUP(F191,Foglio1!$F$2:$G$1509,2,FALSE)</f>
        <v>#N/A</v>
      </c>
      <c r="H191" s="56"/>
      <c r="I191" s="4"/>
      <c r="J191" s="4"/>
      <c r="K191" s="4"/>
      <c r="L191" s="4"/>
      <c r="M191" s="24"/>
      <c r="N191" s="24"/>
      <c r="O191" s="14"/>
      <c r="P191" s="14"/>
      <c r="Q191" s="14"/>
      <c r="R191" s="14"/>
      <c r="S191" s="14"/>
      <c r="T191" s="14"/>
      <c r="U191" s="14"/>
      <c r="V191" s="14"/>
      <c r="W191" s="24"/>
      <c r="X191" s="14"/>
      <c r="Y191" s="15"/>
      <c r="Z191" s="15"/>
      <c r="AA191" s="55">
        <f t="shared" si="17"/>
        <v>0</v>
      </c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55">
        <f t="shared" si="18"/>
        <v>0</v>
      </c>
      <c r="AN191" s="55">
        <f t="shared" si="19"/>
        <v>0</v>
      </c>
      <c r="AO191" s="55">
        <f t="shared" si="20"/>
        <v>0</v>
      </c>
      <c r="AP191" s="84" t="str">
        <f t="shared" si="21"/>
        <v/>
      </c>
      <c r="AQ191" s="11" t="b">
        <f t="shared" si="22"/>
        <v>0</v>
      </c>
      <c r="AR191" s="59" t="b">
        <f t="shared" si="23"/>
        <v>0</v>
      </c>
      <c r="AS191" s="34" t="str">
        <f t="shared" si="24"/>
        <v/>
      </c>
    </row>
    <row r="192" spans="2:45">
      <c r="B192" s="260"/>
      <c r="C192" s="35"/>
      <c r="D192" s="53"/>
      <c r="E192" s="5"/>
      <c r="F192" s="60"/>
      <c r="G192" s="54" t="e">
        <f>VLOOKUP(F192,Foglio1!$F$2:$G$1509,2,FALSE)</f>
        <v>#N/A</v>
      </c>
      <c r="H192" s="56"/>
      <c r="I192" s="4"/>
      <c r="J192" s="4"/>
      <c r="K192" s="4"/>
      <c r="L192" s="4"/>
      <c r="M192" s="24"/>
      <c r="N192" s="24"/>
      <c r="O192" s="14"/>
      <c r="P192" s="14"/>
      <c r="Q192" s="14"/>
      <c r="R192" s="14"/>
      <c r="S192" s="14"/>
      <c r="T192" s="14"/>
      <c r="U192" s="14"/>
      <c r="V192" s="14"/>
      <c r="W192" s="24"/>
      <c r="X192" s="14"/>
      <c r="Y192" s="15"/>
      <c r="Z192" s="15"/>
      <c r="AA192" s="55">
        <f t="shared" si="17"/>
        <v>0</v>
      </c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55">
        <f t="shared" si="18"/>
        <v>0</v>
      </c>
      <c r="AN192" s="55">
        <f t="shared" si="19"/>
        <v>0</v>
      </c>
      <c r="AO192" s="55">
        <f t="shared" si="20"/>
        <v>0</v>
      </c>
      <c r="AP192" s="84" t="str">
        <f t="shared" si="21"/>
        <v/>
      </c>
      <c r="AQ192" s="11" t="b">
        <f t="shared" si="22"/>
        <v>0</v>
      </c>
      <c r="AR192" s="59" t="b">
        <f t="shared" si="23"/>
        <v>0</v>
      </c>
      <c r="AS192" s="34" t="str">
        <f t="shared" si="24"/>
        <v/>
      </c>
    </row>
    <row r="193" spans="2:45">
      <c r="B193" s="260"/>
      <c r="C193" s="35"/>
      <c r="D193" s="53"/>
      <c r="E193" s="5"/>
      <c r="F193" s="60"/>
      <c r="G193" s="54" t="e">
        <f>VLOOKUP(F193,Foglio1!$F$2:$G$1509,2,FALSE)</f>
        <v>#N/A</v>
      </c>
      <c r="H193" s="56"/>
      <c r="I193" s="4"/>
      <c r="J193" s="4"/>
      <c r="K193" s="4"/>
      <c r="L193" s="4"/>
      <c r="M193" s="24"/>
      <c r="N193" s="24"/>
      <c r="O193" s="14"/>
      <c r="P193" s="14"/>
      <c r="Q193" s="14"/>
      <c r="R193" s="14"/>
      <c r="S193" s="14"/>
      <c r="T193" s="14"/>
      <c r="U193" s="14"/>
      <c r="V193" s="14"/>
      <c r="W193" s="24"/>
      <c r="X193" s="14"/>
      <c r="Y193" s="15"/>
      <c r="Z193" s="15"/>
      <c r="AA193" s="55">
        <f t="shared" si="17"/>
        <v>0</v>
      </c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55">
        <f t="shared" si="18"/>
        <v>0</v>
      </c>
      <c r="AN193" s="55">
        <f t="shared" si="19"/>
        <v>0</v>
      </c>
      <c r="AO193" s="55">
        <f t="shared" si="20"/>
        <v>0</v>
      </c>
      <c r="AP193" s="84" t="str">
        <f t="shared" si="21"/>
        <v/>
      </c>
      <c r="AQ193" s="11" t="b">
        <f t="shared" si="22"/>
        <v>0</v>
      </c>
      <c r="AR193" s="59" t="b">
        <f t="shared" si="23"/>
        <v>0</v>
      </c>
      <c r="AS193" s="34" t="str">
        <f t="shared" si="24"/>
        <v/>
      </c>
    </row>
    <row r="194" spans="2:45">
      <c r="B194" s="260"/>
      <c r="C194" s="35"/>
      <c r="D194" s="53"/>
      <c r="E194" s="5"/>
      <c r="F194" s="60"/>
      <c r="G194" s="54" t="e">
        <f>VLOOKUP(F194,Foglio1!$F$2:$G$1509,2,FALSE)</f>
        <v>#N/A</v>
      </c>
      <c r="H194" s="56"/>
      <c r="I194" s="4"/>
      <c r="J194" s="4"/>
      <c r="K194" s="4"/>
      <c r="L194" s="4"/>
      <c r="M194" s="24"/>
      <c r="N194" s="24"/>
      <c r="O194" s="14"/>
      <c r="P194" s="14"/>
      <c r="Q194" s="14"/>
      <c r="R194" s="14"/>
      <c r="S194" s="14"/>
      <c r="T194" s="14"/>
      <c r="U194" s="14"/>
      <c r="V194" s="14"/>
      <c r="W194" s="24"/>
      <c r="X194" s="14"/>
      <c r="Y194" s="15"/>
      <c r="Z194" s="15"/>
      <c r="AA194" s="55">
        <f t="shared" si="17"/>
        <v>0</v>
      </c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55">
        <f t="shared" si="18"/>
        <v>0</v>
      </c>
      <c r="AN194" s="55">
        <f t="shared" si="19"/>
        <v>0</v>
      </c>
      <c r="AO194" s="55">
        <f t="shared" si="20"/>
        <v>0</v>
      </c>
      <c r="AP194" s="84" t="str">
        <f t="shared" si="21"/>
        <v/>
      </c>
      <c r="AQ194" s="11" t="b">
        <f t="shared" si="22"/>
        <v>0</v>
      </c>
      <c r="AR194" s="59" t="b">
        <f t="shared" si="23"/>
        <v>0</v>
      </c>
      <c r="AS194" s="34" t="str">
        <f t="shared" si="24"/>
        <v/>
      </c>
    </row>
    <row r="195" spans="2:45">
      <c r="B195" s="260"/>
      <c r="C195" s="35"/>
      <c r="D195" s="53"/>
      <c r="E195" s="5"/>
      <c r="F195" s="60"/>
      <c r="G195" s="54" t="e">
        <f>VLOOKUP(F195,Foglio1!$F$2:$G$1509,2,FALSE)</f>
        <v>#N/A</v>
      </c>
      <c r="H195" s="56"/>
      <c r="I195" s="4"/>
      <c r="J195" s="4"/>
      <c r="K195" s="4"/>
      <c r="L195" s="4"/>
      <c r="M195" s="24"/>
      <c r="N195" s="24"/>
      <c r="O195" s="14"/>
      <c r="P195" s="14"/>
      <c r="Q195" s="14"/>
      <c r="R195" s="14"/>
      <c r="S195" s="14"/>
      <c r="T195" s="14"/>
      <c r="U195" s="14"/>
      <c r="V195" s="14"/>
      <c r="W195" s="24"/>
      <c r="X195" s="14"/>
      <c r="Y195" s="15"/>
      <c r="Z195" s="15"/>
      <c r="AA195" s="55">
        <f t="shared" si="17"/>
        <v>0</v>
      </c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55">
        <f t="shared" si="18"/>
        <v>0</v>
      </c>
      <c r="AN195" s="55">
        <f t="shared" si="19"/>
        <v>0</v>
      </c>
      <c r="AO195" s="55">
        <f t="shared" si="20"/>
        <v>0</v>
      </c>
      <c r="AP195" s="84" t="str">
        <f t="shared" si="21"/>
        <v/>
      </c>
      <c r="AQ195" s="11" t="b">
        <f t="shared" si="22"/>
        <v>0</v>
      </c>
      <c r="AR195" s="59" t="b">
        <f t="shared" si="23"/>
        <v>0</v>
      </c>
      <c r="AS195" s="34" t="str">
        <f t="shared" si="24"/>
        <v/>
      </c>
    </row>
    <row r="196" spans="2:45">
      <c r="B196" s="260"/>
      <c r="C196" s="35"/>
      <c r="D196" s="53"/>
      <c r="E196" s="5"/>
      <c r="F196" s="60"/>
      <c r="G196" s="54" t="e">
        <f>VLOOKUP(F196,Foglio1!$F$2:$G$1509,2,FALSE)</f>
        <v>#N/A</v>
      </c>
      <c r="H196" s="56"/>
      <c r="I196" s="4"/>
      <c r="J196" s="4"/>
      <c r="K196" s="4"/>
      <c r="L196" s="4"/>
      <c r="M196" s="24"/>
      <c r="N196" s="24"/>
      <c r="O196" s="14"/>
      <c r="P196" s="14"/>
      <c r="Q196" s="14"/>
      <c r="R196" s="14"/>
      <c r="S196" s="14"/>
      <c r="T196" s="14"/>
      <c r="U196" s="14"/>
      <c r="V196" s="14"/>
      <c r="W196" s="24"/>
      <c r="X196" s="14"/>
      <c r="Y196" s="15"/>
      <c r="Z196" s="15"/>
      <c r="AA196" s="55">
        <f t="shared" si="17"/>
        <v>0</v>
      </c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55">
        <f t="shared" si="18"/>
        <v>0</v>
      </c>
      <c r="AN196" s="55">
        <f t="shared" si="19"/>
        <v>0</v>
      </c>
      <c r="AO196" s="55">
        <f t="shared" si="20"/>
        <v>0</v>
      </c>
      <c r="AP196" s="84" t="str">
        <f t="shared" si="21"/>
        <v/>
      </c>
      <c r="AQ196" s="11" t="b">
        <f t="shared" si="22"/>
        <v>0</v>
      </c>
      <c r="AR196" s="59" t="b">
        <f t="shared" si="23"/>
        <v>0</v>
      </c>
      <c r="AS196" s="34" t="str">
        <f t="shared" si="24"/>
        <v/>
      </c>
    </row>
    <row r="197" spans="2:45">
      <c r="B197" s="260"/>
      <c r="C197" s="35"/>
      <c r="D197" s="53"/>
      <c r="E197" s="5"/>
      <c r="F197" s="60"/>
      <c r="G197" s="54" t="e">
        <f>VLOOKUP(F197,Foglio1!$F$2:$G$1509,2,FALSE)</f>
        <v>#N/A</v>
      </c>
      <c r="H197" s="56"/>
      <c r="I197" s="4"/>
      <c r="J197" s="4"/>
      <c r="K197" s="4"/>
      <c r="L197" s="4"/>
      <c r="M197" s="24"/>
      <c r="N197" s="24"/>
      <c r="O197" s="14"/>
      <c r="P197" s="14"/>
      <c r="Q197" s="14"/>
      <c r="R197" s="14"/>
      <c r="S197" s="14"/>
      <c r="T197" s="14"/>
      <c r="U197" s="14"/>
      <c r="V197" s="14"/>
      <c r="W197" s="24"/>
      <c r="X197" s="14"/>
      <c r="Y197" s="15"/>
      <c r="Z197" s="15"/>
      <c r="AA197" s="55">
        <f t="shared" si="17"/>
        <v>0</v>
      </c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55">
        <f t="shared" si="18"/>
        <v>0</v>
      </c>
      <c r="AN197" s="55">
        <f t="shared" si="19"/>
        <v>0</v>
      </c>
      <c r="AO197" s="55">
        <f t="shared" si="20"/>
        <v>0</v>
      </c>
      <c r="AP197" s="84" t="str">
        <f t="shared" si="21"/>
        <v/>
      </c>
      <c r="AQ197" s="11" t="b">
        <f t="shared" si="22"/>
        <v>0</v>
      </c>
      <c r="AR197" s="59" t="b">
        <f t="shared" si="23"/>
        <v>0</v>
      </c>
      <c r="AS197" s="34" t="str">
        <f t="shared" si="24"/>
        <v/>
      </c>
    </row>
    <row r="198" spans="2:45">
      <c r="B198" s="260"/>
      <c r="C198" s="35"/>
      <c r="D198" s="53"/>
      <c r="E198" s="5"/>
      <c r="F198" s="60"/>
      <c r="G198" s="54" t="e">
        <f>VLOOKUP(F198,Foglio1!$F$2:$G$1509,2,FALSE)</f>
        <v>#N/A</v>
      </c>
      <c r="H198" s="56"/>
      <c r="I198" s="4"/>
      <c r="J198" s="4"/>
      <c r="K198" s="4"/>
      <c r="L198" s="4"/>
      <c r="M198" s="24"/>
      <c r="N198" s="24"/>
      <c r="O198" s="14"/>
      <c r="P198" s="14"/>
      <c r="Q198" s="14"/>
      <c r="R198" s="14"/>
      <c r="S198" s="14"/>
      <c r="T198" s="14"/>
      <c r="U198" s="14"/>
      <c r="V198" s="14"/>
      <c r="W198" s="24"/>
      <c r="X198" s="14"/>
      <c r="Y198" s="15"/>
      <c r="Z198" s="15"/>
      <c r="AA198" s="55">
        <f t="shared" si="17"/>
        <v>0</v>
      </c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55">
        <f t="shared" si="18"/>
        <v>0</v>
      </c>
      <c r="AN198" s="55">
        <f t="shared" si="19"/>
        <v>0</v>
      </c>
      <c r="AO198" s="55">
        <f t="shared" si="20"/>
        <v>0</v>
      </c>
      <c r="AP198" s="84" t="str">
        <f t="shared" si="21"/>
        <v/>
      </c>
      <c r="AQ198" s="11" t="b">
        <f t="shared" si="22"/>
        <v>0</v>
      </c>
      <c r="AR198" s="59" t="b">
        <f t="shared" si="23"/>
        <v>0</v>
      </c>
      <c r="AS198" s="34" t="str">
        <f t="shared" si="24"/>
        <v/>
      </c>
    </row>
    <row r="199" spans="2:45">
      <c r="B199" s="260"/>
      <c r="C199" s="35"/>
      <c r="D199" s="53"/>
      <c r="E199" s="5"/>
      <c r="F199" s="60"/>
      <c r="G199" s="54" t="e">
        <f>VLOOKUP(F199,Foglio1!$F$2:$G$1509,2,FALSE)</f>
        <v>#N/A</v>
      </c>
      <c r="H199" s="56"/>
      <c r="I199" s="4"/>
      <c r="J199" s="4"/>
      <c r="K199" s="4"/>
      <c r="L199" s="4"/>
      <c r="M199" s="24"/>
      <c r="N199" s="24"/>
      <c r="O199" s="14"/>
      <c r="P199" s="14"/>
      <c r="Q199" s="14"/>
      <c r="R199" s="14"/>
      <c r="S199" s="14"/>
      <c r="T199" s="14"/>
      <c r="U199" s="14"/>
      <c r="V199" s="14"/>
      <c r="W199" s="24"/>
      <c r="X199" s="14"/>
      <c r="Y199" s="15"/>
      <c r="Z199" s="15"/>
      <c r="AA199" s="55">
        <f t="shared" si="17"/>
        <v>0</v>
      </c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55">
        <f t="shared" si="18"/>
        <v>0</v>
      </c>
      <c r="AN199" s="55">
        <f t="shared" si="19"/>
        <v>0</v>
      </c>
      <c r="AO199" s="55">
        <f t="shared" si="20"/>
        <v>0</v>
      </c>
      <c r="AP199" s="84" t="str">
        <f t="shared" si="21"/>
        <v/>
      </c>
      <c r="AQ199" s="11" t="b">
        <f t="shared" si="22"/>
        <v>0</v>
      </c>
      <c r="AR199" s="59" t="b">
        <f t="shared" si="23"/>
        <v>0</v>
      </c>
      <c r="AS199" s="34" t="str">
        <f t="shared" si="24"/>
        <v/>
      </c>
    </row>
    <row r="200" spans="2:45">
      <c r="B200" s="260"/>
      <c r="C200" s="35"/>
      <c r="D200" s="53"/>
      <c r="E200" s="5"/>
      <c r="F200" s="60"/>
      <c r="G200" s="54" t="e">
        <f>VLOOKUP(F200,Foglio1!$F$2:$G$1509,2,FALSE)</f>
        <v>#N/A</v>
      </c>
      <c r="H200" s="56"/>
      <c r="I200" s="4"/>
      <c r="J200" s="4"/>
      <c r="K200" s="4"/>
      <c r="L200" s="4"/>
      <c r="M200" s="24"/>
      <c r="N200" s="24"/>
      <c r="O200" s="14"/>
      <c r="P200" s="14"/>
      <c r="Q200" s="14"/>
      <c r="R200" s="14"/>
      <c r="S200" s="14"/>
      <c r="T200" s="14"/>
      <c r="U200" s="14"/>
      <c r="V200" s="14"/>
      <c r="W200" s="24"/>
      <c r="X200" s="14"/>
      <c r="Y200" s="15"/>
      <c r="Z200" s="15"/>
      <c r="AA200" s="55">
        <f t="shared" ref="AA200:AA263" si="25">SUM(Y200:Z200)</f>
        <v>0</v>
      </c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55">
        <f t="shared" ref="AM200:AM263" si="26">SUM(AA200:AC200)</f>
        <v>0</v>
      </c>
      <c r="AN200" s="55">
        <f t="shared" ref="AN200:AN263" si="27">SUM(AD200:AF200)</f>
        <v>0</v>
      </c>
      <c r="AO200" s="55">
        <f t="shared" ref="AO200:AO263" si="28">SUM(AG200:AK200)</f>
        <v>0</v>
      </c>
      <c r="AP200" s="84" t="str">
        <f t="shared" ref="AP200:AP263" si="29">IF(AND(OR(AQ200=FALSE,AR200=FALSE),OR(COUNTBLANK(A200:F200)&lt;&gt;COLUMNS(A200:F200),COUNTBLANK(H200:Z200)&lt;&gt;COLUMNS(H200:Z200),COUNTBLANK(AB200:AL200)&lt;&gt;COLUMNS(AB200:AL200))),"KO","")</f>
        <v/>
      </c>
      <c r="AQ200" s="11" t="b">
        <f t="shared" ref="AQ200:AQ263" si="30">IF(OR(ISBLANK(B200),ISBLANK(H200),ISBLANK(L200),ISBLANK(M200),ISBLANK(N200),ISBLANK(O200),ISBLANK(R200),ISBLANK(V200),ISBLANK(W200),ISBLANK(Y200),ISBLANK(AB200),ISBLANK(AD200),ISBLANK(AL200)),FALSE,TRUE)</f>
        <v>0</v>
      </c>
      <c r="AR200" s="59" t="b">
        <f t="shared" ref="AR200:AR263" si="31">IF(ISBLANK(B200),IF(OR(ISBLANK(C200),ISBLANK(D200),ISBLANK(E200),ISBLANK(F200),ISBLANK(G200)),FALSE,TRUE),TRUE)</f>
        <v>0</v>
      </c>
      <c r="AS200" s="34" t="str">
        <f t="shared" ref="AS200:AS263" si="32">IF(AND(AP200="KO",OR(COUNTBLANK(A200:F200)&lt;&gt;COLUMNS(A200:F200),COUNTBLANK(H200:Z200)&lt;&gt;COLUMNS(H200:Z200),COUNTBLANK(AB200:AL200)&lt;&gt;COLUMNS(AB200:AL200))),"ATTENZIONE!!! NON TUTTI I CAMPI OBBLIGATORI SONO STATI COMPILATI","")</f>
        <v/>
      </c>
    </row>
    <row r="201" spans="2:45">
      <c r="B201" s="260"/>
      <c r="C201" s="35"/>
      <c r="D201" s="53"/>
      <c r="E201" s="5"/>
      <c r="F201" s="60"/>
      <c r="G201" s="54" t="e">
        <f>VLOOKUP(F201,Foglio1!$F$2:$G$1509,2,FALSE)</f>
        <v>#N/A</v>
      </c>
      <c r="H201" s="56"/>
      <c r="I201" s="4"/>
      <c r="J201" s="4"/>
      <c r="K201" s="4"/>
      <c r="L201" s="4"/>
      <c r="M201" s="24"/>
      <c r="N201" s="24"/>
      <c r="O201" s="14"/>
      <c r="P201" s="14"/>
      <c r="Q201" s="14"/>
      <c r="R201" s="14"/>
      <c r="S201" s="14"/>
      <c r="T201" s="14"/>
      <c r="U201" s="14"/>
      <c r="V201" s="14"/>
      <c r="W201" s="24"/>
      <c r="X201" s="14"/>
      <c r="Y201" s="15"/>
      <c r="Z201" s="15"/>
      <c r="AA201" s="55">
        <f t="shared" si="25"/>
        <v>0</v>
      </c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55">
        <f t="shared" si="26"/>
        <v>0</v>
      </c>
      <c r="AN201" s="55">
        <f t="shared" si="27"/>
        <v>0</v>
      </c>
      <c r="AO201" s="55">
        <f t="shared" si="28"/>
        <v>0</v>
      </c>
      <c r="AP201" s="84" t="str">
        <f t="shared" si="29"/>
        <v/>
      </c>
      <c r="AQ201" s="11" t="b">
        <f t="shared" si="30"/>
        <v>0</v>
      </c>
      <c r="AR201" s="59" t="b">
        <f t="shared" si="31"/>
        <v>0</v>
      </c>
      <c r="AS201" s="34" t="str">
        <f t="shared" si="32"/>
        <v/>
      </c>
    </row>
    <row r="202" spans="2:45">
      <c r="B202" s="260"/>
      <c r="C202" s="35"/>
      <c r="D202" s="53"/>
      <c r="E202" s="5"/>
      <c r="F202" s="60"/>
      <c r="G202" s="54" t="e">
        <f>VLOOKUP(F202,Foglio1!$F$2:$G$1509,2,FALSE)</f>
        <v>#N/A</v>
      </c>
      <c r="H202" s="56"/>
      <c r="I202" s="4"/>
      <c r="J202" s="4"/>
      <c r="K202" s="4"/>
      <c r="L202" s="4"/>
      <c r="M202" s="24"/>
      <c r="N202" s="24"/>
      <c r="O202" s="14"/>
      <c r="P202" s="14"/>
      <c r="Q202" s="14"/>
      <c r="R202" s="14"/>
      <c r="S202" s="14"/>
      <c r="T202" s="14"/>
      <c r="U202" s="14"/>
      <c r="V202" s="14"/>
      <c r="W202" s="24"/>
      <c r="X202" s="14"/>
      <c r="Y202" s="15"/>
      <c r="Z202" s="15"/>
      <c r="AA202" s="55">
        <f t="shared" si="25"/>
        <v>0</v>
      </c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55">
        <f t="shared" si="26"/>
        <v>0</v>
      </c>
      <c r="AN202" s="55">
        <f t="shared" si="27"/>
        <v>0</v>
      </c>
      <c r="AO202" s="55">
        <f t="shared" si="28"/>
        <v>0</v>
      </c>
      <c r="AP202" s="84" t="str">
        <f t="shared" si="29"/>
        <v/>
      </c>
      <c r="AQ202" s="11" t="b">
        <f t="shared" si="30"/>
        <v>0</v>
      </c>
      <c r="AR202" s="59" t="b">
        <f t="shared" si="31"/>
        <v>0</v>
      </c>
      <c r="AS202" s="34" t="str">
        <f t="shared" si="32"/>
        <v/>
      </c>
    </row>
    <row r="203" spans="2:45">
      <c r="B203" s="260"/>
      <c r="C203" s="35"/>
      <c r="D203" s="53"/>
      <c r="E203" s="5"/>
      <c r="F203" s="60"/>
      <c r="G203" s="54" t="e">
        <f>VLOOKUP(F203,Foglio1!$F$2:$G$1509,2,FALSE)</f>
        <v>#N/A</v>
      </c>
      <c r="H203" s="56"/>
      <c r="I203" s="4"/>
      <c r="J203" s="4"/>
      <c r="K203" s="4"/>
      <c r="L203" s="4"/>
      <c r="M203" s="24"/>
      <c r="N203" s="24"/>
      <c r="O203" s="14"/>
      <c r="P203" s="14"/>
      <c r="Q203" s="14"/>
      <c r="R203" s="14"/>
      <c r="S203" s="14"/>
      <c r="T203" s="14"/>
      <c r="U203" s="14"/>
      <c r="V203" s="14"/>
      <c r="W203" s="24"/>
      <c r="X203" s="14"/>
      <c r="Y203" s="15"/>
      <c r="Z203" s="15"/>
      <c r="AA203" s="55">
        <f t="shared" si="25"/>
        <v>0</v>
      </c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55">
        <f t="shared" si="26"/>
        <v>0</v>
      </c>
      <c r="AN203" s="55">
        <f t="shared" si="27"/>
        <v>0</v>
      </c>
      <c r="AO203" s="55">
        <f t="shared" si="28"/>
        <v>0</v>
      </c>
      <c r="AP203" s="84" t="str">
        <f t="shared" si="29"/>
        <v/>
      </c>
      <c r="AQ203" s="11" t="b">
        <f t="shared" si="30"/>
        <v>0</v>
      </c>
      <c r="AR203" s="59" t="b">
        <f t="shared" si="31"/>
        <v>0</v>
      </c>
      <c r="AS203" s="34" t="str">
        <f t="shared" si="32"/>
        <v/>
      </c>
    </row>
    <row r="204" spans="2:45">
      <c r="B204" s="260"/>
      <c r="C204" s="35"/>
      <c r="D204" s="53"/>
      <c r="E204" s="5"/>
      <c r="F204" s="60"/>
      <c r="G204" s="54" t="e">
        <f>VLOOKUP(F204,Foglio1!$F$2:$G$1509,2,FALSE)</f>
        <v>#N/A</v>
      </c>
      <c r="H204" s="56"/>
      <c r="I204" s="4"/>
      <c r="J204" s="4"/>
      <c r="K204" s="4"/>
      <c r="L204" s="4"/>
      <c r="M204" s="24"/>
      <c r="N204" s="24"/>
      <c r="O204" s="14"/>
      <c r="P204" s="14"/>
      <c r="Q204" s="14"/>
      <c r="R204" s="14"/>
      <c r="S204" s="14"/>
      <c r="T204" s="14"/>
      <c r="U204" s="14"/>
      <c r="V204" s="14"/>
      <c r="W204" s="24"/>
      <c r="X204" s="14"/>
      <c r="Y204" s="15"/>
      <c r="Z204" s="15"/>
      <c r="AA204" s="55">
        <f t="shared" si="25"/>
        <v>0</v>
      </c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55">
        <f t="shared" si="26"/>
        <v>0</v>
      </c>
      <c r="AN204" s="55">
        <f t="shared" si="27"/>
        <v>0</v>
      </c>
      <c r="AO204" s="55">
        <f t="shared" si="28"/>
        <v>0</v>
      </c>
      <c r="AP204" s="84" t="str">
        <f t="shared" si="29"/>
        <v/>
      </c>
      <c r="AQ204" s="11" t="b">
        <f t="shared" si="30"/>
        <v>0</v>
      </c>
      <c r="AR204" s="59" t="b">
        <f t="shared" si="31"/>
        <v>0</v>
      </c>
      <c r="AS204" s="34" t="str">
        <f t="shared" si="32"/>
        <v/>
      </c>
    </row>
    <row r="205" spans="2:45">
      <c r="B205" s="260"/>
      <c r="C205" s="35"/>
      <c r="D205" s="53"/>
      <c r="E205" s="5"/>
      <c r="F205" s="60"/>
      <c r="G205" s="54" t="e">
        <f>VLOOKUP(F205,Foglio1!$F$2:$G$1509,2,FALSE)</f>
        <v>#N/A</v>
      </c>
      <c r="H205" s="56"/>
      <c r="I205" s="4"/>
      <c r="J205" s="4"/>
      <c r="K205" s="4"/>
      <c r="L205" s="4"/>
      <c r="M205" s="24"/>
      <c r="N205" s="24"/>
      <c r="O205" s="14"/>
      <c r="P205" s="14"/>
      <c r="Q205" s="14"/>
      <c r="R205" s="14"/>
      <c r="S205" s="14"/>
      <c r="T205" s="14"/>
      <c r="U205" s="14"/>
      <c r="V205" s="14"/>
      <c r="W205" s="24"/>
      <c r="X205" s="14"/>
      <c r="Y205" s="15"/>
      <c r="Z205" s="15"/>
      <c r="AA205" s="55">
        <f t="shared" si="25"/>
        <v>0</v>
      </c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55">
        <f t="shared" si="26"/>
        <v>0</v>
      </c>
      <c r="AN205" s="55">
        <f t="shared" si="27"/>
        <v>0</v>
      </c>
      <c r="AO205" s="55">
        <f t="shared" si="28"/>
        <v>0</v>
      </c>
      <c r="AP205" s="84" t="str">
        <f t="shared" si="29"/>
        <v/>
      </c>
      <c r="AQ205" s="11" t="b">
        <f t="shared" si="30"/>
        <v>0</v>
      </c>
      <c r="AR205" s="59" t="b">
        <f t="shared" si="31"/>
        <v>0</v>
      </c>
      <c r="AS205" s="34" t="str">
        <f t="shared" si="32"/>
        <v/>
      </c>
    </row>
    <row r="206" spans="2:45">
      <c r="B206" s="260"/>
      <c r="C206" s="35"/>
      <c r="D206" s="53"/>
      <c r="E206" s="5"/>
      <c r="F206" s="60"/>
      <c r="G206" s="54" t="e">
        <f>VLOOKUP(F206,Foglio1!$F$2:$G$1509,2,FALSE)</f>
        <v>#N/A</v>
      </c>
      <c r="H206" s="56"/>
      <c r="I206" s="4"/>
      <c r="J206" s="4"/>
      <c r="K206" s="4"/>
      <c r="L206" s="4"/>
      <c r="M206" s="24"/>
      <c r="N206" s="24"/>
      <c r="O206" s="14"/>
      <c r="P206" s="14"/>
      <c r="Q206" s="14"/>
      <c r="R206" s="14"/>
      <c r="S206" s="14"/>
      <c r="T206" s="14"/>
      <c r="U206" s="14"/>
      <c r="V206" s="14"/>
      <c r="W206" s="24"/>
      <c r="X206" s="14"/>
      <c r="Y206" s="15"/>
      <c r="Z206" s="15"/>
      <c r="AA206" s="55">
        <f t="shared" si="25"/>
        <v>0</v>
      </c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55">
        <f t="shared" si="26"/>
        <v>0</v>
      </c>
      <c r="AN206" s="55">
        <f t="shared" si="27"/>
        <v>0</v>
      </c>
      <c r="AO206" s="55">
        <f t="shared" si="28"/>
        <v>0</v>
      </c>
      <c r="AP206" s="84" t="str">
        <f t="shared" si="29"/>
        <v/>
      </c>
      <c r="AQ206" s="11" t="b">
        <f t="shared" si="30"/>
        <v>0</v>
      </c>
      <c r="AR206" s="59" t="b">
        <f t="shared" si="31"/>
        <v>0</v>
      </c>
      <c r="AS206" s="34" t="str">
        <f t="shared" si="32"/>
        <v/>
      </c>
    </row>
    <row r="207" spans="2:45">
      <c r="B207" s="260"/>
      <c r="C207" s="35"/>
      <c r="D207" s="53"/>
      <c r="E207" s="5"/>
      <c r="F207" s="60"/>
      <c r="G207" s="54" t="e">
        <f>VLOOKUP(F207,Foglio1!$F$2:$G$1509,2,FALSE)</f>
        <v>#N/A</v>
      </c>
      <c r="H207" s="56"/>
      <c r="I207" s="4"/>
      <c r="J207" s="4"/>
      <c r="K207" s="4"/>
      <c r="L207" s="4"/>
      <c r="M207" s="24"/>
      <c r="N207" s="24"/>
      <c r="O207" s="14"/>
      <c r="P207" s="14"/>
      <c r="Q207" s="14"/>
      <c r="R207" s="14"/>
      <c r="S207" s="14"/>
      <c r="T207" s="14"/>
      <c r="U207" s="14"/>
      <c r="V207" s="14"/>
      <c r="W207" s="24"/>
      <c r="X207" s="14"/>
      <c r="Y207" s="15"/>
      <c r="Z207" s="15"/>
      <c r="AA207" s="55">
        <f t="shared" si="25"/>
        <v>0</v>
      </c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55">
        <f t="shared" si="26"/>
        <v>0</v>
      </c>
      <c r="AN207" s="55">
        <f t="shared" si="27"/>
        <v>0</v>
      </c>
      <c r="AO207" s="55">
        <f t="shared" si="28"/>
        <v>0</v>
      </c>
      <c r="AP207" s="84" t="str">
        <f t="shared" si="29"/>
        <v/>
      </c>
      <c r="AQ207" s="11" t="b">
        <f t="shared" si="30"/>
        <v>0</v>
      </c>
      <c r="AR207" s="59" t="b">
        <f t="shared" si="31"/>
        <v>0</v>
      </c>
      <c r="AS207" s="34" t="str">
        <f t="shared" si="32"/>
        <v/>
      </c>
    </row>
    <row r="208" spans="2:45">
      <c r="B208" s="260"/>
      <c r="C208" s="35"/>
      <c r="D208" s="53"/>
      <c r="E208" s="5"/>
      <c r="F208" s="60"/>
      <c r="G208" s="54" t="e">
        <f>VLOOKUP(F208,Foglio1!$F$2:$G$1509,2,FALSE)</f>
        <v>#N/A</v>
      </c>
      <c r="H208" s="56"/>
      <c r="I208" s="4"/>
      <c r="J208" s="4"/>
      <c r="K208" s="4"/>
      <c r="L208" s="4"/>
      <c r="M208" s="24"/>
      <c r="N208" s="24"/>
      <c r="O208" s="14"/>
      <c r="P208" s="14"/>
      <c r="Q208" s="14"/>
      <c r="R208" s="14"/>
      <c r="S208" s="14"/>
      <c r="T208" s="14"/>
      <c r="U208" s="14"/>
      <c r="V208" s="14"/>
      <c r="W208" s="24"/>
      <c r="X208" s="14"/>
      <c r="Y208" s="15"/>
      <c r="Z208" s="15"/>
      <c r="AA208" s="55">
        <f t="shared" si="25"/>
        <v>0</v>
      </c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55">
        <f t="shared" si="26"/>
        <v>0</v>
      </c>
      <c r="AN208" s="55">
        <f t="shared" si="27"/>
        <v>0</v>
      </c>
      <c r="AO208" s="55">
        <f t="shared" si="28"/>
        <v>0</v>
      </c>
      <c r="AP208" s="84" t="str">
        <f t="shared" si="29"/>
        <v/>
      </c>
      <c r="AQ208" s="11" t="b">
        <f t="shared" si="30"/>
        <v>0</v>
      </c>
      <c r="AR208" s="59" t="b">
        <f t="shared" si="31"/>
        <v>0</v>
      </c>
      <c r="AS208" s="34" t="str">
        <f t="shared" si="32"/>
        <v/>
      </c>
    </row>
    <row r="209" spans="2:45">
      <c r="B209" s="260"/>
      <c r="C209" s="35"/>
      <c r="D209" s="53"/>
      <c r="E209" s="5"/>
      <c r="F209" s="60"/>
      <c r="G209" s="54" t="e">
        <f>VLOOKUP(F209,Foglio1!$F$2:$G$1509,2,FALSE)</f>
        <v>#N/A</v>
      </c>
      <c r="H209" s="56"/>
      <c r="I209" s="4"/>
      <c r="J209" s="4"/>
      <c r="K209" s="4"/>
      <c r="L209" s="4"/>
      <c r="M209" s="24"/>
      <c r="N209" s="24"/>
      <c r="O209" s="14"/>
      <c r="P209" s="14"/>
      <c r="Q209" s="14"/>
      <c r="R209" s="14"/>
      <c r="S209" s="14"/>
      <c r="T209" s="14"/>
      <c r="U209" s="14"/>
      <c r="V209" s="14"/>
      <c r="W209" s="24"/>
      <c r="X209" s="14"/>
      <c r="Y209" s="15"/>
      <c r="Z209" s="15"/>
      <c r="AA209" s="55">
        <f t="shared" si="25"/>
        <v>0</v>
      </c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55">
        <f t="shared" si="26"/>
        <v>0</v>
      </c>
      <c r="AN209" s="55">
        <f t="shared" si="27"/>
        <v>0</v>
      </c>
      <c r="AO209" s="55">
        <f t="shared" si="28"/>
        <v>0</v>
      </c>
      <c r="AP209" s="84" t="str">
        <f t="shared" si="29"/>
        <v/>
      </c>
      <c r="AQ209" s="11" t="b">
        <f t="shared" si="30"/>
        <v>0</v>
      </c>
      <c r="AR209" s="59" t="b">
        <f t="shared" si="31"/>
        <v>0</v>
      </c>
      <c r="AS209" s="34" t="str">
        <f t="shared" si="32"/>
        <v/>
      </c>
    </row>
    <row r="210" spans="2:45">
      <c r="B210" s="260"/>
      <c r="C210" s="35"/>
      <c r="D210" s="53"/>
      <c r="E210" s="5"/>
      <c r="F210" s="60"/>
      <c r="G210" s="54" t="e">
        <f>VLOOKUP(F210,Foglio1!$F$2:$G$1509,2,FALSE)</f>
        <v>#N/A</v>
      </c>
      <c r="H210" s="56"/>
      <c r="I210" s="4"/>
      <c r="J210" s="4"/>
      <c r="K210" s="4"/>
      <c r="L210" s="4"/>
      <c r="M210" s="24"/>
      <c r="N210" s="24"/>
      <c r="O210" s="14"/>
      <c r="P210" s="14"/>
      <c r="Q210" s="14"/>
      <c r="R210" s="14"/>
      <c r="S210" s="14"/>
      <c r="T210" s="14"/>
      <c r="U210" s="14"/>
      <c r="V210" s="14"/>
      <c r="W210" s="24"/>
      <c r="X210" s="14"/>
      <c r="Y210" s="15"/>
      <c r="Z210" s="15"/>
      <c r="AA210" s="55">
        <f t="shared" si="25"/>
        <v>0</v>
      </c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55">
        <f t="shared" si="26"/>
        <v>0</v>
      </c>
      <c r="AN210" s="55">
        <f t="shared" si="27"/>
        <v>0</v>
      </c>
      <c r="AO210" s="55">
        <f t="shared" si="28"/>
        <v>0</v>
      </c>
      <c r="AP210" s="84" t="str">
        <f t="shared" si="29"/>
        <v/>
      </c>
      <c r="AQ210" s="11" t="b">
        <f t="shared" si="30"/>
        <v>0</v>
      </c>
      <c r="AR210" s="59" t="b">
        <f t="shared" si="31"/>
        <v>0</v>
      </c>
      <c r="AS210" s="34" t="str">
        <f t="shared" si="32"/>
        <v/>
      </c>
    </row>
    <row r="211" spans="2:45">
      <c r="B211" s="260"/>
      <c r="C211" s="35"/>
      <c r="D211" s="53"/>
      <c r="E211" s="5"/>
      <c r="F211" s="60"/>
      <c r="G211" s="54" t="e">
        <f>VLOOKUP(F211,Foglio1!$F$2:$G$1509,2,FALSE)</f>
        <v>#N/A</v>
      </c>
      <c r="H211" s="56"/>
      <c r="I211" s="4"/>
      <c r="J211" s="4"/>
      <c r="K211" s="4"/>
      <c r="L211" s="4"/>
      <c r="M211" s="24"/>
      <c r="N211" s="24"/>
      <c r="O211" s="14"/>
      <c r="P211" s="14"/>
      <c r="Q211" s="14"/>
      <c r="R211" s="14"/>
      <c r="S211" s="14"/>
      <c r="T211" s="14"/>
      <c r="U211" s="14"/>
      <c r="V211" s="14"/>
      <c r="W211" s="24"/>
      <c r="X211" s="14"/>
      <c r="Y211" s="15"/>
      <c r="Z211" s="15"/>
      <c r="AA211" s="55">
        <f t="shared" si="25"/>
        <v>0</v>
      </c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55">
        <f t="shared" si="26"/>
        <v>0</v>
      </c>
      <c r="AN211" s="55">
        <f t="shared" si="27"/>
        <v>0</v>
      </c>
      <c r="AO211" s="55">
        <f t="shared" si="28"/>
        <v>0</v>
      </c>
      <c r="AP211" s="84" t="str">
        <f t="shared" si="29"/>
        <v/>
      </c>
      <c r="AQ211" s="11" t="b">
        <f t="shared" si="30"/>
        <v>0</v>
      </c>
      <c r="AR211" s="59" t="b">
        <f t="shared" si="31"/>
        <v>0</v>
      </c>
      <c r="AS211" s="34" t="str">
        <f t="shared" si="32"/>
        <v/>
      </c>
    </row>
    <row r="212" spans="2:45">
      <c r="B212" s="260"/>
      <c r="C212" s="35"/>
      <c r="D212" s="53"/>
      <c r="E212" s="5"/>
      <c r="F212" s="60"/>
      <c r="G212" s="54" t="e">
        <f>VLOOKUP(F212,Foglio1!$F$2:$G$1509,2,FALSE)</f>
        <v>#N/A</v>
      </c>
      <c r="H212" s="56"/>
      <c r="I212" s="4"/>
      <c r="J212" s="4"/>
      <c r="K212" s="4"/>
      <c r="L212" s="4"/>
      <c r="M212" s="24"/>
      <c r="N212" s="24"/>
      <c r="O212" s="14"/>
      <c r="P212" s="14"/>
      <c r="Q212" s="14"/>
      <c r="R212" s="14"/>
      <c r="S212" s="14"/>
      <c r="T212" s="14"/>
      <c r="U212" s="14"/>
      <c r="V212" s="14"/>
      <c r="W212" s="24"/>
      <c r="X212" s="14"/>
      <c r="Y212" s="15"/>
      <c r="Z212" s="15"/>
      <c r="AA212" s="55">
        <f t="shared" si="25"/>
        <v>0</v>
      </c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55">
        <f t="shared" si="26"/>
        <v>0</v>
      </c>
      <c r="AN212" s="55">
        <f t="shared" si="27"/>
        <v>0</v>
      </c>
      <c r="AO212" s="55">
        <f t="shared" si="28"/>
        <v>0</v>
      </c>
      <c r="AP212" s="84" t="str">
        <f t="shared" si="29"/>
        <v/>
      </c>
      <c r="AQ212" s="11" t="b">
        <f t="shared" si="30"/>
        <v>0</v>
      </c>
      <c r="AR212" s="59" t="b">
        <f t="shared" si="31"/>
        <v>0</v>
      </c>
      <c r="AS212" s="34" t="str">
        <f t="shared" si="32"/>
        <v/>
      </c>
    </row>
    <row r="213" spans="2:45">
      <c r="B213" s="260"/>
      <c r="C213" s="35"/>
      <c r="D213" s="53"/>
      <c r="E213" s="5"/>
      <c r="F213" s="60"/>
      <c r="G213" s="54" t="e">
        <f>VLOOKUP(F213,Foglio1!$F$2:$G$1509,2,FALSE)</f>
        <v>#N/A</v>
      </c>
      <c r="H213" s="56"/>
      <c r="I213" s="4"/>
      <c r="J213" s="4"/>
      <c r="K213" s="4"/>
      <c r="L213" s="4"/>
      <c r="M213" s="24"/>
      <c r="N213" s="24"/>
      <c r="O213" s="14"/>
      <c r="P213" s="14"/>
      <c r="Q213" s="14"/>
      <c r="R213" s="14"/>
      <c r="S213" s="14"/>
      <c r="T213" s="14"/>
      <c r="U213" s="14"/>
      <c r="V213" s="14"/>
      <c r="W213" s="24"/>
      <c r="X213" s="14"/>
      <c r="Y213" s="15"/>
      <c r="Z213" s="15"/>
      <c r="AA213" s="55">
        <f t="shared" si="25"/>
        <v>0</v>
      </c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55">
        <f t="shared" si="26"/>
        <v>0</v>
      </c>
      <c r="AN213" s="55">
        <f t="shared" si="27"/>
        <v>0</v>
      </c>
      <c r="AO213" s="55">
        <f t="shared" si="28"/>
        <v>0</v>
      </c>
      <c r="AP213" s="84" t="str">
        <f t="shared" si="29"/>
        <v/>
      </c>
      <c r="AQ213" s="11" t="b">
        <f t="shared" si="30"/>
        <v>0</v>
      </c>
      <c r="AR213" s="59" t="b">
        <f t="shared" si="31"/>
        <v>0</v>
      </c>
      <c r="AS213" s="34" t="str">
        <f t="shared" si="32"/>
        <v/>
      </c>
    </row>
    <row r="214" spans="2:45">
      <c r="B214" s="260"/>
      <c r="C214" s="35"/>
      <c r="D214" s="53"/>
      <c r="E214" s="5"/>
      <c r="F214" s="60"/>
      <c r="G214" s="54" t="e">
        <f>VLOOKUP(F214,Foglio1!$F$2:$G$1509,2,FALSE)</f>
        <v>#N/A</v>
      </c>
      <c r="H214" s="56"/>
      <c r="I214" s="4"/>
      <c r="J214" s="4"/>
      <c r="K214" s="4"/>
      <c r="L214" s="4"/>
      <c r="M214" s="24"/>
      <c r="N214" s="24"/>
      <c r="O214" s="14"/>
      <c r="P214" s="14"/>
      <c r="Q214" s="14"/>
      <c r="R214" s="14"/>
      <c r="S214" s="14"/>
      <c r="T214" s="14"/>
      <c r="U214" s="14"/>
      <c r="V214" s="14"/>
      <c r="W214" s="24"/>
      <c r="X214" s="14"/>
      <c r="Y214" s="15"/>
      <c r="Z214" s="15"/>
      <c r="AA214" s="55">
        <f t="shared" si="25"/>
        <v>0</v>
      </c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55">
        <f t="shared" si="26"/>
        <v>0</v>
      </c>
      <c r="AN214" s="55">
        <f t="shared" si="27"/>
        <v>0</v>
      </c>
      <c r="AO214" s="55">
        <f t="shared" si="28"/>
        <v>0</v>
      </c>
      <c r="AP214" s="84" t="str">
        <f t="shared" si="29"/>
        <v/>
      </c>
      <c r="AQ214" s="11" t="b">
        <f t="shared" si="30"/>
        <v>0</v>
      </c>
      <c r="AR214" s="59" t="b">
        <f t="shared" si="31"/>
        <v>0</v>
      </c>
      <c r="AS214" s="34" t="str">
        <f t="shared" si="32"/>
        <v/>
      </c>
    </row>
    <row r="215" spans="2:45">
      <c r="B215" s="260"/>
      <c r="C215" s="35"/>
      <c r="D215" s="53"/>
      <c r="E215" s="5"/>
      <c r="F215" s="60"/>
      <c r="G215" s="54" t="e">
        <f>VLOOKUP(F215,Foglio1!$F$2:$G$1509,2,FALSE)</f>
        <v>#N/A</v>
      </c>
      <c r="H215" s="56"/>
      <c r="I215" s="4"/>
      <c r="J215" s="4"/>
      <c r="K215" s="4"/>
      <c r="L215" s="4"/>
      <c r="M215" s="24"/>
      <c r="N215" s="24"/>
      <c r="O215" s="14"/>
      <c r="P215" s="14"/>
      <c r="Q215" s="14"/>
      <c r="R215" s="14"/>
      <c r="S215" s="14"/>
      <c r="T215" s="14"/>
      <c r="U215" s="14"/>
      <c r="V215" s="14"/>
      <c r="W215" s="24"/>
      <c r="X215" s="14"/>
      <c r="Y215" s="15"/>
      <c r="Z215" s="15"/>
      <c r="AA215" s="55">
        <f t="shared" si="25"/>
        <v>0</v>
      </c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55">
        <f t="shared" si="26"/>
        <v>0</v>
      </c>
      <c r="AN215" s="55">
        <f t="shared" si="27"/>
        <v>0</v>
      </c>
      <c r="AO215" s="55">
        <f t="shared" si="28"/>
        <v>0</v>
      </c>
      <c r="AP215" s="84" t="str">
        <f t="shared" si="29"/>
        <v/>
      </c>
      <c r="AQ215" s="11" t="b">
        <f t="shared" si="30"/>
        <v>0</v>
      </c>
      <c r="AR215" s="59" t="b">
        <f t="shared" si="31"/>
        <v>0</v>
      </c>
      <c r="AS215" s="34" t="str">
        <f t="shared" si="32"/>
        <v/>
      </c>
    </row>
    <row r="216" spans="2:45">
      <c r="B216" s="260"/>
      <c r="C216" s="35"/>
      <c r="D216" s="53"/>
      <c r="E216" s="5"/>
      <c r="F216" s="60"/>
      <c r="G216" s="54" t="e">
        <f>VLOOKUP(F216,Foglio1!$F$2:$G$1509,2,FALSE)</f>
        <v>#N/A</v>
      </c>
      <c r="H216" s="56"/>
      <c r="I216" s="4"/>
      <c r="J216" s="4"/>
      <c r="K216" s="4"/>
      <c r="L216" s="4"/>
      <c r="M216" s="24"/>
      <c r="N216" s="24"/>
      <c r="O216" s="14"/>
      <c r="P216" s="14"/>
      <c r="Q216" s="14"/>
      <c r="R216" s="14"/>
      <c r="S216" s="14"/>
      <c r="T216" s="14"/>
      <c r="U216" s="14"/>
      <c r="V216" s="14"/>
      <c r="W216" s="24"/>
      <c r="X216" s="14"/>
      <c r="Y216" s="15"/>
      <c r="Z216" s="15"/>
      <c r="AA216" s="55">
        <f t="shared" si="25"/>
        <v>0</v>
      </c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55">
        <f t="shared" si="26"/>
        <v>0</v>
      </c>
      <c r="AN216" s="55">
        <f t="shared" si="27"/>
        <v>0</v>
      </c>
      <c r="AO216" s="55">
        <f t="shared" si="28"/>
        <v>0</v>
      </c>
      <c r="AP216" s="84" t="str">
        <f t="shared" si="29"/>
        <v/>
      </c>
      <c r="AQ216" s="11" t="b">
        <f t="shared" si="30"/>
        <v>0</v>
      </c>
      <c r="AR216" s="59" t="b">
        <f t="shared" si="31"/>
        <v>0</v>
      </c>
      <c r="AS216" s="34" t="str">
        <f t="shared" si="32"/>
        <v/>
      </c>
    </row>
    <row r="217" spans="2:45">
      <c r="B217" s="260"/>
      <c r="C217" s="35"/>
      <c r="D217" s="53"/>
      <c r="E217" s="5"/>
      <c r="F217" s="60"/>
      <c r="G217" s="54" t="e">
        <f>VLOOKUP(F217,Foglio1!$F$2:$G$1509,2,FALSE)</f>
        <v>#N/A</v>
      </c>
      <c r="H217" s="56"/>
      <c r="I217" s="4"/>
      <c r="J217" s="4"/>
      <c r="K217" s="4"/>
      <c r="L217" s="4"/>
      <c r="M217" s="24"/>
      <c r="N217" s="24"/>
      <c r="O217" s="14"/>
      <c r="P217" s="14"/>
      <c r="Q217" s="14"/>
      <c r="R217" s="14"/>
      <c r="S217" s="14"/>
      <c r="T217" s="14"/>
      <c r="U217" s="14"/>
      <c r="V217" s="14"/>
      <c r="W217" s="24"/>
      <c r="X217" s="14"/>
      <c r="Y217" s="15"/>
      <c r="Z217" s="15"/>
      <c r="AA217" s="55">
        <f t="shared" si="25"/>
        <v>0</v>
      </c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55">
        <f t="shared" si="26"/>
        <v>0</v>
      </c>
      <c r="AN217" s="55">
        <f t="shared" si="27"/>
        <v>0</v>
      </c>
      <c r="AO217" s="55">
        <f t="shared" si="28"/>
        <v>0</v>
      </c>
      <c r="AP217" s="84" t="str">
        <f t="shared" si="29"/>
        <v/>
      </c>
      <c r="AQ217" s="11" t="b">
        <f t="shared" si="30"/>
        <v>0</v>
      </c>
      <c r="AR217" s="59" t="b">
        <f t="shared" si="31"/>
        <v>0</v>
      </c>
      <c r="AS217" s="34" t="str">
        <f t="shared" si="32"/>
        <v/>
      </c>
    </row>
    <row r="218" spans="2:45">
      <c r="B218" s="260"/>
      <c r="C218" s="35"/>
      <c r="D218" s="53"/>
      <c r="E218" s="5"/>
      <c r="F218" s="60"/>
      <c r="G218" s="54" t="e">
        <f>VLOOKUP(F218,Foglio1!$F$2:$G$1509,2,FALSE)</f>
        <v>#N/A</v>
      </c>
      <c r="H218" s="56"/>
      <c r="I218" s="4"/>
      <c r="J218" s="4"/>
      <c r="K218" s="4"/>
      <c r="L218" s="4"/>
      <c r="M218" s="24"/>
      <c r="N218" s="24"/>
      <c r="O218" s="14"/>
      <c r="P218" s="14"/>
      <c r="Q218" s="14"/>
      <c r="R218" s="14"/>
      <c r="S218" s="14"/>
      <c r="T218" s="14"/>
      <c r="U218" s="14"/>
      <c r="V218" s="14"/>
      <c r="W218" s="24"/>
      <c r="X218" s="14"/>
      <c r="Y218" s="15"/>
      <c r="Z218" s="15"/>
      <c r="AA218" s="55">
        <f t="shared" si="25"/>
        <v>0</v>
      </c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55">
        <f t="shared" si="26"/>
        <v>0</v>
      </c>
      <c r="AN218" s="55">
        <f t="shared" si="27"/>
        <v>0</v>
      </c>
      <c r="AO218" s="55">
        <f t="shared" si="28"/>
        <v>0</v>
      </c>
      <c r="AP218" s="84" t="str">
        <f t="shared" si="29"/>
        <v/>
      </c>
      <c r="AQ218" s="11" t="b">
        <f t="shared" si="30"/>
        <v>0</v>
      </c>
      <c r="AR218" s="59" t="b">
        <f t="shared" si="31"/>
        <v>0</v>
      </c>
      <c r="AS218" s="34" t="str">
        <f t="shared" si="32"/>
        <v/>
      </c>
    </row>
    <row r="219" spans="2:45">
      <c r="B219" s="260"/>
      <c r="C219" s="35"/>
      <c r="D219" s="53"/>
      <c r="E219" s="5"/>
      <c r="F219" s="60"/>
      <c r="G219" s="54" t="e">
        <f>VLOOKUP(F219,Foglio1!$F$2:$G$1509,2,FALSE)</f>
        <v>#N/A</v>
      </c>
      <c r="H219" s="56"/>
      <c r="I219" s="4"/>
      <c r="J219" s="4"/>
      <c r="K219" s="4"/>
      <c r="L219" s="4"/>
      <c r="M219" s="24"/>
      <c r="N219" s="24"/>
      <c r="O219" s="14"/>
      <c r="P219" s="14"/>
      <c r="Q219" s="14"/>
      <c r="R219" s="14"/>
      <c r="S219" s="14"/>
      <c r="T219" s="14"/>
      <c r="U219" s="14"/>
      <c r="V219" s="14"/>
      <c r="W219" s="24"/>
      <c r="X219" s="14"/>
      <c r="Y219" s="15"/>
      <c r="Z219" s="15"/>
      <c r="AA219" s="55">
        <f t="shared" si="25"/>
        <v>0</v>
      </c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55">
        <f t="shared" si="26"/>
        <v>0</v>
      </c>
      <c r="AN219" s="55">
        <f t="shared" si="27"/>
        <v>0</v>
      </c>
      <c r="AO219" s="55">
        <f t="shared" si="28"/>
        <v>0</v>
      </c>
      <c r="AP219" s="84" t="str">
        <f t="shared" si="29"/>
        <v/>
      </c>
      <c r="AQ219" s="11" t="b">
        <f t="shared" si="30"/>
        <v>0</v>
      </c>
      <c r="AR219" s="59" t="b">
        <f t="shared" si="31"/>
        <v>0</v>
      </c>
      <c r="AS219" s="34" t="str">
        <f t="shared" si="32"/>
        <v/>
      </c>
    </row>
    <row r="220" spans="2:45">
      <c r="B220" s="260"/>
      <c r="C220" s="35"/>
      <c r="D220" s="53"/>
      <c r="E220" s="5"/>
      <c r="F220" s="60"/>
      <c r="G220" s="54" t="e">
        <f>VLOOKUP(F220,Foglio1!$F$2:$G$1509,2,FALSE)</f>
        <v>#N/A</v>
      </c>
      <c r="H220" s="56"/>
      <c r="I220" s="4"/>
      <c r="J220" s="4"/>
      <c r="K220" s="4"/>
      <c r="L220" s="4"/>
      <c r="M220" s="24"/>
      <c r="N220" s="24"/>
      <c r="O220" s="14"/>
      <c r="P220" s="14"/>
      <c r="Q220" s="14"/>
      <c r="R220" s="14"/>
      <c r="S220" s="14"/>
      <c r="T220" s="14"/>
      <c r="U220" s="14"/>
      <c r="V220" s="14"/>
      <c r="W220" s="24"/>
      <c r="X220" s="14"/>
      <c r="Y220" s="15"/>
      <c r="Z220" s="15"/>
      <c r="AA220" s="55">
        <f t="shared" si="25"/>
        <v>0</v>
      </c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55">
        <f t="shared" si="26"/>
        <v>0</v>
      </c>
      <c r="AN220" s="55">
        <f t="shared" si="27"/>
        <v>0</v>
      </c>
      <c r="AO220" s="55">
        <f t="shared" si="28"/>
        <v>0</v>
      </c>
      <c r="AP220" s="84" t="str">
        <f t="shared" si="29"/>
        <v/>
      </c>
      <c r="AQ220" s="11" t="b">
        <f t="shared" si="30"/>
        <v>0</v>
      </c>
      <c r="AR220" s="59" t="b">
        <f t="shared" si="31"/>
        <v>0</v>
      </c>
      <c r="AS220" s="34" t="str">
        <f t="shared" si="32"/>
        <v/>
      </c>
    </row>
    <row r="221" spans="2:45">
      <c r="B221" s="260"/>
      <c r="C221" s="35"/>
      <c r="D221" s="53"/>
      <c r="E221" s="5"/>
      <c r="F221" s="60"/>
      <c r="G221" s="54" t="e">
        <f>VLOOKUP(F221,Foglio1!$F$2:$G$1509,2,FALSE)</f>
        <v>#N/A</v>
      </c>
      <c r="H221" s="56"/>
      <c r="I221" s="4"/>
      <c r="J221" s="4"/>
      <c r="K221" s="4"/>
      <c r="L221" s="4"/>
      <c r="M221" s="24"/>
      <c r="N221" s="24"/>
      <c r="O221" s="14"/>
      <c r="P221" s="14"/>
      <c r="Q221" s="14"/>
      <c r="R221" s="14"/>
      <c r="S221" s="14"/>
      <c r="T221" s="14"/>
      <c r="U221" s="14"/>
      <c r="V221" s="14"/>
      <c r="W221" s="24"/>
      <c r="X221" s="14"/>
      <c r="Y221" s="15"/>
      <c r="Z221" s="15"/>
      <c r="AA221" s="55">
        <f t="shared" si="25"/>
        <v>0</v>
      </c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55">
        <f t="shared" si="26"/>
        <v>0</v>
      </c>
      <c r="AN221" s="55">
        <f t="shared" si="27"/>
        <v>0</v>
      </c>
      <c r="AO221" s="55">
        <f t="shared" si="28"/>
        <v>0</v>
      </c>
      <c r="AP221" s="84" t="str">
        <f t="shared" si="29"/>
        <v/>
      </c>
      <c r="AQ221" s="11" t="b">
        <f t="shared" si="30"/>
        <v>0</v>
      </c>
      <c r="AR221" s="59" t="b">
        <f t="shared" si="31"/>
        <v>0</v>
      </c>
      <c r="AS221" s="34" t="str">
        <f t="shared" si="32"/>
        <v/>
      </c>
    </row>
    <row r="222" spans="2:45">
      <c r="B222" s="260"/>
      <c r="C222" s="35"/>
      <c r="D222" s="53"/>
      <c r="E222" s="5"/>
      <c r="F222" s="60"/>
      <c r="G222" s="54" t="e">
        <f>VLOOKUP(F222,Foglio1!$F$2:$G$1509,2,FALSE)</f>
        <v>#N/A</v>
      </c>
      <c r="H222" s="56"/>
      <c r="I222" s="4"/>
      <c r="J222" s="4"/>
      <c r="K222" s="4"/>
      <c r="L222" s="4"/>
      <c r="M222" s="24"/>
      <c r="N222" s="24"/>
      <c r="O222" s="14"/>
      <c r="P222" s="14"/>
      <c r="Q222" s="14"/>
      <c r="R222" s="14"/>
      <c r="S222" s="14"/>
      <c r="T222" s="14"/>
      <c r="U222" s="14"/>
      <c r="V222" s="14"/>
      <c r="W222" s="24"/>
      <c r="X222" s="14"/>
      <c r="Y222" s="15"/>
      <c r="Z222" s="15"/>
      <c r="AA222" s="55">
        <f t="shared" si="25"/>
        <v>0</v>
      </c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55">
        <f t="shared" si="26"/>
        <v>0</v>
      </c>
      <c r="AN222" s="55">
        <f t="shared" si="27"/>
        <v>0</v>
      </c>
      <c r="AO222" s="55">
        <f t="shared" si="28"/>
        <v>0</v>
      </c>
      <c r="AP222" s="84" t="str">
        <f t="shared" si="29"/>
        <v/>
      </c>
      <c r="AQ222" s="11" t="b">
        <f t="shared" si="30"/>
        <v>0</v>
      </c>
      <c r="AR222" s="59" t="b">
        <f t="shared" si="31"/>
        <v>0</v>
      </c>
      <c r="AS222" s="34" t="str">
        <f t="shared" si="32"/>
        <v/>
      </c>
    </row>
    <row r="223" spans="2:45">
      <c r="B223" s="260"/>
      <c r="C223" s="35"/>
      <c r="D223" s="53"/>
      <c r="E223" s="5"/>
      <c r="F223" s="60"/>
      <c r="G223" s="54" t="e">
        <f>VLOOKUP(F223,Foglio1!$F$2:$G$1509,2,FALSE)</f>
        <v>#N/A</v>
      </c>
      <c r="H223" s="56"/>
      <c r="I223" s="4"/>
      <c r="J223" s="4"/>
      <c r="K223" s="4"/>
      <c r="L223" s="4"/>
      <c r="M223" s="24"/>
      <c r="N223" s="24"/>
      <c r="O223" s="14"/>
      <c r="P223" s="14"/>
      <c r="Q223" s="14"/>
      <c r="R223" s="14"/>
      <c r="S223" s="14"/>
      <c r="T223" s="14"/>
      <c r="U223" s="14"/>
      <c r="V223" s="14"/>
      <c r="W223" s="24"/>
      <c r="X223" s="14"/>
      <c r="Y223" s="15"/>
      <c r="Z223" s="15"/>
      <c r="AA223" s="55">
        <f t="shared" si="25"/>
        <v>0</v>
      </c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55">
        <f t="shared" si="26"/>
        <v>0</v>
      </c>
      <c r="AN223" s="55">
        <f t="shared" si="27"/>
        <v>0</v>
      </c>
      <c r="AO223" s="55">
        <f t="shared" si="28"/>
        <v>0</v>
      </c>
      <c r="AP223" s="84" t="str">
        <f t="shared" si="29"/>
        <v/>
      </c>
      <c r="AQ223" s="11" t="b">
        <f t="shared" si="30"/>
        <v>0</v>
      </c>
      <c r="AR223" s="59" t="b">
        <f t="shared" si="31"/>
        <v>0</v>
      </c>
      <c r="AS223" s="34" t="str">
        <f t="shared" si="32"/>
        <v/>
      </c>
    </row>
    <row r="224" spans="2:45">
      <c r="B224" s="260"/>
      <c r="C224" s="35"/>
      <c r="D224" s="53"/>
      <c r="E224" s="5"/>
      <c r="F224" s="60"/>
      <c r="G224" s="54" t="e">
        <f>VLOOKUP(F224,Foglio1!$F$2:$G$1509,2,FALSE)</f>
        <v>#N/A</v>
      </c>
      <c r="H224" s="56"/>
      <c r="I224" s="4"/>
      <c r="J224" s="4"/>
      <c r="K224" s="4"/>
      <c r="L224" s="4"/>
      <c r="M224" s="24"/>
      <c r="N224" s="24"/>
      <c r="O224" s="14"/>
      <c r="P224" s="14"/>
      <c r="Q224" s="14"/>
      <c r="R224" s="14"/>
      <c r="S224" s="14"/>
      <c r="T224" s="14"/>
      <c r="U224" s="14"/>
      <c r="V224" s="14"/>
      <c r="W224" s="24"/>
      <c r="X224" s="14"/>
      <c r="Y224" s="15"/>
      <c r="Z224" s="15"/>
      <c r="AA224" s="55">
        <f t="shared" si="25"/>
        <v>0</v>
      </c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55">
        <f t="shared" si="26"/>
        <v>0</v>
      </c>
      <c r="AN224" s="55">
        <f t="shared" si="27"/>
        <v>0</v>
      </c>
      <c r="AO224" s="55">
        <f t="shared" si="28"/>
        <v>0</v>
      </c>
      <c r="AP224" s="84" t="str">
        <f t="shared" si="29"/>
        <v/>
      </c>
      <c r="AQ224" s="11" t="b">
        <f t="shared" si="30"/>
        <v>0</v>
      </c>
      <c r="AR224" s="59" t="b">
        <f t="shared" si="31"/>
        <v>0</v>
      </c>
      <c r="AS224" s="34" t="str">
        <f t="shared" si="32"/>
        <v/>
      </c>
    </row>
    <row r="225" spans="2:45">
      <c r="B225" s="260"/>
      <c r="C225" s="35"/>
      <c r="D225" s="53"/>
      <c r="E225" s="5"/>
      <c r="F225" s="60"/>
      <c r="G225" s="54" t="e">
        <f>VLOOKUP(F225,Foglio1!$F$2:$G$1509,2,FALSE)</f>
        <v>#N/A</v>
      </c>
      <c r="H225" s="56"/>
      <c r="I225" s="4"/>
      <c r="J225" s="4"/>
      <c r="K225" s="4"/>
      <c r="L225" s="4"/>
      <c r="M225" s="24"/>
      <c r="N225" s="24"/>
      <c r="O225" s="14"/>
      <c r="P225" s="14"/>
      <c r="Q225" s="14"/>
      <c r="R225" s="14"/>
      <c r="S225" s="14"/>
      <c r="T225" s="14"/>
      <c r="U225" s="14"/>
      <c r="V225" s="14"/>
      <c r="W225" s="24"/>
      <c r="X225" s="14"/>
      <c r="Y225" s="15"/>
      <c r="Z225" s="15"/>
      <c r="AA225" s="55">
        <f t="shared" si="25"/>
        <v>0</v>
      </c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55">
        <f t="shared" si="26"/>
        <v>0</v>
      </c>
      <c r="AN225" s="55">
        <f t="shared" si="27"/>
        <v>0</v>
      </c>
      <c r="AO225" s="55">
        <f t="shared" si="28"/>
        <v>0</v>
      </c>
      <c r="AP225" s="84" t="str">
        <f t="shared" si="29"/>
        <v/>
      </c>
      <c r="AQ225" s="11" t="b">
        <f t="shared" si="30"/>
        <v>0</v>
      </c>
      <c r="AR225" s="59" t="b">
        <f t="shared" si="31"/>
        <v>0</v>
      </c>
      <c r="AS225" s="34" t="str">
        <f t="shared" si="32"/>
        <v/>
      </c>
    </row>
    <row r="226" spans="2:45">
      <c r="B226" s="260"/>
      <c r="C226" s="35"/>
      <c r="D226" s="53"/>
      <c r="E226" s="5"/>
      <c r="F226" s="60"/>
      <c r="G226" s="54" t="e">
        <f>VLOOKUP(F226,Foglio1!$F$2:$G$1509,2,FALSE)</f>
        <v>#N/A</v>
      </c>
      <c r="H226" s="56"/>
      <c r="I226" s="4"/>
      <c r="J226" s="4"/>
      <c r="K226" s="4"/>
      <c r="L226" s="4"/>
      <c r="M226" s="24"/>
      <c r="N226" s="24"/>
      <c r="O226" s="14"/>
      <c r="P226" s="14"/>
      <c r="Q226" s="14"/>
      <c r="R226" s="14"/>
      <c r="S226" s="14"/>
      <c r="T226" s="14"/>
      <c r="U226" s="14"/>
      <c r="V226" s="14"/>
      <c r="W226" s="24"/>
      <c r="X226" s="14"/>
      <c r="Y226" s="15"/>
      <c r="Z226" s="15"/>
      <c r="AA226" s="55">
        <f t="shared" si="25"/>
        <v>0</v>
      </c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55">
        <f t="shared" si="26"/>
        <v>0</v>
      </c>
      <c r="AN226" s="55">
        <f t="shared" si="27"/>
        <v>0</v>
      </c>
      <c r="AO226" s="55">
        <f t="shared" si="28"/>
        <v>0</v>
      </c>
      <c r="AP226" s="84" t="str">
        <f t="shared" si="29"/>
        <v/>
      </c>
      <c r="AQ226" s="11" t="b">
        <f t="shared" si="30"/>
        <v>0</v>
      </c>
      <c r="AR226" s="59" t="b">
        <f t="shared" si="31"/>
        <v>0</v>
      </c>
      <c r="AS226" s="34" t="str">
        <f t="shared" si="32"/>
        <v/>
      </c>
    </row>
    <row r="227" spans="2:45">
      <c r="B227" s="260"/>
      <c r="C227" s="35"/>
      <c r="D227" s="53"/>
      <c r="E227" s="5"/>
      <c r="F227" s="60"/>
      <c r="G227" s="54" t="e">
        <f>VLOOKUP(F227,Foglio1!$F$2:$G$1509,2,FALSE)</f>
        <v>#N/A</v>
      </c>
      <c r="H227" s="56"/>
      <c r="I227" s="4"/>
      <c r="J227" s="4"/>
      <c r="K227" s="4"/>
      <c r="L227" s="4"/>
      <c r="M227" s="24"/>
      <c r="N227" s="24"/>
      <c r="O227" s="14"/>
      <c r="P227" s="14"/>
      <c r="Q227" s="14"/>
      <c r="R227" s="14"/>
      <c r="S227" s="14"/>
      <c r="T227" s="14"/>
      <c r="U227" s="14"/>
      <c r="V227" s="14"/>
      <c r="W227" s="24"/>
      <c r="X227" s="14"/>
      <c r="Y227" s="15"/>
      <c r="Z227" s="15"/>
      <c r="AA227" s="55">
        <f t="shared" si="25"/>
        <v>0</v>
      </c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55">
        <f t="shared" si="26"/>
        <v>0</v>
      </c>
      <c r="AN227" s="55">
        <f t="shared" si="27"/>
        <v>0</v>
      </c>
      <c r="AO227" s="55">
        <f t="shared" si="28"/>
        <v>0</v>
      </c>
      <c r="AP227" s="84" t="str">
        <f t="shared" si="29"/>
        <v/>
      </c>
      <c r="AQ227" s="11" t="b">
        <f t="shared" si="30"/>
        <v>0</v>
      </c>
      <c r="AR227" s="59" t="b">
        <f t="shared" si="31"/>
        <v>0</v>
      </c>
      <c r="AS227" s="34" t="str">
        <f t="shared" si="32"/>
        <v/>
      </c>
    </row>
    <row r="228" spans="2:45">
      <c r="B228" s="260"/>
      <c r="C228" s="35"/>
      <c r="D228" s="53"/>
      <c r="E228" s="5"/>
      <c r="F228" s="60"/>
      <c r="G228" s="54" t="e">
        <f>VLOOKUP(F228,Foglio1!$F$2:$G$1509,2,FALSE)</f>
        <v>#N/A</v>
      </c>
      <c r="H228" s="56"/>
      <c r="I228" s="4"/>
      <c r="J228" s="4"/>
      <c r="K228" s="4"/>
      <c r="L228" s="4"/>
      <c r="M228" s="24"/>
      <c r="N228" s="24"/>
      <c r="O228" s="14"/>
      <c r="P228" s="14"/>
      <c r="Q228" s="14"/>
      <c r="R228" s="14"/>
      <c r="S228" s="14"/>
      <c r="T228" s="14"/>
      <c r="U228" s="14"/>
      <c r="V228" s="14"/>
      <c r="W228" s="24"/>
      <c r="X228" s="14"/>
      <c r="Y228" s="15"/>
      <c r="Z228" s="15"/>
      <c r="AA228" s="55">
        <f t="shared" si="25"/>
        <v>0</v>
      </c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55">
        <f t="shared" si="26"/>
        <v>0</v>
      </c>
      <c r="AN228" s="55">
        <f t="shared" si="27"/>
        <v>0</v>
      </c>
      <c r="AO228" s="55">
        <f t="shared" si="28"/>
        <v>0</v>
      </c>
      <c r="AP228" s="84" t="str">
        <f t="shared" si="29"/>
        <v/>
      </c>
      <c r="AQ228" s="11" t="b">
        <f t="shared" si="30"/>
        <v>0</v>
      </c>
      <c r="AR228" s="59" t="b">
        <f t="shared" si="31"/>
        <v>0</v>
      </c>
      <c r="AS228" s="34" t="str">
        <f t="shared" si="32"/>
        <v/>
      </c>
    </row>
    <row r="229" spans="2:45">
      <c r="B229" s="260"/>
      <c r="C229" s="35"/>
      <c r="D229" s="53"/>
      <c r="E229" s="5"/>
      <c r="F229" s="60"/>
      <c r="G229" s="54" t="e">
        <f>VLOOKUP(F229,Foglio1!$F$2:$G$1509,2,FALSE)</f>
        <v>#N/A</v>
      </c>
      <c r="H229" s="56"/>
      <c r="I229" s="4"/>
      <c r="J229" s="4"/>
      <c r="K229" s="4"/>
      <c r="L229" s="4"/>
      <c r="M229" s="24"/>
      <c r="N229" s="24"/>
      <c r="O229" s="14"/>
      <c r="P229" s="14"/>
      <c r="Q229" s="14"/>
      <c r="R229" s="14"/>
      <c r="S229" s="14"/>
      <c r="T229" s="14"/>
      <c r="U229" s="14"/>
      <c r="V229" s="14"/>
      <c r="W229" s="24"/>
      <c r="X229" s="14"/>
      <c r="Y229" s="15"/>
      <c r="Z229" s="15"/>
      <c r="AA229" s="55">
        <f t="shared" si="25"/>
        <v>0</v>
      </c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55">
        <f t="shared" si="26"/>
        <v>0</v>
      </c>
      <c r="AN229" s="55">
        <f t="shared" si="27"/>
        <v>0</v>
      </c>
      <c r="AO229" s="55">
        <f t="shared" si="28"/>
        <v>0</v>
      </c>
      <c r="AP229" s="84" t="str">
        <f t="shared" si="29"/>
        <v/>
      </c>
      <c r="AQ229" s="11" t="b">
        <f t="shared" si="30"/>
        <v>0</v>
      </c>
      <c r="AR229" s="59" t="b">
        <f t="shared" si="31"/>
        <v>0</v>
      </c>
      <c r="AS229" s="34" t="str">
        <f t="shared" si="32"/>
        <v/>
      </c>
    </row>
    <row r="230" spans="2:45">
      <c r="B230" s="260"/>
      <c r="C230" s="35"/>
      <c r="D230" s="53"/>
      <c r="E230" s="5"/>
      <c r="F230" s="60"/>
      <c r="G230" s="54" t="e">
        <f>VLOOKUP(F230,Foglio1!$F$2:$G$1509,2,FALSE)</f>
        <v>#N/A</v>
      </c>
      <c r="H230" s="56"/>
      <c r="I230" s="4"/>
      <c r="J230" s="4"/>
      <c r="K230" s="4"/>
      <c r="L230" s="4"/>
      <c r="M230" s="24"/>
      <c r="N230" s="24"/>
      <c r="O230" s="14"/>
      <c r="P230" s="14"/>
      <c r="Q230" s="14"/>
      <c r="R230" s="14"/>
      <c r="S230" s="14"/>
      <c r="T230" s="14"/>
      <c r="U230" s="14"/>
      <c r="V230" s="14"/>
      <c r="W230" s="24"/>
      <c r="X230" s="14"/>
      <c r="Y230" s="15"/>
      <c r="Z230" s="15"/>
      <c r="AA230" s="55">
        <f t="shared" si="25"/>
        <v>0</v>
      </c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55">
        <f t="shared" si="26"/>
        <v>0</v>
      </c>
      <c r="AN230" s="55">
        <f t="shared" si="27"/>
        <v>0</v>
      </c>
      <c r="AO230" s="55">
        <f t="shared" si="28"/>
        <v>0</v>
      </c>
      <c r="AP230" s="84" t="str">
        <f t="shared" si="29"/>
        <v/>
      </c>
      <c r="AQ230" s="11" t="b">
        <f t="shared" si="30"/>
        <v>0</v>
      </c>
      <c r="AR230" s="59" t="b">
        <f t="shared" si="31"/>
        <v>0</v>
      </c>
      <c r="AS230" s="34" t="str">
        <f t="shared" si="32"/>
        <v/>
      </c>
    </row>
    <row r="231" spans="2:45">
      <c r="B231" s="260"/>
      <c r="C231" s="35"/>
      <c r="D231" s="53"/>
      <c r="E231" s="5"/>
      <c r="F231" s="60"/>
      <c r="G231" s="54" t="e">
        <f>VLOOKUP(F231,Foglio1!$F$2:$G$1509,2,FALSE)</f>
        <v>#N/A</v>
      </c>
      <c r="H231" s="56"/>
      <c r="I231" s="4"/>
      <c r="J231" s="4"/>
      <c r="K231" s="4"/>
      <c r="L231" s="4"/>
      <c r="M231" s="24"/>
      <c r="N231" s="24"/>
      <c r="O231" s="14"/>
      <c r="P231" s="14"/>
      <c r="Q231" s="14"/>
      <c r="R231" s="14"/>
      <c r="S231" s="14"/>
      <c r="T231" s="14"/>
      <c r="U231" s="14"/>
      <c r="V231" s="14"/>
      <c r="W231" s="24"/>
      <c r="X231" s="14"/>
      <c r="Y231" s="15"/>
      <c r="Z231" s="15"/>
      <c r="AA231" s="55">
        <f t="shared" si="25"/>
        <v>0</v>
      </c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55">
        <f t="shared" si="26"/>
        <v>0</v>
      </c>
      <c r="AN231" s="55">
        <f t="shared" si="27"/>
        <v>0</v>
      </c>
      <c r="AO231" s="55">
        <f t="shared" si="28"/>
        <v>0</v>
      </c>
      <c r="AP231" s="84" t="str">
        <f t="shared" si="29"/>
        <v/>
      </c>
      <c r="AQ231" s="11" t="b">
        <f t="shared" si="30"/>
        <v>0</v>
      </c>
      <c r="AR231" s="59" t="b">
        <f t="shared" si="31"/>
        <v>0</v>
      </c>
      <c r="AS231" s="34" t="str">
        <f t="shared" si="32"/>
        <v/>
      </c>
    </row>
    <row r="232" spans="2:45">
      <c r="B232" s="260"/>
      <c r="C232" s="35"/>
      <c r="D232" s="53"/>
      <c r="E232" s="5"/>
      <c r="F232" s="60"/>
      <c r="G232" s="54" t="e">
        <f>VLOOKUP(F232,Foglio1!$F$2:$G$1509,2,FALSE)</f>
        <v>#N/A</v>
      </c>
      <c r="H232" s="56"/>
      <c r="I232" s="4"/>
      <c r="J232" s="4"/>
      <c r="K232" s="4"/>
      <c r="L232" s="4"/>
      <c r="M232" s="24"/>
      <c r="N232" s="24"/>
      <c r="O232" s="14"/>
      <c r="P232" s="14"/>
      <c r="Q232" s="14"/>
      <c r="R232" s="14"/>
      <c r="S232" s="14"/>
      <c r="T232" s="14"/>
      <c r="U232" s="14"/>
      <c r="V232" s="14"/>
      <c r="W232" s="24"/>
      <c r="X232" s="14"/>
      <c r="Y232" s="15"/>
      <c r="Z232" s="15"/>
      <c r="AA232" s="55">
        <f t="shared" si="25"/>
        <v>0</v>
      </c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55">
        <f t="shared" si="26"/>
        <v>0</v>
      </c>
      <c r="AN232" s="55">
        <f t="shared" si="27"/>
        <v>0</v>
      </c>
      <c r="AO232" s="55">
        <f t="shared" si="28"/>
        <v>0</v>
      </c>
      <c r="AP232" s="84" t="str">
        <f t="shared" si="29"/>
        <v/>
      </c>
      <c r="AQ232" s="11" t="b">
        <f t="shared" si="30"/>
        <v>0</v>
      </c>
      <c r="AR232" s="59" t="b">
        <f t="shared" si="31"/>
        <v>0</v>
      </c>
      <c r="AS232" s="34" t="str">
        <f t="shared" si="32"/>
        <v/>
      </c>
    </row>
    <row r="233" spans="2:45">
      <c r="B233" s="260"/>
      <c r="C233" s="35"/>
      <c r="D233" s="53"/>
      <c r="E233" s="5"/>
      <c r="F233" s="60"/>
      <c r="G233" s="54" t="e">
        <f>VLOOKUP(F233,Foglio1!$F$2:$G$1509,2,FALSE)</f>
        <v>#N/A</v>
      </c>
      <c r="H233" s="56"/>
      <c r="I233" s="4"/>
      <c r="J233" s="4"/>
      <c r="K233" s="4"/>
      <c r="L233" s="4"/>
      <c r="M233" s="24"/>
      <c r="N233" s="24"/>
      <c r="O233" s="14"/>
      <c r="P233" s="14"/>
      <c r="Q233" s="14"/>
      <c r="R233" s="14"/>
      <c r="S233" s="14"/>
      <c r="T233" s="14"/>
      <c r="U233" s="14"/>
      <c r="V233" s="14"/>
      <c r="W233" s="24"/>
      <c r="X233" s="14"/>
      <c r="Y233" s="15"/>
      <c r="Z233" s="15"/>
      <c r="AA233" s="55">
        <f t="shared" si="25"/>
        <v>0</v>
      </c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55">
        <f t="shared" si="26"/>
        <v>0</v>
      </c>
      <c r="AN233" s="55">
        <f t="shared" si="27"/>
        <v>0</v>
      </c>
      <c r="AO233" s="55">
        <f t="shared" si="28"/>
        <v>0</v>
      </c>
      <c r="AP233" s="84" t="str">
        <f t="shared" si="29"/>
        <v/>
      </c>
      <c r="AQ233" s="11" t="b">
        <f t="shared" si="30"/>
        <v>0</v>
      </c>
      <c r="AR233" s="59" t="b">
        <f t="shared" si="31"/>
        <v>0</v>
      </c>
      <c r="AS233" s="34" t="str">
        <f t="shared" si="32"/>
        <v/>
      </c>
    </row>
    <row r="234" spans="2:45">
      <c r="B234" s="260"/>
      <c r="C234" s="35"/>
      <c r="D234" s="53"/>
      <c r="E234" s="5"/>
      <c r="F234" s="60"/>
      <c r="G234" s="54" t="e">
        <f>VLOOKUP(F234,Foglio1!$F$2:$G$1509,2,FALSE)</f>
        <v>#N/A</v>
      </c>
      <c r="H234" s="56"/>
      <c r="I234" s="4"/>
      <c r="J234" s="4"/>
      <c r="K234" s="4"/>
      <c r="L234" s="4"/>
      <c r="M234" s="24"/>
      <c r="N234" s="24"/>
      <c r="O234" s="14"/>
      <c r="P234" s="14"/>
      <c r="Q234" s="14"/>
      <c r="R234" s="14"/>
      <c r="S234" s="14"/>
      <c r="T234" s="14"/>
      <c r="U234" s="14"/>
      <c r="V234" s="14"/>
      <c r="W234" s="24"/>
      <c r="X234" s="14"/>
      <c r="Y234" s="15"/>
      <c r="Z234" s="15"/>
      <c r="AA234" s="55">
        <f t="shared" si="25"/>
        <v>0</v>
      </c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55">
        <f t="shared" si="26"/>
        <v>0</v>
      </c>
      <c r="AN234" s="55">
        <f t="shared" si="27"/>
        <v>0</v>
      </c>
      <c r="AO234" s="55">
        <f t="shared" si="28"/>
        <v>0</v>
      </c>
      <c r="AP234" s="84" t="str">
        <f t="shared" si="29"/>
        <v/>
      </c>
      <c r="AQ234" s="11" t="b">
        <f t="shared" si="30"/>
        <v>0</v>
      </c>
      <c r="AR234" s="59" t="b">
        <f t="shared" si="31"/>
        <v>0</v>
      </c>
      <c r="AS234" s="34" t="str">
        <f t="shared" si="32"/>
        <v/>
      </c>
    </row>
    <row r="235" spans="2:45">
      <c r="B235" s="260"/>
      <c r="C235" s="35"/>
      <c r="D235" s="53"/>
      <c r="E235" s="5"/>
      <c r="F235" s="60"/>
      <c r="G235" s="54" t="e">
        <f>VLOOKUP(F235,Foglio1!$F$2:$G$1509,2,FALSE)</f>
        <v>#N/A</v>
      </c>
      <c r="H235" s="56"/>
      <c r="I235" s="4"/>
      <c r="J235" s="4"/>
      <c r="K235" s="4"/>
      <c r="L235" s="4"/>
      <c r="M235" s="24"/>
      <c r="N235" s="24"/>
      <c r="O235" s="14"/>
      <c r="P235" s="14"/>
      <c r="Q235" s="14"/>
      <c r="R235" s="14"/>
      <c r="S235" s="14"/>
      <c r="T235" s="14"/>
      <c r="U235" s="14"/>
      <c r="V235" s="14"/>
      <c r="W235" s="24"/>
      <c r="X235" s="14"/>
      <c r="Y235" s="15"/>
      <c r="Z235" s="15"/>
      <c r="AA235" s="55">
        <f t="shared" si="25"/>
        <v>0</v>
      </c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55">
        <f t="shared" si="26"/>
        <v>0</v>
      </c>
      <c r="AN235" s="55">
        <f t="shared" si="27"/>
        <v>0</v>
      </c>
      <c r="AO235" s="55">
        <f t="shared" si="28"/>
        <v>0</v>
      </c>
      <c r="AP235" s="84" t="str">
        <f t="shared" si="29"/>
        <v/>
      </c>
      <c r="AQ235" s="11" t="b">
        <f t="shared" si="30"/>
        <v>0</v>
      </c>
      <c r="AR235" s="59" t="b">
        <f t="shared" si="31"/>
        <v>0</v>
      </c>
      <c r="AS235" s="34" t="str">
        <f t="shared" si="32"/>
        <v/>
      </c>
    </row>
    <row r="236" spans="2:45">
      <c r="B236" s="260"/>
      <c r="C236" s="35"/>
      <c r="D236" s="53"/>
      <c r="E236" s="5"/>
      <c r="F236" s="60"/>
      <c r="G236" s="54" t="e">
        <f>VLOOKUP(F236,Foglio1!$F$2:$G$1509,2,FALSE)</f>
        <v>#N/A</v>
      </c>
      <c r="H236" s="56"/>
      <c r="I236" s="4"/>
      <c r="J236" s="4"/>
      <c r="K236" s="4"/>
      <c r="L236" s="4"/>
      <c r="M236" s="24"/>
      <c r="N236" s="24"/>
      <c r="O236" s="14"/>
      <c r="P236" s="14"/>
      <c r="Q236" s="14"/>
      <c r="R236" s="14"/>
      <c r="S236" s="14"/>
      <c r="T236" s="14"/>
      <c r="U236" s="14"/>
      <c r="V236" s="14"/>
      <c r="W236" s="24"/>
      <c r="X236" s="14"/>
      <c r="Y236" s="15"/>
      <c r="Z236" s="15"/>
      <c r="AA236" s="55">
        <f t="shared" si="25"/>
        <v>0</v>
      </c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55">
        <f t="shared" si="26"/>
        <v>0</v>
      </c>
      <c r="AN236" s="55">
        <f t="shared" si="27"/>
        <v>0</v>
      </c>
      <c r="AO236" s="55">
        <f t="shared" si="28"/>
        <v>0</v>
      </c>
      <c r="AP236" s="84" t="str">
        <f t="shared" si="29"/>
        <v/>
      </c>
      <c r="AQ236" s="11" t="b">
        <f t="shared" si="30"/>
        <v>0</v>
      </c>
      <c r="AR236" s="59" t="b">
        <f t="shared" si="31"/>
        <v>0</v>
      </c>
      <c r="AS236" s="34" t="str">
        <f t="shared" si="32"/>
        <v/>
      </c>
    </row>
    <row r="237" spans="2:45">
      <c r="B237" s="260"/>
      <c r="C237" s="35"/>
      <c r="D237" s="53"/>
      <c r="E237" s="5"/>
      <c r="F237" s="60"/>
      <c r="G237" s="54" t="e">
        <f>VLOOKUP(F237,Foglio1!$F$2:$G$1509,2,FALSE)</f>
        <v>#N/A</v>
      </c>
      <c r="H237" s="56"/>
      <c r="I237" s="4"/>
      <c r="J237" s="4"/>
      <c r="K237" s="4"/>
      <c r="L237" s="4"/>
      <c r="M237" s="24"/>
      <c r="N237" s="24"/>
      <c r="O237" s="14"/>
      <c r="P237" s="14"/>
      <c r="Q237" s="14"/>
      <c r="R237" s="14"/>
      <c r="S237" s="14"/>
      <c r="T237" s="14"/>
      <c r="U237" s="14"/>
      <c r="V237" s="14"/>
      <c r="W237" s="24"/>
      <c r="X237" s="14"/>
      <c r="Y237" s="15"/>
      <c r="Z237" s="15"/>
      <c r="AA237" s="55">
        <f t="shared" si="25"/>
        <v>0</v>
      </c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55">
        <f t="shared" si="26"/>
        <v>0</v>
      </c>
      <c r="AN237" s="55">
        <f t="shared" si="27"/>
        <v>0</v>
      </c>
      <c r="AO237" s="55">
        <f t="shared" si="28"/>
        <v>0</v>
      </c>
      <c r="AP237" s="84" t="str">
        <f t="shared" si="29"/>
        <v/>
      </c>
      <c r="AQ237" s="11" t="b">
        <f t="shared" si="30"/>
        <v>0</v>
      </c>
      <c r="AR237" s="59" t="b">
        <f t="shared" si="31"/>
        <v>0</v>
      </c>
      <c r="AS237" s="34" t="str">
        <f t="shared" si="32"/>
        <v/>
      </c>
    </row>
    <row r="238" spans="2:45">
      <c r="B238" s="260"/>
      <c r="C238" s="35"/>
      <c r="D238" s="53"/>
      <c r="E238" s="5"/>
      <c r="F238" s="60"/>
      <c r="G238" s="54" t="e">
        <f>VLOOKUP(F238,Foglio1!$F$2:$G$1509,2,FALSE)</f>
        <v>#N/A</v>
      </c>
      <c r="H238" s="56"/>
      <c r="I238" s="4"/>
      <c r="J238" s="4"/>
      <c r="K238" s="4"/>
      <c r="L238" s="4"/>
      <c r="M238" s="24"/>
      <c r="N238" s="24"/>
      <c r="O238" s="14"/>
      <c r="P238" s="14"/>
      <c r="Q238" s="14"/>
      <c r="R238" s="14"/>
      <c r="S238" s="14"/>
      <c r="T238" s="14"/>
      <c r="U238" s="14"/>
      <c r="V238" s="14"/>
      <c r="W238" s="24"/>
      <c r="X238" s="14"/>
      <c r="Y238" s="15"/>
      <c r="Z238" s="15"/>
      <c r="AA238" s="55">
        <f t="shared" si="25"/>
        <v>0</v>
      </c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55">
        <f t="shared" si="26"/>
        <v>0</v>
      </c>
      <c r="AN238" s="55">
        <f t="shared" si="27"/>
        <v>0</v>
      </c>
      <c r="AO238" s="55">
        <f t="shared" si="28"/>
        <v>0</v>
      </c>
      <c r="AP238" s="84" t="str">
        <f t="shared" si="29"/>
        <v/>
      </c>
      <c r="AQ238" s="11" t="b">
        <f t="shared" si="30"/>
        <v>0</v>
      </c>
      <c r="AR238" s="59" t="b">
        <f t="shared" si="31"/>
        <v>0</v>
      </c>
      <c r="AS238" s="34" t="str">
        <f t="shared" si="32"/>
        <v/>
      </c>
    </row>
    <row r="239" spans="2:45">
      <c r="B239" s="260"/>
      <c r="C239" s="35"/>
      <c r="D239" s="53"/>
      <c r="E239" s="5"/>
      <c r="F239" s="60"/>
      <c r="G239" s="54" t="e">
        <f>VLOOKUP(F239,Foglio1!$F$2:$G$1509,2,FALSE)</f>
        <v>#N/A</v>
      </c>
      <c r="H239" s="56"/>
      <c r="I239" s="4"/>
      <c r="J239" s="4"/>
      <c r="K239" s="4"/>
      <c r="L239" s="4"/>
      <c r="M239" s="24"/>
      <c r="N239" s="24"/>
      <c r="O239" s="14"/>
      <c r="P239" s="14"/>
      <c r="Q239" s="14"/>
      <c r="R239" s="14"/>
      <c r="S239" s="14"/>
      <c r="T239" s="14"/>
      <c r="U239" s="14"/>
      <c r="V239" s="14"/>
      <c r="W239" s="24"/>
      <c r="X239" s="14"/>
      <c r="Y239" s="15"/>
      <c r="Z239" s="15"/>
      <c r="AA239" s="55">
        <f t="shared" si="25"/>
        <v>0</v>
      </c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55">
        <f t="shared" si="26"/>
        <v>0</v>
      </c>
      <c r="AN239" s="55">
        <f t="shared" si="27"/>
        <v>0</v>
      </c>
      <c r="AO239" s="55">
        <f t="shared" si="28"/>
        <v>0</v>
      </c>
      <c r="AP239" s="84" t="str">
        <f t="shared" si="29"/>
        <v/>
      </c>
      <c r="AQ239" s="11" t="b">
        <f t="shared" si="30"/>
        <v>0</v>
      </c>
      <c r="AR239" s="59" t="b">
        <f t="shared" si="31"/>
        <v>0</v>
      </c>
      <c r="AS239" s="34" t="str">
        <f t="shared" si="32"/>
        <v/>
      </c>
    </row>
    <row r="240" spans="2:45">
      <c r="B240" s="260"/>
      <c r="C240" s="35"/>
      <c r="D240" s="53"/>
      <c r="E240" s="5"/>
      <c r="F240" s="60"/>
      <c r="G240" s="54" t="e">
        <f>VLOOKUP(F240,Foglio1!$F$2:$G$1509,2,FALSE)</f>
        <v>#N/A</v>
      </c>
      <c r="H240" s="56"/>
      <c r="I240" s="4"/>
      <c r="J240" s="4"/>
      <c r="K240" s="4"/>
      <c r="L240" s="4"/>
      <c r="M240" s="24"/>
      <c r="N240" s="24"/>
      <c r="O240" s="14"/>
      <c r="P240" s="14"/>
      <c r="Q240" s="14"/>
      <c r="R240" s="14"/>
      <c r="S240" s="14"/>
      <c r="T240" s="14"/>
      <c r="U240" s="14"/>
      <c r="V240" s="14"/>
      <c r="W240" s="24"/>
      <c r="X240" s="14"/>
      <c r="Y240" s="15"/>
      <c r="Z240" s="15"/>
      <c r="AA240" s="55">
        <f t="shared" si="25"/>
        <v>0</v>
      </c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55">
        <f t="shared" si="26"/>
        <v>0</v>
      </c>
      <c r="AN240" s="55">
        <f t="shared" si="27"/>
        <v>0</v>
      </c>
      <c r="AO240" s="55">
        <f t="shared" si="28"/>
        <v>0</v>
      </c>
      <c r="AP240" s="84" t="str">
        <f t="shared" si="29"/>
        <v/>
      </c>
      <c r="AQ240" s="11" t="b">
        <f t="shared" si="30"/>
        <v>0</v>
      </c>
      <c r="AR240" s="59" t="b">
        <f t="shared" si="31"/>
        <v>0</v>
      </c>
      <c r="AS240" s="34" t="str">
        <f t="shared" si="32"/>
        <v/>
      </c>
    </row>
    <row r="241" spans="2:45">
      <c r="B241" s="260"/>
      <c r="C241" s="35"/>
      <c r="D241" s="53"/>
      <c r="E241" s="5"/>
      <c r="F241" s="60"/>
      <c r="G241" s="54" t="e">
        <f>VLOOKUP(F241,Foglio1!$F$2:$G$1509,2,FALSE)</f>
        <v>#N/A</v>
      </c>
      <c r="H241" s="56"/>
      <c r="I241" s="4"/>
      <c r="J241" s="4"/>
      <c r="K241" s="4"/>
      <c r="L241" s="4"/>
      <c r="M241" s="24"/>
      <c r="N241" s="24"/>
      <c r="O241" s="14"/>
      <c r="P241" s="14"/>
      <c r="Q241" s="14"/>
      <c r="R241" s="14"/>
      <c r="S241" s="14"/>
      <c r="T241" s="14"/>
      <c r="U241" s="14"/>
      <c r="V241" s="14"/>
      <c r="W241" s="24"/>
      <c r="X241" s="14"/>
      <c r="Y241" s="15"/>
      <c r="Z241" s="15"/>
      <c r="AA241" s="55">
        <f t="shared" si="25"/>
        <v>0</v>
      </c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55">
        <f t="shared" si="26"/>
        <v>0</v>
      </c>
      <c r="AN241" s="55">
        <f t="shared" si="27"/>
        <v>0</v>
      </c>
      <c r="AO241" s="55">
        <f t="shared" si="28"/>
        <v>0</v>
      </c>
      <c r="AP241" s="84" t="str">
        <f t="shared" si="29"/>
        <v/>
      </c>
      <c r="AQ241" s="11" t="b">
        <f t="shared" si="30"/>
        <v>0</v>
      </c>
      <c r="AR241" s="59" t="b">
        <f t="shared" si="31"/>
        <v>0</v>
      </c>
      <c r="AS241" s="34" t="str">
        <f t="shared" si="32"/>
        <v/>
      </c>
    </row>
    <row r="242" spans="2:45">
      <c r="B242" s="260"/>
      <c r="C242" s="35"/>
      <c r="D242" s="53"/>
      <c r="E242" s="5"/>
      <c r="F242" s="60"/>
      <c r="G242" s="54" t="e">
        <f>VLOOKUP(F242,Foglio1!$F$2:$G$1509,2,FALSE)</f>
        <v>#N/A</v>
      </c>
      <c r="H242" s="56"/>
      <c r="I242" s="4"/>
      <c r="J242" s="4"/>
      <c r="K242" s="4"/>
      <c r="L242" s="4"/>
      <c r="M242" s="24"/>
      <c r="N242" s="24"/>
      <c r="O242" s="14"/>
      <c r="P242" s="14"/>
      <c r="Q242" s="14"/>
      <c r="R242" s="14"/>
      <c r="S242" s="14"/>
      <c r="T242" s="14"/>
      <c r="U242" s="14"/>
      <c r="V242" s="14"/>
      <c r="W242" s="24"/>
      <c r="X242" s="14"/>
      <c r="Y242" s="15"/>
      <c r="Z242" s="15"/>
      <c r="AA242" s="55">
        <f t="shared" si="25"/>
        <v>0</v>
      </c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55">
        <f t="shared" si="26"/>
        <v>0</v>
      </c>
      <c r="AN242" s="55">
        <f t="shared" si="27"/>
        <v>0</v>
      </c>
      <c r="AO242" s="55">
        <f t="shared" si="28"/>
        <v>0</v>
      </c>
      <c r="AP242" s="84" t="str">
        <f t="shared" si="29"/>
        <v/>
      </c>
      <c r="AQ242" s="11" t="b">
        <f t="shared" si="30"/>
        <v>0</v>
      </c>
      <c r="AR242" s="59" t="b">
        <f t="shared" si="31"/>
        <v>0</v>
      </c>
      <c r="AS242" s="34" t="str">
        <f t="shared" si="32"/>
        <v/>
      </c>
    </row>
    <row r="243" spans="2:45">
      <c r="B243" s="260"/>
      <c r="C243" s="35"/>
      <c r="D243" s="53"/>
      <c r="E243" s="5"/>
      <c r="F243" s="60"/>
      <c r="G243" s="54" t="e">
        <f>VLOOKUP(F243,Foglio1!$F$2:$G$1509,2,FALSE)</f>
        <v>#N/A</v>
      </c>
      <c r="H243" s="56"/>
      <c r="I243" s="4"/>
      <c r="J243" s="4"/>
      <c r="K243" s="4"/>
      <c r="L243" s="4"/>
      <c r="M243" s="24"/>
      <c r="N243" s="24"/>
      <c r="O243" s="14"/>
      <c r="P243" s="14"/>
      <c r="Q243" s="14"/>
      <c r="R243" s="14"/>
      <c r="S243" s="14"/>
      <c r="T243" s="14"/>
      <c r="U243" s="14"/>
      <c r="V243" s="14"/>
      <c r="W243" s="24"/>
      <c r="X243" s="14"/>
      <c r="Y243" s="15"/>
      <c r="Z243" s="15"/>
      <c r="AA243" s="55">
        <f t="shared" si="25"/>
        <v>0</v>
      </c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55">
        <f t="shared" si="26"/>
        <v>0</v>
      </c>
      <c r="AN243" s="55">
        <f t="shared" si="27"/>
        <v>0</v>
      </c>
      <c r="AO243" s="55">
        <f t="shared" si="28"/>
        <v>0</v>
      </c>
      <c r="AP243" s="84" t="str">
        <f t="shared" si="29"/>
        <v/>
      </c>
      <c r="AQ243" s="11" t="b">
        <f t="shared" si="30"/>
        <v>0</v>
      </c>
      <c r="AR243" s="59" t="b">
        <f t="shared" si="31"/>
        <v>0</v>
      </c>
      <c r="AS243" s="34" t="str">
        <f t="shared" si="32"/>
        <v/>
      </c>
    </row>
    <row r="244" spans="2:45">
      <c r="B244" s="260"/>
      <c r="C244" s="35"/>
      <c r="D244" s="53"/>
      <c r="E244" s="5"/>
      <c r="F244" s="60"/>
      <c r="G244" s="54" t="e">
        <f>VLOOKUP(F244,Foglio1!$F$2:$G$1509,2,FALSE)</f>
        <v>#N/A</v>
      </c>
      <c r="H244" s="56"/>
      <c r="I244" s="4"/>
      <c r="J244" s="4"/>
      <c r="K244" s="4"/>
      <c r="L244" s="4"/>
      <c r="M244" s="24"/>
      <c r="N244" s="24"/>
      <c r="O244" s="14"/>
      <c r="P244" s="14"/>
      <c r="Q244" s="14"/>
      <c r="R244" s="14"/>
      <c r="S244" s="14"/>
      <c r="T244" s="14"/>
      <c r="U244" s="14"/>
      <c r="V244" s="14"/>
      <c r="W244" s="24"/>
      <c r="X244" s="14"/>
      <c r="Y244" s="15"/>
      <c r="Z244" s="15"/>
      <c r="AA244" s="55">
        <f t="shared" si="25"/>
        <v>0</v>
      </c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55">
        <f t="shared" si="26"/>
        <v>0</v>
      </c>
      <c r="AN244" s="55">
        <f t="shared" si="27"/>
        <v>0</v>
      </c>
      <c r="AO244" s="55">
        <f t="shared" si="28"/>
        <v>0</v>
      </c>
      <c r="AP244" s="84" t="str">
        <f t="shared" si="29"/>
        <v/>
      </c>
      <c r="AQ244" s="11" t="b">
        <f t="shared" si="30"/>
        <v>0</v>
      </c>
      <c r="AR244" s="59" t="b">
        <f t="shared" si="31"/>
        <v>0</v>
      </c>
      <c r="AS244" s="34" t="str">
        <f t="shared" si="32"/>
        <v/>
      </c>
    </row>
    <row r="245" spans="2:45">
      <c r="B245" s="260"/>
      <c r="C245" s="35"/>
      <c r="D245" s="53"/>
      <c r="E245" s="5"/>
      <c r="F245" s="60"/>
      <c r="G245" s="54" t="e">
        <f>VLOOKUP(F245,Foglio1!$F$2:$G$1509,2,FALSE)</f>
        <v>#N/A</v>
      </c>
      <c r="H245" s="56"/>
      <c r="I245" s="4"/>
      <c r="J245" s="4"/>
      <c r="K245" s="4"/>
      <c r="L245" s="4"/>
      <c r="M245" s="24"/>
      <c r="N245" s="24"/>
      <c r="O245" s="14"/>
      <c r="P245" s="14"/>
      <c r="Q245" s="14"/>
      <c r="R245" s="14"/>
      <c r="S245" s="14"/>
      <c r="T245" s="14"/>
      <c r="U245" s="14"/>
      <c r="V245" s="14"/>
      <c r="W245" s="24"/>
      <c r="X245" s="14"/>
      <c r="Y245" s="15"/>
      <c r="Z245" s="15"/>
      <c r="AA245" s="55">
        <f t="shared" si="25"/>
        <v>0</v>
      </c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55">
        <f t="shared" si="26"/>
        <v>0</v>
      </c>
      <c r="AN245" s="55">
        <f t="shared" si="27"/>
        <v>0</v>
      </c>
      <c r="AO245" s="55">
        <f t="shared" si="28"/>
        <v>0</v>
      </c>
      <c r="AP245" s="84" t="str">
        <f t="shared" si="29"/>
        <v/>
      </c>
      <c r="AQ245" s="11" t="b">
        <f t="shared" si="30"/>
        <v>0</v>
      </c>
      <c r="AR245" s="59" t="b">
        <f t="shared" si="31"/>
        <v>0</v>
      </c>
      <c r="AS245" s="34" t="str">
        <f t="shared" si="32"/>
        <v/>
      </c>
    </row>
    <row r="246" spans="2:45">
      <c r="B246" s="260"/>
      <c r="C246" s="35"/>
      <c r="D246" s="53"/>
      <c r="E246" s="5"/>
      <c r="F246" s="60"/>
      <c r="G246" s="54" t="e">
        <f>VLOOKUP(F246,Foglio1!$F$2:$G$1509,2,FALSE)</f>
        <v>#N/A</v>
      </c>
      <c r="H246" s="56"/>
      <c r="I246" s="4"/>
      <c r="J246" s="4"/>
      <c r="K246" s="4"/>
      <c r="L246" s="4"/>
      <c r="M246" s="24"/>
      <c r="N246" s="24"/>
      <c r="O246" s="14"/>
      <c r="P246" s="14"/>
      <c r="Q246" s="14"/>
      <c r="R246" s="14"/>
      <c r="S246" s="14"/>
      <c r="T246" s="14"/>
      <c r="U246" s="14"/>
      <c r="V246" s="14"/>
      <c r="W246" s="24"/>
      <c r="X246" s="14"/>
      <c r="Y246" s="15"/>
      <c r="Z246" s="15"/>
      <c r="AA246" s="55">
        <f t="shared" si="25"/>
        <v>0</v>
      </c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55">
        <f t="shared" si="26"/>
        <v>0</v>
      </c>
      <c r="AN246" s="55">
        <f t="shared" si="27"/>
        <v>0</v>
      </c>
      <c r="AO246" s="55">
        <f t="shared" si="28"/>
        <v>0</v>
      </c>
      <c r="AP246" s="84" t="str">
        <f t="shared" si="29"/>
        <v/>
      </c>
      <c r="AQ246" s="11" t="b">
        <f t="shared" si="30"/>
        <v>0</v>
      </c>
      <c r="AR246" s="59" t="b">
        <f t="shared" si="31"/>
        <v>0</v>
      </c>
      <c r="AS246" s="34" t="str">
        <f t="shared" si="32"/>
        <v/>
      </c>
    </row>
    <row r="247" spans="2:45">
      <c r="B247" s="260"/>
      <c r="C247" s="35"/>
      <c r="D247" s="53"/>
      <c r="E247" s="5"/>
      <c r="F247" s="60"/>
      <c r="G247" s="54" t="e">
        <f>VLOOKUP(F247,Foglio1!$F$2:$G$1509,2,FALSE)</f>
        <v>#N/A</v>
      </c>
      <c r="H247" s="56"/>
      <c r="I247" s="4"/>
      <c r="J247" s="4"/>
      <c r="K247" s="4"/>
      <c r="L247" s="4"/>
      <c r="M247" s="24"/>
      <c r="N247" s="24"/>
      <c r="O247" s="14"/>
      <c r="P247" s="14"/>
      <c r="Q247" s="14"/>
      <c r="R247" s="14"/>
      <c r="S247" s="14"/>
      <c r="T247" s="14"/>
      <c r="U247" s="14"/>
      <c r="V247" s="14"/>
      <c r="W247" s="24"/>
      <c r="X247" s="14"/>
      <c r="Y247" s="15"/>
      <c r="Z247" s="15"/>
      <c r="AA247" s="55">
        <f t="shared" si="25"/>
        <v>0</v>
      </c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55">
        <f t="shared" si="26"/>
        <v>0</v>
      </c>
      <c r="AN247" s="55">
        <f t="shared" si="27"/>
        <v>0</v>
      </c>
      <c r="AO247" s="55">
        <f t="shared" si="28"/>
        <v>0</v>
      </c>
      <c r="AP247" s="84" t="str">
        <f t="shared" si="29"/>
        <v/>
      </c>
      <c r="AQ247" s="11" t="b">
        <f t="shared" si="30"/>
        <v>0</v>
      </c>
      <c r="AR247" s="59" t="b">
        <f t="shared" si="31"/>
        <v>0</v>
      </c>
      <c r="AS247" s="34" t="str">
        <f t="shared" si="32"/>
        <v/>
      </c>
    </row>
    <row r="248" spans="2:45">
      <c r="B248" s="260"/>
      <c r="C248" s="35"/>
      <c r="D248" s="53"/>
      <c r="E248" s="5"/>
      <c r="F248" s="60"/>
      <c r="G248" s="54" t="e">
        <f>VLOOKUP(F248,Foglio1!$F$2:$G$1509,2,FALSE)</f>
        <v>#N/A</v>
      </c>
      <c r="H248" s="56"/>
      <c r="I248" s="4"/>
      <c r="J248" s="4"/>
      <c r="K248" s="4"/>
      <c r="L248" s="4"/>
      <c r="M248" s="24"/>
      <c r="N248" s="24"/>
      <c r="O248" s="14"/>
      <c r="P248" s="14"/>
      <c r="Q248" s="14"/>
      <c r="R248" s="14"/>
      <c r="S248" s="14"/>
      <c r="T248" s="14"/>
      <c r="U248" s="14"/>
      <c r="V248" s="14"/>
      <c r="W248" s="24"/>
      <c r="X248" s="14"/>
      <c r="Y248" s="15"/>
      <c r="Z248" s="15"/>
      <c r="AA248" s="55">
        <f t="shared" si="25"/>
        <v>0</v>
      </c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55">
        <f t="shared" si="26"/>
        <v>0</v>
      </c>
      <c r="AN248" s="55">
        <f t="shared" si="27"/>
        <v>0</v>
      </c>
      <c r="AO248" s="55">
        <f t="shared" si="28"/>
        <v>0</v>
      </c>
      <c r="AP248" s="84" t="str">
        <f t="shared" si="29"/>
        <v/>
      </c>
      <c r="AQ248" s="11" t="b">
        <f t="shared" si="30"/>
        <v>0</v>
      </c>
      <c r="AR248" s="59" t="b">
        <f t="shared" si="31"/>
        <v>0</v>
      </c>
      <c r="AS248" s="34" t="str">
        <f t="shared" si="32"/>
        <v/>
      </c>
    </row>
    <row r="249" spans="2:45">
      <c r="B249" s="260"/>
      <c r="C249" s="35"/>
      <c r="D249" s="53"/>
      <c r="E249" s="5"/>
      <c r="F249" s="60"/>
      <c r="G249" s="54" t="e">
        <f>VLOOKUP(F249,Foglio1!$F$2:$G$1509,2,FALSE)</f>
        <v>#N/A</v>
      </c>
      <c r="H249" s="56"/>
      <c r="I249" s="4"/>
      <c r="J249" s="4"/>
      <c r="K249" s="4"/>
      <c r="L249" s="4"/>
      <c r="M249" s="24"/>
      <c r="N249" s="24"/>
      <c r="O249" s="14"/>
      <c r="P249" s="14"/>
      <c r="Q249" s="14"/>
      <c r="R249" s="14"/>
      <c r="S249" s="14"/>
      <c r="T249" s="14"/>
      <c r="U249" s="14"/>
      <c r="V249" s="14"/>
      <c r="W249" s="24"/>
      <c r="X249" s="14"/>
      <c r="Y249" s="15"/>
      <c r="Z249" s="15"/>
      <c r="AA249" s="55">
        <f t="shared" si="25"/>
        <v>0</v>
      </c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55">
        <f t="shared" si="26"/>
        <v>0</v>
      </c>
      <c r="AN249" s="55">
        <f t="shared" si="27"/>
        <v>0</v>
      </c>
      <c r="AO249" s="55">
        <f t="shared" si="28"/>
        <v>0</v>
      </c>
      <c r="AP249" s="84" t="str">
        <f t="shared" si="29"/>
        <v/>
      </c>
      <c r="AQ249" s="11" t="b">
        <f t="shared" si="30"/>
        <v>0</v>
      </c>
      <c r="AR249" s="59" t="b">
        <f t="shared" si="31"/>
        <v>0</v>
      </c>
      <c r="AS249" s="34" t="str">
        <f t="shared" si="32"/>
        <v/>
      </c>
    </row>
    <row r="250" spans="2:45">
      <c r="B250" s="260"/>
      <c r="C250" s="35"/>
      <c r="D250" s="53"/>
      <c r="E250" s="5"/>
      <c r="F250" s="60"/>
      <c r="G250" s="54" t="e">
        <f>VLOOKUP(F250,Foglio1!$F$2:$G$1509,2,FALSE)</f>
        <v>#N/A</v>
      </c>
      <c r="H250" s="56"/>
      <c r="I250" s="4"/>
      <c r="J250" s="4"/>
      <c r="K250" s="4"/>
      <c r="L250" s="4"/>
      <c r="M250" s="24"/>
      <c r="N250" s="24"/>
      <c r="O250" s="14"/>
      <c r="P250" s="14"/>
      <c r="Q250" s="14"/>
      <c r="R250" s="14"/>
      <c r="S250" s="14"/>
      <c r="T250" s="14"/>
      <c r="U250" s="14"/>
      <c r="V250" s="14"/>
      <c r="W250" s="24"/>
      <c r="X250" s="14"/>
      <c r="Y250" s="15"/>
      <c r="Z250" s="15"/>
      <c r="AA250" s="55">
        <f t="shared" si="25"/>
        <v>0</v>
      </c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55">
        <f t="shared" si="26"/>
        <v>0</v>
      </c>
      <c r="AN250" s="55">
        <f t="shared" si="27"/>
        <v>0</v>
      </c>
      <c r="AO250" s="55">
        <f t="shared" si="28"/>
        <v>0</v>
      </c>
      <c r="AP250" s="84" t="str">
        <f t="shared" si="29"/>
        <v/>
      </c>
      <c r="AQ250" s="11" t="b">
        <f t="shared" si="30"/>
        <v>0</v>
      </c>
      <c r="AR250" s="59" t="b">
        <f t="shared" si="31"/>
        <v>0</v>
      </c>
      <c r="AS250" s="34" t="str">
        <f t="shared" si="32"/>
        <v/>
      </c>
    </row>
    <row r="251" spans="2:45">
      <c r="B251" s="260"/>
      <c r="C251" s="35"/>
      <c r="D251" s="53"/>
      <c r="E251" s="5"/>
      <c r="F251" s="60"/>
      <c r="G251" s="54" t="e">
        <f>VLOOKUP(F251,Foglio1!$F$2:$G$1509,2,FALSE)</f>
        <v>#N/A</v>
      </c>
      <c r="H251" s="56"/>
      <c r="I251" s="4"/>
      <c r="J251" s="4"/>
      <c r="K251" s="4"/>
      <c r="L251" s="4"/>
      <c r="M251" s="24"/>
      <c r="N251" s="24"/>
      <c r="O251" s="14"/>
      <c r="P251" s="14"/>
      <c r="Q251" s="14"/>
      <c r="R251" s="14"/>
      <c r="S251" s="14"/>
      <c r="T251" s="14"/>
      <c r="U251" s="14"/>
      <c r="V251" s="14"/>
      <c r="W251" s="24"/>
      <c r="X251" s="14"/>
      <c r="Y251" s="15"/>
      <c r="Z251" s="15"/>
      <c r="AA251" s="55">
        <f t="shared" si="25"/>
        <v>0</v>
      </c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55">
        <f t="shared" si="26"/>
        <v>0</v>
      </c>
      <c r="AN251" s="55">
        <f t="shared" si="27"/>
        <v>0</v>
      </c>
      <c r="AO251" s="55">
        <f t="shared" si="28"/>
        <v>0</v>
      </c>
      <c r="AP251" s="84" t="str">
        <f t="shared" si="29"/>
        <v/>
      </c>
      <c r="AQ251" s="11" t="b">
        <f t="shared" si="30"/>
        <v>0</v>
      </c>
      <c r="AR251" s="59" t="b">
        <f t="shared" si="31"/>
        <v>0</v>
      </c>
      <c r="AS251" s="34" t="str">
        <f t="shared" si="32"/>
        <v/>
      </c>
    </row>
    <row r="252" spans="2:45">
      <c r="B252" s="260"/>
      <c r="C252" s="35"/>
      <c r="D252" s="53"/>
      <c r="E252" s="5"/>
      <c r="F252" s="60"/>
      <c r="G252" s="54" t="e">
        <f>VLOOKUP(F252,Foglio1!$F$2:$G$1509,2,FALSE)</f>
        <v>#N/A</v>
      </c>
      <c r="H252" s="56"/>
      <c r="I252" s="4"/>
      <c r="J252" s="4"/>
      <c r="K252" s="4"/>
      <c r="L252" s="4"/>
      <c r="M252" s="24"/>
      <c r="N252" s="24"/>
      <c r="O252" s="14"/>
      <c r="P252" s="14"/>
      <c r="Q252" s="14"/>
      <c r="R252" s="14"/>
      <c r="S252" s="14"/>
      <c r="T252" s="14"/>
      <c r="U252" s="14"/>
      <c r="V252" s="14"/>
      <c r="W252" s="24"/>
      <c r="X252" s="14"/>
      <c r="Y252" s="15"/>
      <c r="Z252" s="15"/>
      <c r="AA252" s="55">
        <f t="shared" si="25"/>
        <v>0</v>
      </c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55">
        <f t="shared" si="26"/>
        <v>0</v>
      </c>
      <c r="AN252" s="55">
        <f t="shared" si="27"/>
        <v>0</v>
      </c>
      <c r="AO252" s="55">
        <f t="shared" si="28"/>
        <v>0</v>
      </c>
      <c r="AP252" s="84" t="str">
        <f t="shared" si="29"/>
        <v/>
      </c>
      <c r="AQ252" s="11" t="b">
        <f t="shared" si="30"/>
        <v>0</v>
      </c>
      <c r="AR252" s="59" t="b">
        <f t="shared" si="31"/>
        <v>0</v>
      </c>
      <c r="AS252" s="34" t="str">
        <f t="shared" si="32"/>
        <v/>
      </c>
    </row>
    <row r="253" spans="2:45">
      <c r="B253" s="260"/>
      <c r="C253" s="35"/>
      <c r="D253" s="53"/>
      <c r="E253" s="5"/>
      <c r="F253" s="60"/>
      <c r="G253" s="54" t="e">
        <f>VLOOKUP(F253,Foglio1!$F$2:$G$1509,2,FALSE)</f>
        <v>#N/A</v>
      </c>
      <c r="H253" s="56"/>
      <c r="I253" s="4"/>
      <c r="J253" s="4"/>
      <c r="K253" s="4"/>
      <c r="L253" s="4"/>
      <c r="M253" s="24"/>
      <c r="N253" s="24"/>
      <c r="O253" s="14"/>
      <c r="P253" s="14"/>
      <c r="Q253" s="14"/>
      <c r="R253" s="14"/>
      <c r="S253" s="14"/>
      <c r="T253" s="14"/>
      <c r="U253" s="14"/>
      <c r="V253" s="14"/>
      <c r="W253" s="24"/>
      <c r="X253" s="14"/>
      <c r="Y253" s="15"/>
      <c r="Z253" s="15"/>
      <c r="AA253" s="55">
        <f t="shared" si="25"/>
        <v>0</v>
      </c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55">
        <f t="shared" si="26"/>
        <v>0</v>
      </c>
      <c r="AN253" s="55">
        <f t="shared" si="27"/>
        <v>0</v>
      </c>
      <c r="AO253" s="55">
        <f t="shared" si="28"/>
        <v>0</v>
      </c>
      <c r="AP253" s="84" t="str">
        <f t="shared" si="29"/>
        <v/>
      </c>
      <c r="AQ253" s="11" t="b">
        <f t="shared" si="30"/>
        <v>0</v>
      </c>
      <c r="AR253" s="59" t="b">
        <f t="shared" si="31"/>
        <v>0</v>
      </c>
      <c r="AS253" s="34" t="str">
        <f t="shared" si="32"/>
        <v/>
      </c>
    </row>
    <row r="254" spans="2:45">
      <c r="B254" s="260"/>
      <c r="C254" s="35"/>
      <c r="D254" s="53"/>
      <c r="E254" s="5"/>
      <c r="F254" s="60"/>
      <c r="G254" s="54" t="e">
        <f>VLOOKUP(F254,Foglio1!$F$2:$G$1509,2,FALSE)</f>
        <v>#N/A</v>
      </c>
      <c r="H254" s="56"/>
      <c r="I254" s="4"/>
      <c r="J254" s="4"/>
      <c r="K254" s="4"/>
      <c r="L254" s="4"/>
      <c r="M254" s="24"/>
      <c r="N254" s="24"/>
      <c r="O254" s="14"/>
      <c r="P254" s="14"/>
      <c r="Q254" s="14"/>
      <c r="R254" s="14"/>
      <c r="S254" s="14"/>
      <c r="T254" s="14"/>
      <c r="U254" s="14"/>
      <c r="V254" s="14"/>
      <c r="W254" s="24"/>
      <c r="X254" s="14"/>
      <c r="Y254" s="15"/>
      <c r="Z254" s="15"/>
      <c r="AA254" s="55">
        <f t="shared" si="25"/>
        <v>0</v>
      </c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55">
        <f t="shared" si="26"/>
        <v>0</v>
      </c>
      <c r="AN254" s="55">
        <f t="shared" si="27"/>
        <v>0</v>
      </c>
      <c r="AO254" s="55">
        <f t="shared" si="28"/>
        <v>0</v>
      </c>
      <c r="AP254" s="84" t="str">
        <f t="shared" si="29"/>
        <v/>
      </c>
      <c r="AQ254" s="11" t="b">
        <f t="shared" si="30"/>
        <v>0</v>
      </c>
      <c r="AR254" s="59" t="b">
        <f t="shared" si="31"/>
        <v>0</v>
      </c>
      <c r="AS254" s="34" t="str">
        <f t="shared" si="32"/>
        <v/>
      </c>
    </row>
    <row r="255" spans="2:45">
      <c r="B255" s="260"/>
      <c r="C255" s="35"/>
      <c r="D255" s="53"/>
      <c r="E255" s="5"/>
      <c r="F255" s="60"/>
      <c r="G255" s="54" t="e">
        <f>VLOOKUP(F255,Foglio1!$F$2:$G$1509,2,FALSE)</f>
        <v>#N/A</v>
      </c>
      <c r="H255" s="56"/>
      <c r="I255" s="4"/>
      <c r="J255" s="4"/>
      <c r="K255" s="4"/>
      <c r="L255" s="4"/>
      <c r="M255" s="24"/>
      <c r="N255" s="24"/>
      <c r="O255" s="14"/>
      <c r="P255" s="14"/>
      <c r="Q255" s="14"/>
      <c r="R255" s="14"/>
      <c r="S255" s="14"/>
      <c r="T255" s="14"/>
      <c r="U255" s="14"/>
      <c r="V255" s="14"/>
      <c r="W255" s="24"/>
      <c r="X255" s="14"/>
      <c r="Y255" s="15"/>
      <c r="Z255" s="15"/>
      <c r="AA255" s="55">
        <f t="shared" si="25"/>
        <v>0</v>
      </c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55">
        <f t="shared" si="26"/>
        <v>0</v>
      </c>
      <c r="AN255" s="55">
        <f t="shared" si="27"/>
        <v>0</v>
      </c>
      <c r="AO255" s="55">
        <f t="shared" si="28"/>
        <v>0</v>
      </c>
      <c r="AP255" s="84" t="str">
        <f t="shared" si="29"/>
        <v/>
      </c>
      <c r="AQ255" s="11" t="b">
        <f t="shared" si="30"/>
        <v>0</v>
      </c>
      <c r="AR255" s="59" t="b">
        <f t="shared" si="31"/>
        <v>0</v>
      </c>
      <c r="AS255" s="34" t="str">
        <f t="shared" si="32"/>
        <v/>
      </c>
    </row>
    <row r="256" spans="2:45">
      <c r="B256" s="260"/>
      <c r="C256" s="35"/>
      <c r="D256" s="53"/>
      <c r="E256" s="5"/>
      <c r="F256" s="60"/>
      <c r="G256" s="54" t="e">
        <f>VLOOKUP(F256,Foglio1!$F$2:$G$1509,2,FALSE)</f>
        <v>#N/A</v>
      </c>
      <c r="H256" s="56"/>
      <c r="I256" s="4"/>
      <c r="J256" s="4"/>
      <c r="K256" s="4"/>
      <c r="L256" s="4"/>
      <c r="M256" s="24"/>
      <c r="N256" s="24"/>
      <c r="O256" s="14"/>
      <c r="P256" s="14"/>
      <c r="Q256" s="14"/>
      <c r="R256" s="14"/>
      <c r="S256" s="14"/>
      <c r="T256" s="14"/>
      <c r="U256" s="14"/>
      <c r="V256" s="14"/>
      <c r="W256" s="24"/>
      <c r="X256" s="14"/>
      <c r="Y256" s="15"/>
      <c r="Z256" s="15"/>
      <c r="AA256" s="55">
        <f t="shared" si="25"/>
        <v>0</v>
      </c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55">
        <f t="shared" si="26"/>
        <v>0</v>
      </c>
      <c r="AN256" s="55">
        <f t="shared" si="27"/>
        <v>0</v>
      </c>
      <c r="AO256" s="55">
        <f t="shared" si="28"/>
        <v>0</v>
      </c>
      <c r="AP256" s="84" t="str">
        <f t="shared" si="29"/>
        <v/>
      </c>
      <c r="AQ256" s="11" t="b">
        <f t="shared" si="30"/>
        <v>0</v>
      </c>
      <c r="AR256" s="59" t="b">
        <f t="shared" si="31"/>
        <v>0</v>
      </c>
      <c r="AS256" s="34" t="str">
        <f t="shared" si="32"/>
        <v/>
      </c>
    </row>
    <row r="257" spans="2:45">
      <c r="B257" s="260"/>
      <c r="C257" s="35"/>
      <c r="D257" s="53"/>
      <c r="E257" s="5"/>
      <c r="F257" s="60"/>
      <c r="G257" s="54" t="e">
        <f>VLOOKUP(F257,Foglio1!$F$2:$G$1509,2,FALSE)</f>
        <v>#N/A</v>
      </c>
      <c r="H257" s="56"/>
      <c r="I257" s="4"/>
      <c r="J257" s="4"/>
      <c r="K257" s="4"/>
      <c r="L257" s="4"/>
      <c r="M257" s="24"/>
      <c r="N257" s="24"/>
      <c r="O257" s="14"/>
      <c r="P257" s="14"/>
      <c r="Q257" s="14"/>
      <c r="R257" s="14"/>
      <c r="S257" s="14"/>
      <c r="T257" s="14"/>
      <c r="U257" s="14"/>
      <c r="V257" s="14"/>
      <c r="W257" s="24"/>
      <c r="X257" s="14"/>
      <c r="Y257" s="15"/>
      <c r="Z257" s="15"/>
      <c r="AA257" s="55">
        <f t="shared" si="25"/>
        <v>0</v>
      </c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55">
        <f t="shared" si="26"/>
        <v>0</v>
      </c>
      <c r="AN257" s="55">
        <f t="shared" si="27"/>
        <v>0</v>
      </c>
      <c r="AO257" s="55">
        <f t="shared" si="28"/>
        <v>0</v>
      </c>
      <c r="AP257" s="84" t="str">
        <f t="shared" si="29"/>
        <v/>
      </c>
      <c r="AQ257" s="11" t="b">
        <f t="shared" si="30"/>
        <v>0</v>
      </c>
      <c r="AR257" s="59" t="b">
        <f t="shared" si="31"/>
        <v>0</v>
      </c>
      <c r="AS257" s="34" t="str">
        <f t="shared" si="32"/>
        <v/>
      </c>
    </row>
    <row r="258" spans="2:45">
      <c r="B258" s="260"/>
      <c r="C258" s="35"/>
      <c r="D258" s="53"/>
      <c r="E258" s="5"/>
      <c r="F258" s="60"/>
      <c r="G258" s="54" t="e">
        <f>VLOOKUP(F258,Foglio1!$F$2:$G$1509,2,FALSE)</f>
        <v>#N/A</v>
      </c>
      <c r="H258" s="56"/>
      <c r="I258" s="4"/>
      <c r="J258" s="4"/>
      <c r="K258" s="4"/>
      <c r="L258" s="4"/>
      <c r="M258" s="24"/>
      <c r="N258" s="24"/>
      <c r="O258" s="14"/>
      <c r="P258" s="14"/>
      <c r="Q258" s="14"/>
      <c r="R258" s="14"/>
      <c r="S258" s="14"/>
      <c r="T258" s="14"/>
      <c r="U258" s="14"/>
      <c r="V258" s="14"/>
      <c r="W258" s="24"/>
      <c r="X258" s="14"/>
      <c r="Y258" s="15"/>
      <c r="Z258" s="15"/>
      <c r="AA258" s="55">
        <f t="shared" si="25"/>
        <v>0</v>
      </c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55">
        <f t="shared" si="26"/>
        <v>0</v>
      </c>
      <c r="AN258" s="55">
        <f t="shared" si="27"/>
        <v>0</v>
      </c>
      <c r="AO258" s="55">
        <f t="shared" si="28"/>
        <v>0</v>
      </c>
      <c r="AP258" s="84" t="str">
        <f t="shared" si="29"/>
        <v/>
      </c>
      <c r="AQ258" s="11" t="b">
        <f t="shared" si="30"/>
        <v>0</v>
      </c>
      <c r="AR258" s="59" t="b">
        <f t="shared" si="31"/>
        <v>0</v>
      </c>
      <c r="AS258" s="34" t="str">
        <f t="shared" si="32"/>
        <v/>
      </c>
    </row>
    <row r="259" spans="2:45">
      <c r="B259" s="260"/>
      <c r="C259" s="35"/>
      <c r="D259" s="53"/>
      <c r="E259" s="5"/>
      <c r="F259" s="60"/>
      <c r="G259" s="54" t="e">
        <f>VLOOKUP(F259,Foglio1!$F$2:$G$1509,2,FALSE)</f>
        <v>#N/A</v>
      </c>
      <c r="H259" s="56"/>
      <c r="I259" s="4"/>
      <c r="J259" s="4"/>
      <c r="K259" s="4"/>
      <c r="L259" s="4"/>
      <c r="M259" s="24"/>
      <c r="N259" s="24"/>
      <c r="O259" s="14"/>
      <c r="P259" s="14"/>
      <c r="Q259" s="14"/>
      <c r="R259" s="14"/>
      <c r="S259" s="14"/>
      <c r="T259" s="14"/>
      <c r="U259" s="14"/>
      <c r="V259" s="14"/>
      <c r="W259" s="24"/>
      <c r="X259" s="14"/>
      <c r="Y259" s="15"/>
      <c r="Z259" s="15"/>
      <c r="AA259" s="55">
        <f t="shared" si="25"/>
        <v>0</v>
      </c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55">
        <f t="shared" si="26"/>
        <v>0</v>
      </c>
      <c r="AN259" s="55">
        <f t="shared" si="27"/>
        <v>0</v>
      </c>
      <c r="AO259" s="55">
        <f t="shared" si="28"/>
        <v>0</v>
      </c>
      <c r="AP259" s="84" t="str">
        <f t="shared" si="29"/>
        <v/>
      </c>
      <c r="AQ259" s="11" t="b">
        <f t="shared" si="30"/>
        <v>0</v>
      </c>
      <c r="AR259" s="59" t="b">
        <f t="shared" si="31"/>
        <v>0</v>
      </c>
      <c r="AS259" s="34" t="str">
        <f t="shared" si="32"/>
        <v/>
      </c>
    </row>
    <row r="260" spans="2:45">
      <c r="B260" s="260"/>
      <c r="C260" s="35"/>
      <c r="D260" s="53"/>
      <c r="E260" s="5"/>
      <c r="F260" s="60"/>
      <c r="G260" s="54" t="e">
        <f>VLOOKUP(F260,Foglio1!$F$2:$G$1509,2,FALSE)</f>
        <v>#N/A</v>
      </c>
      <c r="H260" s="56"/>
      <c r="I260" s="4"/>
      <c r="J260" s="4"/>
      <c r="K260" s="4"/>
      <c r="L260" s="4"/>
      <c r="M260" s="24"/>
      <c r="N260" s="24"/>
      <c r="O260" s="14"/>
      <c r="P260" s="14"/>
      <c r="Q260" s="14"/>
      <c r="R260" s="14"/>
      <c r="S260" s="14"/>
      <c r="T260" s="14"/>
      <c r="U260" s="14"/>
      <c r="V260" s="14"/>
      <c r="W260" s="24"/>
      <c r="X260" s="14"/>
      <c r="Y260" s="15"/>
      <c r="Z260" s="15"/>
      <c r="AA260" s="55">
        <f t="shared" si="25"/>
        <v>0</v>
      </c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55">
        <f t="shared" si="26"/>
        <v>0</v>
      </c>
      <c r="AN260" s="55">
        <f t="shared" si="27"/>
        <v>0</v>
      </c>
      <c r="AO260" s="55">
        <f t="shared" si="28"/>
        <v>0</v>
      </c>
      <c r="AP260" s="84" t="str">
        <f t="shared" si="29"/>
        <v/>
      </c>
      <c r="AQ260" s="11" t="b">
        <f t="shared" si="30"/>
        <v>0</v>
      </c>
      <c r="AR260" s="59" t="b">
        <f t="shared" si="31"/>
        <v>0</v>
      </c>
      <c r="AS260" s="34" t="str">
        <f t="shared" si="32"/>
        <v/>
      </c>
    </row>
    <row r="261" spans="2:45">
      <c r="B261" s="260"/>
      <c r="C261" s="35"/>
      <c r="D261" s="53"/>
      <c r="E261" s="5"/>
      <c r="F261" s="60"/>
      <c r="G261" s="54" t="e">
        <f>VLOOKUP(F261,Foglio1!$F$2:$G$1509,2,FALSE)</f>
        <v>#N/A</v>
      </c>
      <c r="H261" s="56"/>
      <c r="I261" s="4"/>
      <c r="J261" s="4"/>
      <c r="K261" s="4"/>
      <c r="L261" s="4"/>
      <c r="M261" s="24"/>
      <c r="N261" s="24"/>
      <c r="O261" s="14"/>
      <c r="P261" s="14"/>
      <c r="Q261" s="14"/>
      <c r="R261" s="14"/>
      <c r="S261" s="14"/>
      <c r="T261" s="14"/>
      <c r="U261" s="14"/>
      <c r="V261" s="14"/>
      <c r="W261" s="24"/>
      <c r="X261" s="14"/>
      <c r="Y261" s="15"/>
      <c r="Z261" s="15"/>
      <c r="AA261" s="55">
        <f t="shared" si="25"/>
        <v>0</v>
      </c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55">
        <f t="shared" si="26"/>
        <v>0</v>
      </c>
      <c r="AN261" s="55">
        <f t="shared" si="27"/>
        <v>0</v>
      </c>
      <c r="AO261" s="55">
        <f t="shared" si="28"/>
        <v>0</v>
      </c>
      <c r="AP261" s="84" t="str">
        <f t="shared" si="29"/>
        <v/>
      </c>
      <c r="AQ261" s="11" t="b">
        <f t="shared" si="30"/>
        <v>0</v>
      </c>
      <c r="AR261" s="59" t="b">
        <f t="shared" si="31"/>
        <v>0</v>
      </c>
      <c r="AS261" s="34" t="str">
        <f t="shared" si="32"/>
        <v/>
      </c>
    </row>
    <row r="262" spans="2:45">
      <c r="B262" s="260"/>
      <c r="C262" s="35"/>
      <c r="D262" s="53"/>
      <c r="E262" s="5"/>
      <c r="F262" s="60"/>
      <c r="G262" s="54" t="e">
        <f>VLOOKUP(F262,Foglio1!$F$2:$G$1509,2,FALSE)</f>
        <v>#N/A</v>
      </c>
      <c r="H262" s="56"/>
      <c r="I262" s="4"/>
      <c r="J262" s="4"/>
      <c r="K262" s="4"/>
      <c r="L262" s="4"/>
      <c r="M262" s="24"/>
      <c r="N262" s="24"/>
      <c r="O262" s="14"/>
      <c r="P262" s="14"/>
      <c r="Q262" s="14"/>
      <c r="R262" s="14"/>
      <c r="S262" s="14"/>
      <c r="T262" s="14"/>
      <c r="U262" s="14"/>
      <c r="V262" s="14"/>
      <c r="W262" s="24"/>
      <c r="X262" s="14"/>
      <c r="Y262" s="15"/>
      <c r="Z262" s="15"/>
      <c r="AA262" s="55">
        <f t="shared" si="25"/>
        <v>0</v>
      </c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55">
        <f t="shared" si="26"/>
        <v>0</v>
      </c>
      <c r="AN262" s="55">
        <f t="shared" si="27"/>
        <v>0</v>
      </c>
      <c r="AO262" s="55">
        <f t="shared" si="28"/>
        <v>0</v>
      </c>
      <c r="AP262" s="84" t="str">
        <f t="shared" si="29"/>
        <v/>
      </c>
      <c r="AQ262" s="11" t="b">
        <f t="shared" si="30"/>
        <v>0</v>
      </c>
      <c r="AR262" s="59" t="b">
        <f t="shared" si="31"/>
        <v>0</v>
      </c>
      <c r="AS262" s="34" t="str">
        <f t="shared" si="32"/>
        <v/>
      </c>
    </row>
    <row r="263" spans="2:45">
      <c r="B263" s="260"/>
      <c r="C263" s="35"/>
      <c r="D263" s="53"/>
      <c r="E263" s="5"/>
      <c r="F263" s="60"/>
      <c r="G263" s="54" t="e">
        <f>VLOOKUP(F263,Foglio1!$F$2:$G$1509,2,FALSE)</f>
        <v>#N/A</v>
      </c>
      <c r="H263" s="56"/>
      <c r="I263" s="4"/>
      <c r="J263" s="4"/>
      <c r="K263" s="4"/>
      <c r="L263" s="4"/>
      <c r="M263" s="24"/>
      <c r="N263" s="24"/>
      <c r="O263" s="14"/>
      <c r="P263" s="14"/>
      <c r="Q263" s="14"/>
      <c r="R263" s="14"/>
      <c r="S263" s="14"/>
      <c r="T263" s="14"/>
      <c r="U263" s="14"/>
      <c r="V263" s="14"/>
      <c r="W263" s="24"/>
      <c r="X263" s="14"/>
      <c r="Y263" s="15"/>
      <c r="Z263" s="15"/>
      <c r="AA263" s="55">
        <f t="shared" si="25"/>
        <v>0</v>
      </c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55">
        <f t="shared" si="26"/>
        <v>0</v>
      </c>
      <c r="AN263" s="55">
        <f t="shared" si="27"/>
        <v>0</v>
      </c>
      <c r="AO263" s="55">
        <f t="shared" si="28"/>
        <v>0</v>
      </c>
      <c r="AP263" s="84" t="str">
        <f t="shared" si="29"/>
        <v/>
      </c>
      <c r="AQ263" s="11" t="b">
        <f t="shared" si="30"/>
        <v>0</v>
      </c>
      <c r="AR263" s="59" t="b">
        <f t="shared" si="31"/>
        <v>0</v>
      </c>
      <c r="AS263" s="34" t="str">
        <f t="shared" si="32"/>
        <v/>
      </c>
    </row>
    <row r="264" spans="2:45">
      <c r="B264" s="260"/>
      <c r="C264" s="35"/>
      <c r="D264" s="53"/>
      <c r="E264" s="5"/>
      <c r="F264" s="60"/>
      <c r="G264" s="54" t="e">
        <f>VLOOKUP(F264,Foglio1!$F$2:$G$1509,2,FALSE)</f>
        <v>#N/A</v>
      </c>
      <c r="H264" s="56"/>
      <c r="I264" s="4"/>
      <c r="J264" s="4"/>
      <c r="K264" s="4"/>
      <c r="L264" s="4"/>
      <c r="M264" s="24"/>
      <c r="N264" s="24"/>
      <c r="O264" s="14"/>
      <c r="P264" s="14"/>
      <c r="Q264" s="14"/>
      <c r="R264" s="14"/>
      <c r="S264" s="14"/>
      <c r="T264" s="14"/>
      <c r="U264" s="14"/>
      <c r="V264" s="14"/>
      <c r="W264" s="24"/>
      <c r="X264" s="14"/>
      <c r="Y264" s="15"/>
      <c r="Z264" s="15"/>
      <c r="AA264" s="55">
        <f t="shared" ref="AA264:AA300" si="33">SUM(Y264:Z264)</f>
        <v>0</v>
      </c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55">
        <f t="shared" ref="AM264:AM300" si="34">SUM(AA264:AC264)</f>
        <v>0</v>
      </c>
      <c r="AN264" s="55">
        <f t="shared" ref="AN264:AN300" si="35">SUM(AD264:AF264)</f>
        <v>0</v>
      </c>
      <c r="AO264" s="55">
        <f t="shared" ref="AO264:AO300" si="36">SUM(AG264:AK264)</f>
        <v>0</v>
      </c>
      <c r="AP264" s="84" t="str">
        <f t="shared" ref="AP264:AP300" si="37">IF(AND(OR(AQ264=FALSE,AR264=FALSE),OR(COUNTBLANK(A264:F264)&lt;&gt;COLUMNS(A264:F264),COUNTBLANK(H264:Z264)&lt;&gt;COLUMNS(H264:Z264),COUNTBLANK(AB264:AL264)&lt;&gt;COLUMNS(AB264:AL264))),"KO","")</f>
        <v/>
      </c>
      <c r="AQ264" s="11" t="b">
        <f t="shared" ref="AQ264:AQ300" si="38">IF(OR(ISBLANK(B264),ISBLANK(H264),ISBLANK(L264),ISBLANK(M264),ISBLANK(N264),ISBLANK(O264),ISBLANK(R264),ISBLANK(V264),ISBLANK(W264),ISBLANK(Y264),ISBLANK(AB264),ISBLANK(AD264),ISBLANK(AL264)),FALSE,TRUE)</f>
        <v>0</v>
      </c>
      <c r="AR264" s="59" t="b">
        <f t="shared" ref="AR264:AR300" si="39">IF(ISBLANK(B264),IF(OR(ISBLANK(C264),ISBLANK(D264),ISBLANK(E264),ISBLANK(F264),ISBLANK(G264)),FALSE,TRUE),TRUE)</f>
        <v>0</v>
      </c>
      <c r="AS264" s="34" t="str">
        <f t="shared" ref="AS264:AS300" si="40">IF(AND(AP264="KO",OR(COUNTBLANK(A264:F264)&lt;&gt;COLUMNS(A264:F264),COUNTBLANK(H264:Z264)&lt;&gt;COLUMNS(H264:Z264),COUNTBLANK(AB264:AL264)&lt;&gt;COLUMNS(AB264:AL264))),"ATTENZIONE!!! NON TUTTI I CAMPI OBBLIGATORI SONO STATI COMPILATI","")</f>
        <v/>
      </c>
    </row>
    <row r="265" spans="2:45">
      <c r="B265" s="260"/>
      <c r="C265" s="35"/>
      <c r="D265" s="53"/>
      <c r="E265" s="5"/>
      <c r="F265" s="60"/>
      <c r="G265" s="54" t="e">
        <f>VLOOKUP(F265,Foglio1!$F$2:$G$1509,2,FALSE)</f>
        <v>#N/A</v>
      </c>
      <c r="H265" s="56"/>
      <c r="I265" s="4"/>
      <c r="J265" s="4"/>
      <c r="K265" s="4"/>
      <c r="L265" s="4"/>
      <c r="M265" s="24"/>
      <c r="N265" s="24"/>
      <c r="O265" s="14"/>
      <c r="P265" s="14"/>
      <c r="Q265" s="14"/>
      <c r="R265" s="14"/>
      <c r="S265" s="14"/>
      <c r="T265" s="14"/>
      <c r="U265" s="14"/>
      <c r="V265" s="14"/>
      <c r="W265" s="24"/>
      <c r="X265" s="14"/>
      <c r="Y265" s="15"/>
      <c r="Z265" s="15"/>
      <c r="AA265" s="55">
        <f t="shared" si="33"/>
        <v>0</v>
      </c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55">
        <f t="shared" si="34"/>
        <v>0</v>
      </c>
      <c r="AN265" s="55">
        <f t="shared" si="35"/>
        <v>0</v>
      </c>
      <c r="AO265" s="55">
        <f t="shared" si="36"/>
        <v>0</v>
      </c>
      <c r="AP265" s="84" t="str">
        <f t="shared" si="37"/>
        <v/>
      </c>
      <c r="AQ265" s="11" t="b">
        <f t="shared" si="38"/>
        <v>0</v>
      </c>
      <c r="AR265" s="59" t="b">
        <f t="shared" si="39"/>
        <v>0</v>
      </c>
      <c r="AS265" s="34" t="str">
        <f t="shared" si="40"/>
        <v/>
      </c>
    </row>
    <row r="266" spans="2:45">
      <c r="B266" s="260"/>
      <c r="C266" s="35"/>
      <c r="D266" s="53"/>
      <c r="E266" s="5"/>
      <c r="F266" s="60"/>
      <c r="G266" s="54" t="e">
        <f>VLOOKUP(F266,Foglio1!$F$2:$G$1509,2,FALSE)</f>
        <v>#N/A</v>
      </c>
      <c r="H266" s="56"/>
      <c r="I266" s="4"/>
      <c r="J266" s="4"/>
      <c r="K266" s="4"/>
      <c r="L266" s="4"/>
      <c r="M266" s="24"/>
      <c r="N266" s="24"/>
      <c r="O266" s="14"/>
      <c r="P266" s="14"/>
      <c r="Q266" s="14"/>
      <c r="R266" s="14"/>
      <c r="S266" s="14"/>
      <c r="T266" s="14"/>
      <c r="U266" s="14"/>
      <c r="V266" s="14"/>
      <c r="W266" s="24"/>
      <c r="X266" s="14"/>
      <c r="Y266" s="15"/>
      <c r="Z266" s="15"/>
      <c r="AA266" s="55">
        <f t="shared" si="33"/>
        <v>0</v>
      </c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55">
        <f t="shared" si="34"/>
        <v>0</v>
      </c>
      <c r="AN266" s="55">
        <f t="shared" si="35"/>
        <v>0</v>
      </c>
      <c r="AO266" s="55">
        <f t="shared" si="36"/>
        <v>0</v>
      </c>
      <c r="AP266" s="84" t="str">
        <f t="shared" si="37"/>
        <v/>
      </c>
      <c r="AQ266" s="11" t="b">
        <f t="shared" si="38"/>
        <v>0</v>
      </c>
      <c r="AR266" s="59" t="b">
        <f t="shared" si="39"/>
        <v>0</v>
      </c>
      <c r="AS266" s="34" t="str">
        <f t="shared" si="40"/>
        <v/>
      </c>
    </row>
    <row r="267" spans="2:45">
      <c r="B267" s="260"/>
      <c r="C267" s="35"/>
      <c r="D267" s="53"/>
      <c r="E267" s="5"/>
      <c r="F267" s="60"/>
      <c r="G267" s="54" t="e">
        <f>VLOOKUP(F267,Foglio1!$F$2:$G$1509,2,FALSE)</f>
        <v>#N/A</v>
      </c>
      <c r="H267" s="56"/>
      <c r="I267" s="4"/>
      <c r="J267" s="4"/>
      <c r="K267" s="4"/>
      <c r="L267" s="4"/>
      <c r="M267" s="24"/>
      <c r="N267" s="24"/>
      <c r="O267" s="14"/>
      <c r="P267" s="14"/>
      <c r="Q267" s="14"/>
      <c r="R267" s="14"/>
      <c r="S267" s="14"/>
      <c r="T267" s="14"/>
      <c r="U267" s="14"/>
      <c r="V267" s="14"/>
      <c r="W267" s="24"/>
      <c r="X267" s="14"/>
      <c r="Y267" s="15"/>
      <c r="Z267" s="15"/>
      <c r="AA267" s="55">
        <f t="shared" si="33"/>
        <v>0</v>
      </c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55">
        <f t="shared" si="34"/>
        <v>0</v>
      </c>
      <c r="AN267" s="55">
        <f t="shared" si="35"/>
        <v>0</v>
      </c>
      <c r="AO267" s="55">
        <f t="shared" si="36"/>
        <v>0</v>
      </c>
      <c r="AP267" s="84" t="str">
        <f t="shared" si="37"/>
        <v/>
      </c>
      <c r="AQ267" s="11" t="b">
        <f t="shared" si="38"/>
        <v>0</v>
      </c>
      <c r="AR267" s="59" t="b">
        <f t="shared" si="39"/>
        <v>0</v>
      </c>
      <c r="AS267" s="34" t="str">
        <f t="shared" si="40"/>
        <v/>
      </c>
    </row>
    <row r="268" spans="2:45">
      <c r="B268" s="260"/>
      <c r="C268" s="35"/>
      <c r="D268" s="53"/>
      <c r="E268" s="5"/>
      <c r="F268" s="60"/>
      <c r="G268" s="54" t="e">
        <f>VLOOKUP(F268,Foglio1!$F$2:$G$1509,2,FALSE)</f>
        <v>#N/A</v>
      </c>
      <c r="H268" s="56"/>
      <c r="I268" s="4"/>
      <c r="J268" s="4"/>
      <c r="K268" s="4"/>
      <c r="L268" s="4"/>
      <c r="M268" s="24"/>
      <c r="N268" s="24"/>
      <c r="O268" s="14"/>
      <c r="P268" s="14"/>
      <c r="Q268" s="14"/>
      <c r="R268" s="14"/>
      <c r="S268" s="14"/>
      <c r="T268" s="14"/>
      <c r="U268" s="14"/>
      <c r="V268" s="14"/>
      <c r="W268" s="24"/>
      <c r="X268" s="14"/>
      <c r="Y268" s="15"/>
      <c r="Z268" s="15"/>
      <c r="AA268" s="55">
        <f t="shared" si="33"/>
        <v>0</v>
      </c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55">
        <f t="shared" si="34"/>
        <v>0</v>
      </c>
      <c r="AN268" s="55">
        <f t="shared" si="35"/>
        <v>0</v>
      </c>
      <c r="AO268" s="55">
        <f t="shared" si="36"/>
        <v>0</v>
      </c>
      <c r="AP268" s="84" t="str">
        <f t="shared" si="37"/>
        <v/>
      </c>
      <c r="AQ268" s="11" t="b">
        <f t="shared" si="38"/>
        <v>0</v>
      </c>
      <c r="AR268" s="59" t="b">
        <f t="shared" si="39"/>
        <v>0</v>
      </c>
      <c r="AS268" s="34" t="str">
        <f t="shared" si="40"/>
        <v/>
      </c>
    </row>
    <row r="269" spans="2:45">
      <c r="B269" s="260"/>
      <c r="C269" s="35"/>
      <c r="D269" s="53"/>
      <c r="E269" s="5"/>
      <c r="F269" s="60"/>
      <c r="G269" s="54" t="e">
        <f>VLOOKUP(F269,Foglio1!$F$2:$G$1509,2,FALSE)</f>
        <v>#N/A</v>
      </c>
      <c r="H269" s="56"/>
      <c r="I269" s="4"/>
      <c r="J269" s="4"/>
      <c r="K269" s="4"/>
      <c r="L269" s="4"/>
      <c r="M269" s="24"/>
      <c r="N269" s="24"/>
      <c r="O269" s="14"/>
      <c r="P269" s="14"/>
      <c r="Q269" s="14"/>
      <c r="R269" s="14"/>
      <c r="S269" s="14"/>
      <c r="T269" s="14"/>
      <c r="U269" s="14"/>
      <c r="V269" s="14"/>
      <c r="W269" s="24"/>
      <c r="X269" s="14"/>
      <c r="Y269" s="15"/>
      <c r="Z269" s="15"/>
      <c r="AA269" s="55">
        <f t="shared" si="33"/>
        <v>0</v>
      </c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55">
        <f t="shared" si="34"/>
        <v>0</v>
      </c>
      <c r="AN269" s="55">
        <f t="shared" si="35"/>
        <v>0</v>
      </c>
      <c r="AO269" s="55">
        <f t="shared" si="36"/>
        <v>0</v>
      </c>
      <c r="AP269" s="84" t="str">
        <f t="shared" si="37"/>
        <v/>
      </c>
      <c r="AQ269" s="11" t="b">
        <f t="shared" si="38"/>
        <v>0</v>
      </c>
      <c r="AR269" s="59" t="b">
        <f t="shared" si="39"/>
        <v>0</v>
      </c>
      <c r="AS269" s="34" t="str">
        <f t="shared" si="40"/>
        <v/>
      </c>
    </row>
    <row r="270" spans="2:45">
      <c r="B270" s="260"/>
      <c r="C270" s="35"/>
      <c r="D270" s="53"/>
      <c r="E270" s="5"/>
      <c r="F270" s="60"/>
      <c r="G270" s="54" t="e">
        <f>VLOOKUP(F270,Foglio1!$F$2:$G$1509,2,FALSE)</f>
        <v>#N/A</v>
      </c>
      <c r="H270" s="56"/>
      <c r="I270" s="4"/>
      <c r="J270" s="4"/>
      <c r="K270" s="4"/>
      <c r="L270" s="4"/>
      <c r="M270" s="24"/>
      <c r="N270" s="24"/>
      <c r="O270" s="14"/>
      <c r="P270" s="14"/>
      <c r="Q270" s="14"/>
      <c r="R270" s="14"/>
      <c r="S270" s="14"/>
      <c r="T270" s="14"/>
      <c r="U270" s="14"/>
      <c r="V270" s="14"/>
      <c r="W270" s="24"/>
      <c r="X270" s="14"/>
      <c r="Y270" s="15"/>
      <c r="Z270" s="15"/>
      <c r="AA270" s="55">
        <f t="shared" si="33"/>
        <v>0</v>
      </c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55">
        <f t="shared" si="34"/>
        <v>0</v>
      </c>
      <c r="AN270" s="55">
        <f t="shared" si="35"/>
        <v>0</v>
      </c>
      <c r="AO270" s="55">
        <f t="shared" si="36"/>
        <v>0</v>
      </c>
      <c r="AP270" s="84" t="str">
        <f t="shared" si="37"/>
        <v/>
      </c>
      <c r="AQ270" s="11" t="b">
        <f t="shared" si="38"/>
        <v>0</v>
      </c>
      <c r="AR270" s="59" t="b">
        <f t="shared" si="39"/>
        <v>0</v>
      </c>
      <c r="AS270" s="34" t="str">
        <f t="shared" si="40"/>
        <v/>
      </c>
    </row>
    <row r="271" spans="2:45">
      <c r="B271" s="260"/>
      <c r="C271" s="35"/>
      <c r="D271" s="53"/>
      <c r="E271" s="5"/>
      <c r="F271" s="60"/>
      <c r="G271" s="54" t="e">
        <f>VLOOKUP(F271,Foglio1!$F$2:$G$1509,2,FALSE)</f>
        <v>#N/A</v>
      </c>
      <c r="H271" s="56"/>
      <c r="I271" s="4"/>
      <c r="J271" s="4"/>
      <c r="K271" s="4"/>
      <c r="L271" s="4"/>
      <c r="M271" s="24"/>
      <c r="N271" s="24"/>
      <c r="O271" s="14"/>
      <c r="P271" s="14"/>
      <c r="Q271" s="14"/>
      <c r="R271" s="14"/>
      <c r="S271" s="14"/>
      <c r="T271" s="14"/>
      <c r="U271" s="14"/>
      <c r="V271" s="14"/>
      <c r="W271" s="24"/>
      <c r="X271" s="14"/>
      <c r="Y271" s="15"/>
      <c r="Z271" s="15"/>
      <c r="AA271" s="55">
        <f t="shared" si="33"/>
        <v>0</v>
      </c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55">
        <f t="shared" si="34"/>
        <v>0</v>
      </c>
      <c r="AN271" s="55">
        <f t="shared" si="35"/>
        <v>0</v>
      </c>
      <c r="AO271" s="55">
        <f t="shared" si="36"/>
        <v>0</v>
      </c>
      <c r="AP271" s="84" t="str">
        <f t="shared" si="37"/>
        <v/>
      </c>
      <c r="AQ271" s="11" t="b">
        <f t="shared" si="38"/>
        <v>0</v>
      </c>
      <c r="AR271" s="59" t="b">
        <f t="shared" si="39"/>
        <v>0</v>
      </c>
      <c r="AS271" s="34" t="str">
        <f t="shared" si="40"/>
        <v/>
      </c>
    </row>
    <row r="272" spans="2:45">
      <c r="B272" s="260"/>
      <c r="C272" s="35"/>
      <c r="D272" s="53"/>
      <c r="E272" s="5"/>
      <c r="F272" s="60"/>
      <c r="G272" s="54" t="e">
        <f>VLOOKUP(F272,Foglio1!$F$2:$G$1509,2,FALSE)</f>
        <v>#N/A</v>
      </c>
      <c r="H272" s="56"/>
      <c r="I272" s="4"/>
      <c r="J272" s="4"/>
      <c r="K272" s="4"/>
      <c r="L272" s="4"/>
      <c r="M272" s="24"/>
      <c r="N272" s="24"/>
      <c r="O272" s="14"/>
      <c r="P272" s="14"/>
      <c r="Q272" s="14"/>
      <c r="R272" s="14"/>
      <c r="S272" s="14"/>
      <c r="T272" s="14"/>
      <c r="U272" s="14"/>
      <c r="V272" s="14"/>
      <c r="W272" s="24"/>
      <c r="X272" s="14"/>
      <c r="Y272" s="15"/>
      <c r="Z272" s="15"/>
      <c r="AA272" s="55">
        <f t="shared" si="33"/>
        <v>0</v>
      </c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55">
        <f t="shared" si="34"/>
        <v>0</v>
      </c>
      <c r="AN272" s="55">
        <f t="shared" si="35"/>
        <v>0</v>
      </c>
      <c r="AO272" s="55">
        <f t="shared" si="36"/>
        <v>0</v>
      </c>
      <c r="AP272" s="84" t="str">
        <f t="shared" si="37"/>
        <v/>
      </c>
      <c r="AQ272" s="11" t="b">
        <f t="shared" si="38"/>
        <v>0</v>
      </c>
      <c r="AR272" s="59" t="b">
        <f t="shared" si="39"/>
        <v>0</v>
      </c>
      <c r="AS272" s="34" t="str">
        <f t="shared" si="40"/>
        <v/>
      </c>
    </row>
    <row r="273" spans="2:45">
      <c r="B273" s="260"/>
      <c r="C273" s="35"/>
      <c r="D273" s="53"/>
      <c r="E273" s="5"/>
      <c r="F273" s="60"/>
      <c r="G273" s="54" t="e">
        <f>VLOOKUP(F273,Foglio1!$F$2:$G$1509,2,FALSE)</f>
        <v>#N/A</v>
      </c>
      <c r="H273" s="56"/>
      <c r="I273" s="4"/>
      <c r="J273" s="4"/>
      <c r="K273" s="4"/>
      <c r="L273" s="4"/>
      <c r="M273" s="24"/>
      <c r="N273" s="24"/>
      <c r="O273" s="14"/>
      <c r="P273" s="14"/>
      <c r="Q273" s="14"/>
      <c r="R273" s="14"/>
      <c r="S273" s="14"/>
      <c r="T273" s="14"/>
      <c r="U273" s="14"/>
      <c r="V273" s="14"/>
      <c r="W273" s="24"/>
      <c r="X273" s="14"/>
      <c r="Y273" s="15"/>
      <c r="Z273" s="15"/>
      <c r="AA273" s="55">
        <f t="shared" si="33"/>
        <v>0</v>
      </c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55">
        <f t="shared" si="34"/>
        <v>0</v>
      </c>
      <c r="AN273" s="55">
        <f t="shared" si="35"/>
        <v>0</v>
      </c>
      <c r="AO273" s="55">
        <f t="shared" si="36"/>
        <v>0</v>
      </c>
      <c r="AP273" s="84" t="str">
        <f t="shared" si="37"/>
        <v/>
      </c>
      <c r="AQ273" s="11" t="b">
        <f t="shared" si="38"/>
        <v>0</v>
      </c>
      <c r="AR273" s="59" t="b">
        <f t="shared" si="39"/>
        <v>0</v>
      </c>
      <c r="AS273" s="34" t="str">
        <f t="shared" si="40"/>
        <v/>
      </c>
    </row>
    <row r="274" spans="2:45">
      <c r="B274" s="260"/>
      <c r="C274" s="35"/>
      <c r="D274" s="53"/>
      <c r="E274" s="5"/>
      <c r="F274" s="60"/>
      <c r="G274" s="54" t="e">
        <f>VLOOKUP(F274,Foglio1!$F$2:$G$1509,2,FALSE)</f>
        <v>#N/A</v>
      </c>
      <c r="H274" s="56"/>
      <c r="I274" s="4"/>
      <c r="J274" s="4"/>
      <c r="K274" s="4"/>
      <c r="L274" s="4"/>
      <c r="M274" s="24"/>
      <c r="N274" s="24"/>
      <c r="O274" s="14"/>
      <c r="P274" s="14"/>
      <c r="Q274" s="14"/>
      <c r="R274" s="14"/>
      <c r="S274" s="14"/>
      <c r="T274" s="14"/>
      <c r="U274" s="14"/>
      <c r="V274" s="14"/>
      <c r="W274" s="24"/>
      <c r="X274" s="14"/>
      <c r="Y274" s="15"/>
      <c r="Z274" s="15"/>
      <c r="AA274" s="55">
        <f t="shared" si="33"/>
        <v>0</v>
      </c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55">
        <f t="shared" si="34"/>
        <v>0</v>
      </c>
      <c r="AN274" s="55">
        <f t="shared" si="35"/>
        <v>0</v>
      </c>
      <c r="AO274" s="55">
        <f t="shared" si="36"/>
        <v>0</v>
      </c>
      <c r="AP274" s="84" t="str">
        <f t="shared" si="37"/>
        <v/>
      </c>
      <c r="AQ274" s="11" t="b">
        <f t="shared" si="38"/>
        <v>0</v>
      </c>
      <c r="AR274" s="59" t="b">
        <f t="shared" si="39"/>
        <v>0</v>
      </c>
      <c r="AS274" s="34" t="str">
        <f t="shared" si="40"/>
        <v/>
      </c>
    </row>
    <row r="275" spans="2:45">
      <c r="B275" s="260"/>
      <c r="C275" s="35"/>
      <c r="D275" s="53"/>
      <c r="E275" s="5"/>
      <c r="F275" s="60"/>
      <c r="G275" s="54" t="e">
        <f>VLOOKUP(F275,Foglio1!$F$2:$G$1509,2,FALSE)</f>
        <v>#N/A</v>
      </c>
      <c r="H275" s="56"/>
      <c r="I275" s="4"/>
      <c r="J275" s="4"/>
      <c r="K275" s="4"/>
      <c r="L275" s="4"/>
      <c r="M275" s="24"/>
      <c r="N275" s="24"/>
      <c r="O275" s="14"/>
      <c r="P275" s="14"/>
      <c r="Q275" s="14"/>
      <c r="R275" s="14"/>
      <c r="S275" s="14"/>
      <c r="T275" s="14"/>
      <c r="U275" s="14"/>
      <c r="V275" s="14"/>
      <c r="W275" s="24"/>
      <c r="X275" s="14"/>
      <c r="Y275" s="15"/>
      <c r="Z275" s="15"/>
      <c r="AA275" s="55">
        <f t="shared" si="33"/>
        <v>0</v>
      </c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55">
        <f t="shared" si="34"/>
        <v>0</v>
      </c>
      <c r="AN275" s="55">
        <f t="shared" si="35"/>
        <v>0</v>
      </c>
      <c r="AO275" s="55">
        <f t="shared" si="36"/>
        <v>0</v>
      </c>
      <c r="AP275" s="84" t="str">
        <f t="shared" si="37"/>
        <v/>
      </c>
      <c r="AQ275" s="11" t="b">
        <f t="shared" si="38"/>
        <v>0</v>
      </c>
      <c r="AR275" s="59" t="b">
        <f t="shared" si="39"/>
        <v>0</v>
      </c>
      <c r="AS275" s="34" t="str">
        <f t="shared" si="40"/>
        <v/>
      </c>
    </row>
    <row r="276" spans="2:45">
      <c r="B276" s="260"/>
      <c r="C276" s="35"/>
      <c r="D276" s="53"/>
      <c r="E276" s="5"/>
      <c r="F276" s="60"/>
      <c r="G276" s="54" t="e">
        <f>VLOOKUP(F276,Foglio1!$F$2:$G$1509,2,FALSE)</f>
        <v>#N/A</v>
      </c>
      <c r="H276" s="56"/>
      <c r="I276" s="4"/>
      <c r="J276" s="4"/>
      <c r="K276" s="4"/>
      <c r="L276" s="4"/>
      <c r="M276" s="24"/>
      <c r="N276" s="24"/>
      <c r="O276" s="14"/>
      <c r="P276" s="14"/>
      <c r="Q276" s="14"/>
      <c r="R276" s="14"/>
      <c r="S276" s="14"/>
      <c r="T276" s="14"/>
      <c r="U276" s="14"/>
      <c r="V276" s="14"/>
      <c r="W276" s="24"/>
      <c r="X276" s="14"/>
      <c r="Y276" s="15"/>
      <c r="Z276" s="15"/>
      <c r="AA276" s="55">
        <f t="shared" si="33"/>
        <v>0</v>
      </c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55">
        <f t="shared" si="34"/>
        <v>0</v>
      </c>
      <c r="AN276" s="55">
        <f t="shared" si="35"/>
        <v>0</v>
      </c>
      <c r="AO276" s="55">
        <f t="shared" si="36"/>
        <v>0</v>
      </c>
      <c r="AP276" s="84" t="str">
        <f t="shared" si="37"/>
        <v/>
      </c>
      <c r="AQ276" s="11" t="b">
        <f t="shared" si="38"/>
        <v>0</v>
      </c>
      <c r="AR276" s="59" t="b">
        <f t="shared" si="39"/>
        <v>0</v>
      </c>
      <c r="AS276" s="34" t="str">
        <f t="shared" si="40"/>
        <v/>
      </c>
    </row>
    <row r="277" spans="2:45">
      <c r="B277" s="260"/>
      <c r="C277" s="35"/>
      <c r="D277" s="53"/>
      <c r="E277" s="5"/>
      <c r="F277" s="60"/>
      <c r="G277" s="54" t="e">
        <f>VLOOKUP(F277,Foglio1!$F$2:$G$1509,2,FALSE)</f>
        <v>#N/A</v>
      </c>
      <c r="H277" s="56"/>
      <c r="I277" s="4"/>
      <c r="J277" s="4"/>
      <c r="K277" s="4"/>
      <c r="L277" s="4"/>
      <c r="M277" s="24"/>
      <c r="N277" s="24"/>
      <c r="O277" s="14"/>
      <c r="P277" s="14"/>
      <c r="Q277" s="14"/>
      <c r="R277" s="14"/>
      <c r="S277" s="14"/>
      <c r="T277" s="14"/>
      <c r="U277" s="14"/>
      <c r="V277" s="14"/>
      <c r="W277" s="24"/>
      <c r="X277" s="14"/>
      <c r="Y277" s="15"/>
      <c r="Z277" s="15"/>
      <c r="AA277" s="55">
        <f t="shared" si="33"/>
        <v>0</v>
      </c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55">
        <f t="shared" si="34"/>
        <v>0</v>
      </c>
      <c r="AN277" s="55">
        <f t="shared" si="35"/>
        <v>0</v>
      </c>
      <c r="AO277" s="55">
        <f t="shared" si="36"/>
        <v>0</v>
      </c>
      <c r="AP277" s="84" t="str">
        <f t="shared" si="37"/>
        <v/>
      </c>
      <c r="AQ277" s="11" t="b">
        <f t="shared" si="38"/>
        <v>0</v>
      </c>
      <c r="AR277" s="59" t="b">
        <f t="shared" si="39"/>
        <v>0</v>
      </c>
      <c r="AS277" s="34" t="str">
        <f t="shared" si="40"/>
        <v/>
      </c>
    </row>
    <row r="278" spans="2:45">
      <c r="B278" s="260"/>
      <c r="C278" s="35"/>
      <c r="D278" s="53"/>
      <c r="E278" s="5"/>
      <c r="F278" s="60"/>
      <c r="G278" s="54" t="e">
        <f>VLOOKUP(F278,Foglio1!$F$2:$G$1509,2,FALSE)</f>
        <v>#N/A</v>
      </c>
      <c r="H278" s="56"/>
      <c r="I278" s="4"/>
      <c r="J278" s="4"/>
      <c r="K278" s="4"/>
      <c r="L278" s="4"/>
      <c r="M278" s="24"/>
      <c r="N278" s="24"/>
      <c r="O278" s="14"/>
      <c r="P278" s="14"/>
      <c r="Q278" s="14"/>
      <c r="R278" s="14"/>
      <c r="S278" s="14"/>
      <c r="T278" s="14"/>
      <c r="U278" s="14"/>
      <c r="V278" s="14"/>
      <c r="W278" s="24"/>
      <c r="X278" s="14"/>
      <c r="Y278" s="15"/>
      <c r="Z278" s="15"/>
      <c r="AA278" s="55">
        <f t="shared" si="33"/>
        <v>0</v>
      </c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55">
        <f t="shared" si="34"/>
        <v>0</v>
      </c>
      <c r="AN278" s="55">
        <f t="shared" si="35"/>
        <v>0</v>
      </c>
      <c r="AO278" s="55">
        <f t="shared" si="36"/>
        <v>0</v>
      </c>
      <c r="AP278" s="84" t="str">
        <f t="shared" si="37"/>
        <v/>
      </c>
      <c r="AQ278" s="11" t="b">
        <f t="shared" si="38"/>
        <v>0</v>
      </c>
      <c r="AR278" s="59" t="b">
        <f t="shared" si="39"/>
        <v>0</v>
      </c>
      <c r="AS278" s="34" t="str">
        <f t="shared" si="40"/>
        <v/>
      </c>
    </row>
    <row r="279" spans="2:45">
      <c r="B279" s="260"/>
      <c r="C279" s="35"/>
      <c r="D279" s="53"/>
      <c r="E279" s="5"/>
      <c r="F279" s="60"/>
      <c r="G279" s="54" t="e">
        <f>VLOOKUP(F279,Foglio1!$F$2:$G$1509,2,FALSE)</f>
        <v>#N/A</v>
      </c>
      <c r="H279" s="56"/>
      <c r="I279" s="4"/>
      <c r="J279" s="4"/>
      <c r="K279" s="4"/>
      <c r="L279" s="4"/>
      <c r="M279" s="24"/>
      <c r="N279" s="24"/>
      <c r="O279" s="14"/>
      <c r="P279" s="14"/>
      <c r="Q279" s="14"/>
      <c r="R279" s="14"/>
      <c r="S279" s="14"/>
      <c r="T279" s="14"/>
      <c r="U279" s="14"/>
      <c r="V279" s="14"/>
      <c r="W279" s="24"/>
      <c r="X279" s="14"/>
      <c r="Y279" s="15"/>
      <c r="Z279" s="15"/>
      <c r="AA279" s="55">
        <f t="shared" si="33"/>
        <v>0</v>
      </c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55">
        <f t="shared" si="34"/>
        <v>0</v>
      </c>
      <c r="AN279" s="55">
        <f t="shared" si="35"/>
        <v>0</v>
      </c>
      <c r="AO279" s="55">
        <f t="shared" si="36"/>
        <v>0</v>
      </c>
      <c r="AP279" s="84" t="str">
        <f t="shared" si="37"/>
        <v/>
      </c>
      <c r="AQ279" s="11" t="b">
        <f t="shared" si="38"/>
        <v>0</v>
      </c>
      <c r="AR279" s="59" t="b">
        <f t="shared" si="39"/>
        <v>0</v>
      </c>
      <c r="AS279" s="34" t="str">
        <f t="shared" si="40"/>
        <v/>
      </c>
    </row>
    <row r="280" spans="2:45">
      <c r="B280" s="260"/>
      <c r="C280" s="35"/>
      <c r="D280" s="53"/>
      <c r="E280" s="5"/>
      <c r="F280" s="60"/>
      <c r="G280" s="54" t="e">
        <f>VLOOKUP(F280,Foglio1!$F$2:$G$1509,2,FALSE)</f>
        <v>#N/A</v>
      </c>
      <c r="H280" s="56"/>
      <c r="I280" s="4"/>
      <c r="J280" s="4"/>
      <c r="K280" s="4"/>
      <c r="L280" s="4"/>
      <c r="M280" s="24"/>
      <c r="N280" s="24"/>
      <c r="O280" s="14"/>
      <c r="P280" s="14"/>
      <c r="Q280" s="14"/>
      <c r="R280" s="14"/>
      <c r="S280" s="14"/>
      <c r="T280" s="14"/>
      <c r="U280" s="14"/>
      <c r="V280" s="14"/>
      <c r="W280" s="24"/>
      <c r="X280" s="14"/>
      <c r="Y280" s="15"/>
      <c r="Z280" s="15"/>
      <c r="AA280" s="55">
        <f t="shared" si="33"/>
        <v>0</v>
      </c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55">
        <f t="shared" si="34"/>
        <v>0</v>
      </c>
      <c r="AN280" s="55">
        <f t="shared" si="35"/>
        <v>0</v>
      </c>
      <c r="AO280" s="55">
        <f t="shared" si="36"/>
        <v>0</v>
      </c>
      <c r="AP280" s="84" t="str">
        <f t="shared" si="37"/>
        <v/>
      </c>
      <c r="AQ280" s="11" t="b">
        <f t="shared" si="38"/>
        <v>0</v>
      </c>
      <c r="AR280" s="59" t="b">
        <f t="shared" si="39"/>
        <v>0</v>
      </c>
      <c r="AS280" s="34" t="str">
        <f t="shared" si="40"/>
        <v/>
      </c>
    </row>
    <row r="281" spans="2:45">
      <c r="B281" s="260"/>
      <c r="C281" s="35"/>
      <c r="D281" s="53"/>
      <c r="E281" s="5"/>
      <c r="F281" s="60"/>
      <c r="G281" s="54" t="e">
        <f>VLOOKUP(F281,Foglio1!$F$2:$G$1509,2,FALSE)</f>
        <v>#N/A</v>
      </c>
      <c r="H281" s="56"/>
      <c r="I281" s="4"/>
      <c r="J281" s="4"/>
      <c r="K281" s="4"/>
      <c r="L281" s="4"/>
      <c r="M281" s="24"/>
      <c r="N281" s="24"/>
      <c r="O281" s="14"/>
      <c r="P281" s="14"/>
      <c r="Q281" s="14"/>
      <c r="R281" s="14"/>
      <c r="S281" s="14"/>
      <c r="T281" s="14"/>
      <c r="U281" s="14"/>
      <c r="V281" s="14"/>
      <c r="W281" s="24"/>
      <c r="X281" s="14"/>
      <c r="Y281" s="15"/>
      <c r="Z281" s="15"/>
      <c r="AA281" s="55">
        <f t="shared" si="33"/>
        <v>0</v>
      </c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55">
        <f t="shared" si="34"/>
        <v>0</v>
      </c>
      <c r="AN281" s="55">
        <f t="shared" si="35"/>
        <v>0</v>
      </c>
      <c r="AO281" s="55">
        <f t="shared" si="36"/>
        <v>0</v>
      </c>
      <c r="AP281" s="84" t="str">
        <f t="shared" si="37"/>
        <v/>
      </c>
      <c r="AQ281" s="11" t="b">
        <f t="shared" si="38"/>
        <v>0</v>
      </c>
      <c r="AR281" s="59" t="b">
        <f t="shared" si="39"/>
        <v>0</v>
      </c>
      <c r="AS281" s="34" t="str">
        <f t="shared" si="40"/>
        <v/>
      </c>
    </row>
    <row r="282" spans="2:45">
      <c r="B282" s="260"/>
      <c r="C282" s="35"/>
      <c r="D282" s="53"/>
      <c r="E282" s="5"/>
      <c r="F282" s="60"/>
      <c r="G282" s="54" t="e">
        <f>VLOOKUP(F282,Foglio1!$F$2:$G$1509,2,FALSE)</f>
        <v>#N/A</v>
      </c>
      <c r="H282" s="56"/>
      <c r="I282" s="4"/>
      <c r="J282" s="4"/>
      <c r="K282" s="4"/>
      <c r="L282" s="4"/>
      <c r="M282" s="24"/>
      <c r="N282" s="24"/>
      <c r="O282" s="14"/>
      <c r="P282" s="14"/>
      <c r="Q282" s="14"/>
      <c r="R282" s="14"/>
      <c r="S282" s="14"/>
      <c r="T282" s="14"/>
      <c r="U282" s="14"/>
      <c r="V282" s="14"/>
      <c r="W282" s="24"/>
      <c r="X282" s="14"/>
      <c r="Y282" s="15"/>
      <c r="Z282" s="15"/>
      <c r="AA282" s="55">
        <f t="shared" si="33"/>
        <v>0</v>
      </c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55">
        <f t="shared" si="34"/>
        <v>0</v>
      </c>
      <c r="AN282" s="55">
        <f t="shared" si="35"/>
        <v>0</v>
      </c>
      <c r="AO282" s="55">
        <f t="shared" si="36"/>
        <v>0</v>
      </c>
      <c r="AP282" s="84" t="str">
        <f t="shared" si="37"/>
        <v/>
      </c>
      <c r="AQ282" s="11" t="b">
        <f t="shared" si="38"/>
        <v>0</v>
      </c>
      <c r="AR282" s="59" t="b">
        <f t="shared" si="39"/>
        <v>0</v>
      </c>
      <c r="AS282" s="34" t="str">
        <f t="shared" si="40"/>
        <v/>
      </c>
    </row>
    <row r="283" spans="2:45">
      <c r="B283" s="260"/>
      <c r="C283" s="35"/>
      <c r="D283" s="53"/>
      <c r="E283" s="5"/>
      <c r="F283" s="60"/>
      <c r="G283" s="54" t="e">
        <f>VLOOKUP(F283,Foglio1!$F$2:$G$1509,2,FALSE)</f>
        <v>#N/A</v>
      </c>
      <c r="H283" s="56"/>
      <c r="I283" s="4"/>
      <c r="J283" s="4"/>
      <c r="K283" s="4"/>
      <c r="L283" s="4"/>
      <c r="M283" s="24"/>
      <c r="N283" s="24"/>
      <c r="O283" s="14"/>
      <c r="P283" s="14"/>
      <c r="Q283" s="14"/>
      <c r="R283" s="14"/>
      <c r="S283" s="14"/>
      <c r="T283" s="14"/>
      <c r="U283" s="14"/>
      <c r="V283" s="14"/>
      <c r="W283" s="24"/>
      <c r="X283" s="14"/>
      <c r="Y283" s="15"/>
      <c r="Z283" s="15"/>
      <c r="AA283" s="55">
        <f t="shared" si="33"/>
        <v>0</v>
      </c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55">
        <f t="shared" si="34"/>
        <v>0</v>
      </c>
      <c r="AN283" s="55">
        <f t="shared" si="35"/>
        <v>0</v>
      </c>
      <c r="AO283" s="55">
        <f t="shared" si="36"/>
        <v>0</v>
      </c>
      <c r="AP283" s="84" t="str">
        <f t="shared" si="37"/>
        <v/>
      </c>
      <c r="AQ283" s="11" t="b">
        <f t="shared" si="38"/>
        <v>0</v>
      </c>
      <c r="AR283" s="59" t="b">
        <f t="shared" si="39"/>
        <v>0</v>
      </c>
      <c r="AS283" s="34" t="str">
        <f t="shared" si="40"/>
        <v/>
      </c>
    </row>
    <row r="284" spans="2:45">
      <c r="B284" s="260"/>
      <c r="C284" s="35"/>
      <c r="D284" s="53"/>
      <c r="E284" s="5"/>
      <c r="F284" s="60"/>
      <c r="G284" s="54" t="e">
        <f>VLOOKUP(F284,Foglio1!$F$2:$G$1509,2,FALSE)</f>
        <v>#N/A</v>
      </c>
      <c r="H284" s="56"/>
      <c r="I284" s="4"/>
      <c r="J284" s="4"/>
      <c r="K284" s="4"/>
      <c r="L284" s="4"/>
      <c r="M284" s="24"/>
      <c r="N284" s="24"/>
      <c r="O284" s="14"/>
      <c r="P284" s="14"/>
      <c r="Q284" s="14"/>
      <c r="R284" s="14"/>
      <c r="S284" s="14"/>
      <c r="T284" s="14"/>
      <c r="U284" s="14"/>
      <c r="V284" s="14"/>
      <c r="W284" s="24"/>
      <c r="X284" s="14"/>
      <c r="Y284" s="15"/>
      <c r="Z284" s="15"/>
      <c r="AA284" s="55">
        <f t="shared" si="33"/>
        <v>0</v>
      </c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55">
        <f t="shared" si="34"/>
        <v>0</v>
      </c>
      <c r="AN284" s="55">
        <f t="shared" si="35"/>
        <v>0</v>
      </c>
      <c r="AO284" s="55">
        <f t="shared" si="36"/>
        <v>0</v>
      </c>
      <c r="AP284" s="84" t="str">
        <f t="shared" si="37"/>
        <v/>
      </c>
      <c r="AQ284" s="11" t="b">
        <f t="shared" si="38"/>
        <v>0</v>
      </c>
      <c r="AR284" s="59" t="b">
        <f t="shared" si="39"/>
        <v>0</v>
      </c>
      <c r="AS284" s="34" t="str">
        <f t="shared" si="40"/>
        <v/>
      </c>
    </row>
    <row r="285" spans="2:45">
      <c r="B285" s="260"/>
      <c r="C285" s="35"/>
      <c r="D285" s="53"/>
      <c r="E285" s="5"/>
      <c r="F285" s="60"/>
      <c r="G285" s="54" t="e">
        <f>VLOOKUP(F285,Foglio1!$F$2:$G$1509,2,FALSE)</f>
        <v>#N/A</v>
      </c>
      <c r="H285" s="56"/>
      <c r="I285" s="4"/>
      <c r="J285" s="4"/>
      <c r="K285" s="4"/>
      <c r="L285" s="4"/>
      <c r="M285" s="24"/>
      <c r="N285" s="24"/>
      <c r="O285" s="14"/>
      <c r="P285" s="14"/>
      <c r="Q285" s="14"/>
      <c r="R285" s="14"/>
      <c r="S285" s="14"/>
      <c r="T285" s="14"/>
      <c r="U285" s="14"/>
      <c r="V285" s="14"/>
      <c r="W285" s="24"/>
      <c r="X285" s="14"/>
      <c r="Y285" s="15"/>
      <c r="Z285" s="15"/>
      <c r="AA285" s="55">
        <f t="shared" si="33"/>
        <v>0</v>
      </c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55">
        <f t="shared" si="34"/>
        <v>0</v>
      </c>
      <c r="AN285" s="55">
        <f t="shared" si="35"/>
        <v>0</v>
      </c>
      <c r="AO285" s="55">
        <f t="shared" si="36"/>
        <v>0</v>
      </c>
      <c r="AP285" s="84" t="str">
        <f t="shared" si="37"/>
        <v/>
      </c>
      <c r="AQ285" s="11" t="b">
        <f t="shared" si="38"/>
        <v>0</v>
      </c>
      <c r="AR285" s="59" t="b">
        <f t="shared" si="39"/>
        <v>0</v>
      </c>
      <c r="AS285" s="34" t="str">
        <f t="shared" si="40"/>
        <v/>
      </c>
    </row>
    <row r="286" spans="2:45">
      <c r="B286" s="260"/>
      <c r="C286" s="35"/>
      <c r="D286" s="53"/>
      <c r="E286" s="5"/>
      <c r="F286" s="60"/>
      <c r="G286" s="54" t="e">
        <f>VLOOKUP(F286,Foglio1!$F$2:$G$1509,2,FALSE)</f>
        <v>#N/A</v>
      </c>
      <c r="H286" s="56"/>
      <c r="I286" s="4"/>
      <c r="J286" s="4"/>
      <c r="K286" s="4"/>
      <c r="L286" s="4"/>
      <c r="M286" s="24"/>
      <c r="N286" s="24"/>
      <c r="O286" s="14"/>
      <c r="P286" s="14"/>
      <c r="Q286" s="14"/>
      <c r="R286" s="14"/>
      <c r="S286" s="14"/>
      <c r="T286" s="14"/>
      <c r="U286" s="14"/>
      <c r="V286" s="14"/>
      <c r="W286" s="24"/>
      <c r="X286" s="14"/>
      <c r="Y286" s="15"/>
      <c r="Z286" s="15"/>
      <c r="AA286" s="55">
        <f t="shared" si="33"/>
        <v>0</v>
      </c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55">
        <f t="shared" si="34"/>
        <v>0</v>
      </c>
      <c r="AN286" s="55">
        <f t="shared" si="35"/>
        <v>0</v>
      </c>
      <c r="AO286" s="55">
        <f t="shared" si="36"/>
        <v>0</v>
      </c>
      <c r="AP286" s="84" t="str">
        <f t="shared" si="37"/>
        <v/>
      </c>
      <c r="AQ286" s="11" t="b">
        <f t="shared" si="38"/>
        <v>0</v>
      </c>
      <c r="AR286" s="59" t="b">
        <f t="shared" si="39"/>
        <v>0</v>
      </c>
      <c r="AS286" s="34" t="str">
        <f t="shared" si="40"/>
        <v/>
      </c>
    </row>
    <row r="287" spans="2:45">
      <c r="B287" s="260"/>
      <c r="C287" s="35"/>
      <c r="D287" s="53"/>
      <c r="E287" s="5"/>
      <c r="F287" s="60"/>
      <c r="G287" s="54" t="e">
        <f>VLOOKUP(F287,Foglio1!$F$2:$G$1509,2,FALSE)</f>
        <v>#N/A</v>
      </c>
      <c r="H287" s="56"/>
      <c r="I287" s="4"/>
      <c r="J287" s="4"/>
      <c r="K287" s="4"/>
      <c r="L287" s="4"/>
      <c r="M287" s="24"/>
      <c r="N287" s="24"/>
      <c r="O287" s="14"/>
      <c r="P287" s="14"/>
      <c r="Q287" s="14"/>
      <c r="R287" s="14"/>
      <c r="S287" s="14"/>
      <c r="T287" s="14"/>
      <c r="U287" s="14"/>
      <c r="V287" s="14"/>
      <c r="W287" s="24"/>
      <c r="X287" s="14"/>
      <c r="Y287" s="15"/>
      <c r="Z287" s="15"/>
      <c r="AA287" s="55">
        <f t="shared" si="33"/>
        <v>0</v>
      </c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55">
        <f t="shared" si="34"/>
        <v>0</v>
      </c>
      <c r="AN287" s="55">
        <f t="shared" si="35"/>
        <v>0</v>
      </c>
      <c r="AO287" s="55">
        <f t="shared" si="36"/>
        <v>0</v>
      </c>
      <c r="AP287" s="84" t="str">
        <f t="shared" si="37"/>
        <v/>
      </c>
      <c r="AQ287" s="11" t="b">
        <f t="shared" si="38"/>
        <v>0</v>
      </c>
      <c r="AR287" s="59" t="b">
        <f t="shared" si="39"/>
        <v>0</v>
      </c>
      <c r="AS287" s="34" t="str">
        <f t="shared" si="40"/>
        <v/>
      </c>
    </row>
    <row r="288" spans="2:45">
      <c r="B288" s="260"/>
      <c r="C288" s="35"/>
      <c r="D288" s="53"/>
      <c r="E288" s="5"/>
      <c r="F288" s="60"/>
      <c r="G288" s="54" t="e">
        <f>VLOOKUP(F288,Foglio1!$F$2:$G$1509,2,FALSE)</f>
        <v>#N/A</v>
      </c>
      <c r="H288" s="56"/>
      <c r="I288" s="4"/>
      <c r="J288" s="4"/>
      <c r="K288" s="4"/>
      <c r="L288" s="4"/>
      <c r="M288" s="24"/>
      <c r="N288" s="24"/>
      <c r="O288" s="14"/>
      <c r="P288" s="14"/>
      <c r="Q288" s="14"/>
      <c r="R288" s="14"/>
      <c r="S288" s="14"/>
      <c r="T288" s="14"/>
      <c r="U288" s="14"/>
      <c r="V288" s="14"/>
      <c r="W288" s="24"/>
      <c r="X288" s="14"/>
      <c r="Y288" s="15"/>
      <c r="Z288" s="15"/>
      <c r="AA288" s="55">
        <f t="shared" si="33"/>
        <v>0</v>
      </c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55">
        <f t="shared" si="34"/>
        <v>0</v>
      </c>
      <c r="AN288" s="55">
        <f t="shared" si="35"/>
        <v>0</v>
      </c>
      <c r="AO288" s="55">
        <f t="shared" si="36"/>
        <v>0</v>
      </c>
      <c r="AP288" s="84" t="str">
        <f t="shared" si="37"/>
        <v/>
      </c>
      <c r="AQ288" s="11" t="b">
        <f t="shared" si="38"/>
        <v>0</v>
      </c>
      <c r="AR288" s="59" t="b">
        <f t="shared" si="39"/>
        <v>0</v>
      </c>
      <c r="AS288" s="34" t="str">
        <f t="shared" si="40"/>
        <v/>
      </c>
    </row>
    <row r="289" spans="2:45">
      <c r="B289" s="260"/>
      <c r="C289" s="35"/>
      <c r="D289" s="53"/>
      <c r="E289" s="5"/>
      <c r="F289" s="60"/>
      <c r="G289" s="54" t="e">
        <f>VLOOKUP(F289,Foglio1!$F$2:$G$1509,2,FALSE)</f>
        <v>#N/A</v>
      </c>
      <c r="H289" s="56"/>
      <c r="I289" s="4"/>
      <c r="J289" s="4"/>
      <c r="K289" s="4"/>
      <c r="L289" s="4"/>
      <c r="M289" s="24"/>
      <c r="N289" s="24"/>
      <c r="O289" s="14"/>
      <c r="P289" s="14"/>
      <c r="Q289" s="14"/>
      <c r="R289" s="14"/>
      <c r="S289" s="14"/>
      <c r="T289" s="14"/>
      <c r="U289" s="14"/>
      <c r="V289" s="14"/>
      <c r="W289" s="24"/>
      <c r="X289" s="14"/>
      <c r="Y289" s="15"/>
      <c r="Z289" s="15"/>
      <c r="AA289" s="55">
        <f t="shared" si="33"/>
        <v>0</v>
      </c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55">
        <f t="shared" si="34"/>
        <v>0</v>
      </c>
      <c r="AN289" s="55">
        <f t="shared" si="35"/>
        <v>0</v>
      </c>
      <c r="AO289" s="55">
        <f t="shared" si="36"/>
        <v>0</v>
      </c>
      <c r="AP289" s="84" t="str">
        <f t="shared" si="37"/>
        <v/>
      </c>
      <c r="AQ289" s="11" t="b">
        <f t="shared" si="38"/>
        <v>0</v>
      </c>
      <c r="AR289" s="59" t="b">
        <f t="shared" si="39"/>
        <v>0</v>
      </c>
      <c r="AS289" s="34" t="str">
        <f t="shared" si="40"/>
        <v/>
      </c>
    </row>
    <row r="290" spans="2:45">
      <c r="B290" s="260"/>
      <c r="C290" s="35"/>
      <c r="D290" s="53"/>
      <c r="E290" s="5"/>
      <c r="F290" s="60"/>
      <c r="G290" s="54" t="e">
        <f>VLOOKUP(F290,Foglio1!$F$2:$G$1509,2,FALSE)</f>
        <v>#N/A</v>
      </c>
      <c r="H290" s="56"/>
      <c r="I290" s="4"/>
      <c r="J290" s="4"/>
      <c r="K290" s="4"/>
      <c r="L290" s="4"/>
      <c r="M290" s="24"/>
      <c r="N290" s="24"/>
      <c r="O290" s="14"/>
      <c r="P290" s="14"/>
      <c r="Q290" s="14"/>
      <c r="R290" s="14"/>
      <c r="S290" s="14"/>
      <c r="T290" s="14"/>
      <c r="U290" s="14"/>
      <c r="V290" s="14"/>
      <c r="W290" s="24"/>
      <c r="X290" s="14"/>
      <c r="Y290" s="15"/>
      <c r="Z290" s="15"/>
      <c r="AA290" s="55">
        <f t="shared" si="33"/>
        <v>0</v>
      </c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55">
        <f t="shared" si="34"/>
        <v>0</v>
      </c>
      <c r="AN290" s="55">
        <f t="shared" si="35"/>
        <v>0</v>
      </c>
      <c r="AO290" s="55">
        <f t="shared" si="36"/>
        <v>0</v>
      </c>
      <c r="AP290" s="84" t="str">
        <f t="shared" si="37"/>
        <v/>
      </c>
      <c r="AQ290" s="11" t="b">
        <f t="shared" si="38"/>
        <v>0</v>
      </c>
      <c r="AR290" s="59" t="b">
        <f t="shared" si="39"/>
        <v>0</v>
      </c>
      <c r="AS290" s="34" t="str">
        <f t="shared" si="40"/>
        <v/>
      </c>
    </row>
    <row r="291" spans="2:45">
      <c r="B291" s="260"/>
      <c r="C291" s="35"/>
      <c r="D291" s="53"/>
      <c r="E291" s="5"/>
      <c r="F291" s="60"/>
      <c r="G291" s="54" t="e">
        <f>VLOOKUP(F291,Foglio1!$F$2:$G$1509,2,FALSE)</f>
        <v>#N/A</v>
      </c>
      <c r="H291" s="56"/>
      <c r="I291" s="4"/>
      <c r="J291" s="4"/>
      <c r="K291" s="4"/>
      <c r="L291" s="4"/>
      <c r="M291" s="24"/>
      <c r="N291" s="24"/>
      <c r="O291" s="14"/>
      <c r="P291" s="14"/>
      <c r="Q291" s="14"/>
      <c r="R291" s="14"/>
      <c r="S291" s="14"/>
      <c r="T291" s="14"/>
      <c r="U291" s="14"/>
      <c r="V291" s="14"/>
      <c r="W291" s="24"/>
      <c r="X291" s="14"/>
      <c r="Y291" s="15"/>
      <c r="Z291" s="15"/>
      <c r="AA291" s="55">
        <f t="shared" si="33"/>
        <v>0</v>
      </c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55">
        <f t="shared" si="34"/>
        <v>0</v>
      </c>
      <c r="AN291" s="55">
        <f t="shared" si="35"/>
        <v>0</v>
      </c>
      <c r="AO291" s="55">
        <f t="shared" si="36"/>
        <v>0</v>
      </c>
      <c r="AP291" s="84" t="str">
        <f t="shared" si="37"/>
        <v/>
      </c>
      <c r="AQ291" s="11" t="b">
        <f t="shared" si="38"/>
        <v>0</v>
      </c>
      <c r="AR291" s="59" t="b">
        <f t="shared" si="39"/>
        <v>0</v>
      </c>
      <c r="AS291" s="34" t="str">
        <f t="shared" si="40"/>
        <v/>
      </c>
    </row>
    <row r="292" spans="2:45">
      <c r="B292" s="260"/>
      <c r="C292" s="35"/>
      <c r="D292" s="53"/>
      <c r="E292" s="5"/>
      <c r="F292" s="60"/>
      <c r="G292" s="54" t="e">
        <f>VLOOKUP(F292,Foglio1!$F$2:$G$1509,2,FALSE)</f>
        <v>#N/A</v>
      </c>
      <c r="H292" s="56"/>
      <c r="I292" s="4"/>
      <c r="J292" s="4"/>
      <c r="K292" s="4"/>
      <c r="L292" s="4"/>
      <c r="M292" s="24"/>
      <c r="N292" s="24"/>
      <c r="O292" s="14"/>
      <c r="P292" s="14"/>
      <c r="Q292" s="14"/>
      <c r="R292" s="14"/>
      <c r="S292" s="14"/>
      <c r="T292" s="14"/>
      <c r="U292" s="14"/>
      <c r="V292" s="14"/>
      <c r="W292" s="24"/>
      <c r="X292" s="14"/>
      <c r="Y292" s="15"/>
      <c r="Z292" s="15"/>
      <c r="AA292" s="55">
        <f t="shared" si="33"/>
        <v>0</v>
      </c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55">
        <f t="shared" si="34"/>
        <v>0</v>
      </c>
      <c r="AN292" s="55">
        <f t="shared" si="35"/>
        <v>0</v>
      </c>
      <c r="AO292" s="55">
        <f t="shared" si="36"/>
        <v>0</v>
      </c>
      <c r="AP292" s="84" t="str">
        <f t="shared" si="37"/>
        <v/>
      </c>
      <c r="AQ292" s="11" t="b">
        <f t="shared" si="38"/>
        <v>0</v>
      </c>
      <c r="AR292" s="59" t="b">
        <f t="shared" si="39"/>
        <v>0</v>
      </c>
      <c r="AS292" s="34" t="str">
        <f t="shared" si="40"/>
        <v/>
      </c>
    </row>
    <row r="293" spans="2:45">
      <c r="B293" s="260"/>
      <c r="C293" s="35"/>
      <c r="D293" s="53"/>
      <c r="E293" s="5"/>
      <c r="F293" s="60"/>
      <c r="G293" s="54" t="e">
        <f>VLOOKUP(F293,Foglio1!$F$2:$G$1509,2,FALSE)</f>
        <v>#N/A</v>
      </c>
      <c r="H293" s="56"/>
      <c r="I293" s="4"/>
      <c r="J293" s="4"/>
      <c r="K293" s="4"/>
      <c r="L293" s="4"/>
      <c r="M293" s="24"/>
      <c r="N293" s="24"/>
      <c r="O293" s="14"/>
      <c r="P293" s="14"/>
      <c r="Q293" s="14"/>
      <c r="R293" s="14"/>
      <c r="S293" s="14"/>
      <c r="T293" s="14"/>
      <c r="U293" s="14"/>
      <c r="V293" s="14"/>
      <c r="W293" s="24"/>
      <c r="X293" s="14"/>
      <c r="Y293" s="15"/>
      <c r="Z293" s="15"/>
      <c r="AA293" s="55">
        <f t="shared" si="33"/>
        <v>0</v>
      </c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55">
        <f t="shared" si="34"/>
        <v>0</v>
      </c>
      <c r="AN293" s="55">
        <f t="shared" si="35"/>
        <v>0</v>
      </c>
      <c r="AO293" s="55">
        <f t="shared" si="36"/>
        <v>0</v>
      </c>
      <c r="AP293" s="84" t="str">
        <f t="shared" si="37"/>
        <v/>
      </c>
      <c r="AQ293" s="11" t="b">
        <f t="shared" si="38"/>
        <v>0</v>
      </c>
      <c r="AR293" s="59" t="b">
        <f t="shared" si="39"/>
        <v>0</v>
      </c>
      <c r="AS293" s="34" t="str">
        <f t="shared" si="40"/>
        <v/>
      </c>
    </row>
    <row r="294" spans="2:45">
      <c r="B294" s="260"/>
      <c r="C294" s="35"/>
      <c r="D294" s="53"/>
      <c r="E294" s="5"/>
      <c r="F294" s="60"/>
      <c r="G294" s="54" t="e">
        <f>VLOOKUP(F294,Foglio1!$F$2:$G$1509,2,FALSE)</f>
        <v>#N/A</v>
      </c>
      <c r="H294" s="56"/>
      <c r="I294" s="4"/>
      <c r="J294" s="4"/>
      <c r="K294" s="4"/>
      <c r="L294" s="4"/>
      <c r="M294" s="24"/>
      <c r="N294" s="24"/>
      <c r="O294" s="14"/>
      <c r="P294" s="14"/>
      <c r="Q294" s="14"/>
      <c r="R294" s="14"/>
      <c r="S294" s="14"/>
      <c r="T294" s="14"/>
      <c r="U294" s="14"/>
      <c r="V294" s="14"/>
      <c r="W294" s="24"/>
      <c r="X294" s="14"/>
      <c r="Y294" s="15"/>
      <c r="Z294" s="15"/>
      <c r="AA294" s="55">
        <f t="shared" si="33"/>
        <v>0</v>
      </c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55">
        <f t="shared" si="34"/>
        <v>0</v>
      </c>
      <c r="AN294" s="55">
        <f t="shared" si="35"/>
        <v>0</v>
      </c>
      <c r="AO294" s="55">
        <f t="shared" si="36"/>
        <v>0</v>
      </c>
      <c r="AP294" s="84" t="str">
        <f t="shared" si="37"/>
        <v/>
      </c>
      <c r="AQ294" s="11" t="b">
        <f t="shared" si="38"/>
        <v>0</v>
      </c>
      <c r="AR294" s="59" t="b">
        <f t="shared" si="39"/>
        <v>0</v>
      </c>
      <c r="AS294" s="34" t="str">
        <f t="shared" si="40"/>
        <v/>
      </c>
    </row>
    <row r="295" spans="2:45">
      <c r="B295" s="260"/>
      <c r="C295" s="35"/>
      <c r="D295" s="53"/>
      <c r="E295" s="5"/>
      <c r="F295" s="60"/>
      <c r="G295" s="54" t="e">
        <f>VLOOKUP(F295,Foglio1!$F$2:$G$1509,2,FALSE)</f>
        <v>#N/A</v>
      </c>
      <c r="H295" s="56"/>
      <c r="I295" s="4"/>
      <c r="J295" s="4"/>
      <c r="K295" s="4"/>
      <c r="L295" s="4"/>
      <c r="M295" s="24"/>
      <c r="N295" s="24"/>
      <c r="O295" s="14"/>
      <c r="P295" s="14"/>
      <c r="Q295" s="14"/>
      <c r="R295" s="14"/>
      <c r="S295" s="14"/>
      <c r="T295" s="14"/>
      <c r="U295" s="14"/>
      <c r="V295" s="14"/>
      <c r="W295" s="24"/>
      <c r="X295" s="14"/>
      <c r="Y295" s="15"/>
      <c r="Z295" s="15"/>
      <c r="AA295" s="55">
        <f t="shared" si="33"/>
        <v>0</v>
      </c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55">
        <f t="shared" si="34"/>
        <v>0</v>
      </c>
      <c r="AN295" s="55">
        <f t="shared" si="35"/>
        <v>0</v>
      </c>
      <c r="AO295" s="55">
        <f t="shared" si="36"/>
        <v>0</v>
      </c>
      <c r="AP295" s="84" t="str">
        <f t="shared" si="37"/>
        <v/>
      </c>
      <c r="AQ295" s="11" t="b">
        <f t="shared" si="38"/>
        <v>0</v>
      </c>
      <c r="AR295" s="59" t="b">
        <f t="shared" si="39"/>
        <v>0</v>
      </c>
      <c r="AS295" s="34" t="str">
        <f t="shared" si="40"/>
        <v/>
      </c>
    </row>
    <row r="296" spans="2:45">
      <c r="B296" s="260"/>
      <c r="C296" s="35"/>
      <c r="D296" s="53"/>
      <c r="E296" s="5"/>
      <c r="F296" s="60"/>
      <c r="G296" s="54" t="e">
        <f>VLOOKUP(F296,Foglio1!$F$2:$G$1509,2,FALSE)</f>
        <v>#N/A</v>
      </c>
      <c r="H296" s="56"/>
      <c r="I296" s="4"/>
      <c r="J296" s="4"/>
      <c r="K296" s="4"/>
      <c r="L296" s="4"/>
      <c r="M296" s="24"/>
      <c r="N296" s="24"/>
      <c r="O296" s="14"/>
      <c r="P296" s="14"/>
      <c r="Q296" s="14"/>
      <c r="R296" s="14"/>
      <c r="S296" s="14"/>
      <c r="T296" s="14"/>
      <c r="U296" s="14"/>
      <c r="V296" s="14"/>
      <c r="W296" s="24"/>
      <c r="X296" s="14"/>
      <c r="Y296" s="15"/>
      <c r="Z296" s="15"/>
      <c r="AA296" s="55">
        <f t="shared" si="33"/>
        <v>0</v>
      </c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55">
        <f t="shared" si="34"/>
        <v>0</v>
      </c>
      <c r="AN296" s="55">
        <f t="shared" si="35"/>
        <v>0</v>
      </c>
      <c r="AO296" s="55">
        <f t="shared" si="36"/>
        <v>0</v>
      </c>
      <c r="AP296" s="84" t="str">
        <f t="shared" si="37"/>
        <v/>
      </c>
      <c r="AQ296" s="11" t="b">
        <f t="shared" si="38"/>
        <v>0</v>
      </c>
      <c r="AR296" s="59" t="b">
        <f t="shared" si="39"/>
        <v>0</v>
      </c>
      <c r="AS296" s="34" t="str">
        <f t="shared" si="40"/>
        <v/>
      </c>
    </row>
    <row r="297" spans="2:45">
      <c r="B297" s="260"/>
      <c r="C297" s="35"/>
      <c r="D297" s="53"/>
      <c r="E297" s="5"/>
      <c r="F297" s="60"/>
      <c r="G297" s="54" t="e">
        <f>VLOOKUP(F297,Foglio1!$F$2:$G$1509,2,FALSE)</f>
        <v>#N/A</v>
      </c>
      <c r="H297" s="56"/>
      <c r="I297" s="4"/>
      <c r="J297" s="4"/>
      <c r="K297" s="4"/>
      <c r="L297" s="4"/>
      <c r="M297" s="24"/>
      <c r="N297" s="24"/>
      <c r="O297" s="14"/>
      <c r="P297" s="14"/>
      <c r="Q297" s="14"/>
      <c r="R297" s="14"/>
      <c r="S297" s="14"/>
      <c r="T297" s="14"/>
      <c r="U297" s="14"/>
      <c r="V297" s="14"/>
      <c r="W297" s="24"/>
      <c r="X297" s="14"/>
      <c r="Y297" s="15"/>
      <c r="Z297" s="15"/>
      <c r="AA297" s="55">
        <f t="shared" si="33"/>
        <v>0</v>
      </c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55">
        <f t="shared" si="34"/>
        <v>0</v>
      </c>
      <c r="AN297" s="55">
        <f t="shared" si="35"/>
        <v>0</v>
      </c>
      <c r="AO297" s="55">
        <f t="shared" si="36"/>
        <v>0</v>
      </c>
      <c r="AP297" s="84" t="str">
        <f t="shared" si="37"/>
        <v/>
      </c>
      <c r="AQ297" s="11" t="b">
        <f t="shared" si="38"/>
        <v>0</v>
      </c>
      <c r="AR297" s="59" t="b">
        <f t="shared" si="39"/>
        <v>0</v>
      </c>
      <c r="AS297" s="34" t="str">
        <f t="shared" si="40"/>
        <v/>
      </c>
    </row>
    <row r="298" spans="2:45" ht="12.75" customHeight="1">
      <c r="B298" s="260"/>
      <c r="C298" s="35"/>
      <c r="D298" s="53"/>
      <c r="E298" s="5"/>
      <c r="F298" s="60"/>
      <c r="G298" s="54" t="e">
        <f>VLOOKUP(F298,Foglio1!$F$2:$G$1509,2,FALSE)</f>
        <v>#N/A</v>
      </c>
      <c r="H298" s="56"/>
      <c r="I298" s="4"/>
      <c r="J298" s="4"/>
      <c r="K298" s="4"/>
      <c r="L298" s="4"/>
      <c r="M298" s="24"/>
      <c r="N298" s="24"/>
      <c r="O298" s="14"/>
      <c r="P298" s="14"/>
      <c r="Q298" s="14"/>
      <c r="R298" s="14"/>
      <c r="S298" s="14"/>
      <c r="T298" s="14"/>
      <c r="U298" s="14"/>
      <c r="V298" s="14"/>
      <c r="W298" s="24"/>
      <c r="X298" s="14"/>
      <c r="Y298" s="15"/>
      <c r="Z298" s="15"/>
      <c r="AA298" s="55">
        <f t="shared" si="33"/>
        <v>0</v>
      </c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55">
        <f t="shared" si="34"/>
        <v>0</v>
      </c>
      <c r="AN298" s="55">
        <f t="shared" si="35"/>
        <v>0</v>
      </c>
      <c r="AO298" s="55">
        <f t="shared" si="36"/>
        <v>0</v>
      </c>
      <c r="AP298" s="84" t="str">
        <f t="shared" si="37"/>
        <v/>
      </c>
      <c r="AQ298" s="11" t="b">
        <f t="shared" si="38"/>
        <v>0</v>
      </c>
      <c r="AR298" s="59" t="b">
        <f t="shared" si="39"/>
        <v>0</v>
      </c>
      <c r="AS298" s="34" t="str">
        <f t="shared" si="40"/>
        <v/>
      </c>
    </row>
    <row r="299" spans="2:45" ht="12.75" customHeight="1">
      <c r="B299" s="260"/>
      <c r="C299" s="35"/>
      <c r="D299" s="53"/>
      <c r="E299" s="5"/>
      <c r="F299" s="60"/>
      <c r="G299" s="54" t="e">
        <f>VLOOKUP(F299,Foglio1!$F$2:$G$1509,2,FALSE)</f>
        <v>#N/A</v>
      </c>
      <c r="H299" s="56"/>
      <c r="I299" s="4"/>
      <c r="J299" s="4"/>
      <c r="K299" s="4"/>
      <c r="L299" s="4"/>
      <c r="M299" s="24"/>
      <c r="N299" s="24"/>
      <c r="O299" s="14"/>
      <c r="P299" s="14"/>
      <c r="Q299" s="14"/>
      <c r="R299" s="14"/>
      <c r="S299" s="14"/>
      <c r="T299" s="14"/>
      <c r="U299" s="14"/>
      <c r="V299" s="14"/>
      <c r="W299" s="24"/>
      <c r="X299" s="14"/>
      <c r="Y299" s="15"/>
      <c r="Z299" s="15"/>
      <c r="AA299" s="55">
        <f t="shared" si="33"/>
        <v>0</v>
      </c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55">
        <f t="shared" si="34"/>
        <v>0</v>
      </c>
      <c r="AN299" s="55">
        <f t="shared" si="35"/>
        <v>0</v>
      </c>
      <c r="AO299" s="55">
        <f t="shared" si="36"/>
        <v>0</v>
      </c>
      <c r="AP299" s="84" t="str">
        <f t="shared" si="37"/>
        <v/>
      </c>
      <c r="AQ299" s="11" t="b">
        <f t="shared" si="38"/>
        <v>0</v>
      </c>
      <c r="AR299" s="59" t="b">
        <f t="shared" si="39"/>
        <v>0</v>
      </c>
      <c r="AS299" s="34" t="str">
        <f t="shared" si="40"/>
        <v/>
      </c>
    </row>
    <row r="300" spans="2:45" ht="12.75" customHeight="1" thickBot="1">
      <c r="B300" s="261"/>
      <c r="C300" s="62"/>
      <c r="D300" s="61"/>
      <c r="E300" s="63"/>
      <c r="F300" s="60"/>
      <c r="G300" s="54" t="e">
        <f>VLOOKUP(F300,Foglio1!$F$2:$G$1509,2,FALSE)</f>
        <v>#N/A</v>
      </c>
      <c r="H300" s="65"/>
      <c r="I300" s="63"/>
      <c r="J300" s="63"/>
      <c r="K300" s="63"/>
      <c r="L300" s="63"/>
      <c r="M300" s="66"/>
      <c r="N300" s="66"/>
      <c r="O300" s="67"/>
      <c r="P300" s="67"/>
      <c r="Q300" s="67"/>
      <c r="R300" s="67"/>
      <c r="S300" s="67"/>
      <c r="T300" s="67"/>
      <c r="U300" s="67"/>
      <c r="V300" s="67"/>
      <c r="W300" s="66"/>
      <c r="X300" s="67"/>
      <c r="Y300" s="68"/>
      <c r="Z300" s="68"/>
      <c r="AA300" s="64">
        <f t="shared" si="33"/>
        <v>0</v>
      </c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4">
        <f t="shared" si="34"/>
        <v>0</v>
      </c>
      <c r="AN300" s="64">
        <f t="shared" si="35"/>
        <v>0</v>
      </c>
      <c r="AO300" s="64">
        <f t="shared" si="36"/>
        <v>0</v>
      </c>
      <c r="AP300" s="84" t="str">
        <f t="shared" si="37"/>
        <v/>
      </c>
      <c r="AQ300" s="11" t="b">
        <f t="shared" si="38"/>
        <v>0</v>
      </c>
      <c r="AR300" s="59" t="b">
        <f t="shared" si="39"/>
        <v>0</v>
      </c>
      <c r="AS300" s="34" t="str">
        <f t="shared" si="40"/>
        <v/>
      </c>
    </row>
    <row r="301" spans="2:45" ht="12.75" customHeight="1">
      <c r="N301" s="57"/>
      <c r="O301" s="57"/>
      <c r="P301" s="57"/>
      <c r="Q301" s="57"/>
      <c r="R301" s="57"/>
      <c r="S301" s="57"/>
      <c r="T301" s="57"/>
      <c r="U301" s="57"/>
      <c r="V301" s="58"/>
      <c r="W301" s="58"/>
      <c r="X301" s="57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  <c r="AK301" s="58"/>
      <c r="AL301" s="58"/>
      <c r="AM301" s="55"/>
      <c r="AN301" s="55"/>
    </row>
    <row r="302" spans="2:45" ht="12.75" customHeight="1">
      <c r="N302" s="57"/>
      <c r="O302" s="57"/>
      <c r="P302" s="57"/>
      <c r="Q302" s="57"/>
      <c r="R302" s="57"/>
      <c r="S302" s="57"/>
      <c r="T302" s="57"/>
      <c r="U302" s="57"/>
      <c r="V302" s="58"/>
      <c r="W302" s="58"/>
      <c r="X302" s="57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  <c r="AK302" s="58"/>
      <c r="AL302" s="58"/>
      <c r="AM302" s="55"/>
      <c r="AN302" s="55"/>
    </row>
    <row r="303" spans="2:45" ht="12.75" customHeight="1">
      <c r="N303" s="57"/>
      <c r="O303" s="57"/>
      <c r="P303" s="57"/>
      <c r="Q303" s="57"/>
      <c r="R303" s="57"/>
      <c r="S303" s="57"/>
      <c r="T303" s="57"/>
      <c r="U303" s="57"/>
      <c r="V303" s="58"/>
      <c r="W303" s="58"/>
      <c r="X303" s="57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  <c r="AK303" s="58"/>
      <c r="AL303" s="58"/>
      <c r="AM303" s="55"/>
      <c r="AN303" s="55"/>
    </row>
    <row r="304" spans="2:45" ht="12.75" customHeight="1">
      <c r="N304" s="57"/>
      <c r="O304" s="57"/>
      <c r="P304" s="57"/>
      <c r="Q304" s="57"/>
      <c r="R304" s="57"/>
      <c r="S304" s="57"/>
      <c r="T304" s="57"/>
      <c r="U304" s="57"/>
      <c r="V304" s="58"/>
      <c r="W304" s="58"/>
      <c r="X304" s="57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  <c r="AK304" s="58"/>
      <c r="AL304" s="58"/>
      <c r="AM304" s="55"/>
      <c r="AN304" s="55"/>
    </row>
    <row r="305" spans="14:40" ht="12.75" customHeight="1">
      <c r="N305" s="57"/>
      <c r="O305" s="57"/>
      <c r="P305" s="57"/>
      <c r="Q305" s="57"/>
      <c r="R305" s="57"/>
      <c r="S305" s="57"/>
      <c r="T305" s="57"/>
      <c r="U305" s="57"/>
      <c r="V305" s="58"/>
      <c r="W305" s="58"/>
      <c r="X305" s="57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  <c r="AK305" s="58"/>
      <c r="AL305" s="58"/>
      <c r="AM305" s="55"/>
      <c r="AN305" s="55"/>
    </row>
    <row r="306" spans="14:40" ht="12.75" customHeight="1">
      <c r="N306" s="57"/>
      <c r="O306" s="57"/>
      <c r="P306" s="57"/>
      <c r="Q306" s="57"/>
      <c r="R306" s="57"/>
      <c r="S306" s="57"/>
      <c r="T306" s="57"/>
      <c r="U306" s="57"/>
      <c r="V306" s="58"/>
      <c r="W306" s="58"/>
      <c r="X306" s="57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  <c r="AK306" s="58"/>
      <c r="AL306" s="58"/>
      <c r="AM306" s="55"/>
      <c r="AN306" s="55"/>
    </row>
    <row r="307" spans="14:40" ht="12.75" customHeight="1">
      <c r="N307" s="57"/>
      <c r="O307" s="57"/>
      <c r="P307" s="57"/>
      <c r="Q307" s="57"/>
      <c r="R307" s="57"/>
      <c r="S307" s="57"/>
      <c r="T307" s="57"/>
      <c r="U307" s="57"/>
      <c r="V307" s="58"/>
      <c r="W307" s="58"/>
      <c r="X307" s="57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  <c r="AK307" s="58"/>
      <c r="AL307" s="58"/>
      <c r="AM307" s="55"/>
      <c r="AN307" s="55"/>
    </row>
    <row r="308" spans="14:40" ht="12.75" customHeight="1">
      <c r="N308" s="57"/>
      <c r="O308" s="57"/>
      <c r="P308" s="57"/>
      <c r="Q308" s="57"/>
      <c r="R308" s="57"/>
      <c r="S308" s="57"/>
      <c r="T308" s="57"/>
      <c r="U308" s="57"/>
      <c r="V308" s="58"/>
      <c r="W308" s="58"/>
      <c r="X308" s="57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  <c r="AK308" s="58"/>
      <c r="AL308" s="58"/>
      <c r="AM308" s="55"/>
      <c r="AN308" s="55"/>
    </row>
    <row r="309" spans="14:40" ht="12.75" customHeight="1">
      <c r="N309" s="57"/>
      <c r="O309" s="57"/>
      <c r="P309" s="57"/>
      <c r="Q309" s="57"/>
      <c r="R309" s="57"/>
      <c r="S309" s="57"/>
      <c r="T309" s="57"/>
      <c r="U309" s="57"/>
      <c r="V309" s="58"/>
      <c r="W309" s="58"/>
      <c r="X309" s="57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  <c r="AK309" s="58"/>
      <c r="AL309" s="58"/>
      <c r="AM309" s="55"/>
      <c r="AN309" s="55"/>
    </row>
    <row r="310" spans="14:40" ht="12.75" customHeight="1">
      <c r="N310" s="57"/>
      <c r="O310" s="57"/>
      <c r="P310" s="57"/>
      <c r="Q310" s="57"/>
      <c r="R310" s="57"/>
      <c r="S310" s="57"/>
      <c r="T310" s="57"/>
      <c r="U310" s="57"/>
      <c r="V310" s="58"/>
      <c r="W310" s="58"/>
      <c r="X310" s="57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  <c r="AK310" s="58"/>
      <c r="AL310" s="58"/>
      <c r="AM310" s="55"/>
      <c r="AN310" s="55"/>
    </row>
    <row r="311" spans="14:40" ht="12.75" customHeight="1">
      <c r="N311" s="57"/>
      <c r="O311" s="57"/>
      <c r="P311" s="57"/>
      <c r="Q311" s="57"/>
      <c r="R311" s="57"/>
      <c r="S311" s="57"/>
      <c r="T311" s="57"/>
      <c r="U311" s="57"/>
      <c r="V311" s="58"/>
      <c r="W311" s="58"/>
      <c r="X311" s="57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  <c r="AK311" s="58"/>
      <c r="AL311" s="58"/>
      <c r="AM311" s="55"/>
      <c r="AN311" s="55"/>
    </row>
    <row r="312" spans="14:40" ht="12.75" customHeight="1">
      <c r="N312" s="57"/>
      <c r="O312" s="57"/>
      <c r="P312" s="57"/>
      <c r="Q312" s="57"/>
      <c r="R312" s="57"/>
      <c r="S312" s="57"/>
      <c r="T312" s="57"/>
      <c r="U312" s="57"/>
      <c r="V312" s="58"/>
      <c r="W312" s="58"/>
      <c r="X312" s="57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  <c r="AK312" s="58"/>
      <c r="AL312" s="58"/>
      <c r="AM312" s="55"/>
      <c r="AN312" s="55"/>
    </row>
    <row r="313" spans="14:40" ht="12.75" customHeight="1">
      <c r="N313" s="57"/>
      <c r="O313" s="57"/>
      <c r="P313" s="57"/>
      <c r="Q313" s="57"/>
      <c r="R313" s="57"/>
      <c r="S313" s="57"/>
      <c r="T313" s="57"/>
      <c r="U313" s="57"/>
      <c r="V313" s="58"/>
      <c r="W313" s="58"/>
      <c r="X313" s="57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  <c r="AK313" s="58"/>
      <c r="AL313" s="58"/>
      <c r="AM313" s="55"/>
      <c r="AN313" s="55"/>
    </row>
    <row r="314" spans="14:40" ht="12.75" customHeight="1">
      <c r="N314" s="57"/>
      <c r="O314" s="57"/>
      <c r="P314" s="57"/>
      <c r="Q314" s="57"/>
      <c r="R314" s="57"/>
      <c r="S314" s="57"/>
      <c r="T314" s="57"/>
      <c r="U314" s="57"/>
      <c r="V314" s="58"/>
      <c r="W314" s="58"/>
      <c r="X314" s="57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  <c r="AK314" s="58"/>
      <c r="AL314" s="58"/>
      <c r="AM314" s="55"/>
      <c r="AN314" s="55"/>
    </row>
    <row r="315" spans="14:40" ht="12.75" customHeight="1">
      <c r="N315" s="57"/>
      <c r="O315" s="57"/>
      <c r="P315" s="57"/>
      <c r="Q315" s="57"/>
      <c r="R315" s="57"/>
      <c r="S315" s="57"/>
      <c r="T315" s="57"/>
      <c r="U315" s="57"/>
      <c r="V315" s="58"/>
      <c r="W315" s="58"/>
      <c r="X315" s="57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  <c r="AK315" s="58"/>
      <c r="AL315" s="58"/>
      <c r="AM315" s="55"/>
      <c r="AN315" s="55"/>
    </row>
    <row r="316" spans="14:40" ht="12.75" customHeight="1">
      <c r="N316" s="57"/>
      <c r="O316" s="57"/>
      <c r="P316" s="57"/>
      <c r="Q316" s="57"/>
      <c r="R316" s="57"/>
      <c r="S316" s="57"/>
      <c r="T316" s="57"/>
      <c r="U316" s="57"/>
      <c r="V316" s="58"/>
      <c r="W316" s="58"/>
      <c r="X316" s="57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  <c r="AK316" s="58"/>
      <c r="AL316" s="58"/>
      <c r="AM316" s="55"/>
      <c r="AN316" s="55"/>
    </row>
    <row r="317" spans="14:40" ht="12.75" customHeight="1">
      <c r="N317" s="57"/>
      <c r="O317" s="57"/>
      <c r="P317" s="57"/>
      <c r="Q317" s="57"/>
      <c r="R317" s="57"/>
      <c r="S317" s="57"/>
      <c r="T317" s="57"/>
      <c r="U317" s="57"/>
      <c r="V317" s="58"/>
      <c r="W317" s="58"/>
      <c r="X317" s="57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  <c r="AK317" s="58"/>
      <c r="AL317" s="58"/>
      <c r="AM317" s="55"/>
      <c r="AN317" s="55"/>
    </row>
    <row r="318" spans="14:40" ht="12.75" customHeight="1">
      <c r="N318" s="57"/>
      <c r="O318" s="57"/>
      <c r="P318" s="57"/>
      <c r="Q318" s="57"/>
      <c r="R318" s="57"/>
      <c r="S318" s="57"/>
      <c r="T318" s="57"/>
      <c r="U318" s="57"/>
      <c r="V318" s="58"/>
      <c r="W318" s="58"/>
      <c r="X318" s="57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  <c r="AK318" s="58"/>
      <c r="AL318" s="58"/>
      <c r="AM318" s="55"/>
      <c r="AN318" s="55"/>
    </row>
    <row r="319" spans="14:40" ht="12.75" customHeight="1">
      <c r="N319" s="57"/>
      <c r="O319" s="57"/>
      <c r="P319" s="57"/>
      <c r="Q319" s="57"/>
      <c r="R319" s="57"/>
      <c r="S319" s="57"/>
      <c r="T319" s="57"/>
      <c r="U319" s="57"/>
      <c r="V319" s="58"/>
      <c r="W319" s="58"/>
      <c r="X319" s="57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  <c r="AK319" s="58"/>
      <c r="AL319" s="58"/>
      <c r="AM319" s="55"/>
      <c r="AN319" s="55"/>
    </row>
    <row r="320" spans="14:40" ht="12.75" customHeight="1">
      <c r="N320" s="57"/>
      <c r="O320" s="57"/>
      <c r="P320" s="57"/>
      <c r="Q320" s="57"/>
      <c r="R320" s="57"/>
      <c r="S320" s="57"/>
      <c r="T320" s="57"/>
      <c r="U320" s="57"/>
      <c r="V320" s="58"/>
      <c r="W320" s="58"/>
      <c r="X320" s="57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  <c r="AK320" s="58"/>
      <c r="AL320" s="58"/>
      <c r="AM320" s="55"/>
      <c r="AN320" s="55"/>
    </row>
    <row r="321" spans="14:40" ht="12.75" customHeight="1">
      <c r="N321" s="57"/>
      <c r="O321" s="57"/>
      <c r="P321" s="57"/>
      <c r="Q321" s="57"/>
      <c r="R321" s="57"/>
      <c r="S321" s="57"/>
      <c r="T321" s="57"/>
      <c r="U321" s="57"/>
      <c r="V321" s="58"/>
      <c r="W321" s="58"/>
      <c r="X321" s="57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  <c r="AK321" s="58"/>
      <c r="AL321" s="58"/>
      <c r="AM321" s="55"/>
      <c r="AN321" s="55"/>
    </row>
    <row r="322" spans="14:40" ht="12.75" customHeight="1">
      <c r="N322" s="57"/>
      <c r="O322" s="57"/>
      <c r="P322" s="57"/>
      <c r="Q322" s="57"/>
      <c r="R322" s="57"/>
      <c r="S322" s="57"/>
      <c r="T322" s="57"/>
      <c r="U322" s="57"/>
      <c r="V322" s="58"/>
      <c r="W322" s="58"/>
      <c r="X322" s="57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  <c r="AK322" s="58"/>
      <c r="AL322" s="58"/>
      <c r="AM322" s="55"/>
      <c r="AN322" s="55"/>
    </row>
    <row r="323" spans="14:40" ht="12.75" customHeight="1">
      <c r="N323" s="57"/>
      <c r="O323" s="57"/>
      <c r="P323" s="57"/>
      <c r="Q323" s="57"/>
      <c r="R323" s="57"/>
      <c r="S323" s="57"/>
      <c r="T323" s="57"/>
      <c r="U323" s="57"/>
      <c r="V323" s="58"/>
      <c r="W323" s="58"/>
      <c r="X323" s="57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  <c r="AK323" s="58"/>
      <c r="AL323" s="58"/>
      <c r="AM323" s="55"/>
      <c r="AN323" s="55"/>
    </row>
    <row r="324" spans="14:40" ht="12.75" customHeight="1">
      <c r="N324" s="57"/>
      <c r="O324" s="57"/>
      <c r="P324" s="57"/>
      <c r="Q324" s="57"/>
      <c r="R324" s="57"/>
      <c r="S324" s="57"/>
      <c r="T324" s="57"/>
      <c r="U324" s="57"/>
      <c r="V324" s="58"/>
      <c r="W324" s="58"/>
      <c r="X324" s="57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  <c r="AK324" s="58"/>
      <c r="AL324" s="58"/>
      <c r="AM324" s="55"/>
      <c r="AN324" s="55"/>
    </row>
    <row r="325" spans="14:40" ht="12.75" customHeight="1">
      <c r="N325" s="57"/>
      <c r="O325" s="57"/>
      <c r="P325" s="57"/>
      <c r="Q325" s="57"/>
      <c r="R325" s="57"/>
      <c r="S325" s="57"/>
      <c r="T325" s="57"/>
      <c r="U325" s="57"/>
      <c r="V325" s="58"/>
      <c r="W325" s="58"/>
      <c r="X325" s="57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  <c r="AK325" s="58"/>
      <c r="AL325" s="58"/>
      <c r="AM325" s="55"/>
      <c r="AN325" s="55"/>
    </row>
    <row r="326" spans="14:40" ht="12.75" customHeight="1">
      <c r="N326" s="57"/>
      <c r="O326" s="57"/>
      <c r="P326" s="57"/>
      <c r="Q326" s="57"/>
      <c r="R326" s="57"/>
      <c r="S326" s="57"/>
      <c r="T326" s="57"/>
      <c r="U326" s="57"/>
      <c r="V326" s="58"/>
      <c r="W326" s="58"/>
      <c r="X326" s="57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  <c r="AK326" s="58"/>
      <c r="AL326" s="58"/>
      <c r="AM326" s="55"/>
      <c r="AN326" s="55"/>
    </row>
    <row r="327" spans="14:40" ht="12.75" customHeight="1">
      <c r="N327" s="57"/>
      <c r="O327" s="57"/>
      <c r="P327" s="57"/>
      <c r="Q327" s="57"/>
      <c r="R327" s="57"/>
      <c r="S327" s="57"/>
      <c r="T327" s="57"/>
      <c r="U327" s="57"/>
      <c r="V327" s="58"/>
      <c r="W327" s="58"/>
      <c r="X327" s="57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  <c r="AK327" s="58"/>
      <c r="AL327" s="58"/>
      <c r="AM327" s="55"/>
      <c r="AN327" s="55"/>
    </row>
    <row r="328" spans="14:40" ht="12.75" customHeight="1">
      <c r="N328" s="57"/>
      <c r="O328" s="57"/>
      <c r="P328" s="57"/>
      <c r="Q328" s="57"/>
      <c r="R328" s="57"/>
      <c r="S328" s="57"/>
      <c r="T328" s="57"/>
      <c r="U328" s="57"/>
      <c r="V328" s="58"/>
      <c r="W328" s="58"/>
      <c r="X328" s="57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  <c r="AL328" s="58"/>
      <c r="AM328" s="55"/>
      <c r="AN328" s="55"/>
    </row>
    <row r="329" spans="14:40" ht="12.75" customHeight="1">
      <c r="N329" s="57"/>
      <c r="O329" s="57"/>
      <c r="P329" s="57"/>
      <c r="Q329" s="57"/>
      <c r="R329" s="57"/>
      <c r="S329" s="57"/>
      <c r="T329" s="57"/>
      <c r="U329" s="57"/>
      <c r="V329" s="58"/>
      <c r="W329" s="58"/>
      <c r="X329" s="57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  <c r="AK329" s="58"/>
      <c r="AL329" s="58"/>
      <c r="AM329" s="55"/>
      <c r="AN329" s="55"/>
    </row>
    <row r="330" spans="14:40" ht="12.75" customHeight="1">
      <c r="N330" s="57"/>
      <c r="O330" s="57"/>
      <c r="P330" s="57"/>
      <c r="Q330" s="57"/>
      <c r="R330" s="57"/>
      <c r="S330" s="57"/>
      <c r="T330" s="57"/>
      <c r="U330" s="57"/>
      <c r="V330" s="58"/>
      <c r="W330" s="58"/>
      <c r="X330" s="57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  <c r="AK330" s="58"/>
      <c r="AL330" s="58"/>
      <c r="AM330" s="55"/>
      <c r="AN330" s="55"/>
    </row>
    <row r="331" spans="14:40" ht="12.75" customHeight="1">
      <c r="N331" s="57"/>
      <c r="O331" s="57"/>
      <c r="P331" s="57"/>
      <c r="Q331" s="57"/>
      <c r="R331" s="57"/>
      <c r="S331" s="57"/>
      <c r="T331" s="57"/>
      <c r="U331" s="57"/>
      <c r="V331" s="58"/>
      <c r="W331" s="58"/>
      <c r="X331" s="57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  <c r="AK331" s="58"/>
      <c r="AL331" s="58"/>
      <c r="AM331" s="55"/>
      <c r="AN331" s="55"/>
    </row>
    <row r="332" spans="14:40" ht="12.75" customHeight="1">
      <c r="N332" s="57"/>
      <c r="O332" s="57"/>
      <c r="P332" s="57"/>
      <c r="Q332" s="57"/>
      <c r="R332" s="57"/>
      <c r="S332" s="57"/>
      <c r="T332" s="57"/>
      <c r="U332" s="57"/>
      <c r="V332" s="58"/>
      <c r="W332" s="58"/>
      <c r="X332" s="57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  <c r="AK332" s="58"/>
      <c r="AL332" s="58"/>
      <c r="AM332" s="55"/>
      <c r="AN332" s="55"/>
    </row>
    <row r="333" spans="14:40" ht="12.75" customHeight="1">
      <c r="N333" s="57"/>
      <c r="O333" s="57"/>
      <c r="P333" s="57"/>
      <c r="Q333" s="57"/>
      <c r="R333" s="57"/>
      <c r="S333" s="57"/>
      <c r="T333" s="57"/>
      <c r="U333" s="57"/>
      <c r="V333" s="58"/>
      <c r="W333" s="58"/>
      <c r="X333" s="57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  <c r="AK333" s="58"/>
      <c r="AL333" s="58"/>
      <c r="AM333" s="55"/>
      <c r="AN333" s="55"/>
    </row>
    <row r="334" spans="14:40" ht="12.75" customHeight="1">
      <c r="N334" s="57"/>
      <c r="O334" s="57"/>
      <c r="P334" s="57"/>
      <c r="Q334" s="57"/>
      <c r="R334" s="57"/>
      <c r="S334" s="57"/>
      <c r="T334" s="57"/>
      <c r="U334" s="57"/>
      <c r="V334" s="58"/>
      <c r="W334" s="58"/>
      <c r="X334" s="57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  <c r="AK334" s="58"/>
      <c r="AL334" s="58"/>
      <c r="AM334" s="55"/>
      <c r="AN334" s="55"/>
    </row>
    <row r="335" spans="14:40" ht="12.75" customHeight="1">
      <c r="N335" s="57"/>
      <c r="O335" s="57"/>
      <c r="P335" s="57"/>
      <c r="Q335" s="57"/>
      <c r="R335" s="57"/>
      <c r="S335" s="57"/>
      <c r="T335" s="57"/>
      <c r="U335" s="57"/>
      <c r="V335" s="58"/>
      <c r="W335" s="58"/>
      <c r="X335" s="57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  <c r="AK335" s="58"/>
      <c r="AL335" s="58"/>
      <c r="AM335" s="55"/>
      <c r="AN335" s="55"/>
    </row>
    <row r="336" spans="14:40" ht="12.75" customHeight="1">
      <c r="N336" s="57"/>
      <c r="O336" s="57"/>
      <c r="P336" s="57"/>
      <c r="Q336" s="57"/>
      <c r="R336" s="57"/>
      <c r="S336" s="57"/>
      <c r="T336" s="57"/>
      <c r="U336" s="57"/>
      <c r="V336" s="58"/>
      <c r="W336" s="58"/>
      <c r="X336" s="57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  <c r="AK336" s="58"/>
      <c r="AL336" s="58"/>
      <c r="AM336" s="55"/>
      <c r="AN336" s="55"/>
    </row>
    <row r="337" spans="14:40" ht="12.75" customHeight="1">
      <c r="N337" s="57"/>
      <c r="O337" s="57"/>
      <c r="P337" s="57"/>
      <c r="Q337" s="57"/>
      <c r="R337" s="57"/>
      <c r="S337" s="57"/>
      <c r="T337" s="57"/>
      <c r="U337" s="57"/>
      <c r="V337" s="58"/>
      <c r="W337" s="58"/>
      <c r="X337" s="57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  <c r="AK337" s="58"/>
      <c r="AL337" s="58"/>
      <c r="AM337" s="55"/>
      <c r="AN337" s="55"/>
    </row>
    <row r="338" spans="14:40" ht="12.75" customHeight="1">
      <c r="N338" s="57"/>
      <c r="O338" s="57"/>
      <c r="P338" s="57"/>
      <c r="Q338" s="57"/>
      <c r="R338" s="57"/>
      <c r="S338" s="57"/>
      <c r="T338" s="57"/>
      <c r="U338" s="57"/>
      <c r="V338" s="58"/>
      <c r="W338" s="58"/>
      <c r="X338" s="57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  <c r="AK338" s="58"/>
      <c r="AL338" s="58"/>
      <c r="AM338" s="55"/>
      <c r="AN338" s="55"/>
    </row>
    <row r="339" spans="14:40" ht="12.75" customHeight="1">
      <c r="N339" s="57"/>
      <c r="O339" s="57"/>
      <c r="P339" s="57"/>
      <c r="Q339" s="57"/>
      <c r="R339" s="57"/>
      <c r="S339" s="57"/>
      <c r="T339" s="57"/>
      <c r="U339" s="57"/>
      <c r="V339" s="58"/>
      <c r="W339" s="58"/>
      <c r="X339" s="57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  <c r="AK339" s="58"/>
      <c r="AL339" s="58"/>
      <c r="AM339" s="55"/>
      <c r="AN339" s="55"/>
    </row>
    <row r="340" spans="14:40" ht="12.75" customHeight="1">
      <c r="N340" s="57"/>
      <c r="O340" s="57"/>
      <c r="P340" s="57"/>
      <c r="Q340" s="57"/>
      <c r="R340" s="57"/>
      <c r="S340" s="57"/>
      <c r="T340" s="57"/>
      <c r="U340" s="57"/>
      <c r="V340" s="58"/>
      <c r="W340" s="58"/>
      <c r="X340" s="57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  <c r="AK340" s="58"/>
      <c r="AL340" s="58"/>
      <c r="AM340" s="55"/>
      <c r="AN340" s="55"/>
    </row>
    <row r="341" spans="14:40" ht="12.75" customHeight="1">
      <c r="N341" s="57"/>
      <c r="O341" s="57"/>
      <c r="P341" s="57"/>
      <c r="Q341" s="57"/>
      <c r="R341" s="57"/>
      <c r="S341" s="57"/>
      <c r="T341" s="57"/>
      <c r="U341" s="57"/>
      <c r="V341" s="58"/>
      <c r="W341" s="58"/>
      <c r="X341" s="57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  <c r="AK341" s="58"/>
      <c r="AL341" s="58"/>
      <c r="AM341" s="55"/>
      <c r="AN341" s="55"/>
    </row>
    <row r="342" spans="14:40" ht="12.75" customHeight="1">
      <c r="N342" s="57"/>
      <c r="O342" s="57"/>
      <c r="P342" s="57"/>
      <c r="Q342" s="57"/>
      <c r="R342" s="57"/>
      <c r="S342" s="57"/>
      <c r="T342" s="57"/>
      <c r="U342" s="57"/>
      <c r="V342" s="58"/>
      <c r="W342" s="58"/>
      <c r="X342" s="57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  <c r="AK342" s="58"/>
      <c r="AL342" s="58"/>
      <c r="AM342" s="55"/>
      <c r="AN342" s="55"/>
    </row>
    <row r="343" spans="14:40" ht="12.75" customHeight="1">
      <c r="N343" s="57"/>
      <c r="O343" s="57"/>
      <c r="P343" s="57"/>
      <c r="Q343" s="57"/>
      <c r="R343" s="57"/>
      <c r="S343" s="57"/>
      <c r="T343" s="57"/>
      <c r="U343" s="57"/>
      <c r="V343" s="58"/>
      <c r="W343" s="58"/>
      <c r="X343" s="57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  <c r="AK343" s="58"/>
      <c r="AL343" s="58"/>
      <c r="AM343" s="55"/>
      <c r="AN343" s="55"/>
    </row>
    <row r="344" spans="14:40" ht="12.75" customHeight="1">
      <c r="N344" s="57"/>
      <c r="O344" s="57"/>
      <c r="P344" s="57"/>
      <c r="Q344" s="57"/>
      <c r="R344" s="57"/>
      <c r="S344" s="57"/>
      <c r="T344" s="57"/>
      <c r="U344" s="57"/>
      <c r="V344" s="58"/>
      <c r="W344" s="58"/>
      <c r="X344" s="57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  <c r="AK344" s="58"/>
      <c r="AL344" s="58"/>
      <c r="AM344" s="55"/>
      <c r="AN344" s="55"/>
    </row>
    <row r="345" spans="14:40" ht="12.75" customHeight="1">
      <c r="N345" s="57"/>
      <c r="O345" s="57"/>
      <c r="P345" s="57"/>
      <c r="Q345" s="57"/>
      <c r="R345" s="57"/>
      <c r="S345" s="57"/>
      <c r="T345" s="57"/>
      <c r="U345" s="57"/>
      <c r="V345" s="58"/>
      <c r="W345" s="58"/>
      <c r="X345" s="57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  <c r="AK345" s="58"/>
      <c r="AL345" s="58"/>
      <c r="AM345" s="55"/>
      <c r="AN345" s="55"/>
    </row>
    <row r="346" spans="14:40" ht="12.75" customHeight="1">
      <c r="N346" s="57"/>
      <c r="O346" s="57"/>
      <c r="P346" s="57"/>
      <c r="Q346" s="57"/>
      <c r="R346" s="57"/>
      <c r="S346" s="57"/>
      <c r="T346" s="57"/>
      <c r="U346" s="57"/>
      <c r="V346" s="58"/>
      <c r="W346" s="58"/>
      <c r="X346" s="57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  <c r="AK346" s="58"/>
      <c r="AL346" s="58"/>
      <c r="AM346" s="55"/>
      <c r="AN346" s="55"/>
    </row>
    <row r="347" spans="14:40" ht="12.75" customHeight="1">
      <c r="N347" s="57"/>
      <c r="O347" s="57"/>
      <c r="P347" s="57"/>
      <c r="Q347" s="57"/>
      <c r="R347" s="57"/>
      <c r="S347" s="57"/>
      <c r="T347" s="57"/>
      <c r="U347" s="57"/>
      <c r="V347" s="58"/>
      <c r="W347" s="58"/>
      <c r="X347" s="57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  <c r="AK347" s="58"/>
      <c r="AL347" s="58"/>
      <c r="AM347" s="55"/>
      <c r="AN347" s="55"/>
    </row>
    <row r="348" spans="14:40" ht="12.75" customHeight="1">
      <c r="N348" s="57"/>
      <c r="O348" s="57"/>
      <c r="P348" s="57"/>
      <c r="Q348" s="57"/>
      <c r="R348" s="57"/>
      <c r="S348" s="57"/>
      <c r="T348" s="57"/>
      <c r="U348" s="57"/>
      <c r="V348" s="58"/>
      <c r="W348" s="58"/>
      <c r="X348" s="57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  <c r="AK348" s="58"/>
      <c r="AL348" s="58"/>
      <c r="AM348" s="55"/>
      <c r="AN348" s="55"/>
    </row>
    <row r="349" spans="14:40" ht="12.75" customHeight="1">
      <c r="N349" s="57"/>
      <c r="O349" s="57"/>
      <c r="P349" s="57"/>
      <c r="Q349" s="57"/>
      <c r="R349" s="57"/>
      <c r="S349" s="57"/>
      <c r="T349" s="57"/>
      <c r="U349" s="57"/>
      <c r="V349" s="58"/>
      <c r="W349" s="58"/>
      <c r="X349" s="57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  <c r="AK349" s="58"/>
      <c r="AL349" s="58"/>
      <c r="AM349" s="55"/>
      <c r="AN349" s="55"/>
    </row>
    <row r="350" spans="14:40" ht="12.75" customHeight="1">
      <c r="N350" s="57"/>
      <c r="O350" s="57"/>
      <c r="P350" s="57"/>
      <c r="Q350" s="57"/>
      <c r="R350" s="57"/>
      <c r="S350" s="57"/>
      <c r="T350" s="57"/>
      <c r="U350" s="57"/>
      <c r="V350" s="58"/>
      <c r="W350" s="58"/>
      <c r="X350" s="57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  <c r="AK350" s="58"/>
      <c r="AL350" s="58"/>
      <c r="AM350" s="55"/>
      <c r="AN350" s="55"/>
    </row>
    <row r="351" spans="14:40" ht="12.75" customHeight="1">
      <c r="N351" s="57"/>
      <c r="O351" s="57"/>
      <c r="P351" s="57"/>
      <c r="Q351" s="57"/>
      <c r="R351" s="57"/>
      <c r="S351" s="57"/>
      <c r="T351" s="57"/>
      <c r="U351" s="57"/>
      <c r="V351" s="58"/>
      <c r="W351" s="58"/>
      <c r="X351" s="57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  <c r="AK351" s="58"/>
      <c r="AL351" s="58"/>
      <c r="AM351" s="55"/>
      <c r="AN351" s="55"/>
    </row>
    <row r="352" spans="14:40" ht="12.75" customHeight="1">
      <c r="N352" s="57"/>
      <c r="O352" s="57"/>
      <c r="P352" s="57"/>
      <c r="Q352" s="57"/>
      <c r="R352" s="57"/>
      <c r="S352" s="57"/>
      <c r="T352" s="57"/>
      <c r="U352" s="57"/>
      <c r="V352" s="58"/>
      <c r="W352" s="58"/>
      <c r="X352" s="57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  <c r="AK352" s="58"/>
      <c r="AL352" s="58"/>
      <c r="AM352" s="55"/>
      <c r="AN352" s="55"/>
    </row>
    <row r="353" spans="14:40" ht="12.75" customHeight="1">
      <c r="N353" s="57"/>
      <c r="O353" s="57"/>
      <c r="P353" s="57"/>
      <c r="Q353" s="57"/>
      <c r="R353" s="57"/>
      <c r="S353" s="57"/>
      <c r="T353" s="57"/>
      <c r="U353" s="57"/>
      <c r="V353" s="58"/>
      <c r="W353" s="58"/>
      <c r="X353" s="57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  <c r="AK353" s="58"/>
      <c r="AL353" s="58"/>
      <c r="AM353" s="55"/>
      <c r="AN353" s="55"/>
    </row>
    <row r="354" spans="14:40" ht="12.75" customHeight="1">
      <c r="N354" s="57"/>
      <c r="O354" s="57"/>
      <c r="P354" s="57"/>
      <c r="Q354" s="57"/>
      <c r="R354" s="57"/>
      <c r="S354" s="57"/>
      <c r="T354" s="57"/>
      <c r="U354" s="57"/>
      <c r="V354" s="58"/>
      <c r="W354" s="58"/>
      <c r="X354" s="57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  <c r="AK354" s="58"/>
      <c r="AL354" s="58"/>
      <c r="AM354" s="55"/>
      <c r="AN354" s="55"/>
    </row>
    <row r="355" spans="14:40" ht="12.75" customHeight="1">
      <c r="N355" s="57"/>
      <c r="O355" s="57"/>
      <c r="P355" s="57"/>
      <c r="Q355" s="57"/>
      <c r="R355" s="57"/>
      <c r="S355" s="57"/>
      <c r="T355" s="57"/>
      <c r="U355" s="57"/>
      <c r="V355" s="58"/>
      <c r="W355" s="58"/>
      <c r="X355" s="57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  <c r="AK355" s="58"/>
      <c r="AL355" s="58"/>
      <c r="AM355" s="55"/>
      <c r="AN355" s="55"/>
    </row>
    <row r="356" spans="14:40" ht="12.75" customHeight="1">
      <c r="N356" s="57"/>
      <c r="O356" s="57"/>
      <c r="P356" s="57"/>
      <c r="Q356" s="57"/>
      <c r="R356" s="57"/>
      <c r="S356" s="57"/>
      <c r="T356" s="57"/>
      <c r="U356" s="57"/>
      <c r="V356" s="58"/>
      <c r="W356" s="58"/>
      <c r="X356" s="57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  <c r="AK356" s="58"/>
      <c r="AL356" s="58"/>
      <c r="AM356" s="55"/>
      <c r="AN356" s="55"/>
    </row>
    <row r="357" spans="14:40" ht="12.75" customHeight="1">
      <c r="N357" s="57"/>
      <c r="O357" s="57"/>
      <c r="P357" s="57"/>
      <c r="Q357" s="57"/>
      <c r="R357" s="57"/>
      <c r="S357" s="57"/>
      <c r="T357" s="57"/>
      <c r="U357" s="57"/>
      <c r="V357" s="58"/>
      <c r="W357" s="58"/>
      <c r="X357" s="57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  <c r="AK357" s="58"/>
      <c r="AL357" s="58"/>
      <c r="AM357" s="55"/>
      <c r="AN357" s="55"/>
    </row>
    <row r="358" spans="14:40" ht="12.75" customHeight="1">
      <c r="N358" s="57"/>
      <c r="O358" s="57"/>
      <c r="P358" s="57"/>
      <c r="Q358" s="57"/>
      <c r="R358" s="57"/>
      <c r="S358" s="57"/>
      <c r="T358" s="57"/>
      <c r="U358" s="57"/>
      <c r="V358" s="58"/>
      <c r="W358" s="58"/>
      <c r="X358" s="57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  <c r="AK358" s="58"/>
      <c r="AL358" s="58"/>
      <c r="AM358" s="55"/>
      <c r="AN358" s="55"/>
    </row>
    <row r="359" spans="14:40" ht="12.75" customHeight="1">
      <c r="N359" s="57"/>
      <c r="O359" s="57"/>
      <c r="P359" s="57"/>
      <c r="Q359" s="57"/>
      <c r="R359" s="57"/>
      <c r="S359" s="57"/>
      <c r="T359" s="57"/>
      <c r="U359" s="57"/>
      <c r="V359" s="58"/>
      <c r="W359" s="58"/>
      <c r="X359" s="57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  <c r="AK359" s="58"/>
      <c r="AL359" s="58"/>
      <c r="AM359" s="55"/>
      <c r="AN359" s="55"/>
    </row>
    <row r="360" spans="14:40" ht="12.75" customHeight="1">
      <c r="N360" s="57"/>
      <c r="O360" s="57"/>
      <c r="P360" s="57"/>
      <c r="Q360" s="57"/>
      <c r="R360" s="57"/>
      <c r="S360" s="57"/>
      <c r="T360" s="57"/>
      <c r="U360" s="57"/>
      <c r="V360" s="58"/>
      <c r="W360" s="58"/>
      <c r="X360" s="57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  <c r="AK360" s="58"/>
      <c r="AL360" s="58"/>
      <c r="AM360" s="55"/>
      <c r="AN360" s="55"/>
    </row>
    <row r="361" spans="14:40" ht="12.75" customHeight="1">
      <c r="N361" s="57"/>
      <c r="O361" s="57"/>
      <c r="P361" s="57"/>
      <c r="Q361" s="57"/>
      <c r="R361" s="57"/>
      <c r="S361" s="57"/>
      <c r="T361" s="57"/>
      <c r="U361" s="57"/>
      <c r="V361" s="58"/>
      <c r="W361" s="58"/>
      <c r="X361" s="57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  <c r="AK361" s="58"/>
      <c r="AL361" s="58"/>
      <c r="AM361" s="55"/>
      <c r="AN361" s="55"/>
    </row>
    <row r="362" spans="14:40" ht="12.75" customHeight="1">
      <c r="N362" s="57"/>
      <c r="O362" s="57"/>
      <c r="P362" s="57"/>
      <c r="Q362" s="57"/>
      <c r="R362" s="57"/>
      <c r="S362" s="57"/>
      <c r="T362" s="57"/>
      <c r="U362" s="57"/>
      <c r="V362" s="58"/>
      <c r="W362" s="58"/>
      <c r="X362" s="57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58"/>
      <c r="AL362" s="58"/>
      <c r="AM362" s="55"/>
      <c r="AN362" s="55"/>
    </row>
    <row r="363" spans="14:40" ht="12.75" customHeight="1">
      <c r="N363" s="57"/>
      <c r="O363" s="57"/>
      <c r="P363" s="57"/>
      <c r="Q363" s="57"/>
      <c r="R363" s="57"/>
      <c r="S363" s="57"/>
      <c r="T363" s="57"/>
      <c r="U363" s="57"/>
      <c r="V363" s="58"/>
      <c r="W363" s="58"/>
      <c r="X363" s="57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  <c r="AK363" s="58"/>
      <c r="AL363" s="58"/>
      <c r="AM363" s="55"/>
      <c r="AN363" s="55"/>
    </row>
    <row r="364" spans="14:40" ht="12.75" customHeight="1">
      <c r="N364" s="57"/>
      <c r="O364" s="57"/>
      <c r="P364" s="57"/>
      <c r="Q364" s="57"/>
      <c r="R364" s="57"/>
      <c r="S364" s="57"/>
      <c r="T364" s="57"/>
      <c r="U364" s="57"/>
      <c r="V364" s="58"/>
      <c r="W364" s="58"/>
      <c r="X364" s="57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  <c r="AK364" s="58"/>
      <c r="AL364" s="58"/>
      <c r="AM364" s="55"/>
      <c r="AN364" s="55"/>
    </row>
    <row r="365" spans="14:40" ht="12.75" customHeight="1">
      <c r="N365" s="57"/>
      <c r="O365" s="57"/>
      <c r="P365" s="57"/>
      <c r="Q365" s="57"/>
      <c r="R365" s="57"/>
      <c r="S365" s="57"/>
      <c r="T365" s="57"/>
      <c r="U365" s="57"/>
      <c r="V365" s="58"/>
      <c r="W365" s="58"/>
      <c r="X365" s="57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  <c r="AK365" s="58"/>
      <c r="AL365" s="58"/>
      <c r="AM365" s="55"/>
      <c r="AN365" s="55"/>
    </row>
    <row r="366" spans="14:40" ht="12.75" customHeight="1">
      <c r="N366" s="57"/>
      <c r="O366" s="57"/>
      <c r="P366" s="57"/>
      <c r="Q366" s="57"/>
      <c r="R366" s="57"/>
      <c r="S366" s="57"/>
      <c r="T366" s="57"/>
      <c r="U366" s="57"/>
      <c r="V366" s="58"/>
      <c r="W366" s="58"/>
      <c r="X366" s="57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  <c r="AK366" s="58"/>
      <c r="AL366" s="58"/>
      <c r="AM366" s="55"/>
      <c r="AN366" s="55"/>
    </row>
    <row r="367" spans="14:40" ht="12.75" customHeight="1">
      <c r="N367" s="57"/>
      <c r="O367" s="57"/>
      <c r="P367" s="57"/>
      <c r="Q367" s="57"/>
      <c r="R367" s="57"/>
      <c r="S367" s="57"/>
      <c r="T367" s="57"/>
      <c r="U367" s="57"/>
      <c r="V367" s="58"/>
      <c r="W367" s="58"/>
      <c r="X367" s="57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  <c r="AK367" s="58"/>
      <c r="AL367" s="58"/>
      <c r="AM367" s="55"/>
      <c r="AN367" s="55"/>
    </row>
    <row r="368" spans="14:40" ht="12.75" customHeight="1">
      <c r="N368" s="57"/>
      <c r="O368" s="57"/>
      <c r="P368" s="57"/>
      <c r="Q368" s="57"/>
      <c r="R368" s="57"/>
      <c r="S368" s="57"/>
      <c r="T368" s="57"/>
      <c r="U368" s="57"/>
      <c r="V368" s="58"/>
      <c r="W368" s="58"/>
      <c r="X368" s="57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  <c r="AK368" s="58"/>
      <c r="AL368" s="58"/>
      <c r="AM368" s="55"/>
      <c r="AN368" s="55"/>
    </row>
    <row r="369" spans="14:40" ht="12.75" customHeight="1">
      <c r="N369" s="57"/>
      <c r="O369" s="57"/>
      <c r="P369" s="57"/>
      <c r="Q369" s="57"/>
      <c r="R369" s="57"/>
      <c r="S369" s="57"/>
      <c r="T369" s="57"/>
      <c r="U369" s="57"/>
      <c r="V369" s="58"/>
      <c r="W369" s="58"/>
      <c r="X369" s="57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  <c r="AK369" s="58"/>
      <c r="AL369" s="58"/>
      <c r="AM369" s="55"/>
      <c r="AN369" s="55"/>
    </row>
    <row r="370" spans="14:40" ht="12.75" customHeight="1">
      <c r="N370" s="57"/>
      <c r="O370" s="57"/>
      <c r="P370" s="57"/>
      <c r="Q370" s="57"/>
      <c r="R370" s="57"/>
      <c r="S370" s="57"/>
      <c r="T370" s="57"/>
      <c r="U370" s="57"/>
      <c r="V370" s="58"/>
      <c r="W370" s="58"/>
      <c r="X370" s="57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  <c r="AK370" s="58"/>
      <c r="AL370" s="58"/>
      <c r="AM370" s="55"/>
      <c r="AN370" s="55"/>
    </row>
    <row r="371" spans="14:40" ht="12.75" customHeight="1">
      <c r="N371" s="57"/>
      <c r="O371" s="57"/>
      <c r="P371" s="57"/>
      <c r="Q371" s="57"/>
      <c r="R371" s="57"/>
      <c r="S371" s="57"/>
      <c r="T371" s="57"/>
      <c r="U371" s="57"/>
      <c r="V371" s="58"/>
      <c r="W371" s="58"/>
      <c r="X371" s="57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  <c r="AK371" s="58"/>
      <c r="AL371" s="58"/>
      <c r="AM371" s="55"/>
      <c r="AN371" s="55"/>
    </row>
    <row r="372" spans="14:40" ht="12.75" customHeight="1">
      <c r="N372" s="57"/>
      <c r="O372" s="57"/>
      <c r="P372" s="57"/>
      <c r="Q372" s="57"/>
      <c r="R372" s="57"/>
      <c r="S372" s="57"/>
      <c r="T372" s="57"/>
      <c r="U372" s="57"/>
      <c r="V372" s="58"/>
      <c r="W372" s="58"/>
      <c r="X372" s="57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  <c r="AK372" s="58"/>
      <c r="AL372" s="58"/>
      <c r="AM372" s="55"/>
      <c r="AN372" s="55"/>
    </row>
    <row r="373" spans="14:40" ht="12.75" customHeight="1">
      <c r="N373" s="57"/>
      <c r="O373" s="57"/>
      <c r="P373" s="57"/>
      <c r="Q373" s="57"/>
      <c r="R373" s="57"/>
      <c r="S373" s="57"/>
      <c r="T373" s="57"/>
      <c r="U373" s="57"/>
      <c r="V373" s="58"/>
      <c r="W373" s="58"/>
      <c r="X373" s="57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  <c r="AK373" s="58"/>
      <c r="AL373" s="58"/>
      <c r="AM373" s="55"/>
      <c r="AN373" s="55"/>
    </row>
    <row r="374" spans="14:40" ht="12.75" customHeight="1">
      <c r="N374" s="57"/>
      <c r="O374" s="57"/>
      <c r="P374" s="57"/>
      <c r="Q374" s="57"/>
      <c r="R374" s="57"/>
      <c r="S374" s="57"/>
      <c r="T374" s="57"/>
      <c r="U374" s="57"/>
      <c r="V374" s="58"/>
      <c r="W374" s="58"/>
      <c r="X374" s="57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  <c r="AK374" s="58"/>
      <c r="AL374" s="58"/>
      <c r="AM374" s="55"/>
      <c r="AN374" s="55"/>
    </row>
    <row r="375" spans="14:40" ht="12.75" customHeight="1">
      <c r="N375" s="57"/>
      <c r="O375" s="57"/>
      <c r="P375" s="57"/>
      <c r="Q375" s="57"/>
      <c r="R375" s="57"/>
      <c r="S375" s="57"/>
      <c r="T375" s="57"/>
      <c r="U375" s="57"/>
      <c r="V375" s="58"/>
      <c r="W375" s="58"/>
      <c r="X375" s="57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  <c r="AK375" s="58"/>
      <c r="AL375" s="58"/>
      <c r="AM375" s="55"/>
      <c r="AN375" s="55"/>
    </row>
    <row r="376" spans="14:40" ht="12.75" customHeight="1">
      <c r="N376" s="57"/>
      <c r="O376" s="57"/>
      <c r="P376" s="57"/>
      <c r="Q376" s="57"/>
      <c r="R376" s="57"/>
      <c r="S376" s="57"/>
      <c r="T376" s="57"/>
      <c r="U376" s="57"/>
      <c r="V376" s="58"/>
      <c r="W376" s="58"/>
      <c r="X376" s="57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  <c r="AK376" s="58"/>
      <c r="AL376" s="58"/>
      <c r="AM376" s="55"/>
      <c r="AN376" s="55"/>
    </row>
    <row r="377" spans="14:40" ht="12.75" customHeight="1">
      <c r="N377" s="57"/>
      <c r="O377" s="57"/>
      <c r="P377" s="57"/>
      <c r="Q377" s="57"/>
      <c r="R377" s="57"/>
      <c r="S377" s="57"/>
      <c r="T377" s="57"/>
      <c r="U377" s="57"/>
      <c r="V377" s="58"/>
      <c r="W377" s="58"/>
      <c r="X377" s="57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  <c r="AK377" s="58"/>
      <c r="AL377" s="58"/>
      <c r="AM377" s="55"/>
      <c r="AN377" s="55"/>
    </row>
    <row r="378" spans="14:40" ht="12.75" customHeight="1">
      <c r="N378" s="57"/>
      <c r="O378" s="57"/>
      <c r="P378" s="57"/>
      <c r="Q378" s="57"/>
      <c r="R378" s="57"/>
      <c r="S378" s="57"/>
      <c r="T378" s="57"/>
      <c r="U378" s="57"/>
      <c r="V378" s="58"/>
      <c r="W378" s="58"/>
      <c r="X378" s="57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  <c r="AK378" s="58"/>
      <c r="AL378" s="58"/>
      <c r="AM378" s="55"/>
      <c r="AN378" s="55"/>
    </row>
    <row r="379" spans="14:40" ht="12.75" customHeight="1">
      <c r="N379" s="57"/>
      <c r="O379" s="57"/>
      <c r="P379" s="57"/>
      <c r="Q379" s="57"/>
      <c r="R379" s="57"/>
      <c r="S379" s="57"/>
      <c r="T379" s="57"/>
      <c r="U379" s="57"/>
      <c r="V379" s="58"/>
      <c r="W379" s="58"/>
      <c r="X379" s="57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  <c r="AK379" s="58"/>
      <c r="AL379" s="58"/>
      <c r="AM379" s="55"/>
      <c r="AN379" s="55"/>
    </row>
    <row r="380" spans="14:40" ht="12.75" customHeight="1">
      <c r="N380" s="57"/>
      <c r="O380" s="57"/>
      <c r="P380" s="57"/>
      <c r="Q380" s="57"/>
      <c r="R380" s="57"/>
      <c r="S380" s="57"/>
      <c r="T380" s="57"/>
      <c r="U380" s="57"/>
      <c r="V380" s="58"/>
      <c r="W380" s="58"/>
      <c r="X380" s="57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  <c r="AK380" s="58"/>
      <c r="AL380" s="58"/>
      <c r="AM380" s="55"/>
      <c r="AN380" s="55"/>
    </row>
    <row r="381" spans="14:40" ht="12.75" customHeight="1">
      <c r="N381" s="57"/>
      <c r="O381" s="57"/>
      <c r="P381" s="57"/>
      <c r="Q381" s="57"/>
      <c r="R381" s="57"/>
      <c r="S381" s="57"/>
      <c r="T381" s="57"/>
      <c r="U381" s="57"/>
      <c r="V381" s="58"/>
      <c r="W381" s="58"/>
      <c r="X381" s="57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  <c r="AK381" s="58"/>
      <c r="AL381" s="58"/>
      <c r="AM381" s="55"/>
      <c r="AN381" s="55"/>
    </row>
    <row r="382" spans="14:40" ht="12.75" customHeight="1">
      <c r="N382" s="57"/>
      <c r="O382" s="57"/>
      <c r="P382" s="57"/>
      <c r="Q382" s="57"/>
      <c r="R382" s="57"/>
      <c r="S382" s="57"/>
      <c r="T382" s="57"/>
      <c r="U382" s="57"/>
      <c r="V382" s="58"/>
      <c r="W382" s="58"/>
      <c r="X382" s="57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  <c r="AK382" s="58"/>
      <c r="AL382" s="58"/>
      <c r="AM382" s="55"/>
      <c r="AN382" s="55"/>
    </row>
    <row r="383" spans="14:40" ht="12.75" customHeight="1">
      <c r="N383" s="57"/>
      <c r="O383" s="57"/>
      <c r="P383" s="57"/>
      <c r="Q383" s="57"/>
      <c r="R383" s="57"/>
      <c r="S383" s="57"/>
      <c r="T383" s="57"/>
      <c r="U383" s="57"/>
      <c r="V383" s="58"/>
      <c r="W383" s="58"/>
      <c r="X383" s="57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  <c r="AK383" s="58"/>
      <c r="AL383" s="58"/>
      <c r="AM383" s="55"/>
      <c r="AN383" s="55"/>
    </row>
    <row r="384" spans="14:40" ht="12.75" customHeight="1">
      <c r="N384" s="57"/>
      <c r="O384" s="57"/>
      <c r="P384" s="57"/>
      <c r="Q384" s="57"/>
      <c r="R384" s="57"/>
      <c r="S384" s="57"/>
      <c r="T384" s="57"/>
      <c r="U384" s="57"/>
      <c r="V384" s="58"/>
      <c r="W384" s="58"/>
      <c r="X384" s="57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  <c r="AK384" s="58"/>
      <c r="AL384" s="58"/>
      <c r="AM384" s="55"/>
      <c r="AN384" s="55"/>
    </row>
    <row r="385" spans="14:40" ht="12.75" customHeight="1">
      <c r="N385" s="57"/>
      <c r="O385" s="57"/>
      <c r="P385" s="57"/>
      <c r="Q385" s="57"/>
      <c r="R385" s="57"/>
      <c r="S385" s="57"/>
      <c r="T385" s="57"/>
      <c r="U385" s="57"/>
      <c r="V385" s="58"/>
      <c r="W385" s="58"/>
      <c r="X385" s="57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  <c r="AK385" s="58"/>
      <c r="AL385" s="58"/>
      <c r="AM385" s="55"/>
      <c r="AN385" s="55"/>
    </row>
    <row r="386" spans="14:40" ht="12.75" customHeight="1">
      <c r="N386" s="57"/>
      <c r="O386" s="57"/>
      <c r="P386" s="57"/>
      <c r="Q386" s="57"/>
      <c r="R386" s="57"/>
      <c r="S386" s="57"/>
      <c r="T386" s="57"/>
      <c r="U386" s="57"/>
      <c r="V386" s="58"/>
      <c r="W386" s="58"/>
      <c r="X386" s="57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  <c r="AK386" s="58"/>
      <c r="AL386" s="58"/>
      <c r="AM386" s="55"/>
      <c r="AN386" s="55"/>
    </row>
    <row r="387" spans="14:40" ht="12.75" customHeight="1">
      <c r="N387" s="57"/>
      <c r="O387" s="57"/>
      <c r="P387" s="57"/>
      <c r="Q387" s="57"/>
      <c r="R387" s="57"/>
      <c r="S387" s="57"/>
      <c r="T387" s="57"/>
      <c r="U387" s="57"/>
      <c r="V387" s="58"/>
      <c r="W387" s="58"/>
      <c r="X387" s="57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  <c r="AK387" s="58"/>
      <c r="AL387" s="58"/>
      <c r="AM387" s="55"/>
      <c r="AN387" s="55"/>
    </row>
    <row r="388" spans="14:40" ht="12.75" customHeight="1">
      <c r="N388" s="57"/>
      <c r="O388" s="57"/>
      <c r="P388" s="57"/>
      <c r="Q388" s="57"/>
      <c r="R388" s="57"/>
      <c r="S388" s="57"/>
      <c r="T388" s="57"/>
      <c r="U388" s="57"/>
      <c r="V388" s="58"/>
      <c r="W388" s="58"/>
      <c r="X388" s="57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  <c r="AK388" s="58"/>
      <c r="AL388" s="58"/>
      <c r="AM388" s="55"/>
      <c r="AN388" s="55"/>
    </row>
    <row r="389" spans="14:40" ht="12.75" customHeight="1">
      <c r="N389" s="57"/>
      <c r="O389" s="57"/>
      <c r="P389" s="57"/>
      <c r="Q389" s="57"/>
      <c r="R389" s="57"/>
      <c r="S389" s="57"/>
      <c r="T389" s="57"/>
      <c r="U389" s="57"/>
      <c r="V389" s="58"/>
      <c r="W389" s="58"/>
      <c r="X389" s="57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  <c r="AK389" s="58"/>
      <c r="AL389" s="58"/>
      <c r="AM389" s="55"/>
      <c r="AN389" s="55"/>
    </row>
    <row r="390" spans="14:40" ht="12.75" customHeight="1">
      <c r="N390" s="57"/>
      <c r="O390" s="57"/>
      <c r="P390" s="57"/>
      <c r="Q390" s="57"/>
      <c r="R390" s="57"/>
      <c r="S390" s="57"/>
      <c r="T390" s="57"/>
      <c r="U390" s="57"/>
      <c r="V390" s="58"/>
      <c r="W390" s="58"/>
      <c r="X390" s="57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  <c r="AK390" s="58"/>
      <c r="AL390" s="58"/>
      <c r="AM390" s="55"/>
      <c r="AN390" s="55"/>
    </row>
    <row r="391" spans="14:40" ht="12.75" customHeight="1">
      <c r="N391" s="57"/>
      <c r="O391" s="57"/>
      <c r="P391" s="57"/>
      <c r="Q391" s="57"/>
      <c r="R391" s="57"/>
      <c r="S391" s="57"/>
      <c r="T391" s="57"/>
      <c r="U391" s="57"/>
      <c r="V391" s="58"/>
      <c r="W391" s="58"/>
      <c r="X391" s="57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  <c r="AK391" s="58"/>
      <c r="AL391" s="58"/>
      <c r="AM391" s="55"/>
      <c r="AN391" s="55"/>
    </row>
    <row r="392" spans="14:40" ht="12.75" customHeight="1">
      <c r="N392" s="57"/>
      <c r="O392" s="57"/>
      <c r="P392" s="57"/>
      <c r="Q392" s="57"/>
      <c r="R392" s="57"/>
      <c r="S392" s="57"/>
      <c r="T392" s="57"/>
      <c r="U392" s="57"/>
      <c r="V392" s="58"/>
      <c r="W392" s="58"/>
      <c r="X392" s="57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  <c r="AK392" s="58"/>
      <c r="AL392" s="58"/>
      <c r="AM392" s="55"/>
      <c r="AN392" s="55"/>
    </row>
    <row r="393" spans="14:40" ht="12.75" customHeight="1">
      <c r="N393" s="57"/>
      <c r="O393" s="57"/>
      <c r="P393" s="57"/>
      <c r="Q393" s="57"/>
      <c r="R393" s="57"/>
      <c r="S393" s="57"/>
      <c r="T393" s="57"/>
      <c r="U393" s="57"/>
      <c r="V393" s="58"/>
      <c r="W393" s="58"/>
      <c r="X393" s="57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  <c r="AK393" s="58"/>
      <c r="AL393" s="58"/>
      <c r="AM393" s="55"/>
      <c r="AN393" s="55"/>
    </row>
    <row r="394" spans="14:40" ht="12.75" customHeight="1">
      <c r="N394" s="57"/>
      <c r="O394" s="57"/>
      <c r="P394" s="57"/>
      <c r="Q394" s="57"/>
      <c r="R394" s="57"/>
      <c r="S394" s="57"/>
      <c r="T394" s="57"/>
      <c r="U394" s="57"/>
      <c r="V394" s="58"/>
      <c r="W394" s="58"/>
      <c r="X394" s="57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  <c r="AK394" s="58"/>
      <c r="AL394" s="58"/>
      <c r="AM394" s="55"/>
      <c r="AN394" s="55"/>
    </row>
    <row r="395" spans="14:40" ht="12.75" customHeight="1">
      <c r="N395" s="57"/>
      <c r="O395" s="57"/>
      <c r="P395" s="57"/>
      <c r="Q395" s="57"/>
      <c r="R395" s="57"/>
      <c r="S395" s="57"/>
      <c r="T395" s="57"/>
      <c r="U395" s="57"/>
      <c r="V395" s="58"/>
      <c r="W395" s="58"/>
      <c r="X395" s="57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  <c r="AK395" s="58"/>
      <c r="AL395" s="58"/>
      <c r="AM395" s="55"/>
      <c r="AN395" s="55"/>
    </row>
    <row r="396" spans="14:40" ht="12.75" customHeight="1">
      <c r="N396" s="57"/>
      <c r="O396" s="57"/>
      <c r="P396" s="57"/>
      <c r="Q396" s="57"/>
      <c r="R396" s="57"/>
      <c r="S396" s="57"/>
      <c r="T396" s="57"/>
      <c r="U396" s="57"/>
      <c r="V396" s="58"/>
      <c r="W396" s="58"/>
      <c r="X396" s="57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  <c r="AK396" s="58"/>
      <c r="AL396" s="58"/>
      <c r="AM396" s="55"/>
      <c r="AN396" s="55"/>
    </row>
    <row r="397" spans="14:40" ht="12.75" customHeight="1">
      <c r="N397" s="57"/>
      <c r="O397" s="57"/>
      <c r="P397" s="57"/>
      <c r="Q397" s="57"/>
      <c r="R397" s="57"/>
      <c r="S397" s="57"/>
      <c r="T397" s="57"/>
      <c r="U397" s="57"/>
      <c r="V397" s="58"/>
      <c r="W397" s="58"/>
      <c r="X397" s="57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  <c r="AK397" s="58"/>
      <c r="AL397" s="58"/>
      <c r="AM397" s="55"/>
      <c r="AN397" s="55"/>
    </row>
    <row r="398" spans="14:40" ht="12.75" customHeight="1">
      <c r="N398" s="57"/>
      <c r="O398" s="57"/>
      <c r="P398" s="57"/>
      <c r="Q398" s="57"/>
      <c r="R398" s="57"/>
      <c r="S398" s="57"/>
      <c r="T398" s="57"/>
      <c r="U398" s="57"/>
      <c r="V398" s="58"/>
      <c r="W398" s="58"/>
      <c r="X398" s="57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  <c r="AK398" s="58"/>
      <c r="AL398" s="58"/>
      <c r="AM398" s="55"/>
      <c r="AN398" s="55"/>
    </row>
    <row r="399" spans="14:40" ht="12.75" customHeight="1">
      <c r="N399" s="57"/>
      <c r="O399" s="57"/>
      <c r="P399" s="57"/>
      <c r="Q399" s="57"/>
      <c r="R399" s="57"/>
      <c r="S399" s="57"/>
      <c r="T399" s="57"/>
      <c r="U399" s="57"/>
      <c r="V399" s="58"/>
      <c r="W399" s="58"/>
      <c r="X399" s="57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  <c r="AK399" s="58"/>
      <c r="AL399" s="58"/>
      <c r="AM399" s="55"/>
      <c r="AN399" s="55"/>
    </row>
    <row r="400" spans="14:40" ht="12.75" customHeight="1">
      <c r="N400" s="57"/>
      <c r="O400" s="57"/>
      <c r="P400" s="57"/>
      <c r="Q400" s="57"/>
      <c r="R400" s="57"/>
      <c r="S400" s="57"/>
      <c r="T400" s="57"/>
      <c r="U400" s="57"/>
      <c r="V400" s="58"/>
      <c r="W400" s="58"/>
      <c r="X400" s="57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  <c r="AK400" s="58"/>
      <c r="AL400" s="58"/>
      <c r="AM400" s="55"/>
      <c r="AN400" s="55"/>
    </row>
    <row r="401" spans="14:40" ht="12.75" customHeight="1">
      <c r="N401" s="57"/>
      <c r="O401" s="57"/>
      <c r="P401" s="57"/>
      <c r="Q401" s="57"/>
      <c r="R401" s="57"/>
      <c r="S401" s="57"/>
      <c r="T401" s="57"/>
      <c r="U401" s="57"/>
      <c r="V401" s="58"/>
      <c r="W401" s="58"/>
      <c r="X401" s="57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  <c r="AK401" s="58"/>
      <c r="AL401" s="58"/>
      <c r="AM401" s="55"/>
      <c r="AN401" s="55"/>
    </row>
    <row r="402" spans="14:40" ht="12.75" customHeight="1">
      <c r="N402" s="57"/>
      <c r="O402" s="57"/>
      <c r="P402" s="57"/>
      <c r="Q402" s="57"/>
      <c r="R402" s="57"/>
      <c r="S402" s="57"/>
      <c r="T402" s="57"/>
      <c r="U402" s="57"/>
      <c r="V402" s="58"/>
      <c r="W402" s="58"/>
      <c r="X402" s="57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  <c r="AK402" s="58"/>
      <c r="AL402" s="58"/>
      <c r="AM402" s="55"/>
      <c r="AN402" s="55"/>
    </row>
    <row r="403" spans="14:40" ht="12.75" customHeight="1">
      <c r="N403" s="57"/>
      <c r="O403" s="57"/>
      <c r="P403" s="57"/>
      <c r="Q403" s="57"/>
      <c r="R403" s="57"/>
      <c r="S403" s="57"/>
      <c r="T403" s="57"/>
      <c r="U403" s="57"/>
      <c r="V403" s="58"/>
      <c r="W403" s="58"/>
      <c r="X403" s="57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  <c r="AK403" s="58"/>
      <c r="AL403" s="58"/>
      <c r="AM403" s="55"/>
      <c r="AN403" s="55"/>
    </row>
    <row r="404" spans="14:40" ht="12.75" customHeight="1">
      <c r="N404" s="57"/>
      <c r="O404" s="57"/>
      <c r="P404" s="57"/>
      <c r="Q404" s="57"/>
      <c r="R404" s="57"/>
      <c r="S404" s="57"/>
      <c r="T404" s="57"/>
      <c r="U404" s="57"/>
      <c r="V404" s="58"/>
      <c r="W404" s="58"/>
      <c r="X404" s="57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  <c r="AK404" s="58"/>
      <c r="AL404" s="58"/>
      <c r="AM404" s="55"/>
      <c r="AN404" s="55"/>
    </row>
    <row r="405" spans="14:40" ht="12.75" customHeight="1">
      <c r="N405" s="57"/>
      <c r="O405" s="57"/>
      <c r="P405" s="57"/>
      <c r="Q405" s="57"/>
      <c r="R405" s="57"/>
      <c r="S405" s="57"/>
      <c r="T405" s="57"/>
      <c r="U405" s="57"/>
      <c r="V405" s="58"/>
      <c r="W405" s="58"/>
      <c r="X405" s="57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  <c r="AK405" s="58"/>
      <c r="AL405" s="58"/>
      <c r="AM405" s="55"/>
      <c r="AN405" s="55"/>
    </row>
    <row r="406" spans="14:40" ht="12.75" customHeight="1">
      <c r="N406" s="57"/>
      <c r="O406" s="57"/>
      <c r="P406" s="57"/>
      <c r="Q406" s="57"/>
      <c r="R406" s="57"/>
      <c r="S406" s="57"/>
      <c r="T406" s="57"/>
      <c r="U406" s="57"/>
      <c r="V406" s="58"/>
      <c r="W406" s="58"/>
      <c r="X406" s="57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  <c r="AK406" s="58"/>
      <c r="AL406" s="58"/>
      <c r="AM406" s="55"/>
      <c r="AN406" s="55"/>
    </row>
    <row r="407" spans="14:40" ht="12.75" customHeight="1">
      <c r="N407" s="57"/>
      <c r="O407" s="57"/>
      <c r="P407" s="57"/>
      <c r="Q407" s="57"/>
      <c r="R407" s="57"/>
      <c r="S407" s="57"/>
      <c r="T407" s="57"/>
      <c r="U407" s="57"/>
      <c r="V407" s="58"/>
      <c r="W407" s="58"/>
      <c r="X407" s="57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  <c r="AK407" s="58"/>
      <c r="AL407" s="58"/>
      <c r="AM407" s="55"/>
      <c r="AN407" s="55"/>
    </row>
    <row r="408" spans="14:40" ht="12.75" customHeight="1">
      <c r="N408" s="57"/>
      <c r="O408" s="57"/>
      <c r="P408" s="57"/>
      <c r="Q408" s="57"/>
      <c r="R408" s="57"/>
      <c r="S408" s="57"/>
      <c r="T408" s="57"/>
      <c r="U408" s="57"/>
      <c r="V408" s="58"/>
      <c r="W408" s="58"/>
      <c r="X408" s="57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  <c r="AK408" s="58"/>
      <c r="AL408" s="58"/>
      <c r="AM408" s="55"/>
      <c r="AN408" s="55"/>
    </row>
    <row r="409" spans="14:40" ht="12.75" customHeight="1">
      <c r="N409" s="57"/>
      <c r="O409" s="57"/>
      <c r="P409" s="57"/>
      <c r="Q409" s="57"/>
      <c r="R409" s="57"/>
      <c r="S409" s="57"/>
      <c r="T409" s="57"/>
      <c r="U409" s="57"/>
      <c r="V409" s="58"/>
      <c r="W409" s="58"/>
      <c r="X409" s="57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  <c r="AK409" s="58"/>
      <c r="AL409" s="58"/>
      <c r="AM409" s="55"/>
      <c r="AN409" s="55"/>
    </row>
    <row r="410" spans="14:40" ht="12.75" customHeight="1">
      <c r="N410" s="57"/>
      <c r="O410" s="57"/>
      <c r="P410" s="57"/>
      <c r="Q410" s="57"/>
      <c r="R410" s="57"/>
      <c r="S410" s="57"/>
      <c r="T410" s="57"/>
      <c r="U410" s="57"/>
      <c r="V410" s="58"/>
      <c r="W410" s="58"/>
      <c r="X410" s="57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  <c r="AK410" s="58"/>
      <c r="AL410" s="58"/>
      <c r="AM410" s="55"/>
      <c r="AN410" s="55"/>
    </row>
    <row r="411" spans="14:40" ht="12.75" customHeight="1">
      <c r="N411" s="57"/>
      <c r="O411" s="57"/>
      <c r="P411" s="57"/>
      <c r="Q411" s="57"/>
      <c r="R411" s="57"/>
      <c r="S411" s="57"/>
      <c r="T411" s="57"/>
      <c r="U411" s="57"/>
      <c r="V411" s="58"/>
      <c r="W411" s="58"/>
      <c r="X411" s="57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  <c r="AK411" s="58"/>
      <c r="AL411" s="58"/>
      <c r="AM411" s="55"/>
      <c r="AN411" s="55"/>
    </row>
    <row r="412" spans="14:40" ht="12.75" customHeight="1">
      <c r="N412" s="57"/>
      <c r="O412" s="57"/>
      <c r="P412" s="57"/>
      <c r="Q412" s="57"/>
      <c r="R412" s="57"/>
      <c r="S412" s="57"/>
      <c r="T412" s="57"/>
      <c r="U412" s="57"/>
      <c r="V412" s="58"/>
      <c r="W412" s="58"/>
      <c r="X412" s="57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  <c r="AK412" s="58"/>
      <c r="AL412" s="58"/>
      <c r="AM412" s="55"/>
      <c r="AN412" s="55"/>
    </row>
    <row r="413" spans="14:40" ht="12.75" customHeight="1">
      <c r="N413" s="57"/>
      <c r="O413" s="57"/>
      <c r="P413" s="57"/>
      <c r="Q413" s="57"/>
      <c r="R413" s="57"/>
      <c r="S413" s="57"/>
      <c r="T413" s="57"/>
      <c r="U413" s="57"/>
      <c r="V413" s="58"/>
      <c r="W413" s="58"/>
      <c r="X413" s="57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  <c r="AK413" s="58"/>
      <c r="AL413" s="58"/>
      <c r="AM413" s="55"/>
      <c r="AN413" s="55"/>
    </row>
    <row r="414" spans="14:40" ht="12.75" customHeight="1">
      <c r="N414" s="57"/>
      <c r="O414" s="57"/>
      <c r="P414" s="57"/>
      <c r="Q414" s="57"/>
      <c r="R414" s="57"/>
      <c r="S414" s="57"/>
      <c r="T414" s="57"/>
      <c r="U414" s="57"/>
      <c r="V414" s="58"/>
      <c r="W414" s="58"/>
      <c r="X414" s="57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  <c r="AK414" s="58"/>
      <c r="AL414" s="58"/>
      <c r="AM414" s="55"/>
      <c r="AN414" s="55"/>
    </row>
    <row r="415" spans="14:40" ht="12.75" customHeight="1">
      <c r="N415" s="57"/>
      <c r="O415" s="57"/>
      <c r="P415" s="57"/>
      <c r="Q415" s="57"/>
      <c r="R415" s="57"/>
      <c r="S415" s="57"/>
      <c r="T415" s="57"/>
      <c r="U415" s="57"/>
      <c r="V415" s="58"/>
      <c r="W415" s="58"/>
      <c r="X415" s="57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  <c r="AK415" s="58"/>
      <c r="AL415" s="58"/>
      <c r="AM415" s="55"/>
      <c r="AN415" s="55"/>
    </row>
    <row r="416" spans="14:40" ht="12.75" customHeight="1">
      <c r="N416" s="57"/>
      <c r="O416" s="57"/>
      <c r="P416" s="57"/>
      <c r="Q416" s="57"/>
      <c r="R416" s="57"/>
      <c r="S416" s="57"/>
      <c r="T416" s="57"/>
      <c r="U416" s="57"/>
      <c r="V416" s="58"/>
      <c r="W416" s="58"/>
      <c r="X416" s="57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  <c r="AK416" s="58"/>
      <c r="AL416" s="58"/>
      <c r="AM416" s="55"/>
      <c r="AN416" s="55"/>
    </row>
    <row r="417" spans="14:40" ht="12.75" customHeight="1">
      <c r="N417" s="57"/>
      <c r="O417" s="57"/>
      <c r="P417" s="57"/>
      <c r="Q417" s="57"/>
      <c r="R417" s="57"/>
      <c r="S417" s="57"/>
      <c r="T417" s="57"/>
      <c r="U417" s="57"/>
      <c r="V417" s="58"/>
      <c r="W417" s="58"/>
      <c r="X417" s="57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  <c r="AK417" s="58"/>
      <c r="AL417" s="58"/>
      <c r="AM417" s="55"/>
      <c r="AN417" s="55"/>
    </row>
    <row r="418" spans="14:40" ht="12.75" customHeight="1">
      <c r="N418" s="57"/>
      <c r="O418" s="57"/>
      <c r="P418" s="57"/>
      <c r="Q418" s="57"/>
      <c r="R418" s="57"/>
      <c r="S418" s="57"/>
      <c r="T418" s="57"/>
      <c r="U418" s="57"/>
      <c r="V418" s="58"/>
      <c r="W418" s="58"/>
      <c r="X418" s="57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  <c r="AK418" s="58"/>
      <c r="AL418" s="58"/>
      <c r="AM418" s="55"/>
      <c r="AN418" s="55"/>
    </row>
    <row r="419" spans="14:40" ht="12.75" customHeight="1">
      <c r="N419" s="57"/>
      <c r="O419" s="57"/>
      <c r="P419" s="57"/>
      <c r="Q419" s="57"/>
      <c r="R419" s="57"/>
      <c r="S419" s="57"/>
      <c r="T419" s="57"/>
      <c r="U419" s="57"/>
      <c r="V419" s="58"/>
      <c r="W419" s="58"/>
      <c r="X419" s="57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  <c r="AK419" s="58"/>
      <c r="AL419" s="58"/>
      <c r="AM419" s="55"/>
      <c r="AN419" s="55"/>
    </row>
    <row r="420" spans="14:40" ht="12.75" customHeight="1">
      <c r="N420" s="57"/>
      <c r="O420" s="57"/>
      <c r="P420" s="57"/>
      <c r="Q420" s="57"/>
      <c r="R420" s="57"/>
      <c r="S420" s="57"/>
      <c r="T420" s="57"/>
      <c r="U420" s="57"/>
      <c r="V420" s="58"/>
      <c r="W420" s="58"/>
      <c r="X420" s="57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  <c r="AK420" s="58"/>
      <c r="AL420" s="58"/>
      <c r="AM420" s="55"/>
      <c r="AN420" s="55"/>
    </row>
    <row r="421" spans="14:40" ht="12.75" customHeight="1">
      <c r="N421" s="57"/>
      <c r="O421" s="57"/>
      <c r="P421" s="57"/>
      <c r="Q421" s="57"/>
      <c r="R421" s="57"/>
      <c r="S421" s="57"/>
      <c r="T421" s="57"/>
      <c r="U421" s="57"/>
      <c r="V421" s="58"/>
      <c r="W421" s="58"/>
      <c r="X421" s="57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  <c r="AK421" s="58"/>
      <c r="AL421" s="58"/>
      <c r="AM421" s="55"/>
      <c r="AN421" s="55"/>
    </row>
    <row r="422" spans="14:40" ht="12.75" customHeight="1">
      <c r="N422" s="57"/>
      <c r="O422" s="57"/>
      <c r="P422" s="57"/>
      <c r="Q422" s="57"/>
      <c r="R422" s="57"/>
      <c r="S422" s="57"/>
      <c r="T422" s="57"/>
      <c r="U422" s="57"/>
      <c r="V422" s="58"/>
      <c r="W422" s="58"/>
      <c r="X422" s="57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  <c r="AK422" s="58"/>
      <c r="AL422" s="58"/>
      <c r="AM422" s="55"/>
      <c r="AN422" s="55"/>
    </row>
    <row r="423" spans="14:40" ht="12.75" customHeight="1">
      <c r="N423" s="57"/>
      <c r="O423" s="57"/>
      <c r="P423" s="57"/>
      <c r="Q423" s="57"/>
      <c r="R423" s="57"/>
      <c r="S423" s="57"/>
      <c r="T423" s="57"/>
      <c r="U423" s="57"/>
      <c r="V423" s="58"/>
      <c r="W423" s="58"/>
      <c r="X423" s="57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  <c r="AK423" s="58"/>
      <c r="AL423" s="58"/>
      <c r="AM423" s="55"/>
      <c r="AN423" s="55"/>
    </row>
    <row r="424" spans="14:40" ht="12.75" customHeight="1">
      <c r="N424" s="57"/>
      <c r="O424" s="57"/>
      <c r="P424" s="57"/>
      <c r="Q424" s="57"/>
      <c r="R424" s="57"/>
      <c r="S424" s="57"/>
      <c r="T424" s="57"/>
      <c r="U424" s="57"/>
      <c r="V424" s="58"/>
      <c r="W424" s="58"/>
      <c r="X424" s="57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  <c r="AK424" s="58"/>
      <c r="AL424" s="58"/>
      <c r="AM424" s="55"/>
      <c r="AN424" s="55"/>
    </row>
    <row r="425" spans="14:40" ht="12.75" customHeight="1">
      <c r="N425" s="57"/>
      <c r="O425" s="57"/>
      <c r="P425" s="57"/>
      <c r="Q425" s="57"/>
      <c r="R425" s="57"/>
      <c r="S425" s="57"/>
      <c r="T425" s="57"/>
      <c r="U425" s="57"/>
      <c r="V425" s="58"/>
      <c r="W425" s="58"/>
      <c r="X425" s="57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  <c r="AK425" s="58"/>
      <c r="AL425" s="58"/>
      <c r="AM425" s="55"/>
      <c r="AN425" s="55"/>
    </row>
    <row r="426" spans="14:40" ht="12.75" customHeight="1">
      <c r="N426" s="57"/>
      <c r="O426" s="57"/>
      <c r="P426" s="57"/>
      <c r="Q426" s="57"/>
      <c r="R426" s="57"/>
      <c r="S426" s="57"/>
      <c r="T426" s="57"/>
      <c r="U426" s="57"/>
      <c r="V426" s="58"/>
      <c r="W426" s="58"/>
      <c r="X426" s="57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  <c r="AK426" s="58"/>
      <c r="AL426" s="58"/>
      <c r="AM426" s="55"/>
      <c r="AN426" s="55"/>
    </row>
    <row r="427" spans="14:40" ht="12.75" customHeight="1">
      <c r="N427" s="57"/>
      <c r="O427" s="57"/>
      <c r="P427" s="57"/>
      <c r="Q427" s="57"/>
      <c r="R427" s="57"/>
      <c r="S427" s="57"/>
      <c r="T427" s="57"/>
      <c r="U427" s="57"/>
      <c r="V427" s="58"/>
      <c r="W427" s="58"/>
      <c r="X427" s="57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  <c r="AK427" s="58"/>
      <c r="AL427" s="58"/>
      <c r="AM427" s="55"/>
      <c r="AN427" s="55"/>
    </row>
    <row r="428" spans="14:40" ht="12.75" customHeight="1">
      <c r="N428" s="57"/>
      <c r="O428" s="57"/>
      <c r="P428" s="57"/>
      <c r="Q428" s="57"/>
      <c r="R428" s="57"/>
      <c r="S428" s="57"/>
      <c r="T428" s="57"/>
      <c r="U428" s="57"/>
      <c r="V428" s="58"/>
      <c r="W428" s="58"/>
      <c r="X428" s="57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  <c r="AK428" s="58"/>
      <c r="AL428" s="58"/>
      <c r="AM428" s="55"/>
      <c r="AN428" s="55"/>
    </row>
    <row r="429" spans="14:40" ht="12.75" customHeight="1">
      <c r="N429" s="57"/>
      <c r="O429" s="57"/>
      <c r="P429" s="57"/>
      <c r="Q429" s="57"/>
      <c r="R429" s="57"/>
      <c r="S429" s="57"/>
      <c r="T429" s="57"/>
      <c r="U429" s="57"/>
      <c r="V429" s="58"/>
      <c r="W429" s="58"/>
      <c r="X429" s="57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  <c r="AK429" s="58"/>
      <c r="AL429" s="58"/>
      <c r="AM429" s="55"/>
      <c r="AN429" s="55"/>
    </row>
    <row r="430" spans="14:40" ht="12.75" customHeight="1">
      <c r="N430" s="57"/>
      <c r="O430" s="57"/>
      <c r="P430" s="57"/>
      <c r="Q430" s="57"/>
      <c r="R430" s="57"/>
      <c r="S430" s="57"/>
      <c r="T430" s="57"/>
      <c r="U430" s="57"/>
      <c r="V430" s="58"/>
      <c r="W430" s="58"/>
      <c r="X430" s="57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  <c r="AK430" s="58"/>
      <c r="AL430" s="58"/>
      <c r="AM430" s="55"/>
      <c r="AN430" s="55"/>
    </row>
    <row r="431" spans="14:40" ht="12.75" customHeight="1">
      <c r="N431" s="57"/>
      <c r="O431" s="57"/>
      <c r="P431" s="57"/>
      <c r="Q431" s="57"/>
      <c r="R431" s="57"/>
      <c r="S431" s="57"/>
      <c r="T431" s="57"/>
      <c r="U431" s="57"/>
      <c r="V431" s="58"/>
      <c r="W431" s="58"/>
      <c r="X431" s="57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  <c r="AK431" s="58"/>
      <c r="AL431" s="58"/>
      <c r="AM431" s="55"/>
      <c r="AN431" s="55"/>
    </row>
    <row r="432" spans="14:40" ht="12.75" customHeight="1">
      <c r="N432" s="57"/>
      <c r="O432" s="57"/>
      <c r="P432" s="57"/>
      <c r="Q432" s="57"/>
      <c r="R432" s="57"/>
      <c r="S432" s="57"/>
      <c r="T432" s="57"/>
      <c r="U432" s="57"/>
      <c r="V432" s="58"/>
      <c r="W432" s="58"/>
      <c r="X432" s="57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  <c r="AK432" s="58"/>
      <c r="AL432" s="58"/>
      <c r="AM432" s="55"/>
      <c r="AN432" s="55"/>
    </row>
    <row r="433" spans="14:40" ht="12.75" customHeight="1">
      <c r="N433" s="57"/>
      <c r="O433" s="57"/>
      <c r="P433" s="57"/>
      <c r="Q433" s="57"/>
      <c r="R433" s="57"/>
      <c r="S433" s="57"/>
      <c r="T433" s="57"/>
      <c r="U433" s="57"/>
      <c r="V433" s="58"/>
      <c r="W433" s="58"/>
      <c r="X433" s="57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  <c r="AK433" s="58"/>
      <c r="AL433" s="58"/>
      <c r="AM433" s="55"/>
      <c r="AN433" s="55"/>
    </row>
    <row r="434" spans="14:40" ht="12.75" customHeight="1">
      <c r="N434" s="57"/>
      <c r="O434" s="57"/>
      <c r="P434" s="57"/>
      <c r="Q434" s="57"/>
      <c r="R434" s="57"/>
      <c r="S434" s="57"/>
      <c r="T434" s="57"/>
      <c r="U434" s="57"/>
      <c r="V434" s="58"/>
      <c r="W434" s="58"/>
      <c r="X434" s="57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  <c r="AK434" s="58"/>
      <c r="AL434" s="58"/>
      <c r="AM434" s="55"/>
      <c r="AN434" s="55"/>
    </row>
    <row r="435" spans="14:40" ht="12.75" customHeight="1">
      <c r="N435" s="57"/>
      <c r="O435" s="57"/>
      <c r="P435" s="57"/>
      <c r="Q435" s="57"/>
      <c r="R435" s="57"/>
      <c r="S435" s="57"/>
      <c r="T435" s="57"/>
      <c r="U435" s="57"/>
      <c r="V435" s="58"/>
      <c r="W435" s="58"/>
      <c r="X435" s="57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  <c r="AK435" s="58"/>
      <c r="AL435" s="58"/>
      <c r="AM435" s="55"/>
      <c r="AN435" s="55"/>
    </row>
    <row r="436" spans="14:40" ht="12.75" customHeight="1">
      <c r="N436" s="57"/>
      <c r="O436" s="57"/>
      <c r="P436" s="57"/>
      <c r="Q436" s="57"/>
      <c r="R436" s="57"/>
      <c r="S436" s="57"/>
      <c r="T436" s="57"/>
      <c r="U436" s="57"/>
      <c r="V436" s="58"/>
      <c r="W436" s="58"/>
      <c r="X436" s="57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  <c r="AK436" s="58"/>
      <c r="AL436" s="58"/>
      <c r="AM436" s="55"/>
      <c r="AN436" s="55"/>
    </row>
    <row r="437" spans="14:40" ht="12.75" customHeight="1">
      <c r="N437" s="57"/>
      <c r="O437" s="57"/>
      <c r="P437" s="57"/>
      <c r="Q437" s="57"/>
      <c r="R437" s="57"/>
      <c r="S437" s="57"/>
      <c r="T437" s="57"/>
      <c r="U437" s="57"/>
      <c r="V437" s="58"/>
      <c r="W437" s="58"/>
      <c r="X437" s="57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  <c r="AK437" s="58"/>
      <c r="AL437" s="58"/>
      <c r="AM437" s="55"/>
      <c r="AN437" s="55"/>
    </row>
    <row r="438" spans="14:40" ht="12.75" customHeight="1">
      <c r="N438" s="57"/>
      <c r="O438" s="57"/>
      <c r="P438" s="57"/>
      <c r="Q438" s="57"/>
      <c r="R438" s="57"/>
      <c r="S438" s="57"/>
      <c r="T438" s="57"/>
      <c r="U438" s="57"/>
      <c r="V438" s="58"/>
      <c r="W438" s="58"/>
      <c r="X438" s="57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  <c r="AK438" s="58"/>
      <c r="AL438" s="58"/>
      <c r="AM438" s="55"/>
      <c r="AN438" s="55"/>
    </row>
    <row r="439" spans="14:40" ht="12.75" customHeight="1">
      <c r="N439" s="57"/>
      <c r="O439" s="57"/>
      <c r="P439" s="57"/>
      <c r="Q439" s="57"/>
      <c r="R439" s="57"/>
      <c r="S439" s="57"/>
      <c r="T439" s="57"/>
      <c r="U439" s="57"/>
      <c r="V439" s="58"/>
      <c r="W439" s="58"/>
      <c r="X439" s="57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  <c r="AK439" s="58"/>
      <c r="AL439" s="58"/>
      <c r="AM439" s="55"/>
      <c r="AN439" s="55"/>
    </row>
    <row r="440" spans="14:40" ht="12.75" customHeight="1">
      <c r="N440" s="57"/>
      <c r="O440" s="57"/>
      <c r="P440" s="57"/>
      <c r="Q440" s="57"/>
      <c r="R440" s="57"/>
      <c r="S440" s="57"/>
      <c r="T440" s="57"/>
      <c r="U440" s="57"/>
      <c r="V440" s="58"/>
      <c r="W440" s="58"/>
      <c r="X440" s="57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  <c r="AK440" s="58"/>
      <c r="AL440" s="58"/>
      <c r="AM440" s="55"/>
      <c r="AN440" s="55"/>
    </row>
    <row r="441" spans="14:40" ht="12.75" customHeight="1">
      <c r="N441" s="57"/>
      <c r="O441" s="57"/>
      <c r="P441" s="57"/>
      <c r="Q441" s="57"/>
      <c r="R441" s="57"/>
      <c r="S441" s="57"/>
      <c r="T441" s="57"/>
      <c r="U441" s="57"/>
      <c r="V441" s="58"/>
      <c r="W441" s="58"/>
      <c r="X441" s="57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  <c r="AK441" s="58"/>
      <c r="AL441" s="58"/>
      <c r="AM441" s="55"/>
      <c r="AN441" s="55"/>
    </row>
    <row r="442" spans="14:40" ht="12.75" customHeight="1">
      <c r="N442" s="57"/>
      <c r="O442" s="57"/>
      <c r="P442" s="57"/>
      <c r="Q442" s="57"/>
      <c r="R442" s="57"/>
      <c r="S442" s="57"/>
      <c r="T442" s="57"/>
      <c r="U442" s="57"/>
      <c r="V442" s="58"/>
      <c r="W442" s="58"/>
      <c r="X442" s="57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  <c r="AK442" s="58"/>
      <c r="AL442" s="58"/>
      <c r="AM442" s="55"/>
      <c r="AN442" s="55"/>
    </row>
    <row r="443" spans="14:40" ht="12.75" customHeight="1">
      <c r="N443" s="57"/>
      <c r="O443" s="57"/>
      <c r="P443" s="57"/>
      <c r="Q443" s="57"/>
      <c r="R443" s="57"/>
      <c r="S443" s="57"/>
      <c r="T443" s="57"/>
      <c r="U443" s="57"/>
      <c r="V443" s="58"/>
      <c r="W443" s="58"/>
      <c r="X443" s="57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  <c r="AK443" s="58"/>
      <c r="AL443" s="58"/>
      <c r="AM443" s="55"/>
      <c r="AN443" s="55"/>
    </row>
    <row r="444" spans="14:40" ht="12.75" customHeight="1">
      <c r="N444" s="57"/>
      <c r="O444" s="57"/>
      <c r="P444" s="57"/>
      <c r="Q444" s="57"/>
      <c r="R444" s="57"/>
      <c r="S444" s="57"/>
      <c r="T444" s="57"/>
      <c r="U444" s="57"/>
      <c r="V444" s="58"/>
      <c r="W444" s="58"/>
      <c r="X444" s="57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  <c r="AK444" s="58"/>
      <c r="AL444" s="58"/>
      <c r="AM444" s="55"/>
      <c r="AN444" s="55"/>
    </row>
    <row r="445" spans="14:40" ht="12.75" customHeight="1">
      <c r="N445" s="57"/>
      <c r="O445" s="57"/>
      <c r="P445" s="57"/>
      <c r="Q445" s="57"/>
      <c r="R445" s="57"/>
      <c r="S445" s="57"/>
      <c r="T445" s="57"/>
      <c r="U445" s="57"/>
      <c r="V445" s="58"/>
      <c r="W445" s="58"/>
      <c r="X445" s="57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  <c r="AK445" s="58"/>
      <c r="AL445" s="58"/>
      <c r="AM445" s="55"/>
      <c r="AN445" s="55"/>
    </row>
    <row r="446" spans="14:40" ht="12.75" customHeight="1">
      <c r="N446" s="57"/>
      <c r="O446" s="57"/>
      <c r="P446" s="57"/>
      <c r="Q446" s="57"/>
      <c r="R446" s="57"/>
      <c r="S446" s="57"/>
      <c r="T446" s="57"/>
      <c r="U446" s="57"/>
      <c r="V446" s="58"/>
      <c r="W446" s="58"/>
      <c r="X446" s="57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  <c r="AK446" s="58"/>
      <c r="AL446" s="58"/>
      <c r="AM446" s="55"/>
      <c r="AN446" s="55"/>
    </row>
    <row r="447" spans="14:40" ht="12.75" customHeight="1">
      <c r="N447" s="57"/>
      <c r="O447" s="57"/>
      <c r="P447" s="57"/>
      <c r="Q447" s="57"/>
      <c r="R447" s="57"/>
      <c r="S447" s="57"/>
      <c r="T447" s="57"/>
      <c r="U447" s="57"/>
      <c r="V447" s="58"/>
      <c r="W447" s="58"/>
      <c r="X447" s="57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  <c r="AK447" s="58"/>
      <c r="AL447" s="58"/>
      <c r="AM447" s="55"/>
      <c r="AN447" s="55"/>
    </row>
    <row r="448" spans="14:40" ht="12.75" customHeight="1">
      <c r="N448" s="57"/>
      <c r="O448" s="57"/>
      <c r="P448" s="57"/>
      <c r="Q448" s="57"/>
      <c r="R448" s="57"/>
      <c r="S448" s="57"/>
      <c r="T448" s="57"/>
      <c r="U448" s="57"/>
      <c r="V448" s="58"/>
      <c r="W448" s="58"/>
      <c r="X448" s="57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  <c r="AK448" s="58"/>
      <c r="AL448" s="58"/>
      <c r="AM448" s="55"/>
      <c r="AN448" s="55"/>
    </row>
    <row r="449" spans="14:40" ht="12.75" customHeight="1">
      <c r="N449" s="57"/>
      <c r="O449" s="57"/>
      <c r="P449" s="57"/>
      <c r="Q449" s="57"/>
      <c r="R449" s="57"/>
      <c r="S449" s="57"/>
      <c r="T449" s="57"/>
      <c r="U449" s="57"/>
      <c r="V449" s="58"/>
      <c r="W449" s="58"/>
      <c r="X449" s="57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  <c r="AK449" s="58"/>
      <c r="AL449" s="58"/>
      <c r="AM449" s="55"/>
      <c r="AN449" s="55"/>
    </row>
    <row r="450" spans="14:40" ht="12.75" customHeight="1">
      <c r="N450" s="57"/>
      <c r="O450" s="57"/>
      <c r="P450" s="57"/>
      <c r="Q450" s="57"/>
      <c r="R450" s="57"/>
      <c r="S450" s="57"/>
      <c r="T450" s="57"/>
      <c r="U450" s="57"/>
      <c r="V450" s="58"/>
      <c r="W450" s="58"/>
      <c r="X450" s="57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  <c r="AK450" s="58"/>
      <c r="AL450" s="58"/>
      <c r="AM450" s="55"/>
      <c r="AN450" s="55"/>
    </row>
    <row r="451" spans="14:40" ht="12.75" customHeight="1">
      <c r="N451" s="57"/>
      <c r="O451" s="57"/>
      <c r="P451" s="57"/>
      <c r="Q451" s="57"/>
      <c r="R451" s="57"/>
      <c r="S451" s="57"/>
      <c r="T451" s="57"/>
      <c r="U451" s="57"/>
      <c r="V451" s="58"/>
      <c r="W451" s="58"/>
      <c r="X451" s="57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  <c r="AK451" s="58"/>
      <c r="AL451" s="58"/>
      <c r="AM451" s="55"/>
      <c r="AN451" s="55"/>
    </row>
    <row r="452" spans="14:40" ht="12.75" customHeight="1">
      <c r="N452" s="57"/>
      <c r="O452" s="57"/>
      <c r="P452" s="57"/>
      <c r="Q452" s="57"/>
      <c r="R452" s="57"/>
      <c r="S452" s="57"/>
      <c r="T452" s="57"/>
      <c r="U452" s="57"/>
      <c r="V452" s="58"/>
      <c r="W452" s="58"/>
      <c r="X452" s="57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  <c r="AK452" s="58"/>
      <c r="AL452" s="58"/>
      <c r="AM452" s="55"/>
      <c r="AN452" s="55"/>
    </row>
    <row r="453" spans="14:40" ht="12.75" customHeight="1">
      <c r="N453" s="57"/>
      <c r="O453" s="57"/>
      <c r="P453" s="57"/>
      <c r="Q453" s="57"/>
      <c r="R453" s="57"/>
      <c r="S453" s="57"/>
      <c r="T453" s="57"/>
      <c r="U453" s="57"/>
      <c r="V453" s="58"/>
      <c r="W453" s="58"/>
      <c r="X453" s="57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  <c r="AK453" s="58"/>
      <c r="AL453" s="58"/>
      <c r="AM453" s="55"/>
      <c r="AN453" s="55"/>
    </row>
    <row r="454" spans="14:40" ht="12.75" customHeight="1">
      <c r="N454" s="57"/>
      <c r="O454" s="57"/>
      <c r="P454" s="57"/>
      <c r="Q454" s="57"/>
      <c r="R454" s="57"/>
      <c r="S454" s="57"/>
      <c r="T454" s="57"/>
      <c r="U454" s="57"/>
      <c r="V454" s="58"/>
      <c r="W454" s="58"/>
      <c r="X454" s="57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  <c r="AK454" s="58"/>
      <c r="AL454" s="58"/>
      <c r="AM454" s="55"/>
      <c r="AN454" s="55"/>
    </row>
    <row r="455" spans="14:40" ht="12.75" customHeight="1">
      <c r="N455" s="57"/>
      <c r="O455" s="57"/>
      <c r="P455" s="57"/>
      <c r="Q455" s="57"/>
      <c r="R455" s="57"/>
      <c r="S455" s="57"/>
      <c r="T455" s="57"/>
      <c r="U455" s="57"/>
      <c r="V455" s="58"/>
      <c r="W455" s="58"/>
      <c r="X455" s="57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  <c r="AK455" s="58"/>
      <c r="AL455" s="58"/>
      <c r="AM455" s="55"/>
      <c r="AN455" s="55"/>
    </row>
    <row r="456" spans="14:40" ht="12.75" customHeight="1">
      <c r="N456" s="57"/>
      <c r="O456" s="57"/>
      <c r="P456" s="57"/>
      <c r="Q456" s="57"/>
      <c r="R456" s="57"/>
      <c r="S456" s="57"/>
      <c r="T456" s="57"/>
      <c r="U456" s="57"/>
      <c r="V456" s="58"/>
      <c r="W456" s="58"/>
      <c r="X456" s="57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  <c r="AK456" s="58"/>
      <c r="AL456" s="58"/>
      <c r="AM456" s="55"/>
      <c r="AN456" s="55"/>
    </row>
    <row r="457" spans="14:40" ht="12.75" customHeight="1">
      <c r="N457" s="57"/>
      <c r="O457" s="57"/>
      <c r="P457" s="57"/>
      <c r="Q457" s="57"/>
      <c r="R457" s="57"/>
      <c r="S457" s="57"/>
      <c r="T457" s="57"/>
      <c r="U457" s="57"/>
      <c r="V457" s="58"/>
      <c r="W457" s="58"/>
      <c r="X457" s="57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  <c r="AK457" s="58"/>
      <c r="AL457" s="58"/>
      <c r="AM457" s="55"/>
      <c r="AN457" s="55"/>
    </row>
    <row r="458" spans="14:40" ht="12.75" customHeight="1">
      <c r="N458" s="57"/>
      <c r="O458" s="57"/>
      <c r="P458" s="57"/>
      <c r="Q458" s="57"/>
      <c r="R458" s="57"/>
      <c r="S458" s="57"/>
      <c r="T458" s="57"/>
      <c r="U458" s="57"/>
      <c r="V458" s="58"/>
      <c r="W458" s="58"/>
      <c r="X458" s="57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  <c r="AK458" s="58"/>
      <c r="AL458" s="58"/>
      <c r="AM458" s="55"/>
      <c r="AN458" s="55"/>
    </row>
    <row r="459" spans="14:40" ht="12.75" customHeight="1">
      <c r="N459" s="57"/>
      <c r="O459" s="57"/>
      <c r="P459" s="57"/>
      <c r="Q459" s="57"/>
      <c r="R459" s="57"/>
      <c r="S459" s="57"/>
      <c r="T459" s="57"/>
      <c r="U459" s="57"/>
      <c r="V459" s="58"/>
      <c r="W459" s="58"/>
      <c r="X459" s="57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  <c r="AK459" s="58"/>
      <c r="AL459" s="58"/>
      <c r="AM459" s="55"/>
      <c r="AN459" s="55"/>
    </row>
    <row r="460" spans="14:40" ht="12.75" customHeight="1">
      <c r="N460" s="57"/>
      <c r="O460" s="57"/>
      <c r="P460" s="57"/>
      <c r="Q460" s="57"/>
      <c r="R460" s="57"/>
      <c r="S460" s="57"/>
      <c r="T460" s="57"/>
      <c r="U460" s="57"/>
      <c r="V460" s="58"/>
      <c r="W460" s="58"/>
      <c r="X460" s="57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  <c r="AK460" s="58"/>
      <c r="AL460" s="58"/>
      <c r="AM460" s="55"/>
      <c r="AN460" s="55"/>
    </row>
    <row r="461" spans="14:40" ht="12.75" customHeight="1">
      <c r="N461" s="57"/>
      <c r="O461" s="57"/>
      <c r="P461" s="57"/>
      <c r="Q461" s="57"/>
      <c r="R461" s="57"/>
      <c r="S461" s="57"/>
      <c r="T461" s="57"/>
      <c r="U461" s="57"/>
      <c r="V461" s="58"/>
      <c r="W461" s="58"/>
      <c r="X461" s="57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  <c r="AK461" s="58"/>
      <c r="AL461" s="58"/>
      <c r="AM461" s="55"/>
      <c r="AN461" s="55"/>
    </row>
    <row r="462" spans="14:40" ht="12.75" customHeight="1">
      <c r="N462" s="57"/>
      <c r="O462" s="57"/>
      <c r="P462" s="57"/>
      <c r="Q462" s="57"/>
      <c r="R462" s="57"/>
      <c r="S462" s="57"/>
      <c r="T462" s="57"/>
      <c r="U462" s="57"/>
      <c r="V462" s="58"/>
      <c r="W462" s="58"/>
      <c r="X462" s="57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  <c r="AK462" s="58"/>
      <c r="AL462" s="58"/>
      <c r="AM462" s="55"/>
      <c r="AN462" s="55"/>
    </row>
    <row r="463" spans="14:40" ht="12.75" customHeight="1">
      <c r="N463" s="57"/>
      <c r="O463" s="57"/>
      <c r="P463" s="57"/>
      <c r="Q463" s="57"/>
      <c r="R463" s="57"/>
      <c r="S463" s="57"/>
      <c r="T463" s="57"/>
      <c r="U463" s="57"/>
      <c r="V463" s="58"/>
      <c r="W463" s="58"/>
      <c r="X463" s="57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  <c r="AK463" s="58"/>
      <c r="AL463" s="58"/>
      <c r="AM463" s="55"/>
      <c r="AN463" s="55"/>
    </row>
    <row r="464" spans="14:40" ht="12.75" customHeight="1">
      <c r="N464" s="57"/>
      <c r="O464" s="57"/>
      <c r="P464" s="57"/>
      <c r="Q464" s="57"/>
      <c r="R464" s="57"/>
      <c r="S464" s="57"/>
      <c r="T464" s="57"/>
      <c r="U464" s="57"/>
      <c r="V464" s="58"/>
      <c r="W464" s="58"/>
      <c r="X464" s="57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  <c r="AK464" s="58"/>
      <c r="AL464" s="58"/>
      <c r="AM464" s="55"/>
      <c r="AN464" s="55"/>
    </row>
    <row r="465" spans="14:40" ht="12.75" customHeight="1">
      <c r="N465" s="57"/>
      <c r="O465" s="57"/>
      <c r="P465" s="57"/>
      <c r="Q465" s="57"/>
      <c r="R465" s="57"/>
      <c r="S465" s="57"/>
      <c r="T465" s="57"/>
      <c r="U465" s="57"/>
      <c r="V465" s="58"/>
      <c r="W465" s="58"/>
      <c r="X465" s="57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  <c r="AK465" s="58"/>
      <c r="AL465" s="58"/>
      <c r="AM465" s="55"/>
      <c r="AN465" s="55"/>
    </row>
    <row r="466" spans="14:40" ht="12.75" customHeight="1">
      <c r="N466" s="57"/>
      <c r="O466" s="57"/>
      <c r="P466" s="57"/>
      <c r="Q466" s="57"/>
      <c r="R466" s="57"/>
      <c r="S466" s="57"/>
      <c r="T466" s="57"/>
      <c r="U466" s="57"/>
      <c r="V466" s="58"/>
      <c r="W466" s="58"/>
      <c r="X466" s="57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  <c r="AK466" s="58"/>
      <c r="AL466" s="58"/>
      <c r="AM466" s="55"/>
      <c r="AN466" s="55"/>
    </row>
    <row r="467" spans="14:40" ht="12.75" customHeight="1">
      <c r="N467" s="57"/>
      <c r="O467" s="57"/>
      <c r="P467" s="57"/>
      <c r="Q467" s="57"/>
      <c r="R467" s="57"/>
      <c r="S467" s="57"/>
      <c r="T467" s="57"/>
      <c r="U467" s="57"/>
      <c r="V467" s="58"/>
      <c r="W467" s="58"/>
      <c r="X467" s="57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  <c r="AK467" s="58"/>
      <c r="AL467" s="58"/>
      <c r="AM467" s="55"/>
      <c r="AN467" s="55"/>
    </row>
    <row r="468" spans="14:40" ht="12.75" customHeight="1">
      <c r="N468" s="57"/>
      <c r="O468" s="57"/>
      <c r="P468" s="57"/>
      <c r="Q468" s="57"/>
      <c r="R468" s="57"/>
      <c r="S468" s="57"/>
      <c r="T468" s="57"/>
      <c r="U468" s="57"/>
      <c r="V468" s="58"/>
      <c r="W468" s="58"/>
      <c r="X468" s="57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  <c r="AK468" s="58"/>
      <c r="AL468" s="58"/>
      <c r="AM468" s="55"/>
      <c r="AN468" s="55"/>
    </row>
    <row r="469" spans="14:40" ht="12.75" customHeight="1">
      <c r="N469" s="57"/>
      <c r="O469" s="57"/>
      <c r="P469" s="57"/>
      <c r="Q469" s="57"/>
      <c r="R469" s="57"/>
      <c r="S469" s="57"/>
      <c r="T469" s="57"/>
      <c r="U469" s="57"/>
      <c r="V469" s="58"/>
      <c r="W469" s="58"/>
      <c r="X469" s="57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  <c r="AK469" s="58"/>
      <c r="AL469" s="58"/>
      <c r="AM469" s="55"/>
      <c r="AN469" s="55"/>
    </row>
    <row r="470" spans="14:40" ht="12.75" customHeight="1">
      <c r="N470" s="57"/>
      <c r="O470" s="57"/>
      <c r="P470" s="57"/>
      <c r="Q470" s="57"/>
      <c r="R470" s="57"/>
      <c r="S470" s="57"/>
      <c r="T470" s="57"/>
      <c r="U470" s="57"/>
      <c r="V470" s="58"/>
      <c r="W470" s="58"/>
      <c r="X470" s="57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  <c r="AK470" s="58"/>
      <c r="AL470" s="58"/>
      <c r="AM470" s="55"/>
      <c r="AN470" s="55"/>
    </row>
    <row r="471" spans="14:40" ht="12.75" customHeight="1">
      <c r="N471" s="57"/>
      <c r="O471" s="57"/>
      <c r="P471" s="57"/>
      <c r="Q471" s="57"/>
      <c r="R471" s="57"/>
      <c r="S471" s="57"/>
      <c r="T471" s="57"/>
      <c r="U471" s="57"/>
      <c r="V471" s="58"/>
      <c r="W471" s="58"/>
      <c r="X471" s="57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  <c r="AK471" s="58"/>
      <c r="AL471" s="58"/>
      <c r="AM471" s="55"/>
      <c r="AN471" s="55"/>
    </row>
    <row r="472" spans="14:40" ht="12.75" customHeight="1">
      <c r="N472" s="57"/>
      <c r="O472" s="57"/>
      <c r="P472" s="57"/>
      <c r="Q472" s="57"/>
      <c r="R472" s="57"/>
      <c r="S472" s="57"/>
      <c r="T472" s="57"/>
      <c r="U472" s="57"/>
      <c r="V472" s="58"/>
      <c r="W472" s="58"/>
      <c r="X472" s="57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  <c r="AK472" s="58"/>
      <c r="AL472" s="58"/>
      <c r="AM472" s="55"/>
      <c r="AN472" s="55"/>
    </row>
    <row r="473" spans="14:40" ht="12.75" customHeight="1">
      <c r="N473" s="57"/>
      <c r="O473" s="57"/>
      <c r="P473" s="57"/>
      <c r="Q473" s="57"/>
      <c r="R473" s="57"/>
      <c r="S473" s="57"/>
      <c r="T473" s="57"/>
      <c r="U473" s="57"/>
      <c r="V473" s="58"/>
      <c r="W473" s="58"/>
      <c r="X473" s="57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  <c r="AK473" s="58"/>
      <c r="AL473" s="58"/>
      <c r="AM473" s="55"/>
      <c r="AN473" s="55"/>
    </row>
    <row r="474" spans="14:40" ht="12.75" customHeight="1">
      <c r="N474" s="57"/>
      <c r="O474" s="57"/>
      <c r="P474" s="57"/>
      <c r="Q474" s="57"/>
      <c r="R474" s="57"/>
      <c r="S474" s="57"/>
      <c r="T474" s="57"/>
      <c r="U474" s="57"/>
      <c r="V474" s="58"/>
      <c r="W474" s="58"/>
      <c r="X474" s="57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  <c r="AK474" s="58"/>
      <c r="AL474" s="58"/>
      <c r="AM474" s="55"/>
      <c r="AN474" s="55"/>
    </row>
    <row r="475" spans="14:40" ht="12.75" customHeight="1">
      <c r="N475" s="57"/>
      <c r="O475" s="57"/>
      <c r="P475" s="57"/>
      <c r="Q475" s="57"/>
      <c r="R475" s="57"/>
      <c r="S475" s="57"/>
      <c r="T475" s="57"/>
      <c r="U475" s="57"/>
      <c r="V475" s="58"/>
      <c r="W475" s="58"/>
      <c r="X475" s="57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  <c r="AK475" s="58"/>
      <c r="AL475" s="58"/>
      <c r="AM475" s="55"/>
      <c r="AN475" s="55"/>
    </row>
    <row r="476" spans="14:40" ht="12.75" customHeight="1">
      <c r="N476" s="57"/>
      <c r="O476" s="57"/>
      <c r="P476" s="57"/>
      <c r="Q476" s="57"/>
      <c r="R476" s="57"/>
      <c r="S476" s="57"/>
      <c r="T476" s="57"/>
      <c r="U476" s="57"/>
      <c r="V476" s="58"/>
      <c r="W476" s="58"/>
      <c r="X476" s="57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  <c r="AK476" s="58"/>
      <c r="AL476" s="58"/>
      <c r="AM476" s="55"/>
      <c r="AN476" s="55"/>
    </row>
    <row r="477" spans="14:40" ht="12.75" customHeight="1">
      <c r="N477" s="57"/>
      <c r="O477" s="57"/>
      <c r="P477" s="57"/>
      <c r="Q477" s="57"/>
      <c r="R477" s="57"/>
      <c r="S477" s="57"/>
      <c r="T477" s="57"/>
      <c r="U477" s="57"/>
      <c r="V477" s="58"/>
      <c r="W477" s="58"/>
      <c r="X477" s="57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  <c r="AK477" s="58"/>
      <c r="AL477" s="58"/>
      <c r="AM477" s="55"/>
      <c r="AN477" s="55"/>
    </row>
    <row r="478" spans="14:40" ht="12.75" customHeight="1">
      <c r="N478" s="57"/>
      <c r="O478" s="57"/>
      <c r="P478" s="57"/>
      <c r="Q478" s="57"/>
      <c r="R478" s="57"/>
      <c r="S478" s="57"/>
      <c r="T478" s="57"/>
      <c r="U478" s="57"/>
      <c r="V478" s="58"/>
      <c r="W478" s="58"/>
      <c r="X478" s="57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58"/>
      <c r="AL478" s="58"/>
      <c r="AM478" s="55"/>
      <c r="AN478" s="55"/>
    </row>
    <row r="479" spans="14:40" ht="12.75" customHeight="1">
      <c r="N479" s="57"/>
      <c r="O479" s="57"/>
      <c r="P479" s="57"/>
      <c r="Q479" s="57"/>
      <c r="R479" s="57"/>
      <c r="S479" s="57"/>
      <c r="T479" s="57"/>
      <c r="U479" s="57"/>
      <c r="V479" s="58"/>
      <c r="W479" s="58"/>
      <c r="X479" s="57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  <c r="AK479" s="58"/>
      <c r="AL479" s="58"/>
      <c r="AM479" s="55"/>
      <c r="AN479" s="55"/>
    </row>
    <row r="480" spans="14:40" ht="12.75" customHeight="1">
      <c r="N480" s="57"/>
      <c r="O480" s="57"/>
      <c r="P480" s="57"/>
      <c r="Q480" s="57"/>
      <c r="R480" s="57"/>
      <c r="S480" s="57"/>
      <c r="T480" s="57"/>
      <c r="U480" s="57"/>
      <c r="V480" s="58"/>
      <c r="W480" s="58"/>
      <c r="X480" s="57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  <c r="AK480" s="58"/>
      <c r="AL480" s="58"/>
      <c r="AM480" s="55"/>
      <c r="AN480" s="55"/>
    </row>
    <row r="481" spans="14:40" ht="12.75" customHeight="1">
      <c r="N481" s="57"/>
      <c r="O481" s="57"/>
      <c r="P481" s="57"/>
      <c r="Q481" s="57"/>
      <c r="R481" s="57"/>
      <c r="S481" s="57"/>
      <c r="T481" s="57"/>
      <c r="U481" s="57"/>
      <c r="V481" s="58"/>
      <c r="W481" s="58"/>
      <c r="X481" s="57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  <c r="AK481" s="58"/>
      <c r="AL481" s="58"/>
      <c r="AM481" s="55"/>
      <c r="AN481" s="55"/>
    </row>
    <row r="482" spans="14:40" ht="12.75" customHeight="1">
      <c r="N482" s="57"/>
      <c r="O482" s="57"/>
      <c r="P482" s="57"/>
      <c r="Q482" s="57"/>
      <c r="R482" s="57"/>
      <c r="S482" s="57"/>
      <c r="T482" s="57"/>
      <c r="U482" s="57"/>
      <c r="V482" s="58"/>
      <c r="W482" s="58"/>
      <c r="X482" s="57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  <c r="AK482" s="58"/>
      <c r="AL482" s="58"/>
      <c r="AM482" s="55"/>
      <c r="AN482" s="55"/>
    </row>
    <row r="483" spans="14:40" ht="12.75" customHeight="1">
      <c r="N483" s="57"/>
      <c r="O483" s="57"/>
      <c r="P483" s="57"/>
      <c r="Q483" s="57"/>
      <c r="R483" s="57"/>
      <c r="S483" s="57"/>
      <c r="T483" s="57"/>
      <c r="U483" s="57"/>
      <c r="V483" s="58"/>
      <c r="W483" s="58"/>
      <c r="X483" s="57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  <c r="AK483" s="58"/>
      <c r="AL483" s="58"/>
      <c r="AM483" s="55"/>
      <c r="AN483" s="55"/>
    </row>
    <row r="484" spans="14:40" ht="12.75" customHeight="1">
      <c r="N484" s="57"/>
      <c r="O484" s="57"/>
      <c r="P484" s="57"/>
      <c r="Q484" s="57"/>
      <c r="R484" s="57"/>
      <c r="S484" s="57"/>
      <c r="T484" s="57"/>
      <c r="U484" s="57"/>
      <c r="V484" s="58"/>
      <c r="W484" s="58"/>
      <c r="X484" s="57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  <c r="AK484" s="58"/>
      <c r="AL484" s="58"/>
      <c r="AM484" s="55"/>
      <c r="AN484" s="55"/>
    </row>
    <row r="485" spans="14:40" ht="12.75" customHeight="1">
      <c r="N485" s="57"/>
      <c r="O485" s="57"/>
      <c r="P485" s="57"/>
      <c r="Q485" s="57"/>
      <c r="R485" s="57"/>
      <c r="S485" s="57"/>
      <c r="T485" s="57"/>
      <c r="U485" s="57"/>
      <c r="V485" s="58"/>
      <c r="W485" s="58"/>
      <c r="X485" s="57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  <c r="AK485" s="58"/>
      <c r="AL485" s="58"/>
      <c r="AM485" s="55"/>
      <c r="AN485" s="55"/>
    </row>
    <row r="486" spans="14:40" ht="12.75" customHeight="1">
      <c r="N486" s="57"/>
      <c r="O486" s="57"/>
      <c r="P486" s="57"/>
      <c r="Q486" s="57"/>
      <c r="R486" s="57"/>
      <c r="S486" s="57"/>
      <c r="T486" s="57"/>
      <c r="U486" s="57"/>
      <c r="V486" s="58"/>
      <c r="W486" s="58"/>
      <c r="X486" s="57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  <c r="AK486" s="58"/>
      <c r="AL486" s="58"/>
      <c r="AM486" s="55"/>
      <c r="AN486" s="55"/>
    </row>
    <row r="487" spans="14:40" ht="12.75" customHeight="1">
      <c r="N487" s="57"/>
      <c r="O487" s="57"/>
      <c r="P487" s="57"/>
      <c r="Q487" s="57"/>
      <c r="R487" s="57"/>
      <c r="S487" s="57"/>
      <c r="T487" s="57"/>
      <c r="U487" s="57"/>
      <c r="V487" s="58"/>
      <c r="W487" s="58"/>
      <c r="X487" s="57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  <c r="AK487" s="58"/>
      <c r="AL487" s="58"/>
      <c r="AM487" s="55"/>
      <c r="AN487" s="55"/>
    </row>
    <row r="488" spans="14:40" ht="12.75" customHeight="1">
      <c r="N488" s="57"/>
      <c r="O488" s="57"/>
      <c r="P488" s="57"/>
      <c r="Q488" s="57"/>
      <c r="R488" s="57"/>
      <c r="S488" s="57"/>
      <c r="T488" s="57"/>
      <c r="U488" s="57"/>
      <c r="V488" s="58"/>
      <c r="W488" s="58"/>
      <c r="X488" s="57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  <c r="AK488" s="58"/>
      <c r="AL488" s="58"/>
      <c r="AM488" s="55"/>
      <c r="AN488" s="55"/>
    </row>
    <row r="489" spans="14:40" ht="12.75" customHeight="1">
      <c r="N489" s="57"/>
      <c r="O489" s="57"/>
      <c r="P489" s="57"/>
      <c r="Q489" s="57"/>
      <c r="R489" s="57"/>
      <c r="S489" s="57"/>
      <c r="T489" s="57"/>
      <c r="U489" s="57"/>
      <c r="V489" s="58"/>
      <c r="W489" s="58"/>
      <c r="X489" s="57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  <c r="AK489" s="58"/>
      <c r="AL489" s="58"/>
      <c r="AM489" s="55"/>
      <c r="AN489" s="55"/>
    </row>
    <row r="490" spans="14:40" ht="12.75" customHeight="1">
      <c r="N490" s="57"/>
      <c r="O490" s="57"/>
      <c r="P490" s="57"/>
      <c r="Q490" s="57"/>
      <c r="R490" s="57"/>
      <c r="S490" s="57"/>
      <c r="T490" s="57"/>
      <c r="U490" s="57"/>
      <c r="V490" s="58"/>
      <c r="W490" s="58"/>
      <c r="X490" s="57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  <c r="AK490" s="58"/>
      <c r="AL490" s="58"/>
      <c r="AM490" s="55"/>
      <c r="AN490" s="55"/>
    </row>
    <row r="491" spans="14:40" ht="12.75" customHeight="1">
      <c r="N491" s="57"/>
      <c r="O491" s="57"/>
      <c r="P491" s="57"/>
      <c r="Q491" s="57"/>
      <c r="R491" s="57"/>
      <c r="S491" s="57"/>
      <c r="T491" s="57"/>
      <c r="U491" s="57"/>
      <c r="V491" s="58"/>
      <c r="W491" s="58"/>
      <c r="X491" s="57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  <c r="AK491" s="58"/>
      <c r="AL491" s="58"/>
      <c r="AM491" s="55"/>
      <c r="AN491" s="55"/>
    </row>
    <row r="492" spans="14:40" ht="12.75" customHeight="1">
      <c r="N492" s="57"/>
      <c r="O492" s="57"/>
      <c r="P492" s="57"/>
      <c r="Q492" s="57"/>
      <c r="R492" s="57"/>
      <c r="S492" s="57"/>
      <c r="T492" s="57"/>
      <c r="U492" s="57"/>
      <c r="V492" s="58"/>
      <c r="W492" s="58"/>
      <c r="X492" s="57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  <c r="AK492" s="58"/>
      <c r="AL492" s="58"/>
      <c r="AM492" s="55"/>
      <c r="AN492" s="55"/>
    </row>
    <row r="493" spans="14:40" ht="12.75" customHeight="1">
      <c r="N493" s="57"/>
      <c r="O493" s="57"/>
      <c r="P493" s="57"/>
      <c r="Q493" s="57"/>
      <c r="R493" s="57"/>
      <c r="S493" s="57"/>
      <c r="T493" s="57"/>
      <c r="U493" s="57"/>
      <c r="V493" s="58"/>
      <c r="W493" s="58"/>
      <c r="X493" s="57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  <c r="AK493" s="58"/>
      <c r="AL493" s="58"/>
      <c r="AM493" s="55"/>
      <c r="AN493" s="55"/>
    </row>
    <row r="494" spans="14:40" ht="12.75" customHeight="1">
      <c r="N494" s="57"/>
      <c r="O494" s="57"/>
      <c r="P494" s="57"/>
      <c r="Q494" s="57"/>
      <c r="R494" s="57"/>
      <c r="S494" s="57"/>
      <c r="T494" s="57"/>
      <c r="U494" s="57"/>
      <c r="V494" s="58"/>
      <c r="W494" s="58"/>
      <c r="X494" s="57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  <c r="AK494" s="58"/>
      <c r="AL494" s="58"/>
      <c r="AM494" s="55"/>
      <c r="AN494" s="55"/>
    </row>
    <row r="495" spans="14:40" ht="12.75" customHeight="1">
      <c r="N495" s="57"/>
      <c r="O495" s="57"/>
      <c r="P495" s="57"/>
      <c r="Q495" s="57"/>
      <c r="R495" s="57"/>
      <c r="S495" s="57"/>
      <c r="T495" s="57"/>
      <c r="U495" s="57"/>
      <c r="V495" s="58"/>
      <c r="W495" s="58"/>
      <c r="X495" s="57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  <c r="AK495" s="58"/>
      <c r="AL495" s="58"/>
      <c r="AM495" s="55"/>
      <c r="AN495" s="55"/>
    </row>
    <row r="496" spans="14:40" ht="12.75" customHeight="1">
      <c r="N496" s="57"/>
      <c r="O496" s="57"/>
      <c r="P496" s="57"/>
      <c r="Q496" s="57"/>
      <c r="R496" s="57"/>
      <c r="S496" s="57"/>
      <c r="T496" s="57"/>
      <c r="U496" s="57"/>
      <c r="V496" s="58"/>
      <c r="W496" s="58"/>
      <c r="X496" s="57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  <c r="AK496" s="58"/>
      <c r="AL496" s="58"/>
      <c r="AM496" s="55"/>
      <c r="AN496" s="55"/>
    </row>
    <row r="497" spans="14:40" ht="12.75" customHeight="1">
      <c r="N497" s="57"/>
      <c r="O497" s="57"/>
      <c r="P497" s="57"/>
      <c r="Q497" s="57"/>
      <c r="R497" s="57"/>
      <c r="S497" s="57"/>
      <c r="T497" s="57"/>
      <c r="U497" s="57"/>
      <c r="V497" s="58"/>
      <c r="W497" s="58"/>
      <c r="X497" s="57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  <c r="AK497" s="58"/>
      <c r="AL497" s="58"/>
      <c r="AM497" s="55"/>
      <c r="AN497" s="55"/>
    </row>
    <row r="498" spans="14:40" ht="12.75" customHeight="1">
      <c r="N498" s="57"/>
      <c r="O498" s="57"/>
      <c r="P498" s="57"/>
      <c r="Q498" s="57"/>
      <c r="R498" s="57"/>
      <c r="S498" s="57"/>
      <c r="T498" s="57"/>
      <c r="U498" s="57"/>
      <c r="V498" s="58"/>
      <c r="W498" s="58"/>
      <c r="X498" s="57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  <c r="AK498" s="58"/>
      <c r="AL498" s="58"/>
      <c r="AM498" s="55"/>
      <c r="AN498" s="55"/>
    </row>
    <row r="499" spans="14:40" ht="12.75" customHeight="1">
      <c r="N499" s="57"/>
      <c r="O499" s="57"/>
      <c r="P499" s="57"/>
      <c r="Q499" s="57"/>
      <c r="R499" s="57"/>
      <c r="S499" s="57"/>
      <c r="T499" s="57"/>
      <c r="U499" s="57"/>
      <c r="V499" s="58"/>
      <c r="W499" s="58"/>
      <c r="X499" s="57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  <c r="AK499" s="58"/>
      <c r="AL499" s="58"/>
      <c r="AM499" s="55"/>
      <c r="AN499" s="55"/>
    </row>
    <row r="500" spans="14:40" ht="12.75" customHeight="1">
      <c r="N500" s="57"/>
      <c r="O500" s="57"/>
      <c r="P500" s="57"/>
      <c r="Q500" s="57"/>
      <c r="R500" s="57"/>
      <c r="S500" s="57"/>
      <c r="T500" s="57"/>
      <c r="U500" s="57"/>
      <c r="V500" s="58"/>
      <c r="W500" s="58"/>
      <c r="X500" s="57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  <c r="AK500" s="58"/>
      <c r="AL500" s="58"/>
      <c r="AM500" s="55"/>
      <c r="AN500" s="55"/>
    </row>
    <row r="501" spans="14:40" ht="12.75" customHeight="1">
      <c r="N501" s="57"/>
      <c r="O501" s="57"/>
      <c r="P501" s="57"/>
      <c r="Q501" s="57"/>
      <c r="R501" s="57"/>
      <c r="S501" s="57"/>
      <c r="T501" s="57"/>
      <c r="U501" s="57"/>
      <c r="V501" s="58"/>
      <c r="W501" s="58"/>
      <c r="X501" s="57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  <c r="AK501" s="58"/>
      <c r="AL501" s="58"/>
      <c r="AM501" s="55"/>
      <c r="AN501" s="55"/>
    </row>
    <row r="502" spans="14:40" ht="12.75" customHeight="1">
      <c r="N502" s="57"/>
      <c r="O502" s="57"/>
      <c r="P502" s="57"/>
      <c r="Q502" s="57"/>
      <c r="R502" s="57"/>
      <c r="S502" s="57"/>
      <c r="T502" s="57"/>
      <c r="U502" s="57"/>
      <c r="V502" s="58"/>
      <c r="W502" s="58"/>
      <c r="X502" s="57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  <c r="AK502" s="58"/>
      <c r="AL502" s="58"/>
      <c r="AM502" s="55"/>
      <c r="AN502" s="55"/>
    </row>
    <row r="503" spans="14:40" ht="12.75" customHeight="1">
      <c r="N503" s="57"/>
      <c r="O503" s="57"/>
      <c r="P503" s="57"/>
      <c r="Q503" s="57"/>
      <c r="R503" s="57"/>
      <c r="S503" s="57"/>
      <c r="T503" s="57"/>
      <c r="U503" s="57"/>
      <c r="V503" s="58"/>
      <c r="W503" s="58"/>
      <c r="X503" s="57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  <c r="AK503" s="58"/>
      <c r="AL503" s="58"/>
      <c r="AM503" s="55"/>
      <c r="AN503" s="55"/>
    </row>
    <row r="504" spans="14:40" ht="12.75" customHeight="1">
      <c r="N504" s="57"/>
      <c r="O504" s="57"/>
      <c r="P504" s="57"/>
      <c r="Q504" s="57"/>
      <c r="R504" s="57"/>
      <c r="S504" s="57"/>
      <c r="T504" s="57"/>
      <c r="U504" s="57"/>
      <c r="V504" s="58"/>
      <c r="W504" s="58"/>
      <c r="X504" s="57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  <c r="AK504" s="58"/>
      <c r="AL504" s="58"/>
      <c r="AM504" s="55"/>
      <c r="AN504" s="55"/>
    </row>
    <row r="505" spans="14:40" ht="12.75" customHeight="1">
      <c r="N505" s="57"/>
      <c r="O505" s="57"/>
      <c r="P505" s="57"/>
      <c r="Q505" s="57"/>
      <c r="R505" s="57"/>
      <c r="S505" s="57"/>
      <c r="T505" s="57"/>
      <c r="U505" s="57"/>
      <c r="V505" s="58"/>
      <c r="W505" s="58"/>
      <c r="X505" s="57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  <c r="AK505" s="58"/>
      <c r="AL505" s="58"/>
      <c r="AM505" s="55"/>
      <c r="AN505" s="55"/>
    </row>
    <row r="506" spans="14:40" ht="12.75" customHeight="1">
      <c r="N506" s="57"/>
      <c r="O506" s="57"/>
      <c r="P506" s="57"/>
      <c r="Q506" s="57"/>
      <c r="R506" s="57"/>
      <c r="S506" s="57"/>
      <c r="T506" s="57"/>
      <c r="U506" s="57"/>
      <c r="V506" s="58"/>
      <c r="W506" s="58"/>
      <c r="X506" s="57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  <c r="AK506" s="58"/>
      <c r="AL506" s="58"/>
      <c r="AM506" s="55"/>
      <c r="AN506" s="55"/>
    </row>
    <row r="507" spans="14:40" ht="12.75" customHeight="1">
      <c r="N507" s="57"/>
      <c r="O507" s="57"/>
      <c r="P507" s="57"/>
      <c r="Q507" s="57"/>
      <c r="R507" s="57"/>
      <c r="S507" s="57"/>
      <c r="T507" s="57"/>
      <c r="U507" s="57"/>
      <c r="V507" s="58"/>
      <c r="W507" s="58"/>
      <c r="X507" s="57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  <c r="AK507" s="58"/>
      <c r="AL507" s="58"/>
      <c r="AM507" s="55"/>
      <c r="AN507" s="55"/>
    </row>
    <row r="508" spans="14:40" ht="12.75" customHeight="1">
      <c r="N508" s="57"/>
      <c r="O508" s="57"/>
      <c r="P508" s="57"/>
      <c r="Q508" s="57"/>
      <c r="R508" s="57"/>
      <c r="S508" s="57"/>
      <c r="T508" s="57"/>
      <c r="U508" s="57"/>
      <c r="V508" s="58"/>
      <c r="W508" s="58"/>
      <c r="X508" s="57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  <c r="AK508" s="58"/>
      <c r="AL508" s="58"/>
      <c r="AM508" s="55"/>
      <c r="AN508" s="55"/>
    </row>
    <row r="509" spans="14:40" ht="12.75" customHeight="1">
      <c r="N509" s="57"/>
      <c r="O509" s="57"/>
      <c r="P509" s="57"/>
      <c r="Q509" s="57"/>
      <c r="R509" s="57"/>
      <c r="S509" s="57"/>
      <c r="T509" s="57"/>
      <c r="U509" s="57"/>
      <c r="V509" s="58"/>
      <c r="W509" s="58"/>
      <c r="X509" s="57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  <c r="AK509" s="58"/>
      <c r="AL509" s="58"/>
      <c r="AM509" s="55"/>
      <c r="AN509" s="55"/>
    </row>
    <row r="510" spans="14:40" ht="12.75" customHeight="1">
      <c r="N510" s="57"/>
      <c r="O510" s="57"/>
      <c r="P510" s="57"/>
      <c r="Q510" s="57"/>
      <c r="R510" s="57"/>
      <c r="S510" s="57"/>
      <c r="T510" s="57"/>
      <c r="U510" s="57"/>
      <c r="V510" s="58"/>
      <c r="W510" s="58"/>
      <c r="X510" s="57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  <c r="AK510" s="58"/>
      <c r="AL510" s="58"/>
      <c r="AM510" s="55"/>
      <c r="AN510" s="55"/>
    </row>
    <row r="511" spans="14:40" ht="12.75" customHeight="1">
      <c r="N511" s="57"/>
      <c r="O511" s="57"/>
      <c r="P511" s="57"/>
      <c r="Q511" s="57"/>
      <c r="R511" s="57"/>
      <c r="S511" s="57"/>
      <c r="T511" s="57"/>
      <c r="U511" s="57"/>
      <c r="V511" s="58"/>
      <c r="W511" s="58"/>
      <c r="X511" s="57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  <c r="AK511" s="58"/>
      <c r="AL511" s="58"/>
      <c r="AM511" s="55"/>
      <c r="AN511" s="55"/>
    </row>
    <row r="512" spans="14:40" ht="12.75" customHeight="1">
      <c r="N512" s="57"/>
      <c r="O512" s="57"/>
      <c r="P512" s="57"/>
      <c r="Q512" s="57"/>
      <c r="R512" s="57"/>
      <c r="S512" s="57"/>
      <c r="T512" s="57"/>
      <c r="U512" s="57"/>
      <c r="V512" s="58"/>
      <c r="W512" s="58"/>
      <c r="X512" s="57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  <c r="AK512" s="58"/>
      <c r="AL512" s="58"/>
      <c r="AM512" s="55"/>
      <c r="AN512" s="55"/>
    </row>
    <row r="513" spans="14:40" ht="12.75" customHeight="1">
      <c r="N513" s="57"/>
      <c r="O513" s="57"/>
      <c r="P513" s="57"/>
      <c r="Q513" s="57"/>
      <c r="R513" s="57"/>
      <c r="S513" s="57"/>
      <c r="T513" s="57"/>
      <c r="U513" s="57"/>
      <c r="V513" s="58"/>
      <c r="W513" s="58"/>
      <c r="X513" s="57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  <c r="AK513" s="58"/>
      <c r="AL513" s="58"/>
      <c r="AM513" s="55"/>
      <c r="AN513" s="55"/>
    </row>
    <row r="514" spans="14:40" ht="12.75" customHeight="1">
      <c r="N514" s="57"/>
      <c r="O514" s="57"/>
      <c r="P514" s="57"/>
      <c r="Q514" s="57"/>
      <c r="R514" s="57"/>
      <c r="S514" s="57"/>
      <c r="T514" s="57"/>
      <c r="U514" s="57"/>
      <c r="V514" s="58"/>
      <c r="W514" s="58"/>
      <c r="X514" s="57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  <c r="AK514" s="58"/>
      <c r="AL514" s="58"/>
      <c r="AM514" s="55"/>
      <c r="AN514" s="55"/>
    </row>
    <row r="515" spans="14:40" ht="12.75" customHeight="1">
      <c r="N515" s="57"/>
      <c r="O515" s="57"/>
      <c r="P515" s="57"/>
      <c r="Q515" s="57"/>
      <c r="R515" s="57"/>
      <c r="S515" s="57"/>
      <c r="T515" s="57"/>
      <c r="U515" s="57"/>
      <c r="V515" s="58"/>
      <c r="W515" s="58"/>
      <c r="X515" s="57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  <c r="AK515" s="58"/>
      <c r="AL515" s="58"/>
      <c r="AM515" s="55"/>
      <c r="AN515" s="55"/>
    </row>
    <row r="516" spans="14:40" ht="12.75" customHeight="1">
      <c r="N516" s="57"/>
      <c r="O516" s="57"/>
      <c r="P516" s="57"/>
      <c r="Q516" s="57"/>
      <c r="R516" s="57"/>
      <c r="S516" s="57"/>
      <c r="T516" s="57"/>
      <c r="U516" s="57"/>
      <c r="V516" s="58"/>
      <c r="W516" s="58"/>
      <c r="X516" s="57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  <c r="AK516" s="58"/>
      <c r="AL516" s="58"/>
      <c r="AM516" s="55"/>
      <c r="AN516" s="55"/>
    </row>
    <row r="517" spans="14:40" ht="12.75" customHeight="1">
      <c r="N517" s="57"/>
      <c r="O517" s="57"/>
      <c r="P517" s="57"/>
      <c r="Q517" s="57"/>
      <c r="R517" s="57"/>
      <c r="S517" s="57"/>
      <c r="T517" s="57"/>
      <c r="U517" s="57"/>
      <c r="V517" s="58"/>
      <c r="W517" s="58"/>
      <c r="X517" s="57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  <c r="AK517" s="58"/>
      <c r="AL517" s="58"/>
      <c r="AM517" s="55"/>
      <c r="AN517" s="55"/>
    </row>
    <row r="518" spans="14:40" ht="12.75" customHeight="1">
      <c r="N518" s="57"/>
      <c r="O518" s="57"/>
      <c r="P518" s="57"/>
      <c r="Q518" s="57"/>
      <c r="R518" s="57"/>
      <c r="S518" s="57"/>
      <c r="T518" s="57"/>
      <c r="U518" s="57"/>
      <c r="V518" s="58"/>
      <c r="W518" s="58"/>
      <c r="X518" s="57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  <c r="AK518" s="58"/>
      <c r="AL518" s="58"/>
      <c r="AM518" s="55"/>
      <c r="AN518" s="55"/>
    </row>
    <row r="519" spans="14:40" ht="12.75" customHeight="1">
      <c r="N519" s="57"/>
      <c r="O519" s="57"/>
      <c r="P519" s="57"/>
      <c r="Q519" s="57"/>
      <c r="R519" s="57"/>
      <c r="S519" s="57"/>
      <c r="T519" s="57"/>
      <c r="U519" s="57"/>
      <c r="V519" s="58"/>
      <c r="W519" s="58"/>
      <c r="X519" s="57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  <c r="AK519" s="58"/>
      <c r="AL519" s="58"/>
      <c r="AM519" s="55"/>
      <c r="AN519" s="55"/>
    </row>
    <row r="520" spans="14:40" ht="12.75" customHeight="1">
      <c r="N520" s="57"/>
      <c r="O520" s="57"/>
      <c r="P520" s="57"/>
      <c r="Q520" s="57"/>
      <c r="R520" s="57"/>
      <c r="S520" s="57"/>
      <c r="T520" s="57"/>
      <c r="U520" s="57"/>
      <c r="V520" s="58"/>
      <c r="W520" s="58"/>
      <c r="X520" s="57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  <c r="AK520" s="58"/>
      <c r="AL520" s="58"/>
      <c r="AM520" s="55"/>
      <c r="AN520" s="55"/>
    </row>
    <row r="521" spans="14:40" ht="12.75" customHeight="1">
      <c r="N521" s="57"/>
      <c r="O521" s="57"/>
      <c r="P521" s="57"/>
      <c r="Q521" s="57"/>
      <c r="R521" s="57"/>
      <c r="S521" s="57"/>
      <c r="T521" s="57"/>
      <c r="U521" s="57"/>
      <c r="V521" s="58"/>
      <c r="W521" s="58"/>
      <c r="X521" s="57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  <c r="AK521" s="58"/>
      <c r="AL521" s="58"/>
      <c r="AM521" s="55"/>
      <c r="AN521" s="55"/>
    </row>
    <row r="522" spans="14:40" ht="12.75" customHeight="1">
      <c r="N522" s="57"/>
      <c r="O522" s="57"/>
      <c r="P522" s="57"/>
      <c r="Q522" s="57"/>
      <c r="R522" s="57"/>
      <c r="S522" s="57"/>
      <c r="T522" s="57"/>
      <c r="U522" s="57"/>
      <c r="V522" s="58"/>
      <c r="W522" s="58"/>
      <c r="X522" s="57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  <c r="AK522" s="58"/>
      <c r="AL522" s="58"/>
      <c r="AM522" s="55"/>
      <c r="AN522" s="55"/>
    </row>
    <row r="523" spans="14:40" ht="12.75" customHeight="1">
      <c r="N523" s="57"/>
      <c r="O523" s="57"/>
      <c r="P523" s="57"/>
      <c r="Q523" s="57"/>
      <c r="R523" s="57"/>
      <c r="S523" s="57"/>
      <c r="T523" s="57"/>
      <c r="U523" s="57"/>
      <c r="V523" s="58"/>
      <c r="W523" s="58"/>
      <c r="X523" s="57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  <c r="AK523" s="58"/>
      <c r="AL523" s="58"/>
      <c r="AM523" s="55"/>
      <c r="AN523" s="55"/>
    </row>
    <row r="524" spans="14:40" ht="12.75" customHeight="1">
      <c r="N524" s="57"/>
      <c r="O524" s="57"/>
      <c r="P524" s="57"/>
      <c r="Q524" s="57"/>
      <c r="R524" s="57"/>
      <c r="S524" s="57"/>
      <c r="T524" s="57"/>
      <c r="U524" s="57"/>
      <c r="V524" s="58"/>
      <c r="W524" s="58"/>
      <c r="X524" s="57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  <c r="AK524" s="58"/>
      <c r="AL524" s="58"/>
      <c r="AM524" s="55"/>
      <c r="AN524" s="55"/>
    </row>
    <row r="525" spans="14:40" ht="12.75" customHeight="1">
      <c r="N525" s="57"/>
      <c r="O525" s="57"/>
      <c r="P525" s="57"/>
      <c r="Q525" s="57"/>
      <c r="R525" s="57"/>
      <c r="S525" s="57"/>
      <c r="T525" s="57"/>
      <c r="U525" s="57"/>
      <c r="V525" s="58"/>
      <c r="W525" s="58"/>
      <c r="X525" s="57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  <c r="AK525" s="58"/>
      <c r="AL525" s="58"/>
      <c r="AM525" s="55"/>
      <c r="AN525" s="55"/>
    </row>
    <row r="526" spans="14:40" ht="12.75" customHeight="1">
      <c r="N526" s="57"/>
      <c r="O526" s="57"/>
      <c r="P526" s="57"/>
      <c r="Q526" s="57"/>
      <c r="R526" s="57"/>
      <c r="S526" s="57"/>
      <c r="T526" s="57"/>
      <c r="U526" s="57"/>
      <c r="V526" s="58"/>
      <c r="W526" s="58"/>
      <c r="X526" s="57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  <c r="AK526" s="58"/>
      <c r="AL526" s="58"/>
      <c r="AM526" s="55"/>
      <c r="AN526" s="55"/>
    </row>
    <row r="527" spans="14:40" ht="12.75" customHeight="1">
      <c r="N527" s="57"/>
      <c r="O527" s="57"/>
      <c r="P527" s="57"/>
      <c r="Q527" s="57"/>
      <c r="R527" s="57"/>
      <c r="S527" s="57"/>
      <c r="T527" s="57"/>
      <c r="U527" s="57"/>
      <c r="V527" s="58"/>
      <c r="W527" s="58"/>
      <c r="X527" s="57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  <c r="AK527" s="58"/>
      <c r="AL527" s="58"/>
      <c r="AM527" s="55"/>
      <c r="AN527" s="55"/>
    </row>
    <row r="528" spans="14:40" ht="12.75" customHeight="1">
      <c r="N528" s="57"/>
      <c r="O528" s="57"/>
      <c r="P528" s="57"/>
      <c r="Q528" s="57"/>
      <c r="R528" s="57"/>
      <c r="S528" s="57"/>
      <c r="T528" s="57"/>
      <c r="U528" s="57"/>
      <c r="V528" s="58"/>
      <c r="W528" s="58"/>
      <c r="X528" s="57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  <c r="AK528" s="58"/>
      <c r="AL528" s="58"/>
      <c r="AM528" s="55"/>
      <c r="AN528" s="55"/>
    </row>
    <row r="529" spans="14:40" ht="12.75" customHeight="1">
      <c r="N529" s="57"/>
      <c r="O529" s="57"/>
      <c r="P529" s="57"/>
      <c r="Q529" s="57"/>
      <c r="R529" s="57"/>
      <c r="S529" s="57"/>
      <c r="T529" s="57"/>
      <c r="U529" s="57"/>
      <c r="V529" s="58"/>
      <c r="W529" s="58"/>
      <c r="X529" s="57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  <c r="AK529" s="58"/>
      <c r="AL529" s="58"/>
      <c r="AM529" s="55"/>
      <c r="AN529" s="55"/>
    </row>
    <row r="530" spans="14:40" ht="12.75" customHeight="1">
      <c r="N530" s="57"/>
      <c r="O530" s="57"/>
      <c r="P530" s="57"/>
      <c r="Q530" s="57"/>
      <c r="R530" s="57"/>
      <c r="S530" s="57"/>
      <c r="T530" s="57"/>
      <c r="U530" s="57"/>
      <c r="V530" s="58"/>
      <c r="W530" s="58"/>
      <c r="X530" s="57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  <c r="AK530" s="58"/>
      <c r="AL530" s="58"/>
      <c r="AM530" s="55"/>
      <c r="AN530" s="55"/>
    </row>
    <row r="531" spans="14:40" ht="12.75" customHeight="1">
      <c r="N531" s="57"/>
      <c r="O531" s="57"/>
      <c r="P531" s="57"/>
      <c r="Q531" s="57"/>
      <c r="R531" s="57"/>
      <c r="S531" s="57"/>
      <c r="T531" s="57"/>
      <c r="U531" s="57"/>
      <c r="V531" s="58"/>
      <c r="W531" s="58"/>
      <c r="X531" s="57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  <c r="AK531" s="58"/>
      <c r="AL531" s="58"/>
      <c r="AM531" s="55"/>
      <c r="AN531" s="55"/>
    </row>
    <row r="532" spans="14:40" ht="12.75" customHeight="1">
      <c r="N532" s="57"/>
      <c r="O532" s="57"/>
      <c r="P532" s="57"/>
      <c r="Q532" s="57"/>
      <c r="R532" s="57"/>
      <c r="S532" s="57"/>
      <c r="T532" s="57"/>
      <c r="U532" s="57"/>
      <c r="V532" s="58"/>
      <c r="W532" s="58"/>
      <c r="X532" s="57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  <c r="AK532" s="58"/>
      <c r="AL532" s="58"/>
      <c r="AM532" s="55"/>
      <c r="AN532" s="55"/>
    </row>
    <row r="533" spans="14:40" ht="12.75" customHeight="1">
      <c r="N533" s="57"/>
      <c r="O533" s="57"/>
      <c r="P533" s="57"/>
      <c r="Q533" s="57"/>
      <c r="R533" s="57"/>
      <c r="S533" s="57"/>
      <c r="T533" s="57"/>
      <c r="U533" s="57"/>
      <c r="V533" s="58"/>
      <c r="W533" s="58"/>
      <c r="X533" s="57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  <c r="AK533" s="58"/>
      <c r="AL533" s="58"/>
      <c r="AM533" s="55"/>
      <c r="AN533" s="55"/>
    </row>
    <row r="534" spans="14:40" ht="12.75" customHeight="1">
      <c r="N534" s="57"/>
      <c r="O534" s="57"/>
      <c r="P534" s="57"/>
      <c r="Q534" s="57"/>
      <c r="R534" s="57"/>
      <c r="S534" s="57"/>
      <c r="T534" s="57"/>
      <c r="U534" s="57"/>
      <c r="V534" s="58"/>
      <c r="W534" s="58"/>
      <c r="X534" s="57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  <c r="AK534" s="58"/>
      <c r="AL534" s="58"/>
      <c r="AM534" s="55"/>
      <c r="AN534" s="55"/>
    </row>
    <row r="535" spans="14:40" ht="12.75" customHeight="1">
      <c r="N535" s="57"/>
      <c r="O535" s="57"/>
      <c r="P535" s="57"/>
      <c r="Q535" s="57"/>
      <c r="R535" s="57"/>
      <c r="S535" s="57"/>
      <c r="T535" s="57"/>
      <c r="U535" s="57"/>
      <c r="V535" s="58"/>
      <c r="W535" s="58"/>
      <c r="X535" s="57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  <c r="AK535" s="58"/>
      <c r="AL535" s="58"/>
      <c r="AM535" s="55"/>
      <c r="AN535" s="55"/>
    </row>
    <row r="536" spans="14:40" ht="12.75" customHeight="1">
      <c r="N536" s="57"/>
      <c r="O536" s="57"/>
      <c r="P536" s="57"/>
      <c r="Q536" s="57"/>
      <c r="R536" s="57"/>
      <c r="S536" s="57"/>
      <c r="T536" s="57"/>
      <c r="U536" s="57"/>
      <c r="V536" s="58"/>
      <c r="W536" s="58"/>
      <c r="X536" s="57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  <c r="AK536" s="58"/>
      <c r="AL536" s="58"/>
      <c r="AM536" s="55"/>
      <c r="AN536" s="55"/>
    </row>
    <row r="537" spans="14:40" ht="12.75" customHeight="1">
      <c r="N537" s="57"/>
      <c r="O537" s="57"/>
      <c r="P537" s="57"/>
      <c r="Q537" s="57"/>
      <c r="R537" s="57"/>
      <c r="S537" s="57"/>
      <c r="T537" s="57"/>
      <c r="U537" s="57"/>
      <c r="V537" s="58"/>
      <c r="W537" s="58"/>
      <c r="X537" s="57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  <c r="AK537" s="58"/>
      <c r="AL537" s="58"/>
      <c r="AM537" s="55"/>
      <c r="AN537" s="55"/>
    </row>
    <row r="538" spans="14:40" ht="12.75" customHeight="1">
      <c r="N538" s="57"/>
      <c r="O538" s="57"/>
      <c r="P538" s="57"/>
      <c r="Q538" s="57"/>
      <c r="R538" s="57"/>
      <c r="S538" s="57"/>
      <c r="T538" s="57"/>
      <c r="U538" s="57"/>
      <c r="V538" s="58"/>
      <c r="W538" s="58"/>
      <c r="X538" s="57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  <c r="AK538" s="58"/>
      <c r="AL538" s="58"/>
      <c r="AM538" s="55"/>
      <c r="AN538" s="55"/>
    </row>
    <row r="539" spans="14:40" ht="12.75" customHeight="1">
      <c r="N539" s="57"/>
      <c r="O539" s="57"/>
      <c r="P539" s="57"/>
      <c r="Q539" s="57"/>
      <c r="R539" s="57"/>
      <c r="S539" s="57"/>
      <c r="T539" s="57"/>
      <c r="U539" s="57"/>
      <c r="V539" s="58"/>
      <c r="W539" s="58"/>
      <c r="X539" s="57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  <c r="AK539" s="58"/>
      <c r="AL539" s="58"/>
      <c r="AM539" s="55"/>
      <c r="AN539" s="55"/>
    </row>
    <row r="540" spans="14:40" ht="12.75" customHeight="1">
      <c r="N540" s="57"/>
      <c r="O540" s="57"/>
      <c r="P540" s="57"/>
      <c r="Q540" s="57"/>
      <c r="R540" s="57"/>
      <c r="S540" s="57"/>
      <c r="T540" s="57"/>
      <c r="U540" s="57"/>
      <c r="V540" s="58"/>
      <c r="W540" s="58"/>
      <c r="X540" s="57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  <c r="AK540" s="58"/>
      <c r="AL540" s="58"/>
      <c r="AM540" s="55"/>
      <c r="AN540" s="55"/>
    </row>
    <row r="541" spans="14:40" ht="12.75" customHeight="1">
      <c r="N541" s="57"/>
      <c r="O541" s="57"/>
      <c r="P541" s="57"/>
      <c r="Q541" s="57"/>
      <c r="R541" s="57"/>
      <c r="S541" s="57"/>
      <c r="T541" s="57"/>
      <c r="U541" s="57"/>
      <c r="V541" s="58"/>
      <c r="W541" s="58"/>
      <c r="X541" s="57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  <c r="AK541" s="58"/>
      <c r="AL541" s="58"/>
      <c r="AM541" s="55"/>
      <c r="AN541" s="55"/>
    </row>
    <row r="542" spans="14:40" ht="12.75" customHeight="1">
      <c r="N542" s="57"/>
      <c r="O542" s="57"/>
      <c r="P542" s="57"/>
      <c r="Q542" s="57"/>
      <c r="R542" s="57"/>
      <c r="S542" s="57"/>
      <c r="T542" s="57"/>
      <c r="U542" s="57"/>
      <c r="V542" s="58"/>
      <c r="W542" s="58"/>
      <c r="X542" s="57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  <c r="AK542" s="58"/>
      <c r="AL542" s="58"/>
      <c r="AM542" s="55"/>
      <c r="AN542" s="55"/>
    </row>
    <row r="543" spans="14:40" ht="12.75" customHeight="1">
      <c r="N543" s="57"/>
      <c r="O543" s="57"/>
      <c r="P543" s="57"/>
      <c r="Q543" s="57"/>
      <c r="R543" s="57"/>
      <c r="S543" s="57"/>
      <c r="T543" s="57"/>
      <c r="U543" s="57"/>
      <c r="V543" s="58"/>
      <c r="W543" s="58"/>
      <c r="X543" s="57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  <c r="AK543" s="58"/>
      <c r="AL543" s="58"/>
      <c r="AM543" s="55"/>
      <c r="AN543" s="55"/>
    </row>
    <row r="544" spans="14:40" ht="12.75" customHeight="1">
      <c r="N544" s="57"/>
      <c r="O544" s="57"/>
      <c r="P544" s="57"/>
      <c r="Q544" s="57"/>
      <c r="R544" s="57"/>
      <c r="S544" s="57"/>
      <c r="T544" s="57"/>
      <c r="U544" s="57"/>
      <c r="V544" s="58"/>
      <c r="W544" s="58"/>
      <c r="X544" s="57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  <c r="AK544" s="58"/>
      <c r="AL544" s="58"/>
      <c r="AM544" s="55"/>
      <c r="AN544" s="55"/>
    </row>
    <row r="545" spans="14:40" ht="12.75" customHeight="1">
      <c r="N545" s="57"/>
      <c r="O545" s="57"/>
      <c r="P545" s="57"/>
      <c r="Q545" s="57"/>
      <c r="R545" s="57"/>
      <c r="S545" s="57"/>
      <c r="T545" s="57"/>
      <c r="U545" s="57"/>
      <c r="V545" s="58"/>
      <c r="W545" s="58"/>
      <c r="X545" s="57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  <c r="AK545" s="58"/>
      <c r="AL545" s="58"/>
      <c r="AM545" s="55"/>
      <c r="AN545" s="55"/>
    </row>
    <row r="546" spans="14:40" ht="12.75" customHeight="1">
      <c r="N546" s="57"/>
      <c r="O546" s="57"/>
      <c r="P546" s="57"/>
      <c r="Q546" s="57"/>
      <c r="R546" s="57"/>
      <c r="S546" s="57"/>
      <c r="T546" s="57"/>
      <c r="U546" s="57"/>
      <c r="V546" s="58"/>
      <c r="W546" s="58"/>
      <c r="X546" s="57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  <c r="AK546" s="58"/>
      <c r="AL546" s="58"/>
      <c r="AM546" s="55"/>
      <c r="AN546" s="55"/>
    </row>
    <row r="547" spans="14:40" ht="12.75" customHeight="1">
      <c r="N547" s="57"/>
      <c r="O547" s="57"/>
      <c r="P547" s="57"/>
      <c r="Q547" s="57"/>
      <c r="R547" s="57"/>
      <c r="S547" s="57"/>
      <c r="T547" s="57"/>
      <c r="U547" s="57"/>
      <c r="V547" s="58"/>
      <c r="W547" s="58"/>
      <c r="X547" s="57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  <c r="AK547" s="58"/>
      <c r="AL547" s="58"/>
      <c r="AM547" s="55"/>
      <c r="AN547" s="55"/>
    </row>
    <row r="548" spans="14:40" ht="12.75" customHeight="1">
      <c r="N548" s="57"/>
      <c r="O548" s="57"/>
      <c r="P548" s="57"/>
      <c r="Q548" s="57"/>
      <c r="R548" s="57"/>
      <c r="S548" s="57"/>
      <c r="T548" s="57"/>
      <c r="U548" s="57"/>
      <c r="V548" s="58"/>
      <c r="W548" s="58"/>
      <c r="X548" s="57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  <c r="AK548" s="58"/>
      <c r="AL548" s="58"/>
      <c r="AM548" s="55"/>
      <c r="AN548" s="55"/>
    </row>
    <row r="549" spans="14:40" ht="12.75" customHeight="1">
      <c r="N549" s="57"/>
      <c r="O549" s="57"/>
      <c r="P549" s="57"/>
      <c r="Q549" s="57"/>
      <c r="R549" s="57"/>
      <c r="S549" s="57"/>
      <c r="T549" s="57"/>
      <c r="U549" s="57"/>
      <c r="V549" s="58"/>
      <c r="W549" s="58"/>
      <c r="X549" s="57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  <c r="AK549" s="58"/>
      <c r="AL549" s="58"/>
      <c r="AM549" s="55"/>
      <c r="AN549" s="55"/>
    </row>
    <row r="550" spans="14:40" ht="12.75" customHeight="1">
      <c r="N550" s="57"/>
      <c r="O550" s="57"/>
      <c r="P550" s="57"/>
      <c r="Q550" s="57"/>
      <c r="R550" s="57"/>
      <c r="S550" s="57"/>
      <c r="T550" s="57"/>
      <c r="U550" s="57"/>
      <c r="V550" s="58"/>
      <c r="W550" s="58"/>
      <c r="X550" s="57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  <c r="AK550" s="58"/>
      <c r="AL550" s="58"/>
      <c r="AM550" s="55"/>
      <c r="AN550" s="55"/>
    </row>
    <row r="551" spans="14:40" ht="12.75" customHeight="1">
      <c r="N551" s="57"/>
      <c r="O551" s="57"/>
      <c r="P551" s="57"/>
      <c r="Q551" s="57"/>
      <c r="R551" s="57"/>
      <c r="S551" s="57"/>
      <c r="T551" s="57"/>
      <c r="U551" s="57"/>
      <c r="V551" s="58"/>
      <c r="W551" s="58"/>
      <c r="X551" s="57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  <c r="AK551" s="58"/>
      <c r="AL551" s="58"/>
      <c r="AM551" s="55"/>
      <c r="AN551" s="55"/>
    </row>
    <row r="552" spans="14:40" ht="12.75" customHeight="1">
      <c r="N552" s="57"/>
      <c r="O552" s="57"/>
      <c r="P552" s="57"/>
      <c r="Q552" s="57"/>
      <c r="R552" s="57"/>
      <c r="S552" s="57"/>
      <c r="T552" s="57"/>
      <c r="U552" s="57"/>
      <c r="V552" s="58"/>
      <c r="W552" s="58"/>
      <c r="X552" s="57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  <c r="AK552" s="58"/>
      <c r="AL552" s="58"/>
      <c r="AM552" s="55"/>
      <c r="AN552" s="55"/>
    </row>
    <row r="553" spans="14:40" ht="12.75" customHeight="1">
      <c r="N553" s="57"/>
      <c r="O553" s="57"/>
      <c r="P553" s="57"/>
      <c r="Q553" s="57"/>
      <c r="R553" s="57"/>
      <c r="S553" s="57"/>
      <c r="T553" s="57"/>
      <c r="U553" s="57"/>
      <c r="V553" s="58"/>
      <c r="W553" s="58"/>
      <c r="X553" s="57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  <c r="AK553" s="58"/>
      <c r="AL553" s="58"/>
      <c r="AM553" s="55"/>
      <c r="AN553" s="55"/>
    </row>
    <row r="554" spans="14:40" ht="12.75" customHeight="1">
      <c r="N554" s="57"/>
      <c r="O554" s="57"/>
      <c r="P554" s="57"/>
      <c r="Q554" s="57"/>
      <c r="R554" s="57"/>
      <c r="S554" s="57"/>
      <c r="T554" s="57"/>
      <c r="U554" s="57"/>
      <c r="V554" s="58"/>
      <c r="W554" s="58"/>
      <c r="X554" s="57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  <c r="AK554" s="58"/>
      <c r="AL554" s="58"/>
      <c r="AM554" s="55"/>
      <c r="AN554" s="55"/>
    </row>
    <row r="555" spans="14:40" ht="12.75" customHeight="1">
      <c r="N555" s="57"/>
      <c r="O555" s="57"/>
      <c r="P555" s="57"/>
      <c r="Q555" s="57"/>
      <c r="R555" s="57"/>
      <c r="S555" s="57"/>
      <c r="T555" s="57"/>
      <c r="U555" s="57"/>
      <c r="V555" s="58"/>
      <c r="W555" s="58"/>
      <c r="X555" s="57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  <c r="AK555" s="58"/>
      <c r="AL555" s="58"/>
      <c r="AM555" s="55"/>
      <c r="AN555" s="55"/>
    </row>
    <row r="556" spans="14:40" ht="12.75" customHeight="1">
      <c r="N556" s="57"/>
      <c r="O556" s="57"/>
      <c r="P556" s="57"/>
      <c r="Q556" s="57"/>
      <c r="R556" s="57"/>
      <c r="S556" s="57"/>
      <c r="T556" s="57"/>
      <c r="U556" s="57"/>
      <c r="V556" s="58"/>
      <c r="W556" s="58"/>
      <c r="X556" s="57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  <c r="AK556" s="58"/>
      <c r="AL556" s="58"/>
      <c r="AM556" s="55"/>
      <c r="AN556" s="55"/>
    </row>
    <row r="557" spans="14:40" ht="12.75" customHeight="1">
      <c r="N557" s="57"/>
      <c r="O557" s="57"/>
      <c r="P557" s="57"/>
      <c r="Q557" s="57"/>
      <c r="R557" s="57"/>
      <c r="S557" s="57"/>
      <c r="T557" s="57"/>
      <c r="U557" s="57"/>
      <c r="V557" s="58"/>
      <c r="W557" s="58"/>
      <c r="X557" s="57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  <c r="AK557" s="58"/>
      <c r="AL557" s="58"/>
      <c r="AM557" s="55"/>
      <c r="AN557" s="55"/>
    </row>
    <row r="558" spans="14:40" ht="12.75" customHeight="1">
      <c r="N558" s="57"/>
      <c r="O558" s="57"/>
      <c r="P558" s="57"/>
      <c r="Q558" s="57"/>
      <c r="R558" s="57"/>
      <c r="S558" s="57"/>
      <c r="T558" s="57"/>
      <c r="U558" s="57"/>
      <c r="V558" s="58"/>
      <c r="W558" s="58"/>
      <c r="X558" s="57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  <c r="AK558" s="58"/>
      <c r="AL558" s="58"/>
      <c r="AM558" s="55"/>
      <c r="AN558" s="55"/>
    </row>
    <row r="559" spans="14:40" ht="12.75" customHeight="1">
      <c r="N559" s="57"/>
      <c r="O559" s="57"/>
      <c r="P559" s="57"/>
      <c r="Q559" s="57"/>
      <c r="R559" s="57"/>
      <c r="S559" s="57"/>
      <c r="T559" s="57"/>
      <c r="U559" s="57"/>
      <c r="V559" s="58"/>
      <c r="W559" s="58"/>
      <c r="X559" s="57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  <c r="AK559" s="58"/>
      <c r="AL559" s="58"/>
      <c r="AM559" s="55"/>
      <c r="AN559" s="55"/>
    </row>
    <row r="560" spans="14:40" ht="12.75" customHeight="1">
      <c r="N560" s="57"/>
      <c r="O560" s="57"/>
      <c r="P560" s="57"/>
      <c r="Q560" s="57"/>
      <c r="R560" s="57"/>
      <c r="S560" s="57"/>
      <c r="T560" s="57"/>
      <c r="U560" s="57"/>
      <c r="V560" s="58"/>
      <c r="W560" s="58"/>
      <c r="X560" s="57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  <c r="AK560" s="58"/>
      <c r="AL560" s="58"/>
      <c r="AM560" s="55"/>
      <c r="AN560" s="55"/>
    </row>
    <row r="561" spans="14:40" ht="12.75" customHeight="1">
      <c r="N561" s="57"/>
      <c r="O561" s="57"/>
      <c r="P561" s="57"/>
      <c r="Q561" s="57"/>
      <c r="R561" s="57"/>
      <c r="S561" s="57"/>
      <c r="T561" s="57"/>
      <c r="U561" s="57"/>
      <c r="V561" s="58"/>
      <c r="W561" s="58"/>
      <c r="X561" s="57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  <c r="AK561" s="58"/>
      <c r="AL561" s="58"/>
      <c r="AM561" s="55"/>
      <c r="AN561" s="55"/>
    </row>
    <row r="562" spans="14:40" ht="12.75" customHeight="1">
      <c r="N562" s="57"/>
      <c r="O562" s="57"/>
      <c r="P562" s="57"/>
      <c r="Q562" s="57"/>
      <c r="R562" s="57"/>
      <c r="S562" s="57"/>
      <c r="T562" s="57"/>
      <c r="U562" s="57"/>
      <c r="V562" s="58"/>
      <c r="W562" s="58"/>
      <c r="X562" s="57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  <c r="AK562" s="58"/>
      <c r="AL562" s="58"/>
      <c r="AM562" s="55"/>
      <c r="AN562" s="55"/>
    </row>
    <row r="563" spans="14:40" ht="12.75" customHeight="1">
      <c r="N563" s="57"/>
      <c r="O563" s="57"/>
      <c r="P563" s="57"/>
      <c r="Q563" s="57"/>
      <c r="R563" s="57"/>
      <c r="S563" s="57"/>
      <c r="T563" s="57"/>
      <c r="U563" s="57"/>
      <c r="V563" s="58"/>
      <c r="W563" s="58"/>
      <c r="X563" s="57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  <c r="AK563" s="58"/>
      <c r="AL563" s="58"/>
      <c r="AM563" s="55"/>
      <c r="AN563" s="55"/>
    </row>
    <row r="564" spans="14:40" ht="12.75" customHeight="1">
      <c r="N564" s="57"/>
      <c r="O564" s="57"/>
      <c r="P564" s="57"/>
      <c r="Q564" s="57"/>
      <c r="R564" s="57"/>
      <c r="S564" s="57"/>
      <c r="T564" s="57"/>
      <c r="U564" s="57"/>
      <c r="V564" s="58"/>
      <c r="W564" s="58"/>
      <c r="X564" s="57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  <c r="AK564" s="58"/>
      <c r="AL564" s="58"/>
      <c r="AM564" s="55"/>
      <c r="AN564" s="55"/>
    </row>
    <row r="565" spans="14:40" ht="12.75" customHeight="1">
      <c r="N565" s="57"/>
      <c r="O565" s="57"/>
      <c r="P565" s="57"/>
      <c r="Q565" s="57"/>
      <c r="R565" s="57"/>
      <c r="S565" s="57"/>
      <c r="T565" s="57"/>
      <c r="U565" s="57"/>
      <c r="V565" s="58"/>
      <c r="W565" s="58"/>
      <c r="X565" s="57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  <c r="AK565" s="58"/>
      <c r="AL565" s="58"/>
      <c r="AM565" s="55"/>
      <c r="AN565" s="55"/>
    </row>
    <row r="566" spans="14:40" ht="12.75" customHeight="1">
      <c r="N566" s="57"/>
      <c r="O566" s="57"/>
      <c r="P566" s="57"/>
      <c r="Q566" s="57"/>
      <c r="R566" s="57"/>
      <c r="S566" s="57"/>
      <c r="T566" s="57"/>
      <c r="U566" s="57"/>
      <c r="V566" s="58"/>
      <c r="W566" s="58"/>
      <c r="X566" s="57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  <c r="AK566" s="58"/>
      <c r="AL566" s="58"/>
      <c r="AM566" s="55"/>
      <c r="AN566" s="55"/>
    </row>
    <row r="567" spans="14:40" ht="12.75" customHeight="1">
      <c r="N567" s="57"/>
      <c r="O567" s="57"/>
      <c r="P567" s="57"/>
      <c r="Q567" s="57"/>
      <c r="R567" s="57"/>
      <c r="S567" s="57"/>
      <c r="T567" s="57"/>
      <c r="U567" s="57"/>
      <c r="V567" s="58"/>
      <c r="W567" s="58"/>
      <c r="X567" s="57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  <c r="AK567" s="58"/>
      <c r="AL567" s="58"/>
      <c r="AM567" s="55"/>
      <c r="AN567" s="55"/>
    </row>
    <row r="568" spans="14:40" ht="12.75" customHeight="1">
      <c r="N568" s="57"/>
      <c r="O568" s="57"/>
      <c r="P568" s="57"/>
      <c r="Q568" s="57"/>
      <c r="R568" s="57"/>
      <c r="S568" s="57"/>
      <c r="T568" s="57"/>
      <c r="U568" s="57"/>
      <c r="V568" s="58"/>
      <c r="W568" s="58"/>
      <c r="X568" s="57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  <c r="AK568" s="58"/>
      <c r="AL568" s="58"/>
      <c r="AM568" s="55"/>
      <c r="AN568" s="55"/>
    </row>
    <row r="569" spans="14:40" ht="12.75" customHeight="1">
      <c r="N569" s="57"/>
      <c r="O569" s="57"/>
      <c r="P569" s="57"/>
      <c r="Q569" s="57"/>
      <c r="R569" s="57"/>
      <c r="S569" s="57"/>
      <c r="T569" s="57"/>
      <c r="U569" s="57"/>
      <c r="V569" s="58"/>
      <c r="W569" s="58"/>
      <c r="X569" s="57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  <c r="AK569" s="58"/>
      <c r="AL569" s="58"/>
      <c r="AM569" s="55"/>
      <c r="AN569" s="55"/>
    </row>
    <row r="570" spans="14:40" ht="12.75" customHeight="1">
      <c r="N570" s="57"/>
      <c r="O570" s="57"/>
      <c r="P570" s="57"/>
      <c r="Q570" s="57"/>
      <c r="R570" s="57"/>
      <c r="S570" s="57"/>
      <c r="T570" s="57"/>
      <c r="U570" s="57"/>
      <c r="V570" s="58"/>
      <c r="W570" s="58"/>
      <c r="X570" s="57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  <c r="AK570" s="58"/>
      <c r="AL570" s="58"/>
      <c r="AM570" s="55"/>
      <c r="AN570" s="55"/>
    </row>
    <row r="571" spans="14:40" ht="12.75" customHeight="1">
      <c r="N571" s="57"/>
      <c r="O571" s="57"/>
      <c r="P571" s="57"/>
      <c r="Q571" s="57"/>
      <c r="R571" s="57"/>
      <c r="S571" s="57"/>
      <c r="T571" s="57"/>
      <c r="U571" s="57"/>
      <c r="V571" s="58"/>
      <c r="W571" s="58"/>
      <c r="X571" s="57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  <c r="AK571" s="58"/>
      <c r="AL571" s="58"/>
      <c r="AM571" s="55"/>
      <c r="AN571" s="55"/>
    </row>
    <row r="572" spans="14:40" ht="12.75" customHeight="1">
      <c r="N572" s="57"/>
      <c r="O572" s="57"/>
      <c r="P572" s="57"/>
      <c r="Q572" s="57"/>
      <c r="R572" s="57"/>
      <c r="S572" s="57"/>
      <c r="T572" s="57"/>
      <c r="U572" s="57"/>
      <c r="V572" s="58"/>
      <c r="W572" s="58"/>
      <c r="X572" s="57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  <c r="AK572" s="58"/>
      <c r="AL572" s="58"/>
      <c r="AM572" s="55"/>
      <c r="AN572" s="55"/>
    </row>
    <row r="573" spans="14:40" ht="12.75" customHeight="1">
      <c r="N573" s="57"/>
      <c r="O573" s="57"/>
      <c r="P573" s="57"/>
      <c r="Q573" s="57"/>
      <c r="R573" s="57"/>
      <c r="S573" s="57"/>
      <c r="T573" s="57"/>
      <c r="U573" s="57"/>
      <c r="V573" s="58"/>
      <c r="W573" s="58"/>
      <c r="X573" s="57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  <c r="AK573" s="58"/>
      <c r="AL573" s="58"/>
      <c r="AM573" s="55"/>
      <c r="AN573" s="55"/>
    </row>
    <row r="574" spans="14:40" ht="12.75" customHeight="1">
      <c r="N574" s="57"/>
      <c r="O574" s="57"/>
      <c r="P574" s="57"/>
      <c r="Q574" s="57"/>
      <c r="R574" s="57"/>
      <c r="S574" s="57"/>
      <c r="T574" s="57"/>
      <c r="U574" s="57"/>
      <c r="V574" s="58"/>
      <c r="W574" s="58"/>
      <c r="X574" s="57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  <c r="AK574" s="58"/>
      <c r="AL574" s="58"/>
      <c r="AM574" s="55"/>
      <c r="AN574" s="55"/>
    </row>
    <row r="575" spans="14:40" ht="12.75" customHeight="1">
      <c r="N575" s="57"/>
      <c r="O575" s="57"/>
      <c r="P575" s="57"/>
      <c r="Q575" s="57"/>
      <c r="R575" s="57"/>
      <c r="S575" s="57"/>
      <c r="T575" s="57"/>
      <c r="U575" s="57"/>
      <c r="V575" s="58"/>
      <c r="W575" s="58"/>
      <c r="X575" s="57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  <c r="AK575" s="58"/>
      <c r="AL575" s="58"/>
      <c r="AM575" s="55"/>
      <c r="AN575" s="55"/>
    </row>
    <row r="576" spans="14:40" ht="12.75" customHeight="1">
      <c r="N576" s="57"/>
      <c r="O576" s="57"/>
      <c r="P576" s="57"/>
      <c r="Q576" s="57"/>
      <c r="R576" s="57"/>
      <c r="S576" s="57"/>
      <c r="T576" s="57"/>
      <c r="U576" s="57"/>
      <c r="V576" s="58"/>
      <c r="W576" s="58"/>
      <c r="X576" s="57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  <c r="AK576" s="58"/>
      <c r="AL576" s="58"/>
      <c r="AM576" s="55"/>
      <c r="AN576" s="55"/>
    </row>
    <row r="577" spans="14:40">
      <c r="N577" s="57"/>
      <c r="O577" s="57"/>
      <c r="P577" s="57"/>
      <c r="Q577" s="57"/>
      <c r="R577" s="57"/>
      <c r="S577" s="57"/>
      <c r="T577" s="57"/>
      <c r="U577" s="57"/>
      <c r="V577" s="58"/>
      <c r="W577" s="58"/>
      <c r="X577" s="57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  <c r="AK577" s="58"/>
      <c r="AL577" s="58"/>
      <c r="AM577" s="55"/>
      <c r="AN577" s="55"/>
    </row>
    <row r="578" spans="14:40">
      <c r="N578" s="57"/>
      <c r="O578" s="57"/>
      <c r="P578" s="57"/>
      <c r="Q578" s="57"/>
      <c r="R578" s="57"/>
      <c r="S578" s="57"/>
      <c r="T578" s="57"/>
      <c r="U578" s="57"/>
      <c r="V578" s="58"/>
      <c r="W578" s="58"/>
      <c r="X578" s="57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  <c r="AK578" s="58"/>
      <c r="AL578" s="58"/>
      <c r="AM578" s="55"/>
      <c r="AN578" s="55"/>
    </row>
    <row r="579" spans="14:40">
      <c r="N579" s="57"/>
      <c r="O579" s="57"/>
      <c r="P579" s="57"/>
      <c r="Q579" s="57"/>
      <c r="R579" s="57"/>
      <c r="S579" s="57"/>
      <c r="T579" s="57"/>
      <c r="U579" s="57"/>
      <c r="V579" s="58"/>
      <c r="W579" s="58"/>
      <c r="X579" s="57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  <c r="AK579" s="58"/>
      <c r="AL579" s="58"/>
      <c r="AM579" s="55"/>
      <c r="AN579" s="55"/>
    </row>
    <row r="580" spans="14:40">
      <c r="N580" s="57"/>
      <c r="O580" s="57"/>
      <c r="P580" s="57"/>
      <c r="Q580" s="57"/>
      <c r="R580" s="57"/>
      <c r="S580" s="57"/>
      <c r="T580" s="57"/>
      <c r="U580" s="57"/>
      <c r="V580" s="58"/>
      <c r="W580" s="58"/>
      <c r="X580" s="57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  <c r="AK580" s="58"/>
      <c r="AL580" s="58"/>
      <c r="AM580" s="55"/>
      <c r="AN580" s="55"/>
    </row>
    <row r="581" spans="14:40">
      <c r="N581" s="57"/>
      <c r="O581" s="57"/>
      <c r="P581" s="57"/>
      <c r="Q581" s="57"/>
      <c r="R581" s="57"/>
      <c r="S581" s="57"/>
      <c r="T581" s="57"/>
      <c r="U581" s="57"/>
      <c r="V581" s="58"/>
      <c r="W581" s="58"/>
      <c r="X581" s="57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  <c r="AK581" s="58"/>
      <c r="AL581" s="58"/>
      <c r="AM581" s="55"/>
      <c r="AN581" s="55"/>
    </row>
    <row r="582" spans="14:40">
      <c r="N582" s="57"/>
      <c r="O582" s="57"/>
      <c r="P582" s="57"/>
      <c r="Q582" s="57"/>
      <c r="R582" s="57"/>
      <c r="S582" s="57"/>
      <c r="T582" s="57"/>
      <c r="U582" s="57"/>
      <c r="V582" s="58"/>
      <c r="W582" s="58"/>
      <c r="X582" s="57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  <c r="AK582" s="58"/>
      <c r="AL582" s="58"/>
      <c r="AM582" s="55"/>
      <c r="AN582" s="55"/>
    </row>
    <row r="583" spans="14:40">
      <c r="N583" s="57"/>
      <c r="O583" s="57"/>
      <c r="P583" s="57"/>
      <c r="Q583" s="57"/>
      <c r="R583" s="57"/>
      <c r="S583" s="57"/>
      <c r="T583" s="57"/>
      <c r="U583" s="57"/>
      <c r="V583" s="58"/>
      <c r="W583" s="58"/>
      <c r="X583" s="57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  <c r="AK583" s="58"/>
      <c r="AL583" s="58"/>
      <c r="AM583" s="55"/>
      <c r="AN583" s="55"/>
    </row>
    <row r="584" spans="14:40">
      <c r="N584" s="57"/>
      <c r="O584" s="57"/>
      <c r="P584" s="57"/>
      <c r="Q584" s="57"/>
      <c r="R584" s="57"/>
      <c r="S584" s="57"/>
      <c r="T584" s="57"/>
      <c r="U584" s="57"/>
      <c r="V584" s="58"/>
      <c r="W584" s="58"/>
      <c r="X584" s="57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  <c r="AK584" s="58"/>
      <c r="AL584" s="58"/>
      <c r="AM584" s="55"/>
      <c r="AN584" s="55"/>
    </row>
    <row r="585" spans="14:40">
      <c r="N585" s="57"/>
      <c r="O585" s="57"/>
      <c r="P585" s="57"/>
      <c r="Q585" s="57"/>
      <c r="R585" s="57"/>
      <c r="S585" s="57"/>
      <c r="T585" s="57"/>
      <c r="U585" s="57"/>
      <c r="V585" s="58"/>
      <c r="W585" s="58"/>
      <c r="X585" s="57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  <c r="AK585" s="58"/>
      <c r="AL585" s="58"/>
      <c r="AM585" s="55"/>
      <c r="AN585" s="55"/>
    </row>
    <row r="586" spans="14:40">
      <c r="N586" s="57"/>
      <c r="O586" s="57"/>
      <c r="P586" s="57"/>
      <c r="Q586" s="57"/>
      <c r="R586" s="57"/>
      <c r="S586" s="57"/>
      <c r="T586" s="57"/>
      <c r="U586" s="57"/>
      <c r="V586" s="58"/>
      <c r="W586" s="58"/>
      <c r="X586" s="57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  <c r="AK586" s="58"/>
      <c r="AL586" s="58"/>
      <c r="AM586" s="55"/>
      <c r="AN586" s="55"/>
    </row>
    <row r="587" spans="14:40">
      <c r="N587" s="57"/>
      <c r="O587" s="57"/>
      <c r="P587" s="57"/>
      <c r="Q587" s="57"/>
      <c r="R587" s="57"/>
      <c r="S587" s="57"/>
      <c r="T587" s="57"/>
      <c r="U587" s="57"/>
      <c r="V587" s="58"/>
      <c r="W587" s="58"/>
      <c r="X587" s="57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  <c r="AK587" s="58"/>
      <c r="AL587" s="58"/>
      <c r="AM587" s="55"/>
      <c r="AN587" s="55"/>
    </row>
    <row r="588" spans="14:40">
      <c r="N588" s="57"/>
      <c r="O588" s="57"/>
      <c r="P588" s="57"/>
      <c r="Q588" s="57"/>
      <c r="R588" s="57"/>
      <c r="S588" s="57"/>
      <c r="T588" s="57"/>
      <c r="U588" s="57"/>
      <c r="V588" s="58"/>
      <c r="W588" s="58"/>
      <c r="X588" s="57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  <c r="AK588" s="58"/>
      <c r="AL588" s="58"/>
      <c r="AM588" s="55"/>
      <c r="AN588" s="55"/>
    </row>
    <row r="589" spans="14:40">
      <c r="N589" s="57"/>
      <c r="O589" s="57"/>
      <c r="P589" s="57"/>
      <c r="Q589" s="57"/>
      <c r="R589" s="57"/>
      <c r="S589" s="57"/>
      <c r="T589" s="57"/>
      <c r="U589" s="57"/>
      <c r="V589" s="58"/>
      <c r="W589" s="58"/>
      <c r="X589" s="57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  <c r="AK589" s="58"/>
      <c r="AL589" s="58"/>
      <c r="AM589" s="55"/>
      <c r="AN589" s="55"/>
    </row>
    <row r="590" spans="14:40">
      <c r="N590" s="57"/>
      <c r="O590" s="57"/>
      <c r="P590" s="57"/>
      <c r="Q590" s="57"/>
      <c r="R590" s="57"/>
      <c r="S590" s="57"/>
      <c r="T590" s="57"/>
      <c r="U590" s="57"/>
      <c r="V590" s="58"/>
      <c r="W590" s="58"/>
      <c r="X590" s="57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  <c r="AK590" s="58"/>
      <c r="AL590" s="58"/>
      <c r="AM590" s="55"/>
      <c r="AN590" s="55"/>
    </row>
    <row r="591" spans="14:40">
      <c r="N591" s="57"/>
      <c r="O591" s="57"/>
      <c r="P591" s="57"/>
      <c r="Q591" s="57"/>
      <c r="R591" s="57"/>
      <c r="S591" s="57"/>
      <c r="T591" s="57"/>
      <c r="U591" s="57"/>
      <c r="V591" s="58"/>
      <c r="W591" s="58"/>
      <c r="X591" s="57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  <c r="AK591" s="58"/>
      <c r="AL591" s="58"/>
      <c r="AM591" s="55"/>
      <c r="AN591" s="55"/>
    </row>
    <row r="592" spans="14:40">
      <c r="N592" s="57"/>
      <c r="O592" s="57"/>
      <c r="P592" s="57"/>
      <c r="Q592" s="57"/>
      <c r="R592" s="57"/>
      <c r="S592" s="57"/>
      <c r="T592" s="57"/>
      <c r="U592" s="57"/>
      <c r="V592" s="58"/>
      <c r="W592" s="58"/>
      <c r="X592" s="57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  <c r="AK592" s="58"/>
      <c r="AL592" s="58"/>
      <c r="AM592" s="55"/>
      <c r="AN592" s="55"/>
    </row>
    <row r="593" spans="14:40">
      <c r="N593" s="57"/>
      <c r="O593" s="57"/>
      <c r="P593" s="57"/>
      <c r="Q593" s="57"/>
      <c r="R593" s="57"/>
      <c r="S593" s="57"/>
      <c r="T593" s="57"/>
      <c r="U593" s="57"/>
      <c r="V593" s="58"/>
      <c r="W593" s="58"/>
      <c r="X593" s="57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  <c r="AK593" s="58"/>
      <c r="AL593" s="58"/>
      <c r="AM593" s="55"/>
      <c r="AN593" s="55"/>
    </row>
    <row r="594" spans="14:40">
      <c r="N594" s="57"/>
      <c r="O594" s="57"/>
      <c r="P594" s="57"/>
      <c r="Q594" s="57"/>
      <c r="R594" s="57"/>
      <c r="S594" s="57"/>
      <c r="T594" s="57"/>
      <c r="U594" s="57"/>
      <c r="V594" s="58"/>
      <c r="W594" s="58"/>
      <c r="X594" s="57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  <c r="AK594" s="58"/>
      <c r="AL594" s="58"/>
      <c r="AM594" s="55"/>
      <c r="AN594" s="55"/>
    </row>
    <row r="595" spans="14:40">
      <c r="N595" s="57"/>
      <c r="O595" s="57"/>
      <c r="P595" s="57"/>
      <c r="Q595" s="57"/>
      <c r="R595" s="57"/>
      <c r="S595" s="57"/>
      <c r="T595" s="57"/>
      <c r="U595" s="57"/>
      <c r="V595" s="58"/>
      <c r="W595" s="58"/>
      <c r="X595" s="57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  <c r="AK595" s="58"/>
      <c r="AL595" s="58"/>
      <c r="AM595" s="55"/>
      <c r="AN595" s="55"/>
    </row>
    <row r="596" spans="14:40">
      <c r="N596" s="57"/>
      <c r="O596" s="57"/>
      <c r="P596" s="57"/>
      <c r="Q596" s="57"/>
      <c r="R596" s="57"/>
      <c r="S596" s="57"/>
      <c r="T596" s="57"/>
      <c r="U596" s="57"/>
      <c r="V596" s="58"/>
      <c r="W596" s="58"/>
      <c r="X596" s="57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  <c r="AK596" s="58"/>
      <c r="AL596" s="58"/>
      <c r="AM596" s="55"/>
      <c r="AN596" s="55"/>
    </row>
    <row r="597" spans="14:40">
      <c r="N597" s="57"/>
      <c r="O597" s="57"/>
      <c r="P597" s="57"/>
      <c r="Q597" s="57"/>
      <c r="R597" s="57"/>
      <c r="S597" s="57"/>
      <c r="T597" s="57"/>
      <c r="U597" s="57"/>
      <c r="V597" s="58"/>
      <c r="W597" s="58"/>
      <c r="X597" s="57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  <c r="AK597" s="58"/>
      <c r="AL597" s="58"/>
      <c r="AM597" s="55"/>
      <c r="AN597" s="55"/>
    </row>
    <row r="598" spans="14:40">
      <c r="N598" s="57"/>
      <c r="O598" s="57"/>
      <c r="P598" s="57"/>
      <c r="Q598" s="57"/>
      <c r="R598" s="57"/>
      <c r="S598" s="57"/>
      <c r="T598" s="57"/>
      <c r="U598" s="57"/>
      <c r="V598" s="58"/>
      <c r="W598" s="58"/>
      <c r="X598" s="57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  <c r="AK598" s="58"/>
      <c r="AL598" s="58"/>
      <c r="AM598" s="55"/>
      <c r="AN598" s="55"/>
    </row>
    <row r="599" spans="14:40">
      <c r="N599" s="57"/>
      <c r="O599" s="57"/>
      <c r="P599" s="57"/>
      <c r="Q599" s="57"/>
      <c r="R599" s="57"/>
      <c r="S599" s="57"/>
      <c r="T599" s="57"/>
      <c r="U599" s="57"/>
      <c r="V599" s="58"/>
      <c r="W599" s="58"/>
      <c r="X599" s="57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  <c r="AK599" s="58"/>
      <c r="AL599" s="58"/>
      <c r="AM599" s="55"/>
      <c r="AN599" s="55"/>
    </row>
    <row r="600" spans="14:40">
      <c r="N600" s="57"/>
      <c r="O600" s="57"/>
      <c r="P600" s="57"/>
      <c r="Q600" s="57"/>
      <c r="R600" s="57"/>
      <c r="S600" s="57"/>
      <c r="T600" s="57"/>
      <c r="U600" s="57"/>
      <c r="V600" s="58"/>
      <c r="W600" s="58"/>
      <c r="X600" s="57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  <c r="AK600" s="58"/>
      <c r="AL600" s="58"/>
      <c r="AM600" s="55"/>
      <c r="AN600" s="55"/>
    </row>
    <row r="601" spans="14:40">
      <c r="N601" s="57"/>
      <c r="O601" s="57"/>
      <c r="P601" s="57"/>
      <c r="Q601" s="57"/>
      <c r="R601" s="57"/>
      <c r="S601" s="57"/>
      <c r="T601" s="57"/>
      <c r="U601" s="57"/>
      <c r="V601" s="58"/>
      <c r="W601" s="58"/>
      <c r="X601" s="57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  <c r="AK601" s="58"/>
      <c r="AL601" s="58"/>
      <c r="AM601" s="55"/>
      <c r="AN601" s="55"/>
    </row>
    <row r="602" spans="14:40">
      <c r="N602" s="57"/>
      <c r="O602" s="57"/>
      <c r="P602" s="57"/>
      <c r="Q602" s="57"/>
      <c r="R602" s="57"/>
      <c r="S602" s="57"/>
      <c r="T602" s="57"/>
      <c r="U602" s="57"/>
      <c r="V602" s="58"/>
      <c r="W602" s="58"/>
      <c r="X602" s="57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  <c r="AK602" s="58"/>
      <c r="AL602" s="58"/>
      <c r="AM602" s="55"/>
      <c r="AN602" s="55"/>
    </row>
    <row r="603" spans="14:40">
      <c r="N603" s="57"/>
      <c r="O603" s="57"/>
      <c r="P603" s="57"/>
      <c r="Q603" s="57"/>
      <c r="R603" s="57"/>
      <c r="S603" s="57"/>
      <c r="T603" s="57"/>
      <c r="U603" s="57"/>
      <c r="V603" s="58"/>
      <c r="W603" s="58"/>
      <c r="X603" s="57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  <c r="AK603" s="58"/>
      <c r="AL603" s="58"/>
      <c r="AM603" s="55"/>
      <c r="AN603" s="55"/>
    </row>
    <row r="604" spans="14:40">
      <c r="N604" s="57"/>
      <c r="O604" s="57"/>
      <c r="P604" s="57"/>
      <c r="Q604" s="57"/>
      <c r="R604" s="57"/>
      <c r="S604" s="57"/>
      <c r="T604" s="57"/>
      <c r="U604" s="57"/>
      <c r="V604" s="58"/>
      <c r="W604" s="58"/>
      <c r="X604" s="57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  <c r="AK604" s="58"/>
      <c r="AL604" s="58"/>
      <c r="AM604" s="55"/>
      <c r="AN604" s="55"/>
    </row>
    <row r="605" spans="14:40">
      <c r="N605" s="57"/>
      <c r="O605" s="57"/>
      <c r="P605" s="57"/>
      <c r="Q605" s="57"/>
      <c r="R605" s="57"/>
      <c r="S605" s="57"/>
      <c r="T605" s="57"/>
      <c r="U605" s="57"/>
      <c r="V605" s="58"/>
      <c r="W605" s="58"/>
      <c r="X605" s="57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  <c r="AK605" s="58"/>
      <c r="AL605" s="58"/>
      <c r="AM605" s="55"/>
      <c r="AN605" s="55"/>
    </row>
    <row r="606" spans="14:40">
      <c r="N606" s="57"/>
      <c r="O606" s="57"/>
      <c r="P606" s="57"/>
      <c r="Q606" s="57"/>
      <c r="R606" s="57"/>
      <c r="S606" s="57"/>
      <c r="T606" s="57"/>
      <c r="U606" s="57"/>
      <c r="V606" s="58"/>
      <c r="W606" s="58"/>
      <c r="X606" s="57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  <c r="AK606" s="58"/>
      <c r="AL606" s="58"/>
      <c r="AM606" s="55"/>
      <c r="AN606" s="55"/>
    </row>
    <row r="607" spans="14:40">
      <c r="N607" s="57"/>
      <c r="O607" s="57"/>
      <c r="P607" s="57"/>
      <c r="Q607" s="57"/>
      <c r="R607" s="57"/>
      <c r="S607" s="57"/>
      <c r="T607" s="57"/>
      <c r="U607" s="57"/>
      <c r="V607" s="58"/>
      <c r="W607" s="58"/>
      <c r="X607" s="57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  <c r="AK607" s="58"/>
      <c r="AL607" s="58"/>
      <c r="AM607" s="55"/>
      <c r="AN607" s="55"/>
    </row>
    <row r="608" spans="14:40">
      <c r="N608" s="57"/>
      <c r="O608" s="57"/>
      <c r="P608" s="57"/>
      <c r="Q608" s="57"/>
      <c r="R608" s="57"/>
      <c r="S608" s="57"/>
      <c r="T608" s="57"/>
      <c r="U608" s="57"/>
      <c r="V608" s="58"/>
      <c r="W608" s="58"/>
      <c r="X608" s="57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  <c r="AK608" s="58"/>
      <c r="AL608" s="58"/>
      <c r="AM608" s="55"/>
      <c r="AN608" s="55"/>
    </row>
    <row r="609" spans="14:40">
      <c r="N609" s="57"/>
      <c r="O609" s="57"/>
      <c r="P609" s="57"/>
      <c r="Q609" s="57"/>
      <c r="R609" s="57"/>
      <c r="S609" s="57"/>
      <c r="T609" s="57"/>
      <c r="U609" s="57"/>
      <c r="V609" s="58"/>
      <c r="W609" s="58"/>
      <c r="X609" s="57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  <c r="AK609" s="58"/>
      <c r="AL609" s="58"/>
      <c r="AM609" s="55"/>
      <c r="AN609" s="55"/>
    </row>
    <row r="610" spans="14:40">
      <c r="N610" s="57"/>
      <c r="O610" s="57"/>
      <c r="P610" s="57"/>
      <c r="Q610" s="57"/>
      <c r="R610" s="57"/>
      <c r="S610" s="57"/>
      <c r="T610" s="57"/>
      <c r="U610" s="57"/>
      <c r="V610" s="58"/>
      <c r="W610" s="58"/>
      <c r="X610" s="57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  <c r="AK610" s="58"/>
      <c r="AL610" s="58"/>
      <c r="AM610" s="55"/>
      <c r="AN610" s="55"/>
    </row>
    <row r="611" spans="14:40">
      <c r="N611" s="57"/>
      <c r="O611" s="57"/>
      <c r="P611" s="57"/>
      <c r="Q611" s="57"/>
      <c r="R611" s="57"/>
      <c r="S611" s="57"/>
      <c r="T611" s="57"/>
      <c r="U611" s="57"/>
      <c r="V611" s="58"/>
      <c r="W611" s="58"/>
      <c r="X611" s="57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  <c r="AK611" s="58"/>
      <c r="AL611" s="58"/>
      <c r="AM611" s="55"/>
      <c r="AN611" s="55"/>
    </row>
    <row r="612" spans="14:40">
      <c r="N612" s="57"/>
      <c r="O612" s="57"/>
      <c r="P612" s="57"/>
      <c r="Q612" s="57"/>
      <c r="R612" s="57"/>
      <c r="S612" s="57"/>
      <c r="T612" s="57"/>
      <c r="U612" s="57"/>
      <c r="V612" s="58"/>
      <c r="W612" s="58"/>
      <c r="X612" s="57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  <c r="AK612" s="58"/>
      <c r="AL612" s="58"/>
      <c r="AM612" s="55"/>
      <c r="AN612" s="55"/>
    </row>
    <row r="613" spans="14:40">
      <c r="N613" s="57"/>
      <c r="O613" s="57"/>
      <c r="P613" s="57"/>
      <c r="Q613" s="57"/>
      <c r="R613" s="57"/>
      <c r="S613" s="57"/>
      <c r="T613" s="57"/>
      <c r="U613" s="57"/>
      <c r="V613" s="58"/>
      <c r="W613" s="58"/>
      <c r="X613" s="57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  <c r="AK613" s="58"/>
      <c r="AL613" s="58"/>
      <c r="AM613" s="55"/>
      <c r="AN613" s="55"/>
    </row>
    <row r="614" spans="14:40">
      <c r="N614" s="57"/>
      <c r="O614" s="57"/>
      <c r="P614" s="57"/>
      <c r="Q614" s="57"/>
      <c r="R614" s="57"/>
      <c r="S614" s="57"/>
      <c r="T614" s="57"/>
      <c r="U614" s="57"/>
      <c r="V614" s="58"/>
      <c r="W614" s="58"/>
      <c r="X614" s="57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  <c r="AK614" s="58"/>
      <c r="AL614" s="58"/>
      <c r="AM614" s="55"/>
      <c r="AN614" s="55"/>
    </row>
    <row r="615" spans="14:40">
      <c r="N615" s="57"/>
      <c r="O615" s="57"/>
      <c r="P615" s="57"/>
      <c r="Q615" s="57"/>
      <c r="R615" s="57"/>
      <c r="S615" s="57"/>
      <c r="T615" s="57"/>
      <c r="U615" s="57"/>
      <c r="V615" s="58"/>
      <c r="W615" s="58"/>
      <c r="X615" s="57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  <c r="AK615" s="58"/>
      <c r="AL615" s="58"/>
      <c r="AM615" s="55"/>
      <c r="AN615" s="55"/>
    </row>
    <row r="616" spans="14:40">
      <c r="N616" s="57"/>
      <c r="O616" s="57"/>
      <c r="P616" s="57"/>
      <c r="Q616" s="57"/>
      <c r="R616" s="57"/>
      <c r="S616" s="57"/>
      <c r="T616" s="57"/>
      <c r="U616" s="57"/>
      <c r="V616" s="58"/>
      <c r="W616" s="58"/>
      <c r="X616" s="57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  <c r="AK616" s="58"/>
      <c r="AL616" s="58"/>
      <c r="AM616" s="55"/>
      <c r="AN616" s="55"/>
    </row>
    <row r="617" spans="14:40">
      <c r="N617" s="57"/>
      <c r="O617" s="57"/>
      <c r="P617" s="57"/>
      <c r="Q617" s="57"/>
      <c r="R617" s="57"/>
      <c r="S617" s="57"/>
      <c r="T617" s="57"/>
      <c r="U617" s="57"/>
      <c r="V617" s="58"/>
      <c r="W617" s="58"/>
      <c r="X617" s="57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  <c r="AK617" s="58"/>
      <c r="AL617" s="58"/>
      <c r="AM617" s="55"/>
      <c r="AN617" s="55"/>
    </row>
    <row r="618" spans="14:40">
      <c r="N618" s="57"/>
      <c r="O618" s="57"/>
      <c r="P618" s="57"/>
      <c r="Q618" s="57"/>
      <c r="R618" s="57"/>
      <c r="S618" s="57"/>
      <c r="T618" s="57"/>
      <c r="U618" s="57"/>
      <c r="V618" s="58"/>
      <c r="W618" s="58"/>
      <c r="X618" s="57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  <c r="AK618" s="58"/>
      <c r="AL618" s="58"/>
      <c r="AM618" s="55"/>
      <c r="AN618" s="55"/>
    </row>
    <row r="619" spans="14:40">
      <c r="N619" s="57"/>
      <c r="O619" s="57"/>
      <c r="P619" s="57"/>
      <c r="Q619" s="57"/>
      <c r="R619" s="57"/>
      <c r="S619" s="57"/>
      <c r="T619" s="57"/>
      <c r="U619" s="57"/>
      <c r="V619" s="58"/>
      <c r="W619" s="58"/>
      <c r="X619" s="57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  <c r="AK619" s="58"/>
      <c r="AL619" s="58"/>
      <c r="AM619" s="55"/>
      <c r="AN619" s="55"/>
    </row>
    <row r="620" spans="14:40">
      <c r="N620" s="57"/>
      <c r="O620" s="57"/>
      <c r="P620" s="57"/>
      <c r="Q620" s="57"/>
      <c r="R620" s="57"/>
      <c r="S620" s="57"/>
      <c r="T620" s="57"/>
      <c r="U620" s="57"/>
      <c r="V620" s="58"/>
      <c r="W620" s="58"/>
      <c r="X620" s="57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  <c r="AK620" s="58"/>
      <c r="AL620" s="58"/>
      <c r="AM620" s="55"/>
      <c r="AN620" s="55"/>
    </row>
    <row r="621" spans="14:40">
      <c r="N621" s="57"/>
      <c r="O621" s="57"/>
      <c r="P621" s="57"/>
      <c r="Q621" s="57"/>
      <c r="R621" s="57"/>
      <c r="S621" s="57"/>
      <c r="T621" s="57"/>
      <c r="U621" s="57"/>
      <c r="V621" s="58"/>
      <c r="W621" s="58"/>
      <c r="X621" s="57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  <c r="AK621" s="58"/>
      <c r="AL621" s="58"/>
      <c r="AM621" s="55"/>
      <c r="AN621" s="55"/>
    </row>
    <row r="622" spans="14:40">
      <c r="N622" s="57"/>
      <c r="O622" s="57"/>
      <c r="P622" s="57"/>
      <c r="Q622" s="57"/>
      <c r="R622" s="57"/>
      <c r="S622" s="57"/>
      <c r="T622" s="57"/>
      <c r="U622" s="57"/>
      <c r="V622" s="58"/>
      <c r="W622" s="58"/>
      <c r="X622" s="57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  <c r="AK622" s="58"/>
      <c r="AL622" s="58"/>
      <c r="AM622" s="55"/>
      <c r="AN622" s="55"/>
    </row>
    <row r="623" spans="14:40">
      <c r="N623" s="57"/>
      <c r="O623" s="57"/>
      <c r="P623" s="57"/>
      <c r="Q623" s="57"/>
      <c r="R623" s="57"/>
      <c r="S623" s="57"/>
      <c r="T623" s="57"/>
      <c r="U623" s="57"/>
      <c r="V623" s="58"/>
      <c r="W623" s="58"/>
      <c r="X623" s="57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  <c r="AK623" s="58"/>
      <c r="AL623" s="58"/>
      <c r="AM623" s="55"/>
      <c r="AN623" s="55"/>
    </row>
    <row r="624" spans="14:40">
      <c r="N624" s="57"/>
      <c r="O624" s="57"/>
      <c r="P624" s="57"/>
      <c r="Q624" s="57"/>
      <c r="R624" s="57"/>
      <c r="S624" s="57"/>
      <c r="T624" s="57"/>
      <c r="U624" s="57"/>
      <c r="V624" s="58"/>
      <c r="W624" s="58"/>
      <c r="X624" s="57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  <c r="AK624" s="58"/>
      <c r="AL624" s="58"/>
      <c r="AM624" s="55"/>
      <c r="AN624" s="55"/>
    </row>
    <row r="625" spans="14:40">
      <c r="N625" s="57"/>
      <c r="O625" s="57"/>
      <c r="P625" s="57"/>
      <c r="Q625" s="57"/>
      <c r="R625" s="57"/>
      <c r="S625" s="57"/>
      <c r="T625" s="57"/>
      <c r="U625" s="57"/>
      <c r="V625" s="58"/>
      <c r="W625" s="58"/>
      <c r="X625" s="57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  <c r="AK625" s="58"/>
      <c r="AL625" s="58"/>
      <c r="AM625" s="55"/>
      <c r="AN625" s="55"/>
    </row>
    <row r="626" spans="14:40">
      <c r="N626" s="57"/>
      <c r="O626" s="57"/>
      <c r="P626" s="57"/>
      <c r="Q626" s="57"/>
      <c r="R626" s="57"/>
      <c r="S626" s="57"/>
      <c r="T626" s="57"/>
      <c r="U626" s="57"/>
      <c r="V626" s="58"/>
      <c r="W626" s="58"/>
      <c r="X626" s="57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  <c r="AK626" s="58"/>
      <c r="AL626" s="58"/>
      <c r="AM626" s="55"/>
      <c r="AN626" s="55"/>
    </row>
    <row r="627" spans="14:40">
      <c r="N627" s="57"/>
      <c r="O627" s="57"/>
      <c r="P627" s="57"/>
      <c r="Q627" s="57"/>
      <c r="R627" s="57"/>
      <c r="S627" s="57"/>
      <c r="T627" s="57"/>
      <c r="U627" s="57"/>
      <c r="V627" s="58"/>
      <c r="W627" s="58"/>
      <c r="X627" s="57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  <c r="AK627" s="58"/>
      <c r="AL627" s="58"/>
      <c r="AM627" s="55"/>
      <c r="AN627" s="55"/>
    </row>
    <row r="628" spans="14:40">
      <c r="N628" s="57"/>
      <c r="O628" s="57"/>
      <c r="P628" s="57"/>
      <c r="Q628" s="57"/>
      <c r="R628" s="57"/>
      <c r="S628" s="57"/>
      <c r="T628" s="57"/>
      <c r="U628" s="57"/>
      <c r="V628" s="58"/>
      <c r="W628" s="58"/>
      <c r="X628" s="57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  <c r="AK628" s="58"/>
      <c r="AL628" s="58"/>
      <c r="AM628" s="55"/>
      <c r="AN628" s="55"/>
    </row>
    <row r="629" spans="14:40">
      <c r="N629" s="57"/>
      <c r="O629" s="57"/>
      <c r="P629" s="57"/>
      <c r="Q629" s="57"/>
      <c r="R629" s="57"/>
      <c r="S629" s="57"/>
      <c r="T629" s="57"/>
      <c r="U629" s="57"/>
      <c r="V629" s="58"/>
      <c r="W629" s="58"/>
      <c r="X629" s="57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  <c r="AK629" s="58"/>
      <c r="AL629" s="58"/>
      <c r="AM629" s="55"/>
      <c r="AN629" s="55"/>
    </row>
    <row r="630" spans="14:40">
      <c r="N630" s="57"/>
      <c r="O630" s="57"/>
      <c r="P630" s="57"/>
      <c r="Q630" s="57"/>
      <c r="R630" s="57"/>
      <c r="S630" s="57"/>
      <c r="T630" s="57"/>
      <c r="U630" s="57"/>
      <c r="V630" s="58"/>
      <c r="W630" s="58"/>
      <c r="X630" s="57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  <c r="AK630" s="58"/>
      <c r="AL630" s="58"/>
      <c r="AM630" s="55"/>
      <c r="AN630" s="55"/>
    </row>
    <row r="631" spans="14:40">
      <c r="N631" s="57"/>
      <c r="O631" s="57"/>
      <c r="P631" s="57"/>
      <c r="Q631" s="57"/>
      <c r="R631" s="57"/>
      <c r="S631" s="57"/>
      <c r="T631" s="57"/>
      <c r="U631" s="57"/>
      <c r="V631" s="58"/>
      <c r="W631" s="58"/>
      <c r="X631" s="57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  <c r="AK631" s="58"/>
      <c r="AL631" s="58"/>
      <c r="AM631" s="55"/>
      <c r="AN631" s="55"/>
    </row>
    <row r="632" spans="14:40">
      <c r="N632" s="57"/>
      <c r="O632" s="57"/>
      <c r="P632" s="57"/>
      <c r="Q632" s="57"/>
      <c r="R632" s="57"/>
      <c r="S632" s="57"/>
      <c r="T632" s="57"/>
      <c r="U632" s="57"/>
      <c r="V632" s="58"/>
      <c r="W632" s="58"/>
      <c r="X632" s="57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  <c r="AK632" s="58"/>
      <c r="AL632" s="58"/>
      <c r="AM632" s="55"/>
      <c r="AN632" s="55"/>
    </row>
    <row r="633" spans="14:40">
      <c r="N633" s="57"/>
      <c r="O633" s="57"/>
      <c r="P633" s="57"/>
      <c r="Q633" s="57"/>
      <c r="R633" s="57"/>
      <c r="S633" s="57"/>
      <c r="T633" s="57"/>
      <c r="U633" s="57"/>
      <c r="V633" s="58"/>
      <c r="W633" s="58"/>
      <c r="X633" s="57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  <c r="AK633" s="58"/>
      <c r="AL633" s="58"/>
      <c r="AM633" s="55"/>
      <c r="AN633" s="55"/>
    </row>
    <row r="634" spans="14:40">
      <c r="N634" s="57"/>
      <c r="O634" s="57"/>
      <c r="P634" s="57"/>
      <c r="Q634" s="57"/>
      <c r="R634" s="57"/>
      <c r="S634" s="57"/>
      <c r="T634" s="57"/>
      <c r="U634" s="57"/>
      <c r="V634" s="58"/>
      <c r="W634" s="58"/>
      <c r="X634" s="57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  <c r="AK634" s="58"/>
      <c r="AL634" s="58"/>
      <c r="AM634" s="55"/>
      <c r="AN634" s="55"/>
    </row>
    <row r="635" spans="14:40">
      <c r="N635" s="57"/>
      <c r="O635" s="57"/>
      <c r="P635" s="57"/>
      <c r="Q635" s="57"/>
      <c r="R635" s="57"/>
      <c r="S635" s="57"/>
      <c r="T635" s="57"/>
      <c r="U635" s="57"/>
      <c r="V635" s="58"/>
      <c r="W635" s="58"/>
      <c r="X635" s="57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  <c r="AK635" s="58"/>
      <c r="AL635" s="58"/>
      <c r="AM635" s="55"/>
      <c r="AN635" s="55"/>
    </row>
    <row r="636" spans="14:40">
      <c r="N636" s="57"/>
      <c r="O636" s="57"/>
      <c r="P636" s="57"/>
      <c r="Q636" s="57"/>
      <c r="R636" s="57"/>
      <c r="S636" s="57"/>
      <c r="T636" s="57"/>
      <c r="U636" s="57"/>
      <c r="V636" s="58"/>
      <c r="W636" s="58"/>
      <c r="X636" s="57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  <c r="AK636" s="58"/>
      <c r="AL636" s="58"/>
      <c r="AM636" s="55"/>
      <c r="AN636" s="55"/>
    </row>
    <row r="637" spans="14:40">
      <c r="N637" s="57"/>
      <c r="O637" s="57"/>
      <c r="P637" s="57"/>
      <c r="Q637" s="57"/>
      <c r="R637" s="57"/>
      <c r="S637" s="57"/>
      <c r="T637" s="57"/>
      <c r="U637" s="57"/>
      <c r="V637" s="58"/>
      <c r="W637" s="58"/>
      <c r="X637" s="57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  <c r="AK637" s="58"/>
      <c r="AL637" s="58"/>
      <c r="AM637" s="55"/>
      <c r="AN637" s="55"/>
    </row>
    <row r="638" spans="14:40">
      <c r="N638" s="57"/>
      <c r="O638" s="57"/>
      <c r="P638" s="57"/>
      <c r="Q638" s="57"/>
      <c r="R638" s="57"/>
      <c r="S638" s="57"/>
      <c r="T638" s="57"/>
      <c r="U638" s="57"/>
      <c r="V638" s="58"/>
      <c r="W638" s="58"/>
      <c r="X638" s="57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  <c r="AK638" s="58"/>
      <c r="AL638" s="58"/>
      <c r="AM638" s="55"/>
      <c r="AN638" s="55"/>
    </row>
    <row r="639" spans="14:40">
      <c r="N639" s="57"/>
      <c r="O639" s="57"/>
      <c r="P639" s="57"/>
      <c r="Q639" s="57"/>
      <c r="R639" s="57"/>
      <c r="S639" s="57"/>
      <c r="T639" s="57"/>
      <c r="U639" s="57"/>
      <c r="V639" s="58"/>
      <c r="W639" s="58"/>
      <c r="X639" s="57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  <c r="AK639" s="58"/>
      <c r="AL639" s="58"/>
      <c r="AM639" s="55"/>
      <c r="AN639" s="55"/>
    </row>
    <row r="640" spans="14:40">
      <c r="N640" s="57"/>
      <c r="O640" s="57"/>
      <c r="P640" s="57"/>
      <c r="Q640" s="57"/>
      <c r="R640" s="57"/>
      <c r="S640" s="57"/>
      <c r="T640" s="57"/>
      <c r="U640" s="57"/>
      <c r="V640" s="58"/>
      <c r="W640" s="58"/>
      <c r="X640" s="57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  <c r="AK640" s="58"/>
      <c r="AL640" s="58"/>
      <c r="AM640" s="55"/>
      <c r="AN640" s="55"/>
    </row>
    <row r="641" spans="14:40">
      <c r="N641" s="57"/>
      <c r="O641" s="57"/>
      <c r="P641" s="57"/>
      <c r="Q641" s="57"/>
      <c r="R641" s="57"/>
      <c r="S641" s="57"/>
      <c r="T641" s="57"/>
      <c r="U641" s="57"/>
      <c r="V641" s="58"/>
      <c r="W641" s="58"/>
      <c r="X641" s="57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  <c r="AK641" s="58"/>
      <c r="AL641" s="58"/>
      <c r="AM641" s="55"/>
      <c r="AN641" s="55"/>
    </row>
    <row r="642" spans="14:40">
      <c r="N642" s="57"/>
      <c r="O642" s="57"/>
      <c r="P642" s="57"/>
      <c r="Q642" s="57"/>
      <c r="R642" s="57"/>
      <c r="S642" s="57"/>
      <c r="T642" s="57"/>
      <c r="U642" s="57"/>
      <c r="V642" s="58"/>
      <c r="W642" s="58"/>
      <c r="X642" s="57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  <c r="AK642" s="58"/>
      <c r="AL642" s="58"/>
      <c r="AM642" s="55"/>
      <c r="AN642" s="55"/>
    </row>
    <row r="643" spans="14:40">
      <c r="N643" s="57"/>
      <c r="O643" s="57"/>
      <c r="P643" s="57"/>
      <c r="Q643" s="57"/>
      <c r="R643" s="57"/>
      <c r="S643" s="57"/>
      <c r="T643" s="57"/>
      <c r="U643" s="57"/>
      <c r="V643" s="58"/>
      <c r="W643" s="58"/>
      <c r="X643" s="57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  <c r="AK643" s="58"/>
      <c r="AL643" s="58"/>
      <c r="AM643" s="55"/>
      <c r="AN643" s="55"/>
    </row>
    <row r="644" spans="14:40">
      <c r="N644" s="57"/>
      <c r="O644" s="57"/>
      <c r="P644" s="57"/>
      <c r="Q644" s="57"/>
      <c r="R644" s="57"/>
      <c r="S644" s="57"/>
      <c r="T644" s="57"/>
      <c r="U644" s="57"/>
      <c r="V644" s="58"/>
      <c r="W644" s="58"/>
      <c r="X644" s="57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  <c r="AK644" s="58"/>
      <c r="AL644" s="58"/>
      <c r="AM644" s="55"/>
      <c r="AN644" s="55"/>
    </row>
    <row r="645" spans="14:40">
      <c r="N645" s="57"/>
      <c r="O645" s="57"/>
      <c r="P645" s="57"/>
      <c r="Q645" s="57"/>
      <c r="R645" s="57"/>
      <c r="S645" s="57"/>
      <c r="T645" s="57"/>
      <c r="U645" s="57"/>
      <c r="V645" s="58"/>
      <c r="W645" s="58"/>
      <c r="X645" s="57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  <c r="AK645" s="58"/>
      <c r="AL645" s="58"/>
      <c r="AM645" s="55"/>
      <c r="AN645" s="55"/>
    </row>
    <row r="646" spans="14:40">
      <c r="N646" s="57"/>
      <c r="O646" s="57"/>
      <c r="P646" s="57"/>
      <c r="Q646" s="57"/>
      <c r="R646" s="57"/>
      <c r="S646" s="57"/>
      <c r="T646" s="57"/>
      <c r="U646" s="57"/>
      <c r="V646" s="58"/>
      <c r="W646" s="58"/>
      <c r="X646" s="57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  <c r="AK646" s="58"/>
      <c r="AL646" s="58"/>
      <c r="AM646" s="55"/>
      <c r="AN646" s="55"/>
    </row>
    <row r="647" spans="14:40">
      <c r="N647" s="57"/>
      <c r="O647" s="57"/>
      <c r="P647" s="57"/>
      <c r="Q647" s="57"/>
      <c r="R647" s="57"/>
      <c r="S647" s="57"/>
      <c r="T647" s="57"/>
      <c r="U647" s="57"/>
      <c r="V647" s="58"/>
      <c r="W647" s="58"/>
      <c r="X647" s="57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  <c r="AK647" s="58"/>
      <c r="AL647" s="58"/>
      <c r="AM647" s="55"/>
      <c r="AN647" s="55"/>
    </row>
    <row r="648" spans="14:40">
      <c r="N648" s="57"/>
      <c r="O648" s="57"/>
      <c r="P648" s="57"/>
      <c r="Q648" s="57"/>
      <c r="R648" s="57"/>
      <c r="S648" s="57"/>
      <c r="T648" s="57"/>
      <c r="U648" s="57"/>
      <c r="V648" s="58"/>
      <c r="W648" s="58"/>
      <c r="X648" s="57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  <c r="AK648" s="58"/>
      <c r="AL648" s="58"/>
      <c r="AM648" s="55"/>
      <c r="AN648" s="55"/>
    </row>
    <row r="649" spans="14:40">
      <c r="N649" s="57"/>
      <c r="O649" s="57"/>
      <c r="P649" s="57"/>
      <c r="Q649" s="57"/>
      <c r="R649" s="57"/>
      <c r="S649" s="57"/>
      <c r="T649" s="57"/>
      <c r="U649" s="57"/>
      <c r="V649" s="58"/>
      <c r="W649" s="58"/>
      <c r="X649" s="57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  <c r="AK649" s="58"/>
      <c r="AL649" s="58"/>
      <c r="AM649" s="55"/>
      <c r="AN649" s="55"/>
    </row>
    <row r="650" spans="14:40">
      <c r="N650" s="57"/>
      <c r="O650" s="57"/>
      <c r="P650" s="57"/>
      <c r="Q650" s="57"/>
      <c r="R650" s="57"/>
      <c r="S650" s="57"/>
      <c r="T650" s="57"/>
      <c r="U650" s="57"/>
      <c r="V650" s="58"/>
      <c r="W650" s="58"/>
      <c r="X650" s="57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  <c r="AK650" s="58"/>
      <c r="AL650" s="58"/>
      <c r="AM650" s="55"/>
      <c r="AN650" s="55"/>
    </row>
    <row r="651" spans="14:40">
      <c r="N651" s="57"/>
      <c r="O651" s="57"/>
      <c r="P651" s="57"/>
      <c r="Q651" s="57"/>
      <c r="R651" s="57"/>
      <c r="S651" s="57"/>
      <c r="T651" s="57"/>
      <c r="U651" s="57"/>
      <c r="V651" s="58"/>
      <c r="W651" s="58"/>
      <c r="X651" s="57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  <c r="AK651" s="58"/>
      <c r="AL651" s="58"/>
      <c r="AM651" s="55"/>
      <c r="AN651" s="55"/>
    </row>
    <row r="652" spans="14:40">
      <c r="N652" s="57"/>
      <c r="O652" s="57"/>
      <c r="P652" s="57"/>
      <c r="Q652" s="57"/>
      <c r="R652" s="57"/>
      <c r="S652" s="57"/>
      <c r="T652" s="57"/>
      <c r="U652" s="57"/>
      <c r="V652" s="58"/>
      <c r="W652" s="58"/>
      <c r="X652" s="57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  <c r="AK652" s="58"/>
      <c r="AL652" s="58"/>
      <c r="AM652" s="55"/>
      <c r="AN652" s="55"/>
    </row>
    <row r="653" spans="14:40">
      <c r="N653" s="57"/>
      <c r="O653" s="57"/>
      <c r="P653" s="57"/>
      <c r="Q653" s="57"/>
      <c r="R653" s="57"/>
      <c r="S653" s="57"/>
      <c r="T653" s="57"/>
      <c r="U653" s="57"/>
      <c r="V653" s="58"/>
      <c r="W653" s="58"/>
      <c r="X653" s="57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  <c r="AK653" s="58"/>
      <c r="AL653" s="58"/>
      <c r="AM653" s="55"/>
      <c r="AN653" s="55"/>
    </row>
    <row r="654" spans="14:40">
      <c r="N654" s="57"/>
      <c r="O654" s="57"/>
      <c r="P654" s="57"/>
      <c r="Q654" s="57"/>
      <c r="R654" s="57"/>
      <c r="S654" s="57"/>
      <c r="T654" s="57"/>
      <c r="U654" s="57"/>
      <c r="V654" s="58"/>
      <c r="W654" s="58"/>
      <c r="X654" s="57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  <c r="AK654" s="58"/>
      <c r="AL654" s="58"/>
      <c r="AM654" s="55"/>
      <c r="AN654" s="55"/>
    </row>
    <row r="655" spans="14:40">
      <c r="N655" s="57"/>
      <c r="O655" s="57"/>
      <c r="P655" s="57"/>
      <c r="Q655" s="57"/>
      <c r="R655" s="57"/>
      <c r="S655" s="57"/>
      <c r="T655" s="57"/>
      <c r="U655" s="57"/>
      <c r="V655" s="58"/>
      <c r="W655" s="58"/>
      <c r="X655" s="57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  <c r="AK655" s="58"/>
      <c r="AL655" s="58"/>
      <c r="AM655" s="55"/>
      <c r="AN655" s="55"/>
    </row>
    <row r="656" spans="14:40">
      <c r="N656" s="57"/>
      <c r="O656" s="57"/>
      <c r="P656" s="57"/>
      <c r="Q656" s="57"/>
      <c r="R656" s="57"/>
      <c r="S656" s="57"/>
      <c r="T656" s="57"/>
      <c r="U656" s="57"/>
      <c r="V656" s="58"/>
      <c r="W656" s="58"/>
      <c r="X656" s="57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  <c r="AK656" s="58"/>
      <c r="AL656" s="58"/>
      <c r="AM656" s="55"/>
      <c r="AN656" s="55"/>
    </row>
    <row r="657" spans="14:40">
      <c r="N657" s="57"/>
      <c r="O657" s="57"/>
      <c r="P657" s="57"/>
      <c r="Q657" s="57"/>
      <c r="R657" s="57"/>
      <c r="S657" s="57"/>
      <c r="T657" s="57"/>
      <c r="U657" s="57"/>
      <c r="V657" s="58"/>
      <c r="W657" s="58"/>
      <c r="X657" s="57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  <c r="AK657" s="58"/>
      <c r="AL657" s="58"/>
      <c r="AM657" s="55"/>
      <c r="AN657" s="55"/>
    </row>
    <row r="658" spans="14:40">
      <c r="N658" s="57"/>
      <c r="O658" s="57"/>
      <c r="P658" s="57"/>
      <c r="Q658" s="57"/>
      <c r="R658" s="57"/>
      <c r="S658" s="57"/>
      <c r="T658" s="57"/>
      <c r="U658" s="57"/>
      <c r="V658" s="58"/>
      <c r="W658" s="58"/>
      <c r="X658" s="57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  <c r="AK658" s="58"/>
      <c r="AL658" s="58"/>
      <c r="AM658" s="55"/>
      <c r="AN658" s="55"/>
    </row>
    <row r="659" spans="14:40">
      <c r="N659" s="57"/>
      <c r="O659" s="57"/>
      <c r="P659" s="57"/>
      <c r="Q659" s="57"/>
      <c r="R659" s="57"/>
      <c r="S659" s="57"/>
      <c r="T659" s="57"/>
      <c r="U659" s="57"/>
      <c r="V659" s="58"/>
      <c r="W659" s="58"/>
      <c r="X659" s="57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  <c r="AK659" s="58"/>
      <c r="AL659" s="58"/>
      <c r="AM659" s="55"/>
      <c r="AN659" s="55"/>
    </row>
    <row r="660" spans="14:40">
      <c r="N660" s="57"/>
      <c r="O660" s="57"/>
      <c r="P660" s="57"/>
      <c r="Q660" s="57"/>
      <c r="R660" s="57"/>
      <c r="S660" s="57"/>
      <c r="T660" s="57"/>
      <c r="U660" s="57"/>
      <c r="V660" s="58"/>
      <c r="W660" s="58"/>
      <c r="X660" s="57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  <c r="AK660" s="58"/>
      <c r="AL660" s="58"/>
      <c r="AM660" s="55"/>
      <c r="AN660" s="55"/>
    </row>
    <row r="661" spans="14:40">
      <c r="N661" s="57"/>
      <c r="O661" s="57"/>
      <c r="P661" s="57"/>
      <c r="Q661" s="57"/>
      <c r="R661" s="57"/>
      <c r="S661" s="57"/>
      <c r="T661" s="57"/>
      <c r="U661" s="57"/>
      <c r="V661" s="58"/>
      <c r="W661" s="58"/>
      <c r="X661" s="57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  <c r="AK661" s="58"/>
      <c r="AL661" s="58"/>
      <c r="AM661" s="55"/>
      <c r="AN661" s="55"/>
    </row>
    <row r="662" spans="14:40">
      <c r="N662" s="57"/>
      <c r="O662" s="57"/>
      <c r="P662" s="57"/>
      <c r="Q662" s="57"/>
      <c r="R662" s="57"/>
      <c r="S662" s="57"/>
      <c r="T662" s="57"/>
      <c r="U662" s="57"/>
      <c r="V662" s="58"/>
      <c r="W662" s="58"/>
      <c r="X662" s="57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  <c r="AK662" s="58"/>
      <c r="AL662" s="58"/>
      <c r="AM662" s="55"/>
      <c r="AN662" s="55"/>
    </row>
    <row r="663" spans="14:40">
      <c r="N663" s="57"/>
      <c r="O663" s="57"/>
      <c r="P663" s="57"/>
      <c r="Q663" s="57"/>
      <c r="R663" s="57"/>
      <c r="S663" s="57"/>
      <c r="T663" s="57"/>
      <c r="U663" s="57"/>
      <c r="V663" s="58"/>
      <c r="W663" s="58"/>
      <c r="X663" s="57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  <c r="AK663" s="58"/>
      <c r="AL663" s="58"/>
      <c r="AM663" s="55"/>
      <c r="AN663" s="55"/>
    </row>
    <row r="664" spans="14:40">
      <c r="N664" s="57"/>
      <c r="O664" s="57"/>
      <c r="P664" s="57"/>
      <c r="Q664" s="57"/>
      <c r="R664" s="57"/>
      <c r="S664" s="57"/>
      <c r="T664" s="57"/>
      <c r="U664" s="57"/>
      <c r="V664" s="58"/>
      <c r="W664" s="58"/>
      <c r="X664" s="57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  <c r="AK664" s="58"/>
      <c r="AL664" s="58"/>
      <c r="AM664" s="55"/>
      <c r="AN664" s="55"/>
    </row>
    <row r="665" spans="14:40">
      <c r="N665" s="57"/>
      <c r="O665" s="57"/>
      <c r="P665" s="57"/>
      <c r="Q665" s="57"/>
      <c r="R665" s="57"/>
      <c r="S665" s="57"/>
      <c r="T665" s="57"/>
      <c r="U665" s="57"/>
      <c r="V665" s="58"/>
      <c r="W665" s="58"/>
      <c r="X665" s="57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  <c r="AK665" s="58"/>
      <c r="AL665" s="58"/>
      <c r="AM665" s="55"/>
      <c r="AN665" s="55"/>
    </row>
    <row r="666" spans="14:40">
      <c r="N666" s="57"/>
      <c r="O666" s="57"/>
      <c r="P666" s="57"/>
      <c r="Q666" s="57"/>
      <c r="R666" s="57"/>
      <c r="S666" s="57"/>
      <c r="T666" s="57"/>
      <c r="U666" s="57"/>
      <c r="V666" s="58"/>
      <c r="W666" s="58"/>
      <c r="X666" s="57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  <c r="AK666" s="58"/>
      <c r="AL666" s="58"/>
      <c r="AM666" s="55"/>
      <c r="AN666" s="55"/>
    </row>
    <row r="667" spans="14:40">
      <c r="N667" s="57"/>
      <c r="O667" s="57"/>
      <c r="P667" s="57"/>
      <c r="Q667" s="57"/>
      <c r="R667" s="57"/>
      <c r="S667" s="57"/>
      <c r="T667" s="57"/>
      <c r="U667" s="57"/>
      <c r="V667" s="58"/>
      <c r="W667" s="58"/>
      <c r="X667" s="57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  <c r="AK667" s="58"/>
      <c r="AL667" s="58"/>
      <c r="AM667" s="55"/>
      <c r="AN667" s="55"/>
    </row>
    <row r="668" spans="14:40">
      <c r="N668" s="57"/>
      <c r="O668" s="57"/>
      <c r="P668" s="57"/>
      <c r="Q668" s="57"/>
      <c r="R668" s="57"/>
      <c r="S668" s="57"/>
      <c r="T668" s="57"/>
      <c r="U668" s="57"/>
      <c r="V668" s="58"/>
      <c r="W668" s="58"/>
      <c r="X668" s="57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  <c r="AK668" s="58"/>
      <c r="AL668" s="58"/>
      <c r="AM668" s="55"/>
      <c r="AN668" s="55"/>
    </row>
    <row r="669" spans="14:40">
      <c r="N669" s="57"/>
      <c r="O669" s="57"/>
      <c r="P669" s="57"/>
      <c r="Q669" s="57"/>
      <c r="R669" s="57"/>
      <c r="S669" s="57"/>
      <c r="T669" s="57"/>
      <c r="U669" s="57"/>
      <c r="V669" s="58"/>
      <c r="W669" s="58"/>
      <c r="X669" s="57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  <c r="AK669" s="58"/>
      <c r="AL669" s="58"/>
      <c r="AM669" s="55"/>
      <c r="AN669" s="55"/>
    </row>
    <row r="670" spans="14:40">
      <c r="N670" s="57"/>
      <c r="O670" s="57"/>
      <c r="P670" s="57"/>
      <c r="Q670" s="57"/>
      <c r="R670" s="57"/>
      <c r="S670" s="57"/>
      <c r="T670" s="57"/>
      <c r="U670" s="57"/>
      <c r="V670" s="58"/>
      <c r="W670" s="58"/>
      <c r="X670" s="57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  <c r="AK670" s="58"/>
      <c r="AL670" s="58"/>
      <c r="AM670" s="55"/>
      <c r="AN670" s="55"/>
    </row>
    <row r="671" spans="14:40">
      <c r="N671" s="57"/>
      <c r="O671" s="57"/>
      <c r="P671" s="57"/>
      <c r="Q671" s="57"/>
      <c r="R671" s="57"/>
      <c r="S671" s="57"/>
      <c r="T671" s="57"/>
      <c r="U671" s="57"/>
      <c r="V671" s="58"/>
      <c r="W671" s="58"/>
      <c r="X671" s="57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  <c r="AK671" s="58"/>
      <c r="AL671" s="58"/>
      <c r="AM671" s="55"/>
      <c r="AN671" s="55"/>
    </row>
    <row r="672" spans="14:40">
      <c r="N672" s="57"/>
      <c r="O672" s="57"/>
      <c r="P672" s="57"/>
      <c r="Q672" s="57"/>
      <c r="R672" s="57"/>
      <c r="S672" s="57"/>
      <c r="T672" s="57"/>
      <c r="U672" s="57"/>
      <c r="V672" s="58"/>
      <c r="W672" s="58"/>
      <c r="X672" s="57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  <c r="AK672" s="58"/>
      <c r="AL672" s="58"/>
      <c r="AM672" s="55"/>
      <c r="AN672" s="55"/>
    </row>
    <row r="673" spans="14:40">
      <c r="N673" s="57"/>
      <c r="O673" s="57"/>
      <c r="P673" s="57"/>
      <c r="Q673" s="57"/>
      <c r="R673" s="57"/>
      <c r="S673" s="57"/>
      <c r="T673" s="57"/>
      <c r="U673" s="57"/>
      <c r="V673" s="58"/>
      <c r="W673" s="58"/>
      <c r="X673" s="57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  <c r="AK673" s="58"/>
      <c r="AL673" s="58"/>
      <c r="AM673" s="55"/>
      <c r="AN673" s="55"/>
    </row>
    <row r="674" spans="14:40">
      <c r="N674" s="57"/>
      <c r="O674" s="57"/>
      <c r="P674" s="57"/>
      <c r="Q674" s="57"/>
      <c r="R674" s="57"/>
      <c r="S674" s="57"/>
      <c r="T674" s="57"/>
      <c r="U674" s="57"/>
      <c r="V674" s="58"/>
      <c r="W674" s="58"/>
      <c r="X674" s="57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  <c r="AK674" s="58"/>
      <c r="AL674" s="58"/>
      <c r="AM674" s="55"/>
      <c r="AN674" s="55"/>
    </row>
    <row r="675" spans="14:40">
      <c r="N675" s="57"/>
      <c r="O675" s="57"/>
      <c r="P675" s="57"/>
      <c r="Q675" s="57"/>
      <c r="R675" s="57"/>
      <c r="S675" s="57"/>
      <c r="T675" s="57"/>
      <c r="U675" s="57"/>
      <c r="V675" s="58"/>
      <c r="W675" s="58"/>
      <c r="X675" s="57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  <c r="AK675" s="58"/>
      <c r="AL675" s="58"/>
      <c r="AM675" s="55"/>
      <c r="AN675" s="55"/>
    </row>
    <row r="676" spans="14:40">
      <c r="N676" s="57"/>
      <c r="O676" s="57"/>
      <c r="P676" s="57"/>
      <c r="Q676" s="57"/>
      <c r="R676" s="57"/>
      <c r="S676" s="57"/>
      <c r="T676" s="57"/>
      <c r="U676" s="57"/>
      <c r="V676" s="58"/>
      <c r="W676" s="58"/>
      <c r="X676" s="57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  <c r="AK676" s="58"/>
      <c r="AL676" s="58"/>
      <c r="AM676" s="55"/>
      <c r="AN676" s="55"/>
    </row>
    <row r="677" spans="14:40">
      <c r="N677" s="57"/>
      <c r="O677" s="57"/>
      <c r="P677" s="57"/>
      <c r="Q677" s="57"/>
      <c r="R677" s="57"/>
      <c r="S677" s="57"/>
      <c r="T677" s="57"/>
      <c r="U677" s="57"/>
      <c r="V677" s="58"/>
      <c r="W677" s="58"/>
      <c r="X677" s="57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  <c r="AK677" s="58"/>
      <c r="AL677" s="58"/>
      <c r="AM677" s="55"/>
      <c r="AN677" s="55"/>
    </row>
    <row r="678" spans="14:40">
      <c r="N678" s="57"/>
      <c r="O678" s="57"/>
      <c r="P678" s="57"/>
      <c r="Q678" s="57"/>
      <c r="R678" s="57"/>
      <c r="S678" s="57"/>
      <c r="T678" s="57"/>
      <c r="U678" s="57"/>
      <c r="V678" s="58"/>
      <c r="W678" s="58"/>
      <c r="X678" s="57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  <c r="AK678" s="58"/>
      <c r="AL678" s="58"/>
      <c r="AM678" s="55"/>
      <c r="AN678" s="55"/>
    </row>
    <row r="679" spans="14:40">
      <c r="N679" s="57"/>
      <c r="O679" s="57"/>
      <c r="P679" s="57"/>
      <c r="Q679" s="57"/>
      <c r="R679" s="57"/>
      <c r="S679" s="57"/>
      <c r="T679" s="57"/>
      <c r="U679" s="57"/>
      <c r="V679" s="58"/>
      <c r="W679" s="58"/>
      <c r="X679" s="57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  <c r="AK679" s="58"/>
      <c r="AL679" s="58"/>
      <c r="AM679" s="55"/>
      <c r="AN679" s="55"/>
    </row>
    <row r="680" spans="14:40">
      <c r="N680" s="57"/>
      <c r="O680" s="57"/>
      <c r="P680" s="57"/>
      <c r="Q680" s="57"/>
      <c r="R680" s="57"/>
      <c r="S680" s="57"/>
      <c r="T680" s="57"/>
      <c r="U680" s="57"/>
      <c r="V680" s="58"/>
      <c r="W680" s="58"/>
      <c r="X680" s="57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  <c r="AK680" s="58"/>
      <c r="AL680" s="58"/>
      <c r="AM680" s="55"/>
      <c r="AN680" s="55"/>
    </row>
    <row r="681" spans="14:40">
      <c r="N681" s="57"/>
      <c r="O681" s="57"/>
      <c r="P681" s="57"/>
      <c r="Q681" s="57"/>
      <c r="R681" s="57"/>
      <c r="S681" s="57"/>
      <c r="T681" s="57"/>
      <c r="U681" s="57"/>
      <c r="V681" s="58"/>
      <c r="W681" s="58"/>
      <c r="X681" s="57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  <c r="AK681" s="58"/>
      <c r="AL681" s="58"/>
      <c r="AM681" s="55"/>
      <c r="AN681" s="55"/>
    </row>
    <row r="682" spans="14:40">
      <c r="N682" s="57"/>
      <c r="O682" s="57"/>
      <c r="P682" s="57"/>
      <c r="Q682" s="57"/>
      <c r="R682" s="57"/>
      <c r="S682" s="57"/>
      <c r="T682" s="57"/>
      <c r="U682" s="57"/>
      <c r="V682" s="58"/>
      <c r="W682" s="58"/>
      <c r="X682" s="57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  <c r="AK682" s="58"/>
      <c r="AL682" s="58"/>
      <c r="AM682" s="55"/>
      <c r="AN682" s="55"/>
    </row>
    <row r="683" spans="14:40">
      <c r="N683" s="57"/>
      <c r="O683" s="57"/>
      <c r="P683" s="57"/>
      <c r="Q683" s="57"/>
      <c r="R683" s="57"/>
      <c r="S683" s="57"/>
      <c r="T683" s="57"/>
      <c r="U683" s="57"/>
      <c r="V683" s="58"/>
      <c r="W683" s="58"/>
      <c r="X683" s="57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  <c r="AK683" s="58"/>
      <c r="AL683" s="58"/>
      <c r="AM683" s="55"/>
      <c r="AN683" s="55"/>
    </row>
    <row r="684" spans="14:40">
      <c r="N684" s="57"/>
      <c r="O684" s="57"/>
      <c r="P684" s="57"/>
      <c r="Q684" s="57"/>
      <c r="R684" s="57"/>
      <c r="S684" s="57"/>
      <c r="T684" s="57"/>
      <c r="U684" s="57"/>
      <c r="V684" s="58"/>
      <c r="W684" s="58"/>
      <c r="X684" s="57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  <c r="AK684" s="58"/>
      <c r="AL684" s="58"/>
      <c r="AM684" s="55"/>
      <c r="AN684" s="55"/>
    </row>
    <row r="685" spans="14:40">
      <c r="N685" s="57"/>
      <c r="O685" s="57"/>
      <c r="P685" s="57"/>
      <c r="Q685" s="57"/>
      <c r="R685" s="57"/>
      <c r="S685" s="57"/>
      <c r="T685" s="57"/>
      <c r="U685" s="57"/>
      <c r="V685" s="58"/>
      <c r="W685" s="58"/>
      <c r="X685" s="57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  <c r="AK685" s="58"/>
      <c r="AL685" s="58"/>
      <c r="AM685" s="55"/>
      <c r="AN685" s="55"/>
    </row>
    <row r="686" spans="14:40">
      <c r="N686" s="57"/>
      <c r="O686" s="57"/>
      <c r="P686" s="57"/>
      <c r="Q686" s="57"/>
      <c r="R686" s="57"/>
      <c r="S686" s="57"/>
      <c r="T686" s="57"/>
      <c r="U686" s="57"/>
      <c r="V686" s="58"/>
      <c r="W686" s="58"/>
      <c r="X686" s="57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  <c r="AK686" s="58"/>
      <c r="AL686" s="58"/>
      <c r="AM686" s="55"/>
      <c r="AN686" s="55"/>
    </row>
    <row r="687" spans="14:40">
      <c r="N687" s="57"/>
      <c r="O687" s="57"/>
      <c r="P687" s="57"/>
      <c r="Q687" s="57"/>
      <c r="R687" s="57"/>
      <c r="S687" s="57"/>
      <c r="T687" s="57"/>
      <c r="U687" s="57"/>
      <c r="V687" s="58"/>
      <c r="W687" s="58"/>
      <c r="X687" s="57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  <c r="AK687" s="58"/>
      <c r="AL687" s="58"/>
      <c r="AM687" s="55"/>
      <c r="AN687" s="55"/>
    </row>
    <row r="688" spans="14:40">
      <c r="N688" s="57"/>
      <c r="O688" s="57"/>
      <c r="P688" s="57"/>
      <c r="Q688" s="57"/>
      <c r="R688" s="57"/>
      <c r="S688" s="57"/>
      <c r="T688" s="57"/>
      <c r="U688" s="57"/>
      <c r="V688" s="58"/>
      <c r="W688" s="58"/>
      <c r="X688" s="57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  <c r="AK688" s="58"/>
      <c r="AL688" s="58"/>
      <c r="AM688" s="55"/>
      <c r="AN688" s="55"/>
    </row>
    <row r="689" spans="14:40">
      <c r="N689" s="57"/>
      <c r="O689" s="57"/>
      <c r="P689" s="57"/>
      <c r="Q689" s="57"/>
      <c r="R689" s="57"/>
      <c r="S689" s="57"/>
      <c r="T689" s="57"/>
      <c r="U689" s="57"/>
      <c r="V689" s="58"/>
      <c r="W689" s="58"/>
      <c r="X689" s="57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  <c r="AK689" s="58"/>
      <c r="AL689" s="58"/>
      <c r="AM689" s="55"/>
      <c r="AN689" s="55"/>
    </row>
    <row r="690" spans="14:40">
      <c r="N690" s="57"/>
      <c r="O690" s="57"/>
      <c r="P690" s="57"/>
      <c r="Q690" s="57"/>
      <c r="R690" s="57"/>
      <c r="S690" s="57"/>
      <c r="T690" s="57"/>
      <c r="U690" s="57"/>
      <c r="V690" s="58"/>
      <c r="W690" s="58"/>
      <c r="X690" s="57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  <c r="AK690" s="58"/>
      <c r="AL690" s="58"/>
      <c r="AM690" s="55"/>
      <c r="AN690" s="55"/>
    </row>
    <row r="691" spans="14:40">
      <c r="N691" s="57"/>
      <c r="O691" s="57"/>
      <c r="P691" s="57"/>
      <c r="Q691" s="57"/>
      <c r="R691" s="57"/>
      <c r="S691" s="57"/>
      <c r="T691" s="57"/>
      <c r="U691" s="57"/>
      <c r="V691" s="58"/>
      <c r="W691" s="58"/>
      <c r="X691" s="57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  <c r="AK691" s="58"/>
      <c r="AL691" s="58"/>
      <c r="AM691" s="55"/>
      <c r="AN691" s="55"/>
    </row>
    <row r="692" spans="14:40">
      <c r="N692" s="57"/>
      <c r="O692" s="57"/>
      <c r="P692" s="57"/>
      <c r="Q692" s="57"/>
      <c r="R692" s="57"/>
      <c r="S692" s="57"/>
      <c r="T692" s="57"/>
      <c r="U692" s="57"/>
      <c r="V692" s="58"/>
      <c r="W692" s="58"/>
      <c r="X692" s="57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  <c r="AK692" s="58"/>
      <c r="AL692" s="58"/>
      <c r="AM692" s="55"/>
      <c r="AN692" s="55"/>
    </row>
    <row r="693" spans="14:40">
      <c r="N693" s="57"/>
      <c r="O693" s="57"/>
      <c r="P693" s="57"/>
      <c r="Q693" s="57"/>
      <c r="R693" s="57"/>
      <c r="S693" s="57"/>
      <c r="T693" s="57"/>
      <c r="U693" s="57"/>
      <c r="V693" s="58"/>
      <c r="W693" s="58"/>
      <c r="X693" s="57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  <c r="AK693" s="58"/>
      <c r="AL693" s="58"/>
      <c r="AM693" s="55"/>
      <c r="AN693" s="55"/>
    </row>
    <row r="694" spans="14:40">
      <c r="N694" s="57"/>
      <c r="O694" s="57"/>
      <c r="P694" s="57"/>
      <c r="Q694" s="57"/>
      <c r="R694" s="57"/>
      <c r="S694" s="57"/>
      <c r="T694" s="57"/>
      <c r="U694" s="57"/>
      <c r="V694" s="58"/>
      <c r="W694" s="58"/>
      <c r="X694" s="57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  <c r="AK694" s="58"/>
      <c r="AL694" s="58"/>
      <c r="AM694" s="55"/>
      <c r="AN694" s="55"/>
    </row>
    <row r="695" spans="14:40">
      <c r="N695" s="57"/>
      <c r="O695" s="57"/>
      <c r="P695" s="57"/>
      <c r="Q695" s="57"/>
      <c r="R695" s="57"/>
      <c r="S695" s="57"/>
      <c r="T695" s="57"/>
      <c r="U695" s="57"/>
      <c r="V695" s="58"/>
      <c r="W695" s="58"/>
      <c r="X695" s="57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  <c r="AK695" s="58"/>
      <c r="AL695" s="58"/>
      <c r="AM695" s="55"/>
      <c r="AN695" s="55"/>
    </row>
    <row r="696" spans="14:40">
      <c r="N696" s="57"/>
      <c r="O696" s="57"/>
      <c r="P696" s="57"/>
      <c r="Q696" s="57"/>
      <c r="R696" s="57"/>
      <c r="S696" s="57"/>
      <c r="T696" s="57"/>
      <c r="U696" s="57"/>
      <c r="V696" s="58"/>
      <c r="W696" s="58"/>
      <c r="X696" s="57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  <c r="AK696" s="58"/>
      <c r="AL696" s="58"/>
      <c r="AM696" s="55"/>
      <c r="AN696" s="55"/>
    </row>
    <row r="697" spans="14:40">
      <c r="N697" s="57"/>
      <c r="O697" s="57"/>
      <c r="P697" s="57"/>
      <c r="Q697" s="57"/>
      <c r="R697" s="57"/>
      <c r="S697" s="57"/>
      <c r="T697" s="57"/>
      <c r="U697" s="57"/>
      <c r="V697" s="58"/>
      <c r="W697" s="58"/>
      <c r="X697" s="57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  <c r="AK697" s="58"/>
      <c r="AL697" s="58"/>
      <c r="AM697" s="55"/>
      <c r="AN697" s="55"/>
    </row>
    <row r="698" spans="14:40">
      <c r="N698" s="57"/>
      <c r="O698" s="57"/>
      <c r="P698" s="57"/>
      <c r="Q698" s="57"/>
      <c r="R698" s="57"/>
      <c r="S698" s="57"/>
      <c r="T698" s="57"/>
      <c r="U698" s="57"/>
      <c r="V698" s="58"/>
      <c r="W698" s="58"/>
      <c r="X698" s="57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  <c r="AK698" s="58"/>
      <c r="AL698" s="58"/>
      <c r="AM698" s="55"/>
      <c r="AN698" s="55"/>
    </row>
    <row r="699" spans="14:40">
      <c r="N699" s="57"/>
      <c r="O699" s="57"/>
      <c r="P699" s="57"/>
      <c r="Q699" s="57"/>
      <c r="R699" s="57"/>
      <c r="S699" s="57"/>
      <c r="T699" s="57"/>
      <c r="U699" s="57"/>
      <c r="V699" s="58"/>
      <c r="W699" s="58"/>
      <c r="X699" s="57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  <c r="AK699" s="58"/>
      <c r="AL699" s="58"/>
      <c r="AM699" s="55"/>
      <c r="AN699" s="55"/>
    </row>
    <row r="700" spans="14:40">
      <c r="N700" s="57"/>
      <c r="O700" s="57"/>
      <c r="P700" s="57"/>
      <c r="Q700" s="57"/>
      <c r="R700" s="57"/>
      <c r="S700" s="57"/>
      <c r="T700" s="57"/>
      <c r="U700" s="57"/>
      <c r="V700" s="58"/>
      <c r="W700" s="58"/>
      <c r="X700" s="57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  <c r="AK700" s="58"/>
      <c r="AL700" s="58"/>
      <c r="AM700" s="55"/>
      <c r="AN700" s="55"/>
    </row>
    <row r="701" spans="14:40">
      <c r="N701" s="57"/>
      <c r="O701" s="57"/>
      <c r="P701" s="57"/>
      <c r="Q701" s="57"/>
      <c r="R701" s="57"/>
      <c r="S701" s="57"/>
      <c r="T701" s="57"/>
      <c r="U701" s="57"/>
      <c r="V701" s="58"/>
      <c r="W701" s="58"/>
      <c r="X701" s="57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  <c r="AK701" s="58"/>
      <c r="AL701" s="58"/>
      <c r="AM701" s="55"/>
      <c r="AN701" s="55"/>
    </row>
    <row r="702" spans="14:40">
      <c r="N702" s="57"/>
      <c r="O702" s="57"/>
      <c r="P702" s="57"/>
      <c r="Q702" s="57"/>
      <c r="R702" s="57"/>
      <c r="S702" s="57"/>
      <c r="T702" s="57"/>
      <c r="U702" s="57"/>
      <c r="V702" s="58"/>
      <c r="W702" s="58"/>
      <c r="X702" s="57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  <c r="AK702" s="58"/>
      <c r="AL702" s="58"/>
      <c r="AM702" s="55"/>
      <c r="AN702" s="55"/>
    </row>
    <row r="703" spans="14:40">
      <c r="N703" s="57"/>
      <c r="O703" s="57"/>
      <c r="P703" s="57"/>
      <c r="Q703" s="57"/>
      <c r="R703" s="57"/>
      <c r="S703" s="57"/>
      <c r="T703" s="57"/>
      <c r="U703" s="57"/>
      <c r="V703" s="58"/>
      <c r="W703" s="58"/>
      <c r="X703" s="57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  <c r="AK703" s="58"/>
      <c r="AL703" s="58"/>
      <c r="AM703" s="55"/>
      <c r="AN703" s="55"/>
    </row>
    <row r="704" spans="14:40">
      <c r="N704" s="57"/>
      <c r="O704" s="57"/>
      <c r="P704" s="57"/>
      <c r="Q704" s="57"/>
      <c r="R704" s="57"/>
      <c r="S704" s="57"/>
      <c r="T704" s="57"/>
      <c r="U704" s="57"/>
      <c r="V704" s="58"/>
      <c r="W704" s="58"/>
      <c r="X704" s="57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  <c r="AK704" s="58"/>
      <c r="AL704" s="58"/>
      <c r="AM704" s="55"/>
      <c r="AN704" s="55"/>
    </row>
    <row r="705" spans="14:40">
      <c r="N705" s="57"/>
      <c r="O705" s="57"/>
      <c r="P705" s="57"/>
      <c r="Q705" s="57"/>
      <c r="R705" s="57"/>
      <c r="S705" s="57"/>
      <c r="T705" s="57"/>
      <c r="U705" s="57"/>
      <c r="V705" s="58"/>
      <c r="W705" s="58"/>
      <c r="X705" s="57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  <c r="AK705" s="58"/>
      <c r="AL705" s="58"/>
      <c r="AM705" s="55"/>
      <c r="AN705" s="55"/>
    </row>
    <row r="706" spans="14:40">
      <c r="N706" s="57"/>
      <c r="O706" s="57"/>
      <c r="P706" s="57"/>
      <c r="Q706" s="57"/>
      <c r="R706" s="57"/>
      <c r="S706" s="57"/>
      <c r="T706" s="57"/>
      <c r="U706" s="57"/>
      <c r="V706" s="58"/>
      <c r="W706" s="58"/>
      <c r="X706" s="57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  <c r="AK706" s="58"/>
      <c r="AL706" s="58"/>
      <c r="AM706" s="55"/>
      <c r="AN706" s="55"/>
    </row>
    <row r="707" spans="14:40">
      <c r="N707" s="57"/>
      <c r="O707" s="57"/>
      <c r="P707" s="57"/>
      <c r="Q707" s="57"/>
      <c r="R707" s="57"/>
      <c r="S707" s="57"/>
      <c r="T707" s="57"/>
      <c r="U707" s="57"/>
      <c r="V707" s="58"/>
      <c r="W707" s="58"/>
      <c r="X707" s="57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  <c r="AK707" s="58"/>
      <c r="AL707" s="58"/>
      <c r="AM707" s="55"/>
      <c r="AN707" s="55"/>
    </row>
    <row r="708" spans="14:40">
      <c r="N708" s="57"/>
      <c r="O708" s="57"/>
      <c r="P708" s="57"/>
      <c r="Q708" s="57"/>
      <c r="R708" s="57"/>
      <c r="S708" s="57"/>
      <c r="T708" s="57"/>
      <c r="U708" s="57"/>
      <c r="V708" s="58"/>
      <c r="W708" s="58"/>
      <c r="X708" s="57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  <c r="AK708" s="58"/>
      <c r="AL708" s="58"/>
      <c r="AM708" s="55"/>
      <c r="AN708" s="55"/>
    </row>
    <row r="709" spans="14:40">
      <c r="N709" s="57"/>
      <c r="O709" s="57"/>
      <c r="P709" s="57"/>
      <c r="Q709" s="57"/>
      <c r="R709" s="57"/>
      <c r="S709" s="57"/>
      <c r="T709" s="57"/>
      <c r="U709" s="57"/>
      <c r="V709" s="58"/>
      <c r="W709" s="58"/>
      <c r="X709" s="57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  <c r="AK709" s="58"/>
      <c r="AL709" s="58"/>
      <c r="AM709" s="55"/>
      <c r="AN709" s="55"/>
    </row>
    <row r="710" spans="14:40">
      <c r="N710" s="57"/>
      <c r="O710" s="57"/>
      <c r="P710" s="57"/>
      <c r="Q710" s="57"/>
      <c r="R710" s="57"/>
      <c r="S710" s="57"/>
      <c r="T710" s="57"/>
      <c r="U710" s="57"/>
      <c r="V710" s="58"/>
      <c r="W710" s="58"/>
      <c r="X710" s="57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  <c r="AK710" s="58"/>
      <c r="AL710" s="58"/>
      <c r="AM710" s="55"/>
      <c r="AN710" s="55"/>
    </row>
    <row r="711" spans="14:40">
      <c r="N711" s="57"/>
      <c r="O711" s="57"/>
      <c r="P711" s="57"/>
      <c r="Q711" s="57"/>
      <c r="R711" s="57"/>
      <c r="S711" s="57"/>
      <c r="T711" s="57"/>
      <c r="U711" s="57"/>
      <c r="V711" s="58"/>
      <c r="W711" s="58"/>
      <c r="X711" s="57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  <c r="AK711" s="58"/>
      <c r="AL711" s="58"/>
      <c r="AM711" s="55"/>
      <c r="AN711" s="55"/>
    </row>
    <row r="712" spans="14:40">
      <c r="N712" s="57"/>
      <c r="O712" s="57"/>
      <c r="P712" s="57"/>
      <c r="Q712" s="57"/>
      <c r="R712" s="57"/>
      <c r="S712" s="57"/>
      <c r="T712" s="57"/>
      <c r="U712" s="57"/>
      <c r="V712" s="58"/>
      <c r="W712" s="58"/>
      <c r="X712" s="57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  <c r="AK712" s="58"/>
      <c r="AL712" s="58"/>
      <c r="AM712" s="55"/>
      <c r="AN712" s="55"/>
    </row>
    <row r="713" spans="14:40">
      <c r="N713" s="57"/>
      <c r="O713" s="57"/>
      <c r="P713" s="57"/>
      <c r="Q713" s="57"/>
      <c r="R713" s="57"/>
      <c r="S713" s="57"/>
      <c r="T713" s="57"/>
      <c r="U713" s="57"/>
      <c r="V713" s="58"/>
      <c r="W713" s="58"/>
      <c r="X713" s="57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  <c r="AK713" s="58"/>
      <c r="AL713" s="58"/>
      <c r="AM713" s="55"/>
      <c r="AN713" s="55"/>
    </row>
    <row r="714" spans="14:40">
      <c r="N714" s="57"/>
      <c r="O714" s="57"/>
      <c r="P714" s="57"/>
      <c r="Q714" s="57"/>
      <c r="R714" s="57"/>
      <c r="S714" s="57"/>
      <c r="T714" s="57"/>
      <c r="U714" s="57"/>
      <c r="V714" s="58"/>
      <c r="W714" s="58"/>
      <c r="X714" s="57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  <c r="AK714" s="58"/>
      <c r="AL714" s="58"/>
      <c r="AM714" s="55"/>
      <c r="AN714" s="55"/>
    </row>
    <row r="715" spans="14:40">
      <c r="N715" s="57"/>
      <c r="O715" s="57"/>
      <c r="P715" s="57"/>
      <c r="Q715" s="57"/>
      <c r="R715" s="57"/>
      <c r="S715" s="57"/>
      <c r="T715" s="57"/>
      <c r="U715" s="57"/>
      <c r="V715" s="58"/>
      <c r="W715" s="58"/>
      <c r="X715" s="57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  <c r="AK715" s="58"/>
      <c r="AL715" s="58"/>
      <c r="AM715" s="55"/>
      <c r="AN715" s="55"/>
    </row>
    <row r="716" spans="14:40">
      <c r="N716" s="57"/>
      <c r="O716" s="57"/>
      <c r="P716" s="57"/>
      <c r="Q716" s="57"/>
      <c r="R716" s="57"/>
      <c r="S716" s="57"/>
      <c r="T716" s="57"/>
      <c r="U716" s="57"/>
      <c r="V716" s="58"/>
      <c r="W716" s="58"/>
      <c r="X716" s="57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  <c r="AK716" s="58"/>
      <c r="AL716" s="58"/>
      <c r="AM716" s="55"/>
      <c r="AN716" s="55"/>
    </row>
    <row r="717" spans="14:40">
      <c r="N717" s="57"/>
      <c r="O717" s="57"/>
      <c r="P717" s="57"/>
      <c r="Q717" s="57"/>
      <c r="R717" s="57"/>
      <c r="S717" s="57"/>
      <c r="T717" s="57"/>
      <c r="U717" s="57"/>
      <c r="V717" s="58"/>
      <c r="W717" s="58"/>
      <c r="X717" s="57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  <c r="AK717" s="58"/>
      <c r="AL717" s="58"/>
      <c r="AM717" s="55"/>
      <c r="AN717" s="55"/>
    </row>
    <row r="718" spans="14:40">
      <c r="N718" s="57"/>
      <c r="O718" s="57"/>
      <c r="P718" s="57"/>
      <c r="Q718" s="57"/>
      <c r="R718" s="57"/>
      <c r="S718" s="57"/>
      <c r="T718" s="57"/>
      <c r="U718" s="57"/>
      <c r="V718" s="58"/>
      <c r="W718" s="58"/>
      <c r="X718" s="57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  <c r="AK718" s="58"/>
      <c r="AL718" s="58"/>
      <c r="AM718" s="55"/>
      <c r="AN718" s="55"/>
    </row>
    <row r="719" spans="14:40">
      <c r="N719" s="57"/>
      <c r="O719" s="57"/>
      <c r="P719" s="57"/>
      <c r="Q719" s="57"/>
      <c r="R719" s="57"/>
      <c r="S719" s="57"/>
      <c r="T719" s="57"/>
      <c r="U719" s="57"/>
      <c r="V719" s="58"/>
      <c r="W719" s="58"/>
      <c r="X719" s="57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  <c r="AK719" s="58"/>
      <c r="AL719" s="58"/>
      <c r="AM719" s="55"/>
      <c r="AN719" s="55"/>
    </row>
    <row r="720" spans="14:40">
      <c r="N720" s="57"/>
      <c r="O720" s="57"/>
      <c r="P720" s="57"/>
      <c r="Q720" s="57"/>
      <c r="R720" s="57"/>
      <c r="S720" s="57"/>
      <c r="T720" s="57"/>
      <c r="U720" s="57"/>
      <c r="V720" s="58"/>
      <c r="W720" s="58"/>
      <c r="X720" s="57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  <c r="AK720" s="58"/>
      <c r="AL720" s="58"/>
      <c r="AM720" s="55"/>
      <c r="AN720" s="55"/>
    </row>
    <row r="721" spans="14:40">
      <c r="N721" s="57"/>
      <c r="O721" s="57"/>
      <c r="P721" s="57"/>
      <c r="Q721" s="57"/>
      <c r="R721" s="57"/>
      <c r="S721" s="57"/>
      <c r="T721" s="57"/>
      <c r="U721" s="57"/>
      <c r="V721" s="58"/>
      <c r="W721" s="58"/>
      <c r="X721" s="57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  <c r="AK721" s="58"/>
      <c r="AL721" s="58"/>
      <c r="AM721" s="55"/>
      <c r="AN721" s="55"/>
    </row>
    <row r="722" spans="14:40">
      <c r="N722" s="57"/>
      <c r="O722" s="57"/>
      <c r="P722" s="57"/>
      <c r="Q722" s="57"/>
      <c r="R722" s="57"/>
      <c r="S722" s="57"/>
      <c r="T722" s="57"/>
      <c r="U722" s="57"/>
      <c r="V722" s="58"/>
      <c r="W722" s="58"/>
      <c r="X722" s="57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  <c r="AK722" s="58"/>
      <c r="AL722" s="58"/>
      <c r="AM722" s="55"/>
      <c r="AN722" s="55"/>
    </row>
    <row r="723" spans="14:40">
      <c r="N723" s="57"/>
      <c r="O723" s="57"/>
      <c r="P723" s="57"/>
      <c r="Q723" s="57"/>
      <c r="R723" s="57"/>
      <c r="S723" s="57"/>
      <c r="T723" s="57"/>
      <c r="U723" s="57"/>
      <c r="V723" s="58"/>
      <c r="W723" s="58"/>
      <c r="X723" s="57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  <c r="AK723" s="58"/>
      <c r="AL723" s="58"/>
      <c r="AM723" s="55"/>
      <c r="AN723" s="55"/>
    </row>
    <row r="724" spans="14:40">
      <c r="N724" s="57"/>
      <c r="O724" s="57"/>
      <c r="P724" s="57"/>
      <c r="Q724" s="57"/>
      <c r="R724" s="57"/>
      <c r="S724" s="57"/>
      <c r="T724" s="57"/>
      <c r="U724" s="57"/>
      <c r="V724" s="58"/>
      <c r="W724" s="58"/>
      <c r="X724" s="57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  <c r="AK724" s="58"/>
      <c r="AL724" s="58"/>
      <c r="AM724" s="55"/>
      <c r="AN724" s="55"/>
    </row>
    <row r="725" spans="14:40">
      <c r="N725" s="57"/>
      <c r="O725" s="57"/>
      <c r="P725" s="57"/>
      <c r="Q725" s="57"/>
      <c r="R725" s="57"/>
      <c r="S725" s="57"/>
      <c r="T725" s="57"/>
      <c r="U725" s="57"/>
      <c r="V725" s="58"/>
      <c r="W725" s="58"/>
      <c r="X725" s="57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  <c r="AK725" s="58"/>
      <c r="AL725" s="58"/>
      <c r="AM725" s="55"/>
      <c r="AN725" s="55"/>
    </row>
    <row r="726" spans="14:40">
      <c r="N726" s="57"/>
      <c r="O726" s="57"/>
      <c r="P726" s="57"/>
      <c r="Q726" s="57"/>
      <c r="R726" s="57"/>
      <c r="S726" s="57"/>
      <c r="T726" s="57"/>
      <c r="U726" s="57"/>
      <c r="V726" s="58"/>
      <c r="W726" s="58"/>
      <c r="X726" s="57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  <c r="AK726" s="58"/>
      <c r="AL726" s="58"/>
      <c r="AM726" s="55"/>
      <c r="AN726" s="55"/>
    </row>
    <row r="727" spans="14:40">
      <c r="N727" s="57"/>
      <c r="O727" s="57"/>
      <c r="P727" s="57"/>
      <c r="Q727" s="57"/>
      <c r="R727" s="57"/>
      <c r="S727" s="57"/>
      <c r="T727" s="57"/>
      <c r="U727" s="57"/>
      <c r="V727" s="58"/>
      <c r="W727" s="58"/>
      <c r="X727" s="57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  <c r="AK727" s="58"/>
      <c r="AL727" s="58"/>
      <c r="AM727" s="55"/>
      <c r="AN727" s="55"/>
    </row>
    <row r="728" spans="14:40">
      <c r="N728" s="57"/>
      <c r="O728" s="57"/>
      <c r="P728" s="57"/>
      <c r="Q728" s="57"/>
      <c r="R728" s="57"/>
      <c r="S728" s="57"/>
      <c r="T728" s="57"/>
      <c r="U728" s="57"/>
      <c r="V728" s="58"/>
      <c r="W728" s="58"/>
      <c r="X728" s="57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  <c r="AK728" s="58"/>
      <c r="AL728" s="58"/>
      <c r="AM728" s="55"/>
      <c r="AN728" s="55"/>
    </row>
    <row r="729" spans="14:40">
      <c r="N729" s="57"/>
      <c r="O729" s="57"/>
      <c r="P729" s="57"/>
      <c r="Q729" s="57"/>
      <c r="R729" s="57"/>
      <c r="S729" s="57"/>
      <c r="T729" s="57"/>
      <c r="U729" s="57"/>
      <c r="V729" s="58"/>
      <c r="W729" s="58"/>
      <c r="X729" s="57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  <c r="AK729" s="58"/>
      <c r="AL729" s="58"/>
      <c r="AM729" s="55"/>
      <c r="AN729" s="55"/>
    </row>
    <row r="730" spans="14:40">
      <c r="N730" s="57"/>
      <c r="O730" s="57"/>
      <c r="P730" s="57"/>
      <c r="Q730" s="57"/>
      <c r="R730" s="57"/>
      <c r="S730" s="57"/>
      <c r="T730" s="57"/>
      <c r="U730" s="57"/>
      <c r="V730" s="58"/>
      <c r="W730" s="58"/>
      <c r="X730" s="57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  <c r="AK730" s="58"/>
      <c r="AL730" s="58"/>
      <c r="AM730" s="55"/>
      <c r="AN730" s="55"/>
    </row>
    <row r="731" spans="14:40">
      <c r="N731" s="57"/>
      <c r="O731" s="57"/>
      <c r="P731" s="57"/>
      <c r="Q731" s="57"/>
      <c r="R731" s="57"/>
      <c r="S731" s="57"/>
      <c r="T731" s="57"/>
      <c r="U731" s="57"/>
      <c r="V731" s="58"/>
      <c r="W731" s="58"/>
      <c r="X731" s="57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  <c r="AK731" s="58"/>
      <c r="AL731" s="58"/>
      <c r="AM731" s="55"/>
      <c r="AN731" s="55"/>
    </row>
    <row r="732" spans="14:40">
      <c r="N732" s="57"/>
      <c r="O732" s="57"/>
      <c r="P732" s="57"/>
      <c r="Q732" s="57"/>
      <c r="R732" s="57"/>
      <c r="S732" s="57"/>
      <c r="T732" s="57"/>
      <c r="U732" s="57"/>
      <c r="V732" s="58"/>
      <c r="W732" s="58"/>
      <c r="X732" s="57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  <c r="AK732" s="58"/>
      <c r="AL732" s="58"/>
      <c r="AM732" s="55"/>
      <c r="AN732" s="55"/>
    </row>
    <row r="733" spans="14:40">
      <c r="N733" s="57"/>
      <c r="O733" s="57"/>
      <c r="P733" s="57"/>
      <c r="Q733" s="57"/>
      <c r="R733" s="57"/>
      <c r="S733" s="57"/>
      <c r="T733" s="57"/>
      <c r="U733" s="57"/>
      <c r="V733" s="58"/>
      <c r="W733" s="58"/>
      <c r="X733" s="57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  <c r="AK733" s="58"/>
      <c r="AL733" s="58"/>
      <c r="AM733" s="55"/>
      <c r="AN733" s="55"/>
    </row>
    <row r="734" spans="14:40">
      <c r="N734" s="57"/>
      <c r="O734" s="57"/>
      <c r="P734" s="57"/>
      <c r="Q734" s="57"/>
      <c r="R734" s="57"/>
      <c r="S734" s="57"/>
      <c r="T734" s="57"/>
      <c r="U734" s="57"/>
      <c r="V734" s="58"/>
      <c r="W734" s="58"/>
      <c r="X734" s="57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  <c r="AK734" s="58"/>
      <c r="AL734" s="58"/>
      <c r="AM734" s="55"/>
      <c r="AN734" s="55"/>
    </row>
    <row r="735" spans="14:40">
      <c r="N735" s="57"/>
      <c r="O735" s="57"/>
      <c r="P735" s="57"/>
      <c r="Q735" s="57"/>
      <c r="R735" s="57"/>
      <c r="S735" s="57"/>
      <c r="T735" s="57"/>
      <c r="U735" s="57"/>
      <c r="V735" s="58"/>
      <c r="W735" s="58"/>
      <c r="X735" s="57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  <c r="AK735" s="58"/>
      <c r="AL735" s="58"/>
      <c r="AM735" s="55"/>
      <c r="AN735" s="55"/>
    </row>
    <row r="736" spans="14:40">
      <c r="N736" s="57"/>
      <c r="O736" s="57"/>
      <c r="P736" s="57"/>
      <c r="Q736" s="57"/>
      <c r="R736" s="57"/>
      <c r="S736" s="57"/>
      <c r="T736" s="57"/>
      <c r="U736" s="57"/>
      <c r="V736" s="58"/>
      <c r="W736" s="58"/>
      <c r="X736" s="57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  <c r="AK736" s="58"/>
      <c r="AL736" s="58"/>
      <c r="AM736" s="55"/>
      <c r="AN736" s="55"/>
    </row>
    <row r="737" spans="14:40">
      <c r="N737" s="57"/>
      <c r="O737" s="57"/>
      <c r="P737" s="57"/>
      <c r="Q737" s="57"/>
      <c r="R737" s="57"/>
      <c r="S737" s="57"/>
      <c r="T737" s="57"/>
      <c r="U737" s="57"/>
      <c r="V737" s="58"/>
      <c r="W737" s="58"/>
      <c r="X737" s="57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  <c r="AK737" s="58"/>
      <c r="AL737" s="58"/>
      <c r="AM737" s="55"/>
      <c r="AN737" s="55"/>
    </row>
    <row r="738" spans="14:40">
      <c r="N738" s="57"/>
      <c r="O738" s="57"/>
      <c r="P738" s="57"/>
      <c r="Q738" s="57"/>
      <c r="R738" s="57"/>
      <c r="S738" s="57"/>
      <c r="T738" s="57"/>
      <c r="U738" s="57"/>
      <c r="V738" s="58"/>
      <c r="W738" s="58"/>
      <c r="X738" s="57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  <c r="AK738" s="58"/>
      <c r="AL738" s="58"/>
      <c r="AM738" s="55"/>
      <c r="AN738" s="55"/>
    </row>
    <row r="739" spans="14:40">
      <c r="N739" s="57"/>
      <c r="O739" s="57"/>
      <c r="P739" s="57"/>
      <c r="Q739" s="57"/>
      <c r="R739" s="57"/>
      <c r="S739" s="57"/>
      <c r="T739" s="57"/>
      <c r="U739" s="57"/>
      <c r="V739" s="58"/>
      <c r="W739" s="58"/>
      <c r="X739" s="57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  <c r="AK739" s="58"/>
      <c r="AL739" s="58"/>
      <c r="AM739" s="55"/>
      <c r="AN739" s="55"/>
    </row>
    <row r="740" spans="14:40">
      <c r="N740" s="57"/>
      <c r="O740" s="57"/>
      <c r="P740" s="57"/>
      <c r="Q740" s="57"/>
      <c r="R740" s="57"/>
      <c r="S740" s="57"/>
      <c r="T740" s="57"/>
      <c r="U740" s="57"/>
      <c r="V740" s="58"/>
      <c r="W740" s="58"/>
      <c r="X740" s="57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  <c r="AK740" s="58"/>
      <c r="AL740" s="58"/>
      <c r="AM740" s="55"/>
      <c r="AN740" s="55"/>
    </row>
    <row r="741" spans="14:40">
      <c r="N741" s="57"/>
      <c r="O741" s="57"/>
      <c r="P741" s="57"/>
      <c r="Q741" s="57"/>
      <c r="R741" s="57"/>
      <c r="S741" s="57"/>
      <c r="T741" s="57"/>
      <c r="U741" s="57"/>
      <c r="V741" s="58"/>
      <c r="W741" s="58"/>
      <c r="X741" s="57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  <c r="AK741" s="58"/>
      <c r="AL741" s="58"/>
      <c r="AM741" s="55"/>
      <c r="AN741" s="55"/>
    </row>
    <row r="742" spans="14:40">
      <c r="N742" s="57"/>
      <c r="O742" s="57"/>
      <c r="P742" s="57"/>
      <c r="Q742" s="57"/>
      <c r="R742" s="57"/>
      <c r="S742" s="57"/>
      <c r="T742" s="57"/>
      <c r="U742" s="57"/>
      <c r="V742" s="58"/>
      <c r="W742" s="58"/>
      <c r="X742" s="57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  <c r="AK742" s="58"/>
      <c r="AL742" s="58"/>
      <c r="AM742" s="55"/>
      <c r="AN742" s="55"/>
    </row>
    <row r="743" spans="14:40">
      <c r="N743" s="57"/>
      <c r="O743" s="57"/>
      <c r="P743" s="57"/>
      <c r="Q743" s="57"/>
      <c r="R743" s="57"/>
      <c r="S743" s="57"/>
      <c r="T743" s="57"/>
      <c r="U743" s="57"/>
      <c r="V743" s="58"/>
      <c r="W743" s="58"/>
      <c r="X743" s="57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  <c r="AK743" s="58"/>
      <c r="AL743" s="58"/>
      <c r="AM743" s="55"/>
      <c r="AN743" s="55"/>
    </row>
    <row r="744" spans="14:40">
      <c r="N744" s="57"/>
      <c r="O744" s="57"/>
      <c r="P744" s="57"/>
      <c r="Q744" s="57"/>
      <c r="R744" s="57"/>
      <c r="S744" s="57"/>
      <c r="T744" s="57"/>
      <c r="U744" s="57"/>
      <c r="V744" s="58"/>
      <c r="W744" s="58"/>
      <c r="X744" s="57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  <c r="AK744" s="58"/>
      <c r="AL744" s="58"/>
      <c r="AM744" s="55"/>
      <c r="AN744" s="55"/>
    </row>
    <row r="745" spans="14:40">
      <c r="N745" s="57"/>
      <c r="O745" s="57"/>
      <c r="P745" s="57"/>
      <c r="Q745" s="57"/>
      <c r="R745" s="57"/>
      <c r="S745" s="57"/>
      <c r="T745" s="57"/>
      <c r="U745" s="57"/>
      <c r="V745" s="58"/>
      <c r="W745" s="58"/>
      <c r="X745" s="57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  <c r="AK745" s="58"/>
      <c r="AL745" s="58"/>
      <c r="AM745" s="55"/>
      <c r="AN745" s="55"/>
    </row>
    <row r="746" spans="14:40">
      <c r="N746" s="57"/>
      <c r="O746" s="57"/>
      <c r="P746" s="57"/>
      <c r="Q746" s="57"/>
      <c r="R746" s="57"/>
      <c r="S746" s="57"/>
      <c r="T746" s="57"/>
      <c r="U746" s="57"/>
      <c r="V746" s="58"/>
      <c r="W746" s="58"/>
      <c r="X746" s="57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  <c r="AK746" s="58"/>
      <c r="AL746" s="58"/>
      <c r="AM746" s="55"/>
      <c r="AN746" s="55"/>
    </row>
    <row r="747" spans="14:40">
      <c r="N747" s="57"/>
      <c r="O747" s="57"/>
      <c r="P747" s="57"/>
      <c r="Q747" s="57"/>
      <c r="R747" s="57"/>
      <c r="S747" s="57"/>
      <c r="T747" s="57"/>
      <c r="U747" s="57"/>
      <c r="V747" s="58"/>
      <c r="W747" s="58"/>
      <c r="X747" s="57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  <c r="AK747" s="58"/>
      <c r="AL747" s="58"/>
      <c r="AM747" s="55"/>
      <c r="AN747" s="55"/>
    </row>
    <row r="748" spans="14:40">
      <c r="N748" s="57"/>
      <c r="O748" s="57"/>
      <c r="P748" s="57"/>
      <c r="Q748" s="57"/>
      <c r="R748" s="57"/>
      <c r="S748" s="57"/>
      <c r="T748" s="57"/>
      <c r="U748" s="57"/>
      <c r="V748" s="58"/>
      <c r="W748" s="58"/>
      <c r="X748" s="57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  <c r="AK748" s="58"/>
      <c r="AL748" s="58"/>
      <c r="AM748" s="55"/>
      <c r="AN748" s="55"/>
    </row>
    <row r="749" spans="14:40">
      <c r="N749" s="57"/>
      <c r="O749" s="57"/>
      <c r="P749" s="57"/>
      <c r="Q749" s="57"/>
      <c r="R749" s="57"/>
      <c r="S749" s="57"/>
      <c r="T749" s="57"/>
      <c r="U749" s="57"/>
      <c r="V749" s="58"/>
      <c r="W749" s="58"/>
      <c r="X749" s="57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  <c r="AK749" s="58"/>
      <c r="AL749" s="58"/>
      <c r="AM749" s="55"/>
      <c r="AN749" s="55"/>
    </row>
    <row r="750" spans="14:40">
      <c r="N750" s="57"/>
      <c r="O750" s="57"/>
      <c r="P750" s="57"/>
      <c r="Q750" s="57"/>
      <c r="R750" s="57"/>
      <c r="S750" s="57"/>
      <c r="T750" s="57"/>
      <c r="U750" s="57"/>
      <c r="V750" s="58"/>
      <c r="W750" s="58"/>
      <c r="X750" s="57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  <c r="AK750" s="58"/>
      <c r="AL750" s="58"/>
      <c r="AM750" s="55"/>
      <c r="AN750" s="55"/>
    </row>
    <row r="751" spans="14:40">
      <c r="N751" s="57"/>
      <c r="O751" s="57"/>
      <c r="P751" s="57"/>
      <c r="Q751" s="57"/>
      <c r="R751" s="57"/>
      <c r="S751" s="57"/>
      <c r="T751" s="57"/>
      <c r="U751" s="57"/>
      <c r="V751" s="58"/>
      <c r="W751" s="58"/>
      <c r="X751" s="57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  <c r="AK751" s="58"/>
      <c r="AL751" s="58"/>
      <c r="AM751" s="55"/>
      <c r="AN751" s="55"/>
    </row>
    <row r="752" spans="14:40">
      <c r="N752" s="57"/>
      <c r="O752" s="57"/>
      <c r="P752" s="57"/>
      <c r="Q752" s="57"/>
      <c r="R752" s="57"/>
      <c r="S752" s="57"/>
      <c r="T752" s="57"/>
      <c r="U752" s="57"/>
      <c r="V752" s="58"/>
      <c r="W752" s="58"/>
      <c r="X752" s="57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  <c r="AK752" s="58"/>
      <c r="AL752" s="58"/>
      <c r="AM752" s="55"/>
      <c r="AN752" s="55"/>
    </row>
    <row r="753" spans="14:40">
      <c r="N753" s="57"/>
      <c r="O753" s="57"/>
      <c r="P753" s="57"/>
      <c r="Q753" s="57"/>
      <c r="R753" s="57"/>
      <c r="S753" s="57"/>
      <c r="T753" s="57"/>
      <c r="U753" s="57"/>
      <c r="V753" s="58"/>
      <c r="W753" s="58"/>
      <c r="X753" s="57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  <c r="AK753" s="58"/>
      <c r="AL753" s="58"/>
      <c r="AM753" s="55"/>
      <c r="AN753" s="55"/>
    </row>
    <row r="754" spans="14:40">
      <c r="N754" s="57"/>
      <c r="O754" s="57"/>
      <c r="P754" s="57"/>
      <c r="Q754" s="57"/>
      <c r="R754" s="57"/>
      <c r="S754" s="57"/>
      <c r="T754" s="57"/>
      <c r="U754" s="57"/>
      <c r="V754" s="58"/>
      <c r="W754" s="58"/>
      <c r="X754" s="57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  <c r="AK754" s="58"/>
      <c r="AL754" s="58"/>
      <c r="AM754" s="55"/>
      <c r="AN754" s="55"/>
    </row>
    <row r="755" spans="14:40">
      <c r="N755" s="57"/>
      <c r="O755" s="57"/>
      <c r="P755" s="57"/>
      <c r="Q755" s="57"/>
      <c r="R755" s="57"/>
      <c r="S755" s="57"/>
      <c r="T755" s="57"/>
      <c r="U755" s="57"/>
      <c r="V755" s="58"/>
      <c r="W755" s="58"/>
      <c r="X755" s="57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  <c r="AK755" s="58"/>
      <c r="AL755" s="58"/>
      <c r="AM755" s="55"/>
      <c r="AN755" s="55"/>
    </row>
    <row r="756" spans="14:40">
      <c r="N756" s="57"/>
      <c r="O756" s="57"/>
      <c r="P756" s="57"/>
      <c r="Q756" s="57"/>
      <c r="R756" s="57"/>
      <c r="S756" s="57"/>
      <c r="T756" s="57"/>
      <c r="U756" s="57"/>
      <c r="V756" s="58"/>
      <c r="W756" s="58"/>
      <c r="X756" s="57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  <c r="AK756" s="58"/>
      <c r="AL756" s="58"/>
      <c r="AM756" s="55"/>
      <c r="AN756" s="55"/>
    </row>
    <row r="757" spans="14:40">
      <c r="N757" s="57"/>
      <c r="O757" s="57"/>
      <c r="P757" s="57"/>
      <c r="Q757" s="57"/>
      <c r="R757" s="57"/>
      <c r="S757" s="57"/>
      <c r="T757" s="57"/>
      <c r="U757" s="57"/>
      <c r="V757" s="58"/>
      <c r="W757" s="58"/>
      <c r="X757" s="57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  <c r="AK757" s="58"/>
      <c r="AL757" s="58"/>
      <c r="AM757" s="55"/>
      <c r="AN757" s="55"/>
    </row>
    <row r="758" spans="14:40">
      <c r="N758" s="57"/>
      <c r="O758" s="57"/>
      <c r="P758" s="57"/>
      <c r="Q758" s="57"/>
      <c r="R758" s="57"/>
      <c r="S758" s="57"/>
      <c r="T758" s="57"/>
      <c r="U758" s="57"/>
      <c r="V758" s="58"/>
      <c r="W758" s="58"/>
      <c r="X758" s="57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  <c r="AK758" s="58"/>
      <c r="AL758" s="58"/>
      <c r="AM758" s="55"/>
      <c r="AN758" s="55"/>
    </row>
    <row r="759" spans="14:40">
      <c r="N759" s="57"/>
      <c r="O759" s="57"/>
      <c r="P759" s="57"/>
      <c r="Q759" s="57"/>
      <c r="R759" s="57"/>
      <c r="S759" s="57"/>
      <c r="T759" s="57"/>
      <c r="U759" s="57"/>
      <c r="V759" s="58"/>
      <c r="W759" s="58"/>
      <c r="X759" s="57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  <c r="AK759" s="58"/>
      <c r="AL759" s="58"/>
      <c r="AM759" s="55"/>
      <c r="AN759" s="55"/>
    </row>
    <row r="760" spans="14:40">
      <c r="N760" s="57"/>
      <c r="O760" s="57"/>
      <c r="P760" s="57"/>
      <c r="Q760" s="57"/>
      <c r="R760" s="57"/>
      <c r="S760" s="57"/>
      <c r="T760" s="57"/>
      <c r="U760" s="57"/>
      <c r="V760" s="58"/>
      <c r="W760" s="58"/>
      <c r="X760" s="57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  <c r="AK760" s="58"/>
      <c r="AL760" s="58"/>
      <c r="AM760" s="55"/>
      <c r="AN760" s="55"/>
    </row>
    <row r="761" spans="14:40">
      <c r="N761" s="57"/>
      <c r="O761" s="57"/>
      <c r="P761" s="57"/>
      <c r="Q761" s="57"/>
      <c r="R761" s="57"/>
      <c r="S761" s="57"/>
      <c r="T761" s="57"/>
      <c r="U761" s="57"/>
      <c r="V761" s="58"/>
      <c r="W761" s="58"/>
      <c r="X761" s="57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  <c r="AK761" s="58"/>
      <c r="AL761" s="58"/>
      <c r="AM761" s="55"/>
      <c r="AN761" s="55"/>
    </row>
    <row r="762" spans="14:40">
      <c r="N762" s="57"/>
      <c r="O762" s="57"/>
      <c r="P762" s="57"/>
      <c r="Q762" s="57"/>
      <c r="R762" s="57"/>
      <c r="S762" s="57"/>
      <c r="T762" s="57"/>
      <c r="U762" s="57"/>
      <c r="V762" s="58"/>
      <c r="W762" s="58"/>
      <c r="X762" s="57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  <c r="AK762" s="58"/>
      <c r="AL762" s="58"/>
      <c r="AM762" s="55"/>
      <c r="AN762" s="55"/>
    </row>
    <row r="763" spans="14:40">
      <c r="N763" s="57"/>
      <c r="O763" s="57"/>
      <c r="P763" s="57"/>
      <c r="Q763" s="57"/>
      <c r="R763" s="57"/>
      <c r="S763" s="57"/>
      <c r="T763" s="57"/>
      <c r="U763" s="57"/>
      <c r="V763" s="58"/>
      <c r="W763" s="58"/>
      <c r="X763" s="57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  <c r="AK763" s="58"/>
      <c r="AL763" s="58"/>
      <c r="AM763" s="55"/>
      <c r="AN763" s="55"/>
    </row>
    <row r="764" spans="14:40">
      <c r="N764" s="57"/>
      <c r="O764" s="57"/>
      <c r="P764" s="57"/>
      <c r="Q764" s="57"/>
      <c r="R764" s="57"/>
      <c r="S764" s="57"/>
      <c r="T764" s="57"/>
      <c r="U764" s="57"/>
      <c r="V764" s="58"/>
      <c r="W764" s="58"/>
      <c r="X764" s="57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  <c r="AK764" s="58"/>
      <c r="AL764" s="58"/>
      <c r="AM764" s="55"/>
      <c r="AN764" s="55"/>
    </row>
    <row r="765" spans="14:40">
      <c r="N765" s="57"/>
      <c r="O765" s="57"/>
      <c r="P765" s="57"/>
      <c r="Q765" s="57"/>
      <c r="R765" s="57"/>
      <c r="S765" s="57"/>
      <c r="T765" s="57"/>
      <c r="U765" s="57"/>
      <c r="V765" s="58"/>
      <c r="W765" s="58"/>
      <c r="X765" s="57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  <c r="AK765" s="58"/>
      <c r="AL765" s="58"/>
      <c r="AM765" s="55"/>
      <c r="AN765" s="55"/>
    </row>
    <row r="766" spans="14:40">
      <c r="N766" s="57"/>
      <c r="O766" s="57"/>
      <c r="P766" s="57"/>
      <c r="Q766" s="57"/>
      <c r="R766" s="57"/>
      <c r="S766" s="57"/>
      <c r="T766" s="57"/>
      <c r="U766" s="57"/>
      <c r="V766" s="58"/>
      <c r="W766" s="58"/>
      <c r="X766" s="57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  <c r="AK766" s="58"/>
      <c r="AL766" s="58"/>
      <c r="AM766" s="55"/>
      <c r="AN766" s="55"/>
    </row>
    <row r="767" spans="14:40">
      <c r="N767" s="57"/>
      <c r="O767" s="57"/>
      <c r="P767" s="57"/>
      <c r="Q767" s="57"/>
      <c r="R767" s="57"/>
      <c r="S767" s="57"/>
      <c r="T767" s="57"/>
      <c r="U767" s="57"/>
      <c r="V767" s="58"/>
      <c r="W767" s="58"/>
      <c r="X767" s="57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  <c r="AK767" s="58"/>
      <c r="AL767" s="58"/>
      <c r="AM767" s="55"/>
      <c r="AN767" s="55"/>
    </row>
    <row r="768" spans="14:40">
      <c r="N768" s="57"/>
      <c r="O768" s="57"/>
      <c r="P768" s="57"/>
      <c r="Q768" s="57"/>
      <c r="R768" s="57"/>
      <c r="S768" s="57"/>
      <c r="T768" s="57"/>
      <c r="U768" s="57"/>
      <c r="V768" s="58"/>
      <c r="W768" s="58"/>
      <c r="X768" s="57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  <c r="AK768" s="58"/>
      <c r="AL768" s="58"/>
      <c r="AM768" s="55"/>
      <c r="AN768" s="55"/>
    </row>
    <row r="769" spans="14:40">
      <c r="N769" s="57"/>
      <c r="O769" s="57"/>
      <c r="P769" s="57"/>
      <c r="Q769" s="57"/>
      <c r="R769" s="57"/>
      <c r="S769" s="57"/>
      <c r="T769" s="57"/>
      <c r="U769" s="57"/>
      <c r="V769" s="58"/>
      <c r="W769" s="58"/>
      <c r="X769" s="57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  <c r="AK769" s="58"/>
      <c r="AL769" s="58"/>
      <c r="AM769" s="55"/>
      <c r="AN769" s="55"/>
    </row>
    <row r="770" spans="14:40">
      <c r="N770" s="57"/>
      <c r="O770" s="57"/>
      <c r="P770" s="57"/>
      <c r="Q770" s="57"/>
      <c r="R770" s="57"/>
      <c r="S770" s="57"/>
      <c r="T770" s="57"/>
      <c r="U770" s="57"/>
      <c r="V770" s="58"/>
      <c r="W770" s="58"/>
      <c r="X770" s="57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  <c r="AK770" s="58"/>
      <c r="AL770" s="58"/>
      <c r="AM770" s="55"/>
      <c r="AN770" s="55"/>
    </row>
    <row r="771" spans="14:40">
      <c r="N771" s="57"/>
      <c r="O771" s="57"/>
      <c r="P771" s="57"/>
      <c r="Q771" s="57"/>
      <c r="R771" s="57"/>
      <c r="S771" s="57"/>
      <c r="T771" s="57"/>
      <c r="U771" s="57"/>
      <c r="V771" s="58"/>
      <c r="W771" s="58"/>
      <c r="X771" s="57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  <c r="AK771" s="58"/>
      <c r="AL771" s="58"/>
      <c r="AM771" s="55"/>
      <c r="AN771" s="55"/>
    </row>
    <row r="772" spans="14:40">
      <c r="N772" s="57"/>
      <c r="O772" s="57"/>
      <c r="P772" s="57"/>
      <c r="Q772" s="57"/>
      <c r="R772" s="57"/>
      <c r="S772" s="57"/>
      <c r="T772" s="57"/>
      <c r="U772" s="57"/>
      <c r="V772" s="58"/>
      <c r="W772" s="58"/>
      <c r="X772" s="57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  <c r="AK772" s="58"/>
      <c r="AL772" s="58"/>
      <c r="AM772" s="55"/>
      <c r="AN772" s="55"/>
    </row>
    <row r="773" spans="14:40">
      <c r="N773" s="57"/>
      <c r="O773" s="57"/>
      <c r="P773" s="57"/>
      <c r="Q773" s="57"/>
      <c r="R773" s="57"/>
      <c r="S773" s="57"/>
      <c r="T773" s="57"/>
      <c r="U773" s="57"/>
      <c r="V773" s="58"/>
      <c r="W773" s="58"/>
      <c r="X773" s="57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  <c r="AK773" s="58"/>
      <c r="AL773" s="58"/>
      <c r="AM773" s="55"/>
      <c r="AN773" s="55"/>
    </row>
    <row r="774" spans="14:40">
      <c r="N774" s="57"/>
      <c r="O774" s="57"/>
      <c r="P774" s="57"/>
      <c r="Q774" s="57"/>
      <c r="R774" s="57"/>
      <c r="S774" s="57"/>
      <c r="T774" s="57"/>
      <c r="U774" s="57"/>
      <c r="V774" s="58"/>
      <c r="W774" s="58"/>
      <c r="X774" s="57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  <c r="AK774" s="58"/>
      <c r="AL774" s="58"/>
      <c r="AM774" s="55"/>
      <c r="AN774" s="55"/>
    </row>
    <row r="775" spans="14:40">
      <c r="N775" s="57"/>
      <c r="O775" s="57"/>
      <c r="P775" s="57"/>
      <c r="Q775" s="57"/>
      <c r="R775" s="57"/>
      <c r="S775" s="57"/>
      <c r="T775" s="57"/>
      <c r="U775" s="57"/>
      <c r="V775" s="58"/>
      <c r="W775" s="58"/>
      <c r="X775" s="57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  <c r="AK775" s="58"/>
      <c r="AL775" s="58"/>
      <c r="AM775" s="55"/>
      <c r="AN775" s="55"/>
    </row>
    <row r="776" spans="14:40">
      <c r="N776" s="57"/>
      <c r="O776" s="57"/>
      <c r="P776" s="57"/>
      <c r="Q776" s="57"/>
      <c r="R776" s="57"/>
      <c r="S776" s="57"/>
      <c r="T776" s="57"/>
      <c r="U776" s="57"/>
      <c r="V776" s="58"/>
      <c r="W776" s="58"/>
      <c r="X776" s="57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  <c r="AK776" s="58"/>
      <c r="AL776" s="58"/>
      <c r="AM776" s="55"/>
      <c r="AN776" s="55"/>
    </row>
    <row r="777" spans="14:40">
      <c r="N777" s="57"/>
      <c r="O777" s="57"/>
      <c r="P777" s="57"/>
      <c r="Q777" s="57"/>
      <c r="R777" s="57"/>
      <c r="S777" s="57"/>
      <c r="T777" s="57"/>
      <c r="U777" s="57"/>
      <c r="V777" s="58"/>
      <c r="W777" s="58"/>
      <c r="X777" s="57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  <c r="AK777" s="58"/>
      <c r="AL777" s="58"/>
      <c r="AM777" s="55"/>
      <c r="AN777" s="55"/>
    </row>
    <row r="778" spans="14:40">
      <c r="N778" s="57"/>
      <c r="O778" s="57"/>
      <c r="P778" s="57"/>
      <c r="Q778" s="57"/>
      <c r="R778" s="57"/>
      <c r="S778" s="57"/>
      <c r="T778" s="57"/>
      <c r="U778" s="57"/>
      <c r="V778" s="58"/>
      <c r="W778" s="58"/>
      <c r="X778" s="57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  <c r="AK778" s="58"/>
      <c r="AL778" s="58"/>
      <c r="AM778" s="55"/>
      <c r="AN778" s="55"/>
    </row>
    <row r="779" spans="14:40">
      <c r="N779" s="57"/>
      <c r="O779" s="57"/>
      <c r="P779" s="57"/>
      <c r="Q779" s="57"/>
      <c r="R779" s="57"/>
      <c r="S779" s="57"/>
      <c r="T779" s="57"/>
      <c r="U779" s="57"/>
      <c r="V779" s="58"/>
      <c r="W779" s="58"/>
      <c r="X779" s="57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  <c r="AK779" s="58"/>
      <c r="AL779" s="58"/>
      <c r="AM779" s="55"/>
      <c r="AN779" s="55"/>
    </row>
    <row r="780" spans="14:40">
      <c r="N780" s="57"/>
      <c r="O780" s="57"/>
      <c r="P780" s="57"/>
      <c r="Q780" s="57"/>
      <c r="R780" s="57"/>
      <c r="S780" s="57"/>
      <c r="T780" s="57"/>
      <c r="U780" s="57"/>
      <c r="V780" s="58"/>
      <c r="W780" s="58"/>
      <c r="X780" s="57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  <c r="AK780" s="58"/>
      <c r="AL780" s="58"/>
      <c r="AM780" s="55"/>
      <c r="AN780" s="55"/>
    </row>
    <row r="781" spans="14:40">
      <c r="N781" s="57"/>
      <c r="O781" s="57"/>
      <c r="P781" s="57"/>
      <c r="Q781" s="57"/>
      <c r="R781" s="57"/>
      <c r="S781" s="57"/>
      <c r="T781" s="57"/>
      <c r="U781" s="57"/>
      <c r="V781" s="58"/>
      <c r="W781" s="58"/>
      <c r="X781" s="57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  <c r="AK781" s="58"/>
      <c r="AL781" s="58"/>
      <c r="AM781" s="55"/>
      <c r="AN781" s="55"/>
    </row>
    <row r="782" spans="14:40">
      <c r="N782" s="57"/>
      <c r="O782" s="57"/>
      <c r="P782" s="57"/>
      <c r="Q782" s="57"/>
      <c r="R782" s="57"/>
      <c r="S782" s="57"/>
      <c r="T782" s="57"/>
      <c r="U782" s="57"/>
      <c r="V782" s="58"/>
      <c r="W782" s="58"/>
      <c r="X782" s="57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  <c r="AK782" s="58"/>
      <c r="AL782" s="58"/>
      <c r="AM782" s="55"/>
      <c r="AN782" s="55"/>
    </row>
    <row r="783" spans="14:40">
      <c r="N783" s="57"/>
      <c r="O783" s="57"/>
      <c r="P783" s="57"/>
      <c r="Q783" s="57"/>
      <c r="R783" s="57"/>
      <c r="S783" s="57"/>
      <c r="T783" s="57"/>
      <c r="U783" s="57"/>
      <c r="V783" s="58"/>
      <c r="W783" s="58"/>
      <c r="X783" s="57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  <c r="AK783" s="58"/>
      <c r="AL783" s="58"/>
      <c r="AM783" s="55"/>
      <c r="AN783" s="55"/>
    </row>
    <row r="784" spans="14:40">
      <c r="N784" s="57"/>
      <c r="O784" s="57"/>
      <c r="P784" s="57"/>
      <c r="Q784" s="57"/>
      <c r="R784" s="57"/>
      <c r="S784" s="57"/>
      <c r="T784" s="57"/>
      <c r="U784" s="57"/>
      <c r="V784" s="58"/>
      <c r="W784" s="58"/>
      <c r="X784" s="57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  <c r="AK784" s="58"/>
      <c r="AL784" s="58"/>
      <c r="AM784" s="55"/>
      <c r="AN784" s="55"/>
    </row>
    <row r="785" spans="14:40">
      <c r="N785" s="57"/>
      <c r="O785" s="57"/>
      <c r="P785" s="57"/>
      <c r="Q785" s="57"/>
      <c r="R785" s="57"/>
      <c r="S785" s="57"/>
      <c r="T785" s="57"/>
      <c r="U785" s="57"/>
      <c r="V785" s="58"/>
      <c r="W785" s="58"/>
      <c r="X785" s="57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  <c r="AK785" s="58"/>
      <c r="AL785" s="58"/>
      <c r="AM785" s="55"/>
      <c r="AN785" s="55"/>
    </row>
    <row r="786" spans="14:40">
      <c r="N786" s="57"/>
      <c r="O786" s="57"/>
      <c r="P786" s="57"/>
      <c r="Q786" s="57"/>
      <c r="R786" s="57"/>
      <c r="S786" s="57"/>
      <c r="T786" s="57"/>
      <c r="U786" s="57"/>
      <c r="V786" s="58"/>
      <c r="W786" s="58"/>
      <c r="X786" s="57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  <c r="AK786" s="58"/>
      <c r="AL786" s="58"/>
      <c r="AM786" s="55"/>
      <c r="AN786" s="55"/>
    </row>
    <row r="787" spans="14:40">
      <c r="N787" s="57"/>
      <c r="O787" s="57"/>
      <c r="P787" s="57"/>
      <c r="Q787" s="57"/>
      <c r="R787" s="57"/>
      <c r="S787" s="57"/>
      <c r="T787" s="57"/>
      <c r="U787" s="57"/>
      <c r="V787" s="58"/>
      <c r="W787" s="58"/>
      <c r="X787" s="57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  <c r="AK787" s="58"/>
      <c r="AL787" s="58"/>
      <c r="AM787" s="55"/>
      <c r="AN787" s="55"/>
    </row>
    <row r="788" spans="14:40">
      <c r="N788" s="57"/>
      <c r="O788" s="57"/>
      <c r="P788" s="57"/>
      <c r="Q788" s="57"/>
      <c r="R788" s="57"/>
      <c r="S788" s="57"/>
      <c r="T788" s="57"/>
      <c r="U788" s="57"/>
      <c r="V788" s="58"/>
      <c r="W788" s="58"/>
      <c r="X788" s="57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  <c r="AK788" s="58"/>
      <c r="AL788" s="58"/>
      <c r="AM788" s="55"/>
      <c r="AN788" s="55"/>
    </row>
    <row r="789" spans="14:40">
      <c r="N789" s="57"/>
      <c r="O789" s="57"/>
      <c r="P789" s="57"/>
      <c r="Q789" s="57"/>
      <c r="R789" s="57"/>
      <c r="S789" s="57"/>
      <c r="T789" s="57"/>
      <c r="U789" s="57"/>
      <c r="V789" s="58"/>
      <c r="W789" s="58"/>
      <c r="X789" s="57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  <c r="AK789" s="58"/>
      <c r="AL789" s="58"/>
      <c r="AM789" s="55"/>
      <c r="AN789" s="55"/>
    </row>
    <row r="790" spans="14:40">
      <c r="N790" s="57"/>
      <c r="O790" s="57"/>
      <c r="P790" s="57"/>
      <c r="Q790" s="57"/>
      <c r="R790" s="57"/>
      <c r="S790" s="57"/>
      <c r="T790" s="57"/>
      <c r="U790" s="57"/>
      <c r="V790" s="58"/>
      <c r="W790" s="58"/>
      <c r="X790" s="57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  <c r="AK790" s="58"/>
      <c r="AL790" s="58"/>
      <c r="AM790" s="55"/>
      <c r="AN790" s="55"/>
    </row>
    <row r="791" spans="14:40">
      <c r="N791" s="57"/>
      <c r="O791" s="57"/>
      <c r="P791" s="57"/>
      <c r="Q791" s="57"/>
      <c r="R791" s="57"/>
      <c r="S791" s="57"/>
      <c r="T791" s="57"/>
      <c r="U791" s="57"/>
      <c r="V791" s="58"/>
      <c r="W791" s="58"/>
      <c r="X791" s="57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  <c r="AK791" s="58"/>
      <c r="AL791" s="58"/>
      <c r="AM791" s="55"/>
      <c r="AN791" s="55"/>
    </row>
    <row r="792" spans="14:40">
      <c r="N792" s="57"/>
      <c r="O792" s="57"/>
      <c r="P792" s="57"/>
      <c r="Q792" s="57"/>
      <c r="R792" s="57"/>
      <c r="S792" s="57"/>
      <c r="T792" s="57"/>
      <c r="U792" s="57"/>
      <c r="V792" s="58"/>
      <c r="W792" s="58"/>
      <c r="X792" s="57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  <c r="AK792" s="58"/>
      <c r="AL792" s="58"/>
      <c r="AM792" s="55"/>
      <c r="AN792" s="55"/>
    </row>
    <row r="793" spans="14:40">
      <c r="N793" s="57"/>
      <c r="O793" s="57"/>
      <c r="P793" s="57"/>
      <c r="Q793" s="57"/>
      <c r="R793" s="57"/>
      <c r="S793" s="57"/>
      <c r="T793" s="57"/>
      <c r="U793" s="57"/>
      <c r="V793" s="58"/>
      <c r="W793" s="58"/>
      <c r="X793" s="57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  <c r="AK793" s="58"/>
      <c r="AL793" s="58"/>
      <c r="AM793" s="55"/>
      <c r="AN793" s="55"/>
    </row>
    <row r="794" spans="14:40">
      <c r="N794" s="57"/>
      <c r="O794" s="57"/>
      <c r="P794" s="57"/>
      <c r="Q794" s="57"/>
      <c r="R794" s="57"/>
      <c r="S794" s="57"/>
      <c r="T794" s="57"/>
      <c r="U794" s="57"/>
      <c r="V794" s="58"/>
      <c r="W794" s="58"/>
      <c r="X794" s="57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  <c r="AK794" s="58"/>
      <c r="AL794" s="58"/>
      <c r="AM794" s="55"/>
      <c r="AN794" s="55"/>
    </row>
    <row r="795" spans="14:40">
      <c r="N795" s="57"/>
      <c r="O795" s="57"/>
      <c r="P795" s="57"/>
      <c r="Q795" s="57"/>
      <c r="R795" s="57"/>
      <c r="S795" s="57"/>
      <c r="T795" s="57"/>
      <c r="U795" s="57"/>
      <c r="V795" s="58"/>
      <c r="W795" s="58"/>
      <c r="X795" s="57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  <c r="AK795" s="58"/>
      <c r="AL795" s="58"/>
      <c r="AM795" s="55"/>
      <c r="AN795" s="55"/>
    </row>
    <row r="796" spans="14:40">
      <c r="N796" s="57"/>
      <c r="O796" s="57"/>
      <c r="P796" s="57"/>
      <c r="Q796" s="57"/>
      <c r="R796" s="57"/>
      <c r="S796" s="57"/>
      <c r="T796" s="57"/>
      <c r="U796" s="57"/>
      <c r="V796" s="58"/>
      <c r="W796" s="58"/>
      <c r="X796" s="57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  <c r="AK796" s="58"/>
      <c r="AL796" s="58"/>
      <c r="AM796" s="55"/>
      <c r="AN796" s="55"/>
    </row>
    <row r="797" spans="14:40">
      <c r="N797" s="57"/>
      <c r="O797" s="57"/>
      <c r="P797" s="57"/>
      <c r="Q797" s="57"/>
      <c r="R797" s="57"/>
      <c r="S797" s="57"/>
      <c r="T797" s="57"/>
      <c r="U797" s="57"/>
      <c r="V797" s="58"/>
      <c r="W797" s="58"/>
      <c r="X797" s="57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  <c r="AK797" s="58"/>
      <c r="AL797" s="58"/>
      <c r="AM797" s="55"/>
      <c r="AN797" s="55"/>
    </row>
    <row r="798" spans="14:40">
      <c r="N798" s="57"/>
      <c r="O798" s="57"/>
      <c r="P798" s="57"/>
      <c r="Q798" s="57"/>
      <c r="R798" s="57"/>
      <c r="S798" s="57"/>
      <c r="T798" s="57"/>
      <c r="U798" s="57"/>
      <c r="V798" s="58"/>
      <c r="W798" s="58"/>
      <c r="X798" s="57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  <c r="AK798" s="58"/>
      <c r="AL798" s="58"/>
      <c r="AM798" s="55"/>
      <c r="AN798" s="55"/>
    </row>
    <row r="799" spans="14:40">
      <c r="N799" s="57"/>
      <c r="O799" s="57"/>
      <c r="P799" s="57"/>
      <c r="Q799" s="57"/>
      <c r="R799" s="57"/>
      <c r="S799" s="57"/>
      <c r="T799" s="57"/>
      <c r="U799" s="57"/>
      <c r="V799" s="58"/>
      <c r="W799" s="58"/>
      <c r="X799" s="57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  <c r="AK799" s="58"/>
      <c r="AL799" s="58"/>
      <c r="AM799" s="55"/>
      <c r="AN799" s="55"/>
    </row>
    <row r="800" spans="14:40">
      <c r="N800" s="57"/>
      <c r="O800" s="57"/>
      <c r="P800" s="57"/>
      <c r="Q800" s="57"/>
      <c r="R800" s="57"/>
      <c r="S800" s="57"/>
      <c r="T800" s="57"/>
      <c r="U800" s="57"/>
      <c r="V800" s="58"/>
      <c r="W800" s="58"/>
      <c r="X800" s="57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  <c r="AK800" s="58"/>
      <c r="AL800" s="58"/>
      <c r="AM800" s="55"/>
      <c r="AN800" s="55"/>
    </row>
    <row r="801" spans="14:40">
      <c r="N801" s="57"/>
      <c r="O801" s="57"/>
      <c r="P801" s="57"/>
      <c r="Q801" s="57"/>
      <c r="R801" s="57"/>
      <c r="S801" s="57"/>
      <c r="T801" s="57"/>
      <c r="U801" s="57"/>
      <c r="V801" s="58"/>
      <c r="W801" s="58"/>
      <c r="X801" s="57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  <c r="AK801" s="58"/>
      <c r="AL801" s="58"/>
      <c r="AM801" s="55"/>
      <c r="AN801" s="55"/>
    </row>
    <row r="802" spans="14:40">
      <c r="N802" s="57"/>
      <c r="O802" s="57"/>
      <c r="P802" s="57"/>
      <c r="Q802" s="57"/>
      <c r="R802" s="57"/>
      <c r="S802" s="57"/>
      <c r="T802" s="57"/>
      <c r="U802" s="57"/>
      <c r="V802" s="58"/>
      <c r="W802" s="58"/>
      <c r="X802" s="57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  <c r="AK802" s="58"/>
      <c r="AL802" s="58"/>
      <c r="AM802" s="55"/>
      <c r="AN802" s="55"/>
    </row>
    <row r="803" spans="14:40">
      <c r="N803" s="57"/>
      <c r="O803" s="57"/>
      <c r="P803" s="57"/>
      <c r="Q803" s="57"/>
      <c r="R803" s="57"/>
      <c r="S803" s="57"/>
      <c r="T803" s="57"/>
      <c r="U803" s="57"/>
      <c r="V803" s="58"/>
      <c r="W803" s="58"/>
      <c r="X803" s="57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  <c r="AK803" s="58"/>
      <c r="AL803" s="58"/>
      <c r="AM803" s="55"/>
      <c r="AN803" s="55"/>
    </row>
    <row r="804" spans="14:40">
      <c r="N804" s="57"/>
      <c r="O804" s="57"/>
      <c r="P804" s="57"/>
      <c r="Q804" s="57"/>
      <c r="R804" s="57"/>
      <c r="S804" s="57"/>
      <c r="T804" s="57"/>
      <c r="U804" s="57"/>
      <c r="V804" s="58"/>
      <c r="W804" s="58"/>
      <c r="X804" s="57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  <c r="AK804" s="58"/>
      <c r="AL804" s="58"/>
      <c r="AM804" s="55"/>
      <c r="AN804" s="55"/>
    </row>
    <row r="805" spans="14:40">
      <c r="N805" s="57"/>
      <c r="O805" s="57"/>
      <c r="P805" s="57"/>
      <c r="Q805" s="57"/>
      <c r="R805" s="57"/>
      <c r="S805" s="57"/>
      <c r="T805" s="57"/>
      <c r="U805" s="57"/>
      <c r="V805" s="58"/>
      <c r="W805" s="58"/>
      <c r="X805" s="57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  <c r="AK805" s="58"/>
      <c r="AL805" s="58"/>
      <c r="AM805" s="55"/>
      <c r="AN805" s="55"/>
    </row>
    <row r="806" spans="14:40">
      <c r="N806" s="57"/>
      <c r="O806" s="57"/>
      <c r="P806" s="57"/>
      <c r="Q806" s="57"/>
      <c r="R806" s="57"/>
      <c r="S806" s="57"/>
      <c r="T806" s="57"/>
      <c r="U806" s="57"/>
      <c r="V806" s="58"/>
      <c r="W806" s="58"/>
      <c r="X806" s="57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  <c r="AK806" s="58"/>
      <c r="AL806" s="58"/>
      <c r="AM806" s="55"/>
      <c r="AN806" s="55"/>
    </row>
    <row r="807" spans="14:40">
      <c r="N807" s="57"/>
      <c r="O807" s="57"/>
      <c r="P807" s="57"/>
      <c r="Q807" s="57"/>
      <c r="R807" s="57"/>
      <c r="S807" s="57"/>
      <c r="T807" s="57"/>
      <c r="U807" s="57"/>
      <c r="V807" s="58"/>
      <c r="W807" s="58"/>
      <c r="X807" s="57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  <c r="AK807" s="58"/>
      <c r="AL807" s="58"/>
      <c r="AM807" s="55"/>
      <c r="AN807" s="55"/>
    </row>
    <row r="808" spans="14:40">
      <c r="N808" s="57"/>
      <c r="O808" s="57"/>
      <c r="P808" s="57"/>
      <c r="Q808" s="57"/>
      <c r="R808" s="57"/>
      <c r="S808" s="57"/>
      <c r="T808" s="57"/>
      <c r="U808" s="57"/>
      <c r="V808" s="58"/>
      <c r="W808" s="58"/>
      <c r="X808" s="57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  <c r="AK808" s="58"/>
      <c r="AL808" s="58"/>
      <c r="AM808" s="55"/>
      <c r="AN808" s="55"/>
    </row>
    <row r="809" spans="14:40">
      <c r="N809" s="57"/>
      <c r="O809" s="57"/>
      <c r="P809" s="57"/>
      <c r="Q809" s="57"/>
      <c r="R809" s="57"/>
      <c r="S809" s="57"/>
      <c r="T809" s="57"/>
      <c r="U809" s="57"/>
      <c r="V809" s="58"/>
      <c r="W809" s="58"/>
      <c r="X809" s="57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  <c r="AK809" s="58"/>
      <c r="AL809" s="58"/>
      <c r="AM809" s="55"/>
      <c r="AN809" s="55"/>
    </row>
    <row r="810" spans="14:40">
      <c r="N810" s="57"/>
      <c r="O810" s="57"/>
      <c r="P810" s="57"/>
      <c r="Q810" s="57"/>
      <c r="R810" s="57"/>
      <c r="S810" s="57"/>
      <c r="T810" s="57"/>
      <c r="U810" s="57"/>
      <c r="V810" s="58"/>
      <c r="W810" s="58"/>
      <c r="X810" s="57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  <c r="AK810" s="58"/>
      <c r="AL810" s="58"/>
      <c r="AM810" s="55"/>
      <c r="AN810" s="55"/>
    </row>
    <row r="811" spans="14:40">
      <c r="N811" s="57"/>
      <c r="O811" s="57"/>
      <c r="P811" s="57"/>
      <c r="Q811" s="57"/>
      <c r="R811" s="57"/>
      <c r="S811" s="57"/>
      <c r="T811" s="57"/>
      <c r="U811" s="57"/>
      <c r="V811" s="58"/>
      <c r="W811" s="58"/>
      <c r="X811" s="57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  <c r="AK811" s="58"/>
      <c r="AL811" s="58"/>
      <c r="AM811" s="55"/>
      <c r="AN811" s="55"/>
    </row>
    <row r="812" spans="14:40">
      <c r="N812" s="57"/>
      <c r="O812" s="57"/>
      <c r="P812" s="57"/>
      <c r="Q812" s="57"/>
      <c r="R812" s="57"/>
      <c r="S812" s="57"/>
      <c r="T812" s="57"/>
      <c r="U812" s="57"/>
      <c r="V812" s="58"/>
      <c r="W812" s="58"/>
      <c r="X812" s="57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  <c r="AK812" s="58"/>
      <c r="AL812" s="58"/>
      <c r="AM812" s="55"/>
      <c r="AN812" s="55"/>
    </row>
    <row r="813" spans="14:40">
      <c r="N813" s="57"/>
      <c r="O813" s="57"/>
      <c r="P813" s="57"/>
      <c r="Q813" s="57"/>
      <c r="R813" s="57"/>
      <c r="S813" s="57"/>
      <c r="T813" s="57"/>
      <c r="U813" s="57"/>
      <c r="V813" s="58"/>
      <c r="W813" s="58"/>
      <c r="X813" s="57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  <c r="AK813" s="58"/>
      <c r="AL813" s="58"/>
      <c r="AM813" s="55"/>
      <c r="AN813" s="55"/>
    </row>
    <row r="814" spans="14:40">
      <c r="N814" s="57"/>
      <c r="O814" s="57"/>
      <c r="P814" s="57"/>
      <c r="Q814" s="57"/>
      <c r="R814" s="57"/>
      <c r="S814" s="57"/>
      <c r="T814" s="57"/>
      <c r="U814" s="57"/>
      <c r="V814" s="58"/>
      <c r="W814" s="58"/>
      <c r="X814" s="57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  <c r="AK814" s="58"/>
      <c r="AL814" s="58"/>
      <c r="AM814" s="55"/>
      <c r="AN814" s="55"/>
    </row>
    <row r="815" spans="14:40">
      <c r="N815" s="57"/>
      <c r="O815" s="57"/>
      <c r="P815" s="57"/>
      <c r="Q815" s="57"/>
      <c r="R815" s="57"/>
      <c r="S815" s="57"/>
      <c r="T815" s="57"/>
      <c r="U815" s="57"/>
      <c r="V815" s="58"/>
      <c r="W815" s="58"/>
      <c r="X815" s="57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  <c r="AK815" s="58"/>
      <c r="AL815" s="58"/>
      <c r="AM815" s="55"/>
      <c r="AN815" s="55"/>
    </row>
    <row r="816" spans="14:40">
      <c r="N816" s="57"/>
      <c r="O816" s="57"/>
      <c r="P816" s="57"/>
      <c r="Q816" s="57"/>
      <c r="R816" s="57"/>
      <c r="S816" s="57"/>
      <c r="T816" s="57"/>
      <c r="U816" s="57"/>
      <c r="V816" s="58"/>
      <c r="W816" s="58"/>
      <c r="X816" s="57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  <c r="AK816" s="58"/>
      <c r="AL816" s="58"/>
      <c r="AM816" s="55"/>
      <c r="AN816" s="55"/>
    </row>
    <row r="817" spans="14:40">
      <c r="N817" s="57"/>
      <c r="O817" s="57"/>
      <c r="P817" s="57"/>
      <c r="Q817" s="57"/>
      <c r="R817" s="57"/>
      <c r="S817" s="57"/>
      <c r="T817" s="57"/>
      <c r="U817" s="57"/>
      <c r="V817" s="58"/>
      <c r="W817" s="58"/>
      <c r="X817" s="57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  <c r="AK817" s="58"/>
      <c r="AL817" s="58"/>
      <c r="AM817" s="55"/>
      <c r="AN817" s="55"/>
    </row>
    <row r="818" spans="14:40">
      <c r="N818" s="57"/>
      <c r="O818" s="57"/>
      <c r="P818" s="57"/>
      <c r="Q818" s="57"/>
      <c r="R818" s="57"/>
      <c r="S818" s="57"/>
      <c r="T818" s="57"/>
      <c r="U818" s="57"/>
      <c r="V818" s="58"/>
      <c r="W818" s="58"/>
      <c r="X818" s="57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  <c r="AK818" s="58"/>
      <c r="AL818" s="58"/>
      <c r="AM818" s="55"/>
      <c r="AN818" s="55"/>
    </row>
    <row r="819" spans="14:40">
      <c r="N819" s="57"/>
      <c r="O819" s="57"/>
      <c r="P819" s="57"/>
      <c r="Q819" s="57"/>
      <c r="R819" s="57"/>
      <c r="S819" s="57"/>
      <c r="T819" s="57"/>
      <c r="U819" s="57"/>
      <c r="V819" s="58"/>
      <c r="W819" s="58"/>
      <c r="X819" s="57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  <c r="AK819" s="58"/>
      <c r="AL819" s="58"/>
      <c r="AM819" s="55"/>
      <c r="AN819" s="55"/>
    </row>
    <row r="820" spans="14:40">
      <c r="N820" s="57"/>
      <c r="O820" s="57"/>
      <c r="P820" s="57"/>
      <c r="Q820" s="57"/>
      <c r="R820" s="57"/>
      <c r="S820" s="57"/>
      <c r="T820" s="57"/>
      <c r="U820" s="57"/>
      <c r="V820" s="58"/>
      <c r="W820" s="58"/>
      <c r="X820" s="57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  <c r="AK820" s="58"/>
      <c r="AL820" s="58"/>
      <c r="AM820" s="55"/>
      <c r="AN820" s="55"/>
    </row>
    <row r="821" spans="14:40">
      <c r="N821" s="57"/>
      <c r="O821" s="57"/>
      <c r="P821" s="57"/>
      <c r="Q821" s="57"/>
      <c r="R821" s="57"/>
      <c r="S821" s="57"/>
      <c r="T821" s="57"/>
      <c r="U821" s="57"/>
      <c r="V821" s="58"/>
      <c r="W821" s="58"/>
      <c r="X821" s="57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  <c r="AK821" s="58"/>
      <c r="AL821" s="58"/>
      <c r="AM821" s="55"/>
      <c r="AN821" s="55"/>
    </row>
    <row r="822" spans="14:40">
      <c r="N822" s="57"/>
      <c r="O822" s="57"/>
      <c r="P822" s="57"/>
      <c r="Q822" s="57"/>
      <c r="R822" s="57"/>
      <c r="S822" s="57"/>
      <c r="T822" s="57"/>
      <c r="U822" s="57"/>
      <c r="V822" s="58"/>
      <c r="W822" s="58"/>
      <c r="X822" s="57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  <c r="AK822" s="58"/>
      <c r="AL822" s="58"/>
      <c r="AM822" s="55"/>
      <c r="AN822" s="55"/>
    </row>
    <row r="823" spans="14:40">
      <c r="N823" s="57"/>
      <c r="O823" s="57"/>
      <c r="P823" s="57"/>
      <c r="Q823" s="57"/>
      <c r="R823" s="57"/>
      <c r="S823" s="57"/>
      <c r="T823" s="57"/>
      <c r="U823" s="57"/>
      <c r="V823" s="58"/>
      <c r="W823" s="58"/>
      <c r="X823" s="57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  <c r="AK823" s="58"/>
      <c r="AL823" s="58"/>
      <c r="AM823" s="55"/>
      <c r="AN823" s="55"/>
    </row>
    <row r="824" spans="14:40">
      <c r="N824" s="57"/>
      <c r="O824" s="57"/>
      <c r="P824" s="57"/>
      <c r="Q824" s="57"/>
      <c r="R824" s="57"/>
      <c r="S824" s="57"/>
      <c r="T824" s="57"/>
      <c r="U824" s="57"/>
      <c r="V824" s="58"/>
      <c r="W824" s="58"/>
      <c r="X824" s="57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  <c r="AK824" s="58"/>
      <c r="AL824" s="58"/>
      <c r="AM824" s="55"/>
      <c r="AN824" s="55"/>
    </row>
    <row r="825" spans="14:40">
      <c r="N825" s="57"/>
      <c r="O825" s="57"/>
      <c r="P825" s="57"/>
      <c r="Q825" s="57"/>
      <c r="R825" s="57"/>
      <c r="S825" s="57"/>
      <c r="T825" s="57"/>
      <c r="U825" s="57"/>
      <c r="V825" s="58"/>
      <c r="W825" s="58"/>
      <c r="X825" s="57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  <c r="AK825" s="58"/>
      <c r="AL825" s="58"/>
      <c r="AM825" s="55"/>
      <c r="AN825" s="55"/>
    </row>
    <row r="826" spans="14:40">
      <c r="N826" s="57"/>
      <c r="O826" s="57"/>
      <c r="P826" s="57"/>
      <c r="Q826" s="57"/>
      <c r="R826" s="57"/>
      <c r="S826" s="57"/>
      <c r="T826" s="57"/>
      <c r="U826" s="57"/>
      <c r="V826" s="58"/>
      <c r="W826" s="58"/>
      <c r="X826" s="57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  <c r="AK826" s="58"/>
      <c r="AL826" s="58"/>
      <c r="AM826" s="55"/>
      <c r="AN826" s="55"/>
    </row>
    <row r="827" spans="14:40">
      <c r="N827" s="57"/>
      <c r="O827" s="57"/>
      <c r="P827" s="57"/>
      <c r="Q827" s="57"/>
      <c r="R827" s="57"/>
      <c r="S827" s="57"/>
      <c r="T827" s="57"/>
      <c r="U827" s="57"/>
      <c r="V827" s="58"/>
      <c r="W827" s="58"/>
      <c r="X827" s="57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  <c r="AK827" s="58"/>
      <c r="AL827" s="58"/>
      <c r="AM827" s="55"/>
      <c r="AN827" s="55"/>
    </row>
    <row r="828" spans="14:40">
      <c r="N828" s="57"/>
      <c r="O828" s="57"/>
      <c r="P828" s="57"/>
      <c r="Q828" s="57"/>
      <c r="R828" s="57"/>
      <c r="S828" s="57"/>
      <c r="T828" s="57"/>
      <c r="U828" s="57"/>
      <c r="V828" s="58"/>
      <c r="W828" s="58"/>
      <c r="X828" s="57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  <c r="AK828" s="58"/>
      <c r="AL828" s="58"/>
      <c r="AM828" s="55"/>
      <c r="AN828" s="55"/>
    </row>
    <row r="829" spans="14:40">
      <c r="N829" s="57"/>
      <c r="O829" s="57"/>
      <c r="P829" s="57"/>
      <c r="Q829" s="57"/>
      <c r="R829" s="57"/>
      <c r="S829" s="57"/>
      <c r="T829" s="57"/>
      <c r="U829" s="57"/>
      <c r="V829" s="58"/>
      <c r="W829" s="58"/>
      <c r="X829" s="57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  <c r="AK829" s="58"/>
      <c r="AL829" s="58"/>
      <c r="AM829" s="55"/>
      <c r="AN829" s="55"/>
    </row>
    <row r="830" spans="14:40">
      <c r="N830" s="57"/>
      <c r="O830" s="57"/>
      <c r="P830" s="57"/>
      <c r="Q830" s="57"/>
      <c r="R830" s="57"/>
      <c r="S830" s="57"/>
      <c r="T830" s="57"/>
      <c r="U830" s="57"/>
      <c r="V830" s="58"/>
      <c r="W830" s="58"/>
      <c r="X830" s="57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  <c r="AK830" s="58"/>
      <c r="AL830" s="58"/>
      <c r="AM830" s="55"/>
      <c r="AN830" s="55"/>
    </row>
    <row r="831" spans="14:40">
      <c r="N831" s="57"/>
      <c r="O831" s="57"/>
      <c r="P831" s="57"/>
      <c r="Q831" s="57"/>
      <c r="R831" s="57"/>
      <c r="S831" s="57"/>
      <c r="T831" s="57"/>
      <c r="U831" s="57"/>
      <c r="V831" s="58"/>
      <c r="W831" s="58"/>
      <c r="X831" s="57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  <c r="AK831" s="58"/>
      <c r="AL831" s="58"/>
      <c r="AM831" s="55"/>
      <c r="AN831" s="55"/>
    </row>
    <row r="832" spans="14:40">
      <c r="N832" s="57"/>
      <c r="O832" s="57"/>
      <c r="P832" s="57"/>
      <c r="Q832" s="57"/>
      <c r="R832" s="57"/>
      <c r="S832" s="57"/>
      <c r="T832" s="57"/>
      <c r="U832" s="57"/>
      <c r="V832" s="58"/>
      <c r="W832" s="58"/>
      <c r="X832" s="57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  <c r="AK832" s="58"/>
      <c r="AL832" s="58"/>
      <c r="AM832" s="55"/>
      <c r="AN832" s="55"/>
    </row>
    <row r="833" spans="14:40">
      <c r="N833" s="57"/>
      <c r="O833" s="57"/>
      <c r="P833" s="57"/>
      <c r="Q833" s="57"/>
      <c r="R833" s="57"/>
      <c r="S833" s="57"/>
      <c r="T833" s="57"/>
      <c r="U833" s="57"/>
      <c r="V833" s="58"/>
      <c r="W833" s="58"/>
      <c r="X833" s="57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  <c r="AK833" s="58"/>
      <c r="AL833" s="58"/>
      <c r="AM833" s="55"/>
      <c r="AN833" s="55"/>
    </row>
    <row r="834" spans="14:40">
      <c r="N834" s="57"/>
      <c r="O834" s="57"/>
      <c r="P834" s="57"/>
      <c r="Q834" s="57"/>
      <c r="R834" s="57"/>
      <c r="S834" s="57"/>
      <c r="T834" s="57"/>
      <c r="U834" s="57"/>
      <c r="V834" s="58"/>
      <c r="W834" s="58"/>
      <c r="X834" s="57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  <c r="AK834" s="58"/>
      <c r="AL834" s="58"/>
      <c r="AM834" s="55"/>
      <c r="AN834" s="55"/>
    </row>
    <row r="835" spans="14:40">
      <c r="N835" s="57"/>
      <c r="O835" s="57"/>
      <c r="P835" s="57"/>
      <c r="Q835" s="57"/>
      <c r="R835" s="57"/>
      <c r="S835" s="57"/>
      <c r="T835" s="57"/>
      <c r="U835" s="57"/>
      <c r="V835" s="58"/>
      <c r="W835" s="58"/>
      <c r="X835" s="57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  <c r="AK835" s="58"/>
      <c r="AL835" s="58"/>
      <c r="AM835" s="55"/>
      <c r="AN835" s="55"/>
    </row>
    <row r="836" spans="14:40">
      <c r="N836" s="57"/>
      <c r="O836" s="57"/>
      <c r="P836" s="57"/>
      <c r="Q836" s="57"/>
      <c r="R836" s="57"/>
      <c r="S836" s="57"/>
      <c r="T836" s="57"/>
      <c r="U836" s="57"/>
      <c r="V836" s="58"/>
      <c r="W836" s="58"/>
      <c r="X836" s="57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  <c r="AK836" s="58"/>
      <c r="AL836" s="58"/>
      <c r="AM836" s="55"/>
      <c r="AN836" s="55"/>
    </row>
    <row r="837" spans="14:40">
      <c r="N837" s="57"/>
      <c r="O837" s="57"/>
      <c r="P837" s="57"/>
      <c r="Q837" s="57"/>
      <c r="R837" s="57"/>
      <c r="S837" s="57"/>
      <c r="T837" s="57"/>
      <c r="U837" s="57"/>
      <c r="V837" s="58"/>
      <c r="W837" s="58"/>
      <c r="X837" s="57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  <c r="AK837" s="58"/>
      <c r="AL837" s="58"/>
      <c r="AM837" s="55"/>
      <c r="AN837" s="55"/>
    </row>
    <row r="838" spans="14:40">
      <c r="N838" s="57"/>
      <c r="O838" s="57"/>
      <c r="P838" s="57"/>
      <c r="Q838" s="57"/>
      <c r="R838" s="57"/>
      <c r="S838" s="57"/>
      <c r="T838" s="57"/>
      <c r="U838" s="57"/>
      <c r="V838" s="58"/>
      <c r="W838" s="58"/>
      <c r="X838" s="57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  <c r="AK838" s="58"/>
      <c r="AL838" s="58"/>
      <c r="AM838" s="55"/>
      <c r="AN838" s="55"/>
    </row>
    <row r="839" spans="14:40">
      <c r="N839" s="57"/>
      <c r="O839" s="57"/>
      <c r="P839" s="57"/>
      <c r="Q839" s="57"/>
      <c r="R839" s="57"/>
      <c r="S839" s="57"/>
      <c r="T839" s="57"/>
      <c r="U839" s="57"/>
      <c r="V839" s="58"/>
      <c r="W839" s="58"/>
      <c r="X839" s="57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  <c r="AK839" s="58"/>
      <c r="AL839" s="58"/>
      <c r="AM839" s="55"/>
      <c r="AN839" s="55"/>
    </row>
    <row r="840" spans="14:40">
      <c r="N840" s="57"/>
      <c r="O840" s="57"/>
      <c r="P840" s="57"/>
      <c r="Q840" s="57"/>
      <c r="R840" s="57"/>
      <c r="S840" s="57"/>
      <c r="T840" s="57"/>
      <c r="U840" s="57"/>
      <c r="V840" s="58"/>
      <c r="W840" s="58"/>
      <c r="X840" s="57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  <c r="AK840" s="58"/>
      <c r="AL840" s="58"/>
      <c r="AM840" s="55"/>
      <c r="AN840" s="55"/>
    </row>
    <row r="841" spans="14:40">
      <c r="N841" s="57"/>
      <c r="O841" s="57"/>
      <c r="P841" s="57"/>
      <c r="Q841" s="57"/>
      <c r="R841" s="57"/>
      <c r="S841" s="57"/>
      <c r="T841" s="57"/>
      <c r="U841" s="57"/>
      <c r="V841" s="58"/>
      <c r="W841" s="58"/>
      <c r="X841" s="57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  <c r="AK841" s="58"/>
      <c r="AL841" s="58"/>
      <c r="AM841" s="55"/>
      <c r="AN841" s="55"/>
    </row>
    <row r="842" spans="14:40">
      <c r="N842" s="57"/>
      <c r="O842" s="57"/>
      <c r="P842" s="57"/>
      <c r="Q842" s="57"/>
      <c r="R842" s="57"/>
      <c r="S842" s="57"/>
      <c r="T842" s="57"/>
      <c r="U842" s="57"/>
      <c r="V842" s="58"/>
      <c r="W842" s="58"/>
      <c r="X842" s="57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  <c r="AK842" s="58"/>
      <c r="AL842" s="58"/>
      <c r="AM842" s="55"/>
      <c r="AN842" s="55"/>
    </row>
    <row r="843" spans="14:40">
      <c r="N843" s="57"/>
      <c r="O843" s="57"/>
      <c r="P843" s="57"/>
      <c r="Q843" s="57"/>
      <c r="R843" s="57"/>
      <c r="S843" s="57"/>
      <c r="T843" s="57"/>
      <c r="U843" s="57"/>
      <c r="V843" s="58"/>
      <c r="W843" s="58"/>
      <c r="X843" s="57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  <c r="AK843" s="58"/>
      <c r="AL843" s="58"/>
      <c r="AM843" s="55"/>
      <c r="AN843" s="55"/>
    </row>
    <row r="844" spans="14:40">
      <c r="N844" s="57"/>
      <c r="O844" s="57"/>
      <c r="P844" s="57"/>
      <c r="Q844" s="57"/>
      <c r="R844" s="57"/>
      <c r="S844" s="57"/>
      <c r="T844" s="57"/>
      <c r="U844" s="57"/>
      <c r="V844" s="58"/>
      <c r="W844" s="58"/>
      <c r="X844" s="57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  <c r="AK844" s="58"/>
      <c r="AL844" s="58"/>
      <c r="AM844" s="55"/>
      <c r="AN844" s="55"/>
    </row>
    <row r="845" spans="14:40">
      <c r="N845" s="57"/>
      <c r="O845" s="57"/>
      <c r="P845" s="57"/>
      <c r="Q845" s="57"/>
      <c r="R845" s="57"/>
      <c r="S845" s="57"/>
      <c r="T845" s="57"/>
      <c r="U845" s="57"/>
      <c r="V845" s="58"/>
      <c r="W845" s="58"/>
      <c r="X845" s="57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  <c r="AK845" s="58"/>
      <c r="AL845" s="58"/>
      <c r="AM845" s="55"/>
      <c r="AN845" s="55"/>
    </row>
    <row r="846" spans="14:40">
      <c r="N846" s="57"/>
      <c r="O846" s="57"/>
      <c r="P846" s="57"/>
      <c r="Q846" s="57"/>
      <c r="R846" s="57"/>
      <c r="S846" s="57"/>
      <c r="T846" s="57"/>
      <c r="U846" s="57"/>
      <c r="V846" s="58"/>
      <c r="W846" s="58"/>
      <c r="X846" s="57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  <c r="AK846" s="58"/>
      <c r="AL846" s="58"/>
      <c r="AM846" s="55"/>
      <c r="AN846" s="55"/>
    </row>
    <row r="847" spans="14:40">
      <c r="N847" s="57"/>
      <c r="O847" s="57"/>
      <c r="P847" s="57"/>
      <c r="Q847" s="57"/>
      <c r="R847" s="57"/>
      <c r="S847" s="57"/>
      <c r="T847" s="57"/>
      <c r="U847" s="57"/>
      <c r="V847" s="58"/>
      <c r="W847" s="58"/>
      <c r="X847" s="57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  <c r="AK847" s="58"/>
      <c r="AL847" s="58"/>
      <c r="AM847" s="55"/>
      <c r="AN847" s="55"/>
    </row>
    <row r="848" spans="14:40">
      <c r="N848" s="57"/>
      <c r="O848" s="57"/>
      <c r="P848" s="57"/>
      <c r="Q848" s="57"/>
      <c r="R848" s="57"/>
      <c r="S848" s="57"/>
      <c r="T848" s="57"/>
      <c r="U848" s="57"/>
      <c r="V848" s="58"/>
      <c r="W848" s="58"/>
      <c r="X848" s="57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  <c r="AK848" s="58"/>
      <c r="AL848" s="58"/>
      <c r="AM848" s="55"/>
      <c r="AN848" s="55"/>
    </row>
    <row r="849" spans="14:40">
      <c r="N849" s="57"/>
      <c r="O849" s="57"/>
      <c r="P849" s="57"/>
      <c r="Q849" s="57"/>
      <c r="R849" s="57"/>
      <c r="S849" s="57"/>
      <c r="T849" s="57"/>
      <c r="U849" s="57"/>
      <c r="V849" s="58"/>
      <c r="W849" s="58"/>
      <c r="X849" s="57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  <c r="AK849" s="58"/>
      <c r="AL849" s="58"/>
      <c r="AM849" s="55"/>
      <c r="AN849" s="55"/>
    </row>
    <row r="850" spans="14:40">
      <c r="N850" s="57"/>
      <c r="O850" s="57"/>
      <c r="P850" s="57"/>
      <c r="Q850" s="57"/>
      <c r="R850" s="57"/>
      <c r="S850" s="57"/>
      <c r="T850" s="57"/>
      <c r="U850" s="57"/>
      <c r="V850" s="58"/>
      <c r="W850" s="58"/>
      <c r="X850" s="57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  <c r="AK850" s="58"/>
      <c r="AL850" s="58"/>
      <c r="AM850" s="55"/>
      <c r="AN850" s="55"/>
    </row>
    <row r="851" spans="14:40">
      <c r="N851" s="57"/>
      <c r="O851" s="57"/>
      <c r="P851" s="57"/>
      <c r="Q851" s="57"/>
      <c r="R851" s="57"/>
      <c r="S851" s="57"/>
      <c r="T851" s="57"/>
      <c r="U851" s="57"/>
      <c r="V851" s="58"/>
      <c r="W851" s="58"/>
      <c r="X851" s="57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  <c r="AK851" s="58"/>
      <c r="AL851" s="58"/>
      <c r="AM851" s="55"/>
      <c r="AN851" s="55"/>
    </row>
    <row r="852" spans="14:40">
      <c r="N852" s="57"/>
      <c r="O852" s="57"/>
      <c r="P852" s="57"/>
      <c r="Q852" s="57"/>
      <c r="R852" s="57"/>
      <c r="S852" s="57"/>
      <c r="T852" s="57"/>
      <c r="U852" s="57"/>
      <c r="V852" s="58"/>
      <c r="W852" s="58"/>
      <c r="X852" s="57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  <c r="AK852" s="58"/>
      <c r="AL852" s="58"/>
      <c r="AM852" s="55"/>
      <c r="AN852" s="55"/>
    </row>
    <row r="853" spans="14:40">
      <c r="N853" s="57"/>
      <c r="O853" s="57"/>
      <c r="P853" s="57"/>
      <c r="Q853" s="57"/>
      <c r="R853" s="57"/>
      <c r="S853" s="57"/>
      <c r="T853" s="57"/>
      <c r="U853" s="57"/>
      <c r="V853" s="58"/>
      <c r="W853" s="58"/>
      <c r="X853" s="57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  <c r="AK853" s="58"/>
      <c r="AL853" s="58"/>
      <c r="AM853" s="55"/>
      <c r="AN853" s="55"/>
    </row>
    <row r="854" spans="14:40">
      <c r="N854" s="57"/>
      <c r="O854" s="57"/>
      <c r="P854" s="57"/>
      <c r="Q854" s="57"/>
      <c r="R854" s="57"/>
      <c r="S854" s="57"/>
      <c r="T854" s="57"/>
      <c r="U854" s="57"/>
      <c r="V854" s="58"/>
      <c r="W854" s="58"/>
      <c r="X854" s="57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  <c r="AK854" s="58"/>
      <c r="AL854" s="58"/>
      <c r="AM854" s="55"/>
      <c r="AN854" s="55"/>
    </row>
    <row r="855" spans="14:40">
      <c r="N855" s="57"/>
      <c r="O855" s="57"/>
      <c r="P855" s="57"/>
      <c r="Q855" s="57"/>
      <c r="R855" s="57"/>
      <c r="S855" s="57"/>
      <c r="T855" s="57"/>
      <c r="U855" s="57"/>
      <c r="V855" s="58"/>
      <c r="W855" s="58"/>
      <c r="X855" s="57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  <c r="AK855" s="58"/>
      <c r="AL855" s="58"/>
      <c r="AM855" s="55"/>
      <c r="AN855" s="55"/>
    </row>
    <row r="856" spans="14:40">
      <c r="N856" s="57"/>
      <c r="O856" s="57"/>
      <c r="P856" s="57"/>
      <c r="Q856" s="57"/>
      <c r="R856" s="57"/>
      <c r="S856" s="57"/>
      <c r="T856" s="57"/>
      <c r="U856" s="57"/>
      <c r="V856" s="58"/>
      <c r="W856" s="58"/>
      <c r="X856" s="57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  <c r="AK856" s="58"/>
      <c r="AL856" s="58"/>
      <c r="AM856" s="55"/>
      <c r="AN856" s="55"/>
    </row>
    <row r="857" spans="14:40">
      <c r="N857" s="57"/>
      <c r="O857" s="57"/>
      <c r="P857" s="57"/>
      <c r="Q857" s="57"/>
      <c r="R857" s="57"/>
      <c r="S857" s="57"/>
      <c r="T857" s="57"/>
      <c r="U857" s="57"/>
      <c r="V857" s="58"/>
      <c r="W857" s="58"/>
      <c r="X857" s="57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  <c r="AK857" s="58"/>
      <c r="AL857" s="58"/>
      <c r="AM857" s="55"/>
      <c r="AN857" s="55"/>
    </row>
    <row r="858" spans="14:40">
      <c r="N858" s="57"/>
      <c r="O858" s="57"/>
      <c r="P858" s="57"/>
      <c r="Q858" s="57"/>
      <c r="R858" s="57"/>
      <c r="S858" s="57"/>
      <c r="T858" s="57"/>
      <c r="U858" s="57"/>
      <c r="V858" s="58"/>
      <c r="W858" s="58"/>
      <c r="X858" s="57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  <c r="AK858" s="58"/>
      <c r="AL858" s="58"/>
      <c r="AM858" s="55"/>
      <c r="AN858" s="55"/>
    </row>
    <row r="859" spans="14:40">
      <c r="N859" s="57"/>
      <c r="O859" s="57"/>
      <c r="P859" s="57"/>
      <c r="Q859" s="57"/>
      <c r="R859" s="57"/>
      <c r="S859" s="57"/>
      <c r="T859" s="57"/>
      <c r="U859" s="57"/>
      <c r="V859" s="58"/>
      <c r="W859" s="58"/>
      <c r="X859" s="57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  <c r="AK859" s="58"/>
      <c r="AL859" s="58"/>
      <c r="AM859" s="55"/>
      <c r="AN859" s="55"/>
    </row>
    <row r="860" spans="14:40">
      <c r="N860" s="57"/>
      <c r="O860" s="57"/>
      <c r="P860" s="57"/>
      <c r="Q860" s="57"/>
      <c r="R860" s="57"/>
      <c r="S860" s="57"/>
      <c r="T860" s="57"/>
      <c r="U860" s="57"/>
      <c r="V860" s="58"/>
      <c r="W860" s="58"/>
      <c r="X860" s="57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  <c r="AK860" s="58"/>
      <c r="AL860" s="58"/>
      <c r="AM860" s="55"/>
      <c r="AN860" s="55"/>
    </row>
    <row r="861" spans="14:40">
      <c r="N861" s="57"/>
      <c r="O861" s="57"/>
      <c r="P861" s="57"/>
      <c r="Q861" s="57"/>
      <c r="R861" s="57"/>
      <c r="S861" s="57"/>
      <c r="T861" s="57"/>
      <c r="U861" s="57"/>
      <c r="V861" s="58"/>
      <c r="W861" s="58"/>
      <c r="X861" s="57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  <c r="AK861" s="58"/>
      <c r="AL861" s="58"/>
      <c r="AM861" s="55"/>
      <c r="AN861" s="55"/>
    </row>
    <row r="862" spans="14:40">
      <c r="N862" s="57"/>
      <c r="O862" s="57"/>
      <c r="P862" s="57"/>
      <c r="Q862" s="57"/>
      <c r="R862" s="57"/>
      <c r="S862" s="57"/>
      <c r="T862" s="57"/>
      <c r="U862" s="57"/>
      <c r="V862" s="58"/>
      <c r="W862" s="58"/>
      <c r="X862" s="57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  <c r="AK862" s="58"/>
      <c r="AL862" s="58"/>
      <c r="AM862" s="55"/>
      <c r="AN862" s="55"/>
    </row>
    <row r="863" spans="14:40">
      <c r="N863" s="57"/>
      <c r="O863" s="57"/>
      <c r="P863" s="57"/>
      <c r="Q863" s="57"/>
      <c r="R863" s="57"/>
      <c r="S863" s="57"/>
      <c r="T863" s="57"/>
      <c r="U863" s="57"/>
      <c r="V863" s="58"/>
      <c r="W863" s="58"/>
      <c r="X863" s="57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  <c r="AK863" s="58"/>
      <c r="AL863" s="58"/>
      <c r="AM863" s="55"/>
      <c r="AN863" s="55"/>
    </row>
    <row r="864" spans="14:40">
      <c r="N864" s="57"/>
      <c r="O864" s="57"/>
      <c r="P864" s="57"/>
      <c r="Q864" s="57"/>
      <c r="R864" s="57"/>
      <c r="S864" s="57"/>
      <c r="T864" s="57"/>
      <c r="U864" s="57"/>
      <c r="V864" s="58"/>
      <c r="W864" s="58"/>
      <c r="X864" s="57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  <c r="AK864" s="58"/>
      <c r="AL864" s="58"/>
      <c r="AM864" s="55"/>
      <c r="AN864" s="55"/>
    </row>
    <row r="865" spans="14:40">
      <c r="N865" s="57"/>
      <c r="O865" s="57"/>
      <c r="P865" s="57"/>
      <c r="Q865" s="57"/>
      <c r="R865" s="57"/>
      <c r="S865" s="57"/>
      <c r="T865" s="57"/>
      <c r="U865" s="57"/>
      <c r="V865" s="58"/>
      <c r="W865" s="58"/>
      <c r="X865" s="57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  <c r="AK865" s="58"/>
      <c r="AL865" s="58"/>
      <c r="AM865" s="55"/>
      <c r="AN865" s="55"/>
    </row>
    <row r="866" spans="14:40">
      <c r="N866" s="57"/>
      <c r="O866" s="57"/>
      <c r="P866" s="57"/>
      <c r="Q866" s="57"/>
      <c r="R866" s="57"/>
      <c r="S866" s="57"/>
      <c r="T866" s="57"/>
      <c r="U866" s="57"/>
      <c r="V866" s="58"/>
      <c r="W866" s="58"/>
      <c r="X866" s="57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  <c r="AK866" s="58"/>
      <c r="AL866" s="58"/>
      <c r="AM866" s="55"/>
      <c r="AN866" s="55"/>
    </row>
    <row r="867" spans="14:40">
      <c r="N867" s="57"/>
      <c r="O867" s="57"/>
      <c r="P867" s="57"/>
      <c r="Q867" s="57"/>
      <c r="R867" s="57"/>
      <c r="S867" s="57"/>
      <c r="T867" s="57"/>
      <c r="U867" s="57"/>
      <c r="V867" s="58"/>
      <c r="W867" s="58"/>
      <c r="X867" s="57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  <c r="AK867" s="58"/>
      <c r="AL867" s="58"/>
      <c r="AM867" s="55"/>
      <c r="AN867" s="55"/>
    </row>
    <row r="868" spans="14:40">
      <c r="N868" s="57"/>
      <c r="O868" s="57"/>
      <c r="P868" s="57"/>
      <c r="Q868" s="57"/>
      <c r="R868" s="57"/>
      <c r="S868" s="57"/>
      <c r="T868" s="57"/>
      <c r="U868" s="57"/>
      <c r="V868" s="58"/>
      <c r="W868" s="58"/>
      <c r="X868" s="57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  <c r="AK868" s="58"/>
      <c r="AL868" s="58"/>
      <c r="AM868" s="55"/>
      <c r="AN868" s="55"/>
    </row>
    <row r="869" spans="14:40">
      <c r="N869" s="57"/>
      <c r="O869" s="57"/>
      <c r="P869" s="57"/>
      <c r="Q869" s="57"/>
      <c r="R869" s="57"/>
      <c r="S869" s="57"/>
      <c r="T869" s="57"/>
      <c r="U869" s="57"/>
      <c r="V869" s="58"/>
      <c r="W869" s="58"/>
      <c r="X869" s="57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  <c r="AK869" s="58"/>
      <c r="AL869" s="58"/>
      <c r="AM869" s="55"/>
      <c r="AN869" s="55"/>
    </row>
    <row r="870" spans="14:40">
      <c r="N870" s="57"/>
      <c r="O870" s="57"/>
      <c r="P870" s="57"/>
      <c r="Q870" s="57"/>
      <c r="R870" s="57"/>
      <c r="S870" s="57"/>
      <c r="T870" s="57"/>
      <c r="U870" s="57"/>
      <c r="V870" s="58"/>
      <c r="W870" s="58"/>
      <c r="X870" s="57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  <c r="AK870" s="58"/>
      <c r="AL870" s="58"/>
      <c r="AM870" s="55"/>
      <c r="AN870" s="55"/>
    </row>
    <row r="871" spans="14:40">
      <c r="N871" s="57"/>
      <c r="O871" s="57"/>
      <c r="P871" s="57"/>
      <c r="Q871" s="57"/>
      <c r="R871" s="57"/>
      <c r="S871" s="57"/>
      <c r="T871" s="57"/>
      <c r="U871" s="57"/>
      <c r="V871" s="58"/>
      <c r="W871" s="58"/>
      <c r="X871" s="57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  <c r="AK871" s="58"/>
      <c r="AL871" s="58"/>
      <c r="AM871" s="55"/>
      <c r="AN871" s="55"/>
    </row>
    <row r="872" spans="14:40">
      <c r="N872" s="57"/>
      <c r="O872" s="57"/>
      <c r="P872" s="57"/>
      <c r="Q872" s="57"/>
      <c r="R872" s="57"/>
      <c r="S872" s="57"/>
      <c r="T872" s="57"/>
      <c r="U872" s="57"/>
      <c r="V872" s="58"/>
      <c r="W872" s="58"/>
      <c r="X872" s="57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  <c r="AK872" s="58"/>
      <c r="AL872" s="58"/>
      <c r="AM872" s="55"/>
      <c r="AN872" s="55"/>
    </row>
    <row r="873" spans="14:40">
      <c r="N873" s="57"/>
      <c r="O873" s="57"/>
      <c r="P873" s="57"/>
      <c r="Q873" s="57"/>
      <c r="R873" s="57"/>
      <c r="S873" s="57"/>
      <c r="T873" s="57"/>
      <c r="U873" s="57"/>
      <c r="V873" s="58"/>
      <c r="W873" s="58"/>
      <c r="X873" s="57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  <c r="AK873" s="58"/>
      <c r="AL873" s="58"/>
      <c r="AM873" s="55"/>
      <c r="AN873" s="55"/>
    </row>
    <row r="874" spans="14:40">
      <c r="N874" s="57"/>
      <c r="O874" s="57"/>
      <c r="P874" s="57"/>
      <c r="Q874" s="57"/>
      <c r="R874" s="57"/>
      <c r="S874" s="57"/>
      <c r="T874" s="57"/>
      <c r="U874" s="57"/>
      <c r="V874" s="58"/>
      <c r="W874" s="58"/>
      <c r="X874" s="57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  <c r="AK874" s="58"/>
      <c r="AL874" s="58"/>
      <c r="AM874" s="55"/>
      <c r="AN874" s="55"/>
    </row>
    <row r="875" spans="14:40">
      <c r="N875" s="57"/>
      <c r="O875" s="57"/>
      <c r="P875" s="57"/>
      <c r="Q875" s="57"/>
      <c r="R875" s="57"/>
      <c r="S875" s="57"/>
      <c r="T875" s="57"/>
      <c r="U875" s="57"/>
      <c r="V875" s="58"/>
      <c r="W875" s="58"/>
      <c r="X875" s="57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  <c r="AK875" s="58"/>
      <c r="AL875" s="58"/>
      <c r="AM875" s="55"/>
      <c r="AN875" s="55"/>
    </row>
    <row r="876" spans="14:40">
      <c r="N876" s="57"/>
      <c r="O876" s="57"/>
      <c r="P876" s="57"/>
      <c r="Q876" s="57"/>
      <c r="R876" s="57"/>
      <c r="S876" s="57"/>
      <c r="T876" s="57"/>
      <c r="U876" s="57"/>
      <c r="V876" s="58"/>
      <c r="W876" s="58"/>
      <c r="X876" s="57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  <c r="AK876" s="58"/>
      <c r="AL876" s="58"/>
      <c r="AM876" s="55"/>
      <c r="AN876" s="55"/>
    </row>
    <row r="877" spans="14:40">
      <c r="N877" s="57"/>
      <c r="O877" s="57"/>
      <c r="P877" s="57"/>
      <c r="Q877" s="57"/>
      <c r="R877" s="57"/>
      <c r="S877" s="57"/>
      <c r="T877" s="57"/>
      <c r="U877" s="57"/>
      <c r="V877" s="58"/>
      <c r="W877" s="58"/>
      <c r="X877" s="57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  <c r="AK877" s="58"/>
      <c r="AL877" s="58"/>
      <c r="AM877" s="55"/>
      <c r="AN877" s="55"/>
    </row>
    <row r="878" spans="14:40">
      <c r="N878" s="57"/>
      <c r="O878" s="57"/>
      <c r="P878" s="57"/>
      <c r="Q878" s="57"/>
      <c r="R878" s="57"/>
      <c r="S878" s="57"/>
      <c r="T878" s="57"/>
      <c r="U878" s="57"/>
      <c r="V878" s="58"/>
      <c r="W878" s="58"/>
      <c r="X878" s="57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  <c r="AK878" s="58"/>
      <c r="AL878" s="58"/>
      <c r="AM878" s="55"/>
      <c r="AN878" s="55"/>
    </row>
    <row r="879" spans="14:40">
      <c r="N879" s="57"/>
      <c r="O879" s="57"/>
      <c r="P879" s="57"/>
      <c r="Q879" s="57"/>
      <c r="R879" s="57"/>
      <c r="S879" s="57"/>
      <c r="T879" s="57"/>
      <c r="U879" s="57"/>
      <c r="V879" s="58"/>
      <c r="W879" s="58"/>
      <c r="X879" s="57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  <c r="AK879" s="58"/>
      <c r="AL879" s="58"/>
      <c r="AM879" s="55"/>
      <c r="AN879" s="55"/>
    </row>
    <row r="880" spans="14:40">
      <c r="N880" s="57"/>
      <c r="O880" s="57"/>
      <c r="P880" s="57"/>
      <c r="Q880" s="57"/>
      <c r="R880" s="57"/>
      <c r="S880" s="57"/>
      <c r="T880" s="57"/>
      <c r="U880" s="57"/>
      <c r="V880" s="58"/>
      <c r="W880" s="58"/>
      <c r="X880" s="57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  <c r="AK880" s="58"/>
      <c r="AL880" s="58"/>
      <c r="AM880" s="55"/>
      <c r="AN880" s="55"/>
    </row>
    <row r="881" spans="14:40">
      <c r="N881" s="57"/>
      <c r="O881" s="57"/>
      <c r="P881" s="57"/>
      <c r="Q881" s="57"/>
      <c r="R881" s="57"/>
      <c r="S881" s="57"/>
      <c r="T881" s="57"/>
      <c r="U881" s="57"/>
      <c r="V881" s="58"/>
      <c r="W881" s="58"/>
      <c r="X881" s="57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  <c r="AK881" s="58"/>
      <c r="AL881" s="58"/>
      <c r="AM881" s="55"/>
      <c r="AN881" s="55"/>
    </row>
    <row r="882" spans="14:40">
      <c r="N882" s="57"/>
      <c r="O882" s="57"/>
      <c r="P882" s="57"/>
      <c r="Q882" s="57"/>
      <c r="R882" s="57"/>
      <c r="S882" s="57"/>
      <c r="T882" s="57"/>
      <c r="U882" s="57"/>
      <c r="V882" s="58"/>
      <c r="W882" s="58"/>
      <c r="X882" s="57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  <c r="AK882" s="58"/>
      <c r="AL882" s="58"/>
      <c r="AM882" s="55"/>
      <c r="AN882" s="55"/>
    </row>
    <row r="883" spans="14:40">
      <c r="N883" s="57"/>
      <c r="O883" s="57"/>
      <c r="P883" s="57"/>
      <c r="Q883" s="57"/>
      <c r="R883" s="57"/>
      <c r="S883" s="57"/>
      <c r="T883" s="57"/>
      <c r="U883" s="57"/>
      <c r="V883" s="58"/>
      <c r="W883" s="58"/>
      <c r="X883" s="57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  <c r="AK883" s="58"/>
      <c r="AL883" s="58"/>
      <c r="AM883" s="55"/>
      <c r="AN883" s="55"/>
    </row>
    <row r="884" spans="14:40">
      <c r="N884" s="57"/>
      <c r="O884" s="57"/>
      <c r="P884" s="57"/>
      <c r="Q884" s="57"/>
      <c r="R884" s="57"/>
      <c r="S884" s="57"/>
      <c r="T884" s="57"/>
      <c r="U884" s="57"/>
      <c r="V884" s="58"/>
      <c r="W884" s="58"/>
      <c r="X884" s="57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  <c r="AK884" s="58"/>
      <c r="AL884" s="58"/>
      <c r="AM884" s="55"/>
      <c r="AN884" s="55"/>
    </row>
    <row r="885" spans="14:40">
      <c r="N885" s="57"/>
      <c r="O885" s="57"/>
      <c r="P885" s="57"/>
      <c r="Q885" s="57"/>
      <c r="R885" s="57"/>
      <c r="S885" s="57"/>
      <c r="T885" s="57"/>
      <c r="U885" s="57"/>
      <c r="V885" s="58"/>
      <c r="W885" s="58"/>
      <c r="X885" s="57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  <c r="AK885" s="58"/>
      <c r="AL885" s="58"/>
      <c r="AM885" s="55"/>
      <c r="AN885" s="55"/>
    </row>
    <row r="886" spans="14:40">
      <c r="N886" s="57"/>
      <c r="O886" s="57"/>
      <c r="P886" s="57"/>
      <c r="Q886" s="57"/>
      <c r="R886" s="57"/>
      <c r="S886" s="57"/>
      <c r="T886" s="57"/>
      <c r="U886" s="57"/>
      <c r="V886" s="58"/>
      <c r="W886" s="58"/>
      <c r="X886" s="57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  <c r="AK886" s="58"/>
      <c r="AL886" s="58"/>
      <c r="AM886" s="55"/>
      <c r="AN886" s="55"/>
    </row>
    <row r="887" spans="14:40">
      <c r="N887" s="57"/>
      <c r="O887" s="57"/>
      <c r="P887" s="57"/>
      <c r="Q887" s="57"/>
      <c r="R887" s="57"/>
      <c r="S887" s="57"/>
      <c r="T887" s="57"/>
      <c r="U887" s="57"/>
      <c r="V887" s="58"/>
      <c r="W887" s="58"/>
      <c r="X887" s="57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  <c r="AK887" s="58"/>
      <c r="AL887" s="58"/>
      <c r="AM887" s="55"/>
      <c r="AN887" s="55"/>
    </row>
    <row r="888" spans="14:40">
      <c r="N888" s="57"/>
      <c r="O888" s="57"/>
      <c r="P888" s="57"/>
      <c r="Q888" s="57"/>
      <c r="R888" s="57"/>
      <c r="S888" s="57"/>
      <c r="T888" s="57"/>
      <c r="U888" s="57"/>
      <c r="V888" s="58"/>
      <c r="W888" s="58"/>
      <c r="X888" s="57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  <c r="AK888" s="58"/>
      <c r="AL888" s="58"/>
      <c r="AM888" s="55"/>
      <c r="AN888" s="55"/>
    </row>
    <row r="889" spans="14:40">
      <c r="N889" s="57"/>
      <c r="O889" s="57"/>
      <c r="P889" s="57"/>
      <c r="Q889" s="57"/>
      <c r="R889" s="57"/>
      <c r="S889" s="57"/>
      <c r="T889" s="57"/>
      <c r="U889" s="57"/>
      <c r="V889" s="58"/>
      <c r="W889" s="58"/>
      <c r="X889" s="57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  <c r="AK889" s="58"/>
      <c r="AL889" s="58"/>
      <c r="AM889" s="55"/>
      <c r="AN889" s="55"/>
    </row>
    <row r="890" spans="14:40">
      <c r="N890" s="57"/>
      <c r="O890" s="57"/>
      <c r="P890" s="57"/>
      <c r="Q890" s="57"/>
      <c r="R890" s="57"/>
      <c r="S890" s="57"/>
      <c r="T890" s="57"/>
      <c r="U890" s="57"/>
      <c r="V890" s="58"/>
      <c r="W890" s="58"/>
      <c r="X890" s="57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  <c r="AK890" s="58"/>
      <c r="AL890" s="58"/>
      <c r="AM890" s="55"/>
      <c r="AN890" s="55"/>
    </row>
    <row r="891" spans="14:40">
      <c r="N891" s="57"/>
      <c r="O891" s="57"/>
      <c r="P891" s="57"/>
      <c r="Q891" s="57"/>
      <c r="R891" s="57"/>
      <c r="S891" s="57"/>
      <c r="T891" s="57"/>
      <c r="U891" s="57"/>
      <c r="V891" s="58"/>
      <c r="W891" s="58"/>
      <c r="X891" s="57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  <c r="AK891" s="58"/>
      <c r="AL891" s="58"/>
      <c r="AM891" s="55"/>
      <c r="AN891" s="55"/>
    </row>
    <row r="892" spans="14:40">
      <c r="N892" s="57"/>
      <c r="O892" s="57"/>
      <c r="P892" s="57"/>
      <c r="Q892" s="57"/>
      <c r="R892" s="57"/>
      <c r="S892" s="57"/>
      <c r="T892" s="57"/>
      <c r="U892" s="57"/>
      <c r="V892" s="58"/>
      <c r="W892" s="58"/>
      <c r="X892" s="57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  <c r="AK892" s="58"/>
      <c r="AL892" s="58"/>
      <c r="AM892" s="55"/>
      <c r="AN892" s="55"/>
    </row>
    <row r="893" spans="14:40">
      <c r="N893" s="57"/>
      <c r="O893" s="57"/>
      <c r="P893" s="57"/>
      <c r="Q893" s="57"/>
      <c r="R893" s="57"/>
      <c r="S893" s="57"/>
      <c r="T893" s="57"/>
      <c r="U893" s="57"/>
      <c r="V893" s="58"/>
      <c r="W893" s="58"/>
      <c r="X893" s="57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  <c r="AK893" s="58"/>
      <c r="AL893" s="58"/>
      <c r="AM893" s="55"/>
      <c r="AN893" s="55"/>
    </row>
    <row r="894" spans="14:40">
      <c r="N894" s="57"/>
      <c r="O894" s="57"/>
      <c r="P894" s="57"/>
      <c r="Q894" s="57"/>
      <c r="R894" s="57"/>
      <c r="S894" s="57"/>
      <c r="T894" s="57"/>
      <c r="U894" s="57"/>
      <c r="V894" s="58"/>
      <c r="W894" s="58"/>
      <c r="X894" s="57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  <c r="AK894" s="58"/>
      <c r="AL894" s="58"/>
      <c r="AM894" s="55"/>
      <c r="AN894" s="55"/>
    </row>
    <row r="895" spans="14:40">
      <c r="N895" s="57"/>
      <c r="O895" s="57"/>
      <c r="P895" s="57"/>
      <c r="Q895" s="57"/>
      <c r="R895" s="57"/>
      <c r="S895" s="57"/>
      <c r="T895" s="57"/>
      <c r="U895" s="57"/>
      <c r="V895" s="58"/>
      <c r="W895" s="58"/>
      <c r="X895" s="57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  <c r="AK895" s="58"/>
      <c r="AL895" s="58"/>
      <c r="AM895" s="55"/>
      <c r="AN895" s="55"/>
    </row>
    <row r="896" spans="14:40">
      <c r="N896" s="57"/>
      <c r="O896" s="57"/>
      <c r="P896" s="57"/>
      <c r="Q896" s="57"/>
      <c r="R896" s="57"/>
      <c r="S896" s="57"/>
      <c r="T896" s="57"/>
      <c r="U896" s="57"/>
      <c r="V896" s="58"/>
      <c r="W896" s="58"/>
      <c r="X896" s="57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  <c r="AK896" s="58"/>
      <c r="AL896" s="58"/>
      <c r="AM896" s="55"/>
      <c r="AN896" s="55"/>
    </row>
    <row r="897" spans="14:40">
      <c r="N897" s="57"/>
      <c r="O897" s="57"/>
      <c r="P897" s="57"/>
      <c r="Q897" s="57"/>
      <c r="R897" s="57"/>
      <c r="S897" s="57"/>
      <c r="T897" s="57"/>
      <c r="U897" s="57"/>
      <c r="V897" s="58"/>
      <c r="W897" s="58"/>
      <c r="X897" s="57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  <c r="AK897" s="58"/>
      <c r="AL897" s="58"/>
      <c r="AM897" s="55"/>
      <c r="AN897" s="55"/>
    </row>
    <row r="898" spans="14:40">
      <c r="N898" s="57"/>
      <c r="O898" s="57"/>
      <c r="P898" s="57"/>
      <c r="Q898" s="57"/>
      <c r="R898" s="57"/>
      <c r="S898" s="57"/>
      <c r="T898" s="57"/>
      <c r="U898" s="57"/>
      <c r="V898" s="58"/>
      <c r="W898" s="58"/>
      <c r="X898" s="57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  <c r="AK898" s="58"/>
      <c r="AL898" s="58"/>
      <c r="AM898" s="55"/>
      <c r="AN898" s="55"/>
    </row>
    <row r="899" spans="14:40">
      <c r="N899" s="57"/>
      <c r="O899" s="57"/>
      <c r="P899" s="57"/>
      <c r="Q899" s="57"/>
      <c r="R899" s="57"/>
      <c r="S899" s="57"/>
      <c r="T899" s="57"/>
      <c r="U899" s="57"/>
      <c r="V899" s="58"/>
      <c r="W899" s="58"/>
      <c r="X899" s="57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  <c r="AK899" s="58"/>
      <c r="AL899" s="58"/>
      <c r="AM899" s="55"/>
      <c r="AN899" s="55"/>
    </row>
    <row r="900" spans="14:40">
      <c r="N900" s="57"/>
      <c r="O900" s="57"/>
      <c r="P900" s="57"/>
      <c r="Q900" s="57"/>
      <c r="R900" s="57"/>
      <c r="S900" s="57"/>
      <c r="T900" s="57"/>
      <c r="U900" s="57"/>
      <c r="V900" s="58"/>
      <c r="W900" s="58"/>
      <c r="X900" s="57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  <c r="AK900" s="58"/>
      <c r="AL900" s="58"/>
      <c r="AM900" s="55"/>
      <c r="AN900" s="55"/>
    </row>
    <row r="901" spans="14:40">
      <c r="N901" s="57"/>
      <c r="O901" s="57"/>
      <c r="P901" s="57"/>
      <c r="Q901" s="57"/>
      <c r="R901" s="57"/>
      <c r="S901" s="57"/>
      <c r="T901" s="57"/>
      <c r="U901" s="57"/>
      <c r="V901" s="58"/>
      <c r="W901" s="58"/>
      <c r="X901" s="57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  <c r="AK901" s="58"/>
      <c r="AL901" s="58"/>
      <c r="AM901" s="55"/>
      <c r="AN901" s="55"/>
    </row>
    <row r="902" spans="14:40">
      <c r="N902" s="57"/>
      <c r="O902" s="57"/>
      <c r="P902" s="57"/>
      <c r="Q902" s="57"/>
      <c r="R902" s="57"/>
      <c r="S902" s="57"/>
      <c r="T902" s="57"/>
      <c r="U902" s="57"/>
      <c r="V902" s="58"/>
      <c r="W902" s="58"/>
      <c r="X902" s="57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  <c r="AK902" s="58"/>
      <c r="AL902" s="58"/>
      <c r="AM902" s="55"/>
      <c r="AN902" s="55"/>
    </row>
    <row r="903" spans="14:40">
      <c r="N903" s="57"/>
      <c r="O903" s="57"/>
      <c r="P903" s="57"/>
      <c r="Q903" s="57"/>
      <c r="R903" s="57"/>
      <c r="S903" s="57"/>
      <c r="T903" s="57"/>
      <c r="U903" s="57"/>
      <c r="V903" s="58"/>
      <c r="W903" s="58"/>
      <c r="X903" s="57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  <c r="AK903" s="58"/>
      <c r="AL903" s="58"/>
      <c r="AM903" s="55"/>
      <c r="AN903" s="55"/>
    </row>
    <row r="904" spans="14:40">
      <c r="N904" s="57"/>
      <c r="O904" s="57"/>
      <c r="P904" s="57"/>
      <c r="Q904" s="57"/>
      <c r="R904" s="57"/>
      <c r="S904" s="57"/>
      <c r="T904" s="57"/>
      <c r="U904" s="57"/>
      <c r="V904" s="58"/>
      <c r="W904" s="58"/>
      <c r="X904" s="57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  <c r="AK904" s="58"/>
      <c r="AL904" s="58"/>
      <c r="AM904" s="55"/>
      <c r="AN904" s="55"/>
    </row>
    <row r="905" spans="14:40">
      <c r="N905" s="57"/>
      <c r="O905" s="57"/>
      <c r="P905" s="57"/>
      <c r="Q905" s="57"/>
      <c r="R905" s="57"/>
      <c r="S905" s="57"/>
      <c r="T905" s="57"/>
      <c r="U905" s="57"/>
      <c r="V905" s="58"/>
      <c r="W905" s="58"/>
      <c r="X905" s="57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  <c r="AK905" s="58"/>
      <c r="AL905" s="58"/>
      <c r="AM905" s="55"/>
      <c r="AN905" s="55"/>
    </row>
    <row r="906" spans="14:40">
      <c r="N906" s="57"/>
      <c r="O906" s="57"/>
      <c r="P906" s="57"/>
      <c r="Q906" s="57"/>
      <c r="R906" s="57"/>
      <c r="S906" s="57"/>
      <c r="T906" s="57"/>
      <c r="U906" s="57"/>
      <c r="V906" s="58"/>
      <c r="W906" s="58"/>
      <c r="X906" s="57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  <c r="AK906" s="58"/>
      <c r="AL906" s="58"/>
      <c r="AM906" s="55"/>
      <c r="AN906" s="55"/>
    </row>
    <row r="907" spans="14:40">
      <c r="N907" s="57"/>
      <c r="O907" s="57"/>
      <c r="P907" s="57"/>
      <c r="Q907" s="57"/>
      <c r="R907" s="57"/>
      <c r="S907" s="57"/>
      <c r="T907" s="57"/>
      <c r="U907" s="57"/>
      <c r="V907" s="58"/>
      <c r="W907" s="58"/>
      <c r="X907" s="57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  <c r="AK907" s="58"/>
      <c r="AL907" s="58"/>
      <c r="AM907" s="55"/>
      <c r="AN907" s="55"/>
    </row>
    <row r="908" spans="14:40">
      <c r="N908" s="57"/>
      <c r="O908" s="57"/>
      <c r="P908" s="57"/>
      <c r="Q908" s="57"/>
      <c r="R908" s="57"/>
      <c r="S908" s="57"/>
      <c r="T908" s="57"/>
      <c r="U908" s="57"/>
      <c r="V908" s="58"/>
      <c r="W908" s="58"/>
      <c r="X908" s="57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  <c r="AK908" s="58"/>
      <c r="AL908" s="58"/>
      <c r="AM908" s="55"/>
      <c r="AN908" s="55"/>
    </row>
    <row r="909" spans="14:40">
      <c r="N909" s="57"/>
      <c r="O909" s="57"/>
      <c r="P909" s="57"/>
      <c r="Q909" s="57"/>
      <c r="R909" s="57"/>
      <c r="S909" s="57"/>
      <c r="T909" s="57"/>
      <c r="U909" s="57"/>
      <c r="V909" s="58"/>
      <c r="W909" s="58"/>
      <c r="X909" s="57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  <c r="AK909" s="58"/>
      <c r="AL909" s="58"/>
      <c r="AM909" s="55"/>
      <c r="AN909" s="55"/>
    </row>
    <row r="910" spans="14:40">
      <c r="N910" s="57"/>
      <c r="O910" s="57"/>
      <c r="P910" s="57"/>
      <c r="Q910" s="57"/>
      <c r="R910" s="57"/>
      <c r="S910" s="57"/>
      <c r="T910" s="57"/>
      <c r="U910" s="57"/>
      <c r="V910" s="58"/>
      <c r="W910" s="58"/>
      <c r="X910" s="57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  <c r="AK910" s="58"/>
      <c r="AL910" s="58"/>
      <c r="AM910" s="55"/>
      <c r="AN910" s="55"/>
    </row>
    <row r="911" spans="14:40">
      <c r="N911" s="57"/>
      <c r="O911" s="57"/>
      <c r="P911" s="57"/>
      <c r="Q911" s="57"/>
      <c r="R911" s="57"/>
      <c r="S911" s="57"/>
      <c r="T911" s="57"/>
      <c r="U911" s="57"/>
      <c r="V911" s="58"/>
      <c r="W911" s="58"/>
      <c r="X911" s="57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  <c r="AK911" s="58"/>
      <c r="AL911" s="58"/>
      <c r="AM911" s="55"/>
      <c r="AN911" s="55"/>
    </row>
    <row r="912" spans="14:40">
      <c r="N912" s="57"/>
      <c r="O912" s="57"/>
      <c r="P912" s="57"/>
      <c r="Q912" s="57"/>
      <c r="R912" s="57"/>
      <c r="S912" s="57"/>
      <c r="T912" s="57"/>
      <c r="U912" s="57"/>
      <c r="V912" s="58"/>
      <c r="W912" s="58"/>
      <c r="X912" s="57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  <c r="AK912" s="58"/>
      <c r="AL912" s="58"/>
      <c r="AM912" s="55"/>
      <c r="AN912" s="55"/>
    </row>
    <row r="913" spans="14:40">
      <c r="N913" s="57"/>
      <c r="O913" s="57"/>
      <c r="P913" s="57"/>
      <c r="Q913" s="57"/>
      <c r="R913" s="57"/>
      <c r="S913" s="57"/>
      <c r="T913" s="57"/>
      <c r="U913" s="57"/>
      <c r="V913" s="58"/>
      <c r="W913" s="58"/>
      <c r="X913" s="57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  <c r="AK913" s="58"/>
      <c r="AL913" s="58"/>
      <c r="AM913" s="55"/>
      <c r="AN913" s="55"/>
    </row>
    <row r="914" spans="14:40">
      <c r="N914" s="57"/>
      <c r="O914" s="57"/>
      <c r="P914" s="57"/>
      <c r="Q914" s="57"/>
      <c r="R914" s="57"/>
      <c r="S914" s="57"/>
      <c r="T914" s="57"/>
      <c r="U914" s="57"/>
      <c r="V914" s="58"/>
      <c r="W914" s="58"/>
      <c r="X914" s="57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  <c r="AK914" s="58"/>
      <c r="AL914" s="58"/>
      <c r="AM914" s="55"/>
      <c r="AN914" s="55"/>
    </row>
    <row r="915" spans="14:40">
      <c r="N915" s="57"/>
      <c r="O915" s="57"/>
      <c r="P915" s="57"/>
      <c r="Q915" s="57"/>
      <c r="R915" s="57"/>
      <c r="S915" s="57"/>
      <c r="T915" s="57"/>
      <c r="U915" s="57"/>
      <c r="V915" s="58"/>
      <c r="W915" s="58"/>
      <c r="X915" s="57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  <c r="AK915" s="58"/>
      <c r="AL915" s="58"/>
      <c r="AM915" s="55"/>
      <c r="AN915" s="55"/>
    </row>
    <row r="916" spans="14:40">
      <c r="N916" s="57"/>
      <c r="O916" s="57"/>
      <c r="P916" s="57"/>
      <c r="Q916" s="57"/>
      <c r="R916" s="57"/>
      <c r="S916" s="57"/>
      <c r="T916" s="57"/>
      <c r="U916" s="57"/>
      <c r="V916" s="58"/>
      <c r="W916" s="58"/>
      <c r="X916" s="57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  <c r="AK916" s="58"/>
      <c r="AL916" s="58"/>
      <c r="AM916" s="55"/>
      <c r="AN916" s="55"/>
    </row>
    <row r="917" spans="14:40">
      <c r="N917" s="57"/>
      <c r="O917" s="57"/>
      <c r="P917" s="57"/>
      <c r="Q917" s="57"/>
      <c r="R917" s="57"/>
      <c r="S917" s="57"/>
      <c r="T917" s="57"/>
      <c r="U917" s="57"/>
      <c r="V917" s="58"/>
      <c r="W917" s="58"/>
      <c r="X917" s="57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  <c r="AK917" s="58"/>
      <c r="AL917" s="58"/>
      <c r="AM917" s="55"/>
      <c r="AN917" s="55"/>
    </row>
    <row r="918" spans="14:40">
      <c r="N918" s="57"/>
      <c r="O918" s="57"/>
      <c r="P918" s="57"/>
      <c r="Q918" s="57"/>
      <c r="R918" s="57"/>
      <c r="S918" s="57"/>
      <c r="T918" s="57"/>
      <c r="U918" s="57"/>
      <c r="V918" s="58"/>
      <c r="W918" s="58"/>
      <c r="X918" s="57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  <c r="AK918" s="58"/>
      <c r="AL918" s="58"/>
      <c r="AM918" s="55"/>
      <c r="AN918" s="55"/>
    </row>
    <row r="919" spans="14:40">
      <c r="N919" s="57"/>
      <c r="O919" s="57"/>
      <c r="P919" s="57"/>
      <c r="Q919" s="57"/>
      <c r="R919" s="57"/>
      <c r="S919" s="57"/>
      <c r="T919" s="57"/>
      <c r="U919" s="57"/>
      <c r="V919" s="58"/>
      <c r="W919" s="58"/>
      <c r="X919" s="57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  <c r="AK919" s="58"/>
      <c r="AL919" s="58"/>
      <c r="AM919" s="55"/>
      <c r="AN919" s="55"/>
    </row>
    <row r="920" spans="14:40">
      <c r="N920" s="57"/>
      <c r="O920" s="57"/>
      <c r="P920" s="57"/>
      <c r="Q920" s="57"/>
      <c r="R920" s="57"/>
      <c r="S920" s="57"/>
      <c r="T920" s="57"/>
      <c r="U920" s="57"/>
      <c r="V920" s="58"/>
      <c r="W920" s="58"/>
      <c r="X920" s="57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  <c r="AK920" s="58"/>
      <c r="AL920" s="58"/>
      <c r="AM920" s="55"/>
      <c r="AN920" s="55"/>
    </row>
    <row r="921" spans="14:40">
      <c r="N921" s="57"/>
      <c r="O921" s="57"/>
      <c r="P921" s="57"/>
      <c r="Q921" s="57"/>
      <c r="R921" s="57"/>
      <c r="S921" s="57"/>
      <c r="T921" s="57"/>
      <c r="U921" s="57"/>
      <c r="V921" s="58"/>
      <c r="W921" s="58"/>
      <c r="X921" s="57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  <c r="AK921" s="58"/>
      <c r="AL921" s="58"/>
      <c r="AM921" s="55"/>
      <c r="AN921" s="55"/>
    </row>
    <row r="922" spans="14:40">
      <c r="N922" s="57"/>
      <c r="O922" s="57"/>
      <c r="P922" s="57"/>
      <c r="Q922" s="57"/>
      <c r="R922" s="57"/>
      <c r="S922" s="57"/>
      <c r="T922" s="57"/>
      <c r="U922" s="57"/>
      <c r="V922" s="58"/>
      <c r="W922" s="58"/>
      <c r="X922" s="57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  <c r="AK922" s="58"/>
      <c r="AL922" s="58"/>
      <c r="AM922" s="55"/>
      <c r="AN922" s="55"/>
    </row>
    <row r="923" spans="14:40">
      <c r="N923" s="57"/>
      <c r="O923" s="57"/>
      <c r="P923" s="57"/>
      <c r="Q923" s="57"/>
      <c r="R923" s="57"/>
      <c r="S923" s="57"/>
      <c r="T923" s="57"/>
      <c r="U923" s="57"/>
      <c r="V923" s="58"/>
      <c r="W923" s="58"/>
      <c r="X923" s="57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  <c r="AK923" s="58"/>
      <c r="AL923" s="58"/>
      <c r="AM923" s="55"/>
      <c r="AN923" s="55"/>
    </row>
    <row r="924" spans="14:40">
      <c r="N924" s="57"/>
      <c r="O924" s="57"/>
      <c r="P924" s="57"/>
      <c r="Q924" s="57"/>
      <c r="R924" s="57"/>
      <c r="S924" s="57"/>
      <c r="T924" s="57"/>
      <c r="U924" s="57"/>
      <c r="V924" s="58"/>
      <c r="W924" s="58"/>
      <c r="X924" s="57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  <c r="AK924" s="58"/>
      <c r="AL924" s="58"/>
      <c r="AM924" s="55"/>
      <c r="AN924" s="55"/>
    </row>
    <row r="925" spans="14:40">
      <c r="N925" s="57"/>
      <c r="O925" s="57"/>
      <c r="P925" s="57"/>
      <c r="Q925" s="57"/>
      <c r="R925" s="57"/>
      <c r="S925" s="57"/>
      <c r="T925" s="57"/>
      <c r="U925" s="57"/>
      <c r="V925" s="58"/>
      <c r="W925" s="58"/>
      <c r="X925" s="57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  <c r="AK925" s="58"/>
      <c r="AL925" s="58"/>
      <c r="AM925" s="55"/>
      <c r="AN925" s="55"/>
    </row>
    <row r="926" spans="14:40">
      <c r="N926" s="57"/>
      <c r="O926" s="57"/>
      <c r="P926" s="57"/>
      <c r="Q926" s="57"/>
      <c r="R926" s="57"/>
      <c r="S926" s="57"/>
      <c r="T926" s="57"/>
      <c r="U926" s="57"/>
      <c r="V926" s="58"/>
      <c r="W926" s="58"/>
      <c r="X926" s="57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  <c r="AK926" s="58"/>
      <c r="AL926" s="58"/>
      <c r="AM926" s="55"/>
      <c r="AN926" s="55"/>
    </row>
    <row r="927" spans="14:40">
      <c r="N927" s="57"/>
      <c r="O927" s="57"/>
      <c r="P927" s="57"/>
      <c r="Q927" s="57"/>
      <c r="R927" s="57"/>
      <c r="S927" s="57"/>
      <c r="T927" s="57"/>
      <c r="U927" s="57"/>
      <c r="V927" s="58"/>
      <c r="W927" s="58"/>
      <c r="X927" s="57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  <c r="AK927" s="58"/>
      <c r="AL927" s="58"/>
      <c r="AM927" s="55"/>
      <c r="AN927" s="55"/>
    </row>
    <row r="928" spans="14:40">
      <c r="N928" s="57"/>
      <c r="O928" s="57"/>
      <c r="P928" s="57"/>
      <c r="Q928" s="57"/>
      <c r="R928" s="57"/>
      <c r="S928" s="57"/>
      <c r="T928" s="57"/>
      <c r="U928" s="57"/>
      <c r="V928" s="58"/>
      <c r="W928" s="58"/>
      <c r="X928" s="57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  <c r="AK928" s="58"/>
      <c r="AL928" s="58"/>
      <c r="AM928" s="55"/>
      <c r="AN928" s="55"/>
    </row>
    <row r="929" spans="14:40">
      <c r="N929" s="57"/>
      <c r="O929" s="57"/>
      <c r="P929" s="57"/>
      <c r="Q929" s="57"/>
      <c r="R929" s="57"/>
      <c r="S929" s="57"/>
      <c r="T929" s="57"/>
      <c r="U929" s="57"/>
      <c r="V929" s="58"/>
      <c r="W929" s="58"/>
      <c r="X929" s="57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  <c r="AK929" s="58"/>
      <c r="AL929" s="58"/>
      <c r="AM929" s="55"/>
      <c r="AN929" s="55"/>
    </row>
    <row r="930" spans="14:40">
      <c r="N930" s="57"/>
      <c r="O930" s="57"/>
      <c r="P930" s="57"/>
      <c r="Q930" s="57"/>
      <c r="R930" s="57"/>
      <c r="S930" s="57"/>
      <c r="T930" s="57"/>
      <c r="U930" s="57"/>
      <c r="V930" s="58"/>
      <c r="W930" s="58"/>
      <c r="X930" s="57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  <c r="AK930" s="58"/>
      <c r="AL930" s="58"/>
      <c r="AM930" s="55"/>
      <c r="AN930" s="55"/>
    </row>
    <row r="931" spans="14:40">
      <c r="N931" s="57"/>
      <c r="O931" s="57"/>
      <c r="P931" s="57"/>
      <c r="Q931" s="57"/>
      <c r="R931" s="57"/>
      <c r="S931" s="57"/>
      <c r="T931" s="57"/>
      <c r="U931" s="57"/>
      <c r="V931" s="58"/>
      <c r="W931" s="58"/>
      <c r="X931" s="57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  <c r="AK931" s="58"/>
      <c r="AL931" s="58"/>
      <c r="AM931" s="55"/>
      <c r="AN931" s="55"/>
    </row>
    <row r="932" spans="14:40">
      <c r="N932" s="57"/>
      <c r="O932" s="57"/>
      <c r="P932" s="57"/>
      <c r="Q932" s="57"/>
      <c r="R932" s="57"/>
      <c r="S932" s="57"/>
      <c r="T932" s="57"/>
      <c r="U932" s="57"/>
      <c r="V932" s="58"/>
      <c r="W932" s="58"/>
      <c r="X932" s="57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  <c r="AK932" s="58"/>
      <c r="AL932" s="58"/>
      <c r="AM932" s="55"/>
      <c r="AN932" s="55"/>
    </row>
    <row r="933" spans="14:40">
      <c r="N933" s="57"/>
      <c r="O933" s="57"/>
      <c r="P933" s="57"/>
      <c r="Q933" s="57"/>
      <c r="R933" s="57"/>
      <c r="S933" s="57"/>
      <c r="T933" s="57"/>
      <c r="U933" s="57"/>
      <c r="V933" s="58"/>
      <c r="W933" s="58"/>
      <c r="X933" s="57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  <c r="AK933" s="58"/>
      <c r="AL933" s="58"/>
      <c r="AM933" s="55"/>
      <c r="AN933" s="55"/>
    </row>
    <row r="934" spans="14:40">
      <c r="N934" s="57"/>
      <c r="O934" s="57"/>
      <c r="P934" s="57"/>
      <c r="Q934" s="57"/>
      <c r="R934" s="57"/>
      <c r="S934" s="57"/>
      <c r="T934" s="57"/>
      <c r="U934" s="57"/>
      <c r="V934" s="58"/>
      <c r="W934" s="58"/>
      <c r="X934" s="57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  <c r="AK934" s="58"/>
      <c r="AL934" s="58"/>
      <c r="AM934" s="55"/>
      <c r="AN934" s="55"/>
    </row>
    <row r="935" spans="14:40">
      <c r="N935" s="57"/>
      <c r="O935" s="57"/>
      <c r="P935" s="57"/>
      <c r="Q935" s="57"/>
      <c r="R935" s="57"/>
      <c r="S935" s="57"/>
      <c r="T935" s="57"/>
      <c r="U935" s="57"/>
      <c r="V935" s="58"/>
      <c r="W935" s="58"/>
      <c r="X935" s="57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  <c r="AK935" s="58"/>
      <c r="AL935" s="58"/>
      <c r="AM935" s="55"/>
      <c r="AN935" s="55"/>
    </row>
    <row r="936" spans="14:40">
      <c r="N936" s="57"/>
      <c r="O936" s="57"/>
      <c r="P936" s="57"/>
      <c r="Q936" s="57"/>
      <c r="R936" s="57"/>
      <c r="S936" s="57"/>
      <c r="T936" s="57"/>
      <c r="U936" s="57"/>
      <c r="V936" s="58"/>
      <c r="W936" s="58"/>
      <c r="X936" s="57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  <c r="AK936" s="58"/>
      <c r="AL936" s="58"/>
      <c r="AM936" s="55"/>
      <c r="AN936" s="55"/>
    </row>
    <row r="937" spans="14:40">
      <c r="N937" s="57"/>
      <c r="O937" s="57"/>
      <c r="P937" s="57"/>
      <c r="Q937" s="57"/>
      <c r="R937" s="57"/>
      <c r="S937" s="57"/>
      <c r="T937" s="57"/>
      <c r="U937" s="57"/>
      <c r="V937" s="58"/>
      <c r="W937" s="58"/>
      <c r="X937" s="57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  <c r="AK937" s="58"/>
      <c r="AL937" s="58"/>
      <c r="AM937" s="55"/>
      <c r="AN937" s="55"/>
    </row>
    <row r="938" spans="14:40">
      <c r="N938" s="57"/>
      <c r="O938" s="57"/>
      <c r="P938" s="57"/>
      <c r="Q938" s="57"/>
      <c r="R938" s="57"/>
      <c r="S938" s="57"/>
      <c r="T938" s="57"/>
      <c r="U938" s="57"/>
      <c r="V938" s="58"/>
      <c r="W938" s="58"/>
      <c r="X938" s="57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  <c r="AK938" s="58"/>
      <c r="AL938" s="58"/>
      <c r="AM938" s="55"/>
      <c r="AN938" s="55"/>
    </row>
    <row r="939" spans="14:40">
      <c r="N939" s="57"/>
      <c r="O939" s="57"/>
      <c r="P939" s="57"/>
      <c r="Q939" s="57"/>
      <c r="R939" s="57"/>
      <c r="S939" s="57"/>
      <c r="T939" s="57"/>
      <c r="U939" s="57"/>
      <c r="V939" s="58"/>
      <c r="W939" s="58"/>
      <c r="X939" s="57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  <c r="AK939" s="58"/>
      <c r="AL939" s="58"/>
      <c r="AM939" s="55"/>
      <c r="AN939" s="55"/>
    </row>
    <row r="940" spans="14:40">
      <c r="N940" s="57"/>
      <c r="O940" s="57"/>
      <c r="P940" s="57"/>
      <c r="Q940" s="57"/>
      <c r="R940" s="57"/>
      <c r="S940" s="57"/>
      <c r="T940" s="57"/>
      <c r="U940" s="57"/>
      <c r="V940" s="58"/>
      <c r="W940" s="58"/>
      <c r="X940" s="57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  <c r="AK940" s="58"/>
      <c r="AL940" s="58"/>
      <c r="AM940" s="55"/>
      <c r="AN940" s="55"/>
    </row>
    <row r="941" spans="14:40">
      <c r="N941" s="57"/>
      <c r="O941" s="57"/>
      <c r="P941" s="57"/>
      <c r="Q941" s="57"/>
      <c r="R941" s="57"/>
      <c r="S941" s="57"/>
      <c r="T941" s="57"/>
      <c r="U941" s="57"/>
      <c r="V941" s="58"/>
      <c r="W941" s="58"/>
      <c r="X941" s="57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  <c r="AK941" s="58"/>
      <c r="AL941" s="58"/>
      <c r="AM941" s="55"/>
      <c r="AN941" s="55"/>
    </row>
    <row r="942" spans="14:40">
      <c r="N942" s="57"/>
      <c r="O942" s="57"/>
      <c r="P942" s="57"/>
      <c r="Q942" s="57"/>
      <c r="R942" s="57"/>
      <c r="S942" s="57"/>
      <c r="T942" s="57"/>
      <c r="U942" s="57"/>
      <c r="V942" s="58"/>
      <c r="W942" s="58"/>
      <c r="X942" s="57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  <c r="AK942" s="58"/>
      <c r="AL942" s="58"/>
      <c r="AM942" s="55"/>
      <c r="AN942" s="55"/>
    </row>
    <row r="943" spans="14:40">
      <c r="N943" s="57"/>
      <c r="O943" s="57"/>
      <c r="P943" s="57"/>
      <c r="Q943" s="57"/>
      <c r="R943" s="57"/>
      <c r="S943" s="57"/>
      <c r="T943" s="57"/>
      <c r="U943" s="57"/>
      <c r="V943" s="58"/>
      <c r="W943" s="58"/>
      <c r="X943" s="57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  <c r="AK943" s="58"/>
      <c r="AL943" s="58"/>
      <c r="AM943" s="55"/>
      <c r="AN943" s="55"/>
    </row>
    <row r="944" spans="14:40">
      <c r="N944" s="57"/>
      <c r="O944" s="57"/>
      <c r="P944" s="57"/>
      <c r="Q944" s="57"/>
      <c r="R944" s="57"/>
      <c r="S944" s="57"/>
      <c r="T944" s="57"/>
      <c r="U944" s="57"/>
      <c r="V944" s="58"/>
      <c r="W944" s="58"/>
      <c r="X944" s="57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  <c r="AK944" s="58"/>
      <c r="AL944" s="58"/>
      <c r="AM944" s="55"/>
      <c r="AN944" s="55"/>
    </row>
    <row r="945" spans="14:40">
      <c r="N945" s="57"/>
      <c r="O945" s="57"/>
      <c r="P945" s="57"/>
      <c r="Q945" s="57"/>
      <c r="R945" s="57"/>
      <c r="S945" s="57"/>
      <c r="T945" s="57"/>
      <c r="U945" s="57"/>
      <c r="V945" s="58"/>
      <c r="W945" s="58"/>
      <c r="X945" s="57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  <c r="AK945" s="58"/>
      <c r="AL945" s="58"/>
      <c r="AM945" s="55"/>
      <c r="AN945" s="55"/>
    </row>
    <row r="946" spans="14:40">
      <c r="N946" s="57"/>
      <c r="O946" s="57"/>
      <c r="P946" s="57"/>
      <c r="Q946" s="57"/>
      <c r="R946" s="57"/>
      <c r="S946" s="57"/>
      <c r="T946" s="57"/>
      <c r="U946" s="57"/>
      <c r="V946" s="58"/>
      <c r="W946" s="58"/>
      <c r="X946" s="57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  <c r="AK946" s="58"/>
      <c r="AL946" s="58"/>
      <c r="AM946" s="55"/>
      <c r="AN946" s="55"/>
    </row>
    <row r="947" spans="14:40">
      <c r="N947" s="57"/>
      <c r="O947" s="57"/>
      <c r="P947" s="57"/>
      <c r="Q947" s="57"/>
      <c r="R947" s="57"/>
      <c r="S947" s="57"/>
      <c r="T947" s="57"/>
      <c r="U947" s="57"/>
      <c r="V947" s="58"/>
      <c r="W947" s="58"/>
      <c r="X947" s="57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  <c r="AK947" s="58"/>
      <c r="AL947" s="58"/>
      <c r="AM947" s="55"/>
      <c r="AN947" s="55"/>
    </row>
    <row r="948" spans="14:40">
      <c r="N948" s="57"/>
      <c r="O948" s="57"/>
      <c r="P948" s="57"/>
      <c r="Q948" s="57"/>
      <c r="R948" s="57"/>
      <c r="S948" s="57"/>
      <c r="T948" s="57"/>
      <c r="U948" s="57"/>
      <c r="V948" s="58"/>
      <c r="W948" s="58"/>
      <c r="X948" s="57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  <c r="AK948" s="58"/>
      <c r="AL948" s="58"/>
      <c r="AM948" s="55"/>
      <c r="AN948" s="55"/>
    </row>
    <row r="949" spans="14:40">
      <c r="N949" s="57"/>
      <c r="O949" s="57"/>
      <c r="P949" s="57"/>
      <c r="Q949" s="57"/>
      <c r="R949" s="57"/>
      <c r="S949" s="57"/>
      <c r="T949" s="57"/>
      <c r="U949" s="57"/>
      <c r="V949" s="58"/>
      <c r="W949" s="58"/>
      <c r="X949" s="57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  <c r="AK949" s="58"/>
      <c r="AL949" s="58"/>
      <c r="AM949" s="55"/>
      <c r="AN949" s="55"/>
    </row>
    <row r="950" spans="14:40">
      <c r="N950" s="57"/>
      <c r="O950" s="57"/>
      <c r="P950" s="57"/>
      <c r="Q950" s="57"/>
      <c r="R950" s="57"/>
      <c r="S950" s="57"/>
      <c r="T950" s="57"/>
      <c r="U950" s="57"/>
      <c r="V950" s="58"/>
      <c r="W950" s="58"/>
      <c r="X950" s="57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  <c r="AK950" s="58"/>
      <c r="AL950" s="58"/>
      <c r="AM950" s="55"/>
      <c r="AN950" s="55"/>
    </row>
    <row r="951" spans="14:40">
      <c r="N951" s="57"/>
      <c r="O951" s="57"/>
      <c r="P951" s="57"/>
      <c r="Q951" s="57"/>
      <c r="R951" s="57"/>
      <c r="S951" s="57"/>
      <c r="T951" s="57"/>
      <c r="U951" s="57"/>
      <c r="V951" s="58"/>
      <c r="W951" s="58"/>
      <c r="X951" s="57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  <c r="AK951" s="58"/>
      <c r="AL951" s="58"/>
      <c r="AM951" s="55"/>
      <c r="AN951" s="55"/>
    </row>
    <row r="952" spans="14:40">
      <c r="N952" s="57"/>
      <c r="O952" s="57"/>
      <c r="P952" s="57"/>
      <c r="Q952" s="57"/>
      <c r="R952" s="57"/>
      <c r="S952" s="57"/>
      <c r="T952" s="57"/>
      <c r="U952" s="57"/>
      <c r="V952" s="58"/>
      <c r="W952" s="58"/>
      <c r="X952" s="57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  <c r="AK952" s="58"/>
      <c r="AL952" s="58"/>
      <c r="AM952" s="55"/>
      <c r="AN952" s="55"/>
    </row>
    <row r="953" spans="14:40">
      <c r="N953" s="57"/>
      <c r="O953" s="57"/>
      <c r="P953" s="57"/>
      <c r="Q953" s="57"/>
      <c r="R953" s="57"/>
      <c r="S953" s="57"/>
      <c r="T953" s="57"/>
      <c r="U953" s="57"/>
      <c r="V953" s="58"/>
      <c r="W953" s="58"/>
      <c r="X953" s="57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  <c r="AK953" s="58"/>
      <c r="AL953" s="58"/>
      <c r="AM953" s="55"/>
      <c r="AN953" s="55"/>
    </row>
    <row r="954" spans="14:40">
      <c r="N954" s="57"/>
      <c r="O954" s="57"/>
      <c r="P954" s="57"/>
      <c r="Q954" s="57"/>
      <c r="R954" s="57"/>
      <c r="S954" s="57"/>
      <c r="T954" s="57"/>
      <c r="U954" s="57"/>
      <c r="V954" s="58"/>
      <c r="W954" s="58"/>
      <c r="X954" s="57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  <c r="AK954" s="58"/>
      <c r="AL954" s="58"/>
      <c r="AM954" s="55"/>
      <c r="AN954" s="55"/>
    </row>
    <row r="955" spans="14:40">
      <c r="N955" s="57"/>
      <c r="O955" s="57"/>
      <c r="P955" s="57"/>
      <c r="Q955" s="57"/>
      <c r="R955" s="57"/>
      <c r="S955" s="57"/>
      <c r="T955" s="57"/>
      <c r="U955" s="57"/>
      <c r="V955" s="58"/>
      <c r="W955" s="58"/>
      <c r="X955" s="57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  <c r="AK955" s="58"/>
      <c r="AL955" s="58"/>
      <c r="AM955" s="55"/>
      <c r="AN955" s="55"/>
    </row>
    <row r="956" spans="14:40">
      <c r="N956" s="57"/>
      <c r="O956" s="57"/>
      <c r="P956" s="57"/>
      <c r="Q956" s="57"/>
      <c r="R956" s="57"/>
      <c r="S956" s="57"/>
      <c r="T956" s="57"/>
      <c r="U956" s="57"/>
      <c r="V956" s="58"/>
      <c r="W956" s="58"/>
      <c r="X956" s="57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  <c r="AK956" s="58"/>
      <c r="AL956" s="58"/>
      <c r="AM956" s="55"/>
      <c r="AN956" s="55"/>
    </row>
    <row r="957" spans="14:40">
      <c r="N957" s="57"/>
      <c r="O957" s="57"/>
      <c r="P957" s="57"/>
      <c r="Q957" s="57"/>
      <c r="R957" s="57"/>
      <c r="S957" s="57"/>
      <c r="T957" s="57"/>
      <c r="U957" s="57"/>
      <c r="V957" s="58"/>
      <c r="W957" s="58"/>
      <c r="X957" s="57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  <c r="AK957" s="58"/>
      <c r="AL957" s="58"/>
      <c r="AM957" s="55"/>
      <c r="AN957" s="55"/>
    </row>
    <row r="958" spans="14:40">
      <c r="N958" s="57"/>
      <c r="O958" s="57"/>
      <c r="P958" s="57"/>
      <c r="Q958" s="57"/>
      <c r="R958" s="57"/>
      <c r="S958" s="57"/>
      <c r="T958" s="57"/>
      <c r="U958" s="57"/>
      <c r="V958" s="58"/>
      <c r="W958" s="58"/>
      <c r="X958" s="57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  <c r="AK958" s="58"/>
      <c r="AL958" s="58"/>
      <c r="AM958" s="55"/>
      <c r="AN958" s="55"/>
    </row>
    <row r="959" spans="14:40">
      <c r="N959" s="57"/>
      <c r="O959" s="57"/>
      <c r="P959" s="57"/>
      <c r="Q959" s="57"/>
      <c r="R959" s="57"/>
      <c r="S959" s="57"/>
      <c r="T959" s="57"/>
      <c r="U959" s="57"/>
      <c r="V959" s="58"/>
      <c r="W959" s="58"/>
      <c r="X959" s="57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  <c r="AK959" s="58"/>
      <c r="AL959" s="58"/>
      <c r="AM959" s="55"/>
      <c r="AN959" s="55"/>
    </row>
    <row r="960" spans="14:40">
      <c r="N960" s="57"/>
      <c r="O960" s="57"/>
      <c r="P960" s="57"/>
      <c r="Q960" s="57"/>
      <c r="R960" s="57"/>
      <c r="S960" s="57"/>
      <c r="T960" s="57"/>
      <c r="U960" s="57"/>
      <c r="V960" s="58"/>
      <c r="W960" s="58"/>
      <c r="X960" s="57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  <c r="AK960" s="58"/>
      <c r="AL960" s="58"/>
      <c r="AM960" s="55"/>
      <c r="AN960" s="55"/>
    </row>
    <row r="961" spans="14:40">
      <c r="N961" s="57"/>
      <c r="O961" s="57"/>
      <c r="P961" s="57"/>
      <c r="Q961" s="57"/>
      <c r="R961" s="57"/>
      <c r="S961" s="57"/>
      <c r="T961" s="57"/>
      <c r="U961" s="57"/>
      <c r="V961" s="58"/>
      <c r="W961" s="58"/>
      <c r="X961" s="57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  <c r="AK961" s="58"/>
      <c r="AL961" s="58"/>
      <c r="AM961" s="55"/>
      <c r="AN961" s="55"/>
    </row>
    <row r="962" spans="14:40">
      <c r="N962" s="57"/>
      <c r="O962" s="57"/>
      <c r="P962" s="57"/>
      <c r="Q962" s="57"/>
      <c r="R962" s="57"/>
      <c r="S962" s="57"/>
      <c r="T962" s="57"/>
      <c r="U962" s="57"/>
      <c r="V962" s="58"/>
      <c r="W962" s="58"/>
      <c r="X962" s="57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  <c r="AK962" s="58"/>
      <c r="AL962" s="58"/>
      <c r="AM962" s="55"/>
      <c r="AN962" s="55"/>
    </row>
    <row r="963" spans="14:40">
      <c r="N963" s="57"/>
      <c r="O963" s="57"/>
      <c r="P963" s="57"/>
      <c r="Q963" s="57"/>
      <c r="R963" s="57"/>
      <c r="S963" s="57"/>
      <c r="T963" s="57"/>
      <c r="U963" s="57"/>
      <c r="V963" s="58"/>
      <c r="W963" s="58"/>
      <c r="X963" s="57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  <c r="AK963" s="58"/>
      <c r="AL963" s="58"/>
      <c r="AM963" s="55"/>
      <c r="AN963" s="55"/>
    </row>
    <row r="964" spans="14:40">
      <c r="N964" s="57"/>
      <c r="O964" s="57"/>
      <c r="P964" s="57"/>
      <c r="Q964" s="57"/>
      <c r="R964" s="57"/>
      <c r="S964" s="57"/>
      <c r="T964" s="57"/>
      <c r="U964" s="57"/>
      <c r="V964" s="58"/>
      <c r="W964" s="58"/>
      <c r="X964" s="57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  <c r="AK964" s="58"/>
      <c r="AL964" s="58"/>
      <c r="AM964" s="55"/>
      <c r="AN964" s="55"/>
    </row>
    <row r="965" spans="14:40">
      <c r="N965" s="57"/>
      <c r="O965" s="57"/>
      <c r="P965" s="57"/>
      <c r="Q965" s="57"/>
      <c r="R965" s="57"/>
      <c r="S965" s="57"/>
      <c r="T965" s="57"/>
      <c r="U965" s="57"/>
      <c r="V965" s="58"/>
      <c r="W965" s="58"/>
      <c r="X965" s="57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  <c r="AK965" s="58"/>
      <c r="AL965" s="58"/>
      <c r="AM965" s="55"/>
      <c r="AN965" s="55"/>
    </row>
    <row r="966" spans="14:40">
      <c r="N966" s="57"/>
      <c r="O966" s="57"/>
      <c r="P966" s="57"/>
      <c r="Q966" s="57"/>
      <c r="R966" s="57"/>
      <c r="S966" s="57"/>
      <c r="T966" s="57"/>
      <c r="U966" s="57"/>
      <c r="V966" s="58"/>
      <c r="W966" s="58"/>
      <c r="X966" s="57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  <c r="AK966" s="58"/>
      <c r="AL966" s="58"/>
      <c r="AM966" s="55"/>
      <c r="AN966" s="55"/>
    </row>
    <row r="967" spans="14:40">
      <c r="N967" s="57"/>
      <c r="O967" s="57"/>
      <c r="P967" s="57"/>
      <c r="Q967" s="57"/>
      <c r="R967" s="57"/>
      <c r="S967" s="57"/>
      <c r="T967" s="57"/>
      <c r="U967" s="57"/>
      <c r="V967" s="58"/>
      <c r="W967" s="58"/>
      <c r="X967" s="57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  <c r="AK967" s="58"/>
      <c r="AL967" s="58"/>
      <c r="AM967" s="55"/>
      <c r="AN967" s="55"/>
    </row>
    <row r="968" spans="14:40">
      <c r="N968" s="57"/>
      <c r="O968" s="57"/>
      <c r="P968" s="57"/>
      <c r="Q968" s="57"/>
      <c r="R968" s="57"/>
      <c r="S968" s="57"/>
      <c r="T968" s="57"/>
      <c r="U968" s="57"/>
      <c r="V968" s="58"/>
      <c r="W968" s="58"/>
      <c r="X968" s="57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  <c r="AK968" s="58"/>
      <c r="AL968" s="58"/>
      <c r="AM968" s="55"/>
      <c r="AN968" s="55"/>
    </row>
    <row r="969" spans="14:40">
      <c r="N969" s="57"/>
      <c r="O969" s="57"/>
      <c r="P969" s="57"/>
      <c r="Q969" s="57"/>
      <c r="R969" s="57"/>
      <c r="S969" s="57"/>
      <c r="T969" s="57"/>
      <c r="U969" s="57"/>
      <c r="V969" s="58"/>
      <c r="W969" s="58"/>
      <c r="X969" s="57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  <c r="AK969" s="58"/>
      <c r="AL969" s="58"/>
      <c r="AM969" s="55"/>
      <c r="AN969" s="55"/>
    </row>
    <row r="970" spans="14:40">
      <c r="N970" s="57"/>
      <c r="O970" s="57"/>
      <c r="P970" s="57"/>
      <c r="Q970" s="57"/>
      <c r="R970" s="57"/>
      <c r="S970" s="57"/>
      <c r="T970" s="57"/>
      <c r="U970" s="57"/>
      <c r="V970" s="58"/>
      <c r="W970" s="58"/>
      <c r="X970" s="57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  <c r="AK970" s="58"/>
      <c r="AL970" s="58"/>
      <c r="AM970" s="55"/>
      <c r="AN970" s="55"/>
    </row>
    <row r="971" spans="14:40">
      <c r="N971" s="57"/>
      <c r="O971" s="57"/>
      <c r="P971" s="57"/>
      <c r="Q971" s="57"/>
      <c r="R971" s="57"/>
      <c r="S971" s="57"/>
      <c r="T971" s="57"/>
      <c r="U971" s="57"/>
      <c r="V971" s="58"/>
      <c r="W971" s="58"/>
      <c r="X971" s="57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  <c r="AK971" s="58"/>
      <c r="AL971" s="58"/>
      <c r="AM971" s="55"/>
      <c r="AN971" s="55"/>
    </row>
    <row r="972" spans="14:40">
      <c r="N972" s="57"/>
      <c r="O972" s="57"/>
      <c r="P972" s="57"/>
      <c r="Q972" s="57"/>
      <c r="R972" s="57"/>
      <c r="S972" s="57"/>
      <c r="T972" s="57"/>
      <c r="U972" s="57"/>
      <c r="V972" s="58"/>
      <c r="W972" s="58"/>
      <c r="X972" s="57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  <c r="AK972" s="58"/>
      <c r="AL972" s="58"/>
      <c r="AM972" s="55"/>
      <c r="AN972" s="55"/>
    </row>
    <row r="973" spans="14:40">
      <c r="N973" s="57"/>
      <c r="O973" s="57"/>
      <c r="P973" s="57"/>
      <c r="Q973" s="57"/>
      <c r="R973" s="57"/>
      <c r="S973" s="57"/>
      <c r="T973" s="57"/>
      <c r="U973" s="57"/>
      <c r="V973" s="58"/>
      <c r="W973" s="58"/>
      <c r="X973" s="57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  <c r="AK973" s="58"/>
      <c r="AL973" s="58"/>
      <c r="AM973" s="55"/>
      <c r="AN973" s="55"/>
    </row>
    <row r="974" spans="14:40">
      <c r="N974" s="57"/>
      <c r="O974" s="57"/>
      <c r="P974" s="57"/>
      <c r="Q974" s="57"/>
      <c r="R974" s="57"/>
      <c r="S974" s="57"/>
      <c r="T974" s="57"/>
      <c r="U974" s="57"/>
      <c r="V974" s="58"/>
      <c r="W974" s="58"/>
      <c r="X974" s="57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  <c r="AK974" s="58"/>
      <c r="AL974" s="58"/>
      <c r="AM974" s="55"/>
      <c r="AN974" s="55"/>
    </row>
    <row r="975" spans="14:40">
      <c r="N975" s="57"/>
      <c r="O975" s="57"/>
      <c r="P975" s="57"/>
      <c r="Q975" s="57"/>
      <c r="R975" s="57"/>
      <c r="S975" s="57"/>
      <c r="T975" s="57"/>
      <c r="U975" s="57"/>
      <c r="V975" s="58"/>
      <c r="W975" s="58"/>
      <c r="X975" s="57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  <c r="AK975" s="58"/>
      <c r="AL975" s="58"/>
      <c r="AM975" s="55"/>
      <c r="AN975" s="55"/>
    </row>
    <row r="976" spans="14:40">
      <c r="N976" s="57"/>
      <c r="O976" s="57"/>
      <c r="P976" s="57"/>
      <c r="Q976" s="57"/>
      <c r="R976" s="57"/>
      <c r="S976" s="57"/>
      <c r="T976" s="57"/>
      <c r="U976" s="57"/>
      <c r="V976" s="58"/>
      <c r="W976" s="58"/>
      <c r="X976" s="57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  <c r="AK976" s="58"/>
      <c r="AL976" s="58"/>
      <c r="AM976" s="55"/>
      <c r="AN976" s="55"/>
    </row>
    <row r="977" spans="14:40">
      <c r="N977" s="57"/>
      <c r="O977" s="57"/>
      <c r="P977" s="57"/>
      <c r="Q977" s="57"/>
      <c r="R977" s="57"/>
      <c r="S977" s="57"/>
      <c r="T977" s="57"/>
      <c r="U977" s="57"/>
      <c r="V977" s="58"/>
      <c r="W977" s="58"/>
      <c r="X977" s="57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  <c r="AK977" s="58"/>
      <c r="AL977" s="58"/>
      <c r="AM977" s="55"/>
      <c r="AN977" s="55"/>
    </row>
    <row r="978" spans="14:40">
      <c r="N978" s="57"/>
      <c r="O978" s="57"/>
      <c r="P978" s="57"/>
      <c r="Q978" s="57"/>
      <c r="R978" s="57"/>
      <c r="S978" s="57"/>
      <c r="T978" s="57"/>
      <c r="U978" s="57"/>
      <c r="V978" s="58"/>
      <c r="W978" s="58"/>
      <c r="X978" s="57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  <c r="AK978" s="58"/>
      <c r="AL978" s="58"/>
      <c r="AM978" s="55"/>
      <c r="AN978" s="55"/>
    </row>
    <row r="979" spans="14:40">
      <c r="N979" s="57"/>
      <c r="O979" s="57"/>
      <c r="P979" s="57"/>
      <c r="Q979" s="57"/>
      <c r="R979" s="57"/>
      <c r="S979" s="57"/>
      <c r="T979" s="57"/>
      <c r="U979" s="57"/>
      <c r="V979" s="58"/>
      <c r="W979" s="58"/>
      <c r="X979" s="57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  <c r="AK979" s="58"/>
      <c r="AL979" s="58"/>
      <c r="AM979" s="55"/>
      <c r="AN979" s="55"/>
    </row>
    <row r="980" spans="14:40">
      <c r="N980" s="57"/>
      <c r="O980" s="57"/>
      <c r="P980" s="57"/>
      <c r="Q980" s="57"/>
      <c r="R980" s="57"/>
      <c r="S980" s="57"/>
      <c r="T980" s="57"/>
      <c r="U980" s="57"/>
      <c r="V980" s="58"/>
      <c r="W980" s="58"/>
      <c r="X980" s="57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  <c r="AK980" s="58"/>
      <c r="AL980" s="58"/>
      <c r="AM980" s="55"/>
      <c r="AN980" s="55"/>
    </row>
    <row r="981" spans="14:40">
      <c r="N981" s="57"/>
      <c r="O981" s="57"/>
      <c r="P981" s="57"/>
      <c r="Q981" s="57"/>
      <c r="R981" s="57"/>
      <c r="S981" s="57"/>
      <c r="T981" s="57"/>
      <c r="U981" s="57"/>
      <c r="V981" s="58"/>
      <c r="W981" s="58"/>
      <c r="X981" s="57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  <c r="AK981" s="58"/>
      <c r="AL981" s="58"/>
      <c r="AM981" s="55"/>
      <c r="AN981" s="55"/>
    </row>
    <row r="982" spans="14:40">
      <c r="N982" s="57"/>
      <c r="O982" s="57"/>
      <c r="P982" s="57"/>
      <c r="Q982" s="57"/>
      <c r="R982" s="57"/>
      <c r="S982" s="57"/>
      <c r="T982" s="57"/>
      <c r="U982" s="57"/>
      <c r="V982" s="58"/>
      <c r="W982" s="58"/>
      <c r="X982" s="57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  <c r="AK982" s="58"/>
      <c r="AL982" s="58"/>
      <c r="AM982" s="55"/>
      <c r="AN982" s="55"/>
    </row>
    <row r="983" spans="14:40">
      <c r="N983" s="57"/>
      <c r="O983" s="57"/>
      <c r="P983" s="57"/>
      <c r="Q983" s="57"/>
      <c r="R983" s="57"/>
      <c r="S983" s="57"/>
      <c r="T983" s="57"/>
      <c r="U983" s="57"/>
      <c r="V983" s="58"/>
      <c r="W983" s="58"/>
      <c r="X983" s="57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  <c r="AK983" s="58"/>
      <c r="AL983" s="58"/>
      <c r="AM983" s="55"/>
      <c r="AN983" s="55"/>
    </row>
    <row r="984" spans="14:40">
      <c r="N984" s="57"/>
      <c r="O984" s="57"/>
      <c r="P984" s="57"/>
      <c r="Q984" s="57"/>
      <c r="R984" s="57"/>
      <c r="S984" s="57"/>
      <c r="T984" s="57"/>
      <c r="U984" s="57"/>
      <c r="V984" s="58"/>
      <c r="W984" s="58"/>
      <c r="X984" s="57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  <c r="AK984" s="58"/>
      <c r="AL984" s="58"/>
      <c r="AM984" s="55"/>
      <c r="AN984" s="55"/>
    </row>
    <row r="985" spans="14:40">
      <c r="N985" s="57"/>
      <c r="O985" s="57"/>
      <c r="P985" s="57"/>
      <c r="Q985" s="57"/>
      <c r="R985" s="57"/>
      <c r="S985" s="57"/>
      <c r="T985" s="57"/>
      <c r="U985" s="57"/>
      <c r="V985" s="58"/>
      <c r="W985" s="58"/>
      <c r="X985" s="57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  <c r="AK985" s="58"/>
      <c r="AL985" s="58"/>
      <c r="AM985" s="55"/>
      <c r="AN985" s="55"/>
    </row>
    <row r="986" spans="14:40">
      <c r="N986" s="57"/>
      <c r="O986" s="57"/>
      <c r="P986" s="57"/>
      <c r="Q986" s="57"/>
      <c r="R986" s="57"/>
      <c r="S986" s="57"/>
      <c r="T986" s="57"/>
      <c r="U986" s="57"/>
      <c r="V986" s="58"/>
      <c r="W986" s="58"/>
      <c r="X986" s="57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  <c r="AK986" s="58"/>
      <c r="AL986" s="58"/>
      <c r="AM986" s="55"/>
      <c r="AN986" s="55"/>
    </row>
    <row r="987" spans="14:40">
      <c r="N987" s="57"/>
      <c r="O987" s="57"/>
      <c r="P987" s="57"/>
      <c r="Q987" s="57"/>
      <c r="R987" s="57"/>
      <c r="S987" s="57"/>
      <c r="T987" s="57"/>
      <c r="U987" s="57"/>
      <c r="V987" s="58"/>
      <c r="W987" s="58"/>
      <c r="X987" s="57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  <c r="AK987" s="58"/>
      <c r="AL987" s="58"/>
      <c r="AM987" s="55"/>
      <c r="AN987" s="55"/>
    </row>
    <row r="988" spans="14:40">
      <c r="N988" s="57"/>
      <c r="O988" s="57"/>
      <c r="P988" s="57"/>
      <c r="Q988" s="57"/>
      <c r="R988" s="57"/>
      <c r="S988" s="57"/>
      <c r="T988" s="57"/>
      <c r="U988" s="57"/>
      <c r="V988" s="58"/>
      <c r="W988" s="58"/>
      <c r="X988" s="57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  <c r="AK988" s="58"/>
      <c r="AL988" s="58"/>
      <c r="AM988" s="55"/>
      <c r="AN988" s="55"/>
    </row>
    <row r="989" spans="14:40">
      <c r="N989" s="57"/>
      <c r="O989" s="57"/>
      <c r="P989" s="57"/>
      <c r="Q989" s="57"/>
      <c r="R989" s="57"/>
      <c r="S989" s="57"/>
      <c r="T989" s="57"/>
      <c r="U989" s="57"/>
      <c r="V989" s="58"/>
      <c r="W989" s="58"/>
      <c r="X989" s="57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  <c r="AK989" s="58"/>
      <c r="AL989" s="58"/>
      <c r="AM989" s="55"/>
      <c r="AN989" s="55"/>
    </row>
    <row r="990" spans="14:40">
      <c r="N990" s="57"/>
      <c r="O990" s="57"/>
      <c r="P990" s="57"/>
      <c r="Q990" s="57"/>
      <c r="R990" s="57"/>
      <c r="S990" s="57"/>
      <c r="T990" s="57"/>
      <c r="U990" s="57"/>
      <c r="V990" s="58"/>
      <c r="W990" s="58"/>
      <c r="X990" s="57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  <c r="AK990" s="58"/>
      <c r="AL990" s="58"/>
      <c r="AM990" s="55"/>
      <c r="AN990" s="55"/>
    </row>
    <row r="991" spans="14:40">
      <c r="N991" s="57"/>
      <c r="O991" s="57"/>
      <c r="P991" s="57"/>
      <c r="Q991" s="57"/>
      <c r="R991" s="57"/>
      <c r="S991" s="57"/>
      <c r="T991" s="57"/>
      <c r="U991" s="57"/>
      <c r="V991" s="58"/>
      <c r="W991" s="58"/>
      <c r="X991" s="57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  <c r="AK991" s="58"/>
      <c r="AL991" s="58"/>
      <c r="AM991" s="55"/>
      <c r="AN991" s="55"/>
    </row>
    <row r="992" spans="14:40">
      <c r="N992" s="57"/>
      <c r="O992" s="57"/>
      <c r="P992" s="57"/>
      <c r="Q992" s="57"/>
      <c r="R992" s="57"/>
      <c r="S992" s="57"/>
      <c r="T992" s="57"/>
      <c r="U992" s="57"/>
      <c r="V992" s="58"/>
      <c r="W992" s="58"/>
      <c r="X992" s="57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  <c r="AK992" s="58"/>
      <c r="AL992" s="58"/>
      <c r="AM992" s="55"/>
      <c r="AN992" s="55"/>
    </row>
    <row r="993" spans="14:40">
      <c r="N993" s="57"/>
      <c r="O993" s="57"/>
      <c r="P993" s="57"/>
      <c r="Q993" s="57"/>
      <c r="R993" s="57"/>
      <c r="S993" s="57"/>
      <c r="T993" s="57"/>
      <c r="U993" s="57"/>
      <c r="V993" s="58"/>
      <c r="W993" s="58"/>
      <c r="X993" s="57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  <c r="AK993" s="58"/>
      <c r="AL993" s="58"/>
      <c r="AM993" s="55"/>
      <c r="AN993" s="55"/>
    </row>
    <row r="994" spans="14:40">
      <c r="N994" s="57"/>
      <c r="O994" s="57"/>
      <c r="P994" s="57"/>
      <c r="Q994" s="57"/>
      <c r="R994" s="57"/>
      <c r="S994" s="57"/>
      <c r="T994" s="57"/>
      <c r="U994" s="57"/>
      <c r="V994" s="58"/>
      <c r="W994" s="58"/>
      <c r="X994" s="57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  <c r="AK994" s="58"/>
      <c r="AL994" s="58"/>
      <c r="AM994" s="55"/>
      <c r="AN994" s="55"/>
    </row>
    <row r="995" spans="14:40">
      <c r="N995" s="57"/>
      <c r="O995" s="57"/>
      <c r="P995" s="57"/>
      <c r="Q995" s="57"/>
      <c r="R995" s="57"/>
      <c r="S995" s="57"/>
      <c r="T995" s="57"/>
      <c r="U995" s="57"/>
      <c r="V995" s="58"/>
      <c r="W995" s="58"/>
      <c r="X995" s="57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58"/>
      <c r="AJ995" s="58"/>
      <c r="AK995" s="58"/>
      <c r="AL995" s="58"/>
      <c r="AM995" s="55"/>
      <c r="AN995" s="55"/>
    </row>
    <row r="996" spans="14:40">
      <c r="N996" s="57"/>
      <c r="O996" s="57"/>
      <c r="P996" s="57"/>
      <c r="Q996" s="57"/>
      <c r="R996" s="57"/>
      <c r="S996" s="57"/>
      <c r="T996" s="57"/>
      <c r="U996" s="57"/>
      <c r="V996" s="58"/>
      <c r="W996" s="58"/>
      <c r="X996" s="57"/>
      <c r="Y996" s="58"/>
      <c r="Z996" s="58"/>
      <c r="AA996" s="58"/>
      <c r="AB996" s="58"/>
      <c r="AC996" s="58"/>
      <c r="AD996" s="58"/>
      <c r="AE996" s="58"/>
      <c r="AF996" s="58"/>
      <c r="AG996" s="58"/>
      <c r="AH996" s="58"/>
      <c r="AI996" s="58"/>
      <c r="AJ996" s="58"/>
      <c r="AK996" s="58"/>
      <c r="AL996" s="58"/>
      <c r="AM996" s="55"/>
      <c r="AN996" s="55"/>
    </row>
    <row r="997" spans="14:40">
      <c r="N997" s="57"/>
      <c r="O997" s="57"/>
      <c r="P997" s="57"/>
      <c r="Q997" s="57"/>
      <c r="R997" s="57"/>
      <c r="S997" s="57"/>
      <c r="T997" s="57"/>
      <c r="U997" s="57"/>
      <c r="V997" s="58"/>
      <c r="W997" s="58"/>
      <c r="X997" s="57"/>
      <c r="Y997" s="58"/>
      <c r="Z997" s="58"/>
      <c r="AA997" s="58"/>
      <c r="AB997" s="58"/>
      <c r="AC997" s="58"/>
      <c r="AD997" s="58"/>
      <c r="AE997" s="58"/>
      <c r="AF997" s="58"/>
      <c r="AG997" s="58"/>
      <c r="AH997" s="58"/>
      <c r="AI997" s="58"/>
      <c r="AJ997" s="58"/>
      <c r="AK997" s="58"/>
      <c r="AL997" s="58"/>
      <c r="AM997" s="55"/>
      <c r="AN997" s="55"/>
    </row>
    <row r="998" spans="14:40">
      <c r="N998" s="57"/>
      <c r="O998" s="57"/>
      <c r="P998" s="57"/>
      <c r="Q998" s="57"/>
      <c r="R998" s="57"/>
      <c r="S998" s="57"/>
      <c r="T998" s="57"/>
      <c r="U998" s="57"/>
      <c r="V998" s="58"/>
      <c r="W998" s="58"/>
      <c r="X998" s="57"/>
      <c r="Y998" s="58"/>
      <c r="Z998" s="58"/>
      <c r="AA998" s="58"/>
      <c r="AB998" s="58"/>
      <c r="AC998" s="58"/>
      <c r="AD998" s="58"/>
      <c r="AE998" s="58"/>
      <c r="AF998" s="58"/>
      <c r="AG998" s="58"/>
      <c r="AH998" s="58"/>
      <c r="AI998" s="58"/>
      <c r="AJ998" s="58"/>
      <c r="AK998" s="58"/>
      <c r="AL998" s="58"/>
      <c r="AM998" s="55"/>
      <c r="AN998" s="55"/>
    </row>
    <row r="999" spans="14:40">
      <c r="N999" s="57"/>
      <c r="O999" s="57"/>
      <c r="P999" s="57"/>
      <c r="Q999" s="57"/>
      <c r="R999" s="57"/>
      <c r="S999" s="57"/>
      <c r="T999" s="57"/>
      <c r="U999" s="57"/>
      <c r="V999" s="58"/>
      <c r="W999" s="58"/>
      <c r="X999" s="57"/>
      <c r="Y999" s="58"/>
      <c r="Z999" s="58"/>
      <c r="AA999" s="58"/>
      <c r="AB999" s="58"/>
      <c r="AC999" s="58"/>
      <c r="AD999" s="58"/>
      <c r="AE999" s="58"/>
      <c r="AF999" s="58"/>
      <c r="AG999" s="58"/>
      <c r="AH999" s="58"/>
      <c r="AI999" s="58"/>
      <c r="AJ999" s="58"/>
      <c r="AK999" s="58"/>
      <c r="AL999" s="58"/>
      <c r="AM999" s="55"/>
      <c r="AN999" s="55"/>
    </row>
  </sheetData>
  <sheetProtection password="CB5F" sheet="1" objects="1" scenarios="1" formatCells="0" formatColumns="0" formatRows="0" sort="0" autoFilter="0"/>
  <mergeCells count="10">
    <mergeCell ref="AM5:AO5"/>
    <mergeCell ref="B5:L5"/>
    <mergeCell ref="AL1:AL3"/>
    <mergeCell ref="M5:N5"/>
    <mergeCell ref="O5:S5"/>
    <mergeCell ref="T5:U5"/>
    <mergeCell ref="V5:X5"/>
    <mergeCell ref="Y5:AC5"/>
    <mergeCell ref="AD5:AJ5"/>
    <mergeCell ref="AL5:AL6"/>
  </mergeCells>
  <conditionalFormatting sqref="D2">
    <cfRule type="containsErrors" dxfId="55" priority="34">
      <formula>ISERROR(D2)</formula>
    </cfRule>
  </conditionalFormatting>
  <conditionalFormatting sqref="AA7:AA300 AM7:AO300">
    <cfRule type="cellIs" dxfId="54" priority="30" stopIfTrue="1" operator="equal">
      <formula>0</formula>
    </cfRule>
    <cfRule type="notContainsBlanks" dxfId="53" priority="31" stopIfTrue="1">
      <formula>LEN(TRIM(AA7))&gt;0</formula>
    </cfRule>
  </conditionalFormatting>
  <conditionalFormatting sqref="C2">
    <cfRule type="cellIs" dxfId="52" priority="21" stopIfTrue="1" operator="equal">
      <formula>0</formula>
    </cfRule>
  </conditionalFormatting>
  <conditionalFormatting sqref="G7:G300">
    <cfRule type="containsErrors" dxfId="51" priority="1" stopIfTrue="1">
      <formula>ISERROR(G7)</formula>
    </cfRule>
    <cfRule type="notContainsBlanks" dxfId="50" priority="2" stopIfTrue="1">
      <formula>LEN(TRIM(G7))&gt;0</formula>
    </cfRule>
  </conditionalFormatting>
  <dataValidations count="38">
    <dataValidation type="decimal" operator="greaterThanOrEqual" allowBlank="1" showInputMessage="1" showErrorMessage="1" errorTitle="Formato non valido" error="Inserire un formato numerico" promptTitle="CAMPO AUTOMATICO" prompt="Non valorizzare il campo" sqref="AA7:AA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riparto del Fondo sociale regionale dell'anno di riferimento" sqref="AL8:AL300">
      <formula1>1</formula1>
    </dataValidation>
    <dataValidation type="decimal" operator="greaterThanOrEqual" allowBlank="1" showInputMessage="1" showErrorMessage="1" errorTitle="Formato non valido" error="Inserire un formato numerico" prompt="Inserire evenutali altri fondi di finanziamento da fondi specifici destinati alla Struttura sede della UdO" sqref="AJ7:AJ300">
      <formula1>0</formula1>
    </dataValidation>
    <dataValidation type="decimal" operator="greaterThanOrEqual" allowBlank="1" showInputMessage="1" showErrorMessage="1" errorTitle="Formato non valido" error="Inserire un formato numerico" prompt="Inserire l'eventuale contributo ex L.R. 23/99 destinata alla Struttura sede della UdO" sqref="AI7:AI300">
      <formula1>0</formula1>
    </dataValidation>
    <dataValidation type="decimal" operator="greaterThanOrEqual" allowBlank="1" showInputMessage="1" showErrorMessage="1" errorTitle="Formato non valido" error="Inserire un formato numerico" prompt="Inserire la eventuale quota del Fondo Sociale Regionale destinata alla Struttura sede della UdO nell'anno di rendicontazione" sqref="AG7:AG300">
      <formula1>0</formula1>
    </dataValidation>
    <dataValidation type="decimal" operator="greaterThanOrEqual" allowBlank="1" showInputMessage="1" showErrorMessage="1" errorTitle="Formato non valido" error="Inserire un formato numerico" prompt="Inserire la eventuale quota del FNPS destinata alla Struttura sede della UdO" sqref="AH7:AH300">
      <formula1>0</formula1>
    </dataValidation>
    <dataValidation allowBlank="1" showInputMessage="1" showErrorMessage="1" prompt="Inserire l'Ente Gestore titolare della struttura sede della UdO" sqref="E7:E300"/>
    <dataValidation allowBlank="1" showInputMessage="1" showErrorMessage="1" prompt="Inserire la denominazione della struttura sede del servizio" sqref="C7:C300"/>
    <dataValidation type="textLength" operator="equal" allowBlank="1" showInputMessage="1" showErrorMessage="1" errorTitle="Formato non valido" error="Il Codice CUDES è di 6 caratteri numerici" promptTitle="CAMPO OBBLIGATORIO" prompt="Inserire il Codice CUDES dalla Anagrafica della Rete dei Servizi Sociali - AFAM" sqref="B7:B300">
      <formula1>6</formula1>
    </dataValidation>
    <dataValidation type="list" allowBlank="1" showInputMessage="1" showErrorMessage="1" errorTitle="Formato non valido" error="Inserire dal menù a tendina" promptTitle="CAMPO OBBLIGATORIO" prompt="Selezionare la tipologia dal menù a tendina" sqref="H7:H300">
      <formula1>PubblicoPrivato</formula1>
    </dataValidation>
    <dataValidation type="list" allowBlank="1" showInputMessage="1" showErrorMessage="1" errorTitle="Formato non valido" error="Selezionare la tipologia dal menù a tendina" promptTitle="CAMPO OBBLIGATORIO" prompt="Selezionare la tipologia dal menù a tendina" sqref="I7:I300">
      <formula1>Gestione</formula1>
    </dataValidation>
    <dataValidation allowBlank="1" showInputMessage="1" showErrorMessage="1" promptTitle="CAMPO AUTOMATICO" prompt="Non valorizzare il campo" sqref="AM7:AO300 G7:G300"/>
    <dataValidation allowBlank="1" showInputMessage="1" showErrorMessage="1" prompt="Inserire l'indirizzo (via, numero civico, Comune) della sede della struttura" sqref="D7:D300"/>
    <dataValidation type="decimal" operator="greaterThanOrEqual" allowBlank="1" showInputMessage="1" showErrorMessage="1" errorTitle="Formato non valido" error="Inserire un formato numerico" prompt="Inserire il totale di eventuali contributi provenienti da enti pubblici (Comuni, Comunità Montane, Unione Comuni, Provincie, Aziende Speciali, Aziende Consortili, ecc..) nel periodo di rendicontazione" sqref="AE7:AE300">
      <formula1>0</formula1>
    </dataValidation>
    <dataValidation type="decimal" allowBlank="1" showInputMessage="1" showErrorMessage="1" errorTitle="Formato non valido" error="Inserire un formato numerico compreso tra 1 e 52" promptTitle="CAMPO OBBLIGATORIO" prompt="Indicare il numero di settimane di apertura nell'anno di rendicontazione" sqref="N7:N300">
      <formula1>1</formula1>
      <formula2>52</formula2>
    </dataValidation>
    <dataValidation type="decimal" allowBlank="1" showInputMessage="1" showErrorMessage="1" errorTitle="Formato non valido" error="Inserire un formato numerico compreso tra 1 e 24" promptTitle="CAMPO OBBLIGATORIO" prompt="Indicare il numero ore di apertura giornaliera. E' possibile indicare la media delle ore di apertura giornaliera " sqref="M7:M300">
      <formula1>1</formula1>
      <formula2>24</formula2>
    </dataValidation>
    <dataValidation type="whole" allowBlank="1" showInputMessage="1" showErrorMessage="1" errorTitle="Formato non valido" error="Inserire un numero intero compreso tra 1 e 30" promptTitle="CAMPO OBBLIGATORIO" prompt="Il numero dei posti autorizzati deve essere compreso tra 1 e 30" sqref="O7:O300">
      <formula1>1</formula1>
      <formula2>30</formula2>
    </dataValidation>
    <dataValidation type="decimal" operator="greaterThanOrEqual" allowBlank="1" showInputMessage="1" showErrorMessage="1" errorTitle="Formato non valido" error="Inserire un formato numerico" prompt="Indicare altre eventuali tipologie di entrata. NON indicare entrate da altri fondi specifici" sqref="AF7:AF300">
      <formula1>0</formula1>
    </dataValidation>
    <dataValidation type="decimal" operator="greaterThanOrEqual" allowBlank="1" showInputMessage="1" showErrorMessage="1" errorTitle="Formato non valido" error="Inserire un formato numerico" promptTitle="CAMPO OBBLIGATORIO" prompt="Nel caso NON ci siano introiti dalle rette provenienti dall'utenza valorizzare con 0.&#10;Inserire il totale introitato dalle rette provenienti dalla utenza nel periodo di rendicontazione" sqref="AD7:AD300">
      <formula1>0</formula1>
    </dataValidation>
    <dataValidation type="decimal" operator="greaterThanOrEqual" allowBlank="1" showInputMessage="1" showErrorMessage="1" errorTitle="Formato non valido" error="Inserire un formato numerico" prompt="Inserire eventuali altre tipologie di costo non riassumibili con le precedenti nel periodo di rendicontazione" sqref="AC7:AC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 costi sostenuti per le spese generali come ad esempio utenze, canoni, manutenzione ordinaria, ecc... nel periodo di rendicontazione&#10;ATTENZIONE: NON inserire nel computo i costi per la manutenzione straordinaria" sqref="AB7:AB300">
      <formula1>1</formula1>
    </dataValidation>
    <dataValidation type="decimal" operator="greaterThanOrEqual" allowBlank="1" showInputMessage="1" showErrorMessage="1" errorTitle="Formato non valido" error="Inserire un formato numerico" prompt="Inserire il costo complessivo di altro personale con contratto di lavoro dipendente, con contratto di lavoro autonomo (CoCoPro, CoCoCo, Liberi professionisti) e con contratti con società interinali, cooperative, etc. che forniscono personale" sqref="Z7:Z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costo complessivo del personale socioeducativo con contratto di lavoro dipendente, con contratto di lavoro autonomo (CoCoPro, CoCoCo, Liberi professionisti) e con contratti con società interinali, cooperative, etc. che forniscono personale" sqref="Y7:Y300">
      <formula1>1</formula1>
    </dataValidation>
    <dataValidation type="whole" operator="greaterThanOrEqual" allowBlank="1" showInputMessage="1" showErrorMessage="1" errorTitle="Formato non valido" error="Inserire un formato numerico intero" prompt="Indicare il numero eventuale di volontari operanti nella UdO nel periodo di rendicontazione" sqref="X7:X300">
      <formula1>0</formula1>
    </dataValidation>
    <dataValidation type="decimal" operator="greaterThanOrEqual" allowBlank="1" showInputMessage="1" showErrorMessage="1" errorTitle="Formato non valido" error="Inserire un formato numerico intero uguale o superiore a 1" promptTitle="CAMPO OBBLIGATORIO" prompt="Indicare il numero ore annue erogate dal personale socioeducativo nel periodo di rendicontazione" sqref="W7:W300">
      <formula1>1</formula1>
    </dataValidation>
    <dataValidation type="whole" operator="greaterThanOrEqual" allowBlank="1" showInputMessage="1" showErrorMessage="1" errorTitle="Formato non valido" error="Inserire un formato numerico intero uguale o superiore a 1" promptTitle="CAMPO OBBLIGATORIO" prompt="Indicare il numero del personale socioeducativo operante nel periodo di rendicontazione previsto dalla DGR n.20588 del febbraio 2005 e dalle ulteriori specifiche della circ. n.45 dell'ottobre 2005 " sqref="V7:V300">
      <formula1>1</formula1>
    </dataValidation>
    <dataValidation type="whole" operator="greaterThanOrEqual" allowBlank="1" showInputMessage="1" showErrorMessage="1" errorTitle="Formato non valido" error="Inserire un formato numerico intero uguale o superiore a 1" promptTitle="CAMPO OBBLIGATORIO" prompt="Indicare il numero di utenti a cui è stata accettata la domanda d'iscrizione al 31/12 dell'anno di rendicontazione" sqref="R7:R300">
      <formula1>1</formula1>
    </dataValidation>
    <dataValidation type="whole" operator="greaterThanOrEqual" allowBlank="1" showInputMessage="1" showErrorMessage="1" errorTitle="Formato non valido" error="Inserire un formato numerico intero uguale o superiore a 1" prompt="Indicare il numero degli iscritti in lista di attesa nel periodo di rendicontazione" sqref="Q7:Q300">
      <formula1>0</formula1>
    </dataValidation>
    <dataValidation allowBlank="1" showErrorMessage="1" sqref="H6"/>
    <dataValidation type="list" allowBlank="1" showInputMessage="1" showErrorMessage="1" errorTitle="Formato non valido" error="Selezionare dal menù a tendina" promptTitle="CAMPO OBBLIGATORIO" prompt="Selezionare SI o NO dal menù a tendina" sqref="K7:L300">
      <formula1>ValoriAssoluti</formula1>
    </dataValidation>
    <dataValidation allowBlank="1" showInputMessage="1" showErrorMessage="1" promptTitle="Sede" prompt="Inserire l'indirizzo (via, numero civico, Comune) della sede della struttura" sqref="J7:J300"/>
    <dataValidation type="whole" allowBlank="1" showInputMessage="1" showErrorMessage="1" errorTitle="Formato non valido" error="Inserire un numero intero compreso tra 1 e 60" promptTitle="Capienza strutturale" prompt="Il numero dei posti autorizzati deve essere compreso tra 1 e 60" sqref="P7:P300">
      <formula1>1</formula1>
      <formula2>60</formula2>
    </dataValidation>
    <dataValidation type="decimal" operator="greaterThanOrEqual" allowBlank="1" showInputMessage="1" showErrorMessage="1" errorTitle="Formato non valido" error="Inserire un formato numerico" prompt="Indicare eventuali entrate provenienti da altre fonti di finanziamento da fondi specifici" sqref="AK7:AK300">
      <formula1>0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. Indicare il numero di bambini i cui genitori/tutori NON sono dipendenti dell'azienda" sqref="U7:U300">
      <formula1>R7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" sqref="T7:T300">
      <formula1>R7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" sqref="S7:S300">
      <formula1>R7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riparto del Fondo sociale regionale dell'anno di riferimento" sqref="AL7">
      <formula1>1</formula1>
    </dataValidation>
    <dataValidation type="list" allowBlank="1" showInputMessage="1" showErrorMessage="1" errorTitle="Formato non valido" error="Selezionare dal menù a tendina" prompt="Inserire la denominazione del Comune dal menù a tendina" sqref="F7:F300">
      <formula1>Comune_sede_ente_gestore</formula1>
    </dataValidation>
  </dataValidations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Foglio15"/>
  <dimension ref="A1:AS999"/>
  <sheetViews>
    <sheetView showGridLines="0" zoomScale="90" zoomScaleNormal="90" workbookViewId="0">
      <pane ySplit="6" topLeftCell="A7" activePane="bottomLeft" state="frozen"/>
      <selection pane="bottomLeft" activeCell="A7" sqref="A7"/>
    </sheetView>
  </sheetViews>
  <sheetFormatPr defaultColWidth="9.1328125" defaultRowHeight="13.2"/>
  <cols>
    <col min="1" max="1" width="12.796875" style="52" customWidth="1"/>
    <col min="2" max="2" width="25.796875" style="52" customWidth="1"/>
    <col min="3" max="4" width="31.796875" style="52" customWidth="1"/>
    <col min="5" max="5" width="25.796875" style="52" customWidth="1"/>
    <col min="6" max="6" width="16.796875" style="51" customWidth="1"/>
    <col min="7" max="7" width="16.53125" style="52" customWidth="1"/>
    <col min="8" max="8" width="20.796875" style="52" customWidth="1"/>
    <col min="9" max="13" width="17.53125" style="52" hidden="1" customWidth="1"/>
    <col min="14" max="14" width="16.19921875" style="52" hidden="1" customWidth="1"/>
    <col min="15" max="15" width="16.86328125" style="52" customWidth="1"/>
    <col min="16" max="16" width="16.86328125" style="52" hidden="1" customWidth="1"/>
    <col min="17" max="17" width="0.796875" style="52" hidden="1" customWidth="1"/>
    <col min="18" max="18" width="17" style="52" customWidth="1"/>
    <col min="19" max="19" width="12.19921875" style="52" hidden="1" customWidth="1"/>
    <col min="20" max="21" width="18.19921875" style="52" hidden="1" customWidth="1"/>
    <col min="22" max="24" width="14.53125" style="52" customWidth="1"/>
    <col min="25" max="30" width="18.796875" style="52" customWidth="1"/>
    <col min="31" max="31" width="24.86328125" style="52" bestFit="1" customWidth="1"/>
    <col min="32" max="33" width="18.796875" style="52" customWidth="1"/>
    <col min="34" max="34" width="16.19921875" style="52" customWidth="1"/>
    <col min="35" max="35" width="17.796875" style="52" hidden="1" customWidth="1"/>
    <col min="36" max="36" width="17.796875" style="52" customWidth="1"/>
    <col min="37" max="37" width="17.796875" style="52" hidden="1" customWidth="1"/>
    <col min="38" max="38" width="21.19921875" style="52" customWidth="1"/>
    <col min="39" max="40" width="17.53125" style="52" customWidth="1"/>
    <col min="41" max="41" width="18.1328125" style="52" customWidth="1"/>
    <col min="42" max="42" width="10.1328125" style="72" hidden="1" customWidth="1"/>
    <col min="43" max="44" width="9.1328125" style="59" hidden="1" customWidth="1"/>
    <col min="45" max="48" width="9.1328125" style="52"/>
    <col min="49" max="49" width="9.53125" style="52" bestFit="1" customWidth="1"/>
    <col min="50" max="16384" width="9.1328125" style="52"/>
  </cols>
  <sheetData>
    <row r="1" spans="1:45" s="10" customFormat="1" ht="14.45" customHeight="1">
      <c r="A1" s="3" t="s">
        <v>1647</v>
      </c>
      <c r="C1" s="47">
        <f>Ambito!B1</f>
        <v>2020</v>
      </c>
      <c r="F1" s="37"/>
      <c r="AL1" s="279"/>
      <c r="AP1" s="71"/>
      <c r="AQ1" s="11"/>
      <c r="AR1" s="11"/>
    </row>
    <row r="2" spans="1:45" s="8" customFormat="1" ht="14.35">
      <c r="A2" s="3" t="s">
        <v>115</v>
      </c>
      <c r="C2" s="47">
        <f>Ambito!B3</f>
        <v>0</v>
      </c>
      <c r="D2" s="32" t="str">
        <f>IF(C2,"null","ATTENZIONE!!! MANCA LA DENOMINAZIONE DELL'AMBITO - Selezionarlo dal menù a tendina nel foglio Ambito")</f>
        <v>ATTENZIONE!!! MANCA LA DENOMINAZIONE DELL'AMBITO - Selezionarlo dal menù a tendina nel foglio Ambito</v>
      </c>
      <c r="F2" s="38"/>
      <c r="AL2" s="279"/>
      <c r="AP2" s="71"/>
      <c r="AQ2" s="41"/>
      <c r="AR2" s="41"/>
    </row>
    <row r="3" spans="1:45" s="16" customFormat="1" ht="14.7" thickBot="1">
      <c r="A3" s="3" t="s">
        <v>116</v>
      </c>
      <c r="C3" s="47" t="str">
        <f>Ambito!B4</f>
        <v xml:space="preserve"> </v>
      </c>
      <c r="E3" s="3"/>
      <c r="F3" s="38"/>
      <c r="G3" s="8"/>
      <c r="H3" s="6"/>
      <c r="I3" s="8"/>
      <c r="J3" s="8"/>
      <c r="K3" s="8"/>
      <c r="L3" s="8"/>
      <c r="M3" s="8"/>
      <c r="N3" s="8"/>
      <c r="O3" s="8"/>
      <c r="P3" s="8"/>
      <c r="R3" s="8"/>
      <c r="AL3" s="280"/>
      <c r="AP3" s="71"/>
      <c r="AQ3" s="42"/>
      <c r="AR3" s="42"/>
    </row>
    <row r="4" spans="1:45" s="16" customFormat="1" ht="15" customHeight="1" thickBot="1">
      <c r="A4" s="3" t="s">
        <v>1616</v>
      </c>
      <c r="C4" s="9" t="s">
        <v>11</v>
      </c>
      <c r="D4" s="47" t="s">
        <v>114</v>
      </c>
      <c r="F4" s="39"/>
      <c r="G4" s="6"/>
      <c r="I4" s="6"/>
      <c r="J4" s="30"/>
      <c r="K4" s="6"/>
      <c r="L4" s="6"/>
      <c r="M4" s="23">
        <f>SUM(M7:M300)</f>
        <v>0</v>
      </c>
      <c r="N4" s="23">
        <f>SUM(N7:N300)</f>
        <v>0</v>
      </c>
      <c r="O4" s="7">
        <f>SUM(O7:O300)</f>
        <v>0</v>
      </c>
      <c r="P4" s="7"/>
      <c r="Q4" s="7">
        <f t="shared" ref="Q4:AJ4" si="0">SUM(Q7:Q300)</f>
        <v>0</v>
      </c>
      <c r="R4" s="7">
        <f t="shared" si="0"/>
        <v>0</v>
      </c>
      <c r="S4" s="7">
        <f t="shared" si="0"/>
        <v>0</v>
      </c>
      <c r="T4" s="7">
        <f t="shared" si="0"/>
        <v>0</v>
      </c>
      <c r="U4" s="7">
        <f t="shared" si="0"/>
        <v>0</v>
      </c>
      <c r="V4" s="7">
        <f t="shared" si="0"/>
        <v>0</v>
      </c>
      <c r="W4" s="23">
        <f t="shared" si="0"/>
        <v>0</v>
      </c>
      <c r="X4" s="7">
        <f t="shared" si="0"/>
        <v>0</v>
      </c>
      <c r="Y4" s="12">
        <f t="shared" si="0"/>
        <v>0</v>
      </c>
      <c r="Z4" s="12">
        <f t="shared" si="0"/>
        <v>0</v>
      </c>
      <c r="AA4" s="12">
        <f t="shared" si="0"/>
        <v>0</v>
      </c>
      <c r="AB4" s="12">
        <f t="shared" si="0"/>
        <v>0</v>
      </c>
      <c r="AC4" s="12">
        <f t="shared" si="0"/>
        <v>0</v>
      </c>
      <c r="AD4" s="12">
        <f t="shared" si="0"/>
        <v>0</v>
      </c>
      <c r="AE4" s="12">
        <f t="shared" si="0"/>
        <v>0</v>
      </c>
      <c r="AF4" s="12">
        <f t="shared" si="0"/>
        <v>0</v>
      </c>
      <c r="AG4" s="12">
        <f t="shared" si="0"/>
        <v>0</v>
      </c>
      <c r="AH4" s="12">
        <f t="shared" si="0"/>
        <v>0</v>
      </c>
      <c r="AI4" s="12">
        <f t="shared" si="0"/>
        <v>0</v>
      </c>
      <c r="AJ4" s="12">
        <f t="shared" si="0"/>
        <v>0</v>
      </c>
      <c r="AK4" s="12">
        <f>SUM(AK7:AK299)</f>
        <v>0</v>
      </c>
      <c r="AL4" s="33">
        <f>SUM(AL7:AL300)</f>
        <v>0</v>
      </c>
      <c r="AM4" s="12">
        <f>SUM(AM7:AM300)</f>
        <v>0</v>
      </c>
      <c r="AN4" s="12">
        <f>SUM(AN7:AN300)</f>
        <v>0</v>
      </c>
      <c r="AO4" s="12">
        <f>SUM(AO7:AO300)</f>
        <v>0</v>
      </c>
      <c r="AP4" s="71"/>
      <c r="AQ4" s="42"/>
      <c r="AR4" s="42"/>
    </row>
    <row r="5" spans="1:45" s="13" customFormat="1" ht="21.8" customHeight="1" thickBot="1">
      <c r="A5" s="281" t="s">
        <v>1659</v>
      </c>
      <c r="B5" s="274" t="s">
        <v>1627</v>
      </c>
      <c r="C5" s="274"/>
      <c r="D5" s="274"/>
      <c r="E5" s="274"/>
      <c r="F5" s="274"/>
      <c r="G5" s="274"/>
      <c r="H5" s="274"/>
      <c r="I5" s="275"/>
      <c r="J5" s="48"/>
      <c r="K5" s="48"/>
      <c r="L5" s="48"/>
      <c r="M5" s="276" t="s">
        <v>1636</v>
      </c>
      <c r="N5" s="275"/>
      <c r="O5" s="276" t="s">
        <v>1637</v>
      </c>
      <c r="P5" s="274"/>
      <c r="Q5" s="274"/>
      <c r="R5" s="274"/>
      <c r="S5" s="274"/>
      <c r="T5" s="276" t="s">
        <v>1635</v>
      </c>
      <c r="U5" s="275"/>
      <c r="V5" s="276" t="s">
        <v>1638</v>
      </c>
      <c r="W5" s="274"/>
      <c r="X5" s="275"/>
      <c r="Y5" s="274" t="s">
        <v>1639</v>
      </c>
      <c r="Z5" s="274"/>
      <c r="AA5" s="274"/>
      <c r="AB5" s="274"/>
      <c r="AC5" s="274"/>
      <c r="AD5" s="276" t="s">
        <v>1640</v>
      </c>
      <c r="AE5" s="274"/>
      <c r="AF5" s="274"/>
      <c r="AG5" s="274"/>
      <c r="AH5" s="274"/>
      <c r="AI5" s="274"/>
      <c r="AJ5" s="274"/>
      <c r="AK5" s="45"/>
      <c r="AL5" s="278" t="str">
        <f>CONCATENATE("Fondo Sociale Regionale riparto ",Ambito!B2)</f>
        <v>Fondo Sociale Regionale riparto 2021</v>
      </c>
      <c r="AM5" s="276" t="s">
        <v>1644</v>
      </c>
      <c r="AN5" s="274"/>
      <c r="AO5" s="274"/>
      <c r="AP5" s="71"/>
      <c r="AQ5" s="43"/>
      <c r="AR5" s="43"/>
    </row>
    <row r="6" spans="1:45" s="13" customFormat="1" ht="69" customHeight="1">
      <c r="A6" s="281"/>
      <c r="B6" s="22" t="s">
        <v>4938</v>
      </c>
      <c r="C6" s="22" t="s">
        <v>1628</v>
      </c>
      <c r="D6" s="22" t="s">
        <v>1629</v>
      </c>
      <c r="E6" s="22" t="s">
        <v>3207</v>
      </c>
      <c r="F6" s="40" t="s">
        <v>3210</v>
      </c>
      <c r="G6" s="25" t="s">
        <v>3232</v>
      </c>
      <c r="H6" s="22" t="s">
        <v>3214</v>
      </c>
      <c r="I6" s="46" t="s">
        <v>13</v>
      </c>
      <c r="J6" s="21" t="s">
        <v>24</v>
      </c>
      <c r="K6" s="21" t="s">
        <v>109</v>
      </c>
      <c r="L6" s="21" t="s">
        <v>19</v>
      </c>
      <c r="M6" s="21" t="s">
        <v>1617</v>
      </c>
      <c r="N6" s="27" t="s">
        <v>1618</v>
      </c>
      <c r="O6" s="29" t="s">
        <v>108</v>
      </c>
      <c r="P6" s="29" t="s">
        <v>1648</v>
      </c>
      <c r="Q6" s="20" t="s">
        <v>1619</v>
      </c>
      <c r="R6" s="27" t="s">
        <v>14</v>
      </c>
      <c r="S6" s="73" t="s">
        <v>15</v>
      </c>
      <c r="T6" s="73" t="s">
        <v>1621</v>
      </c>
      <c r="U6" s="73" t="s">
        <v>1620</v>
      </c>
      <c r="V6" s="29" t="s">
        <v>1622</v>
      </c>
      <c r="W6" s="21" t="s">
        <v>1623</v>
      </c>
      <c r="X6" s="27" t="s">
        <v>1624</v>
      </c>
      <c r="Y6" s="21" t="s">
        <v>1656</v>
      </c>
      <c r="Z6" s="21" t="s">
        <v>1657</v>
      </c>
      <c r="AA6" s="21" t="s">
        <v>1658</v>
      </c>
      <c r="AB6" s="21" t="s">
        <v>4</v>
      </c>
      <c r="AC6" s="27" t="s">
        <v>1625</v>
      </c>
      <c r="AD6" s="21" t="s">
        <v>26</v>
      </c>
      <c r="AE6" s="21" t="s">
        <v>4732</v>
      </c>
      <c r="AF6" s="21" t="s">
        <v>1641</v>
      </c>
      <c r="AG6" s="21" t="s">
        <v>3209</v>
      </c>
      <c r="AH6" s="21" t="s">
        <v>3208</v>
      </c>
      <c r="AI6" s="21" t="s">
        <v>1642</v>
      </c>
      <c r="AJ6" s="27" t="s">
        <v>1643</v>
      </c>
      <c r="AL6" s="277"/>
      <c r="AM6" s="28" t="s">
        <v>1645</v>
      </c>
      <c r="AN6" s="21" t="s">
        <v>3231</v>
      </c>
      <c r="AO6" s="20" t="s">
        <v>1646</v>
      </c>
      <c r="AP6" s="71"/>
      <c r="AQ6" s="43"/>
      <c r="AR6" s="43"/>
    </row>
    <row r="7" spans="1:45" s="10" customFormat="1">
      <c r="A7" s="74"/>
      <c r="B7" s="260"/>
      <c r="C7" s="35"/>
      <c r="D7" s="53"/>
      <c r="E7" s="5"/>
      <c r="F7" s="60"/>
      <c r="G7" s="54" t="e">
        <f>VLOOKUP(F7,Foglio1!$F$2:$G$1509,2,FALSE)</f>
        <v>#N/A</v>
      </c>
      <c r="H7" s="56"/>
      <c r="I7" s="4"/>
      <c r="J7" s="4"/>
      <c r="K7" s="4"/>
      <c r="L7" s="4"/>
      <c r="M7" s="24"/>
      <c r="N7" s="24"/>
      <c r="O7" s="14"/>
      <c r="P7" s="14"/>
      <c r="Q7" s="14"/>
      <c r="R7" s="14"/>
      <c r="S7" s="14"/>
      <c r="T7" s="14"/>
      <c r="U7" s="14"/>
      <c r="V7" s="14"/>
      <c r="W7" s="24"/>
      <c r="X7" s="14"/>
      <c r="Y7" s="15"/>
      <c r="Z7" s="15"/>
      <c r="AA7" s="55">
        <f>SUM(Y7:Z7)</f>
        <v>0</v>
      </c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55">
        <f>SUM(AA7:AC7)</f>
        <v>0</v>
      </c>
      <c r="AN7" s="55">
        <f>SUM(AD7:AF7)</f>
        <v>0</v>
      </c>
      <c r="AO7" s="55">
        <f>SUM(AG7:AK7)</f>
        <v>0</v>
      </c>
      <c r="AP7" s="84" t="str">
        <f>IF(AND(OR(AQ7=FALSE,AR7=FALSE),OR(COUNTBLANK(A7:F7)&lt;&gt;COLUMNS(A7:F7),COUNTBLANK(H7:Z7)&lt;&gt;COLUMNS(H7:Z7),COUNTBLANK(AB7:AL7)&lt;&gt;COLUMNS(AB7:AL7))),"KO","")</f>
        <v/>
      </c>
      <c r="AQ7" s="11" t="b">
        <f>IF(OR(ISBLANK(A7),ISBLANK(B7),ISBLANK(H7),ISBLANK(O7),ISBLANK(R7),ISBLANK(V7),ISBLANK(W7),ISBLANK(Y7),ISBLANK(AB7),ISBLANK(AE7),ISBLANK(AL7)),FALSE,TRUE)</f>
        <v>0</v>
      </c>
      <c r="AR7" s="59" t="b">
        <f>IF(ISBLANK(B7),IF(OR(ISBLANK(C7),ISBLANK(D7),ISBLANK(E7),ISBLANK(F7),ISBLANK(G7)),FALSE,TRUE),TRUE)</f>
        <v>0</v>
      </c>
      <c r="AS7" s="34" t="str">
        <f>IF(AND(AP7="KO",OR(COUNTBLANK(A7:F7)&lt;&gt;COLUMNS(A7:F7),COUNTBLANK(H7:Z7)&lt;&gt;COLUMNS(H7:Z7),COUNTBLANK(AB7:AL7)&lt;&gt;COLUMNS(AB7:AL7))),"ATTENZIONE!!! NON TUTTI I CAMPI OBBLIGATORI SONO STATI COMPILATI","")</f>
        <v/>
      </c>
    </row>
    <row r="8" spans="1:45">
      <c r="A8" s="4"/>
      <c r="B8" s="260"/>
      <c r="C8" s="35"/>
      <c r="D8" s="53"/>
      <c r="E8" s="5"/>
      <c r="F8" s="60"/>
      <c r="G8" s="54" t="e">
        <f>VLOOKUP(F8,Foglio1!$F$2:$G$1509,2,FALSE)</f>
        <v>#N/A</v>
      </c>
      <c r="H8" s="56"/>
      <c r="I8" s="4"/>
      <c r="J8" s="4"/>
      <c r="K8" s="4"/>
      <c r="L8" s="4"/>
      <c r="M8" s="24"/>
      <c r="N8" s="24"/>
      <c r="O8" s="14"/>
      <c r="P8" s="14"/>
      <c r="Q8" s="14"/>
      <c r="R8" s="14"/>
      <c r="S8" s="14"/>
      <c r="T8" s="14"/>
      <c r="U8" s="14"/>
      <c r="V8" s="14"/>
      <c r="W8" s="24"/>
      <c r="X8" s="14"/>
      <c r="Y8" s="15"/>
      <c r="Z8" s="15"/>
      <c r="AA8" s="55">
        <f t="shared" ref="AA8:AA71" si="1">SUM(Y8:Z8)</f>
        <v>0</v>
      </c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55">
        <f t="shared" ref="AM8:AM71" si="2">SUM(AA8:AC8)</f>
        <v>0</v>
      </c>
      <c r="AN8" s="55">
        <f t="shared" ref="AN8:AN71" si="3">SUM(AD8:AF8)</f>
        <v>0</v>
      </c>
      <c r="AO8" s="55">
        <f t="shared" ref="AO8:AO71" si="4">SUM(AG8:AK8)</f>
        <v>0</v>
      </c>
      <c r="AP8" s="84" t="str">
        <f t="shared" ref="AP8:AP71" si="5">IF(AND(OR(AQ8=FALSE,AR8=FALSE),OR(COUNTBLANK(A8:F8)&lt;&gt;COLUMNS(A8:F8),COUNTBLANK(H8:Z8)&lt;&gt;COLUMNS(H8:Z8),COUNTBLANK(AB8:AL8)&lt;&gt;COLUMNS(AB8:AL8))),"KO","")</f>
        <v/>
      </c>
      <c r="AQ8" s="11" t="b">
        <f t="shared" ref="AQ8:AQ71" si="6">IF(OR(ISBLANK(A8),ISBLANK(B8),ISBLANK(H8),ISBLANK(O8),ISBLANK(R8),ISBLANK(V8),ISBLANK(W8),ISBLANK(Y8),ISBLANK(AB8),ISBLANK(AE8),ISBLANK(AL8)),FALSE,TRUE)</f>
        <v>0</v>
      </c>
      <c r="AR8" s="59" t="b">
        <f t="shared" ref="AR8:AR71" si="7">IF(ISBLANK(B8),IF(OR(ISBLANK(C8),ISBLANK(D8),ISBLANK(E8),ISBLANK(F8),ISBLANK(G8)),FALSE,TRUE),TRUE)</f>
        <v>0</v>
      </c>
      <c r="AS8" s="34" t="str">
        <f t="shared" ref="AS8:AS71" si="8">IF(AND(AP8="KO",OR(COUNTBLANK(A8:F8)&lt;&gt;COLUMNS(A8:F8),COUNTBLANK(H8:Z8)&lt;&gt;COLUMNS(H8:Z8),COUNTBLANK(AB8:AL8)&lt;&gt;COLUMNS(AB8:AL8))),"ATTENZIONE!!! NON TUTTI I CAMPI OBBLIGATORI SONO STATI COMPILATI","")</f>
        <v/>
      </c>
    </row>
    <row r="9" spans="1:45">
      <c r="A9" s="4"/>
      <c r="B9" s="260"/>
      <c r="C9" s="35"/>
      <c r="D9" s="53"/>
      <c r="E9" s="5"/>
      <c r="F9" s="60"/>
      <c r="G9" s="54" t="e">
        <f>VLOOKUP(F9,Foglio1!$F$2:$G$1509,2,FALSE)</f>
        <v>#N/A</v>
      </c>
      <c r="H9" s="56"/>
      <c r="I9" s="4"/>
      <c r="J9" s="4"/>
      <c r="K9" s="4"/>
      <c r="L9" s="4"/>
      <c r="M9" s="24"/>
      <c r="N9" s="24"/>
      <c r="O9" s="14"/>
      <c r="P9" s="14"/>
      <c r="Q9" s="14"/>
      <c r="R9" s="14"/>
      <c r="S9" s="14"/>
      <c r="T9" s="14"/>
      <c r="U9" s="14"/>
      <c r="V9" s="14"/>
      <c r="W9" s="24"/>
      <c r="X9" s="14"/>
      <c r="Y9" s="15"/>
      <c r="Z9" s="15"/>
      <c r="AA9" s="55">
        <f t="shared" si="1"/>
        <v>0</v>
      </c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55">
        <f t="shared" si="2"/>
        <v>0</v>
      </c>
      <c r="AN9" s="55">
        <f t="shared" si="3"/>
        <v>0</v>
      </c>
      <c r="AO9" s="55">
        <f t="shared" si="4"/>
        <v>0</v>
      </c>
      <c r="AP9" s="84" t="str">
        <f t="shared" si="5"/>
        <v/>
      </c>
      <c r="AQ9" s="11" t="b">
        <f t="shared" si="6"/>
        <v>0</v>
      </c>
      <c r="AR9" s="59" t="b">
        <f t="shared" si="7"/>
        <v>0</v>
      </c>
      <c r="AS9" s="34" t="str">
        <f t="shared" si="8"/>
        <v/>
      </c>
    </row>
    <row r="10" spans="1:45">
      <c r="A10" s="4"/>
      <c r="B10" s="260"/>
      <c r="C10" s="35"/>
      <c r="D10" s="53"/>
      <c r="E10" s="5"/>
      <c r="F10" s="60"/>
      <c r="G10" s="54" t="e">
        <f>VLOOKUP(F10,Foglio1!$F$2:$G$1509,2,FALSE)</f>
        <v>#N/A</v>
      </c>
      <c r="H10" s="56"/>
      <c r="I10" s="4"/>
      <c r="J10" s="4"/>
      <c r="K10" s="4"/>
      <c r="L10" s="4"/>
      <c r="M10" s="24"/>
      <c r="N10" s="24"/>
      <c r="O10" s="14"/>
      <c r="P10" s="14"/>
      <c r="Q10" s="14"/>
      <c r="R10" s="14"/>
      <c r="S10" s="14"/>
      <c r="T10" s="14"/>
      <c r="U10" s="14"/>
      <c r="V10" s="14"/>
      <c r="W10" s="24"/>
      <c r="X10" s="14"/>
      <c r="Y10" s="15"/>
      <c r="Z10" s="15"/>
      <c r="AA10" s="55">
        <f t="shared" si="1"/>
        <v>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55">
        <f t="shared" si="2"/>
        <v>0</v>
      </c>
      <c r="AN10" s="55">
        <f t="shared" si="3"/>
        <v>0</v>
      </c>
      <c r="AO10" s="55">
        <f t="shared" si="4"/>
        <v>0</v>
      </c>
      <c r="AP10" s="84" t="str">
        <f t="shared" si="5"/>
        <v/>
      </c>
      <c r="AQ10" s="11" t="b">
        <f t="shared" si="6"/>
        <v>0</v>
      </c>
      <c r="AR10" s="59" t="b">
        <f t="shared" si="7"/>
        <v>0</v>
      </c>
      <c r="AS10" s="34" t="str">
        <f t="shared" si="8"/>
        <v/>
      </c>
    </row>
    <row r="11" spans="1:45">
      <c r="A11" s="4"/>
      <c r="B11" s="260"/>
      <c r="C11" s="35"/>
      <c r="D11" s="53"/>
      <c r="E11" s="5"/>
      <c r="F11" s="60"/>
      <c r="G11" s="54" t="e">
        <f>VLOOKUP(F11,Foglio1!$F$2:$G$1509,2,FALSE)</f>
        <v>#N/A</v>
      </c>
      <c r="H11" s="56"/>
      <c r="I11" s="4"/>
      <c r="J11" s="4"/>
      <c r="K11" s="4"/>
      <c r="L11" s="4"/>
      <c r="M11" s="24"/>
      <c r="N11" s="24"/>
      <c r="O11" s="14"/>
      <c r="P11" s="14"/>
      <c r="Q11" s="14"/>
      <c r="R11" s="14"/>
      <c r="S11" s="14"/>
      <c r="T11" s="14"/>
      <c r="U11" s="14"/>
      <c r="V11" s="14"/>
      <c r="W11" s="24"/>
      <c r="X11" s="14"/>
      <c r="Y11" s="15"/>
      <c r="Z11" s="15"/>
      <c r="AA11" s="55">
        <f t="shared" si="1"/>
        <v>0</v>
      </c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55">
        <f t="shared" si="2"/>
        <v>0</v>
      </c>
      <c r="AN11" s="55">
        <f t="shared" si="3"/>
        <v>0</v>
      </c>
      <c r="AO11" s="55">
        <f t="shared" si="4"/>
        <v>0</v>
      </c>
      <c r="AP11" s="84" t="str">
        <f t="shared" si="5"/>
        <v/>
      </c>
      <c r="AQ11" s="11" t="b">
        <f t="shared" si="6"/>
        <v>0</v>
      </c>
      <c r="AR11" s="59" t="b">
        <f t="shared" si="7"/>
        <v>0</v>
      </c>
      <c r="AS11" s="34" t="str">
        <f t="shared" si="8"/>
        <v/>
      </c>
    </row>
    <row r="12" spans="1:45">
      <c r="A12" s="4"/>
      <c r="B12" s="260"/>
      <c r="C12" s="35"/>
      <c r="D12" s="53"/>
      <c r="E12" s="5"/>
      <c r="F12" s="60"/>
      <c r="G12" s="54" t="e">
        <f>VLOOKUP(F12,Foglio1!$F$2:$G$1509,2,FALSE)</f>
        <v>#N/A</v>
      </c>
      <c r="H12" s="56"/>
      <c r="I12" s="4"/>
      <c r="J12" s="4"/>
      <c r="K12" s="4"/>
      <c r="L12" s="4"/>
      <c r="M12" s="24"/>
      <c r="N12" s="24"/>
      <c r="O12" s="14"/>
      <c r="P12" s="14"/>
      <c r="Q12" s="14"/>
      <c r="R12" s="14"/>
      <c r="S12" s="14"/>
      <c r="T12" s="14"/>
      <c r="U12" s="14"/>
      <c r="V12" s="14"/>
      <c r="W12" s="24"/>
      <c r="X12" s="14"/>
      <c r="Y12" s="15"/>
      <c r="Z12" s="15"/>
      <c r="AA12" s="55">
        <f t="shared" si="1"/>
        <v>0</v>
      </c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55">
        <f t="shared" si="2"/>
        <v>0</v>
      </c>
      <c r="AN12" s="55">
        <f t="shared" si="3"/>
        <v>0</v>
      </c>
      <c r="AO12" s="55">
        <f t="shared" si="4"/>
        <v>0</v>
      </c>
      <c r="AP12" s="84" t="str">
        <f t="shared" si="5"/>
        <v/>
      </c>
      <c r="AQ12" s="11" t="b">
        <f t="shared" si="6"/>
        <v>0</v>
      </c>
      <c r="AR12" s="59" t="b">
        <f t="shared" si="7"/>
        <v>0</v>
      </c>
      <c r="AS12" s="34" t="str">
        <f t="shared" si="8"/>
        <v/>
      </c>
    </row>
    <row r="13" spans="1:45">
      <c r="A13" s="4"/>
      <c r="B13" s="260"/>
      <c r="C13" s="35"/>
      <c r="D13" s="53"/>
      <c r="E13" s="5"/>
      <c r="F13" s="60"/>
      <c r="G13" s="54" t="e">
        <f>VLOOKUP(F13,Foglio1!$F$2:$G$1509,2,FALSE)</f>
        <v>#N/A</v>
      </c>
      <c r="H13" s="56"/>
      <c r="I13" s="4"/>
      <c r="J13" s="4"/>
      <c r="K13" s="4"/>
      <c r="L13" s="4"/>
      <c r="M13" s="24"/>
      <c r="N13" s="24"/>
      <c r="O13" s="14"/>
      <c r="P13" s="14"/>
      <c r="Q13" s="14"/>
      <c r="R13" s="14"/>
      <c r="S13" s="14"/>
      <c r="T13" s="14"/>
      <c r="U13" s="14"/>
      <c r="V13" s="14"/>
      <c r="W13" s="24"/>
      <c r="X13" s="14"/>
      <c r="Y13" s="15"/>
      <c r="Z13" s="15"/>
      <c r="AA13" s="55">
        <f t="shared" si="1"/>
        <v>0</v>
      </c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55">
        <f t="shared" si="2"/>
        <v>0</v>
      </c>
      <c r="AN13" s="55">
        <f t="shared" si="3"/>
        <v>0</v>
      </c>
      <c r="AO13" s="55">
        <f t="shared" si="4"/>
        <v>0</v>
      </c>
      <c r="AP13" s="84" t="str">
        <f t="shared" si="5"/>
        <v/>
      </c>
      <c r="AQ13" s="11" t="b">
        <f t="shared" si="6"/>
        <v>0</v>
      </c>
      <c r="AR13" s="59" t="b">
        <f t="shared" si="7"/>
        <v>0</v>
      </c>
      <c r="AS13" s="34" t="str">
        <f t="shared" si="8"/>
        <v/>
      </c>
    </row>
    <row r="14" spans="1:45">
      <c r="A14" s="4"/>
      <c r="B14" s="260"/>
      <c r="C14" s="35"/>
      <c r="D14" s="53"/>
      <c r="E14" s="5"/>
      <c r="F14" s="60"/>
      <c r="G14" s="54" t="e">
        <f>VLOOKUP(F14,Foglio1!$F$2:$G$1509,2,FALSE)</f>
        <v>#N/A</v>
      </c>
      <c r="H14" s="56"/>
      <c r="I14" s="4"/>
      <c r="J14" s="4"/>
      <c r="K14" s="4"/>
      <c r="L14" s="4"/>
      <c r="M14" s="24"/>
      <c r="N14" s="24"/>
      <c r="O14" s="14"/>
      <c r="P14" s="14"/>
      <c r="Q14" s="14"/>
      <c r="R14" s="14"/>
      <c r="S14" s="14"/>
      <c r="T14" s="14"/>
      <c r="U14" s="14"/>
      <c r="V14" s="14"/>
      <c r="W14" s="24"/>
      <c r="X14" s="14"/>
      <c r="Y14" s="15"/>
      <c r="Z14" s="15"/>
      <c r="AA14" s="55">
        <f t="shared" si="1"/>
        <v>0</v>
      </c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55">
        <f t="shared" si="2"/>
        <v>0</v>
      </c>
      <c r="AN14" s="55">
        <f t="shared" si="3"/>
        <v>0</v>
      </c>
      <c r="AO14" s="55">
        <f t="shared" si="4"/>
        <v>0</v>
      </c>
      <c r="AP14" s="84" t="str">
        <f t="shared" si="5"/>
        <v/>
      </c>
      <c r="AQ14" s="11" t="b">
        <f t="shared" si="6"/>
        <v>0</v>
      </c>
      <c r="AR14" s="59" t="b">
        <f t="shared" si="7"/>
        <v>0</v>
      </c>
      <c r="AS14" s="34" t="str">
        <f t="shared" si="8"/>
        <v/>
      </c>
    </row>
    <row r="15" spans="1:45">
      <c r="A15" s="4"/>
      <c r="B15" s="260"/>
      <c r="C15" s="35"/>
      <c r="D15" s="53"/>
      <c r="E15" s="5"/>
      <c r="F15" s="60"/>
      <c r="G15" s="54" t="e">
        <f>VLOOKUP(F15,Foglio1!$F$2:$G$1509,2,FALSE)</f>
        <v>#N/A</v>
      </c>
      <c r="H15" s="56"/>
      <c r="I15" s="4"/>
      <c r="J15" s="4"/>
      <c r="K15" s="4"/>
      <c r="L15" s="4"/>
      <c r="M15" s="24"/>
      <c r="N15" s="24"/>
      <c r="O15" s="14"/>
      <c r="P15" s="14"/>
      <c r="Q15" s="14"/>
      <c r="R15" s="14"/>
      <c r="S15" s="14"/>
      <c r="T15" s="14"/>
      <c r="U15" s="14"/>
      <c r="V15" s="14"/>
      <c r="W15" s="24"/>
      <c r="X15" s="14"/>
      <c r="Y15" s="15"/>
      <c r="Z15" s="15"/>
      <c r="AA15" s="55">
        <f t="shared" si="1"/>
        <v>0</v>
      </c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55">
        <f t="shared" si="2"/>
        <v>0</v>
      </c>
      <c r="AN15" s="55">
        <f t="shared" si="3"/>
        <v>0</v>
      </c>
      <c r="AO15" s="55">
        <f t="shared" si="4"/>
        <v>0</v>
      </c>
      <c r="AP15" s="84" t="str">
        <f t="shared" si="5"/>
        <v/>
      </c>
      <c r="AQ15" s="11" t="b">
        <f t="shared" si="6"/>
        <v>0</v>
      </c>
      <c r="AR15" s="59" t="b">
        <f t="shared" si="7"/>
        <v>0</v>
      </c>
      <c r="AS15" s="34" t="str">
        <f t="shared" si="8"/>
        <v/>
      </c>
    </row>
    <row r="16" spans="1:45">
      <c r="A16" s="4"/>
      <c r="B16" s="260"/>
      <c r="C16" s="35"/>
      <c r="D16" s="53"/>
      <c r="E16" s="5"/>
      <c r="F16" s="60"/>
      <c r="G16" s="54" t="e">
        <f>VLOOKUP(F16,Foglio1!$F$2:$G$1509,2,FALSE)</f>
        <v>#N/A</v>
      </c>
      <c r="H16" s="56"/>
      <c r="I16" s="4"/>
      <c r="J16" s="4"/>
      <c r="K16" s="4"/>
      <c r="L16" s="4"/>
      <c r="M16" s="24"/>
      <c r="N16" s="24"/>
      <c r="O16" s="14"/>
      <c r="P16" s="14"/>
      <c r="Q16" s="14"/>
      <c r="R16" s="14"/>
      <c r="S16" s="14"/>
      <c r="T16" s="14"/>
      <c r="U16" s="14"/>
      <c r="V16" s="14"/>
      <c r="W16" s="24"/>
      <c r="X16" s="14"/>
      <c r="Y16" s="15"/>
      <c r="Z16" s="15"/>
      <c r="AA16" s="55">
        <f t="shared" si="1"/>
        <v>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55">
        <f t="shared" si="2"/>
        <v>0</v>
      </c>
      <c r="AN16" s="55">
        <f t="shared" si="3"/>
        <v>0</v>
      </c>
      <c r="AO16" s="55">
        <f t="shared" si="4"/>
        <v>0</v>
      </c>
      <c r="AP16" s="84" t="str">
        <f t="shared" si="5"/>
        <v/>
      </c>
      <c r="AQ16" s="11" t="b">
        <f t="shared" si="6"/>
        <v>0</v>
      </c>
      <c r="AR16" s="59" t="b">
        <f t="shared" si="7"/>
        <v>0</v>
      </c>
      <c r="AS16" s="34" t="str">
        <f t="shared" si="8"/>
        <v/>
      </c>
    </row>
    <row r="17" spans="1:45">
      <c r="A17" s="4"/>
      <c r="B17" s="260"/>
      <c r="C17" s="35"/>
      <c r="D17" s="53"/>
      <c r="E17" s="5"/>
      <c r="F17" s="60"/>
      <c r="G17" s="54" t="e">
        <f>VLOOKUP(F17,Foglio1!$F$2:$G$1509,2,FALSE)</f>
        <v>#N/A</v>
      </c>
      <c r="H17" s="56"/>
      <c r="I17" s="4"/>
      <c r="J17" s="4"/>
      <c r="K17" s="4"/>
      <c r="L17" s="4"/>
      <c r="M17" s="24"/>
      <c r="N17" s="24"/>
      <c r="O17" s="14"/>
      <c r="P17" s="14"/>
      <c r="Q17" s="14"/>
      <c r="R17" s="14"/>
      <c r="S17" s="14"/>
      <c r="T17" s="14"/>
      <c r="U17" s="14"/>
      <c r="V17" s="14"/>
      <c r="W17" s="24"/>
      <c r="X17" s="14"/>
      <c r="Y17" s="15"/>
      <c r="Z17" s="15"/>
      <c r="AA17" s="55">
        <f t="shared" si="1"/>
        <v>0</v>
      </c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55">
        <f t="shared" si="2"/>
        <v>0</v>
      </c>
      <c r="AN17" s="55">
        <f t="shared" si="3"/>
        <v>0</v>
      </c>
      <c r="AO17" s="55">
        <f t="shared" si="4"/>
        <v>0</v>
      </c>
      <c r="AP17" s="84" t="str">
        <f t="shared" si="5"/>
        <v/>
      </c>
      <c r="AQ17" s="11" t="b">
        <f t="shared" si="6"/>
        <v>0</v>
      </c>
      <c r="AR17" s="59" t="b">
        <f t="shared" si="7"/>
        <v>0</v>
      </c>
      <c r="AS17" s="34" t="str">
        <f t="shared" si="8"/>
        <v/>
      </c>
    </row>
    <row r="18" spans="1:45">
      <c r="A18" s="4"/>
      <c r="B18" s="260"/>
      <c r="C18" s="35"/>
      <c r="D18" s="53"/>
      <c r="E18" s="5"/>
      <c r="F18" s="60"/>
      <c r="G18" s="54" t="e">
        <f>VLOOKUP(F18,Foglio1!$F$2:$G$1509,2,FALSE)</f>
        <v>#N/A</v>
      </c>
      <c r="H18" s="56"/>
      <c r="I18" s="4"/>
      <c r="J18" s="4"/>
      <c r="K18" s="4"/>
      <c r="L18" s="4"/>
      <c r="M18" s="24"/>
      <c r="N18" s="24"/>
      <c r="O18" s="14"/>
      <c r="P18" s="14"/>
      <c r="Q18" s="14"/>
      <c r="R18" s="14"/>
      <c r="S18" s="14"/>
      <c r="T18" s="14"/>
      <c r="U18" s="14"/>
      <c r="V18" s="14"/>
      <c r="W18" s="24"/>
      <c r="X18" s="14"/>
      <c r="Y18" s="15"/>
      <c r="Z18" s="15"/>
      <c r="AA18" s="55">
        <f t="shared" si="1"/>
        <v>0</v>
      </c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55">
        <f t="shared" si="2"/>
        <v>0</v>
      </c>
      <c r="AN18" s="55">
        <f t="shared" si="3"/>
        <v>0</v>
      </c>
      <c r="AO18" s="55">
        <f t="shared" si="4"/>
        <v>0</v>
      </c>
      <c r="AP18" s="84" t="str">
        <f t="shared" si="5"/>
        <v/>
      </c>
      <c r="AQ18" s="11" t="b">
        <f t="shared" si="6"/>
        <v>0</v>
      </c>
      <c r="AR18" s="59" t="b">
        <f t="shared" si="7"/>
        <v>0</v>
      </c>
      <c r="AS18" s="34" t="str">
        <f t="shared" si="8"/>
        <v/>
      </c>
    </row>
    <row r="19" spans="1:45">
      <c r="A19" s="4"/>
      <c r="B19" s="260"/>
      <c r="C19" s="35"/>
      <c r="D19" s="53"/>
      <c r="E19" s="5"/>
      <c r="F19" s="60"/>
      <c r="G19" s="54" t="e">
        <f>VLOOKUP(F19,Foglio1!$F$2:$G$1509,2,FALSE)</f>
        <v>#N/A</v>
      </c>
      <c r="H19" s="56"/>
      <c r="I19" s="4"/>
      <c r="J19" s="4"/>
      <c r="K19" s="4"/>
      <c r="L19" s="4"/>
      <c r="M19" s="24"/>
      <c r="N19" s="24"/>
      <c r="O19" s="14"/>
      <c r="P19" s="14"/>
      <c r="Q19" s="14"/>
      <c r="R19" s="14"/>
      <c r="S19" s="14"/>
      <c r="T19" s="14"/>
      <c r="U19" s="14"/>
      <c r="V19" s="14"/>
      <c r="W19" s="24"/>
      <c r="X19" s="14"/>
      <c r="Y19" s="15"/>
      <c r="Z19" s="15"/>
      <c r="AA19" s="55">
        <f t="shared" si="1"/>
        <v>0</v>
      </c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55">
        <f t="shared" si="2"/>
        <v>0</v>
      </c>
      <c r="AN19" s="55">
        <f t="shared" si="3"/>
        <v>0</v>
      </c>
      <c r="AO19" s="55">
        <f t="shared" si="4"/>
        <v>0</v>
      </c>
      <c r="AP19" s="84" t="str">
        <f t="shared" si="5"/>
        <v/>
      </c>
      <c r="AQ19" s="11" t="b">
        <f t="shared" si="6"/>
        <v>0</v>
      </c>
      <c r="AR19" s="59" t="b">
        <f t="shared" si="7"/>
        <v>0</v>
      </c>
      <c r="AS19" s="34" t="str">
        <f t="shared" si="8"/>
        <v/>
      </c>
    </row>
    <row r="20" spans="1:45">
      <c r="A20" s="4"/>
      <c r="B20" s="260"/>
      <c r="C20" s="35"/>
      <c r="D20" s="53"/>
      <c r="E20" s="5"/>
      <c r="F20" s="60"/>
      <c r="G20" s="54" t="e">
        <f>VLOOKUP(F20,Foglio1!$F$2:$G$1509,2,FALSE)</f>
        <v>#N/A</v>
      </c>
      <c r="H20" s="56"/>
      <c r="I20" s="4"/>
      <c r="J20" s="4"/>
      <c r="K20" s="4"/>
      <c r="L20" s="4"/>
      <c r="M20" s="24"/>
      <c r="N20" s="24"/>
      <c r="O20" s="14"/>
      <c r="P20" s="14"/>
      <c r="Q20" s="14"/>
      <c r="R20" s="14"/>
      <c r="S20" s="14"/>
      <c r="T20" s="14"/>
      <c r="U20" s="14"/>
      <c r="V20" s="14"/>
      <c r="W20" s="24"/>
      <c r="X20" s="14"/>
      <c r="Y20" s="15"/>
      <c r="Z20" s="15"/>
      <c r="AA20" s="55">
        <f t="shared" si="1"/>
        <v>0</v>
      </c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55">
        <f t="shared" si="2"/>
        <v>0</v>
      </c>
      <c r="AN20" s="55">
        <f t="shared" si="3"/>
        <v>0</v>
      </c>
      <c r="AO20" s="55">
        <f t="shared" si="4"/>
        <v>0</v>
      </c>
      <c r="AP20" s="84" t="str">
        <f t="shared" si="5"/>
        <v/>
      </c>
      <c r="AQ20" s="11" t="b">
        <f t="shared" si="6"/>
        <v>0</v>
      </c>
      <c r="AR20" s="59" t="b">
        <f t="shared" si="7"/>
        <v>0</v>
      </c>
      <c r="AS20" s="34" t="str">
        <f t="shared" si="8"/>
        <v/>
      </c>
    </row>
    <row r="21" spans="1:45">
      <c r="A21" s="4"/>
      <c r="B21" s="260"/>
      <c r="C21" s="35"/>
      <c r="D21" s="53"/>
      <c r="E21" s="5"/>
      <c r="F21" s="60"/>
      <c r="G21" s="54" t="e">
        <f>VLOOKUP(F21,Foglio1!$F$2:$G$1509,2,FALSE)</f>
        <v>#N/A</v>
      </c>
      <c r="H21" s="56"/>
      <c r="I21" s="4"/>
      <c r="J21" s="4"/>
      <c r="K21" s="4"/>
      <c r="L21" s="4"/>
      <c r="M21" s="24"/>
      <c r="N21" s="24"/>
      <c r="O21" s="14"/>
      <c r="P21" s="14"/>
      <c r="Q21" s="14"/>
      <c r="R21" s="14"/>
      <c r="S21" s="14"/>
      <c r="T21" s="14"/>
      <c r="U21" s="14"/>
      <c r="V21" s="14"/>
      <c r="W21" s="24"/>
      <c r="X21" s="14"/>
      <c r="Y21" s="15"/>
      <c r="Z21" s="15"/>
      <c r="AA21" s="55">
        <f t="shared" si="1"/>
        <v>0</v>
      </c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55">
        <f t="shared" si="2"/>
        <v>0</v>
      </c>
      <c r="AN21" s="55">
        <f t="shared" si="3"/>
        <v>0</v>
      </c>
      <c r="AO21" s="55">
        <f t="shared" si="4"/>
        <v>0</v>
      </c>
      <c r="AP21" s="84" t="str">
        <f t="shared" si="5"/>
        <v/>
      </c>
      <c r="AQ21" s="11" t="b">
        <f t="shared" si="6"/>
        <v>0</v>
      </c>
      <c r="AR21" s="59" t="b">
        <f t="shared" si="7"/>
        <v>0</v>
      </c>
      <c r="AS21" s="34" t="str">
        <f t="shared" si="8"/>
        <v/>
      </c>
    </row>
    <row r="22" spans="1:45">
      <c r="A22" s="4"/>
      <c r="B22" s="260"/>
      <c r="C22" s="35"/>
      <c r="D22" s="53"/>
      <c r="E22" s="5"/>
      <c r="F22" s="60"/>
      <c r="G22" s="54" t="e">
        <f>VLOOKUP(F22,Foglio1!$F$2:$G$1509,2,FALSE)</f>
        <v>#N/A</v>
      </c>
      <c r="H22" s="56"/>
      <c r="I22" s="4"/>
      <c r="J22" s="4"/>
      <c r="K22" s="4"/>
      <c r="L22" s="4"/>
      <c r="M22" s="24"/>
      <c r="N22" s="24"/>
      <c r="O22" s="14"/>
      <c r="P22" s="14"/>
      <c r="Q22" s="14"/>
      <c r="R22" s="14"/>
      <c r="S22" s="14"/>
      <c r="T22" s="14"/>
      <c r="U22" s="14"/>
      <c r="V22" s="14"/>
      <c r="W22" s="24"/>
      <c r="X22" s="14"/>
      <c r="Y22" s="15"/>
      <c r="Z22" s="15"/>
      <c r="AA22" s="55">
        <f t="shared" si="1"/>
        <v>0</v>
      </c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55">
        <f t="shared" si="2"/>
        <v>0</v>
      </c>
      <c r="AN22" s="55">
        <f t="shared" si="3"/>
        <v>0</v>
      </c>
      <c r="AO22" s="55">
        <f t="shared" si="4"/>
        <v>0</v>
      </c>
      <c r="AP22" s="84" t="str">
        <f t="shared" si="5"/>
        <v/>
      </c>
      <c r="AQ22" s="11" t="b">
        <f t="shared" si="6"/>
        <v>0</v>
      </c>
      <c r="AR22" s="59" t="b">
        <f t="shared" si="7"/>
        <v>0</v>
      </c>
      <c r="AS22" s="34" t="str">
        <f t="shared" si="8"/>
        <v/>
      </c>
    </row>
    <row r="23" spans="1:45">
      <c r="A23" s="4"/>
      <c r="B23" s="260"/>
      <c r="C23" s="35"/>
      <c r="D23" s="53"/>
      <c r="E23" s="5"/>
      <c r="F23" s="60"/>
      <c r="G23" s="54" t="e">
        <f>VLOOKUP(F23,Foglio1!$F$2:$G$1509,2,FALSE)</f>
        <v>#N/A</v>
      </c>
      <c r="H23" s="56"/>
      <c r="I23" s="4"/>
      <c r="J23" s="4"/>
      <c r="K23" s="4"/>
      <c r="L23" s="4"/>
      <c r="M23" s="24"/>
      <c r="N23" s="24"/>
      <c r="O23" s="14"/>
      <c r="P23" s="14"/>
      <c r="Q23" s="14"/>
      <c r="R23" s="14"/>
      <c r="S23" s="14"/>
      <c r="T23" s="14"/>
      <c r="U23" s="14"/>
      <c r="V23" s="14"/>
      <c r="W23" s="24"/>
      <c r="X23" s="14"/>
      <c r="Y23" s="15"/>
      <c r="Z23" s="15"/>
      <c r="AA23" s="55">
        <f t="shared" si="1"/>
        <v>0</v>
      </c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55">
        <f t="shared" si="2"/>
        <v>0</v>
      </c>
      <c r="AN23" s="55">
        <f t="shared" si="3"/>
        <v>0</v>
      </c>
      <c r="AO23" s="55">
        <f t="shared" si="4"/>
        <v>0</v>
      </c>
      <c r="AP23" s="84" t="str">
        <f t="shared" si="5"/>
        <v/>
      </c>
      <c r="AQ23" s="11" t="b">
        <f t="shared" si="6"/>
        <v>0</v>
      </c>
      <c r="AR23" s="59" t="b">
        <f t="shared" si="7"/>
        <v>0</v>
      </c>
      <c r="AS23" s="34" t="str">
        <f t="shared" si="8"/>
        <v/>
      </c>
    </row>
    <row r="24" spans="1:45">
      <c r="A24" s="4"/>
      <c r="B24" s="260"/>
      <c r="C24" s="35"/>
      <c r="D24" s="53"/>
      <c r="E24" s="5"/>
      <c r="F24" s="60"/>
      <c r="G24" s="54" t="e">
        <f>VLOOKUP(F24,Foglio1!$F$2:$G$1509,2,FALSE)</f>
        <v>#N/A</v>
      </c>
      <c r="H24" s="56"/>
      <c r="I24" s="4"/>
      <c r="J24" s="4"/>
      <c r="K24" s="4"/>
      <c r="L24" s="4"/>
      <c r="M24" s="24"/>
      <c r="N24" s="24"/>
      <c r="O24" s="14"/>
      <c r="P24" s="14"/>
      <c r="Q24" s="14"/>
      <c r="R24" s="14"/>
      <c r="S24" s="14"/>
      <c r="T24" s="14"/>
      <c r="U24" s="14"/>
      <c r="V24" s="14"/>
      <c r="W24" s="24"/>
      <c r="X24" s="14"/>
      <c r="Y24" s="15"/>
      <c r="Z24" s="15"/>
      <c r="AA24" s="55">
        <f t="shared" si="1"/>
        <v>0</v>
      </c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55">
        <f t="shared" si="2"/>
        <v>0</v>
      </c>
      <c r="AN24" s="55">
        <f t="shared" si="3"/>
        <v>0</v>
      </c>
      <c r="AO24" s="55">
        <f t="shared" si="4"/>
        <v>0</v>
      </c>
      <c r="AP24" s="84" t="str">
        <f t="shared" si="5"/>
        <v/>
      </c>
      <c r="AQ24" s="11" t="b">
        <f t="shared" si="6"/>
        <v>0</v>
      </c>
      <c r="AR24" s="59" t="b">
        <f t="shared" si="7"/>
        <v>0</v>
      </c>
      <c r="AS24" s="34" t="str">
        <f t="shared" si="8"/>
        <v/>
      </c>
    </row>
    <row r="25" spans="1:45">
      <c r="A25" s="4"/>
      <c r="B25" s="260"/>
      <c r="C25" s="35"/>
      <c r="D25" s="53"/>
      <c r="E25" s="5"/>
      <c r="F25" s="60"/>
      <c r="G25" s="54" t="e">
        <f>VLOOKUP(F25,Foglio1!$F$2:$G$1509,2,FALSE)</f>
        <v>#N/A</v>
      </c>
      <c r="H25" s="56"/>
      <c r="I25" s="4"/>
      <c r="J25" s="4"/>
      <c r="K25" s="4"/>
      <c r="L25" s="4"/>
      <c r="M25" s="24"/>
      <c r="N25" s="24"/>
      <c r="O25" s="14"/>
      <c r="P25" s="14"/>
      <c r="Q25" s="14"/>
      <c r="R25" s="14"/>
      <c r="S25" s="14"/>
      <c r="T25" s="14"/>
      <c r="U25" s="14"/>
      <c r="V25" s="14"/>
      <c r="W25" s="24"/>
      <c r="X25" s="14"/>
      <c r="Y25" s="15"/>
      <c r="Z25" s="15"/>
      <c r="AA25" s="55">
        <f t="shared" si="1"/>
        <v>0</v>
      </c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55">
        <f t="shared" si="2"/>
        <v>0</v>
      </c>
      <c r="AN25" s="55">
        <f t="shared" si="3"/>
        <v>0</v>
      </c>
      <c r="AO25" s="55">
        <f t="shared" si="4"/>
        <v>0</v>
      </c>
      <c r="AP25" s="84" t="str">
        <f t="shared" si="5"/>
        <v/>
      </c>
      <c r="AQ25" s="11" t="b">
        <f t="shared" si="6"/>
        <v>0</v>
      </c>
      <c r="AR25" s="59" t="b">
        <f t="shared" si="7"/>
        <v>0</v>
      </c>
      <c r="AS25" s="34" t="str">
        <f t="shared" si="8"/>
        <v/>
      </c>
    </row>
    <row r="26" spans="1:45">
      <c r="A26" s="4"/>
      <c r="B26" s="260"/>
      <c r="C26" s="35"/>
      <c r="D26" s="53"/>
      <c r="E26" s="5"/>
      <c r="F26" s="60"/>
      <c r="G26" s="54" t="e">
        <f>VLOOKUP(F26,Foglio1!$F$2:$G$1509,2,FALSE)</f>
        <v>#N/A</v>
      </c>
      <c r="H26" s="56"/>
      <c r="I26" s="4"/>
      <c r="J26" s="4"/>
      <c r="K26" s="4"/>
      <c r="L26" s="4"/>
      <c r="M26" s="24"/>
      <c r="N26" s="24"/>
      <c r="O26" s="14"/>
      <c r="P26" s="14"/>
      <c r="Q26" s="14"/>
      <c r="R26" s="14"/>
      <c r="S26" s="14"/>
      <c r="T26" s="14"/>
      <c r="U26" s="14"/>
      <c r="V26" s="14"/>
      <c r="W26" s="24"/>
      <c r="X26" s="14"/>
      <c r="Y26" s="15"/>
      <c r="Z26" s="15"/>
      <c r="AA26" s="55">
        <f t="shared" si="1"/>
        <v>0</v>
      </c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55">
        <f t="shared" si="2"/>
        <v>0</v>
      </c>
      <c r="AN26" s="55">
        <f t="shared" si="3"/>
        <v>0</v>
      </c>
      <c r="AO26" s="55">
        <f t="shared" si="4"/>
        <v>0</v>
      </c>
      <c r="AP26" s="84" t="str">
        <f t="shared" si="5"/>
        <v/>
      </c>
      <c r="AQ26" s="11" t="b">
        <f t="shared" si="6"/>
        <v>0</v>
      </c>
      <c r="AR26" s="59" t="b">
        <f t="shared" si="7"/>
        <v>0</v>
      </c>
      <c r="AS26" s="34" t="str">
        <f t="shared" si="8"/>
        <v/>
      </c>
    </row>
    <row r="27" spans="1:45">
      <c r="A27" s="4"/>
      <c r="B27" s="260"/>
      <c r="C27" s="35"/>
      <c r="D27" s="53"/>
      <c r="E27" s="5"/>
      <c r="F27" s="60"/>
      <c r="G27" s="54" t="e">
        <f>VLOOKUP(F27,Foglio1!$F$2:$G$1509,2,FALSE)</f>
        <v>#N/A</v>
      </c>
      <c r="H27" s="56"/>
      <c r="I27" s="4"/>
      <c r="J27" s="4"/>
      <c r="K27" s="4"/>
      <c r="L27" s="4"/>
      <c r="M27" s="24"/>
      <c r="N27" s="24"/>
      <c r="O27" s="14"/>
      <c r="P27" s="14"/>
      <c r="Q27" s="14"/>
      <c r="R27" s="14"/>
      <c r="S27" s="14"/>
      <c r="T27" s="14"/>
      <c r="U27" s="14"/>
      <c r="V27" s="14"/>
      <c r="W27" s="24"/>
      <c r="X27" s="14"/>
      <c r="Y27" s="15"/>
      <c r="Z27" s="15"/>
      <c r="AA27" s="55">
        <f t="shared" si="1"/>
        <v>0</v>
      </c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55">
        <f t="shared" si="2"/>
        <v>0</v>
      </c>
      <c r="AN27" s="55">
        <f t="shared" si="3"/>
        <v>0</v>
      </c>
      <c r="AO27" s="55">
        <f t="shared" si="4"/>
        <v>0</v>
      </c>
      <c r="AP27" s="84" t="str">
        <f t="shared" si="5"/>
        <v/>
      </c>
      <c r="AQ27" s="11" t="b">
        <f t="shared" si="6"/>
        <v>0</v>
      </c>
      <c r="AR27" s="59" t="b">
        <f t="shared" si="7"/>
        <v>0</v>
      </c>
      <c r="AS27" s="34" t="str">
        <f t="shared" si="8"/>
        <v/>
      </c>
    </row>
    <row r="28" spans="1:45">
      <c r="A28" s="4"/>
      <c r="B28" s="260"/>
      <c r="C28" s="35"/>
      <c r="D28" s="53"/>
      <c r="E28" s="5"/>
      <c r="F28" s="60"/>
      <c r="G28" s="54" t="e">
        <f>VLOOKUP(F28,Foglio1!$F$2:$G$1509,2,FALSE)</f>
        <v>#N/A</v>
      </c>
      <c r="H28" s="56"/>
      <c r="I28" s="4"/>
      <c r="J28" s="4"/>
      <c r="K28" s="4"/>
      <c r="L28" s="4"/>
      <c r="M28" s="24"/>
      <c r="N28" s="24"/>
      <c r="O28" s="14"/>
      <c r="P28" s="14"/>
      <c r="Q28" s="14"/>
      <c r="R28" s="14"/>
      <c r="S28" s="14"/>
      <c r="T28" s="14"/>
      <c r="U28" s="14"/>
      <c r="V28" s="14"/>
      <c r="W28" s="24"/>
      <c r="X28" s="14"/>
      <c r="Y28" s="15"/>
      <c r="Z28" s="15"/>
      <c r="AA28" s="55">
        <f t="shared" si="1"/>
        <v>0</v>
      </c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55">
        <f t="shared" si="2"/>
        <v>0</v>
      </c>
      <c r="AN28" s="55">
        <f t="shared" si="3"/>
        <v>0</v>
      </c>
      <c r="AO28" s="55">
        <f t="shared" si="4"/>
        <v>0</v>
      </c>
      <c r="AP28" s="84" t="str">
        <f t="shared" si="5"/>
        <v/>
      </c>
      <c r="AQ28" s="11" t="b">
        <f t="shared" si="6"/>
        <v>0</v>
      </c>
      <c r="AR28" s="59" t="b">
        <f t="shared" si="7"/>
        <v>0</v>
      </c>
      <c r="AS28" s="34" t="str">
        <f t="shared" si="8"/>
        <v/>
      </c>
    </row>
    <row r="29" spans="1:45">
      <c r="A29" s="4"/>
      <c r="B29" s="260"/>
      <c r="C29" s="35"/>
      <c r="D29" s="53"/>
      <c r="E29" s="5"/>
      <c r="F29" s="60"/>
      <c r="G29" s="54" t="e">
        <f>VLOOKUP(F29,Foglio1!$F$2:$G$1509,2,FALSE)</f>
        <v>#N/A</v>
      </c>
      <c r="H29" s="56"/>
      <c r="I29" s="4"/>
      <c r="J29" s="4"/>
      <c r="K29" s="4"/>
      <c r="L29" s="4"/>
      <c r="M29" s="24"/>
      <c r="N29" s="24"/>
      <c r="O29" s="14"/>
      <c r="P29" s="14"/>
      <c r="Q29" s="14"/>
      <c r="R29" s="14"/>
      <c r="S29" s="14"/>
      <c r="T29" s="14"/>
      <c r="U29" s="14"/>
      <c r="V29" s="14"/>
      <c r="W29" s="24"/>
      <c r="X29" s="14"/>
      <c r="Y29" s="15"/>
      <c r="Z29" s="15"/>
      <c r="AA29" s="55">
        <f t="shared" si="1"/>
        <v>0</v>
      </c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55">
        <f t="shared" si="2"/>
        <v>0</v>
      </c>
      <c r="AN29" s="55">
        <f t="shared" si="3"/>
        <v>0</v>
      </c>
      <c r="AO29" s="55">
        <f t="shared" si="4"/>
        <v>0</v>
      </c>
      <c r="AP29" s="84" t="str">
        <f t="shared" si="5"/>
        <v/>
      </c>
      <c r="AQ29" s="11" t="b">
        <f t="shared" si="6"/>
        <v>0</v>
      </c>
      <c r="AR29" s="59" t="b">
        <f t="shared" si="7"/>
        <v>0</v>
      </c>
      <c r="AS29" s="34" t="str">
        <f t="shared" si="8"/>
        <v/>
      </c>
    </row>
    <row r="30" spans="1:45">
      <c r="A30" s="4"/>
      <c r="B30" s="260"/>
      <c r="C30" s="35"/>
      <c r="D30" s="53"/>
      <c r="E30" s="5"/>
      <c r="F30" s="60"/>
      <c r="G30" s="54" t="e">
        <f>VLOOKUP(F30,Foglio1!$F$2:$G$1509,2,FALSE)</f>
        <v>#N/A</v>
      </c>
      <c r="H30" s="56"/>
      <c r="I30" s="4"/>
      <c r="J30" s="4"/>
      <c r="K30" s="4"/>
      <c r="L30" s="4"/>
      <c r="M30" s="24"/>
      <c r="N30" s="24"/>
      <c r="O30" s="14"/>
      <c r="P30" s="14"/>
      <c r="Q30" s="14"/>
      <c r="R30" s="14"/>
      <c r="S30" s="14"/>
      <c r="T30" s="14"/>
      <c r="U30" s="14"/>
      <c r="V30" s="14"/>
      <c r="W30" s="24"/>
      <c r="X30" s="14"/>
      <c r="Y30" s="15"/>
      <c r="Z30" s="15"/>
      <c r="AA30" s="55">
        <f t="shared" si="1"/>
        <v>0</v>
      </c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55">
        <f t="shared" si="2"/>
        <v>0</v>
      </c>
      <c r="AN30" s="55">
        <f t="shared" si="3"/>
        <v>0</v>
      </c>
      <c r="AO30" s="55">
        <f t="shared" si="4"/>
        <v>0</v>
      </c>
      <c r="AP30" s="84" t="str">
        <f t="shared" si="5"/>
        <v/>
      </c>
      <c r="AQ30" s="11" t="b">
        <f t="shared" si="6"/>
        <v>0</v>
      </c>
      <c r="AR30" s="59" t="b">
        <f t="shared" si="7"/>
        <v>0</v>
      </c>
      <c r="AS30" s="34" t="str">
        <f t="shared" si="8"/>
        <v/>
      </c>
    </row>
    <row r="31" spans="1:45">
      <c r="A31" s="4"/>
      <c r="B31" s="260"/>
      <c r="C31" s="35"/>
      <c r="D31" s="53"/>
      <c r="E31" s="5"/>
      <c r="F31" s="60"/>
      <c r="G31" s="54" t="e">
        <f>VLOOKUP(F31,Foglio1!$F$2:$G$1509,2,FALSE)</f>
        <v>#N/A</v>
      </c>
      <c r="H31" s="56"/>
      <c r="I31" s="4"/>
      <c r="J31" s="4"/>
      <c r="K31" s="4"/>
      <c r="L31" s="4"/>
      <c r="M31" s="24"/>
      <c r="N31" s="24"/>
      <c r="O31" s="14"/>
      <c r="P31" s="14"/>
      <c r="Q31" s="14"/>
      <c r="R31" s="14"/>
      <c r="S31" s="14"/>
      <c r="T31" s="14"/>
      <c r="U31" s="14"/>
      <c r="V31" s="14"/>
      <c r="W31" s="24"/>
      <c r="X31" s="14"/>
      <c r="Y31" s="15"/>
      <c r="Z31" s="15"/>
      <c r="AA31" s="55">
        <f t="shared" si="1"/>
        <v>0</v>
      </c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55">
        <f t="shared" si="2"/>
        <v>0</v>
      </c>
      <c r="AN31" s="55">
        <f t="shared" si="3"/>
        <v>0</v>
      </c>
      <c r="AO31" s="55">
        <f t="shared" si="4"/>
        <v>0</v>
      </c>
      <c r="AP31" s="84" t="str">
        <f t="shared" si="5"/>
        <v/>
      </c>
      <c r="AQ31" s="11" t="b">
        <f t="shared" si="6"/>
        <v>0</v>
      </c>
      <c r="AR31" s="59" t="b">
        <f t="shared" si="7"/>
        <v>0</v>
      </c>
      <c r="AS31" s="34" t="str">
        <f t="shared" si="8"/>
        <v/>
      </c>
    </row>
    <row r="32" spans="1:45">
      <c r="A32" s="4"/>
      <c r="B32" s="260"/>
      <c r="C32" s="35"/>
      <c r="D32" s="53"/>
      <c r="E32" s="5"/>
      <c r="F32" s="60"/>
      <c r="G32" s="54" t="e">
        <f>VLOOKUP(F32,Foglio1!$F$2:$G$1509,2,FALSE)</f>
        <v>#N/A</v>
      </c>
      <c r="H32" s="56"/>
      <c r="I32" s="4"/>
      <c r="J32" s="4"/>
      <c r="K32" s="4"/>
      <c r="L32" s="4"/>
      <c r="M32" s="24"/>
      <c r="N32" s="24"/>
      <c r="O32" s="14"/>
      <c r="P32" s="14"/>
      <c r="Q32" s="14"/>
      <c r="R32" s="14"/>
      <c r="S32" s="14"/>
      <c r="T32" s="14"/>
      <c r="U32" s="14"/>
      <c r="V32" s="14"/>
      <c r="W32" s="24"/>
      <c r="X32" s="14"/>
      <c r="Y32" s="15"/>
      <c r="Z32" s="15"/>
      <c r="AA32" s="55">
        <f t="shared" si="1"/>
        <v>0</v>
      </c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55">
        <f t="shared" si="2"/>
        <v>0</v>
      </c>
      <c r="AN32" s="55">
        <f t="shared" si="3"/>
        <v>0</v>
      </c>
      <c r="AO32" s="55">
        <f t="shared" si="4"/>
        <v>0</v>
      </c>
      <c r="AP32" s="84" t="str">
        <f t="shared" si="5"/>
        <v/>
      </c>
      <c r="AQ32" s="11" t="b">
        <f t="shared" si="6"/>
        <v>0</v>
      </c>
      <c r="AR32" s="59" t="b">
        <f t="shared" si="7"/>
        <v>0</v>
      </c>
      <c r="AS32" s="34" t="str">
        <f t="shared" si="8"/>
        <v/>
      </c>
    </row>
    <row r="33" spans="1:45">
      <c r="A33" s="4"/>
      <c r="B33" s="260"/>
      <c r="C33" s="35"/>
      <c r="D33" s="53"/>
      <c r="E33" s="5"/>
      <c r="F33" s="60"/>
      <c r="G33" s="54" t="e">
        <f>VLOOKUP(F33,Foglio1!$F$2:$G$1509,2,FALSE)</f>
        <v>#N/A</v>
      </c>
      <c r="H33" s="56"/>
      <c r="I33" s="4"/>
      <c r="J33" s="4"/>
      <c r="K33" s="4"/>
      <c r="L33" s="4"/>
      <c r="M33" s="24"/>
      <c r="N33" s="24"/>
      <c r="O33" s="14"/>
      <c r="P33" s="14"/>
      <c r="Q33" s="14"/>
      <c r="R33" s="14"/>
      <c r="S33" s="14"/>
      <c r="T33" s="14"/>
      <c r="U33" s="14"/>
      <c r="V33" s="14"/>
      <c r="W33" s="24"/>
      <c r="X33" s="14"/>
      <c r="Y33" s="15"/>
      <c r="Z33" s="15"/>
      <c r="AA33" s="55">
        <f t="shared" si="1"/>
        <v>0</v>
      </c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55">
        <f t="shared" si="2"/>
        <v>0</v>
      </c>
      <c r="AN33" s="55">
        <f t="shared" si="3"/>
        <v>0</v>
      </c>
      <c r="AO33" s="55">
        <f t="shared" si="4"/>
        <v>0</v>
      </c>
      <c r="AP33" s="84" t="str">
        <f t="shared" si="5"/>
        <v/>
      </c>
      <c r="AQ33" s="11" t="b">
        <f t="shared" si="6"/>
        <v>0</v>
      </c>
      <c r="AR33" s="59" t="b">
        <f t="shared" si="7"/>
        <v>0</v>
      </c>
      <c r="AS33" s="34" t="str">
        <f t="shared" si="8"/>
        <v/>
      </c>
    </row>
    <row r="34" spans="1:45">
      <c r="A34" s="4"/>
      <c r="B34" s="260"/>
      <c r="C34" s="35"/>
      <c r="D34" s="53"/>
      <c r="E34" s="5"/>
      <c r="F34" s="60"/>
      <c r="G34" s="54" t="e">
        <f>VLOOKUP(F34,Foglio1!$F$2:$G$1509,2,FALSE)</f>
        <v>#N/A</v>
      </c>
      <c r="H34" s="56"/>
      <c r="I34" s="4"/>
      <c r="J34" s="4"/>
      <c r="K34" s="4"/>
      <c r="L34" s="4"/>
      <c r="M34" s="24"/>
      <c r="N34" s="24"/>
      <c r="O34" s="14"/>
      <c r="P34" s="14"/>
      <c r="Q34" s="14"/>
      <c r="R34" s="14"/>
      <c r="S34" s="14"/>
      <c r="T34" s="14"/>
      <c r="U34" s="14"/>
      <c r="V34" s="14"/>
      <c r="W34" s="24"/>
      <c r="X34" s="14"/>
      <c r="Y34" s="15"/>
      <c r="Z34" s="15"/>
      <c r="AA34" s="55">
        <f t="shared" si="1"/>
        <v>0</v>
      </c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55">
        <f t="shared" si="2"/>
        <v>0</v>
      </c>
      <c r="AN34" s="55">
        <f t="shared" si="3"/>
        <v>0</v>
      </c>
      <c r="AO34" s="55">
        <f t="shared" si="4"/>
        <v>0</v>
      </c>
      <c r="AP34" s="84" t="str">
        <f t="shared" si="5"/>
        <v/>
      </c>
      <c r="AQ34" s="11" t="b">
        <f t="shared" si="6"/>
        <v>0</v>
      </c>
      <c r="AR34" s="59" t="b">
        <f t="shared" si="7"/>
        <v>0</v>
      </c>
      <c r="AS34" s="34" t="str">
        <f t="shared" si="8"/>
        <v/>
      </c>
    </row>
    <row r="35" spans="1:45">
      <c r="A35" s="4"/>
      <c r="B35" s="260"/>
      <c r="C35" s="35"/>
      <c r="D35" s="53"/>
      <c r="E35" s="5"/>
      <c r="F35" s="60"/>
      <c r="G35" s="54" t="e">
        <f>VLOOKUP(F35,Foglio1!$F$2:$G$1509,2,FALSE)</f>
        <v>#N/A</v>
      </c>
      <c r="H35" s="56"/>
      <c r="I35" s="4"/>
      <c r="J35" s="4"/>
      <c r="K35" s="4"/>
      <c r="L35" s="4"/>
      <c r="M35" s="24"/>
      <c r="N35" s="24"/>
      <c r="O35" s="14"/>
      <c r="P35" s="14"/>
      <c r="Q35" s="14"/>
      <c r="R35" s="14"/>
      <c r="S35" s="14"/>
      <c r="T35" s="14"/>
      <c r="U35" s="14"/>
      <c r="V35" s="14"/>
      <c r="W35" s="24"/>
      <c r="X35" s="14"/>
      <c r="Y35" s="15"/>
      <c r="Z35" s="15"/>
      <c r="AA35" s="55">
        <f t="shared" si="1"/>
        <v>0</v>
      </c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55">
        <f t="shared" si="2"/>
        <v>0</v>
      </c>
      <c r="AN35" s="55">
        <f t="shared" si="3"/>
        <v>0</v>
      </c>
      <c r="AO35" s="55">
        <f t="shared" si="4"/>
        <v>0</v>
      </c>
      <c r="AP35" s="84" t="str">
        <f t="shared" si="5"/>
        <v/>
      </c>
      <c r="AQ35" s="11" t="b">
        <f t="shared" si="6"/>
        <v>0</v>
      </c>
      <c r="AR35" s="59" t="b">
        <f t="shared" si="7"/>
        <v>0</v>
      </c>
      <c r="AS35" s="34" t="str">
        <f t="shared" si="8"/>
        <v/>
      </c>
    </row>
    <row r="36" spans="1:45">
      <c r="A36" s="4"/>
      <c r="B36" s="260"/>
      <c r="C36" s="35"/>
      <c r="D36" s="53"/>
      <c r="E36" s="5"/>
      <c r="F36" s="60"/>
      <c r="G36" s="54" t="e">
        <f>VLOOKUP(F36,Foglio1!$F$2:$G$1509,2,FALSE)</f>
        <v>#N/A</v>
      </c>
      <c r="H36" s="56"/>
      <c r="I36" s="4"/>
      <c r="J36" s="4"/>
      <c r="K36" s="4"/>
      <c r="L36" s="4"/>
      <c r="M36" s="24"/>
      <c r="N36" s="24"/>
      <c r="O36" s="14"/>
      <c r="P36" s="14"/>
      <c r="Q36" s="14"/>
      <c r="R36" s="14"/>
      <c r="S36" s="14"/>
      <c r="T36" s="14"/>
      <c r="U36" s="14"/>
      <c r="V36" s="14"/>
      <c r="W36" s="24"/>
      <c r="X36" s="14"/>
      <c r="Y36" s="15"/>
      <c r="Z36" s="15"/>
      <c r="AA36" s="55">
        <f t="shared" si="1"/>
        <v>0</v>
      </c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55">
        <f t="shared" si="2"/>
        <v>0</v>
      </c>
      <c r="AN36" s="55">
        <f t="shared" si="3"/>
        <v>0</v>
      </c>
      <c r="AO36" s="55">
        <f t="shared" si="4"/>
        <v>0</v>
      </c>
      <c r="AP36" s="84" t="str">
        <f t="shared" si="5"/>
        <v/>
      </c>
      <c r="AQ36" s="11" t="b">
        <f t="shared" si="6"/>
        <v>0</v>
      </c>
      <c r="AR36" s="59" t="b">
        <f t="shared" si="7"/>
        <v>0</v>
      </c>
      <c r="AS36" s="34" t="str">
        <f t="shared" si="8"/>
        <v/>
      </c>
    </row>
    <row r="37" spans="1:45">
      <c r="A37" s="4"/>
      <c r="B37" s="260"/>
      <c r="C37" s="35"/>
      <c r="D37" s="53"/>
      <c r="E37" s="5"/>
      <c r="F37" s="60"/>
      <c r="G37" s="54" t="e">
        <f>VLOOKUP(F37,Foglio1!$F$2:$G$1509,2,FALSE)</f>
        <v>#N/A</v>
      </c>
      <c r="H37" s="56"/>
      <c r="I37" s="4"/>
      <c r="J37" s="4"/>
      <c r="K37" s="4"/>
      <c r="L37" s="4"/>
      <c r="M37" s="24"/>
      <c r="N37" s="24"/>
      <c r="O37" s="14"/>
      <c r="P37" s="14"/>
      <c r="Q37" s="14"/>
      <c r="R37" s="14"/>
      <c r="S37" s="14"/>
      <c r="T37" s="14"/>
      <c r="U37" s="14"/>
      <c r="V37" s="14"/>
      <c r="W37" s="24"/>
      <c r="X37" s="14"/>
      <c r="Y37" s="15"/>
      <c r="Z37" s="15"/>
      <c r="AA37" s="55">
        <f t="shared" si="1"/>
        <v>0</v>
      </c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55">
        <f t="shared" si="2"/>
        <v>0</v>
      </c>
      <c r="AN37" s="55">
        <f t="shared" si="3"/>
        <v>0</v>
      </c>
      <c r="AO37" s="55">
        <f t="shared" si="4"/>
        <v>0</v>
      </c>
      <c r="AP37" s="84" t="str">
        <f t="shared" si="5"/>
        <v/>
      </c>
      <c r="AQ37" s="11" t="b">
        <f t="shared" si="6"/>
        <v>0</v>
      </c>
      <c r="AR37" s="59" t="b">
        <f t="shared" si="7"/>
        <v>0</v>
      </c>
      <c r="AS37" s="34" t="str">
        <f t="shared" si="8"/>
        <v/>
      </c>
    </row>
    <row r="38" spans="1:45">
      <c r="A38" s="4"/>
      <c r="B38" s="260"/>
      <c r="C38" s="35"/>
      <c r="D38" s="53"/>
      <c r="E38" s="5"/>
      <c r="F38" s="60"/>
      <c r="G38" s="54" t="e">
        <f>VLOOKUP(F38,Foglio1!$F$2:$G$1509,2,FALSE)</f>
        <v>#N/A</v>
      </c>
      <c r="H38" s="56"/>
      <c r="I38" s="4"/>
      <c r="J38" s="4"/>
      <c r="K38" s="4"/>
      <c r="L38" s="4"/>
      <c r="M38" s="24"/>
      <c r="N38" s="24"/>
      <c r="O38" s="14"/>
      <c r="P38" s="14"/>
      <c r="Q38" s="14"/>
      <c r="R38" s="14"/>
      <c r="S38" s="14"/>
      <c r="T38" s="14"/>
      <c r="U38" s="14"/>
      <c r="V38" s="14"/>
      <c r="W38" s="24"/>
      <c r="X38" s="14"/>
      <c r="Y38" s="15"/>
      <c r="Z38" s="15"/>
      <c r="AA38" s="55">
        <f t="shared" si="1"/>
        <v>0</v>
      </c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55">
        <f t="shared" si="2"/>
        <v>0</v>
      </c>
      <c r="AN38" s="55">
        <f t="shared" si="3"/>
        <v>0</v>
      </c>
      <c r="AO38" s="55">
        <f t="shared" si="4"/>
        <v>0</v>
      </c>
      <c r="AP38" s="84" t="str">
        <f t="shared" si="5"/>
        <v/>
      </c>
      <c r="AQ38" s="11" t="b">
        <f t="shared" si="6"/>
        <v>0</v>
      </c>
      <c r="AR38" s="59" t="b">
        <f t="shared" si="7"/>
        <v>0</v>
      </c>
      <c r="AS38" s="34" t="str">
        <f t="shared" si="8"/>
        <v/>
      </c>
    </row>
    <row r="39" spans="1:45">
      <c r="A39" s="4"/>
      <c r="B39" s="260"/>
      <c r="C39" s="35"/>
      <c r="D39" s="53"/>
      <c r="E39" s="5"/>
      <c r="F39" s="60"/>
      <c r="G39" s="54" t="e">
        <f>VLOOKUP(F39,Foglio1!$F$2:$G$1509,2,FALSE)</f>
        <v>#N/A</v>
      </c>
      <c r="H39" s="56"/>
      <c r="I39" s="4"/>
      <c r="J39" s="4"/>
      <c r="K39" s="4"/>
      <c r="L39" s="4"/>
      <c r="M39" s="24"/>
      <c r="N39" s="24"/>
      <c r="O39" s="14"/>
      <c r="P39" s="14"/>
      <c r="Q39" s="14"/>
      <c r="R39" s="14"/>
      <c r="S39" s="14"/>
      <c r="T39" s="14"/>
      <c r="U39" s="14"/>
      <c r="V39" s="14"/>
      <c r="W39" s="24"/>
      <c r="X39" s="14"/>
      <c r="Y39" s="15"/>
      <c r="Z39" s="15"/>
      <c r="AA39" s="55">
        <f t="shared" si="1"/>
        <v>0</v>
      </c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55">
        <f t="shared" si="2"/>
        <v>0</v>
      </c>
      <c r="AN39" s="55">
        <f t="shared" si="3"/>
        <v>0</v>
      </c>
      <c r="AO39" s="55">
        <f t="shared" si="4"/>
        <v>0</v>
      </c>
      <c r="AP39" s="84" t="str">
        <f t="shared" si="5"/>
        <v/>
      </c>
      <c r="AQ39" s="11" t="b">
        <f t="shared" si="6"/>
        <v>0</v>
      </c>
      <c r="AR39" s="59" t="b">
        <f t="shared" si="7"/>
        <v>0</v>
      </c>
      <c r="AS39" s="34" t="str">
        <f t="shared" si="8"/>
        <v/>
      </c>
    </row>
    <row r="40" spans="1:45">
      <c r="A40" s="4"/>
      <c r="B40" s="260"/>
      <c r="C40" s="35"/>
      <c r="D40" s="53"/>
      <c r="E40" s="5"/>
      <c r="F40" s="60"/>
      <c r="G40" s="54" t="e">
        <f>VLOOKUP(F40,Foglio1!$F$2:$G$1509,2,FALSE)</f>
        <v>#N/A</v>
      </c>
      <c r="H40" s="56"/>
      <c r="I40" s="4"/>
      <c r="J40" s="4"/>
      <c r="K40" s="4"/>
      <c r="L40" s="4"/>
      <c r="M40" s="24"/>
      <c r="N40" s="24"/>
      <c r="O40" s="14"/>
      <c r="P40" s="14"/>
      <c r="Q40" s="14"/>
      <c r="R40" s="14"/>
      <c r="S40" s="14"/>
      <c r="T40" s="14"/>
      <c r="U40" s="14"/>
      <c r="V40" s="14"/>
      <c r="W40" s="24"/>
      <c r="X40" s="14"/>
      <c r="Y40" s="15"/>
      <c r="Z40" s="15"/>
      <c r="AA40" s="55">
        <f t="shared" si="1"/>
        <v>0</v>
      </c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55">
        <f t="shared" si="2"/>
        <v>0</v>
      </c>
      <c r="AN40" s="55">
        <f t="shared" si="3"/>
        <v>0</v>
      </c>
      <c r="AO40" s="55">
        <f t="shared" si="4"/>
        <v>0</v>
      </c>
      <c r="AP40" s="84" t="str">
        <f t="shared" si="5"/>
        <v/>
      </c>
      <c r="AQ40" s="11" t="b">
        <f t="shared" si="6"/>
        <v>0</v>
      </c>
      <c r="AR40" s="59" t="b">
        <f t="shared" si="7"/>
        <v>0</v>
      </c>
      <c r="AS40" s="34" t="str">
        <f t="shared" si="8"/>
        <v/>
      </c>
    </row>
    <row r="41" spans="1:45">
      <c r="A41" s="4"/>
      <c r="B41" s="260"/>
      <c r="C41" s="35"/>
      <c r="D41" s="53"/>
      <c r="E41" s="5"/>
      <c r="F41" s="60"/>
      <c r="G41" s="54" t="e">
        <f>VLOOKUP(F41,Foglio1!$F$2:$G$1509,2,FALSE)</f>
        <v>#N/A</v>
      </c>
      <c r="H41" s="56"/>
      <c r="I41" s="4"/>
      <c r="J41" s="4"/>
      <c r="K41" s="4"/>
      <c r="L41" s="4"/>
      <c r="M41" s="24"/>
      <c r="N41" s="24"/>
      <c r="O41" s="14"/>
      <c r="P41" s="14"/>
      <c r="Q41" s="14"/>
      <c r="R41" s="14"/>
      <c r="S41" s="14"/>
      <c r="T41" s="14"/>
      <c r="U41" s="14"/>
      <c r="V41" s="14"/>
      <c r="W41" s="24"/>
      <c r="X41" s="14"/>
      <c r="Y41" s="15"/>
      <c r="Z41" s="15"/>
      <c r="AA41" s="55">
        <f t="shared" si="1"/>
        <v>0</v>
      </c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55">
        <f t="shared" si="2"/>
        <v>0</v>
      </c>
      <c r="AN41" s="55">
        <f t="shared" si="3"/>
        <v>0</v>
      </c>
      <c r="AO41" s="55">
        <f t="shared" si="4"/>
        <v>0</v>
      </c>
      <c r="AP41" s="84" t="str">
        <f t="shared" si="5"/>
        <v/>
      </c>
      <c r="AQ41" s="11" t="b">
        <f t="shared" si="6"/>
        <v>0</v>
      </c>
      <c r="AR41" s="59" t="b">
        <f t="shared" si="7"/>
        <v>0</v>
      </c>
      <c r="AS41" s="34" t="str">
        <f t="shared" si="8"/>
        <v/>
      </c>
    </row>
    <row r="42" spans="1:45">
      <c r="A42" s="4"/>
      <c r="B42" s="260"/>
      <c r="C42" s="35"/>
      <c r="D42" s="53"/>
      <c r="E42" s="5"/>
      <c r="F42" s="60"/>
      <c r="G42" s="54" t="e">
        <f>VLOOKUP(F42,Foglio1!$F$2:$G$1509,2,FALSE)</f>
        <v>#N/A</v>
      </c>
      <c r="H42" s="56"/>
      <c r="I42" s="4"/>
      <c r="J42" s="4"/>
      <c r="K42" s="4"/>
      <c r="L42" s="4"/>
      <c r="M42" s="24"/>
      <c r="N42" s="24"/>
      <c r="O42" s="14"/>
      <c r="P42" s="14"/>
      <c r="Q42" s="14"/>
      <c r="R42" s="14"/>
      <c r="S42" s="14"/>
      <c r="T42" s="14"/>
      <c r="U42" s="14"/>
      <c r="V42" s="14"/>
      <c r="W42" s="24"/>
      <c r="X42" s="14"/>
      <c r="Y42" s="15"/>
      <c r="Z42" s="15"/>
      <c r="AA42" s="55">
        <f t="shared" si="1"/>
        <v>0</v>
      </c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55">
        <f t="shared" si="2"/>
        <v>0</v>
      </c>
      <c r="AN42" s="55">
        <f t="shared" si="3"/>
        <v>0</v>
      </c>
      <c r="AO42" s="55">
        <f t="shared" si="4"/>
        <v>0</v>
      </c>
      <c r="AP42" s="84" t="str">
        <f t="shared" si="5"/>
        <v/>
      </c>
      <c r="AQ42" s="11" t="b">
        <f t="shared" si="6"/>
        <v>0</v>
      </c>
      <c r="AR42" s="59" t="b">
        <f t="shared" si="7"/>
        <v>0</v>
      </c>
      <c r="AS42" s="34" t="str">
        <f t="shared" si="8"/>
        <v/>
      </c>
    </row>
    <row r="43" spans="1:45">
      <c r="A43" s="4"/>
      <c r="B43" s="260"/>
      <c r="C43" s="35"/>
      <c r="D43" s="53"/>
      <c r="E43" s="5"/>
      <c r="F43" s="60"/>
      <c r="G43" s="54" t="e">
        <f>VLOOKUP(F43,Foglio1!$F$2:$G$1509,2,FALSE)</f>
        <v>#N/A</v>
      </c>
      <c r="H43" s="56"/>
      <c r="I43" s="4"/>
      <c r="J43" s="4"/>
      <c r="K43" s="4"/>
      <c r="L43" s="4"/>
      <c r="M43" s="24"/>
      <c r="N43" s="24"/>
      <c r="O43" s="14"/>
      <c r="P43" s="14"/>
      <c r="Q43" s="14"/>
      <c r="R43" s="14"/>
      <c r="S43" s="14"/>
      <c r="T43" s="14"/>
      <c r="U43" s="14"/>
      <c r="V43" s="14"/>
      <c r="W43" s="24"/>
      <c r="X43" s="14"/>
      <c r="Y43" s="15"/>
      <c r="Z43" s="15"/>
      <c r="AA43" s="55">
        <f t="shared" si="1"/>
        <v>0</v>
      </c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55">
        <f t="shared" si="2"/>
        <v>0</v>
      </c>
      <c r="AN43" s="55">
        <f t="shared" si="3"/>
        <v>0</v>
      </c>
      <c r="AO43" s="55">
        <f t="shared" si="4"/>
        <v>0</v>
      </c>
      <c r="AP43" s="84" t="str">
        <f t="shared" si="5"/>
        <v/>
      </c>
      <c r="AQ43" s="11" t="b">
        <f t="shared" si="6"/>
        <v>0</v>
      </c>
      <c r="AR43" s="59" t="b">
        <f t="shared" si="7"/>
        <v>0</v>
      </c>
      <c r="AS43" s="34" t="str">
        <f t="shared" si="8"/>
        <v/>
      </c>
    </row>
    <row r="44" spans="1:45">
      <c r="A44" s="4"/>
      <c r="B44" s="260"/>
      <c r="C44" s="35"/>
      <c r="D44" s="53"/>
      <c r="E44" s="5"/>
      <c r="F44" s="60"/>
      <c r="G44" s="54" t="e">
        <f>VLOOKUP(F44,Foglio1!$F$2:$G$1509,2,FALSE)</f>
        <v>#N/A</v>
      </c>
      <c r="H44" s="56"/>
      <c r="I44" s="4"/>
      <c r="J44" s="4"/>
      <c r="K44" s="4"/>
      <c r="L44" s="4"/>
      <c r="M44" s="24"/>
      <c r="N44" s="24"/>
      <c r="O44" s="14"/>
      <c r="P44" s="14"/>
      <c r="Q44" s="14"/>
      <c r="R44" s="14"/>
      <c r="S44" s="14"/>
      <c r="T44" s="14"/>
      <c r="U44" s="14"/>
      <c r="V44" s="14"/>
      <c r="W44" s="24"/>
      <c r="X44" s="14"/>
      <c r="Y44" s="15"/>
      <c r="Z44" s="15"/>
      <c r="AA44" s="55">
        <f t="shared" si="1"/>
        <v>0</v>
      </c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55">
        <f t="shared" si="2"/>
        <v>0</v>
      </c>
      <c r="AN44" s="55">
        <f t="shared" si="3"/>
        <v>0</v>
      </c>
      <c r="AO44" s="55">
        <f t="shared" si="4"/>
        <v>0</v>
      </c>
      <c r="AP44" s="84" t="str">
        <f t="shared" si="5"/>
        <v/>
      </c>
      <c r="AQ44" s="11" t="b">
        <f t="shared" si="6"/>
        <v>0</v>
      </c>
      <c r="AR44" s="59" t="b">
        <f t="shared" si="7"/>
        <v>0</v>
      </c>
      <c r="AS44" s="34" t="str">
        <f t="shared" si="8"/>
        <v/>
      </c>
    </row>
    <row r="45" spans="1:45">
      <c r="A45" s="4"/>
      <c r="B45" s="260"/>
      <c r="C45" s="35"/>
      <c r="D45" s="53"/>
      <c r="E45" s="5"/>
      <c r="F45" s="60"/>
      <c r="G45" s="54" t="e">
        <f>VLOOKUP(F45,Foglio1!$F$2:$G$1509,2,FALSE)</f>
        <v>#N/A</v>
      </c>
      <c r="H45" s="56"/>
      <c r="I45" s="4"/>
      <c r="J45" s="4"/>
      <c r="K45" s="4"/>
      <c r="L45" s="4"/>
      <c r="M45" s="24"/>
      <c r="N45" s="24"/>
      <c r="O45" s="14"/>
      <c r="P45" s="14"/>
      <c r="Q45" s="14"/>
      <c r="R45" s="14"/>
      <c r="S45" s="14"/>
      <c r="T45" s="14"/>
      <c r="U45" s="14"/>
      <c r="V45" s="14"/>
      <c r="W45" s="24"/>
      <c r="X45" s="14"/>
      <c r="Y45" s="15"/>
      <c r="Z45" s="15"/>
      <c r="AA45" s="55">
        <f t="shared" si="1"/>
        <v>0</v>
      </c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55">
        <f t="shared" si="2"/>
        <v>0</v>
      </c>
      <c r="AN45" s="55">
        <f t="shared" si="3"/>
        <v>0</v>
      </c>
      <c r="AO45" s="55">
        <f t="shared" si="4"/>
        <v>0</v>
      </c>
      <c r="AP45" s="84" t="str">
        <f t="shared" si="5"/>
        <v/>
      </c>
      <c r="AQ45" s="11" t="b">
        <f t="shared" si="6"/>
        <v>0</v>
      </c>
      <c r="AR45" s="59" t="b">
        <f t="shared" si="7"/>
        <v>0</v>
      </c>
      <c r="AS45" s="34" t="str">
        <f t="shared" si="8"/>
        <v/>
      </c>
    </row>
    <row r="46" spans="1:45">
      <c r="A46" s="4"/>
      <c r="B46" s="260"/>
      <c r="C46" s="35"/>
      <c r="D46" s="53"/>
      <c r="E46" s="5"/>
      <c r="F46" s="60"/>
      <c r="G46" s="54" t="e">
        <f>VLOOKUP(F46,Foglio1!$F$2:$G$1509,2,FALSE)</f>
        <v>#N/A</v>
      </c>
      <c r="H46" s="56"/>
      <c r="I46" s="4"/>
      <c r="J46" s="4"/>
      <c r="K46" s="4"/>
      <c r="L46" s="4"/>
      <c r="M46" s="24"/>
      <c r="N46" s="24"/>
      <c r="O46" s="14"/>
      <c r="P46" s="14"/>
      <c r="Q46" s="14"/>
      <c r="R46" s="14"/>
      <c r="S46" s="14"/>
      <c r="T46" s="14"/>
      <c r="U46" s="14"/>
      <c r="V46" s="14"/>
      <c r="W46" s="24"/>
      <c r="X46" s="14"/>
      <c r="Y46" s="15"/>
      <c r="Z46" s="15"/>
      <c r="AA46" s="55">
        <f t="shared" si="1"/>
        <v>0</v>
      </c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55">
        <f t="shared" si="2"/>
        <v>0</v>
      </c>
      <c r="AN46" s="55">
        <f t="shared" si="3"/>
        <v>0</v>
      </c>
      <c r="AO46" s="55">
        <f t="shared" si="4"/>
        <v>0</v>
      </c>
      <c r="AP46" s="84" t="str">
        <f t="shared" si="5"/>
        <v/>
      </c>
      <c r="AQ46" s="11" t="b">
        <f t="shared" si="6"/>
        <v>0</v>
      </c>
      <c r="AR46" s="59" t="b">
        <f t="shared" si="7"/>
        <v>0</v>
      </c>
      <c r="AS46" s="34" t="str">
        <f t="shared" si="8"/>
        <v/>
      </c>
    </row>
    <row r="47" spans="1:45">
      <c r="A47" s="4"/>
      <c r="B47" s="260"/>
      <c r="C47" s="35"/>
      <c r="D47" s="53"/>
      <c r="E47" s="5"/>
      <c r="F47" s="60"/>
      <c r="G47" s="54" t="e">
        <f>VLOOKUP(F47,Foglio1!$F$2:$G$1509,2,FALSE)</f>
        <v>#N/A</v>
      </c>
      <c r="H47" s="56"/>
      <c r="I47" s="4"/>
      <c r="J47" s="4"/>
      <c r="K47" s="4"/>
      <c r="L47" s="4"/>
      <c r="M47" s="24"/>
      <c r="N47" s="24"/>
      <c r="O47" s="14"/>
      <c r="P47" s="14"/>
      <c r="Q47" s="14"/>
      <c r="R47" s="14"/>
      <c r="S47" s="14"/>
      <c r="T47" s="14"/>
      <c r="U47" s="14"/>
      <c r="V47" s="14"/>
      <c r="W47" s="24"/>
      <c r="X47" s="14"/>
      <c r="Y47" s="15"/>
      <c r="Z47" s="15"/>
      <c r="AA47" s="55">
        <f t="shared" si="1"/>
        <v>0</v>
      </c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55">
        <f t="shared" si="2"/>
        <v>0</v>
      </c>
      <c r="AN47" s="55">
        <f t="shared" si="3"/>
        <v>0</v>
      </c>
      <c r="AO47" s="55">
        <f t="shared" si="4"/>
        <v>0</v>
      </c>
      <c r="AP47" s="84" t="str">
        <f t="shared" si="5"/>
        <v/>
      </c>
      <c r="AQ47" s="11" t="b">
        <f t="shared" si="6"/>
        <v>0</v>
      </c>
      <c r="AR47" s="59" t="b">
        <f t="shared" si="7"/>
        <v>0</v>
      </c>
      <c r="AS47" s="34" t="str">
        <f t="shared" si="8"/>
        <v/>
      </c>
    </row>
    <row r="48" spans="1:45">
      <c r="A48" s="4"/>
      <c r="B48" s="260"/>
      <c r="C48" s="35"/>
      <c r="D48" s="53"/>
      <c r="E48" s="5"/>
      <c r="F48" s="60"/>
      <c r="G48" s="54" t="e">
        <f>VLOOKUP(F48,Foglio1!$F$2:$G$1509,2,FALSE)</f>
        <v>#N/A</v>
      </c>
      <c r="H48" s="56"/>
      <c r="I48" s="4"/>
      <c r="J48" s="4"/>
      <c r="K48" s="4"/>
      <c r="L48" s="4"/>
      <c r="M48" s="24"/>
      <c r="N48" s="24"/>
      <c r="O48" s="14"/>
      <c r="P48" s="14"/>
      <c r="Q48" s="14"/>
      <c r="R48" s="14"/>
      <c r="S48" s="14"/>
      <c r="T48" s="14"/>
      <c r="U48" s="14"/>
      <c r="V48" s="14"/>
      <c r="W48" s="24"/>
      <c r="X48" s="14"/>
      <c r="Y48" s="15"/>
      <c r="Z48" s="15"/>
      <c r="AA48" s="55">
        <f t="shared" si="1"/>
        <v>0</v>
      </c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55">
        <f t="shared" si="2"/>
        <v>0</v>
      </c>
      <c r="AN48" s="55">
        <f t="shared" si="3"/>
        <v>0</v>
      </c>
      <c r="AO48" s="55">
        <f t="shared" si="4"/>
        <v>0</v>
      </c>
      <c r="AP48" s="84" t="str">
        <f t="shared" si="5"/>
        <v/>
      </c>
      <c r="AQ48" s="11" t="b">
        <f t="shared" si="6"/>
        <v>0</v>
      </c>
      <c r="AR48" s="59" t="b">
        <f t="shared" si="7"/>
        <v>0</v>
      </c>
      <c r="AS48" s="34" t="str">
        <f t="shared" si="8"/>
        <v/>
      </c>
    </row>
    <row r="49" spans="1:45">
      <c r="A49" s="4"/>
      <c r="B49" s="260"/>
      <c r="C49" s="35"/>
      <c r="D49" s="53"/>
      <c r="E49" s="5"/>
      <c r="F49" s="60"/>
      <c r="G49" s="54" t="e">
        <f>VLOOKUP(F49,Foglio1!$F$2:$G$1509,2,FALSE)</f>
        <v>#N/A</v>
      </c>
      <c r="H49" s="56"/>
      <c r="I49" s="4"/>
      <c r="J49" s="4"/>
      <c r="K49" s="4"/>
      <c r="L49" s="4"/>
      <c r="M49" s="24"/>
      <c r="N49" s="24"/>
      <c r="O49" s="14"/>
      <c r="P49" s="14"/>
      <c r="Q49" s="14"/>
      <c r="R49" s="14"/>
      <c r="S49" s="14"/>
      <c r="T49" s="14"/>
      <c r="U49" s="14"/>
      <c r="V49" s="14"/>
      <c r="W49" s="24"/>
      <c r="X49" s="14"/>
      <c r="Y49" s="15"/>
      <c r="Z49" s="15"/>
      <c r="AA49" s="55">
        <f t="shared" si="1"/>
        <v>0</v>
      </c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55">
        <f t="shared" si="2"/>
        <v>0</v>
      </c>
      <c r="AN49" s="55">
        <f t="shared" si="3"/>
        <v>0</v>
      </c>
      <c r="AO49" s="55">
        <f t="shared" si="4"/>
        <v>0</v>
      </c>
      <c r="AP49" s="84" t="str">
        <f t="shared" si="5"/>
        <v/>
      </c>
      <c r="AQ49" s="11" t="b">
        <f t="shared" si="6"/>
        <v>0</v>
      </c>
      <c r="AR49" s="59" t="b">
        <f t="shared" si="7"/>
        <v>0</v>
      </c>
      <c r="AS49" s="34" t="str">
        <f t="shared" si="8"/>
        <v/>
      </c>
    </row>
    <row r="50" spans="1:45">
      <c r="A50" s="4"/>
      <c r="B50" s="260"/>
      <c r="C50" s="35"/>
      <c r="D50" s="53"/>
      <c r="E50" s="5"/>
      <c r="F50" s="60"/>
      <c r="G50" s="54" t="e">
        <f>VLOOKUP(F50,Foglio1!$F$2:$G$1509,2,FALSE)</f>
        <v>#N/A</v>
      </c>
      <c r="H50" s="56"/>
      <c r="I50" s="4"/>
      <c r="J50" s="4"/>
      <c r="K50" s="4"/>
      <c r="L50" s="4"/>
      <c r="M50" s="24"/>
      <c r="N50" s="24"/>
      <c r="O50" s="14"/>
      <c r="P50" s="14"/>
      <c r="Q50" s="14"/>
      <c r="R50" s="14"/>
      <c r="S50" s="14"/>
      <c r="T50" s="14"/>
      <c r="U50" s="14"/>
      <c r="V50" s="14"/>
      <c r="W50" s="24"/>
      <c r="X50" s="14"/>
      <c r="Y50" s="15"/>
      <c r="Z50" s="15"/>
      <c r="AA50" s="55">
        <f t="shared" si="1"/>
        <v>0</v>
      </c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55">
        <f t="shared" si="2"/>
        <v>0</v>
      </c>
      <c r="AN50" s="55">
        <f t="shared" si="3"/>
        <v>0</v>
      </c>
      <c r="AO50" s="55">
        <f t="shared" si="4"/>
        <v>0</v>
      </c>
      <c r="AP50" s="84" t="str">
        <f t="shared" si="5"/>
        <v/>
      </c>
      <c r="AQ50" s="11" t="b">
        <f t="shared" si="6"/>
        <v>0</v>
      </c>
      <c r="AR50" s="59" t="b">
        <f t="shared" si="7"/>
        <v>0</v>
      </c>
      <c r="AS50" s="34" t="str">
        <f t="shared" si="8"/>
        <v/>
      </c>
    </row>
    <row r="51" spans="1:45">
      <c r="A51" s="4"/>
      <c r="B51" s="260"/>
      <c r="C51" s="35"/>
      <c r="D51" s="53"/>
      <c r="E51" s="5"/>
      <c r="F51" s="60"/>
      <c r="G51" s="54" t="e">
        <f>VLOOKUP(F51,Foglio1!$F$2:$G$1509,2,FALSE)</f>
        <v>#N/A</v>
      </c>
      <c r="H51" s="56"/>
      <c r="I51" s="4"/>
      <c r="J51" s="4"/>
      <c r="K51" s="4"/>
      <c r="L51" s="4"/>
      <c r="M51" s="24"/>
      <c r="N51" s="24"/>
      <c r="O51" s="14"/>
      <c r="P51" s="14"/>
      <c r="Q51" s="14"/>
      <c r="R51" s="14"/>
      <c r="S51" s="14"/>
      <c r="T51" s="14"/>
      <c r="U51" s="14"/>
      <c r="V51" s="14"/>
      <c r="W51" s="24"/>
      <c r="X51" s="14"/>
      <c r="Y51" s="15"/>
      <c r="Z51" s="15"/>
      <c r="AA51" s="55">
        <f t="shared" si="1"/>
        <v>0</v>
      </c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55">
        <f t="shared" si="2"/>
        <v>0</v>
      </c>
      <c r="AN51" s="55">
        <f t="shared" si="3"/>
        <v>0</v>
      </c>
      <c r="AO51" s="55">
        <f t="shared" si="4"/>
        <v>0</v>
      </c>
      <c r="AP51" s="84" t="str">
        <f t="shared" si="5"/>
        <v/>
      </c>
      <c r="AQ51" s="11" t="b">
        <f t="shared" si="6"/>
        <v>0</v>
      </c>
      <c r="AR51" s="59" t="b">
        <f t="shared" si="7"/>
        <v>0</v>
      </c>
      <c r="AS51" s="34" t="str">
        <f t="shared" si="8"/>
        <v/>
      </c>
    </row>
    <row r="52" spans="1:45">
      <c r="A52" s="4"/>
      <c r="B52" s="260"/>
      <c r="C52" s="35"/>
      <c r="D52" s="53"/>
      <c r="E52" s="5"/>
      <c r="F52" s="60"/>
      <c r="G52" s="54" t="e">
        <f>VLOOKUP(F52,Foglio1!$F$2:$G$1509,2,FALSE)</f>
        <v>#N/A</v>
      </c>
      <c r="H52" s="56"/>
      <c r="I52" s="4"/>
      <c r="J52" s="4"/>
      <c r="K52" s="4"/>
      <c r="L52" s="4"/>
      <c r="M52" s="24"/>
      <c r="N52" s="24"/>
      <c r="O52" s="14"/>
      <c r="P52" s="14"/>
      <c r="Q52" s="14"/>
      <c r="R52" s="14"/>
      <c r="S52" s="14"/>
      <c r="T52" s="14"/>
      <c r="U52" s="14"/>
      <c r="V52" s="14"/>
      <c r="W52" s="24"/>
      <c r="X52" s="14"/>
      <c r="Y52" s="15"/>
      <c r="Z52" s="15"/>
      <c r="AA52" s="55">
        <f t="shared" si="1"/>
        <v>0</v>
      </c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55">
        <f t="shared" si="2"/>
        <v>0</v>
      </c>
      <c r="AN52" s="55">
        <f t="shared" si="3"/>
        <v>0</v>
      </c>
      <c r="AO52" s="55">
        <f t="shared" si="4"/>
        <v>0</v>
      </c>
      <c r="AP52" s="84" t="str">
        <f t="shared" si="5"/>
        <v/>
      </c>
      <c r="AQ52" s="11" t="b">
        <f t="shared" si="6"/>
        <v>0</v>
      </c>
      <c r="AR52" s="59" t="b">
        <f t="shared" si="7"/>
        <v>0</v>
      </c>
      <c r="AS52" s="34" t="str">
        <f t="shared" si="8"/>
        <v/>
      </c>
    </row>
    <row r="53" spans="1:45">
      <c r="A53" s="4"/>
      <c r="B53" s="260"/>
      <c r="C53" s="35"/>
      <c r="D53" s="53"/>
      <c r="E53" s="5"/>
      <c r="F53" s="60"/>
      <c r="G53" s="54" t="e">
        <f>VLOOKUP(F53,Foglio1!$F$2:$G$1509,2,FALSE)</f>
        <v>#N/A</v>
      </c>
      <c r="H53" s="56"/>
      <c r="I53" s="4"/>
      <c r="J53" s="4"/>
      <c r="K53" s="4"/>
      <c r="L53" s="4"/>
      <c r="M53" s="24"/>
      <c r="N53" s="24"/>
      <c r="O53" s="14"/>
      <c r="P53" s="14"/>
      <c r="Q53" s="14"/>
      <c r="R53" s="14"/>
      <c r="S53" s="14"/>
      <c r="T53" s="14"/>
      <c r="U53" s="14"/>
      <c r="V53" s="14"/>
      <c r="W53" s="24"/>
      <c r="X53" s="14"/>
      <c r="Y53" s="15"/>
      <c r="Z53" s="15"/>
      <c r="AA53" s="55">
        <f t="shared" si="1"/>
        <v>0</v>
      </c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55">
        <f t="shared" si="2"/>
        <v>0</v>
      </c>
      <c r="AN53" s="55">
        <f t="shared" si="3"/>
        <v>0</v>
      </c>
      <c r="AO53" s="55">
        <f t="shared" si="4"/>
        <v>0</v>
      </c>
      <c r="AP53" s="84" t="str">
        <f t="shared" si="5"/>
        <v/>
      </c>
      <c r="AQ53" s="11" t="b">
        <f t="shared" si="6"/>
        <v>0</v>
      </c>
      <c r="AR53" s="59" t="b">
        <f t="shared" si="7"/>
        <v>0</v>
      </c>
      <c r="AS53" s="34" t="str">
        <f t="shared" si="8"/>
        <v/>
      </c>
    </row>
    <row r="54" spans="1:45">
      <c r="A54" s="4"/>
      <c r="B54" s="260"/>
      <c r="C54" s="35"/>
      <c r="D54" s="53"/>
      <c r="E54" s="5"/>
      <c r="F54" s="60"/>
      <c r="G54" s="54" t="e">
        <f>VLOOKUP(F54,Foglio1!$F$2:$G$1509,2,FALSE)</f>
        <v>#N/A</v>
      </c>
      <c r="H54" s="56"/>
      <c r="I54" s="4"/>
      <c r="J54" s="4"/>
      <c r="K54" s="4"/>
      <c r="L54" s="4"/>
      <c r="M54" s="24"/>
      <c r="N54" s="24"/>
      <c r="O54" s="14"/>
      <c r="P54" s="14"/>
      <c r="Q54" s="14"/>
      <c r="R54" s="14"/>
      <c r="S54" s="14"/>
      <c r="T54" s="14"/>
      <c r="U54" s="14"/>
      <c r="V54" s="14"/>
      <c r="W54" s="24"/>
      <c r="X54" s="14"/>
      <c r="Y54" s="15"/>
      <c r="Z54" s="15"/>
      <c r="AA54" s="55">
        <f t="shared" si="1"/>
        <v>0</v>
      </c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55">
        <f t="shared" si="2"/>
        <v>0</v>
      </c>
      <c r="AN54" s="55">
        <f t="shared" si="3"/>
        <v>0</v>
      </c>
      <c r="AO54" s="55">
        <f t="shared" si="4"/>
        <v>0</v>
      </c>
      <c r="AP54" s="84" t="str">
        <f t="shared" si="5"/>
        <v/>
      </c>
      <c r="AQ54" s="11" t="b">
        <f t="shared" si="6"/>
        <v>0</v>
      </c>
      <c r="AR54" s="59" t="b">
        <f t="shared" si="7"/>
        <v>0</v>
      </c>
      <c r="AS54" s="34" t="str">
        <f t="shared" si="8"/>
        <v/>
      </c>
    </row>
    <row r="55" spans="1:45">
      <c r="A55" s="4"/>
      <c r="B55" s="260"/>
      <c r="C55" s="35"/>
      <c r="D55" s="53"/>
      <c r="E55" s="5"/>
      <c r="F55" s="60"/>
      <c r="G55" s="54" t="e">
        <f>VLOOKUP(F55,Foglio1!$F$2:$G$1509,2,FALSE)</f>
        <v>#N/A</v>
      </c>
      <c r="H55" s="56"/>
      <c r="I55" s="4"/>
      <c r="J55" s="4"/>
      <c r="K55" s="4"/>
      <c r="L55" s="4"/>
      <c r="M55" s="24"/>
      <c r="N55" s="24"/>
      <c r="O55" s="14"/>
      <c r="P55" s="14"/>
      <c r="Q55" s="14"/>
      <c r="R55" s="14"/>
      <c r="S55" s="14"/>
      <c r="T55" s="14"/>
      <c r="U55" s="14"/>
      <c r="V55" s="14"/>
      <c r="W55" s="24"/>
      <c r="X55" s="14"/>
      <c r="Y55" s="15"/>
      <c r="Z55" s="15"/>
      <c r="AA55" s="55">
        <f t="shared" si="1"/>
        <v>0</v>
      </c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55">
        <f t="shared" si="2"/>
        <v>0</v>
      </c>
      <c r="AN55" s="55">
        <f t="shared" si="3"/>
        <v>0</v>
      </c>
      <c r="AO55" s="55">
        <f t="shared" si="4"/>
        <v>0</v>
      </c>
      <c r="AP55" s="84" t="str">
        <f t="shared" si="5"/>
        <v/>
      </c>
      <c r="AQ55" s="11" t="b">
        <f t="shared" si="6"/>
        <v>0</v>
      </c>
      <c r="AR55" s="59" t="b">
        <f t="shared" si="7"/>
        <v>0</v>
      </c>
      <c r="AS55" s="34" t="str">
        <f t="shared" si="8"/>
        <v/>
      </c>
    </row>
    <row r="56" spans="1:45">
      <c r="A56" s="4"/>
      <c r="B56" s="260"/>
      <c r="C56" s="35"/>
      <c r="D56" s="53"/>
      <c r="E56" s="5"/>
      <c r="F56" s="60"/>
      <c r="G56" s="54" t="e">
        <f>VLOOKUP(F56,Foglio1!$F$2:$G$1509,2,FALSE)</f>
        <v>#N/A</v>
      </c>
      <c r="H56" s="56"/>
      <c r="I56" s="4"/>
      <c r="J56" s="4"/>
      <c r="K56" s="4"/>
      <c r="L56" s="4"/>
      <c r="M56" s="24"/>
      <c r="N56" s="24"/>
      <c r="O56" s="14"/>
      <c r="P56" s="14"/>
      <c r="Q56" s="14"/>
      <c r="R56" s="14"/>
      <c r="S56" s="14"/>
      <c r="T56" s="14"/>
      <c r="U56" s="14"/>
      <c r="V56" s="14"/>
      <c r="W56" s="24"/>
      <c r="X56" s="14"/>
      <c r="Y56" s="15"/>
      <c r="Z56" s="15"/>
      <c r="AA56" s="55">
        <f t="shared" si="1"/>
        <v>0</v>
      </c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55">
        <f t="shared" si="2"/>
        <v>0</v>
      </c>
      <c r="AN56" s="55">
        <f t="shared" si="3"/>
        <v>0</v>
      </c>
      <c r="AO56" s="55">
        <f t="shared" si="4"/>
        <v>0</v>
      </c>
      <c r="AP56" s="84" t="str">
        <f t="shared" si="5"/>
        <v/>
      </c>
      <c r="AQ56" s="11" t="b">
        <f t="shared" si="6"/>
        <v>0</v>
      </c>
      <c r="AR56" s="59" t="b">
        <f t="shared" si="7"/>
        <v>0</v>
      </c>
      <c r="AS56" s="34" t="str">
        <f t="shared" si="8"/>
        <v/>
      </c>
    </row>
    <row r="57" spans="1:45">
      <c r="A57" s="4"/>
      <c r="B57" s="260"/>
      <c r="C57" s="35"/>
      <c r="D57" s="53"/>
      <c r="E57" s="5"/>
      <c r="F57" s="60"/>
      <c r="G57" s="54" t="e">
        <f>VLOOKUP(F57,Foglio1!$F$2:$G$1509,2,FALSE)</f>
        <v>#N/A</v>
      </c>
      <c r="H57" s="56"/>
      <c r="I57" s="4"/>
      <c r="J57" s="4"/>
      <c r="K57" s="4"/>
      <c r="L57" s="4"/>
      <c r="M57" s="24"/>
      <c r="N57" s="24"/>
      <c r="O57" s="14"/>
      <c r="P57" s="14"/>
      <c r="Q57" s="14"/>
      <c r="R57" s="14"/>
      <c r="S57" s="14"/>
      <c r="T57" s="14"/>
      <c r="U57" s="14"/>
      <c r="V57" s="14"/>
      <c r="W57" s="24"/>
      <c r="X57" s="14"/>
      <c r="Y57" s="15"/>
      <c r="Z57" s="15"/>
      <c r="AA57" s="55">
        <f t="shared" si="1"/>
        <v>0</v>
      </c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55">
        <f t="shared" si="2"/>
        <v>0</v>
      </c>
      <c r="AN57" s="55">
        <f t="shared" si="3"/>
        <v>0</v>
      </c>
      <c r="AO57" s="55">
        <f t="shared" si="4"/>
        <v>0</v>
      </c>
      <c r="AP57" s="84" t="str">
        <f t="shared" si="5"/>
        <v/>
      </c>
      <c r="AQ57" s="11" t="b">
        <f t="shared" si="6"/>
        <v>0</v>
      </c>
      <c r="AR57" s="59" t="b">
        <f t="shared" si="7"/>
        <v>0</v>
      </c>
      <c r="AS57" s="34" t="str">
        <f t="shared" si="8"/>
        <v/>
      </c>
    </row>
    <row r="58" spans="1:45">
      <c r="A58" s="4"/>
      <c r="B58" s="260"/>
      <c r="C58" s="35"/>
      <c r="D58" s="53"/>
      <c r="E58" s="5"/>
      <c r="F58" s="60"/>
      <c r="G58" s="54" t="e">
        <f>VLOOKUP(F58,Foglio1!$F$2:$G$1509,2,FALSE)</f>
        <v>#N/A</v>
      </c>
      <c r="H58" s="56"/>
      <c r="I58" s="4"/>
      <c r="J58" s="4"/>
      <c r="K58" s="4"/>
      <c r="L58" s="4"/>
      <c r="M58" s="24"/>
      <c r="N58" s="24"/>
      <c r="O58" s="14"/>
      <c r="P58" s="14"/>
      <c r="Q58" s="14"/>
      <c r="R58" s="14"/>
      <c r="S58" s="14"/>
      <c r="T58" s="14"/>
      <c r="U58" s="14"/>
      <c r="V58" s="14"/>
      <c r="W58" s="24"/>
      <c r="X58" s="14"/>
      <c r="Y58" s="15"/>
      <c r="Z58" s="15"/>
      <c r="AA58" s="55">
        <f t="shared" si="1"/>
        <v>0</v>
      </c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55">
        <f t="shared" si="2"/>
        <v>0</v>
      </c>
      <c r="AN58" s="55">
        <f t="shared" si="3"/>
        <v>0</v>
      </c>
      <c r="AO58" s="55">
        <f t="shared" si="4"/>
        <v>0</v>
      </c>
      <c r="AP58" s="84" t="str">
        <f t="shared" si="5"/>
        <v/>
      </c>
      <c r="AQ58" s="11" t="b">
        <f t="shared" si="6"/>
        <v>0</v>
      </c>
      <c r="AR58" s="59" t="b">
        <f t="shared" si="7"/>
        <v>0</v>
      </c>
      <c r="AS58" s="34" t="str">
        <f t="shared" si="8"/>
        <v/>
      </c>
    </row>
    <row r="59" spans="1:45">
      <c r="A59" s="4"/>
      <c r="B59" s="260"/>
      <c r="C59" s="35"/>
      <c r="D59" s="53"/>
      <c r="E59" s="5"/>
      <c r="F59" s="60"/>
      <c r="G59" s="54" t="e">
        <f>VLOOKUP(F59,Foglio1!$F$2:$G$1509,2,FALSE)</f>
        <v>#N/A</v>
      </c>
      <c r="H59" s="56"/>
      <c r="I59" s="4"/>
      <c r="J59" s="4"/>
      <c r="K59" s="4"/>
      <c r="L59" s="4"/>
      <c r="M59" s="24"/>
      <c r="N59" s="24"/>
      <c r="O59" s="14"/>
      <c r="P59" s="14"/>
      <c r="Q59" s="14"/>
      <c r="R59" s="14"/>
      <c r="S59" s="14"/>
      <c r="T59" s="14"/>
      <c r="U59" s="14"/>
      <c r="V59" s="14"/>
      <c r="W59" s="24"/>
      <c r="X59" s="14"/>
      <c r="Y59" s="15"/>
      <c r="Z59" s="15"/>
      <c r="AA59" s="55">
        <f t="shared" si="1"/>
        <v>0</v>
      </c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55">
        <f t="shared" si="2"/>
        <v>0</v>
      </c>
      <c r="AN59" s="55">
        <f t="shared" si="3"/>
        <v>0</v>
      </c>
      <c r="AO59" s="55">
        <f t="shared" si="4"/>
        <v>0</v>
      </c>
      <c r="AP59" s="84" t="str">
        <f t="shared" si="5"/>
        <v/>
      </c>
      <c r="AQ59" s="11" t="b">
        <f t="shared" si="6"/>
        <v>0</v>
      </c>
      <c r="AR59" s="59" t="b">
        <f t="shared" si="7"/>
        <v>0</v>
      </c>
      <c r="AS59" s="34" t="str">
        <f t="shared" si="8"/>
        <v/>
      </c>
    </row>
    <row r="60" spans="1:45">
      <c r="A60" s="4"/>
      <c r="B60" s="260"/>
      <c r="C60" s="35"/>
      <c r="D60" s="53"/>
      <c r="E60" s="5"/>
      <c r="F60" s="60"/>
      <c r="G60" s="54" t="e">
        <f>VLOOKUP(F60,Foglio1!$F$2:$G$1509,2,FALSE)</f>
        <v>#N/A</v>
      </c>
      <c r="H60" s="56"/>
      <c r="I60" s="4"/>
      <c r="J60" s="4"/>
      <c r="K60" s="4"/>
      <c r="L60" s="4"/>
      <c r="M60" s="24"/>
      <c r="N60" s="24"/>
      <c r="O60" s="14"/>
      <c r="P60" s="14"/>
      <c r="Q60" s="14"/>
      <c r="R60" s="14"/>
      <c r="S60" s="14"/>
      <c r="T60" s="14"/>
      <c r="U60" s="14"/>
      <c r="V60" s="14"/>
      <c r="W60" s="24"/>
      <c r="X60" s="14"/>
      <c r="Y60" s="15"/>
      <c r="Z60" s="15"/>
      <c r="AA60" s="55">
        <f t="shared" si="1"/>
        <v>0</v>
      </c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55">
        <f t="shared" si="2"/>
        <v>0</v>
      </c>
      <c r="AN60" s="55">
        <f t="shared" si="3"/>
        <v>0</v>
      </c>
      <c r="AO60" s="55">
        <f t="shared" si="4"/>
        <v>0</v>
      </c>
      <c r="AP60" s="84" t="str">
        <f t="shared" si="5"/>
        <v/>
      </c>
      <c r="AQ60" s="11" t="b">
        <f t="shared" si="6"/>
        <v>0</v>
      </c>
      <c r="AR60" s="59" t="b">
        <f t="shared" si="7"/>
        <v>0</v>
      </c>
      <c r="AS60" s="34" t="str">
        <f t="shared" si="8"/>
        <v/>
      </c>
    </row>
    <row r="61" spans="1:45">
      <c r="A61" s="4"/>
      <c r="B61" s="260"/>
      <c r="C61" s="35"/>
      <c r="D61" s="53"/>
      <c r="E61" s="5"/>
      <c r="F61" s="60"/>
      <c r="G61" s="54" t="e">
        <f>VLOOKUP(F61,Foglio1!$F$2:$G$1509,2,FALSE)</f>
        <v>#N/A</v>
      </c>
      <c r="H61" s="56"/>
      <c r="I61" s="4"/>
      <c r="J61" s="4"/>
      <c r="K61" s="4"/>
      <c r="L61" s="4"/>
      <c r="M61" s="24"/>
      <c r="N61" s="24"/>
      <c r="O61" s="14"/>
      <c r="P61" s="14"/>
      <c r="Q61" s="14"/>
      <c r="R61" s="14"/>
      <c r="S61" s="14"/>
      <c r="T61" s="14"/>
      <c r="U61" s="14"/>
      <c r="V61" s="14"/>
      <c r="W61" s="24"/>
      <c r="X61" s="14"/>
      <c r="Y61" s="15"/>
      <c r="Z61" s="15"/>
      <c r="AA61" s="55">
        <f t="shared" si="1"/>
        <v>0</v>
      </c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55">
        <f t="shared" si="2"/>
        <v>0</v>
      </c>
      <c r="AN61" s="55">
        <f t="shared" si="3"/>
        <v>0</v>
      </c>
      <c r="AO61" s="55">
        <f t="shared" si="4"/>
        <v>0</v>
      </c>
      <c r="AP61" s="84" t="str">
        <f t="shared" si="5"/>
        <v/>
      </c>
      <c r="AQ61" s="11" t="b">
        <f t="shared" si="6"/>
        <v>0</v>
      </c>
      <c r="AR61" s="59" t="b">
        <f t="shared" si="7"/>
        <v>0</v>
      </c>
      <c r="AS61" s="34" t="str">
        <f t="shared" si="8"/>
        <v/>
      </c>
    </row>
    <row r="62" spans="1:45">
      <c r="A62" s="4"/>
      <c r="B62" s="260"/>
      <c r="C62" s="35"/>
      <c r="D62" s="53"/>
      <c r="E62" s="5"/>
      <c r="F62" s="60"/>
      <c r="G62" s="54" t="e">
        <f>VLOOKUP(F62,Foglio1!$F$2:$G$1509,2,FALSE)</f>
        <v>#N/A</v>
      </c>
      <c r="H62" s="56"/>
      <c r="I62" s="4"/>
      <c r="J62" s="4"/>
      <c r="K62" s="4"/>
      <c r="L62" s="4"/>
      <c r="M62" s="24"/>
      <c r="N62" s="24"/>
      <c r="O62" s="14"/>
      <c r="P62" s="14"/>
      <c r="Q62" s="14"/>
      <c r="R62" s="14"/>
      <c r="S62" s="14"/>
      <c r="T62" s="14"/>
      <c r="U62" s="14"/>
      <c r="V62" s="14"/>
      <c r="W62" s="24"/>
      <c r="X62" s="14"/>
      <c r="Y62" s="15"/>
      <c r="Z62" s="15"/>
      <c r="AA62" s="55">
        <f t="shared" si="1"/>
        <v>0</v>
      </c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55">
        <f t="shared" si="2"/>
        <v>0</v>
      </c>
      <c r="AN62" s="55">
        <f t="shared" si="3"/>
        <v>0</v>
      </c>
      <c r="AO62" s="55">
        <f t="shared" si="4"/>
        <v>0</v>
      </c>
      <c r="AP62" s="84" t="str">
        <f t="shared" si="5"/>
        <v/>
      </c>
      <c r="AQ62" s="11" t="b">
        <f t="shared" si="6"/>
        <v>0</v>
      </c>
      <c r="AR62" s="59" t="b">
        <f t="shared" si="7"/>
        <v>0</v>
      </c>
      <c r="AS62" s="34" t="str">
        <f t="shared" si="8"/>
        <v/>
      </c>
    </row>
    <row r="63" spans="1:45">
      <c r="A63" s="4"/>
      <c r="B63" s="260"/>
      <c r="C63" s="35"/>
      <c r="D63" s="53"/>
      <c r="E63" s="5"/>
      <c r="F63" s="60"/>
      <c r="G63" s="54" t="e">
        <f>VLOOKUP(F63,Foglio1!$F$2:$G$1509,2,FALSE)</f>
        <v>#N/A</v>
      </c>
      <c r="H63" s="56"/>
      <c r="I63" s="4"/>
      <c r="J63" s="4"/>
      <c r="K63" s="4"/>
      <c r="L63" s="4"/>
      <c r="M63" s="24"/>
      <c r="N63" s="24"/>
      <c r="O63" s="14"/>
      <c r="P63" s="14"/>
      <c r="Q63" s="14"/>
      <c r="R63" s="14"/>
      <c r="S63" s="14"/>
      <c r="T63" s="14"/>
      <c r="U63" s="14"/>
      <c r="V63" s="14"/>
      <c r="W63" s="24"/>
      <c r="X63" s="14"/>
      <c r="Y63" s="15"/>
      <c r="Z63" s="15"/>
      <c r="AA63" s="55">
        <f t="shared" si="1"/>
        <v>0</v>
      </c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55">
        <f t="shared" si="2"/>
        <v>0</v>
      </c>
      <c r="AN63" s="55">
        <f t="shared" si="3"/>
        <v>0</v>
      </c>
      <c r="AO63" s="55">
        <f t="shared" si="4"/>
        <v>0</v>
      </c>
      <c r="AP63" s="84" t="str">
        <f t="shared" si="5"/>
        <v/>
      </c>
      <c r="AQ63" s="11" t="b">
        <f t="shared" si="6"/>
        <v>0</v>
      </c>
      <c r="AR63" s="59" t="b">
        <f t="shared" si="7"/>
        <v>0</v>
      </c>
      <c r="AS63" s="34" t="str">
        <f t="shared" si="8"/>
        <v/>
      </c>
    </row>
    <row r="64" spans="1:45">
      <c r="A64" s="4"/>
      <c r="B64" s="260"/>
      <c r="C64" s="35"/>
      <c r="D64" s="53"/>
      <c r="E64" s="5"/>
      <c r="F64" s="60"/>
      <c r="G64" s="54" t="e">
        <f>VLOOKUP(F64,Foglio1!$F$2:$G$1509,2,FALSE)</f>
        <v>#N/A</v>
      </c>
      <c r="H64" s="56"/>
      <c r="I64" s="4"/>
      <c r="J64" s="4"/>
      <c r="K64" s="4"/>
      <c r="L64" s="4"/>
      <c r="M64" s="24"/>
      <c r="N64" s="24"/>
      <c r="O64" s="14"/>
      <c r="P64" s="14"/>
      <c r="Q64" s="14"/>
      <c r="R64" s="14"/>
      <c r="S64" s="14"/>
      <c r="T64" s="14"/>
      <c r="U64" s="14"/>
      <c r="V64" s="14"/>
      <c r="W64" s="24"/>
      <c r="X64" s="14"/>
      <c r="Y64" s="15"/>
      <c r="Z64" s="15"/>
      <c r="AA64" s="55">
        <f t="shared" si="1"/>
        <v>0</v>
      </c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55">
        <f t="shared" si="2"/>
        <v>0</v>
      </c>
      <c r="AN64" s="55">
        <f t="shared" si="3"/>
        <v>0</v>
      </c>
      <c r="AO64" s="55">
        <f t="shared" si="4"/>
        <v>0</v>
      </c>
      <c r="AP64" s="84" t="str">
        <f t="shared" si="5"/>
        <v/>
      </c>
      <c r="AQ64" s="11" t="b">
        <f t="shared" si="6"/>
        <v>0</v>
      </c>
      <c r="AR64" s="59" t="b">
        <f t="shared" si="7"/>
        <v>0</v>
      </c>
      <c r="AS64" s="34" t="str">
        <f t="shared" si="8"/>
        <v/>
      </c>
    </row>
    <row r="65" spans="1:45">
      <c r="A65" s="4"/>
      <c r="B65" s="260"/>
      <c r="C65" s="35"/>
      <c r="D65" s="53"/>
      <c r="E65" s="5"/>
      <c r="F65" s="60"/>
      <c r="G65" s="54" t="e">
        <f>VLOOKUP(F65,Foglio1!$F$2:$G$1509,2,FALSE)</f>
        <v>#N/A</v>
      </c>
      <c r="H65" s="56"/>
      <c r="I65" s="4"/>
      <c r="J65" s="4"/>
      <c r="K65" s="4"/>
      <c r="L65" s="4"/>
      <c r="M65" s="24"/>
      <c r="N65" s="24"/>
      <c r="O65" s="14"/>
      <c r="P65" s="14"/>
      <c r="Q65" s="14"/>
      <c r="R65" s="14"/>
      <c r="S65" s="14"/>
      <c r="T65" s="14"/>
      <c r="U65" s="14"/>
      <c r="V65" s="14"/>
      <c r="W65" s="24"/>
      <c r="X65" s="14"/>
      <c r="Y65" s="15"/>
      <c r="Z65" s="15"/>
      <c r="AA65" s="55">
        <f t="shared" si="1"/>
        <v>0</v>
      </c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55">
        <f t="shared" si="2"/>
        <v>0</v>
      </c>
      <c r="AN65" s="55">
        <f t="shared" si="3"/>
        <v>0</v>
      </c>
      <c r="AO65" s="55">
        <f t="shared" si="4"/>
        <v>0</v>
      </c>
      <c r="AP65" s="84" t="str">
        <f t="shared" si="5"/>
        <v/>
      </c>
      <c r="AQ65" s="11" t="b">
        <f t="shared" si="6"/>
        <v>0</v>
      </c>
      <c r="AR65" s="59" t="b">
        <f t="shared" si="7"/>
        <v>0</v>
      </c>
      <c r="AS65" s="34" t="str">
        <f t="shared" si="8"/>
        <v/>
      </c>
    </row>
    <row r="66" spans="1:45">
      <c r="A66" s="4"/>
      <c r="B66" s="260"/>
      <c r="C66" s="35"/>
      <c r="D66" s="53"/>
      <c r="E66" s="5"/>
      <c r="F66" s="60"/>
      <c r="G66" s="54" t="e">
        <f>VLOOKUP(F66,Foglio1!$F$2:$G$1509,2,FALSE)</f>
        <v>#N/A</v>
      </c>
      <c r="H66" s="56"/>
      <c r="I66" s="4"/>
      <c r="J66" s="4"/>
      <c r="K66" s="4"/>
      <c r="L66" s="4"/>
      <c r="M66" s="24"/>
      <c r="N66" s="24"/>
      <c r="O66" s="14"/>
      <c r="P66" s="14"/>
      <c r="Q66" s="14"/>
      <c r="R66" s="14"/>
      <c r="S66" s="14"/>
      <c r="T66" s="14"/>
      <c r="U66" s="14"/>
      <c r="V66" s="14"/>
      <c r="W66" s="24"/>
      <c r="X66" s="14"/>
      <c r="Y66" s="15"/>
      <c r="Z66" s="15"/>
      <c r="AA66" s="55">
        <f t="shared" si="1"/>
        <v>0</v>
      </c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55">
        <f t="shared" si="2"/>
        <v>0</v>
      </c>
      <c r="AN66" s="55">
        <f t="shared" si="3"/>
        <v>0</v>
      </c>
      <c r="AO66" s="55">
        <f t="shared" si="4"/>
        <v>0</v>
      </c>
      <c r="AP66" s="84" t="str">
        <f t="shared" si="5"/>
        <v/>
      </c>
      <c r="AQ66" s="11" t="b">
        <f t="shared" si="6"/>
        <v>0</v>
      </c>
      <c r="AR66" s="59" t="b">
        <f t="shared" si="7"/>
        <v>0</v>
      </c>
      <c r="AS66" s="34" t="str">
        <f t="shared" si="8"/>
        <v/>
      </c>
    </row>
    <row r="67" spans="1:45">
      <c r="A67" s="4"/>
      <c r="B67" s="260"/>
      <c r="C67" s="35"/>
      <c r="D67" s="53"/>
      <c r="E67" s="5"/>
      <c r="F67" s="60"/>
      <c r="G67" s="54" t="e">
        <f>VLOOKUP(F67,Foglio1!$F$2:$G$1509,2,FALSE)</f>
        <v>#N/A</v>
      </c>
      <c r="H67" s="56"/>
      <c r="I67" s="4"/>
      <c r="J67" s="4"/>
      <c r="K67" s="4"/>
      <c r="L67" s="4"/>
      <c r="M67" s="24"/>
      <c r="N67" s="24"/>
      <c r="O67" s="14"/>
      <c r="P67" s="14"/>
      <c r="Q67" s="14"/>
      <c r="R67" s="14"/>
      <c r="S67" s="14"/>
      <c r="T67" s="14"/>
      <c r="U67" s="14"/>
      <c r="V67" s="14"/>
      <c r="W67" s="24"/>
      <c r="X67" s="14"/>
      <c r="Y67" s="15"/>
      <c r="Z67" s="15"/>
      <c r="AA67" s="55">
        <f t="shared" si="1"/>
        <v>0</v>
      </c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55">
        <f t="shared" si="2"/>
        <v>0</v>
      </c>
      <c r="AN67" s="55">
        <f t="shared" si="3"/>
        <v>0</v>
      </c>
      <c r="AO67" s="55">
        <f t="shared" si="4"/>
        <v>0</v>
      </c>
      <c r="AP67" s="84" t="str">
        <f t="shared" si="5"/>
        <v/>
      </c>
      <c r="AQ67" s="11" t="b">
        <f t="shared" si="6"/>
        <v>0</v>
      </c>
      <c r="AR67" s="59" t="b">
        <f t="shared" si="7"/>
        <v>0</v>
      </c>
      <c r="AS67" s="34" t="str">
        <f t="shared" si="8"/>
        <v/>
      </c>
    </row>
    <row r="68" spans="1:45">
      <c r="A68" s="4"/>
      <c r="B68" s="260"/>
      <c r="C68" s="35"/>
      <c r="D68" s="53"/>
      <c r="E68" s="5"/>
      <c r="F68" s="60"/>
      <c r="G68" s="54" t="e">
        <f>VLOOKUP(F68,Foglio1!$F$2:$G$1509,2,FALSE)</f>
        <v>#N/A</v>
      </c>
      <c r="H68" s="56"/>
      <c r="I68" s="4"/>
      <c r="J68" s="4"/>
      <c r="K68" s="4"/>
      <c r="L68" s="4"/>
      <c r="M68" s="24"/>
      <c r="N68" s="24"/>
      <c r="O68" s="14"/>
      <c r="P68" s="14"/>
      <c r="Q68" s="14"/>
      <c r="R68" s="14"/>
      <c r="S68" s="14"/>
      <c r="T68" s="14"/>
      <c r="U68" s="14"/>
      <c r="V68" s="14"/>
      <c r="W68" s="24"/>
      <c r="X68" s="14"/>
      <c r="Y68" s="15"/>
      <c r="Z68" s="15"/>
      <c r="AA68" s="55">
        <f t="shared" si="1"/>
        <v>0</v>
      </c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55">
        <f t="shared" si="2"/>
        <v>0</v>
      </c>
      <c r="AN68" s="55">
        <f t="shared" si="3"/>
        <v>0</v>
      </c>
      <c r="AO68" s="55">
        <f t="shared" si="4"/>
        <v>0</v>
      </c>
      <c r="AP68" s="84" t="str">
        <f t="shared" si="5"/>
        <v/>
      </c>
      <c r="AQ68" s="11" t="b">
        <f t="shared" si="6"/>
        <v>0</v>
      </c>
      <c r="AR68" s="59" t="b">
        <f t="shared" si="7"/>
        <v>0</v>
      </c>
      <c r="AS68" s="34" t="str">
        <f t="shared" si="8"/>
        <v/>
      </c>
    </row>
    <row r="69" spans="1:45">
      <c r="A69" s="4"/>
      <c r="B69" s="260"/>
      <c r="C69" s="35"/>
      <c r="D69" s="53"/>
      <c r="E69" s="5"/>
      <c r="F69" s="60"/>
      <c r="G69" s="54" t="e">
        <f>VLOOKUP(F69,Foglio1!$F$2:$G$1509,2,FALSE)</f>
        <v>#N/A</v>
      </c>
      <c r="H69" s="56"/>
      <c r="I69" s="4"/>
      <c r="J69" s="4"/>
      <c r="K69" s="4"/>
      <c r="L69" s="4"/>
      <c r="M69" s="24"/>
      <c r="N69" s="24"/>
      <c r="O69" s="14"/>
      <c r="P69" s="14"/>
      <c r="Q69" s="14"/>
      <c r="R69" s="14"/>
      <c r="S69" s="14"/>
      <c r="T69" s="14"/>
      <c r="U69" s="14"/>
      <c r="V69" s="14"/>
      <c r="W69" s="24"/>
      <c r="X69" s="14"/>
      <c r="Y69" s="15"/>
      <c r="Z69" s="15"/>
      <c r="AA69" s="55">
        <f t="shared" si="1"/>
        <v>0</v>
      </c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55">
        <f t="shared" si="2"/>
        <v>0</v>
      </c>
      <c r="AN69" s="55">
        <f t="shared" si="3"/>
        <v>0</v>
      </c>
      <c r="AO69" s="55">
        <f t="shared" si="4"/>
        <v>0</v>
      </c>
      <c r="AP69" s="84" t="str">
        <f t="shared" si="5"/>
        <v/>
      </c>
      <c r="AQ69" s="11" t="b">
        <f t="shared" si="6"/>
        <v>0</v>
      </c>
      <c r="AR69" s="59" t="b">
        <f t="shared" si="7"/>
        <v>0</v>
      </c>
      <c r="AS69" s="34" t="str">
        <f t="shared" si="8"/>
        <v/>
      </c>
    </row>
    <row r="70" spans="1:45">
      <c r="A70" s="4"/>
      <c r="B70" s="260"/>
      <c r="C70" s="35"/>
      <c r="D70" s="53"/>
      <c r="E70" s="5"/>
      <c r="F70" s="60"/>
      <c r="G70" s="54" t="e">
        <f>VLOOKUP(F70,Foglio1!$F$2:$G$1509,2,FALSE)</f>
        <v>#N/A</v>
      </c>
      <c r="H70" s="56"/>
      <c r="I70" s="4"/>
      <c r="J70" s="4"/>
      <c r="K70" s="4"/>
      <c r="L70" s="4"/>
      <c r="M70" s="24"/>
      <c r="N70" s="24"/>
      <c r="O70" s="14"/>
      <c r="P70" s="14"/>
      <c r="Q70" s="14"/>
      <c r="R70" s="14"/>
      <c r="S70" s="14"/>
      <c r="T70" s="14"/>
      <c r="U70" s="14"/>
      <c r="V70" s="14"/>
      <c r="W70" s="24"/>
      <c r="X70" s="14"/>
      <c r="Y70" s="15"/>
      <c r="Z70" s="15"/>
      <c r="AA70" s="55">
        <f t="shared" si="1"/>
        <v>0</v>
      </c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55">
        <f t="shared" si="2"/>
        <v>0</v>
      </c>
      <c r="AN70" s="55">
        <f t="shared" si="3"/>
        <v>0</v>
      </c>
      <c r="AO70" s="55">
        <f t="shared" si="4"/>
        <v>0</v>
      </c>
      <c r="AP70" s="84" t="str">
        <f t="shared" si="5"/>
        <v/>
      </c>
      <c r="AQ70" s="11" t="b">
        <f t="shared" si="6"/>
        <v>0</v>
      </c>
      <c r="AR70" s="59" t="b">
        <f t="shared" si="7"/>
        <v>0</v>
      </c>
      <c r="AS70" s="34" t="str">
        <f t="shared" si="8"/>
        <v/>
      </c>
    </row>
    <row r="71" spans="1:45">
      <c r="A71" s="4"/>
      <c r="B71" s="260"/>
      <c r="C71" s="35"/>
      <c r="D71" s="53"/>
      <c r="E71" s="5"/>
      <c r="F71" s="60"/>
      <c r="G71" s="54" t="e">
        <f>VLOOKUP(F71,Foglio1!$F$2:$G$1509,2,FALSE)</f>
        <v>#N/A</v>
      </c>
      <c r="H71" s="56"/>
      <c r="I71" s="4"/>
      <c r="J71" s="4"/>
      <c r="K71" s="4"/>
      <c r="L71" s="4"/>
      <c r="M71" s="24"/>
      <c r="N71" s="24"/>
      <c r="O71" s="14"/>
      <c r="P71" s="14"/>
      <c r="Q71" s="14"/>
      <c r="R71" s="14"/>
      <c r="S71" s="14"/>
      <c r="T71" s="14"/>
      <c r="U71" s="14"/>
      <c r="V71" s="14"/>
      <c r="W71" s="24"/>
      <c r="X71" s="14"/>
      <c r="Y71" s="15"/>
      <c r="Z71" s="15"/>
      <c r="AA71" s="55">
        <f t="shared" si="1"/>
        <v>0</v>
      </c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55">
        <f t="shared" si="2"/>
        <v>0</v>
      </c>
      <c r="AN71" s="55">
        <f t="shared" si="3"/>
        <v>0</v>
      </c>
      <c r="AO71" s="55">
        <f t="shared" si="4"/>
        <v>0</v>
      </c>
      <c r="AP71" s="84" t="str">
        <f t="shared" si="5"/>
        <v/>
      </c>
      <c r="AQ71" s="11" t="b">
        <f t="shared" si="6"/>
        <v>0</v>
      </c>
      <c r="AR71" s="59" t="b">
        <f t="shared" si="7"/>
        <v>0</v>
      </c>
      <c r="AS71" s="34" t="str">
        <f t="shared" si="8"/>
        <v/>
      </c>
    </row>
    <row r="72" spans="1:45">
      <c r="A72" s="4"/>
      <c r="B72" s="260"/>
      <c r="C72" s="35"/>
      <c r="D72" s="53"/>
      <c r="E72" s="5"/>
      <c r="F72" s="60"/>
      <c r="G72" s="54" t="e">
        <f>VLOOKUP(F72,Foglio1!$F$2:$G$1509,2,FALSE)</f>
        <v>#N/A</v>
      </c>
      <c r="H72" s="56"/>
      <c r="I72" s="4"/>
      <c r="J72" s="4"/>
      <c r="K72" s="4"/>
      <c r="L72" s="4"/>
      <c r="M72" s="24"/>
      <c r="N72" s="24"/>
      <c r="O72" s="14"/>
      <c r="P72" s="14"/>
      <c r="Q72" s="14"/>
      <c r="R72" s="14"/>
      <c r="S72" s="14"/>
      <c r="T72" s="14"/>
      <c r="U72" s="14"/>
      <c r="V72" s="14"/>
      <c r="W72" s="24"/>
      <c r="X72" s="14"/>
      <c r="Y72" s="15"/>
      <c r="Z72" s="15"/>
      <c r="AA72" s="55">
        <f t="shared" ref="AA72:AA135" si="9">SUM(Y72:Z72)</f>
        <v>0</v>
      </c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55">
        <f t="shared" ref="AM72:AM135" si="10">SUM(AA72:AC72)</f>
        <v>0</v>
      </c>
      <c r="AN72" s="55">
        <f t="shared" ref="AN72:AN135" si="11">SUM(AD72:AF72)</f>
        <v>0</v>
      </c>
      <c r="AO72" s="55">
        <f t="shared" ref="AO72:AO135" si="12">SUM(AG72:AK72)</f>
        <v>0</v>
      </c>
      <c r="AP72" s="84" t="str">
        <f t="shared" ref="AP72:AP135" si="13">IF(AND(OR(AQ72=FALSE,AR72=FALSE),OR(COUNTBLANK(A72:F72)&lt;&gt;COLUMNS(A72:F72),COUNTBLANK(H72:Z72)&lt;&gt;COLUMNS(H72:Z72),COUNTBLANK(AB72:AL72)&lt;&gt;COLUMNS(AB72:AL72))),"KO","")</f>
        <v/>
      </c>
      <c r="AQ72" s="11" t="b">
        <f t="shared" ref="AQ72:AQ135" si="14">IF(OR(ISBLANK(A72),ISBLANK(B72),ISBLANK(H72),ISBLANK(O72),ISBLANK(R72),ISBLANK(V72),ISBLANK(W72),ISBLANK(Y72),ISBLANK(AB72),ISBLANK(AE72),ISBLANK(AL72)),FALSE,TRUE)</f>
        <v>0</v>
      </c>
      <c r="AR72" s="59" t="b">
        <f t="shared" ref="AR72:AR135" si="15">IF(ISBLANK(B72),IF(OR(ISBLANK(C72),ISBLANK(D72),ISBLANK(E72),ISBLANK(F72),ISBLANK(G72)),FALSE,TRUE),TRUE)</f>
        <v>0</v>
      </c>
      <c r="AS72" s="34" t="str">
        <f t="shared" ref="AS72:AS135" si="16">IF(AND(AP72="KO",OR(COUNTBLANK(A72:F72)&lt;&gt;COLUMNS(A72:F72),COUNTBLANK(H72:Z72)&lt;&gt;COLUMNS(H72:Z72),COUNTBLANK(AB72:AL72)&lt;&gt;COLUMNS(AB72:AL72))),"ATTENZIONE!!! NON TUTTI I CAMPI OBBLIGATORI SONO STATI COMPILATI","")</f>
        <v/>
      </c>
    </row>
    <row r="73" spans="1:45">
      <c r="A73" s="4"/>
      <c r="B73" s="260"/>
      <c r="C73" s="35"/>
      <c r="D73" s="53"/>
      <c r="E73" s="5"/>
      <c r="F73" s="60"/>
      <c r="G73" s="54" t="e">
        <f>VLOOKUP(F73,Foglio1!$F$2:$G$1509,2,FALSE)</f>
        <v>#N/A</v>
      </c>
      <c r="H73" s="56"/>
      <c r="I73" s="4"/>
      <c r="J73" s="4"/>
      <c r="K73" s="4"/>
      <c r="L73" s="4"/>
      <c r="M73" s="24"/>
      <c r="N73" s="24"/>
      <c r="O73" s="14"/>
      <c r="P73" s="14"/>
      <c r="Q73" s="14"/>
      <c r="R73" s="14"/>
      <c r="S73" s="14"/>
      <c r="T73" s="14"/>
      <c r="U73" s="14"/>
      <c r="V73" s="14"/>
      <c r="W73" s="24"/>
      <c r="X73" s="14"/>
      <c r="Y73" s="15"/>
      <c r="Z73" s="15"/>
      <c r="AA73" s="55">
        <f t="shared" si="9"/>
        <v>0</v>
      </c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55">
        <f t="shared" si="10"/>
        <v>0</v>
      </c>
      <c r="AN73" s="55">
        <f t="shared" si="11"/>
        <v>0</v>
      </c>
      <c r="AO73" s="55">
        <f t="shared" si="12"/>
        <v>0</v>
      </c>
      <c r="AP73" s="84" t="str">
        <f t="shared" si="13"/>
        <v/>
      </c>
      <c r="AQ73" s="11" t="b">
        <f t="shared" si="14"/>
        <v>0</v>
      </c>
      <c r="AR73" s="59" t="b">
        <f t="shared" si="15"/>
        <v>0</v>
      </c>
      <c r="AS73" s="34" t="str">
        <f t="shared" si="16"/>
        <v/>
      </c>
    </row>
    <row r="74" spans="1:45">
      <c r="A74" s="4"/>
      <c r="B74" s="260"/>
      <c r="C74" s="35"/>
      <c r="D74" s="53"/>
      <c r="E74" s="5"/>
      <c r="F74" s="60"/>
      <c r="G74" s="54" t="e">
        <f>VLOOKUP(F74,Foglio1!$F$2:$G$1509,2,FALSE)</f>
        <v>#N/A</v>
      </c>
      <c r="H74" s="56"/>
      <c r="I74" s="4"/>
      <c r="J74" s="4"/>
      <c r="K74" s="4"/>
      <c r="L74" s="4"/>
      <c r="M74" s="24"/>
      <c r="N74" s="24"/>
      <c r="O74" s="14"/>
      <c r="P74" s="14"/>
      <c r="Q74" s="14"/>
      <c r="R74" s="14"/>
      <c r="S74" s="14"/>
      <c r="T74" s="14"/>
      <c r="U74" s="14"/>
      <c r="V74" s="14"/>
      <c r="W74" s="24"/>
      <c r="X74" s="14"/>
      <c r="Y74" s="15"/>
      <c r="Z74" s="15"/>
      <c r="AA74" s="55">
        <f t="shared" si="9"/>
        <v>0</v>
      </c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55">
        <f t="shared" si="10"/>
        <v>0</v>
      </c>
      <c r="AN74" s="55">
        <f t="shared" si="11"/>
        <v>0</v>
      </c>
      <c r="AO74" s="55">
        <f t="shared" si="12"/>
        <v>0</v>
      </c>
      <c r="AP74" s="84" t="str">
        <f t="shared" si="13"/>
        <v/>
      </c>
      <c r="AQ74" s="11" t="b">
        <f t="shared" si="14"/>
        <v>0</v>
      </c>
      <c r="AR74" s="59" t="b">
        <f t="shared" si="15"/>
        <v>0</v>
      </c>
      <c r="AS74" s="34" t="str">
        <f t="shared" si="16"/>
        <v/>
      </c>
    </row>
    <row r="75" spans="1:45">
      <c r="A75" s="4"/>
      <c r="B75" s="260"/>
      <c r="C75" s="35"/>
      <c r="D75" s="53"/>
      <c r="E75" s="5"/>
      <c r="F75" s="60"/>
      <c r="G75" s="54" t="e">
        <f>VLOOKUP(F75,Foglio1!$F$2:$G$1509,2,FALSE)</f>
        <v>#N/A</v>
      </c>
      <c r="H75" s="56"/>
      <c r="I75" s="4"/>
      <c r="J75" s="4"/>
      <c r="K75" s="4"/>
      <c r="L75" s="4"/>
      <c r="M75" s="24"/>
      <c r="N75" s="24"/>
      <c r="O75" s="14"/>
      <c r="P75" s="14"/>
      <c r="Q75" s="14"/>
      <c r="R75" s="14"/>
      <c r="S75" s="14"/>
      <c r="T75" s="14"/>
      <c r="U75" s="14"/>
      <c r="V75" s="14"/>
      <c r="W75" s="24"/>
      <c r="X75" s="14"/>
      <c r="Y75" s="15"/>
      <c r="Z75" s="15"/>
      <c r="AA75" s="55">
        <f t="shared" si="9"/>
        <v>0</v>
      </c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55">
        <f t="shared" si="10"/>
        <v>0</v>
      </c>
      <c r="AN75" s="55">
        <f t="shared" si="11"/>
        <v>0</v>
      </c>
      <c r="AO75" s="55">
        <f t="shared" si="12"/>
        <v>0</v>
      </c>
      <c r="AP75" s="84" t="str">
        <f t="shared" si="13"/>
        <v/>
      </c>
      <c r="AQ75" s="11" t="b">
        <f t="shared" si="14"/>
        <v>0</v>
      </c>
      <c r="AR75" s="59" t="b">
        <f t="shared" si="15"/>
        <v>0</v>
      </c>
      <c r="AS75" s="34" t="str">
        <f t="shared" si="16"/>
        <v/>
      </c>
    </row>
    <row r="76" spans="1:45">
      <c r="A76" s="4"/>
      <c r="B76" s="260"/>
      <c r="C76" s="35"/>
      <c r="D76" s="53"/>
      <c r="E76" s="5"/>
      <c r="F76" s="60"/>
      <c r="G76" s="54" t="e">
        <f>VLOOKUP(F76,Foglio1!$F$2:$G$1509,2,FALSE)</f>
        <v>#N/A</v>
      </c>
      <c r="H76" s="56"/>
      <c r="I76" s="4"/>
      <c r="J76" s="4"/>
      <c r="K76" s="4"/>
      <c r="L76" s="4"/>
      <c r="M76" s="24"/>
      <c r="N76" s="24"/>
      <c r="O76" s="14"/>
      <c r="P76" s="14"/>
      <c r="Q76" s="14"/>
      <c r="R76" s="14"/>
      <c r="S76" s="14"/>
      <c r="T76" s="14"/>
      <c r="U76" s="14"/>
      <c r="V76" s="14"/>
      <c r="W76" s="24"/>
      <c r="X76" s="14"/>
      <c r="Y76" s="15"/>
      <c r="Z76" s="15"/>
      <c r="AA76" s="55">
        <f t="shared" si="9"/>
        <v>0</v>
      </c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55">
        <f t="shared" si="10"/>
        <v>0</v>
      </c>
      <c r="AN76" s="55">
        <f t="shared" si="11"/>
        <v>0</v>
      </c>
      <c r="AO76" s="55">
        <f t="shared" si="12"/>
        <v>0</v>
      </c>
      <c r="AP76" s="84" t="str">
        <f t="shared" si="13"/>
        <v/>
      </c>
      <c r="AQ76" s="11" t="b">
        <f t="shared" si="14"/>
        <v>0</v>
      </c>
      <c r="AR76" s="59" t="b">
        <f t="shared" si="15"/>
        <v>0</v>
      </c>
      <c r="AS76" s="34" t="str">
        <f t="shared" si="16"/>
        <v/>
      </c>
    </row>
    <row r="77" spans="1:45">
      <c r="A77" s="4"/>
      <c r="B77" s="260"/>
      <c r="C77" s="35"/>
      <c r="D77" s="53"/>
      <c r="E77" s="5"/>
      <c r="F77" s="60"/>
      <c r="G77" s="54" t="e">
        <f>VLOOKUP(F77,Foglio1!$F$2:$G$1509,2,FALSE)</f>
        <v>#N/A</v>
      </c>
      <c r="H77" s="56"/>
      <c r="I77" s="4"/>
      <c r="J77" s="4"/>
      <c r="K77" s="4"/>
      <c r="L77" s="4"/>
      <c r="M77" s="24"/>
      <c r="N77" s="24"/>
      <c r="O77" s="14"/>
      <c r="P77" s="14"/>
      <c r="Q77" s="14"/>
      <c r="R77" s="14"/>
      <c r="S77" s="14"/>
      <c r="T77" s="14"/>
      <c r="U77" s="14"/>
      <c r="V77" s="14"/>
      <c r="W77" s="24"/>
      <c r="X77" s="14"/>
      <c r="Y77" s="15"/>
      <c r="Z77" s="15"/>
      <c r="AA77" s="55">
        <f t="shared" si="9"/>
        <v>0</v>
      </c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55">
        <f t="shared" si="10"/>
        <v>0</v>
      </c>
      <c r="AN77" s="55">
        <f t="shared" si="11"/>
        <v>0</v>
      </c>
      <c r="AO77" s="55">
        <f t="shared" si="12"/>
        <v>0</v>
      </c>
      <c r="AP77" s="84" t="str">
        <f t="shared" si="13"/>
        <v/>
      </c>
      <c r="AQ77" s="11" t="b">
        <f t="shared" si="14"/>
        <v>0</v>
      </c>
      <c r="AR77" s="59" t="b">
        <f t="shared" si="15"/>
        <v>0</v>
      </c>
      <c r="AS77" s="34" t="str">
        <f t="shared" si="16"/>
        <v/>
      </c>
    </row>
    <row r="78" spans="1:45">
      <c r="A78" s="4"/>
      <c r="B78" s="260"/>
      <c r="C78" s="35"/>
      <c r="D78" s="53"/>
      <c r="E78" s="5"/>
      <c r="F78" s="60"/>
      <c r="G78" s="54" t="e">
        <f>VLOOKUP(F78,Foglio1!$F$2:$G$1509,2,FALSE)</f>
        <v>#N/A</v>
      </c>
      <c r="H78" s="56"/>
      <c r="I78" s="4"/>
      <c r="J78" s="4"/>
      <c r="K78" s="4"/>
      <c r="L78" s="4"/>
      <c r="M78" s="24"/>
      <c r="N78" s="24"/>
      <c r="O78" s="14"/>
      <c r="P78" s="14"/>
      <c r="Q78" s="14"/>
      <c r="R78" s="14"/>
      <c r="S78" s="14"/>
      <c r="T78" s="14"/>
      <c r="U78" s="14"/>
      <c r="V78" s="14"/>
      <c r="W78" s="24"/>
      <c r="X78" s="14"/>
      <c r="Y78" s="15"/>
      <c r="Z78" s="15"/>
      <c r="AA78" s="55">
        <f t="shared" si="9"/>
        <v>0</v>
      </c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55">
        <f t="shared" si="10"/>
        <v>0</v>
      </c>
      <c r="AN78" s="55">
        <f t="shared" si="11"/>
        <v>0</v>
      </c>
      <c r="AO78" s="55">
        <f t="shared" si="12"/>
        <v>0</v>
      </c>
      <c r="AP78" s="84" t="str">
        <f t="shared" si="13"/>
        <v/>
      </c>
      <c r="AQ78" s="11" t="b">
        <f t="shared" si="14"/>
        <v>0</v>
      </c>
      <c r="AR78" s="59" t="b">
        <f t="shared" si="15"/>
        <v>0</v>
      </c>
      <c r="AS78" s="34" t="str">
        <f t="shared" si="16"/>
        <v/>
      </c>
    </row>
    <row r="79" spans="1:45">
      <c r="A79" s="4"/>
      <c r="B79" s="260"/>
      <c r="C79" s="35"/>
      <c r="D79" s="53"/>
      <c r="E79" s="5"/>
      <c r="F79" s="60"/>
      <c r="G79" s="54" t="e">
        <f>VLOOKUP(F79,Foglio1!$F$2:$G$1509,2,FALSE)</f>
        <v>#N/A</v>
      </c>
      <c r="H79" s="56"/>
      <c r="I79" s="4"/>
      <c r="J79" s="4"/>
      <c r="K79" s="4"/>
      <c r="L79" s="4"/>
      <c r="M79" s="24"/>
      <c r="N79" s="24"/>
      <c r="O79" s="14"/>
      <c r="P79" s="14"/>
      <c r="Q79" s="14"/>
      <c r="R79" s="14"/>
      <c r="S79" s="14"/>
      <c r="T79" s="14"/>
      <c r="U79" s="14"/>
      <c r="V79" s="14"/>
      <c r="W79" s="24"/>
      <c r="X79" s="14"/>
      <c r="Y79" s="15"/>
      <c r="Z79" s="15"/>
      <c r="AA79" s="55">
        <f t="shared" si="9"/>
        <v>0</v>
      </c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55">
        <f t="shared" si="10"/>
        <v>0</v>
      </c>
      <c r="AN79" s="55">
        <f t="shared" si="11"/>
        <v>0</v>
      </c>
      <c r="AO79" s="55">
        <f t="shared" si="12"/>
        <v>0</v>
      </c>
      <c r="AP79" s="84" t="str">
        <f t="shared" si="13"/>
        <v/>
      </c>
      <c r="AQ79" s="11" t="b">
        <f t="shared" si="14"/>
        <v>0</v>
      </c>
      <c r="AR79" s="59" t="b">
        <f t="shared" si="15"/>
        <v>0</v>
      </c>
      <c r="AS79" s="34" t="str">
        <f t="shared" si="16"/>
        <v/>
      </c>
    </row>
    <row r="80" spans="1:45">
      <c r="A80" s="4"/>
      <c r="B80" s="260"/>
      <c r="C80" s="35"/>
      <c r="D80" s="53"/>
      <c r="E80" s="5"/>
      <c r="F80" s="60"/>
      <c r="G80" s="54" t="e">
        <f>VLOOKUP(F80,Foglio1!$F$2:$G$1509,2,FALSE)</f>
        <v>#N/A</v>
      </c>
      <c r="H80" s="56"/>
      <c r="I80" s="4"/>
      <c r="J80" s="4"/>
      <c r="K80" s="4"/>
      <c r="L80" s="4"/>
      <c r="M80" s="24"/>
      <c r="N80" s="24"/>
      <c r="O80" s="14"/>
      <c r="P80" s="14"/>
      <c r="Q80" s="14"/>
      <c r="R80" s="14"/>
      <c r="S80" s="14"/>
      <c r="T80" s="14"/>
      <c r="U80" s="14"/>
      <c r="V80" s="14"/>
      <c r="W80" s="24"/>
      <c r="X80" s="14"/>
      <c r="Y80" s="15"/>
      <c r="Z80" s="15"/>
      <c r="AA80" s="55">
        <f t="shared" si="9"/>
        <v>0</v>
      </c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55">
        <f t="shared" si="10"/>
        <v>0</v>
      </c>
      <c r="AN80" s="55">
        <f t="shared" si="11"/>
        <v>0</v>
      </c>
      <c r="AO80" s="55">
        <f t="shared" si="12"/>
        <v>0</v>
      </c>
      <c r="AP80" s="84" t="str">
        <f t="shared" si="13"/>
        <v/>
      </c>
      <c r="AQ80" s="11" t="b">
        <f t="shared" si="14"/>
        <v>0</v>
      </c>
      <c r="AR80" s="59" t="b">
        <f t="shared" si="15"/>
        <v>0</v>
      </c>
      <c r="AS80" s="34" t="str">
        <f t="shared" si="16"/>
        <v/>
      </c>
    </row>
    <row r="81" spans="1:45">
      <c r="A81" s="4"/>
      <c r="B81" s="260"/>
      <c r="C81" s="35"/>
      <c r="D81" s="53"/>
      <c r="E81" s="5"/>
      <c r="F81" s="60"/>
      <c r="G81" s="54" t="e">
        <f>VLOOKUP(F81,Foglio1!$F$2:$G$1509,2,FALSE)</f>
        <v>#N/A</v>
      </c>
      <c r="H81" s="56"/>
      <c r="I81" s="4"/>
      <c r="J81" s="4"/>
      <c r="K81" s="4"/>
      <c r="L81" s="4"/>
      <c r="M81" s="24"/>
      <c r="N81" s="24"/>
      <c r="O81" s="14"/>
      <c r="P81" s="14"/>
      <c r="Q81" s="14"/>
      <c r="R81" s="14"/>
      <c r="S81" s="14"/>
      <c r="T81" s="14"/>
      <c r="U81" s="14"/>
      <c r="V81" s="14"/>
      <c r="W81" s="24"/>
      <c r="X81" s="14"/>
      <c r="Y81" s="15"/>
      <c r="Z81" s="15"/>
      <c r="AA81" s="55">
        <f t="shared" si="9"/>
        <v>0</v>
      </c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55">
        <f t="shared" si="10"/>
        <v>0</v>
      </c>
      <c r="AN81" s="55">
        <f t="shared" si="11"/>
        <v>0</v>
      </c>
      <c r="AO81" s="55">
        <f t="shared" si="12"/>
        <v>0</v>
      </c>
      <c r="AP81" s="84" t="str">
        <f t="shared" si="13"/>
        <v/>
      </c>
      <c r="AQ81" s="11" t="b">
        <f t="shared" si="14"/>
        <v>0</v>
      </c>
      <c r="AR81" s="59" t="b">
        <f t="shared" si="15"/>
        <v>0</v>
      </c>
      <c r="AS81" s="34" t="str">
        <f t="shared" si="16"/>
        <v/>
      </c>
    </row>
    <row r="82" spans="1:45">
      <c r="A82" s="4"/>
      <c r="B82" s="260"/>
      <c r="C82" s="35"/>
      <c r="D82" s="53"/>
      <c r="E82" s="5"/>
      <c r="F82" s="60"/>
      <c r="G82" s="54" t="e">
        <f>VLOOKUP(F82,Foglio1!$F$2:$G$1509,2,FALSE)</f>
        <v>#N/A</v>
      </c>
      <c r="H82" s="56"/>
      <c r="I82" s="4"/>
      <c r="J82" s="4"/>
      <c r="K82" s="4"/>
      <c r="L82" s="4"/>
      <c r="M82" s="24"/>
      <c r="N82" s="24"/>
      <c r="O82" s="14"/>
      <c r="P82" s="14"/>
      <c r="Q82" s="14"/>
      <c r="R82" s="14"/>
      <c r="S82" s="14"/>
      <c r="T82" s="14"/>
      <c r="U82" s="14"/>
      <c r="V82" s="14"/>
      <c r="W82" s="24"/>
      <c r="X82" s="14"/>
      <c r="Y82" s="15"/>
      <c r="Z82" s="15"/>
      <c r="AA82" s="55">
        <f t="shared" si="9"/>
        <v>0</v>
      </c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55">
        <f t="shared" si="10"/>
        <v>0</v>
      </c>
      <c r="AN82" s="55">
        <f t="shared" si="11"/>
        <v>0</v>
      </c>
      <c r="AO82" s="55">
        <f t="shared" si="12"/>
        <v>0</v>
      </c>
      <c r="AP82" s="84" t="str">
        <f t="shared" si="13"/>
        <v/>
      </c>
      <c r="AQ82" s="11" t="b">
        <f t="shared" si="14"/>
        <v>0</v>
      </c>
      <c r="AR82" s="59" t="b">
        <f t="shared" si="15"/>
        <v>0</v>
      </c>
      <c r="AS82" s="34" t="str">
        <f t="shared" si="16"/>
        <v/>
      </c>
    </row>
    <row r="83" spans="1:45">
      <c r="A83" s="4"/>
      <c r="B83" s="260"/>
      <c r="C83" s="35"/>
      <c r="D83" s="53"/>
      <c r="E83" s="5"/>
      <c r="F83" s="60"/>
      <c r="G83" s="54" t="e">
        <f>VLOOKUP(F83,Foglio1!$F$2:$G$1509,2,FALSE)</f>
        <v>#N/A</v>
      </c>
      <c r="H83" s="56"/>
      <c r="I83" s="4"/>
      <c r="J83" s="4"/>
      <c r="K83" s="4"/>
      <c r="L83" s="4"/>
      <c r="M83" s="24"/>
      <c r="N83" s="24"/>
      <c r="O83" s="14"/>
      <c r="P83" s="14"/>
      <c r="Q83" s="14"/>
      <c r="R83" s="14"/>
      <c r="S83" s="14"/>
      <c r="T83" s="14"/>
      <c r="U83" s="14"/>
      <c r="V83" s="14"/>
      <c r="W83" s="24"/>
      <c r="X83" s="14"/>
      <c r="Y83" s="15"/>
      <c r="Z83" s="15"/>
      <c r="AA83" s="55">
        <f t="shared" si="9"/>
        <v>0</v>
      </c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55">
        <f t="shared" si="10"/>
        <v>0</v>
      </c>
      <c r="AN83" s="55">
        <f t="shared" si="11"/>
        <v>0</v>
      </c>
      <c r="AO83" s="55">
        <f t="shared" si="12"/>
        <v>0</v>
      </c>
      <c r="AP83" s="84" t="str">
        <f t="shared" si="13"/>
        <v/>
      </c>
      <c r="AQ83" s="11" t="b">
        <f t="shared" si="14"/>
        <v>0</v>
      </c>
      <c r="AR83" s="59" t="b">
        <f t="shared" si="15"/>
        <v>0</v>
      </c>
      <c r="AS83" s="34" t="str">
        <f t="shared" si="16"/>
        <v/>
      </c>
    </row>
    <row r="84" spans="1:45">
      <c r="A84" s="4"/>
      <c r="B84" s="260"/>
      <c r="C84" s="35"/>
      <c r="D84" s="53"/>
      <c r="E84" s="5"/>
      <c r="F84" s="60"/>
      <c r="G84" s="54" t="e">
        <f>VLOOKUP(F84,Foglio1!$F$2:$G$1509,2,FALSE)</f>
        <v>#N/A</v>
      </c>
      <c r="H84" s="56"/>
      <c r="I84" s="4"/>
      <c r="J84" s="4"/>
      <c r="K84" s="4"/>
      <c r="L84" s="4"/>
      <c r="M84" s="24"/>
      <c r="N84" s="24"/>
      <c r="O84" s="14"/>
      <c r="P84" s="14"/>
      <c r="Q84" s="14"/>
      <c r="R84" s="14"/>
      <c r="S84" s="14"/>
      <c r="T84" s="14"/>
      <c r="U84" s="14"/>
      <c r="V84" s="14"/>
      <c r="W84" s="24"/>
      <c r="X84" s="14"/>
      <c r="Y84" s="15"/>
      <c r="Z84" s="15"/>
      <c r="AA84" s="55">
        <f t="shared" si="9"/>
        <v>0</v>
      </c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55">
        <f t="shared" si="10"/>
        <v>0</v>
      </c>
      <c r="AN84" s="55">
        <f t="shared" si="11"/>
        <v>0</v>
      </c>
      <c r="AO84" s="55">
        <f t="shared" si="12"/>
        <v>0</v>
      </c>
      <c r="AP84" s="84" t="str">
        <f t="shared" si="13"/>
        <v/>
      </c>
      <c r="AQ84" s="11" t="b">
        <f t="shared" si="14"/>
        <v>0</v>
      </c>
      <c r="AR84" s="59" t="b">
        <f t="shared" si="15"/>
        <v>0</v>
      </c>
      <c r="AS84" s="34" t="str">
        <f t="shared" si="16"/>
        <v/>
      </c>
    </row>
    <row r="85" spans="1:45">
      <c r="A85" s="4"/>
      <c r="B85" s="260"/>
      <c r="C85" s="35"/>
      <c r="D85" s="53"/>
      <c r="E85" s="5"/>
      <c r="F85" s="60"/>
      <c r="G85" s="54" t="e">
        <f>VLOOKUP(F85,Foglio1!$F$2:$G$1509,2,FALSE)</f>
        <v>#N/A</v>
      </c>
      <c r="H85" s="56"/>
      <c r="I85" s="4"/>
      <c r="J85" s="4"/>
      <c r="K85" s="4"/>
      <c r="L85" s="4"/>
      <c r="M85" s="24"/>
      <c r="N85" s="24"/>
      <c r="O85" s="14"/>
      <c r="P85" s="14"/>
      <c r="Q85" s="14"/>
      <c r="R85" s="14"/>
      <c r="S85" s="14"/>
      <c r="T85" s="14"/>
      <c r="U85" s="14"/>
      <c r="V85" s="14"/>
      <c r="W85" s="24"/>
      <c r="X85" s="14"/>
      <c r="Y85" s="15"/>
      <c r="Z85" s="15"/>
      <c r="AA85" s="55">
        <f t="shared" si="9"/>
        <v>0</v>
      </c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55">
        <f t="shared" si="10"/>
        <v>0</v>
      </c>
      <c r="AN85" s="55">
        <f t="shared" si="11"/>
        <v>0</v>
      </c>
      <c r="AO85" s="55">
        <f t="shared" si="12"/>
        <v>0</v>
      </c>
      <c r="AP85" s="84" t="str">
        <f t="shared" si="13"/>
        <v/>
      </c>
      <c r="AQ85" s="11" t="b">
        <f t="shared" si="14"/>
        <v>0</v>
      </c>
      <c r="AR85" s="59" t="b">
        <f t="shared" si="15"/>
        <v>0</v>
      </c>
      <c r="AS85" s="34" t="str">
        <f t="shared" si="16"/>
        <v/>
      </c>
    </row>
    <row r="86" spans="1:45">
      <c r="A86" s="4"/>
      <c r="B86" s="260"/>
      <c r="C86" s="35"/>
      <c r="D86" s="53"/>
      <c r="E86" s="5"/>
      <c r="F86" s="60"/>
      <c r="G86" s="54" t="e">
        <f>VLOOKUP(F86,Foglio1!$F$2:$G$1509,2,FALSE)</f>
        <v>#N/A</v>
      </c>
      <c r="H86" s="56"/>
      <c r="I86" s="4"/>
      <c r="J86" s="4"/>
      <c r="K86" s="4"/>
      <c r="L86" s="4"/>
      <c r="M86" s="24"/>
      <c r="N86" s="24"/>
      <c r="O86" s="14"/>
      <c r="P86" s="14"/>
      <c r="Q86" s="14"/>
      <c r="R86" s="14"/>
      <c r="S86" s="14"/>
      <c r="T86" s="14"/>
      <c r="U86" s="14"/>
      <c r="V86" s="14"/>
      <c r="W86" s="24"/>
      <c r="X86" s="14"/>
      <c r="Y86" s="15"/>
      <c r="Z86" s="15"/>
      <c r="AA86" s="55">
        <f t="shared" si="9"/>
        <v>0</v>
      </c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55">
        <f t="shared" si="10"/>
        <v>0</v>
      </c>
      <c r="AN86" s="55">
        <f t="shared" si="11"/>
        <v>0</v>
      </c>
      <c r="AO86" s="55">
        <f t="shared" si="12"/>
        <v>0</v>
      </c>
      <c r="AP86" s="84" t="str">
        <f t="shared" si="13"/>
        <v/>
      </c>
      <c r="AQ86" s="11" t="b">
        <f t="shared" si="14"/>
        <v>0</v>
      </c>
      <c r="AR86" s="59" t="b">
        <f t="shared" si="15"/>
        <v>0</v>
      </c>
      <c r="AS86" s="34" t="str">
        <f t="shared" si="16"/>
        <v/>
      </c>
    </row>
    <row r="87" spans="1:45">
      <c r="A87" s="4"/>
      <c r="B87" s="260"/>
      <c r="C87" s="35"/>
      <c r="D87" s="53"/>
      <c r="E87" s="5"/>
      <c r="F87" s="60"/>
      <c r="G87" s="54" t="e">
        <f>VLOOKUP(F87,Foglio1!$F$2:$G$1509,2,FALSE)</f>
        <v>#N/A</v>
      </c>
      <c r="H87" s="56"/>
      <c r="I87" s="4"/>
      <c r="J87" s="4"/>
      <c r="K87" s="4"/>
      <c r="L87" s="4"/>
      <c r="M87" s="24"/>
      <c r="N87" s="24"/>
      <c r="O87" s="14"/>
      <c r="P87" s="14"/>
      <c r="Q87" s="14"/>
      <c r="R87" s="14"/>
      <c r="S87" s="14"/>
      <c r="T87" s="14"/>
      <c r="U87" s="14"/>
      <c r="V87" s="14"/>
      <c r="W87" s="24"/>
      <c r="X87" s="14"/>
      <c r="Y87" s="15"/>
      <c r="Z87" s="15"/>
      <c r="AA87" s="55">
        <f t="shared" si="9"/>
        <v>0</v>
      </c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55">
        <f t="shared" si="10"/>
        <v>0</v>
      </c>
      <c r="AN87" s="55">
        <f t="shared" si="11"/>
        <v>0</v>
      </c>
      <c r="AO87" s="55">
        <f t="shared" si="12"/>
        <v>0</v>
      </c>
      <c r="AP87" s="84" t="str">
        <f t="shared" si="13"/>
        <v/>
      </c>
      <c r="AQ87" s="11" t="b">
        <f t="shared" si="14"/>
        <v>0</v>
      </c>
      <c r="AR87" s="59" t="b">
        <f t="shared" si="15"/>
        <v>0</v>
      </c>
      <c r="AS87" s="34" t="str">
        <f t="shared" si="16"/>
        <v/>
      </c>
    </row>
    <row r="88" spans="1:45">
      <c r="A88" s="4"/>
      <c r="B88" s="260"/>
      <c r="C88" s="35"/>
      <c r="D88" s="53"/>
      <c r="E88" s="5"/>
      <c r="F88" s="60"/>
      <c r="G88" s="54" t="e">
        <f>VLOOKUP(F88,Foglio1!$F$2:$G$1509,2,FALSE)</f>
        <v>#N/A</v>
      </c>
      <c r="H88" s="56"/>
      <c r="I88" s="4"/>
      <c r="J88" s="4"/>
      <c r="K88" s="4"/>
      <c r="L88" s="4"/>
      <c r="M88" s="24"/>
      <c r="N88" s="24"/>
      <c r="O88" s="14"/>
      <c r="P88" s="14"/>
      <c r="Q88" s="14"/>
      <c r="R88" s="14"/>
      <c r="S88" s="14"/>
      <c r="T88" s="14"/>
      <c r="U88" s="14"/>
      <c r="V88" s="14"/>
      <c r="W88" s="24"/>
      <c r="X88" s="14"/>
      <c r="Y88" s="15"/>
      <c r="Z88" s="15"/>
      <c r="AA88" s="55">
        <f t="shared" si="9"/>
        <v>0</v>
      </c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55">
        <f t="shared" si="10"/>
        <v>0</v>
      </c>
      <c r="AN88" s="55">
        <f t="shared" si="11"/>
        <v>0</v>
      </c>
      <c r="AO88" s="55">
        <f t="shared" si="12"/>
        <v>0</v>
      </c>
      <c r="AP88" s="84" t="str">
        <f t="shared" si="13"/>
        <v/>
      </c>
      <c r="AQ88" s="11" t="b">
        <f t="shared" si="14"/>
        <v>0</v>
      </c>
      <c r="AR88" s="59" t="b">
        <f t="shared" si="15"/>
        <v>0</v>
      </c>
      <c r="AS88" s="34" t="str">
        <f t="shared" si="16"/>
        <v/>
      </c>
    </row>
    <row r="89" spans="1:45">
      <c r="A89" s="4"/>
      <c r="B89" s="260"/>
      <c r="C89" s="35"/>
      <c r="D89" s="53"/>
      <c r="E89" s="5"/>
      <c r="F89" s="60"/>
      <c r="G89" s="54" t="e">
        <f>VLOOKUP(F89,Foglio1!$F$2:$G$1509,2,FALSE)</f>
        <v>#N/A</v>
      </c>
      <c r="H89" s="56"/>
      <c r="I89" s="4"/>
      <c r="J89" s="4"/>
      <c r="K89" s="4"/>
      <c r="L89" s="4"/>
      <c r="M89" s="24"/>
      <c r="N89" s="24"/>
      <c r="O89" s="14"/>
      <c r="P89" s="14"/>
      <c r="Q89" s="14"/>
      <c r="R89" s="14"/>
      <c r="S89" s="14"/>
      <c r="T89" s="14"/>
      <c r="U89" s="14"/>
      <c r="V89" s="14"/>
      <c r="W89" s="24"/>
      <c r="X89" s="14"/>
      <c r="Y89" s="15"/>
      <c r="Z89" s="15"/>
      <c r="AA89" s="55">
        <f t="shared" si="9"/>
        <v>0</v>
      </c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55">
        <f t="shared" si="10"/>
        <v>0</v>
      </c>
      <c r="AN89" s="55">
        <f t="shared" si="11"/>
        <v>0</v>
      </c>
      <c r="AO89" s="55">
        <f t="shared" si="12"/>
        <v>0</v>
      </c>
      <c r="AP89" s="84" t="str">
        <f t="shared" si="13"/>
        <v/>
      </c>
      <c r="AQ89" s="11" t="b">
        <f t="shared" si="14"/>
        <v>0</v>
      </c>
      <c r="AR89" s="59" t="b">
        <f t="shared" si="15"/>
        <v>0</v>
      </c>
      <c r="AS89" s="34" t="str">
        <f t="shared" si="16"/>
        <v/>
      </c>
    </row>
    <row r="90" spans="1:45">
      <c r="A90" s="4"/>
      <c r="B90" s="260"/>
      <c r="C90" s="35"/>
      <c r="D90" s="53"/>
      <c r="E90" s="5"/>
      <c r="F90" s="60"/>
      <c r="G90" s="54" t="e">
        <f>VLOOKUP(F90,Foglio1!$F$2:$G$1509,2,FALSE)</f>
        <v>#N/A</v>
      </c>
      <c r="H90" s="56"/>
      <c r="I90" s="4"/>
      <c r="J90" s="4"/>
      <c r="K90" s="4"/>
      <c r="L90" s="4"/>
      <c r="M90" s="24"/>
      <c r="N90" s="24"/>
      <c r="O90" s="14"/>
      <c r="P90" s="14"/>
      <c r="Q90" s="14"/>
      <c r="R90" s="14"/>
      <c r="S90" s="14"/>
      <c r="T90" s="14"/>
      <c r="U90" s="14"/>
      <c r="V90" s="14"/>
      <c r="W90" s="24"/>
      <c r="X90" s="14"/>
      <c r="Y90" s="15"/>
      <c r="Z90" s="15"/>
      <c r="AA90" s="55">
        <f t="shared" si="9"/>
        <v>0</v>
      </c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55">
        <f t="shared" si="10"/>
        <v>0</v>
      </c>
      <c r="AN90" s="55">
        <f t="shared" si="11"/>
        <v>0</v>
      </c>
      <c r="AO90" s="55">
        <f t="shared" si="12"/>
        <v>0</v>
      </c>
      <c r="AP90" s="84" t="str">
        <f t="shared" si="13"/>
        <v/>
      </c>
      <c r="AQ90" s="11" t="b">
        <f t="shared" si="14"/>
        <v>0</v>
      </c>
      <c r="AR90" s="59" t="b">
        <f t="shared" si="15"/>
        <v>0</v>
      </c>
      <c r="AS90" s="34" t="str">
        <f t="shared" si="16"/>
        <v/>
      </c>
    </row>
    <row r="91" spans="1:45">
      <c r="A91" s="4"/>
      <c r="B91" s="260"/>
      <c r="C91" s="35"/>
      <c r="D91" s="53"/>
      <c r="E91" s="5"/>
      <c r="F91" s="60"/>
      <c r="G91" s="54" t="e">
        <f>VLOOKUP(F91,Foglio1!$F$2:$G$1509,2,FALSE)</f>
        <v>#N/A</v>
      </c>
      <c r="H91" s="56"/>
      <c r="I91" s="4"/>
      <c r="J91" s="4"/>
      <c r="K91" s="4"/>
      <c r="L91" s="4"/>
      <c r="M91" s="24"/>
      <c r="N91" s="24"/>
      <c r="O91" s="14"/>
      <c r="P91" s="14"/>
      <c r="Q91" s="14"/>
      <c r="R91" s="14"/>
      <c r="S91" s="14"/>
      <c r="T91" s="14"/>
      <c r="U91" s="14"/>
      <c r="V91" s="14"/>
      <c r="W91" s="24"/>
      <c r="X91" s="14"/>
      <c r="Y91" s="15"/>
      <c r="Z91" s="15"/>
      <c r="AA91" s="55">
        <f t="shared" si="9"/>
        <v>0</v>
      </c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55">
        <f t="shared" si="10"/>
        <v>0</v>
      </c>
      <c r="AN91" s="55">
        <f t="shared" si="11"/>
        <v>0</v>
      </c>
      <c r="AO91" s="55">
        <f t="shared" si="12"/>
        <v>0</v>
      </c>
      <c r="AP91" s="84" t="str">
        <f t="shared" si="13"/>
        <v/>
      </c>
      <c r="AQ91" s="11" t="b">
        <f t="shared" si="14"/>
        <v>0</v>
      </c>
      <c r="AR91" s="59" t="b">
        <f t="shared" si="15"/>
        <v>0</v>
      </c>
      <c r="AS91" s="34" t="str">
        <f t="shared" si="16"/>
        <v/>
      </c>
    </row>
    <row r="92" spans="1:45">
      <c r="A92" s="4"/>
      <c r="B92" s="260"/>
      <c r="C92" s="35"/>
      <c r="D92" s="53"/>
      <c r="E92" s="5"/>
      <c r="F92" s="60"/>
      <c r="G92" s="54" t="e">
        <f>VLOOKUP(F92,Foglio1!$F$2:$G$1509,2,FALSE)</f>
        <v>#N/A</v>
      </c>
      <c r="H92" s="56"/>
      <c r="I92" s="4"/>
      <c r="J92" s="4"/>
      <c r="K92" s="4"/>
      <c r="L92" s="4"/>
      <c r="M92" s="24"/>
      <c r="N92" s="24"/>
      <c r="O92" s="14"/>
      <c r="P92" s="14"/>
      <c r="Q92" s="14"/>
      <c r="R92" s="14"/>
      <c r="S92" s="14"/>
      <c r="T92" s="14"/>
      <c r="U92" s="14"/>
      <c r="V92" s="14"/>
      <c r="W92" s="24"/>
      <c r="X92" s="14"/>
      <c r="Y92" s="15"/>
      <c r="Z92" s="15"/>
      <c r="AA92" s="55">
        <f t="shared" si="9"/>
        <v>0</v>
      </c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55">
        <f t="shared" si="10"/>
        <v>0</v>
      </c>
      <c r="AN92" s="55">
        <f t="shared" si="11"/>
        <v>0</v>
      </c>
      <c r="AO92" s="55">
        <f t="shared" si="12"/>
        <v>0</v>
      </c>
      <c r="AP92" s="84" t="str">
        <f t="shared" si="13"/>
        <v/>
      </c>
      <c r="AQ92" s="11" t="b">
        <f t="shared" si="14"/>
        <v>0</v>
      </c>
      <c r="AR92" s="59" t="b">
        <f t="shared" si="15"/>
        <v>0</v>
      </c>
      <c r="AS92" s="34" t="str">
        <f t="shared" si="16"/>
        <v/>
      </c>
    </row>
    <row r="93" spans="1:45">
      <c r="A93" s="4"/>
      <c r="B93" s="260"/>
      <c r="C93" s="35"/>
      <c r="D93" s="53"/>
      <c r="E93" s="5"/>
      <c r="F93" s="60"/>
      <c r="G93" s="54" t="e">
        <f>VLOOKUP(F93,Foglio1!$F$2:$G$1509,2,FALSE)</f>
        <v>#N/A</v>
      </c>
      <c r="H93" s="56"/>
      <c r="I93" s="4"/>
      <c r="J93" s="4"/>
      <c r="K93" s="4"/>
      <c r="L93" s="4"/>
      <c r="M93" s="24"/>
      <c r="N93" s="24"/>
      <c r="O93" s="14"/>
      <c r="P93" s="14"/>
      <c r="Q93" s="14"/>
      <c r="R93" s="14"/>
      <c r="S93" s="14"/>
      <c r="T93" s="14"/>
      <c r="U93" s="14"/>
      <c r="V93" s="14"/>
      <c r="W93" s="24"/>
      <c r="X93" s="14"/>
      <c r="Y93" s="15"/>
      <c r="Z93" s="15"/>
      <c r="AA93" s="55">
        <f t="shared" si="9"/>
        <v>0</v>
      </c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55">
        <f t="shared" si="10"/>
        <v>0</v>
      </c>
      <c r="AN93" s="55">
        <f t="shared" si="11"/>
        <v>0</v>
      </c>
      <c r="AO93" s="55">
        <f t="shared" si="12"/>
        <v>0</v>
      </c>
      <c r="AP93" s="84" t="str">
        <f t="shared" si="13"/>
        <v/>
      </c>
      <c r="AQ93" s="11" t="b">
        <f t="shared" si="14"/>
        <v>0</v>
      </c>
      <c r="AR93" s="59" t="b">
        <f t="shared" si="15"/>
        <v>0</v>
      </c>
      <c r="AS93" s="34" t="str">
        <f t="shared" si="16"/>
        <v/>
      </c>
    </row>
    <row r="94" spans="1:45">
      <c r="A94" s="4"/>
      <c r="B94" s="260"/>
      <c r="C94" s="35"/>
      <c r="D94" s="53"/>
      <c r="E94" s="5"/>
      <c r="F94" s="60"/>
      <c r="G94" s="54" t="e">
        <f>VLOOKUP(F94,Foglio1!$F$2:$G$1509,2,FALSE)</f>
        <v>#N/A</v>
      </c>
      <c r="H94" s="56"/>
      <c r="I94" s="4"/>
      <c r="J94" s="4"/>
      <c r="K94" s="4"/>
      <c r="L94" s="4"/>
      <c r="M94" s="24"/>
      <c r="N94" s="24"/>
      <c r="O94" s="14"/>
      <c r="P94" s="14"/>
      <c r="Q94" s="14"/>
      <c r="R94" s="14"/>
      <c r="S94" s="14"/>
      <c r="T94" s="14"/>
      <c r="U94" s="14"/>
      <c r="V94" s="14"/>
      <c r="W94" s="24"/>
      <c r="X94" s="14"/>
      <c r="Y94" s="15"/>
      <c r="Z94" s="15"/>
      <c r="AA94" s="55">
        <f t="shared" si="9"/>
        <v>0</v>
      </c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55">
        <f t="shared" si="10"/>
        <v>0</v>
      </c>
      <c r="AN94" s="55">
        <f t="shared" si="11"/>
        <v>0</v>
      </c>
      <c r="AO94" s="55">
        <f t="shared" si="12"/>
        <v>0</v>
      </c>
      <c r="AP94" s="84" t="str">
        <f t="shared" si="13"/>
        <v/>
      </c>
      <c r="AQ94" s="11" t="b">
        <f t="shared" si="14"/>
        <v>0</v>
      </c>
      <c r="AR94" s="59" t="b">
        <f t="shared" si="15"/>
        <v>0</v>
      </c>
      <c r="AS94" s="34" t="str">
        <f t="shared" si="16"/>
        <v/>
      </c>
    </row>
    <row r="95" spans="1:45">
      <c r="A95" s="4"/>
      <c r="B95" s="260"/>
      <c r="C95" s="35"/>
      <c r="D95" s="53"/>
      <c r="E95" s="5"/>
      <c r="F95" s="60"/>
      <c r="G95" s="54" t="e">
        <f>VLOOKUP(F95,Foglio1!$F$2:$G$1509,2,FALSE)</f>
        <v>#N/A</v>
      </c>
      <c r="H95" s="56"/>
      <c r="I95" s="4"/>
      <c r="J95" s="4"/>
      <c r="K95" s="4"/>
      <c r="L95" s="4"/>
      <c r="M95" s="24"/>
      <c r="N95" s="24"/>
      <c r="O95" s="14"/>
      <c r="P95" s="14"/>
      <c r="Q95" s="14"/>
      <c r="R95" s="14"/>
      <c r="S95" s="14"/>
      <c r="T95" s="14"/>
      <c r="U95" s="14"/>
      <c r="V95" s="14"/>
      <c r="W95" s="24"/>
      <c r="X95" s="14"/>
      <c r="Y95" s="15"/>
      <c r="Z95" s="15"/>
      <c r="AA95" s="55">
        <f t="shared" si="9"/>
        <v>0</v>
      </c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55">
        <f t="shared" si="10"/>
        <v>0</v>
      </c>
      <c r="AN95" s="55">
        <f t="shared" si="11"/>
        <v>0</v>
      </c>
      <c r="AO95" s="55">
        <f t="shared" si="12"/>
        <v>0</v>
      </c>
      <c r="AP95" s="84" t="str">
        <f t="shared" si="13"/>
        <v/>
      </c>
      <c r="AQ95" s="11" t="b">
        <f t="shared" si="14"/>
        <v>0</v>
      </c>
      <c r="AR95" s="59" t="b">
        <f t="shared" si="15"/>
        <v>0</v>
      </c>
      <c r="AS95" s="34" t="str">
        <f t="shared" si="16"/>
        <v/>
      </c>
    </row>
    <row r="96" spans="1:45">
      <c r="A96" s="4"/>
      <c r="B96" s="260"/>
      <c r="C96" s="35"/>
      <c r="D96" s="53"/>
      <c r="E96" s="5"/>
      <c r="F96" s="60"/>
      <c r="G96" s="54" t="e">
        <f>VLOOKUP(F96,Foglio1!$F$2:$G$1509,2,FALSE)</f>
        <v>#N/A</v>
      </c>
      <c r="H96" s="56"/>
      <c r="I96" s="4"/>
      <c r="J96" s="4"/>
      <c r="K96" s="4"/>
      <c r="L96" s="4"/>
      <c r="M96" s="24"/>
      <c r="N96" s="24"/>
      <c r="O96" s="14"/>
      <c r="P96" s="14"/>
      <c r="Q96" s="14"/>
      <c r="R96" s="14"/>
      <c r="S96" s="14"/>
      <c r="T96" s="14"/>
      <c r="U96" s="14"/>
      <c r="V96" s="14"/>
      <c r="W96" s="24"/>
      <c r="X96" s="14"/>
      <c r="Y96" s="15"/>
      <c r="Z96" s="15"/>
      <c r="AA96" s="55">
        <f t="shared" si="9"/>
        <v>0</v>
      </c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55">
        <f t="shared" si="10"/>
        <v>0</v>
      </c>
      <c r="AN96" s="55">
        <f t="shared" si="11"/>
        <v>0</v>
      </c>
      <c r="AO96" s="55">
        <f t="shared" si="12"/>
        <v>0</v>
      </c>
      <c r="AP96" s="84" t="str">
        <f t="shared" si="13"/>
        <v/>
      </c>
      <c r="AQ96" s="11" t="b">
        <f t="shared" si="14"/>
        <v>0</v>
      </c>
      <c r="AR96" s="59" t="b">
        <f t="shared" si="15"/>
        <v>0</v>
      </c>
      <c r="AS96" s="34" t="str">
        <f t="shared" si="16"/>
        <v/>
      </c>
    </row>
    <row r="97" spans="1:45">
      <c r="A97" s="4"/>
      <c r="B97" s="260"/>
      <c r="C97" s="35"/>
      <c r="D97" s="53"/>
      <c r="E97" s="5"/>
      <c r="F97" s="60"/>
      <c r="G97" s="54" t="e">
        <f>VLOOKUP(F97,Foglio1!$F$2:$G$1509,2,FALSE)</f>
        <v>#N/A</v>
      </c>
      <c r="H97" s="56"/>
      <c r="I97" s="4"/>
      <c r="J97" s="4"/>
      <c r="K97" s="4"/>
      <c r="L97" s="4"/>
      <c r="M97" s="24"/>
      <c r="N97" s="24"/>
      <c r="O97" s="14"/>
      <c r="P97" s="14"/>
      <c r="Q97" s="14"/>
      <c r="R97" s="14"/>
      <c r="S97" s="14"/>
      <c r="T97" s="14"/>
      <c r="U97" s="14"/>
      <c r="V97" s="14"/>
      <c r="W97" s="24"/>
      <c r="X97" s="14"/>
      <c r="Y97" s="15"/>
      <c r="Z97" s="15"/>
      <c r="AA97" s="55">
        <f t="shared" si="9"/>
        <v>0</v>
      </c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55">
        <f t="shared" si="10"/>
        <v>0</v>
      </c>
      <c r="AN97" s="55">
        <f t="shared" si="11"/>
        <v>0</v>
      </c>
      <c r="AO97" s="55">
        <f t="shared" si="12"/>
        <v>0</v>
      </c>
      <c r="AP97" s="84" t="str">
        <f t="shared" si="13"/>
        <v/>
      </c>
      <c r="AQ97" s="11" t="b">
        <f t="shared" si="14"/>
        <v>0</v>
      </c>
      <c r="AR97" s="59" t="b">
        <f t="shared" si="15"/>
        <v>0</v>
      </c>
      <c r="AS97" s="34" t="str">
        <f t="shared" si="16"/>
        <v/>
      </c>
    </row>
    <row r="98" spans="1:45">
      <c r="A98" s="4"/>
      <c r="B98" s="260"/>
      <c r="C98" s="35"/>
      <c r="D98" s="53"/>
      <c r="E98" s="5"/>
      <c r="F98" s="60"/>
      <c r="G98" s="54" t="e">
        <f>VLOOKUP(F98,Foglio1!$F$2:$G$1509,2,FALSE)</f>
        <v>#N/A</v>
      </c>
      <c r="H98" s="56"/>
      <c r="I98" s="4"/>
      <c r="J98" s="4"/>
      <c r="K98" s="4"/>
      <c r="L98" s="4"/>
      <c r="M98" s="24"/>
      <c r="N98" s="24"/>
      <c r="O98" s="14"/>
      <c r="P98" s="14"/>
      <c r="Q98" s="14"/>
      <c r="R98" s="14"/>
      <c r="S98" s="14"/>
      <c r="T98" s="14"/>
      <c r="U98" s="14"/>
      <c r="V98" s="14"/>
      <c r="W98" s="24"/>
      <c r="X98" s="14"/>
      <c r="Y98" s="15"/>
      <c r="Z98" s="15"/>
      <c r="AA98" s="55">
        <f t="shared" si="9"/>
        <v>0</v>
      </c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55">
        <f t="shared" si="10"/>
        <v>0</v>
      </c>
      <c r="AN98" s="55">
        <f t="shared" si="11"/>
        <v>0</v>
      </c>
      <c r="AO98" s="55">
        <f t="shared" si="12"/>
        <v>0</v>
      </c>
      <c r="AP98" s="84" t="str">
        <f t="shared" si="13"/>
        <v/>
      </c>
      <c r="AQ98" s="11" t="b">
        <f t="shared" si="14"/>
        <v>0</v>
      </c>
      <c r="AR98" s="59" t="b">
        <f t="shared" si="15"/>
        <v>0</v>
      </c>
      <c r="AS98" s="34" t="str">
        <f t="shared" si="16"/>
        <v/>
      </c>
    </row>
    <row r="99" spans="1:45">
      <c r="A99" s="4"/>
      <c r="B99" s="260"/>
      <c r="C99" s="35"/>
      <c r="D99" s="53"/>
      <c r="E99" s="5"/>
      <c r="F99" s="60"/>
      <c r="G99" s="54" t="e">
        <f>VLOOKUP(F99,Foglio1!$F$2:$G$1509,2,FALSE)</f>
        <v>#N/A</v>
      </c>
      <c r="H99" s="56"/>
      <c r="I99" s="4"/>
      <c r="J99" s="4"/>
      <c r="K99" s="4"/>
      <c r="L99" s="4"/>
      <c r="M99" s="24"/>
      <c r="N99" s="24"/>
      <c r="O99" s="14"/>
      <c r="P99" s="14"/>
      <c r="Q99" s="14"/>
      <c r="R99" s="14"/>
      <c r="S99" s="14"/>
      <c r="T99" s="14"/>
      <c r="U99" s="14"/>
      <c r="V99" s="14"/>
      <c r="W99" s="24"/>
      <c r="X99" s="14"/>
      <c r="Y99" s="15"/>
      <c r="Z99" s="15"/>
      <c r="AA99" s="55">
        <f t="shared" si="9"/>
        <v>0</v>
      </c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55">
        <f t="shared" si="10"/>
        <v>0</v>
      </c>
      <c r="AN99" s="55">
        <f t="shared" si="11"/>
        <v>0</v>
      </c>
      <c r="AO99" s="55">
        <f t="shared" si="12"/>
        <v>0</v>
      </c>
      <c r="AP99" s="84" t="str">
        <f t="shared" si="13"/>
        <v/>
      </c>
      <c r="AQ99" s="11" t="b">
        <f t="shared" si="14"/>
        <v>0</v>
      </c>
      <c r="AR99" s="59" t="b">
        <f t="shared" si="15"/>
        <v>0</v>
      </c>
      <c r="AS99" s="34" t="str">
        <f t="shared" si="16"/>
        <v/>
      </c>
    </row>
    <row r="100" spans="1:45">
      <c r="A100" s="4"/>
      <c r="B100" s="260"/>
      <c r="C100" s="35"/>
      <c r="D100" s="53"/>
      <c r="E100" s="5"/>
      <c r="F100" s="60"/>
      <c r="G100" s="54" t="e">
        <f>VLOOKUP(F100,Foglio1!$F$2:$G$1509,2,FALSE)</f>
        <v>#N/A</v>
      </c>
      <c r="H100" s="56"/>
      <c r="I100" s="4"/>
      <c r="J100" s="4"/>
      <c r="K100" s="4"/>
      <c r="L100" s="4"/>
      <c r="M100" s="24"/>
      <c r="N100" s="24"/>
      <c r="O100" s="14"/>
      <c r="P100" s="14"/>
      <c r="Q100" s="14"/>
      <c r="R100" s="14"/>
      <c r="S100" s="14"/>
      <c r="T100" s="14"/>
      <c r="U100" s="14"/>
      <c r="V100" s="14"/>
      <c r="W100" s="24"/>
      <c r="X100" s="14"/>
      <c r="Y100" s="15"/>
      <c r="Z100" s="15"/>
      <c r="AA100" s="55">
        <f t="shared" si="9"/>
        <v>0</v>
      </c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55">
        <f t="shared" si="10"/>
        <v>0</v>
      </c>
      <c r="AN100" s="55">
        <f t="shared" si="11"/>
        <v>0</v>
      </c>
      <c r="AO100" s="55">
        <f t="shared" si="12"/>
        <v>0</v>
      </c>
      <c r="AP100" s="84" t="str">
        <f t="shared" si="13"/>
        <v/>
      </c>
      <c r="AQ100" s="11" t="b">
        <f t="shared" si="14"/>
        <v>0</v>
      </c>
      <c r="AR100" s="59" t="b">
        <f t="shared" si="15"/>
        <v>0</v>
      </c>
      <c r="AS100" s="34" t="str">
        <f t="shared" si="16"/>
        <v/>
      </c>
    </row>
    <row r="101" spans="1:45">
      <c r="A101" s="4"/>
      <c r="B101" s="260"/>
      <c r="C101" s="35"/>
      <c r="D101" s="53"/>
      <c r="E101" s="5"/>
      <c r="F101" s="60"/>
      <c r="G101" s="54" t="e">
        <f>VLOOKUP(F101,Foglio1!$F$2:$G$1509,2,FALSE)</f>
        <v>#N/A</v>
      </c>
      <c r="H101" s="56"/>
      <c r="I101" s="4"/>
      <c r="J101" s="4"/>
      <c r="K101" s="4"/>
      <c r="L101" s="4"/>
      <c r="M101" s="24"/>
      <c r="N101" s="24"/>
      <c r="O101" s="14"/>
      <c r="P101" s="14"/>
      <c r="Q101" s="14"/>
      <c r="R101" s="14"/>
      <c r="S101" s="14"/>
      <c r="T101" s="14"/>
      <c r="U101" s="14"/>
      <c r="V101" s="14"/>
      <c r="W101" s="24"/>
      <c r="X101" s="14"/>
      <c r="Y101" s="15"/>
      <c r="Z101" s="15"/>
      <c r="AA101" s="55">
        <f t="shared" si="9"/>
        <v>0</v>
      </c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55">
        <f t="shared" si="10"/>
        <v>0</v>
      </c>
      <c r="AN101" s="55">
        <f t="shared" si="11"/>
        <v>0</v>
      </c>
      <c r="AO101" s="55">
        <f t="shared" si="12"/>
        <v>0</v>
      </c>
      <c r="AP101" s="84" t="str">
        <f t="shared" si="13"/>
        <v/>
      </c>
      <c r="AQ101" s="11" t="b">
        <f t="shared" si="14"/>
        <v>0</v>
      </c>
      <c r="AR101" s="59" t="b">
        <f t="shared" si="15"/>
        <v>0</v>
      </c>
      <c r="AS101" s="34" t="str">
        <f t="shared" si="16"/>
        <v/>
      </c>
    </row>
    <row r="102" spans="1:45">
      <c r="A102" s="4"/>
      <c r="B102" s="260"/>
      <c r="C102" s="35"/>
      <c r="D102" s="53"/>
      <c r="E102" s="5"/>
      <c r="F102" s="60"/>
      <c r="G102" s="54" t="e">
        <f>VLOOKUP(F102,Foglio1!$F$2:$G$1509,2,FALSE)</f>
        <v>#N/A</v>
      </c>
      <c r="H102" s="56"/>
      <c r="I102" s="4"/>
      <c r="J102" s="4"/>
      <c r="K102" s="4"/>
      <c r="L102" s="4"/>
      <c r="M102" s="24"/>
      <c r="N102" s="24"/>
      <c r="O102" s="14"/>
      <c r="P102" s="14"/>
      <c r="Q102" s="14"/>
      <c r="R102" s="14"/>
      <c r="S102" s="14"/>
      <c r="T102" s="14"/>
      <c r="U102" s="14"/>
      <c r="V102" s="14"/>
      <c r="W102" s="24"/>
      <c r="X102" s="14"/>
      <c r="Y102" s="15"/>
      <c r="Z102" s="15"/>
      <c r="AA102" s="55">
        <f t="shared" si="9"/>
        <v>0</v>
      </c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55">
        <f t="shared" si="10"/>
        <v>0</v>
      </c>
      <c r="AN102" s="55">
        <f t="shared" si="11"/>
        <v>0</v>
      </c>
      <c r="AO102" s="55">
        <f t="shared" si="12"/>
        <v>0</v>
      </c>
      <c r="AP102" s="84" t="str">
        <f t="shared" si="13"/>
        <v/>
      </c>
      <c r="AQ102" s="11" t="b">
        <f t="shared" si="14"/>
        <v>0</v>
      </c>
      <c r="AR102" s="59" t="b">
        <f t="shared" si="15"/>
        <v>0</v>
      </c>
      <c r="AS102" s="34" t="str">
        <f t="shared" si="16"/>
        <v/>
      </c>
    </row>
    <row r="103" spans="1:45">
      <c r="A103" s="4"/>
      <c r="B103" s="260"/>
      <c r="C103" s="35"/>
      <c r="D103" s="53"/>
      <c r="E103" s="5"/>
      <c r="F103" s="60"/>
      <c r="G103" s="54" t="e">
        <f>VLOOKUP(F103,Foglio1!$F$2:$G$1509,2,FALSE)</f>
        <v>#N/A</v>
      </c>
      <c r="H103" s="56"/>
      <c r="I103" s="4"/>
      <c r="J103" s="4"/>
      <c r="K103" s="4"/>
      <c r="L103" s="4"/>
      <c r="M103" s="24"/>
      <c r="N103" s="24"/>
      <c r="O103" s="14"/>
      <c r="P103" s="14"/>
      <c r="Q103" s="14"/>
      <c r="R103" s="14"/>
      <c r="S103" s="14"/>
      <c r="T103" s="14"/>
      <c r="U103" s="14"/>
      <c r="V103" s="14"/>
      <c r="W103" s="24"/>
      <c r="X103" s="14"/>
      <c r="Y103" s="15"/>
      <c r="Z103" s="15"/>
      <c r="AA103" s="55">
        <f t="shared" si="9"/>
        <v>0</v>
      </c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55">
        <f t="shared" si="10"/>
        <v>0</v>
      </c>
      <c r="AN103" s="55">
        <f t="shared" si="11"/>
        <v>0</v>
      </c>
      <c r="AO103" s="55">
        <f t="shared" si="12"/>
        <v>0</v>
      </c>
      <c r="AP103" s="84" t="str">
        <f t="shared" si="13"/>
        <v/>
      </c>
      <c r="AQ103" s="11" t="b">
        <f t="shared" si="14"/>
        <v>0</v>
      </c>
      <c r="AR103" s="59" t="b">
        <f t="shared" si="15"/>
        <v>0</v>
      </c>
      <c r="AS103" s="34" t="str">
        <f t="shared" si="16"/>
        <v/>
      </c>
    </row>
    <row r="104" spans="1:45">
      <c r="A104" s="4"/>
      <c r="B104" s="260"/>
      <c r="C104" s="35"/>
      <c r="D104" s="53"/>
      <c r="E104" s="5"/>
      <c r="F104" s="60"/>
      <c r="G104" s="54" t="e">
        <f>VLOOKUP(F104,Foglio1!$F$2:$G$1509,2,FALSE)</f>
        <v>#N/A</v>
      </c>
      <c r="H104" s="56"/>
      <c r="I104" s="4"/>
      <c r="J104" s="4"/>
      <c r="K104" s="4"/>
      <c r="L104" s="4"/>
      <c r="M104" s="24"/>
      <c r="N104" s="24"/>
      <c r="O104" s="14"/>
      <c r="P104" s="14"/>
      <c r="Q104" s="14"/>
      <c r="R104" s="14"/>
      <c r="S104" s="14"/>
      <c r="T104" s="14"/>
      <c r="U104" s="14"/>
      <c r="V104" s="14"/>
      <c r="W104" s="24"/>
      <c r="X104" s="14"/>
      <c r="Y104" s="15"/>
      <c r="Z104" s="15"/>
      <c r="AA104" s="55">
        <f t="shared" si="9"/>
        <v>0</v>
      </c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55">
        <f t="shared" si="10"/>
        <v>0</v>
      </c>
      <c r="AN104" s="55">
        <f t="shared" si="11"/>
        <v>0</v>
      </c>
      <c r="AO104" s="55">
        <f t="shared" si="12"/>
        <v>0</v>
      </c>
      <c r="AP104" s="84" t="str">
        <f t="shared" si="13"/>
        <v/>
      </c>
      <c r="AQ104" s="11" t="b">
        <f t="shared" si="14"/>
        <v>0</v>
      </c>
      <c r="AR104" s="59" t="b">
        <f t="shared" si="15"/>
        <v>0</v>
      </c>
      <c r="AS104" s="34" t="str">
        <f t="shared" si="16"/>
        <v/>
      </c>
    </row>
    <row r="105" spans="1:45">
      <c r="A105" s="4"/>
      <c r="B105" s="260"/>
      <c r="C105" s="35"/>
      <c r="D105" s="53"/>
      <c r="E105" s="5"/>
      <c r="F105" s="60"/>
      <c r="G105" s="54" t="e">
        <f>VLOOKUP(F105,Foglio1!$F$2:$G$1509,2,FALSE)</f>
        <v>#N/A</v>
      </c>
      <c r="H105" s="56"/>
      <c r="I105" s="4"/>
      <c r="J105" s="4"/>
      <c r="K105" s="4"/>
      <c r="L105" s="4"/>
      <c r="M105" s="24"/>
      <c r="N105" s="24"/>
      <c r="O105" s="14"/>
      <c r="P105" s="14"/>
      <c r="Q105" s="14"/>
      <c r="R105" s="14"/>
      <c r="S105" s="14"/>
      <c r="T105" s="14"/>
      <c r="U105" s="14"/>
      <c r="V105" s="14"/>
      <c r="W105" s="24"/>
      <c r="X105" s="14"/>
      <c r="Y105" s="15"/>
      <c r="Z105" s="15"/>
      <c r="AA105" s="55">
        <f t="shared" si="9"/>
        <v>0</v>
      </c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55">
        <f t="shared" si="10"/>
        <v>0</v>
      </c>
      <c r="AN105" s="55">
        <f t="shared" si="11"/>
        <v>0</v>
      </c>
      <c r="AO105" s="55">
        <f t="shared" si="12"/>
        <v>0</v>
      </c>
      <c r="AP105" s="84" t="str">
        <f t="shared" si="13"/>
        <v/>
      </c>
      <c r="AQ105" s="11" t="b">
        <f t="shared" si="14"/>
        <v>0</v>
      </c>
      <c r="AR105" s="59" t="b">
        <f t="shared" si="15"/>
        <v>0</v>
      </c>
      <c r="AS105" s="34" t="str">
        <f t="shared" si="16"/>
        <v/>
      </c>
    </row>
    <row r="106" spans="1:45">
      <c r="A106" s="4"/>
      <c r="B106" s="260"/>
      <c r="C106" s="35"/>
      <c r="D106" s="53"/>
      <c r="E106" s="5"/>
      <c r="F106" s="60"/>
      <c r="G106" s="54" t="e">
        <f>VLOOKUP(F106,Foglio1!$F$2:$G$1509,2,FALSE)</f>
        <v>#N/A</v>
      </c>
      <c r="H106" s="56"/>
      <c r="I106" s="4"/>
      <c r="J106" s="4"/>
      <c r="K106" s="4"/>
      <c r="L106" s="4"/>
      <c r="M106" s="24"/>
      <c r="N106" s="24"/>
      <c r="O106" s="14"/>
      <c r="P106" s="14"/>
      <c r="Q106" s="14"/>
      <c r="R106" s="14"/>
      <c r="S106" s="14"/>
      <c r="T106" s="14"/>
      <c r="U106" s="14"/>
      <c r="V106" s="14"/>
      <c r="W106" s="24"/>
      <c r="X106" s="14"/>
      <c r="Y106" s="15"/>
      <c r="Z106" s="15"/>
      <c r="AA106" s="55">
        <f t="shared" si="9"/>
        <v>0</v>
      </c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55">
        <f t="shared" si="10"/>
        <v>0</v>
      </c>
      <c r="AN106" s="55">
        <f t="shared" si="11"/>
        <v>0</v>
      </c>
      <c r="AO106" s="55">
        <f t="shared" si="12"/>
        <v>0</v>
      </c>
      <c r="AP106" s="84" t="str">
        <f t="shared" si="13"/>
        <v/>
      </c>
      <c r="AQ106" s="11" t="b">
        <f t="shared" si="14"/>
        <v>0</v>
      </c>
      <c r="AR106" s="59" t="b">
        <f t="shared" si="15"/>
        <v>0</v>
      </c>
      <c r="AS106" s="34" t="str">
        <f t="shared" si="16"/>
        <v/>
      </c>
    </row>
    <row r="107" spans="1:45">
      <c r="A107" s="4"/>
      <c r="B107" s="260"/>
      <c r="C107" s="35"/>
      <c r="D107" s="53"/>
      <c r="E107" s="5"/>
      <c r="F107" s="60"/>
      <c r="G107" s="54" t="e">
        <f>VLOOKUP(F107,Foglio1!$F$2:$G$1509,2,FALSE)</f>
        <v>#N/A</v>
      </c>
      <c r="H107" s="56"/>
      <c r="I107" s="4"/>
      <c r="J107" s="4"/>
      <c r="K107" s="4"/>
      <c r="L107" s="4"/>
      <c r="M107" s="24"/>
      <c r="N107" s="24"/>
      <c r="O107" s="14"/>
      <c r="P107" s="14"/>
      <c r="Q107" s="14"/>
      <c r="R107" s="14"/>
      <c r="S107" s="14"/>
      <c r="T107" s="14"/>
      <c r="U107" s="14"/>
      <c r="V107" s="14"/>
      <c r="W107" s="24"/>
      <c r="X107" s="14"/>
      <c r="Y107" s="15"/>
      <c r="Z107" s="15"/>
      <c r="AA107" s="55">
        <f t="shared" si="9"/>
        <v>0</v>
      </c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55">
        <f t="shared" si="10"/>
        <v>0</v>
      </c>
      <c r="AN107" s="55">
        <f t="shared" si="11"/>
        <v>0</v>
      </c>
      <c r="AO107" s="55">
        <f t="shared" si="12"/>
        <v>0</v>
      </c>
      <c r="AP107" s="84" t="str">
        <f t="shared" si="13"/>
        <v/>
      </c>
      <c r="AQ107" s="11" t="b">
        <f t="shared" si="14"/>
        <v>0</v>
      </c>
      <c r="AR107" s="59" t="b">
        <f t="shared" si="15"/>
        <v>0</v>
      </c>
      <c r="AS107" s="34" t="str">
        <f t="shared" si="16"/>
        <v/>
      </c>
    </row>
    <row r="108" spans="1:45">
      <c r="A108" s="4"/>
      <c r="B108" s="260"/>
      <c r="C108" s="35"/>
      <c r="D108" s="53"/>
      <c r="E108" s="5"/>
      <c r="F108" s="60"/>
      <c r="G108" s="54" t="e">
        <f>VLOOKUP(F108,Foglio1!$F$2:$G$1509,2,FALSE)</f>
        <v>#N/A</v>
      </c>
      <c r="H108" s="56"/>
      <c r="I108" s="4"/>
      <c r="J108" s="4"/>
      <c r="K108" s="4"/>
      <c r="L108" s="4"/>
      <c r="M108" s="24"/>
      <c r="N108" s="24"/>
      <c r="O108" s="14"/>
      <c r="P108" s="14"/>
      <c r="Q108" s="14"/>
      <c r="R108" s="14"/>
      <c r="S108" s="14"/>
      <c r="T108" s="14"/>
      <c r="U108" s="14"/>
      <c r="V108" s="14"/>
      <c r="W108" s="24"/>
      <c r="X108" s="14"/>
      <c r="Y108" s="15"/>
      <c r="Z108" s="15"/>
      <c r="AA108" s="55">
        <f t="shared" si="9"/>
        <v>0</v>
      </c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55">
        <f t="shared" si="10"/>
        <v>0</v>
      </c>
      <c r="AN108" s="55">
        <f t="shared" si="11"/>
        <v>0</v>
      </c>
      <c r="AO108" s="55">
        <f t="shared" si="12"/>
        <v>0</v>
      </c>
      <c r="AP108" s="84" t="str">
        <f t="shared" si="13"/>
        <v/>
      </c>
      <c r="AQ108" s="11" t="b">
        <f t="shared" si="14"/>
        <v>0</v>
      </c>
      <c r="AR108" s="59" t="b">
        <f t="shared" si="15"/>
        <v>0</v>
      </c>
      <c r="AS108" s="34" t="str">
        <f t="shared" si="16"/>
        <v/>
      </c>
    </row>
    <row r="109" spans="1:45">
      <c r="A109" s="4"/>
      <c r="B109" s="260"/>
      <c r="C109" s="35"/>
      <c r="D109" s="53"/>
      <c r="E109" s="5"/>
      <c r="F109" s="60"/>
      <c r="G109" s="54" t="e">
        <f>VLOOKUP(F109,Foglio1!$F$2:$G$1509,2,FALSE)</f>
        <v>#N/A</v>
      </c>
      <c r="H109" s="56"/>
      <c r="I109" s="4"/>
      <c r="J109" s="4"/>
      <c r="K109" s="4"/>
      <c r="L109" s="4"/>
      <c r="M109" s="24"/>
      <c r="N109" s="24"/>
      <c r="O109" s="14"/>
      <c r="P109" s="14"/>
      <c r="Q109" s="14"/>
      <c r="R109" s="14"/>
      <c r="S109" s="14"/>
      <c r="T109" s="14"/>
      <c r="U109" s="14"/>
      <c r="V109" s="14"/>
      <c r="W109" s="24"/>
      <c r="X109" s="14"/>
      <c r="Y109" s="15"/>
      <c r="Z109" s="15"/>
      <c r="AA109" s="55">
        <f t="shared" si="9"/>
        <v>0</v>
      </c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55">
        <f t="shared" si="10"/>
        <v>0</v>
      </c>
      <c r="AN109" s="55">
        <f t="shared" si="11"/>
        <v>0</v>
      </c>
      <c r="AO109" s="55">
        <f t="shared" si="12"/>
        <v>0</v>
      </c>
      <c r="AP109" s="84" t="str">
        <f t="shared" si="13"/>
        <v/>
      </c>
      <c r="AQ109" s="11" t="b">
        <f t="shared" si="14"/>
        <v>0</v>
      </c>
      <c r="AR109" s="59" t="b">
        <f t="shared" si="15"/>
        <v>0</v>
      </c>
      <c r="AS109" s="34" t="str">
        <f t="shared" si="16"/>
        <v/>
      </c>
    </row>
    <row r="110" spans="1:45">
      <c r="A110" s="4"/>
      <c r="B110" s="260"/>
      <c r="C110" s="35"/>
      <c r="D110" s="53"/>
      <c r="E110" s="5"/>
      <c r="F110" s="60"/>
      <c r="G110" s="54" t="e">
        <f>VLOOKUP(F110,Foglio1!$F$2:$G$1509,2,FALSE)</f>
        <v>#N/A</v>
      </c>
      <c r="H110" s="56"/>
      <c r="I110" s="4"/>
      <c r="J110" s="4"/>
      <c r="K110" s="4"/>
      <c r="L110" s="4"/>
      <c r="M110" s="24"/>
      <c r="N110" s="24"/>
      <c r="O110" s="14"/>
      <c r="P110" s="14"/>
      <c r="Q110" s="14"/>
      <c r="R110" s="14"/>
      <c r="S110" s="14"/>
      <c r="T110" s="14"/>
      <c r="U110" s="14"/>
      <c r="V110" s="14"/>
      <c r="W110" s="24"/>
      <c r="X110" s="14"/>
      <c r="Y110" s="15"/>
      <c r="Z110" s="15"/>
      <c r="AA110" s="55">
        <f t="shared" si="9"/>
        <v>0</v>
      </c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55">
        <f t="shared" si="10"/>
        <v>0</v>
      </c>
      <c r="AN110" s="55">
        <f t="shared" si="11"/>
        <v>0</v>
      </c>
      <c r="AO110" s="55">
        <f t="shared" si="12"/>
        <v>0</v>
      </c>
      <c r="AP110" s="84" t="str">
        <f t="shared" si="13"/>
        <v/>
      </c>
      <c r="AQ110" s="11" t="b">
        <f t="shared" si="14"/>
        <v>0</v>
      </c>
      <c r="AR110" s="59" t="b">
        <f t="shared" si="15"/>
        <v>0</v>
      </c>
      <c r="AS110" s="34" t="str">
        <f t="shared" si="16"/>
        <v/>
      </c>
    </row>
    <row r="111" spans="1:45">
      <c r="A111" s="4"/>
      <c r="B111" s="260"/>
      <c r="C111" s="35"/>
      <c r="D111" s="53"/>
      <c r="E111" s="5"/>
      <c r="F111" s="60"/>
      <c r="G111" s="54" t="e">
        <f>VLOOKUP(F111,Foglio1!$F$2:$G$1509,2,FALSE)</f>
        <v>#N/A</v>
      </c>
      <c r="H111" s="56"/>
      <c r="I111" s="4"/>
      <c r="J111" s="4"/>
      <c r="K111" s="4"/>
      <c r="L111" s="4"/>
      <c r="M111" s="24"/>
      <c r="N111" s="24"/>
      <c r="O111" s="14"/>
      <c r="P111" s="14"/>
      <c r="Q111" s="14"/>
      <c r="R111" s="14"/>
      <c r="S111" s="14"/>
      <c r="T111" s="14"/>
      <c r="U111" s="14"/>
      <c r="V111" s="14"/>
      <c r="W111" s="24"/>
      <c r="X111" s="14"/>
      <c r="Y111" s="15"/>
      <c r="Z111" s="15"/>
      <c r="AA111" s="55">
        <f t="shared" si="9"/>
        <v>0</v>
      </c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55">
        <f t="shared" si="10"/>
        <v>0</v>
      </c>
      <c r="AN111" s="55">
        <f t="shared" si="11"/>
        <v>0</v>
      </c>
      <c r="AO111" s="55">
        <f t="shared" si="12"/>
        <v>0</v>
      </c>
      <c r="AP111" s="84" t="str">
        <f t="shared" si="13"/>
        <v/>
      </c>
      <c r="AQ111" s="11" t="b">
        <f t="shared" si="14"/>
        <v>0</v>
      </c>
      <c r="AR111" s="59" t="b">
        <f t="shared" si="15"/>
        <v>0</v>
      </c>
      <c r="AS111" s="34" t="str">
        <f t="shared" si="16"/>
        <v/>
      </c>
    </row>
    <row r="112" spans="1:45">
      <c r="A112" s="4"/>
      <c r="B112" s="260"/>
      <c r="C112" s="35"/>
      <c r="D112" s="53"/>
      <c r="E112" s="5"/>
      <c r="F112" s="60"/>
      <c r="G112" s="54" t="e">
        <f>VLOOKUP(F112,Foglio1!$F$2:$G$1509,2,FALSE)</f>
        <v>#N/A</v>
      </c>
      <c r="H112" s="56"/>
      <c r="I112" s="4"/>
      <c r="J112" s="4"/>
      <c r="K112" s="4"/>
      <c r="L112" s="4"/>
      <c r="M112" s="24"/>
      <c r="N112" s="24"/>
      <c r="O112" s="14"/>
      <c r="P112" s="14"/>
      <c r="Q112" s="14"/>
      <c r="R112" s="14"/>
      <c r="S112" s="14"/>
      <c r="T112" s="14"/>
      <c r="U112" s="14"/>
      <c r="V112" s="14"/>
      <c r="W112" s="24"/>
      <c r="X112" s="14"/>
      <c r="Y112" s="15"/>
      <c r="Z112" s="15"/>
      <c r="AA112" s="55">
        <f t="shared" si="9"/>
        <v>0</v>
      </c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55">
        <f t="shared" si="10"/>
        <v>0</v>
      </c>
      <c r="AN112" s="55">
        <f t="shared" si="11"/>
        <v>0</v>
      </c>
      <c r="AO112" s="55">
        <f t="shared" si="12"/>
        <v>0</v>
      </c>
      <c r="AP112" s="84" t="str">
        <f t="shared" si="13"/>
        <v/>
      </c>
      <c r="AQ112" s="11" t="b">
        <f t="shared" si="14"/>
        <v>0</v>
      </c>
      <c r="AR112" s="59" t="b">
        <f t="shared" si="15"/>
        <v>0</v>
      </c>
      <c r="AS112" s="34" t="str">
        <f t="shared" si="16"/>
        <v/>
      </c>
    </row>
    <row r="113" spans="1:45">
      <c r="A113" s="4"/>
      <c r="B113" s="260"/>
      <c r="C113" s="35"/>
      <c r="D113" s="53"/>
      <c r="E113" s="5"/>
      <c r="F113" s="60"/>
      <c r="G113" s="54" t="e">
        <f>VLOOKUP(F113,Foglio1!$F$2:$G$1509,2,FALSE)</f>
        <v>#N/A</v>
      </c>
      <c r="H113" s="56"/>
      <c r="I113" s="4"/>
      <c r="J113" s="4"/>
      <c r="K113" s="4"/>
      <c r="L113" s="4"/>
      <c r="M113" s="24"/>
      <c r="N113" s="24"/>
      <c r="O113" s="14"/>
      <c r="P113" s="14"/>
      <c r="Q113" s="14"/>
      <c r="R113" s="14"/>
      <c r="S113" s="14"/>
      <c r="T113" s="14"/>
      <c r="U113" s="14"/>
      <c r="V113" s="14"/>
      <c r="W113" s="24"/>
      <c r="X113" s="14"/>
      <c r="Y113" s="15"/>
      <c r="Z113" s="15"/>
      <c r="AA113" s="55">
        <f t="shared" si="9"/>
        <v>0</v>
      </c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55">
        <f t="shared" si="10"/>
        <v>0</v>
      </c>
      <c r="AN113" s="55">
        <f t="shared" si="11"/>
        <v>0</v>
      </c>
      <c r="AO113" s="55">
        <f t="shared" si="12"/>
        <v>0</v>
      </c>
      <c r="AP113" s="84" t="str">
        <f t="shared" si="13"/>
        <v/>
      </c>
      <c r="AQ113" s="11" t="b">
        <f t="shared" si="14"/>
        <v>0</v>
      </c>
      <c r="AR113" s="59" t="b">
        <f t="shared" si="15"/>
        <v>0</v>
      </c>
      <c r="AS113" s="34" t="str">
        <f t="shared" si="16"/>
        <v/>
      </c>
    </row>
    <row r="114" spans="1:45">
      <c r="A114" s="4"/>
      <c r="B114" s="260"/>
      <c r="C114" s="35"/>
      <c r="D114" s="53"/>
      <c r="E114" s="5"/>
      <c r="F114" s="60"/>
      <c r="G114" s="54" t="e">
        <f>VLOOKUP(F114,Foglio1!$F$2:$G$1509,2,FALSE)</f>
        <v>#N/A</v>
      </c>
      <c r="H114" s="56"/>
      <c r="I114" s="4"/>
      <c r="J114" s="4"/>
      <c r="K114" s="4"/>
      <c r="L114" s="4"/>
      <c r="M114" s="24"/>
      <c r="N114" s="24"/>
      <c r="O114" s="14"/>
      <c r="P114" s="14"/>
      <c r="Q114" s="14"/>
      <c r="R114" s="14"/>
      <c r="S114" s="14"/>
      <c r="T114" s="14"/>
      <c r="U114" s="14"/>
      <c r="V114" s="14"/>
      <c r="W114" s="24"/>
      <c r="X114" s="14"/>
      <c r="Y114" s="15"/>
      <c r="Z114" s="15"/>
      <c r="AA114" s="55">
        <f t="shared" si="9"/>
        <v>0</v>
      </c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55">
        <f t="shared" si="10"/>
        <v>0</v>
      </c>
      <c r="AN114" s="55">
        <f t="shared" si="11"/>
        <v>0</v>
      </c>
      <c r="AO114" s="55">
        <f t="shared" si="12"/>
        <v>0</v>
      </c>
      <c r="AP114" s="84" t="str">
        <f t="shared" si="13"/>
        <v/>
      </c>
      <c r="AQ114" s="11" t="b">
        <f t="shared" si="14"/>
        <v>0</v>
      </c>
      <c r="AR114" s="59" t="b">
        <f t="shared" si="15"/>
        <v>0</v>
      </c>
      <c r="AS114" s="34" t="str">
        <f t="shared" si="16"/>
        <v/>
      </c>
    </row>
    <row r="115" spans="1:45">
      <c r="A115" s="4"/>
      <c r="B115" s="260"/>
      <c r="C115" s="35"/>
      <c r="D115" s="53"/>
      <c r="E115" s="5"/>
      <c r="F115" s="60"/>
      <c r="G115" s="54" t="e">
        <f>VLOOKUP(F115,Foglio1!$F$2:$G$1509,2,FALSE)</f>
        <v>#N/A</v>
      </c>
      <c r="H115" s="56"/>
      <c r="I115" s="4"/>
      <c r="J115" s="4"/>
      <c r="K115" s="4"/>
      <c r="L115" s="4"/>
      <c r="M115" s="24"/>
      <c r="N115" s="24"/>
      <c r="O115" s="14"/>
      <c r="P115" s="14"/>
      <c r="Q115" s="14"/>
      <c r="R115" s="14"/>
      <c r="S115" s="14"/>
      <c r="T115" s="14"/>
      <c r="U115" s="14"/>
      <c r="V115" s="14"/>
      <c r="W115" s="24"/>
      <c r="X115" s="14"/>
      <c r="Y115" s="15"/>
      <c r="Z115" s="15"/>
      <c r="AA115" s="55">
        <f t="shared" si="9"/>
        <v>0</v>
      </c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55">
        <f t="shared" si="10"/>
        <v>0</v>
      </c>
      <c r="AN115" s="55">
        <f t="shared" si="11"/>
        <v>0</v>
      </c>
      <c r="AO115" s="55">
        <f t="shared" si="12"/>
        <v>0</v>
      </c>
      <c r="AP115" s="84" t="str">
        <f t="shared" si="13"/>
        <v/>
      </c>
      <c r="AQ115" s="11" t="b">
        <f t="shared" si="14"/>
        <v>0</v>
      </c>
      <c r="AR115" s="59" t="b">
        <f t="shared" si="15"/>
        <v>0</v>
      </c>
      <c r="AS115" s="34" t="str">
        <f t="shared" si="16"/>
        <v/>
      </c>
    </row>
    <row r="116" spans="1:45">
      <c r="A116" s="4"/>
      <c r="B116" s="260"/>
      <c r="C116" s="35"/>
      <c r="D116" s="53"/>
      <c r="E116" s="5"/>
      <c r="F116" s="60"/>
      <c r="G116" s="54" t="e">
        <f>VLOOKUP(F116,Foglio1!$F$2:$G$1509,2,FALSE)</f>
        <v>#N/A</v>
      </c>
      <c r="H116" s="56"/>
      <c r="I116" s="4"/>
      <c r="J116" s="4"/>
      <c r="K116" s="4"/>
      <c r="L116" s="4"/>
      <c r="M116" s="24"/>
      <c r="N116" s="24"/>
      <c r="O116" s="14"/>
      <c r="P116" s="14"/>
      <c r="Q116" s="14"/>
      <c r="R116" s="14"/>
      <c r="S116" s="14"/>
      <c r="T116" s="14"/>
      <c r="U116" s="14"/>
      <c r="V116" s="14"/>
      <c r="W116" s="24"/>
      <c r="X116" s="14"/>
      <c r="Y116" s="15"/>
      <c r="Z116" s="15"/>
      <c r="AA116" s="55">
        <f t="shared" si="9"/>
        <v>0</v>
      </c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55">
        <f t="shared" si="10"/>
        <v>0</v>
      </c>
      <c r="AN116" s="55">
        <f t="shared" si="11"/>
        <v>0</v>
      </c>
      <c r="AO116" s="55">
        <f t="shared" si="12"/>
        <v>0</v>
      </c>
      <c r="AP116" s="84" t="str">
        <f t="shared" si="13"/>
        <v/>
      </c>
      <c r="AQ116" s="11" t="b">
        <f t="shared" si="14"/>
        <v>0</v>
      </c>
      <c r="AR116" s="59" t="b">
        <f t="shared" si="15"/>
        <v>0</v>
      </c>
      <c r="AS116" s="34" t="str">
        <f t="shared" si="16"/>
        <v/>
      </c>
    </row>
    <row r="117" spans="1:45">
      <c r="A117" s="4"/>
      <c r="B117" s="260"/>
      <c r="C117" s="35"/>
      <c r="D117" s="53"/>
      <c r="E117" s="5"/>
      <c r="F117" s="60"/>
      <c r="G117" s="54" t="e">
        <f>VLOOKUP(F117,Foglio1!$F$2:$G$1509,2,FALSE)</f>
        <v>#N/A</v>
      </c>
      <c r="H117" s="56"/>
      <c r="I117" s="4"/>
      <c r="J117" s="4"/>
      <c r="K117" s="4"/>
      <c r="L117" s="4"/>
      <c r="M117" s="24"/>
      <c r="N117" s="24"/>
      <c r="O117" s="14"/>
      <c r="P117" s="14"/>
      <c r="Q117" s="14"/>
      <c r="R117" s="14"/>
      <c r="S117" s="14"/>
      <c r="T117" s="14"/>
      <c r="U117" s="14"/>
      <c r="V117" s="14"/>
      <c r="W117" s="24"/>
      <c r="X117" s="14"/>
      <c r="Y117" s="15"/>
      <c r="Z117" s="15"/>
      <c r="AA117" s="55">
        <f t="shared" si="9"/>
        <v>0</v>
      </c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55">
        <f t="shared" si="10"/>
        <v>0</v>
      </c>
      <c r="AN117" s="55">
        <f t="shared" si="11"/>
        <v>0</v>
      </c>
      <c r="AO117" s="55">
        <f t="shared" si="12"/>
        <v>0</v>
      </c>
      <c r="AP117" s="84" t="str">
        <f t="shared" si="13"/>
        <v/>
      </c>
      <c r="AQ117" s="11" t="b">
        <f t="shared" si="14"/>
        <v>0</v>
      </c>
      <c r="AR117" s="59" t="b">
        <f t="shared" si="15"/>
        <v>0</v>
      </c>
      <c r="AS117" s="34" t="str">
        <f t="shared" si="16"/>
        <v/>
      </c>
    </row>
    <row r="118" spans="1:45">
      <c r="A118" s="4"/>
      <c r="B118" s="260"/>
      <c r="C118" s="35"/>
      <c r="D118" s="53"/>
      <c r="E118" s="5"/>
      <c r="F118" s="60"/>
      <c r="G118" s="54" t="e">
        <f>VLOOKUP(F118,Foglio1!$F$2:$G$1509,2,FALSE)</f>
        <v>#N/A</v>
      </c>
      <c r="H118" s="56"/>
      <c r="I118" s="4"/>
      <c r="J118" s="4"/>
      <c r="K118" s="4"/>
      <c r="L118" s="4"/>
      <c r="M118" s="24"/>
      <c r="N118" s="24"/>
      <c r="O118" s="14"/>
      <c r="P118" s="14"/>
      <c r="Q118" s="14"/>
      <c r="R118" s="14"/>
      <c r="S118" s="14"/>
      <c r="T118" s="14"/>
      <c r="U118" s="14"/>
      <c r="V118" s="14"/>
      <c r="W118" s="24"/>
      <c r="X118" s="14"/>
      <c r="Y118" s="15"/>
      <c r="Z118" s="15"/>
      <c r="AA118" s="55">
        <f t="shared" si="9"/>
        <v>0</v>
      </c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55">
        <f t="shared" si="10"/>
        <v>0</v>
      </c>
      <c r="AN118" s="55">
        <f t="shared" si="11"/>
        <v>0</v>
      </c>
      <c r="AO118" s="55">
        <f t="shared" si="12"/>
        <v>0</v>
      </c>
      <c r="AP118" s="84" t="str">
        <f t="shared" si="13"/>
        <v/>
      </c>
      <c r="AQ118" s="11" t="b">
        <f t="shared" si="14"/>
        <v>0</v>
      </c>
      <c r="AR118" s="59" t="b">
        <f t="shared" si="15"/>
        <v>0</v>
      </c>
      <c r="AS118" s="34" t="str">
        <f t="shared" si="16"/>
        <v/>
      </c>
    </row>
    <row r="119" spans="1:45">
      <c r="A119" s="4"/>
      <c r="B119" s="260"/>
      <c r="C119" s="35"/>
      <c r="D119" s="53"/>
      <c r="E119" s="5"/>
      <c r="F119" s="60"/>
      <c r="G119" s="54" t="e">
        <f>VLOOKUP(F119,Foglio1!$F$2:$G$1509,2,FALSE)</f>
        <v>#N/A</v>
      </c>
      <c r="H119" s="56"/>
      <c r="I119" s="4"/>
      <c r="J119" s="4"/>
      <c r="K119" s="4"/>
      <c r="L119" s="4"/>
      <c r="M119" s="24"/>
      <c r="N119" s="24"/>
      <c r="O119" s="14"/>
      <c r="P119" s="14"/>
      <c r="Q119" s="14"/>
      <c r="R119" s="14"/>
      <c r="S119" s="14"/>
      <c r="T119" s="14"/>
      <c r="U119" s="14"/>
      <c r="V119" s="14"/>
      <c r="W119" s="24"/>
      <c r="X119" s="14"/>
      <c r="Y119" s="15"/>
      <c r="Z119" s="15"/>
      <c r="AA119" s="55">
        <f t="shared" si="9"/>
        <v>0</v>
      </c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55">
        <f t="shared" si="10"/>
        <v>0</v>
      </c>
      <c r="AN119" s="55">
        <f t="shared" si="11"/>
        <v>0</v>
      </c>
      <c r="AO119" s="55">
        <f t="shared" si="12"/>
        <v>0</v>
      </c>
      <c r="AP119" s="84" t="str">
        <f t="shared" si="13"/>
        <v/>
      </c>
      <c r="AQ119" s="11" t="b">
        <f t="shared" si="14"/>
        <v>0</v>
      </c>
      <c r="AR119" s="59" t="b">
        <f t="shared" si="15"/>
        <v>0</v>
      </c>
      <c r="AS119" s="34" t="str">
        <f t="shared" si="16"/>
        <v/>
      </c>
    </row>
    <row r="120" spans="1:45">
      <c r="A120" s="4"/>
      <c r="B120" s="260"/>
      <c r="C120" s="35"/>
      <c r="D120" s="53"/>
      <c r="E120" s="5"/>
      <c r="F120" s="60"/>
      <c r="G120" s="54" t="e">
        <f>VLOOKUP(F120,Foglio1!$F$2:$G$1509,2,FALSE)</f>
        <v>#N/A</v>
      </c>
      <c r="H120" s="56"/>
      <c r="I120" s="4"/>
      <c r="J120" s="4"/>
      <c r="K120" s="4"/>
      <c r="L120" s="4"/>
      <c r="M120" s="24"/>
      <c r="N120" s="24"/>
      <c r="O120" s="14"/>
      <c r="P120" s="14"/>
      <c r="Q120" s="14"/>
      <c r="R120" s="14"/>
      <c r="S120" s="14"/>
      <c r="T120" s="14"/>
      <c r="U120" s="14"/>
      <c r="V120" s="14"/>
      <c r="W120" s="24"/>
      <c r="X120" s="14"/>
      <c r="Y120" s="15"/>
      <c r="Z120" s="15"/>
      <c r="AA120" s="55">
        <f t="shared" si="9"/>
        <v>0</v>
      </c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55">
        <f t="shared" si="10"/>
        <v>0</v>
      </c>
      <c r="AN120" s="55">
        <f t="shared" si="11"/>
        <v>0</v>
      </c>
      <c r="AO120" s="55">
        <f t="shared" si="12"/>
        <v>0</v>
      </c>
      <c r="AP120" s="84" t="str">
        <f t="shared" si="13"/>
        <v/>
      </c>
      <c r="AQ120" s="11" t="b">
        <f t="shared" si="14"/>
        <v>0</v>
      </c>
      <c r="AR120" s="59" t="b">
        <f t="shared" si="15"/>
        <v>0</v>
      </c>
      <c r="AS120" s="34" t="str">
        <f t="shared" si="16"/>
        <v/>
      </c>
    </row>
    <row r="121" spans="1:45">
      <c r="A121" s="4"/>
      <c r="B121" s="260"/>
      <c r="C121" s="35"/>
      <c r="D121" s="53"/>
      <c r="E121" s="5"/>
      <c r="F121" s="60"/>
      <c r="G121" s="54" t="e">
        <f>VLOOKUP(F121,Foglio1!$F$2:$G$1509,2,FALSE)</f>
        <v>#N/A</v>
      </c>
      <c r="H121" s="56"/>
      <c r="I121" s="4"/>
      <c r="J121" s="4"/>
      <c r="K121" s="4"/>
      <c r="L121" s="4"/>
      <c r="M121" s="24"/>
      <c r="N121" s="24"/>
      <c r="O121" s="14"/>
      <c r="P121" s="14"/>
      <c r="Q121" s="14"/>
      <c r="R121" s="14"/>
      <c r="S121" s="14"/>
      <c r="T121" s="14"/>
      <c r="U121" s="14"/>
      <c r="V121" s="14"/>
      <c r="W121" s="24"/>
      <c r="X121" s="14"/>
      <c r="Y121" s="15"/>
      <c r="Z121" s="15"/>
      <c r="AA121" s="55">
        <f t="shared" si="9"/>
        <v>0</v>
      </c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55">
        <f t="shared" si="10"/>
        <v>0</v>
      </c>
      <c r="AN121" s="55">
        <f t="shared" si="11"/>
        <v>0</v>
      </c>
      <c r="AO121" s="55">
        <f t="shared" si="12"/>
        <v>0</v>
      </c>
      <c r="AP121" s="84" t="str">
        <f t="shared" si="13"/>
        <v/>
      </c>
      <c r="AQ121" s="11" t="b">
        <f t="shared" si="14"/>
        <v>0</v>
      </c>
      <c r="AR121" s="59" t="b">
        <f t="shared" si="15"/>
        <v>0</v>
      </c>
      <c r="AS121" s="34" t="str">
        <f t="shared" si="16"/>
        <v/>
      </c>
    </row>
    <row r="122" spans="1:45">
      <c r="A122" s="4"/>
      <c r="B122" s="260"/>
      <c r="C122" s="35"/>
      <c r="D122" s="53"/>
      <c r="E122" s="5"/>
      <c r="F122" s="60"/>
      <c r="G122" s="54" t="e">
        <f>VLOOKUP(F122,Foglio1!$F$2:$G$1509,2,FALSE)</f>
        <v>#N/A</v>
      </c>
      <c r="H122" s="56"/>
      <c r="I122" s="4"/>
      <c r="J122" s="4"/>
      <c r="K122" s="4"/>
      <c r="L122" s="4"/>
      <c r="M122" s="24"/>
      <c r="N122" s="24"/>
      <c r="O122" s="14"/>
      <c r="P122" s="14"/>
      <c r="Q122" s="14"/>
      <c r="R122" s="14"/>
      <c r="S122" s="14"/>
      <c r="T122" s="14"/>
      <c r="U122" s="14"/>
      <c r="V122" s="14"/>
      <c r="W122" s="24"/>
      <c r="X122" s="14"/>
      <c r="Y122" s="15"/>
      <c r="Z122" s="15"/>
      <c r="AA122" s="55">
        <f t="shared" si="9"/>
        <v>0</v>
      </c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55">
        <f t="shared" si="10"/>
        <v>0</v>
      </c>
      <c r="AN122" s="55">
        <f t="shared" si="11"/>
        <v>0</v>
      </c>
      <c r="AO122" s="55">
        <f t="shared" si="12"/>
        <v>0</v>
      </c>
      <c r="AP122" s="84" t="str">
        <f t="shared" si="13"/>
        <v/>
      </c>
      <c r="AQ122" s="11" t="b">
        <f t="shared" si="14"/>
        <v>0</v>
      </c>
      <c r="AR122" s="59" t="b">
        <f t="shared" si="15"/>
        <v>0</v>
      </c>
      <c r="AS122" s="34" t="str">
        <f t="shared" si="16"/>
        <v/>
      </c>
    </row>
    <row r="123" spans="1:45">
      <c r="A123" s="4"/>
      <c r="B123" s="260"/>
      <c r="C123" s="35"/>
      <c r="D123" s="53"/>
      <c r="E123" s="5"/>
      <c r="F123" s="60"/>
      <c r="G123" s="54" t="e">
        <f>VLOOKUP(F123,Foglio1!$F$2:$G$1509,2,FALSE)</f>
        <v>#N/A</v>
      </c>
      <c r="H123" s="56"/>
      <c r="I123" s="4"/>
      <c r="J123" s="4"/>
      <c r="K123" s="4"/>
      <c r="L123" s="4"/>
      <c r="M123" s="24"/>
      <c r="N123" s="24"/>
      <c r="O123" s="14"/>
      <c r="P123" s="14"/>
      <c r="Q123" s="14"/>
      <c r="R123" s="14"/>
      <c r="S123" s="14"/>
      <c r="T123" s="14"/>
      <c r="U123" s="14"/>
      <c r="V123" s="14"/>
      <c r="W123" s="24"/>
      <c r="X123" s="14"/>
      <c r="Y123" s="15"/>
      <c r="Z123" s="15"/>
      <c r="AA123" s="55">
        <f t="shared" si="9"/>
        <v>0</v>
      </c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55">
        <f t="shared" si="10"/>
        <v>0</v>
      </c>
      <c r="AN123" s="55">
        <f t="shared" si="11"/>
        <v>0</v>
      </c>
      <c r="AO123" s="55">
        <f t="shared" si="12"/>
        <v>0</v>
      </c>
      <c r="AP123" s="84" t="str">
        <f t="shared" si="13"/>
        <v/>
      </c>
      <c r="AQ123" s="11" t="b">
        <f t="shared" si="14"/>
        <v>0</v>
      </c>
      <c r="AR123" s="59" t="b">
        <f t="shared" si="15"/>
        <v>0</v>
      </c>
      <c r="AS123" s="34" t="str">
        <f t="shared" si="16"/>
        <v/>
      </c>
    </row>
    <row r="124" spans="1:45">
      <c r="A124" s="4"/>
      <c r="B124" s="260"/>
      <c r="C124" s="35"/>
      <c r="D124" s="53"/>
      <c r="E124" s="5"/>
      <c r="F124" s="60"/>
      <c r="G124" s="54" t="e">
        <f>VLOOKUP(F124,Foglio1!$F$2:$G$1509,2,FALSE)</f>
        <v>#N/A</v>
      </c>
      <c r="H124" s="56"/>
      <c r="I124" s="4"/>
      <c r="J124" s="4"/>
      <c r="K124" s="4"/>
      <c r="L124" s="4"/>
      <c r="M124" s="24"/>
      <c r="N124" s="24"/>
      <c r="O124" s="14"/>
      <c r="P124" s="14"/>
      <c r="Q124" s="14"/>
      <c r="R124" s="14"/>
      <c r="S124" s="14"/>
      <c r="T124" s="14"/>
      <c r="U124" s="14"/>
      <c r="V124" s="14"/>
      <c r="W124" s="24"/>
      <c r="X124" s="14"/>
      <c r="Y124" s="15"/>
      <c r="Z124" s="15"/>
      <c r="AA124" s="55">
        <f t="shared" si="9"/>
        <v>0</v>
      </c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55">
        <f t="shared" si="10"/>
        <v>0</v>
      </c>
      <c r="AN124" s="55">
        <f t="shared" si="11"/>
        <v>0</v>
      </c>
      <c r="AO124" s="55">
        <f t="shared" si="12"/>
        <v>0</v>
      </c>
      <c r="AP124" s="84" t="str">
        <f t="shared" si="13"/>
        <v/>
      </c>
      <c r="AQ124" s="11" t="b">
        <f t="shared" si="14"/>
        <v>0</v>
      </c>
      <c r="AR124" s="59" t="b">
        <f t="shared" si="15"/>
        <v>0</v>
      </c>
      <c r="AS124" s="34" t="str">
        <f t="shared" si="16"/>
        <v/>
      </c>
    </row>
    <row r="125" spans="1:45">
      <c r="A125" s="4"/>
      <c r="B125" s="260"/>
      <c r="C125" s="35"/>
      <c r="D125" s="53"/>
      <c r="E125" s="5"/>
      <c r="F125" s="60"/>
      <c r="G125" s="54" t="e">
        <f>VLOOKUP(F125,Foglio1!$F$2:$G$1509,2,FALSE)</f>
        <v>#N/A</v>
      </c>
      <c r="H125" s="56"/>
      <c r="I125" s="4"/>
      <c r="J125" s="4"/>
      <c r="K125" s="4"/>
      <c r="L125" s="4"/>
      <c r="M125" s="24"/>
      <c r="N125" s="24"/>
      <c r="O125" s="14"/>
      <c r="P125" s="14"/>
      <c r="Q125" s="14"/>
      <c r="R125" s="14"/>
      <c r="S125" s="14"/>
      <c r="T125" s="14"/>
      <c r="U125" s="14"/>
      <c r="V125" s="14"/>
      <c r="W125" s="24"/>
      <c r="X125" s="14"/>
      <c r="Y125" s="15"/>
      <c r="Z125" s="15"/>
      <c r="AA125" s="55">
        <f t="shared" si="9"/>
        <v>0</v>
      </c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55">
        <f t="shared" si="10"/>
        <v>0</v>
      </c>
      <c r="AN125" s="55">
        <f t="shared" si="11"/>
        <v>0</v>
      </c>
      <c r="AO125" s="55">
        <f t="shared" si="12"/>
        <v>0</v>
      </c>
      <c r="AP125" s="84" t="str">
        <f t="shared" si="13"/>
        <v/>
      </c>
      <c r="AQ125" s="11" t="b">
        <f t="shared" si="14"/>
        <v>0</v>
      </c>
      <c r="AR125" s="59" t="b">
        <f t="shared" si="15"/>
        <v>0</v>
      </c>
      <c r="AS125" s="34" t="str">
        <f t="shared" si="16"/>
        <v/>
      </c>
    </row>
    <row r="126" spans="1:45">
      <c r="A126" s="4"/>
      <c r="B126" s="260"/>
      <c r="C126" s="35"/>
      <c r="D126" s="53"/>
      <c r="E126" s="5"/>
      <c r="F126" s="60"/>
      <c r="G126" s="54" t="e">
        <f>VLOOKUP(F126,Foglio1!$F$2:$G$1509,2,FALSE)</f>
        <v>#N/A</v>
      </c>
      <c r="H126" s="56"/>
      <c r="I126" s="4"/>
      <c r="J126" s="4"/>
      <c r="K126" s="4"/>
      <c r="L126" s="4"/>
      <c r="M126" s="24"/>
      <c r="N126" s="24"/>
      <c r="O126" s="14"/>
      <c r="P126" s="14"/>
      <c r="Q126" s="14"/>
      <c r="R126" s="14"/>
      <c r="S126" s="14"/>
      <c r="T126" s="14"/>
      <c r="U126" s="14"/>
      <c r="V126" s="14"/>
      <c r="W126" s="24"/>
      <c r="X126" s="14"/>
      <c r="Y126" s="15"/>
      <c r="Z126" s="15"/>
      <c r="AA126" s="55">
        <f t="shared" si="9"/>
        <v>0</v>
      </c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55">
        <f t="shared" si="10"/>
        <v>0</v>
      </c>
      <c r="AN126" s="55">
        <f t="shared" si="11"/>
        <v>0</v>
      </c>
      <c r="AO126" s="55">
        <f t="shared" si="12"/>
        <v>0</v>
      </c>
      <c r="AP126" s="84" t="str">
        <f t="shared" si="13"/>
        <v/>
      </c>
      <c r="AQ126" s="11" t="b">
        <f t="shared" si="14"/>
        <v>0</v>
      </c>
      <c r="AR126" s="59" t="b">
        <f t="shared" si="15"/>
        <v>0</v>
      </c>
      <c r="AS126" s="34" t="str">
        <f t="shared" si="16"/>
        <v/>
      </c>
    </row>
    <row r="127" spans="1:45">
      <c r="A127" s="4"/>
      <c r="B127" s="260"/>
      <c r="C127" s="35"/>
      <c r="D127" s="53"/>
      <c r="E127" s="5"/>
      <c r="F127" s="60"/>
      <c r="G127" s="54" t="e">
        <f>VLOOKUP(F127,Foglio1!$F$2:$G$1509,2,FALSE)</f>
        <v>#N/A</v>
      </c>
      <c r="H127" s="56"/>
      <c r="I127" s="4"/>
      <c r="J127" s="4"/>
      <c r="K127" s="4"/>
      <c r="L127" s="4"/>
      <c r="M127" s="24"/>
      <c r="N127" s="24"/>
      <c r="O127" s="14"/>
      <c r="P127" s="14"/>
      <c r="Q127" s="14"/>
      <c r="R127" s="14"/>
      <c r="S127" s="14"/>
      <c r="T127" s="14"/>
      <c r="U127" s="14"/>
      <c r="V127" s="14"/>
      <c r="W127" s="24"/>
      <c r="X127" s="14"/>
      <c r="Y127" s="15"/>
      <c r="Z127" s="15"/>
      <c r="AA127" s="55">
        <f t="shared" si="9"/>
        <v>0</v>
      </c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55">
        <f t="shared" si="10"/>
        <v>0</v>
      </c>
      <c r="AN127" s="55">
        <f t="shared" si="11"/>
        <v>0</v>
      </c>
      <c r="AO127" s="55">
        <f t="shared" si="12"/>
        <v>0</v>
      </c>
      <c r="AP127" s="84" t="str">
        <f t="shared" si="13"/>
        <v/>
      </c>
      <c r="AQ127" s="11" t="b">
        <f t="shared" si="14"/>
        <v>0</v>
      </c>
      <c r="AR127" s="59" t="b">
        <f t="shared" si="15"/>
        <v>0</v>
      </c>
      <c r="AS127" s="34" t="str">
        <f t="shared" si="16"/>
        <v/>
      </c>
    </row>
    <row r="128" spans="1:45">
      <c r="A128" s="4"/>
      <c r="B128" s="260"/>
      <c r="C128" s="35"/>
      <c r="D128" s="53"/>
      <c r="E128" s="5"/>
      <c r="F128" s="60"/>
      <c r="G128" s="54" t="e">
        <f>VLOOKUP(F128,Foglio1!$F$2:$G$1509,2,FALSE)</f>
        <v>#N/A</v>
      </c>
      <c r="H128" s="56"/>
      <c r="I128" s="4"/>
      <c r="J128" s="4"/>
      <c r="K128" s="4"/>
      <c r="L128" s="4"/>
      <c r="M128" s="24"/>
      <c r="N128" s="24"/>
      <c r="O128" s="14"/>
      <c r="P128" s="14"/>
      <c r="Q128" s="14"/>
      <c r="R128" s="14"/>
      <c r="S128" s="14"/>
      <c r="T128" s="14"/>
      <c r="U128" s="14"/>
      <c r="V128" s="14"/>
      <c r="W128" s="24"/>
      <c r="X128" s="14"/>
      <c r="Y128" s="15"/>
      <c r="Z128" s="15"/>
      <c r="AA128" s="55">
        <f t="shared" si="9"/>
        <v>0</v>
      </c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55">
        <f t="shared" si="10"/>
        <v>0</v>
      </c>
      <c r="AN128" s="55">
        <f t="shared" si="11"/>
        <v>0</v>
      </c>
      <c r="AO128" s="55">
        <f t="shared" si="12"/>
        <v>0</v>
      </c>
      <c r="AP128" s="84" t="str">
        <f t="shared" si="13"/>
        <v/>
      </c>
      <c r="AQ128" s="11" t="b">
        <f t="shared" si="14"/>
        <v>0</v>
      </c>
      <c r="AR128" s="59" t="b">
        <f t="shared" si="15"/>
        <v>0</v>
      </c>
      <c r="AS128" s="34" t="str">
        <f t="shared" si="16"/>
        <v/>
      </c>
    </row>
    <row r="129" spans="1:45">
      <c r="A129" s="4"/>
      <c r="B129" s="260"/>
      <c r="C129" s="35"/>
      <c r="D129" s="53"/>
      <c r="E129" s="5"/>
      <c r="F129" s="60"/>
      <c r="G129" s="54" t="e">
        <f>VLOOKUP(F129,Foglio1!$F$2:$G$1509,2,FALSE)</f>
        <v>#N/A</v>
      </c>
      <c r="H129" s="56"/>
      <c r="I129" s="4"/>
      <c r="J129" s="4"/>
      <c r="K129" s="4"/>
      <c r="L129" s="4"/>
      <c r="M129" s="24"/>
      <c r="N129" s="24"/>
      <c r="O129" s="14"/>
      <c r="P129" s="14"/>
      <c r="Q129" s="14"/>
      <c r="R129" s="14"/>
      <c r="S129" s="14"/>
      <c r="T129" s="14"/>
      <c r="U129" s="14"/>
      <c r="V129" s="14"/>
      <c r="W129" s="24"/>
      <c r="X129" s="14"/>
      <c r="Y129" s="15"/>
      <c r="Z129" s="15"/>
      <c r="AA129" s="55">
        <f t="shared" si="9"/>
        <v>0</v>
      </c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55">
        <f t="shared" si="10"/>
        <v>0</v>
      </c>
      <c r="AN129" s="55">
        <f t="shared" si="11"/>
        <v>0</v>
      </c>
      <c r="AO129" s="55">
        <f t="shared" si="12"/>
        <v>0</v>
      </c>
      <c r="AP129" s="84" t="str">
        <f t="shared" si="13"/>
        <v/>
      </c>
      <c r="AQ129" s="11" t="b">
        <f t="shared" si="14"/>
        <v>0</v>
      </c>
      <c r="AR129" s="59" t="b">
        <f t="shared" si="15"/>
        <v>0</v>
      </c>
      <c r="AS129" s="34" t="str">
        <f t="shared" si="16"/>
        <v/>
      </c>
    </row>
    <row r="130" spans="1:45">
      <c r="A130" s="4"/>
      <c r="B130" s="260"/>
      <c r="C130" s="35"/>
      <c r="D130" s="53"/>
      <c r="E130" s="5"/>
      <c r="F130" s="60"/>
      <c r="G130" s="54" t="e">
        <f>VLOOKUP(F130,Foglio1!$F$2:$G$1509,2,FALSE)</f>
        <v>#N/A</v>
      </c>
      <c r="H130" s="56"/>
      <c r="I130" s="4"/>
      <c r="J130" s="4"/>
      <c r="K130" s="4"/>
      <c r="L130" s="4"/>
      <c r="M130" s="24"/>
      <c r="N130" s="24"/>
      <c r="O130" s="14"/>
      <c r="P130" s="14"/>
      <c r="Q130" s="14"/>
      <c r="R130" s="14"/>
      <c r="S130" s="14"/>
      <c r="T130" s="14"/>
      <c r="U130" s="14"/>
      <c r="V130" s="14"/>
      <c r="W130" s="24"/>
      <c r="X130" s="14"/>
      <c r="Y130" s="15"/>
      <c r="Z130" s="15"/>
      <c r="AA130" s="55">
        <f t="shared" si="9"/>
        <v>0</v>
      </c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55">
        <f t="shared" si="10"/>
        <v>0</v>
      </c>
      <c r="AN130" s="55">
        <f t="shared" si="11"/>
        <v>0</v>
      </c>
      <c r="AO130" s="55">
        <f t="shared" si="12"/>
        <v>0</v>
      </c>
      <c r="AP130" s="84" t="str">
        <f t="shared" si="13"/>
        <v/>
      </c>
      <c r="AQ130" s="11" t="b">
        <f t="shared" si="14"/>
        <v>0</v>
      </c>
      <c r="AR130" s="59" t="b">
        <f t="shared" si="15"/>
        <v>0</v>
      </c>
      <c r="AS130" s="34" t="str">
        <f t="shared" si="16"/>
        <v/>
      </c>
    </row>
    <row r="131" spans="1:45">
      <c r="A131" s="4"/>
      <c r="B131" s="260"/>
      <c r="C131" s="35"/>
      <c r="D131" s="53"/>
      <c r="E131" s="5"/>
      <c r="F131" s="60"/>
      <c r="G131" s="54" t="e">
        <f>VLOOKUP(F131,Foglio1!$F$2:$G$1509,2,FALSE)</f>
        <v>#N/A</v>
      </c>
      <c r="H131" s="56"/>
      <c r="I131" s="4"/>
      <c r="J131" s="4"/>
      <c r="K131" s="4"/>
      <c r="L131" s="4"/>
      <c r="M131" s="24"/>
      <c r="N131" s="24"/>
      <c r="O131" s="14"/>
      <c r="P131" s="14"/>
      <c r="Q131" s="14"/>
      <c r="R131" s="14"/>
      <c r="S131" s="14"/>
      <c r="T131" s="14"/>
      <c r="U131" s="14"/>
      <c r="V131" s="14"/>
      <c r="W131" s="24"/>
      <c r="X131" s="14"/>
      <c r="Y131" s="15"/>
      <c r="Z131" s="15"/>
      <c r="AA131" s="55">
        <f t="shared" si="9"/>
        <v>0</v>
      </c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55">
        <f t="shared" si="10"/>
        <v>0</v>
      </c>
      <c r="AN131" s="55">
        <f t="shared" si="11"/>
        <v>0</v>
      </c>
      <c r="AO131" s="55">
        <f t="shared" si="12"/>
        <v>0</v>
      </c>
      <c r="AP131" s="84" t="str">
        <f t="shared" si="13"/>
        <v/>
      </c>
      <c r="AQ131" s="11" t="b">
        <f t="shared" si="14"/>
        <v>0</v>
      </c>
      <c r="AR131" s="59" t="b">
        <f t="shared" si="15"/>
        <v>0</v>
      </c>
      <c r="AS131" s="34" t="str">
        <f t="shared" si="16"/>
        <v/>
      </c>
    </row>
    <row r="132" spans="1:45">
      <c r="A132" s="4"/>
      <c r="B132" s="260"/>
      <c r="C132" s="35"/>
      <c r="D132" s="53"/>
      <c r="E132" s="5"/>
      <c r="F132" s="60"/>
      <c r="G132" s="54" t="e">
        <f>VLOOKUP(F132,Foglio1!$F$2:$G$1509,2,FALSE)</f>
        <v>#N/A</v>
      </c>
      <c r="H132" s="56"/>
      <c r="I132" s="4"/>
      <c r="J132" s="4"/>
      <c r="K132" s="4"/>
      <c r="L132" s="4"/>
      <c r="M132" s="24"/>
      <c r="N132" s="24"/>
      <c r="O132" s="14"/>
      <c r="P132" s="14"/>
      <c r="Q132" s="14"/>
      <c r="R132" s="14"/>
      <c r="S132" s="14"/>
      <c r="T132" s="14"/>
      <c r="U132" s="14"/>
      <c r="V132" s="14"/>
      <c r="W132" s="24"/>
      <c r="X132" s="14"/>
      <c r="Y132" s="15"/>
      <c r="Z132" s="15"/>
      <c r="AA132" s="55">
        <f t="shared" si="9"/>
        <v>0</v>
      </c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55">
        <f t="shared" si="10"/>
        <v>0</v>
      </c>
      <c r="AN132" s="55">
        <f t="shared" si="11"/>
        <v>0</v>
      </c>
      <c r="AO132" s="55">
        <f t="shared" si="12"/>
        <v>0</v>
      </c>
      <c r="AP132" s="84" t="str">
        <f t="shared" si="13"/>
        <v/>
      </c>
      <c r="AQ132" s="11" t="b">
        <f t="shared" si="14"/>
        <v>0</v>
      </c>
      <c r="AR132" s="59" t="b">
        <f t="shared" si="15"/>
        <v>0</v>
      </c>
      <c r="AS132" s="34" t="str">
        <f t="shared" si="16"/>
        <v/>
      </c>
    </row>
    <row r="133" spans="1:45">
      <c r="A133" s="4"/>
      <c r="B133" s="260"/>
      <c r="C133" s="35"/>
      <c r="D133" s="53"/>
      <c r="E133" s="5"/>
      <c r="F133" s="60"/>
      <c r="G133" s="54" t="e">
        <f>VLOOKUP(F133,Foglio1!$F$2:$G$1509,2,FALSE)</f>
        <v>#N/A</v>
      </c>
      <c r="H133" s="56"/>
      <c r="I133" s="4"/>
      <c r="J133" s="4"/>
      <c r="K133" s="4"/>
      <c r="L133" s="4"/>
      <c r="M133" s="24"/>
      <c r="N133" s="24"/>
      <c r="O133" s="14"/>
      <c r="P133" s="14"/>
      <c r="Q133" s="14"/>
      <c r="R133" s="14"/>
      <c r="S133" s="14"/>
      <c r="T133" s="14"/>
      <c r="U133" s="14"/>
      <c r="V133" s="14"/>
      <c r="W133" s="24"/>
      <c r="X133" s="14"/>
      <c r="Y133" s="15"/>
      <c r="Z133" s="15"/>
      <c r="AA133" s="55">
        <f t="shared" si="9"/>
        <v>0</v>
      </c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55">
        <f t="shared" si="10"/>
        <v>0</v>
      </c>
      <c r="AN133" s="55">
        <f t="shared" si="11"/>
        <v>0</v>
      </c>
      <c r="AO133" s="55">
        <f t="shared" si="12"/>
        <v>0</v>
      </c>
      <c r="AP133" s="84" t="str">
        <f t="shared" si="13"/>
        <v/>
      </c>
      <c r="AQ133" s="11" t="b">
        <f t="shared" si="14"/>
        <v>0</v>
      </c>
      <c r="AR133" s="59" t="b">
        <f t="shared" si="15"/>
        <v>0</v>
      </c>
      <c r="AS133" s="34" t="str">
        <f t="shared" si="16"/>
        <v/>
      </c>
    </row>
    <row r="134" spans="1:45">
      <c r="A134" s="4"/>
      <c r="B134" s="260"/>
      <c r="C134" s="35"/>
      <c r="D134" s="53"/>
      <c r="E134" s="5"/>
      <c r="F134" s="60"/>
      <c r="G134" s="54" t="e">
        <f>VLOOKUP(F134,Foglio1!$F$2:$G$1509,2,FALSE)</f>
        <v>#N/A</v>
      </c>
      <c r="H134" s="56"/>
      <c r="I134" s="4"/>
      <c r="J134" s="4"/>
      <c r="K134" s="4"/>
      <c r="L134" s="4"/>
      <c r="M134" s="24"/>
      <c r="N134" s="24"/>
      <c r="O134" s="14"/>
      <c r="P134" s="14"/>
      <c r="Q134" s="14"/>
      <c r="R134" s="14"/>
      <c r="S134" s="14"/>
      <c r="T134" s="14"/>
      <c r="U134" s="14"/>
      <c r="V134" s="14"/>
      <c r="W134" s="24"/>
      <c r="X134" s="14"/>
      <c r="Y134" s="15"/>
      <c r="Z134" s="15"/>
      <c r="AA134" s="55">
        <f t="shared" si="9"/>
        <v>0</v>
      </c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55">
        <f t="shared" si="10"/>
        <v>0</v>
      </c>
      <c r="AN134" s="55">
        <f t="shared" si="11"/>
        <v>0</v>
      </c>
      <c r="AO134" s="55">
        <f t="shared" si="12"/>
        <v>0</v>
      </c>
      <c r="AP134" s="84" t="str">
        <f t="shared" si="13"/>
        <v/>
      </c>
      <c r="AQ134" s="11" t="b">
        <f t="shared" si="14"/>
        <v>0</v>
      </c>
      <c r="AR134" s="59" t="b">
        <f t="shared" si="15"/>
        <v>0</v>
      </c>
      <c r="AS134" s="34" t="str">
        <f t="shared" si="16"/>
        <v/>
      </c>
    </row>
    <row r="135" spans="1:45">
      <c r="A135" s="4"/>
      <c r="B135" s="260"/>
      <c r="C135" s="35"/>
      <c r="D135" s="53"/>
      <c r="E135" s="5"/>
      <c r="F135" s="60"/>
      <c r="G135" s="54" t="e">
        <f>VLOOKUP(F135,Foglio1!$F$2:$G$1509,2,FALSE)</f>
        <v>#N/A</v>
      </c>
      <c r="H135" s="56"/>
      <c r="I135" s="4"/>
      <c r="J135" s="4"/>
      <c r="K135" s="4"/>
      <c r="L135" s="4"/>
      <c r="M135" s="24"/>
      <c r="N135" s="24"/>
      <c r="O135" s="14"/>
      <c r="P135" s="14"/>
      <c r="Q135" s="14"/>
      <c r="R135" s="14"/>
      <c r="S135" s="14"/>
      <c r="T135" s="14"/>
      <c r="U135" s="14"/>
      <c r="V135" s="14"/>
      <c r="W135" s="24"/>
      <c r="X135" s="14"/>
      <c r="Y135" s="15"/>
      <c r="Z135" s="15"/>
      <c r="AA135" s="55">
        <f t="shared" si="9"/>
        <v>0</v>
      </c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55">
        <f t="shared" si="10"/>
        <v>0</v>
      </c>
      <c r="AN135" s="55">
        <f t="shared" si="11"/>
        <v>0</v>
      </c>
      <c r="AO135" s="55">
        <f t="shared" si="12"/>
        <v>0</v>
      </c>
      <c r="AP135" s="84" t="str">
        <f t="shared" si="13"/>
        <v/>
      </c>
      <c r="AQ135" s="11" t="b">
        <f t="shared" si="14"/>
        <v>0</v>
      </c>
      <c r="AR135" s="59" t="b">
        <f t="shared" si="15"/>
        <v>0</v>
      </c>
      <c r="AS135" s="34" t="str">
        <f t="shared" si="16"/>
        <v/>
      </c>
    </row>
    <row r="136" spans="1:45">
      <c r="A136" s="4"/>
      <c r="B136" s="260"/>
      <c r="C136" s="35"/>
      <c r="D136" s="53"/>
      <c r="E136" s="5"/>
      <c r="F136" s="60"/>
      <c r="G136" s="54" t="e">
        <f>VLOOKUP(F136,Foglio1!$F$2:$G$1509,2,FALSE)</f>
        <v>#N/A</v>
      </c>
      <c r="H136" s="56"/>
      <c r="I136" s="4"/>
      <c r="J136" s="4"/>
      <c r="K136" s="4"/>
      <c r="L136" s="4"/>
      <c r="M136" s="24"/>
      <c r="N136" s="24"/>
      <c r="O136" s="14"/>
      <c r="P136" s="14"/>
      <c r="Q136" s="14"/>
      <c r="R136" s="14"/>
      <c r="S136" s="14"/>
      <c r="T136" s="14"/>
      <c r="U136" s="14"/>
      <c r="V136" s="14"/>
      <c r="W136" s="24"/>
      <c r="X136" s="14"/>
      <c r="Y136" s="15"/>
      <c r="Z136" s="15"/>
      <c r="AA136" s="55">
        <f t="shared" ref="AA136:AA199" si="17">SUM(Y136:Z136)</f>
        <v>0</v>
      </c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55">
        <f t="shared" ref="AM136:AM199" si="18">SUM(AA136:AC136)</f>
        <v>0</v>
      </c>
      <c r="AN136" s="55">
        <f t="shared" ref="AN136:AN199" si="19">SUM(AD136:AF136)</f>
        <v>0</v>
      </c>
      <c r="AO136" s="55">
        <f t="shared" ref="AO136:AO199" si="20">SUM(AG136:AK136)</f>
        <v>0</v>
      </c>
      <c r="AP136" s="84" t="str">
        <f t="shared" ref="AP136:AP199" si="21">IF(AND(OR(AQ136=FALSE,AR136=FALSE),OR(COUNTBLANK(A136:F136)&lt;&gt;COLUMNS(A136:F136),COUNTBLANK(H136:Z136)&lt;&gt;COLUMNS(H136:Z136),COUNTBLANK(AB136:AL136)&lt;&gt;COLUMNS(AB136:AL136))),"KO","")</f>
        <v/>
      </c>
      <c r="AQ136" s="11" t="b">
        <f t="shared" ref="AQ136:AQ199" si="22">IF(OR(ISBLANK(A136),ISBLANK(B136),ISBLANK(H136),ISBLANK(O136),ISBLANK(R136),ISBLANK(V136),ISBLANK(W136),ISBLANK(Y136),ISBLANK(AB136),ISBLANK(AE136),ISBLANK(AL136)),FALSE,TRUE)</f>
        <v>0</v>
      </c>
      <c r="AR136" s="59" t="b">
        <f t="shared" ref="AR136:AR199" si="23">IF(ISBLANK(B136),IF(OR(ISBLANK(C136),ISBLANK(D136),ISBLANK(E136),ISBLANK(F136),ISBLANK(G136)),FALSE,TRUE),TRUE)</f>
        <v>0</v>
      </c>
      <c r="AS136" s="34" t="str">
        <f t="shared" ref="AS136:AS199" si="24">IF(AND(AP136="KO",OR(COUNTBLANK(A136:F136)&lt;&gt;COLUMNS(A136:F136),COUNTBLANK(H136:Z136)&lt;&gt;COLUMNS(H136:Z136),COUNTBLANK(AB136:AL136)&lt;&gt;COLUMNS(AB136:AL136))),"ATTENZIONE!!! NON TUTTI I CAMPI OBBLIGATORI SONO STATI COMPILATI","")</f>
        <v/>
      </c>
    </row>
    <row r="137" spans="1:45">
      <c r="A137" s="4"/>
      <c r="B137" s="260"/>
      <c r="C137" s="35"/>
      <c r="D137" s="53"/>
      <c r="E137" s="5"/>
      <c r="F137" s="60"/>
      <c r="G137" s="54" t="e">
        <f>VLOOKUP(F137,Foglio1!$F$2:$G$1509,2,FALSE)</f>
        <v>#N/A</v>
      </c>
      <c r="H137" s="56"/>
      <c r="I137" s="4"/>
      <c r="J137" s="4"/>
      <c r="K137" s="4"/>
      <c r="L137" s="4"/>
      <c r="M137" s="24"/>
      <c r="N137" s="24"/>
      <c r="O137" s="14"/>
      <c r="P137" s="14"/>
      <c r="Q137" s="14"/>
      <c r="R137" s="14"/>
      <c r="S137" s="14"/>
      <c r="T137" s="14"/>
      <c r="U137" s="14"/>
      <c r="V137" s="14"/>
      <c r="W137" s="24"/>
      <c r="X137" s="14"/>
      <c r="Y137" s="15"/>
      <c r="Z137" s="15"/>
      <c r="AA137" s="55">
        <f t="shared" si="17"/>
        <v>0</v>
      </c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55">
        <f t="shared" si="18"/>
        <v>0</v>
      </c>
      <c r="AN137" s="55">
        <f t="shared" si="19"/>
        <v>0</v>
      </c>
      <c r="AO137" s="55">
        <f t="shared" si="20"/>
        <v>0</v>
      </c>
      <c r="AP137" s="84" t="str">
        <f t="shared" si="21"/>
        <v/>
      </c>
      <c r="AQ137" s="11" t="b">
        <f t="shared" si="22"/>
        <v>0</v>
      </c>
      <c r="AR137" s="59" t="b">
        <f t="shared" si="23"/>
        <v>0</v>
      </c>
      <c r="AS137" s="34" t="str">
        <f t="shared" si="24"/>
        <v/>
      </c>
    </row>
    <row r="138" spans="1:45">
      <c r="A138" s="4"/>
      <c r="B138" s="260"/>
      <c r="C138" s="35"/>
      <c r="D138" s="53"/>
      <c r="E138" s="5"/>
      <c r="F138" s="60"/>
      <c r="G138" s="54" t="e">
        <f>VLOOKUP(F138,Foglio1!$F$2:$G$1509,2,FALSE)</f>
        <v>#N/A</v>
      </c>
      <c r="H138" s="56"/>
      <c r="I138" s="4"/>
      <c r="J138" s="4"/>
      <c r="K138" s="4"/>
      <c r="L138" s="4"/>
      <c r="M138" s="24"/>
      <c r="N138" s="24"/>
      <c r="O138" s="14"/>
      <c r="P138" s="14"/>
      <c r="Q138" s="14"/>
      <c r="R138" s="14"/>
      <c r="S138" s="14"/>
      <c r="T138" s="14"/>
      <c r="U138" s="14"/>
      <c r="V138" s="14"/>
      <c r="W138" s="24"/>
      <c r="X138" s="14"/>
      <c r="Y138" s="15"/>
      <c r="Z138" s="15"/>
      <c r="AA138" s="55">
        <f t="shared" si="17"/>
        <v>0</v>
      </c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55">
        <f t="shared" si="18"/>
        <v>0</v>
      </c>
      <c r="AN138" s="55">
        <f t="shared" si="19"/>
        <v>0</v>
      </c>
      <c r="AO138" s="55">
        <f t="shared" si="20"/>
        <v>0</v>
      </c>
      <c r="AP138" s="84" t="str">
        <f t="shared" si="21"/>
        <v/>
      </c>
      <c r="AQ138" s="11" t="b">
        <f t="shared" si="22"/>
        <v>0</v>
      </c>
      <c r="AR138" s="59" t="b">
        <f t="shared" si="23"/>
        <v>0</v>
      </c>
      <c r="AS138" s="34" t="str">
        <f t="shared" si="24"/>
        <v/>
      </c>
    </row>
    <row r="139" spans="1:45">
      <c r="A139" s="4"/>
      <c r="B139" s="260"/>
      <c r="C139" s="35"/>
      <c r="D139" s="53"/>
      <c r="E139" s="5"/>
      <c r="F139" s="60"/>
      <c r="G139" s="54" t="e">
        <f>VLOOKUP(F139,Foglio1!$F$2:$G$1509,2,FALSE)</f>
        <v>#N/A</v>
      </c>
      <c r="H139" s="56"/>
      <c r="I139" s="4"/>
      <c r="J139" s="4"/>
      <c r="K139" s="4"/>
      <c r="L139" s="4"/>
      <c r="M139" s="24"/>
      <c r="N139" s="24"/>
      <c r="O139" s="14"/>
      <c r="P139" s="14"/>
      <c r="Q139" s="14"/>
      <c r="R139" s="14"/>
      <c r="S139" s="14"/>
      <c r="T139" s="14"/>
      <c r="U139" s="14"/>
      <c r="V139" s="14"/>
      <c r="W139" s="24"/>
      <c r="X139" s="14"/>
      <c r="Y139" s="15"/>
      <c r="Z139" s="15"/>
      <c r="AA139" s="55">
        <f t="shared" si="17"/>
        <v>0</v>
      </c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55">
        <f t="shared" si="18"/>
        <v>0</v>
      </c>
      <c r="AN139" s="55">
        <f t="shared" si="19"/>
        <v>0</v>
      </c>
      <c r="AO139" s="55">
        <f t="shared" si="20"/>
        <v>0</v>
      </c>
      <c r="AP139" s="84" t="str">
        <f t="shared" si="21"/>
        <v/>
      </c>
      <c r="AQ139" s="11" t="b">
        <f t="shared" si="22"/>
        <v>0</v>
      </c>
      <c r="AR139" s="59" t="b">
        <f t="shared" si="23"/>
        <v>0</v>
      </c>
      <c r="AS139" s="34" t="str">
        <f t="shared" si="24"/>
        <v/>
      </c>
    </row>
    <row r="140" spans="1:45">
      <c r="A140" s="4"/>
      <c r="B140" s="260"/>
      <c r="C140" s="35"/>
      <c r="D140" s="53"/>
      <c r="E140" s="5"/>
      <c r="F140" s="60"/>
      <c r="G140" s="54" t="e">
        <f>VLOOKUP(F140,Foglio1!$F$2:$G$1509,2,FALSE)</f>
        <v>#N/A</v>
      </c>
      <c r="H140" s="56"/>
      <c r="I140" s="4"/>
      <c r="J140" s="4"/>
      <c r="K140" s="4"/>
      <c r="L140" s="4"/>
      <c r="M140" s="24"/>
      <c r="N140" s="24"/>
      <c r="O140" s="14"/>
      <c r="P140" s="14"/>
      <c r="Q140" s="14"/>
      <c r="R140" s="14"/>
      <c r="S140" s="14"/>
      <c r="T140" s="14"/>
      <c r="U140" s="14"/>
      <c r="V140" s="14"/>
      <c r="W140" s="24"/>
      <c r="X140" s="14"/>
      <c r="Y140" s="15"/>
      <c r="Z140" s="15"/>
      <c r="AA140" s="55">
        <f t="shared" si="17"/>
        <v>0</v>
      </c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55">
        <f t="shared" si="18"/>
        <v>0</v>
      </c>
      <c r="AN140" s="55">
        <f t="shared" si="19"/>
        <v>0</v>
      </c>
      <c r="AO140" s="55">
        <f t="shared" si="20"/>
        <v>0</v>
      </c>
      <c r="AP140" s="84" t="str">
        <f t="shared" si="21"/>
        <v/>
      </c>
      <c r="AQ140" s="11" t="b">
        <f t="shared" si="22"/>
        <v>0</v>
      </c>
      <c r="AR140" s="59" t="b">
        <f t="shared" si="23"/>
        <v>0</v>
      </c>
      <c r="AS140" s="34" t="str">
        <f t="shared" si="24"/>
        <v/>
      </c>
    </row>
    <row r="141" spans="1:45">
      <c r="A141" s="4"/>
      <c r="B141" s="260"/>
      <c r="C141" s="35"/>
      <c r="D141" s="53"/>
      <c r="E141" s="5"/>
      <c r="F141" s="60"/>
      <c r="G141" s="54" t="e">
        <f>VLOOKUP(F141,Foglio1!$F$2:$G$1509,2,FALSE)</f>
        <v>#N/A</v>
      </c>
      <c r="H141" s="56"/>
      <c r="I141" s="4"/>
      <c r="J141" s="4"/>
      <c r="K141" s="4"/>
      <c r="L141" s="4"/>
      <c r="M141" s="24"/>
      <c r="N141" s="24"/>
      <c r="O141" s="14"/>
      <c r="P141" s="14"/>
      <c r="Q141" s="14"/>
      <c r="R141" s="14"/>
      <c r="S141" s="14"/>
      <c r="T141" s="14"/>
      <c r="U141" s="14"/>
      <c r="V141" s="14"/>
      <c r="W141" s="24"/>
      <c r="X141" s="14"/>
      <c r="Y141" s="15"/>
      <c r="Z141" s="15"/>
      <c r="AA141" s="55">
        <f t="shared" si="17"/>
        <v>0</v>
      </c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55">
        <f t="shared" si="18"/>
        <v>0</v>
      </c>
      <c r="AN141" s="55">
        <f t="shared" si="19"/>
        <v>0</v>
      </c>
      <c r="AO141" s="55">
        <f t="shared" si="20"/>
        <v>0</v>
      </c>
      <c r="AP141" s="84" t="str">
        <f t="shared" si="21"/>
        <v/>
      </c>
      <c r="AQ141" s="11" t="b">
        <f t="shared" si="22"/>
        <v>0</v>
      </c>
      <c r="AR141" s="59" t="b">
        <f t="shared" si="23"/>
        <v>0</v>
      </c>
      <c r="AS141" s="34" t="str">
        <f t="shared" si="24"/>
        <v/>
      </c>
    </row>
    <row r="142" spans="1:45">
      <c r="A142" s="4"/>
      <c r="B142" s="260"/>
      <c r="C142" s="35"/>
      <c r="D142" s="53"/>
      <c r="E142" s="5"/>
      <c r="F142" s="60"/>
      <c r="G142" s="54" t="e">
        <f>VLOOKUP(F142,Foglio1!$F$2:$G$1509,2,FALSE)</f>
        <v>#N/A</v>
      </c>
      <c r="H142" s="56"/>
      <c r="I142" s="4"/>
      <c r="J142" s="4"/>
      <c r="K142" s="4"/>
      <c r="L142" s="4"/>
      <c r="M142" s="24"/>
      <c r="N142" s="24"/>
      <c r="O142" s="14"/>
      <c r="P142" s="14"/>
      <c r="Q142" s="14"/>
      <c r="R142" s="14"/>
      <c r="S142" s="14"/>
      <c r="T142" s="14"/>
      <c r="U142" s="14"/>
      <c r="V142" s="14"/>
      <c r="W142" s="24"/>
      <c r="X142" s="14"/>
      <c r="Y142" s="15"/>
      <c r="Z142" s="15"/>
      <c r="AA142" s="55">
        <f t="shared" si="17"/>
        <v>0</v>
      </c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55">
        <f t="shared" si="18"/>
        <v>0</v>
      </c>
      <c r="AN142" s="55">
        <f t="shared" si="19"/>
        <v>0</v>
      </c>
      <c r="AO142" s="55">
        <f t="shared" si="20"/>
        <v>0</v>
      </c>
      <c r="AP142" s="84" t="str">
        <f t="shared" si="21"/>
        <v/>
      </c>
      <c r="AQ142" s="11" t="b">
        <f t="shared" si="22"/>
        <v>0</v>
      </c>
      <c r="AR142" s="59" t="b">
        <f t="shared" si="23"/>
        <v>0</v>
      </c>
      <c r="AS142" s="34" t="str">
        <f t="shared" si="24"/>
        <v/>
      </c>
    </row>
    <row r="143" spans="1:45">
      <c r="A143" s="4"/>
      <c r="B143" s="260"/>
      <c r="C143" s="35"/>
      <c r="D143" s="53"/>
      <c r="E143" s="5"/>
      <c r="F143" s="60"/>
      <c r="G143" s="54" t="e">
        <f>VLOOKUP(F143,Foglio1!$F$2:$G$1509,2,FALSE)</f>
        <v>#N/A</v>
      </c>
      <c r="H143" s="56"/>
      <c r="I143" s="4"/>
      <c r="J143" s="4"/>
      <c r="K143" s="4"/>
      <c r="L143" s="4"/>
      <c r="M143" s="24"/>
      <c r="N143" s="24"/>
      <c r="O143" s="14"/>
      <c r="P143" s="14"/>
      <c r="Q143" s="14"/>
      <c r="R143" s="14"/>
      <c r="S143" s="14"/>
      <c r="T143" s="14"/>
      <c r="U143" s="14"/>
      <c r="V143" s="14"/>
      <c r="W143" s="24"/>
      <c r="X143" s="14"/>
      <c r="Y143" s="15"/>
      <c r="Z143" s="15"/>
      <c r="AA143" s="55">
        <f t="shared" si="17"/>
        <v>0</v>
      </c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55">
        <f t="shared" si="18"/>
        <v>0</v>
      </c>
      <c r="AN143" s="55">
        <f t="shared" si="19"/>
        <v>0</v>
      </c>
      <c r="AO143" s="55">
        <f t="shared" si="20"/>
        <v>0</v>
      </c>
      <c r="AP143" s="84" t="str">
        <f t="shared" si="21"/>
        <v/>
      </c>
      <c r="AQ143" s="11" t="b">
        <f t="shared" si="22"/>
        <v>0</v>
      </c>
      <c r="AR143" s="59" t="b">
        <f t="shared" si="23"/>
        <v>0</v>
      </c>
      <c r="AS143" s="34" t="str">
        <f t="shared" si="24"/>
        <v/>
      </c>
    </row>
    <row r="144" spans="1:45">
      <c r="A144" s="4"/>
      <c r="B144" s="260"/>
      <c r="C144" s="35"/>
      <c r="D144" s="53"/>
      <c r="E144" s="5"/>
      <c r="F144" s="60"/>
      <c r="G144" s="54" t="e">
        <f>VLOOKUP(F144,Foglio1!$F$2:$G$1509,2,FALSE)</f>
        <v>#N/A</v>
      </c>
      <c r="H144" s="56"/>
      <c r="I144" s="4"/>
      <c r="J144" s="4"/>
      <c r="K144" s="4"/>
      <c r="L144" s="4"/>
      <c r="M144" s="24"/>
      <c r="N144" s="24"/>
      <c r="O144" s="14"/>
      <c r="P144" s="14"/>
      <c r="Q144" s="14"/>
      <c r="R144" s="14"/>
      <c r="S144" s="14"/>
      <c r="T144" s="14"/>
      <c r="U144" s="14"/>
      <c r="V144" s="14"/>
      <c r="W144" s="24"/>
      <c r="X144" s="14"/>
      <c r="Y144" s="15"/>
      <c r="Z144" s="15"/>
      <c r="AA144" s="55">
        <f t="shared" si="17"/>
        <v>0</v>
      </c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55">
        <f t="shared" si="18"/>
        <v>0</v>
      </c>
      <c r="AN144" s="55">
        <f t="shared" si="19"/>
        <v>0</v>
      </c>
      <c r="AO144" s="55">
        <f t="shared" si="20"/>
        <v>0</v>
      </c>
      <c r="AP144" s="84" t="str">
        <f t="shared" si="21"/>
        <v/>
      </c>
      <c r="AQ144" s="11" t="b">
        <f t="shared" si="22"/>
        <v>0</v>
      </c>
      <c r="AR144" s="59" t="b">
        <f t="shared" si="23"/>
        <v>0</v>
      </c>
      <c r="AS144" s="34" t="str">
        <f t="shared" si="24"/>
        <v/>
      </c>
    </row>
    <row r="145" spans="1:45">
      <c r="A145" s="4"/>
      <c r="B145" s="260"/>
      <c r="C145" s="35"/>
      <c r="D145" s="53"/>
      <c r="E145" s="5"/>
      <c r="F145" s="60"/>
      <c r="G145" s="54" t="e">
        <f>VLOOKUP(F145,Foglio1!$F$2:$G$1509,2,FALSE)</f>
        <v>#N/A</v>
      </c>
      <c r="H145" s="56"/>
      <c r="I145" s="4"/>
      <c r="J145" s="4"/>
      <c r="K145" s="4"/>
      <c r="L145" s="4"/>
      <c r="M145" s="24"/>
      <c r="N145" s="24"/>
      <c r="O145" s="14"/>
      <c r="P145" s="14"/>
      <c r="Q145" s="14"/>
      <c r="R145" s="14"/>
      <c r="S145" s="14"/>
      <c r="T145" s="14"/>
      <c r="U145" s="14"/>
      <c r="V145" s="14"/>
      <c r="W145" s="24"/>
      <c r="X145" s="14"/>
      <c r="Y145" s="15"/>
      <c r="Z145" s="15"/>
      <c r="AA145" s="55">
        <f t="shared" si="17"/>
        <v>0</v>
      </c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55">
        <f t="shared" si="18"/>
        <v>0</v>
      </c>
      <c r="AN145" s="55">
        <f t="shared" si="19"/>
        <v>0</v>
      </c>
      <c r="AO145" s="55">
        <f t="shared" si="20"/>
        <v>0</v>
      </c>
      <c r="AP145" s="84" t="str">
        <f t="shared" si="21"/>
        <v/>
      </c>
      <c r="AQ145" s="11" t="b">
        <f t="shared" si="22"/>
        <v>0</v>
      </c>
      <c r="AR145" s="59" t="b">
        <f t="shared" si="23"/>
        <v>0</v>
      </c>
      <c r="AS145" s="34" t="str">
        <f t="shared" si="24"/>
        <v/>
      </c>
    </row>
    <row r="146" spans="1:45">
      <c r="A146" s="4"/>
      <c r="B146" s="260"/>
      <c r="C146" s="35"/>
      <c r="D146" s="53"/>
      <c r="E146" s="5"/>
      <c r="F146" s="60"/>
      <c r="G146" s="54" t="e">
        <f>VLOOKUP(F146,Foglio1!$F$2:$G$1509,2,FALSE)</f>
        <v>#N/A</v>
      </c>
      <c r="H146" s="56"/>
      <c r="I146" s="4"/>
      <c r="J146" s="4"/>
      <c r="K146" s="4"/>
      <c r="L146" s="4"/>
      <c r="M146" s="24"/>
      <c r="N146" s="24"/>
      <c r="O146" s="14"/>
      <c r="P146" s="14"/>
      <c r="Q146" s="14"/>
      <c r="R146" s="14"/>
      <c r="S146" s="14"/>
      <c r="T146" s="14"/>
      <c r="U146" s="14"/>
      <c r="V146" s="14"/>
      <c r="W146" s="24"/>
      <c r="X146" s="14"/>
      <c r="Y146" s="15"/>
      <c r="Z146" s="15"/>
      <c r="AA146" s="55">
        <f t="shared" si="17"/>
        <v>0</v>
      </c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55">
        <f t="shared" si="18"/>
        <v>0</v>
      </c>
      <c r="AN146" s="55">
        <f t="shared" si="19"/>
        <v>0</v>
      </c>
      <c r="AO146" s="55">
        <f t="shared" si="20"/>
        <v>0</v>
      </c>
      <c r="AP146" s="84" t="str">
        <f t="shared" si="21"/>
        <v/>
      </c>
      <c r="AQ146" s="11" t="b">
        <f t="shared" si="22"/>
        <v>0</v>
      </c>
      <c r="AR146" s="59" t="b">
        <f t="shared" si="23"/>
        <v>0</v>
      </c>
      <c r="AS146" s="34" t="str">
        <f t="shared" si="24"/>
        <v/>
      </c>
    </row>
    <row r="147" spans="1:45">
      <c r="A147" s="4"/>
      <c r="B147" s="260"/>
      <c r="C147" s="35"/>
      <c r="D147" s="53"/>
      <c r="E147" s="5"/>
      <c r="F147" s="60"/>
      <c r="G147" s="54" t="e">
        <f>VLOOKUP(F147,Foglio1!$F$2:$G$1509,2,FALSE)</f>
        <v>#N/A</v>
      </c>
      <c r="H147" s="56"/>
      <c r="I147" s="4"/>
      <c r="J147" s="4"/>
      <c r="K147" s="4"/>
      <c r="L147" s="4"/>
      <c r="M147" s="24"/>
      <c r="N147" s="24"/>
      <c r="O147" s="14"/>
      <c r="P147" s="14"/>
      <c r="Q147" s="14"/>
      <c r="R147" s="14"/>
      <c r="S147" s="14"/>
      <c r="T147" s="14"/>
      <c r="U147" s="14"/>
      <c r="V147" s="14"/>
      <c r="W147" s="24"/>
      <c r="X147" s="14"/>
      <c r="Y147" s="15"/>
      <c r="Z147" s="15"/>
      <c r="AA147" s="55">
        <f t="shared" si="17"/>
        <v>0</v>
      </c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55">
        <f t="shared" si="18"/>
        <v>0</v>
      </c>
      <c r="AN147" s="55">
        <f t="shared" si="19"/>
        <v>0</v>
      </c>
      <c r="AO147" s="55">
        <f t="shared" si="20"/>
        <v>0</v>
      </c>
      <c r="AP147" s="84" t="str">
        <f t="shared" si="21"/>
        <v/>
      </c>
      <c r="AQ147" s="11" t="b">
        <f t="shared" si="22"/>
        <v>0</v>
      </c>
      <c r="AR147" s="59" t="b">
        <f t="shared" si="23"/>
        <v>0</v>
      </c>
      <c r="AS147" s="34" t="str">
        <f t="shared" si="24"/>
        <v/>
      </c>
    </row>
    <row r="148" spans="1:45">
      <c r="A148" s="4"/>
      <c r="B148" s="260"/>
      <c r="C148" s="35"/>
      <c r="D148" s="53"/>
      <c r="E148" s="5"/>
      <c r="F148" s="60"/>
      <c r="G148" s="54" t="e">
        <f>VLOOKUP(F148,Foglio1!$F$2:$G$1509,2,FALSE)</f>
        <v>#N/A</v>
      </c>
      <c r="H148" s="56"/>
      <c r="I148" s="4"/>
      <c r="J148" s="4"/>
      <c r="K148" s="4"/>
      <c r="L148" s="4"/>
      <c r="M148" s="24"/>
      <c r="N148" s="24"/>
      <c r="O148" s="14"/>
      <c r="P148" s="14"/>
      <c r="Q148" s="14"/>
      <c r="R148" s="14"/>
      <c r="S148" s="14"/>
      <c r="T148" s="14"/>
      <c r="U148" s="14"/>
      <c r="V148" s="14"/>
      <c r="W148" s="24"/>
      <c r="X148" s="14"/>
      <c r="Y148" s="15"/>
      <c r="Z148" s="15"/>
      <c r="AA148" s="55">
        <f t="shared" si="17"/>
        <v>0</v>
      </c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55">
        <f t="shared" si="18"/>
        <v>0</v>
      </c>
      <c r="AN148" s="55">
        <f t="shared" si="19"/>
        <v>0</v>
      </c>
      <c r="AO148" s="55">
        <f t="shared" si="20"/>
        <v>0</v>
      </c>
      <c r="AP148" s="84" t="str">
        <f t="shared" si="21"/>
        <v/>
      </c>
      <c r="AQ148" s="11" t="b">
        <f t="shared" si="22"/>
        <v>0</v>
      </c>
      <c r="AR148" s="59" t="b">
        <f t="shared" si="23"/>
        <v>0</v>
      </c>
      <c r="AS148" s="34" t="str">
        <f t="shared" si="24"/>
        <v/>
      </c>
    </row>
    <row r="149" spans="1:45">
      <c r="A149" s="4"/>
      <c r="B149" s="260"/>
      <c r="C149" s="35"/>
      <c r="D149" s="53"/>
      <c r="E149" s="5"/>
      <c r="F149" s="60"/>
      <c r="G149" s="54" t="e">
        <f>VLOOKUP(F149,Foglio1!$F$2:$G$1509,2,FALSE)</f>
        <v>#N/A</v>
      </c>
      <c r="H149" s="56"/>
      <c r="I149" s="4"/>
      <c r="J149" s="4"/>
      <c r="K149" s="4"/>
      <c r="L149" s="4"/>
      <c r="M149" s="24"/>
      <c r="N149" s="24"/>
      <c r="O149" s="14"/>
      <c r="P149" s="14"/>
      <c r="Q149" s="14"/>
      <c r="R149" s="14"/>
      <c r="S149" s="14"/>
      <c r="T149" s="14"/>
      <c r="U149" s="14"/>
      <c r="V149" s="14"/>
      <c r="W149" s="24"/>
      <c r="X149" s="14"/>
      <c r="Y149" s="15"/>
      <c r="Z149" s="15"/>
      <c r="AA149" s="55">
        <f t="shared" si="17"/>
        <v>0</v>
      </c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55">
        <f t="shared" si="18"/>
        <v>0</v>
      </c>
      <c r="AN149" s="55">
        <f t="shared" si="19"/>
        <v>0</v>
      </c>
      <c r="AO149" s="55">
        <f t="shared" si="20"/>
        <v>0</v>
      </c>
      <c r="AP149" s="84" t="str">
        <f t="shared" si="21"/>
        <v/>
      </c>
      <c r="AQ149" s="11" t="b">
        <f t="shared" si="22"/>
        <v>0</v>
      </c>
      <c r="AR149" s="59" t="b">
        <f t="shared" si="23"/>
        <v>0</v>
      </c>
      <c r="AS149" s="34" t="str">
        <f t="shared" si="24"/>
        <v/>
      </c>
    </row>
    <row r="150" spans="1:45">
      <c r="A150" s="4"/>
      <c r="B150" s="260"/>
      <c r="C150" s="35"/>
      <c r="D150" s="53"/>
      <c r="E150" s="5"/>
      <c r="F150" s="60"/>
      <c r="G150" s="54" t="e">
        <f>VLOOKUP(F150,Foglio1!$F$2:$G$1509,2,FALSE)</f>
        <v>#N/A</v>
      </c>
      <c r="H150" s="56"/>
      <c r="I150" s="4"/>
      <c r="J150" s="4"/>
      <c r="K150" s="4"/>
      <c r="L150" s="4"/>
      <c r="M150" s="24"/>
      <c r="N150" s="24"/>
      <c r="O150" s="14"/>
      <c r="P150" s="14"/>
      <c r="Q150" s="14"/>
      <c r="R150" s="14"/>
      <c r="S150" s="14"/>
      <c r="T150" s="14"/>
      <c r="U150" s="14"/>
      <c r="V150" s="14"/>
      <c r="W150" s="24"/>
      <c r="X150" s="14"/>
      <c r="Y150" s="15"/>
      <c r="Z150" s="15"/>
      <c r="AA150" s="55">
        <f t="shared" si="17"/>
        <v>0</v>
      </c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55">
        <f t="shared" si="18"/>
        <v>0</v>
      </c>
      <c r="AN150" s="55">
        <f t="shared" si="19"/>
        <v>0</v>
      </c>
      <c r="AO150" s="55">
        <f t="shared" si="20"/>
        <v>0</v>
      </c>
      <c r="AP150" s="84" t="str">
        <f t="shared" si="21"/>
        <v/>
      </c>
      <c r="AQ150" s="11" t="b">
        <f t="shared" si="22"/>
        <v>0</v>
      </c>
      <c r="AR150" s="59" t="b">
        <f t="shared" si="23"/>
        <v>0</v>
      </c>
      <c r="AS150" s="34" t="str">
        <f t="shared" si="24"/>
        <v/>
      </c>
    </row>
    <row r="151" spans="1:45">
      <c r="A151" s="4"/>
      <c r="B151" s="260"/>
      <c r="C151" s="35"/>
      <c r="D151" s="53"/>
      <c r="E151" s="5"/>
      <c r="F151" s="60"/>
      <c r="G151" s="54" t="e">
        <f>VLOOKUP(F151,Foglio1!$F$2:$G$1509,2,FALSE)</f>
        <v>#N/A</v>
      </c>
      <c r="H151" s="56"/>
      <c r="I151" s="4"/>
      <c r="J151" s="4"/>
      <c r="K151" s="4"/>
      <c r="L151" s="4"/>
      <c r="M151" s="24"/>
      <c r="N151" s="24"/>
      <c r="O151" s="14"/>
      <c r="P151" s="14"/>
      <c r="Q151" s="14"/>
      <c r="R151" s="14"/>
      <c r="S151" s="14"/>
      <c r="T151" s="14"/>
      <c r="U151" s="14"/>
      <c r="V151" s="14"/>
      <c r="W151" s="24"/>
      <c r="X151" s="14"/>
      <c r="Y151" s="15"/>
      <c r="Z151" s="15"/>
      <c r="AA151" s="55">
        <f t="shared" si="17"/>
        <v>0</v>
      </c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55">
        <f t="shared" si="18"/>
        <v>0</v>
      </c>
      <c r="AN151" s="55">
        <f t="shared" si="19"/>
        <v>0</v>
      </c>
      <c r="AO151" s="55">
        <f t="shared" si="20"/>
        <v>0</v>
      </c>
      <c r="AP151" s="84" t="str">
        <f t="shared" si="21"/>
        <v/>
      </c>
      <c r="AQ151" s="11" t="b">
        <f t="shared" si="22"/>
        <v>0</v>
      </c>
      <c r="AR151" s="59" t="b">
        <f t="shared" si="23"/>
        <v>0</v>
      </c>
      <c r="AS151" s="34" t="str">
        <f t="shared" si="24"/>
        <v/>
      </c>
    </row>
    <row r="152" spans="1:45">
      <c r="A152" s="4"/>
      <c r="B152" s="260"/>
      <c r="C152" s="35"/>
      <c r="D152" s="53"/>
      <c r="E152" s="5"/>
      <c r="F152" s="60"/>
      <c r="G152" s="54" t="e">
        <f>VLOOKUP(F152,Foglio1!$F$2:$G$1509,2,FALSE)</f>
        <v>#N/A</v>
      </c>
      <c r="H152" s="56"/>
      <c r="I152" s="4"/>
      <c r="J152" s="4"/>
      <c r="K152" s="4"/>
      <c r="L152" s="4"/>
      <c r="M152" s="24"/>
      <c r="N152" s="24"/>
      <c r="O152" s="14"/>
      <c r="P152" s="14"/>
      <c r="Q152" s="14"/>
      <c r="R152" s="14"/>
      <c r="S152" s="14"/>
      <c r="T152" s="14"/>
      <c r="U152" s="14"/>
      <c r="V152" s="14"/>
      <c r="W152" s="24"/>
      <c r="X152" s="14"/>
      <c r="Y152" s="15"/>
      <c r="Z152" s="15"/>
      <c r="AA152" s="55">
        <f t="shared" si="17"/>
        <v>0</v>
      </c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55">
        <f t="shared" si="18"/>
        <v>0</v>
      </c>
      <c r="AN152" s="55">
        <f t="shared" si="19"/>
        <v>0</v>
      </c>
      <c r="AO152" s="55">
        <f t="shared" si="20"/>
        <v>0</v>
      </c>
      <c r="AP152" s="84" t="str">
        <f t="shared" si="21"/>
        <v/>
      </c>
      <c r="AQ152" s="11" t="b">
        <f t="shared" si="22"/>
        <v>0</v>
      </c>
      <c r="AR152" s="59" t="b">
        <f t="shared" si="23"/>
        <v>0</v>
      </c>
      <c r="AS152" s="34" t="str">
        <f t="shared" si="24"/>
        <v/>
      </c>
    </row>
    <row r="153" spans="1:45">
      <c r="A153" s="4"/>
      <c r="B153" s="260"/>
      <c r="C153" s="35"/>
      <c r="D153" s="53"/>
      <c r="E153" s="5"/>
      <c r="F153" s="60"/>
      <c r="G153" s="54" t="e">
        <f>VLOOKUP(F153,Foglio1!$F$2:$G$1509,2,FALSE)</f>
        <v>#N/A</v>
      </c>
      <c r="H153" s="56"/>
      <c r="I153" s="4"/>
      <c r="J153" s="4"/>
      <c r="K153" s="4"/>
      <c r="L153" s="4"/>
      <c r="M153" s="24"/>
      <c r="N153" s="24"/>
      <c r="O153" s="14"/>
      <c r="P153" s="14"/>
      <c r="Q153" s="14"/>
      <c r="R153" s="14"/>
      <c r="S153" s="14"/>
      <c r="T153" s="14"/>
      <c r="U153" s="14"/>
      <c r="V153" s="14"/>
      <c r="W153" s="24"/>
      <c r="X153" s="14"/>
      <c r="Y153" s="15"/>
      <c r="Z153" s="15"/>
      <c r="AA153" s="55">
        <f t="shared" si="17"/>
        <v>0</v>
      </c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55">
        <f t="shared" si="18"/>
        <v>0</v>
      </c>
      <c r="AN153" s="55">
        <f t="shared" si="19"/>
        <v>0</v>
      </c>
      <c r="AO153" s="55">
        <f t="shared" si="20"/>
        <v>0</v>
      </c>
      <c r="AP153" s="84" t="str">
        <f t="shared" si="21"/>
        <v/>
      </c>
      <c r="AQ153" s="11" t="b">
        <f t="shared" si="22"/>
        <v>0</v>
      </c>
      <c r="AR153" s="59" t="b">
        <f t="shared" si="23"/>
        <v>0</v>
      </c>
      <c r="AS153" s="34" t="str">
        <f t="shared" si="24"/>
        <v/>
      </c>
    </row>
    <row r="154" spans="1:45">
      <c r="A154" s="4"/>
      <c r="B154" s="260"/>
      <c r="C154" s="35"/>
      <c r="D154" s="53"/>
      <c r="E154" s="5"/>
      <c r="F154" s="60"/>
      <c r="G154" s="54" t="e">
        <f>VLOOKUP(F154,Foglio1!$F$2:$G$1509,2,FALSE)</f>
        <v>#N/A</v>
      </c>
      <c r="H154" s="56"/>
      <c r="I154" s="4"/>
      <c r="J154" s="4"/>
      <c r="K154" s="4"/>
      <c r="L154" s="4"/>
      <c r="M154" s="24"/>
      <c r="N154" s="24"/>
      <c r="O154" s="14"/>
      <c r="P154" s="14"/>
      <c r="Q154" s="14"/>
      <c r="R154" s="14"/>
      <c r="S154" s="14"/>
      <c r="T154" s="14"/>
      <c r="U154" s="14"/>
      <c r="V154" s="14"/>
      <c r="W154" s="24"/>
      <c r="X154" s="14"/>
      <c r="Y154" s="15"/>
      <c r="Z154" s="15"/>
      <c r="AA154" s="55">
        <f t="shared" si="17"/>
        <v>0</v>
      </c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55">
        <f t="shared" si="18"/>
        <v>0</v>
      </c>
      <c r="AN154" s="55">
        <f t="shared" si="19"/>
        <v>0</v>
      </c>
      <c r="AO154" s="55">
        <f t="shared" si="20"/>
        <v>0</v>
      </c>
      <c r="AP154" s="84" t="str">
        <f t="shared" si="21"/>
        <v/>
      </c>
      <c r="AQ154" s="11" t="b">
        <f t="shared" si="22"/>
        <v>0</v>
      </c>
      <c r="AR154" s="59" t="b">
        <f t="shared" si="23"/>
        <v>0</v>
      </c>
      <c r="AS154" s="34" t="str">
        <f t="shared" si="24"/>
        <v/>
      </c>
    </row>
    <row r="155" spans="1:45">
      <c r="A155" s="4"/>
      <c r="B155" s="260"/>
      <c r="C155" s="35"/>
      <c r="D155" s="53"/>
      <c r="E155" s="5"/>
      <c r="F155" s="60"/>
      <c r="G155" s="54" t="e">
        <f>VLOOKUP(F155,Foglio1!$F$2:$G$1509,2,FALSE)</f>
        <v>#N/A</v>
      </c>
      <c r="H155" s="56"/>
      <c r="I155" s="4"/>
      <c r="J155" s="4"/>
      <c r="K155" s="4"/>
      <c r="L155" s="4"/>
      <c r="M155" s="24"/>
      <c r="N155" s="24"/>
      <c r="O155" s="14"/>
      <c r="P155" s="14"/>
      <c r="Q155" s="14"/>
      <c r="R155" s="14"/>
      <c r="S155" s="14"/>
      <c r="T155" s="14"/>
      <c r="U155" s="14"/>
      <c r="V155" s="14"/>
      <c r="W155" s="24"/>
      <c r="X155" s="14"/>
      <c r="Y155" s="15"/>
      <c r="Z155" s="15"/>
      <c r="AA155" s="55">
        <f t="shared" si="17"/>
        <v>0</v>
      </c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55">
        <f t="shared" si="18"/>
        <v>0</v>
      </c>
      <c r="AN155" s="55">
        <f t="shared" si="19"/>
        <v>0</v>
      </c>
      <c r="AO155" s="55">
        <f t="shared" si="20"/>
        <v>0</v>
      </c>
      <c r="AP155" s="84" t="str">
        <f t="shared" si="21"/>
        <v/>
      </c>
      <c r="AQ155" s="11" t="b">
        <f t="shared" si="22"/>
        <v>0</v>
      </c>
      <c r="AR155" s="59" t="b">
        <f t="shared" si="23"/>
        <v>0</v>
      </c>
      <c r="AS155" s="34" t="str">
        <f t="shared" si="24"/>
        <v/>
      </c>
    </row>
    <row r="156" spans="1:45">
      <c r="A156" s="4"/>
      <c r="B156" s="260"/>
      <c r="C156" s="35"/>
      <c r="D156" s="53"/>
      <c r="E156" s="5"/>
      <c r="F156" s="60"/>
      <c r="G156" s="54" t="e">
        <f>VLOOKUP(F156,Foglio1!$F$2:$G$1509,2,FALSE)</f>
        <v>#N/A</v>
      </c>
      <c r="H156" s="56"/>
      <c r="I156" s="4"/>
      <c r="J156" s="4"/>
      <c r="K156" s="4"/>
      <c r="L156" s="4"/>
      <c r="M156" s="24"/>
      <c r="N156" s="24"/>
      <c r="O156" s="14"/>
      <c r="P156" s="14"/>
      <c r="Q156" s="14"/>
      <c r="R156" s="14"/>
      <c r="S156" s="14"/>
      <c r="T156" s="14"/>
      <c r="U156" s="14"/>
      <c r="V156" s="14"/>
      <c r="W156" s="24"/>
      <c r="X156" s="14"/>
      <c r="Y156" s="15"/>
      <c r="Z156" s="15"/>
      <c r="AA156" s="55">
        <f t="shared" si="17"/>
        <v>0</v>
      </c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55">
        <f t="shared" si="18"/>
        <v>0</v>
      </c>
      <c r="AN156" s="55">
        <f t="shared" si="19"/>
        <v>0</v>
      </c>
      <c r="AO156" s="55">
        <f t="shared" si="20"/>
        <v>0</v>
      </c>
      <c r="AP156" s="84" t="str">
        <f t="shared" si="21"/>
        <v/>
      </c>
      <c r="AQ156" s="11" t="b">
        <f t="shared" si="22"/>
        <v>0</v>
      </c>
      <c r="AR156" s="59" t="b">
        <f t="shared" si="23"/>
        <v>0</v>
      </c>
      <c r="AS156" s="34" t="str">
        <f t="shared" si="24"/>
        <v/>
      </c>
    </row>
    <row r="157" spans="1:45">
      <c r="A157" s="4"/>
      <c r="B157" s="260"/>
      <c r="C157" s="35"/>
      <c r="D157" s="53"/>
      <c r="E157" s="5"/>
      <c r="F157" s="60"/>
      <c r="G157" s="54" t="e">
        <f>VLOOKUP(F157,Foglio1!$F$2:$G$1509,2,FALSE)</f>
        <v>#N/A</v>
      </c>
      <c r="H157" s="56"/>
      <c r="I157" s="4"/>
      <c r="J157" s="4"/>
      <c r="K157" s="4"/>
      <c r="L157" s="4"/>
      <c r="M157" s="24"/>
      <c r="N157" s="24"/>
      <c r="O157" s="14"/>
      <c r="P157" s="14"/>
      <c r="Q157" s="14"/>
      <c r="R157" s="14"/>
      <c r="S157" s="14"/>
      <c r="T157" s="14"/>
      <c r="U157" s="14"/>
      <c r="V157" s="14"/>
      <c r="W157" s="24"/>
      <c r="X157" s="14"/>
      <c r="Y157" s="15"/>
      <c r="Z157" s="15"/>
      <c r="AA157" s="55">
        <f t="shared" si="17"/>
        <v>0</v>
      </c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55">
        <f t="shared" si="18"/>
        <v>0</v>
      </c>
      <c r="AN157" s="55">
        <f t="shared" si="19"/>
        <v>0</v>
      </c>
      <c r="AO157" s="55">
        <f t="shared" si="20"/>
        <v>0</v>
      </c>
      <c r="AP157" s="84" t="str">
        <f t="shared" si="21"/>
        <v/>
      </c>
      <c r="AQ157" s="11" t="b">
        <f t="shared" si="22"/>
        <v>0</v>
      </c>
      <c r="AR157" s="59" t="b">
        <f t="shared" si="23"/>
        <v>0</v>
      </c>
      <c r="AS157" s="34" t="str">
        <f t="shared" si="24"/>
        <v/>
      </c>
    </row>
    <row r="158" spans="1:45">
      <c r="A158" s="4"/>
      <c r="B158" s="260"/>
      <c r="C158" s="35"/>
      <c r="D158" s="53"/>
      <c r="E158" s="5"/>
      <c r="F158" s="60"/>
      <c r="G158" s="54" t="e">
        <f>VLOOKUP(F158,Foglio1!$F$2:$G$1509,2,FALSE)</f>
        <v>#N/A</v>
      </c>
      <c r="H158" s="56"/>
      <c r="I158" s="4"/>
      <c r="J158" s="4"/>
      <c r="K158" s="4"/>
      <c r="L158" s="4"/>
      <c r="M158" s="24"/>
      <c r="N158" s="24"/>
      <c r="O158" s="14"/>
      <c r="P158" s="14"/>
      <c r="Q158" s="14"/>
      <c r="R158" s="14"/>
      <c r="S158" s="14"/>
      <c r="T158" s="14"/>
      <c r="U158" s="14"/>
      <c r="V158" s="14"/>
      <c r="W158" s="24"/>
      <c r="X158" s="14"/>
      <c r="Y158" s="15"/>
      <c r="Z158" s="15"/>
      <c r="AA158" s="55">
        <f t="shared" si="17"/>
        <v>0</v>
      </c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55">
        <f t="shared" si="18"/>
        <v>0</v>
      </c>
      <c r="AN158" s="55">
        <f t="shared" si="19"/>
        <v>0</v>
      </c>
      <c r="AO158" s="55">
        <f t="shared" si="20"/>
        <v>0</v>
      </c>
      <c r="AP158" s="84" t="str">
        <f t="shared" si="21"/>
        <v/>
      </c>
      <c r="AQ158" s="11" t="b">
        <f t="shared" si="22"/>
        <v>0</v>
      </c>
      <c r="AR158" s="59" t="b">
        <f t="shared" si="23"/>
        <v>0</v>
      </c>
      <c r="AS158" s="34" t="str">
        <f t="shared" si="24"/>
        <v/>
      </c>
    </row>
    <row r="159" spans="1:45">
      <c r="A159" s="4"/>
      <c r="B159" s="260"/>
      <c r="C159" s="35"/>
      <c r="D159" s="53"/>
      <c r="E159" s="5"/>
      <c r="F159" s="60"/>
      <c r="G159" s="54" t="e">
        <f>VLOOKUP(F159,Foglio1!$F$2:$G$1509,2,FALSE)</f>
        <v>#N/A</v>
      </c>
      <c r="H159" s="56"/>
      <c r="I159" s="4"/>
      <c r="J159" s="4"/>
      <c r="K159" s="4"/>
      <c r="L159" s="4"/>
      <c r="M159" s="24"/>
      <c r="N159" s="24"/>
      <c r="O159" s="14"/>
      <c r="P159" s="14"/>
      <c r="Q159" s="14"/>
      <c r="R159" s="14"/>
      <c r="S159" s="14"/>
      <c r="T159" s="14"/>
      <c r="U159" s="14"/>
      <c r="V159" s="14"/>
      <c r="W159" s="24"/>
      <c r="X159" s="14"/>
      <c r="Y159" s="15"/>
      <c r="Z159" s="15"/>
      <c r="AA159" s="55">
        <f t="shared" si="17"/>
        <v>0</v>
      </c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55">
        <f t="shared" si="18"/>
        <v>0</v>
      </c>
      <c r="AN159" s="55">
        <f t="shared" si="19"/>
        <v>0</v>
      </c>
      <c r="AO159" s="55">
        <f t="shared" si="20"/>
        <v>0</v>
      </c>
      <c r="AP159" s="84" t="str">
        <f t="shared" si="21"/>
        <v/>
      </c>
      <c r="AQ159" s="11" t="b">
        <f t="shared" si="22"/>
        <v>0</v>
      </c>
      <c r="AR159" s="59" t="b">
        <f t="shared" si="23"/>
        <v>0</v>
      </c>
      <c r="AS159" s="34" t="str">
        <f t="shared" si="24"/>
        <v/>
      </c>
    </row>
    <row r="160" spans="1:45">
      <c r="A160" s="4"/>
      <c r="B160" s="260"/>
      <c r="C160" s="35"/>
      <c r="D160" s="53"/>
      <c r="E160" s="5"/>
      <c r="F160" s="60"/>
      <c r="G160" s="54" t="e">
        <f>VLOOKUP(F160,Foglio1!$F$2:$G$1509,2,FALSE)</f>
        <v>#N/A</v>
      </c>
      <c r="H160" s="56"/>
      <c r="I160" s="4"/>
      <c r="J160" s="4"/>
      <c r="K160" s="4"/>
      <c r="L160" s="4"/>
      <c r="M160" s="24"/>
      <c r="N160" s="24"/>
      <c r="O160" s="14"/>
      <c r="P160" s="14"/>
      <c r="Q160" s="14"/>
      <c r="R160" s="14"/>
      <c r="S160" s="14"/>
      <c r="T160" s="14"/>
      <c r="U160" s="14"/>
      <c r="V160" s="14"/>
      <c r="W160" s="24"/>
      <c r="X160" s="14"/>
      <c r="Y160" s="15"/>
      <c r="Z160" s="15"/>
      <c r="AA160" s="55">
        <f t="shared" si="17"/>
        <v>0</v>
      </c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55">
        <f t="shared" si="18"/>
        <v>0</v>
      </c>
      <c r="AN160" s="55">
        <f t="shared" si="19"/>
        <v>0</v>
      </c>
      <c r="AO160" s="55">
        <f t="shared" si="20"/>
        <v>0</v>
      </c>
      <c r="AP160" s="84" t="str">
        <f t="shared" si="21"/>
        <v/>
      </c>
      <c r="AQ160" s="11" t="b">
        <f t="shared" si="22"/>
        <v>0</v>
      </c>
      <c r="AR160" s="59" t="b">
        <f t="shared" si="23"/>
        <v>0</v>
      </c>
      <c r="AS160" s="34" t="str">
        <f t="shared" si="24"/>
        <v/>
      </c>
    </row>
    <row r="161" spans="1:45">
      <c r="A161" s="4"/>
      <c r="B161" s="260"/>
      <c r="C161" s="35"/>
      <c r="D161" s="53"/>
      <c r="E161" s="5"/>
      <c r="F161" s="60"/>
      <c r="G161" s="54" t="e">
        <f>VLOOKUP(F161,Foglio1!$F$2:$G$1509,2,FALSE)</f>
        <v>#N/A</v>
      </c>
      <c r="H161" s="56"/>
      <c r="I161" s="4"/>
      <c r="J161" s="4"/>
      <c r="K161" s="4"/>
      <c r="L161" s="4"/>
      <c r="M161" s="24"/>
      <c r="N161" s="24"/>
      <c r="O161" s="14"/>
      <c r="P161" s="14"/>
      <c r="Q161" s="14"/>
      <c r="R161" s="14"/>
      <c r="S161" s="14"/>
      <c r="T161" s="14"/>
      <c r="U161" s="14"/>
      <c r="V161" s="14"/>
      <c r="W161" s="24"/>
      <c r="X161" s="14"/>
      <c r="Y161" s="15"/>
      <c r="Z161" s="15"/>
      <c r="AA161" s="55">
        <f t="shared" si="17"/>
        <v>0</v>
      </c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55">
        <f t="shared" si="18"/>
        <v>0</v>
      </c>
      <c r="AN161" s="55">
        <f t="shared" si="19"/>
        <v>0</v>
      </c>
      <c r="AO161" s="55">
        <f t="shared" si="20"/>
        <v>0</v>
      </c>
      <c r="AP161" s="84" t="str">
        <f t="shared" si="21"/>
        <v/>
      </c>
      <c r="AQ161" s="11" t="b">
        <f t="shared" si="22"/>
        <v>0</v>
      </c>
      <c r="AR161" s="59" t="b">
        <f t="shared" si="23"/>
        <v>0</v>
      </c>
      <c r="AS161" s="34" t="str">
        <f t="shared" si="24"/>
        <v/>
      </c>
    </row>
    <row r="162" spans="1:45">
      <c r="A162" s="4"/>
      <c r="B162" s="260"/>
      <c r="C162" s="35"/>
      <c r="D162" s="53"/>
      <c r="E162" s="5"/>
      <c r="F162" s="60"/>
      <c r="G162" s="54" t="e">
        <f>VLOOKUP(F162,Foglio1!$F$2:$G$1509,2,FALSE)</f>
        <v>#N/A</v>
      </c>
      <c r="H162" s="56"/>
      <c r="I162" s="4"/>
      <c r="J162" s="4"/>
      <c r="K162" s="4"/>
      <c r="L162" s="4"/>
      <c r="M162" s="24"/>
      <c r="N162" s="24"/>
      <c r="O162" s="14"/>
      <c r="P162" s="14"/>
      <c r="Q162" s="14"/>
      <c r="R162" s="14"/>
      <c r="S162" s="14"/>
      <c r="T162" s="14"/>
      <c r="U162" s="14"/>
      <c r="V162" s="14"/>
      <c r="W162" s="24"/>
      <c r="X162" s="14"/>
      <c r="Y162" s="15"/>
      <c r="Z162" s="15"/>
      <c r="AA162" s="55">
        <f t="shared" si="17"/>
        <v>0</v>
      </c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55">
        <f t="shared" si="18"/>
        <v>0</v>
      </c>
      <c r="AN162" s="55">
        <f t="shared" si="19"/>
        <v>0</v>
      </c>
      <c r="AO162" s="55">
        <f t="shared" si="20"/>
        <v>0</v>
      </c>
      <c r="AP162" s="84" t="str">
        <f t="shared" si="21"/>
        <v/>
      </c>
      <c r="AQ162" s="11" t="b">
        <f t="shared" si="22"/>
        <v>0</v>
      </c>
      <c r="AR162" s="59" t="b">
        <f t="shared" si="23"/>
        <v>0</v>
      </c>
      <c r="AS162" s="34" t="str">
        <f t="shared" si="24"/>
        <v/>
      </c>
    </row>
    <row r="163" spans="1:45">
      <c r="A163" s="4"/>
      <c r="B163" s="260"/>
      <c r="C163" s="35"/>
      <c r="D163" s="53"/>
      <c r="E163" s="5"/>
      <c r="F163" s="60"/>
      <c r="G163" s="54" t="e">
        <f>VLOOKUP(F163,Foglio1!$F$2:$G$1509,2,FALSE)</f>
        <v>#N/A</v>
      </c>
      <c r="H163" s="56"/>
      <c r="I163" s="4"/>
      <c r="J163" s="4"/>
      <c r="K163" s="4"/>
      <c r="L163" s="4"/>
      <c r="M163" s="24"/>
      <c r="N163" s="24"/>
      <c r="O163" s="14"/>
      <c r="P163" s="14"/>
      <c r="Q163" s="14"/>
      <c r="R163" s="14"/>
      <c r="S163" s="14"/>
      <c r="T163" s="14"/>
      <c r="U163" s="14"/>
      <c r="V163" s="14"/>
      <c r="W163" s="24"/>
      <c r="X163" s="14"/>
      <c r="Y163" s="15"/>
      <c r="Z163" s="15"/>
      <c r="AA163" s="55">
        <f t="shared" si="17"/>
        <v>0</v>
      </c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55">
        <f t="shared" si="18"/>
        <v>0</v>
      </c>
      <c r="AN163" s="55">
        <f t="shared" si="19"/>
        <v>0</v>
      </c>
      <c r="AO163" s="55">
        <f t="shared" si="20"/>
        <v>0</v>
      </c>
      <c r="AP163" s="84" t="str">
        <f t="shared" si="21"/>
        <v/>
      </c>
      <c r="AQ163" s="11" t="b">
        <f t="shared" si="22"/>
        <v>0</v>
      </c>
      <c r="AR163" s="59" t="b">
        <f t="shared" si="23"/>
        <v>0</v>
      </c>
      <c r="AS163" s="34" t="str">
        <f t="shared" si="24"/>
        <v/>
      </c>
    </row>
    <row r="164" spans="1:45">
      <c r="A164" s="4"/>
      <c r="B164" s="260"/>
      <c r="C164" s="35"/>
      <c r="D164" s="53"/>
      <c r="E164" s="5"/>
      <c r="F164" s="60"/>
      <c r="G164" s="54" t="e">
        <f>VLOOKUP(F164,Foglio1!$F$2:$G$1509,2,FALSE)</f>
        <v>#N/A</v>
      </c>
      <c r="H164" s="56"/>
      <c r="I164" s="4"/>
      <c r="J164" s="4"/>
      <c r="K164" s="4"/>
      <c r="L164" s="4"/>
      <c r="M164" s="24"/>
      <c r="N164" s="24"/>
      <c r="O164" s="14"/>
      <c r="P164" s="14"/>
      <c r="Q164" s="14"/>
      <c r="R164" s="14"/>
      <c r="S164" s="14"/>
      <c r="T164" s="14"/>
      <c r="U164" s="14"/>
      <c r="V164" s="14"/>
      <c r="W164" s="24"/>
      <c r="X164" s="14"/>
      <c r="Y164" s="15"/>
      <c r="Z164" s="15"/>
      <c r="AA164" s="55">
        <f t="shared" si="17"/>
        <v>0</v>
      </c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55">
        <f t="shared" si="18"/>
        <v>0</v>
      </c>
      <c r="AN164" s="55">
        <f t="shared" si="19"/>
        <v>0</v>
      </c>
      <c r="AO164" s="55">
        <f t="shared" si="20"/>
        <v>0</v>
      </c>
      <c r="AP164" s="84" t="str">
        <f t="shared" si="21"/>
        <v/>
      </c>
      <c r="AQ164" s="11" t="b">
        <f t="shared" si="22"/>
        <v>0</v>
      </c>
      <c r="AR164" s="59" t="b">
        <f t="shared" si="23"/>
        <v>0</v>
      </c>
      <c r="AS164" s="34" t="str">
        <f t="shared" si="24"/>
        <v/>
      </c>
    </row>
    <row r="165" spans="1:45">
      <c r="A165" s="4"/>
      <c r="B165" s="260"/>
      <c r="C165" s="35"/>
      <c r="D165" s="53"/>
      <c r="E165" s="5"/>
      <c r="F165" s="60"/>
      <c r="G165" s="54" t="e">
        <f>VLOOKUP(F165,Foglio1!$F$2:$G$1509,2,FALSE)</f>
        <v>#N/A</v>
      </c>
      <c r="H165" s="56"/>
      <c r="I165" s="4"/>
      <c r="J165" s="4"/>
      <c r="K165" s="4"/>
      <c r="L165" s="4"/>
      <c r="M165" s="24"/>
      <c r="N165" s="24"/>
      <c r="O165" s="14"/>
      <c r="P165" s="14"/>
      <c r="Q165" s="14"/>
      <c r="R165" s="14"/>
      <c r="S165" s="14"/>
      <c r="T165" s="14"/>
      <c r="U165" s="14"/>
      <c r="V165" s="14"/>
      <c r="W165" s="24"/>
      <c r="X165" s="14"/>
      <c r="Y165" s="15"/>
      <c r="Z165" s="15"/>
      <c r="AA165" s="55">
        <f t="shared" si="17"/>
        <v>0</v>
      </c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55">
        <f t="shared" si="18"/>
        <v>0</v>
      </c>
      <c r="AN165" s="55">
        <f t="shared" si="19"/>
        <v>0</v>
      </c>
      <c r="AO165" s="55">
        <f t="shared" si="20"/>
        <v>0</v>
      </c>
      <c r="AP165" s="84" t="str">
        <f t="shared" si="21"/>
        <v/>
      </c>
      <c r="AQ165" s="11" t="b">
        <f t="shared" si="22"/>
        <v>0</v>
      </c>
      <c r="AR165" s="59" t="b">
        <f t="shared" si="23"/>
        <v>0</v>
      </c>
      <c r="AS165" s="34" t="str">
        <f t="shared" si="24"/>
        <v/>
      </c>
    </row>
    <row r="166" spans="1:45">
      <c r="A166" s="4"/>
      <c r="B166" s="260"/>
      <c r="C166" s="35"/>
      <c r="D166" s="53"/>
      <c r="E166" s="5"/>
      <c r="F166" s="60"/>
      <c r="G166" s="54" t="e">
        <f>VLOOKUP(F166,Foglio1!$F$2:$G$1509,2,FALSE)</f>
        <v>#N/A</v>
      </c>
      <c r="H166" s="56"/>
      <c r="I166" s="4"/>
      <c r="J166" s="4"/>
      <c r="K166" s="4"/>
      <c r="L166" s="4"/>
      <c r="M166" s="24"/>
      <c r="N166" s="24"/>
      <c r="O166" s="14"/>
      <c r="P166" s="14"/>
      <c r="Q166" s="14"/>
      <c r="R166" s="14"/>
      <c r="S166" s="14"/>
      <c r="T166" s="14"/>
      <c r="U166" s="14"/>
      <c r="V166" s="14"/>
      <c r="W166" s="24"/>
      <c r="X166" s="14"/>
      <c r="Y166" s="15"/>
      <c r="Z166" s="15"/>
      <c r="AA166" s="55">
        <f t="shared" si="17"/>
        <v>0</v>
      </c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55">
        <f t="shared" si="18"/>
        <v>0</v>
      </c>
      <c r="AN166" s="55">
        <f t="shared" si="19"/>
        <v>0</v>
      </c>
      <c r="AO166" s="55">
        <f t="shared" si="20"/>
        <v>0</v>
      </c>
      <c r="AP166" s="84" t="str">
        <f t="shared" si="21"/>
        <v/>
      </c>
      <c r="AQ166" s="11" t="b">
        <f t="shared" si="22"/>
        <v>0</v>
      </c>
      <c r="AR166" s="59" t="b">
        <f t="shared" si="23"/>
        <v>0</v>
      </c>
      <c r="AS166" s="34" t="str">
        <f t="shared" si="24"/>
        <v/>
      </c>
    </row>
    <row r="167" spans="1:45">
      <c r="A167" s="4"/>
      <c r="B167" s="260"/>
      <c r="C167" s="35"/>
      <c r="D167" s="53"/>
      <c r="E167" s="5"/>
      <c r="F167" s="60"/>
      <c r="G167" s="54" t="e">
        <f>VLOOKUP(F167,Foglio1!$F$2:$G$1509,2,FALSE)</f>
        <v>#N/A</v>
      </c>
      <c r="H167" s="56"/>
      <c r="I167" s="4"/>
      <c r="J167" s="4"/>
      <c r="K167" s="4"/>
      <c r="L167" s="4"/>
      <c r="M167" s="24"/>
      <c r="N167" s="24"/>
      <c r="O167" s="14"/>
      <c r="P167" s="14"/>
      <c r="Q167" s="14"/>
      <c r="R167" s="14"/>
      <c r="S167" s="14"/>
      <c r="T167" s="14"/>
      <c r="U167" s="14"/>
      <c r="V167" s="14"/>
      <c r="W167" s="24"/>
      <c r="X167" s="14"/>
      <c r="Y167" s="15"/>
      <c r="Z167" s="15"/>
      <c r="AA167" s="55">
        <f t="shared" si="17"/>
        <v>0</v>
      </c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55">
        <f t="shared" si="18"/>
        <v>0</v>
      </c>
      <c r="AN167" s="55">
        <f t="shared" si="19"/>
        <v>0</v>
      </c>
      <c r="AO167" s="55">
        <f t="shared" si="20"/>
        <v>0</v>
      </c>
      <c r="AP167" s="84" t="str">
        <f t="shared" si="21"/>
        <v/>
      </c>
      <c r="AQ167" s="11" t="b">
        <f t="shared" si="22"/>
        <v>0</v>
      </c>
      <c r="AR167" s="59" t="b">
        <f t="shared" si="23"/>
        <v>0</v>
      </c>
      <c r="AS167" s="34" t="str">
        <f t="shared" si="24"/>
        <v/>
      </c>
    </row>
    <row r="168" spans="1:45">
      <c r="A168" s="4"/>
      <c r="B168" s="260"/>
      <c r="C168" s="35"/>
      <c r="D168" s="53"/>
      <c r="E168" s="5"/>
      <c r="F168" s="60"/>
      <c r="G168" s="54" t="e">
        <f>VLOOKUP(F168,Foglio1!$F$2:$G$1509,2,FALSE)</f>
        <v>#N/A</v>
      </c>
      <c r="H168" s="56"/>
      <c r="I168" s="4"/>
      <c r="J168" s="4"/>
      <c r="K168" s="4"/>
      <c r="L168" s="4"/>
      <c r="M168" s="24"/>
      <c r="N168" s="24"/>
      <c r="O168" s="14"/>
      <c r="P168" s="14"/>
      <c r="Q168" s="14"/>
      <c r="R168" s="14"/>
      <c r="S168" s="14"/>
      <c r="T168" s="14"/>
      <c r="U168" s="14"/>
      <c r="V168" s="14"/>
      <c r="W168" s="24"/>
      <c r="X168" s="14"/>
      <c r="Y168" s="15"/>
      <c r="Z168" s="15"/>
      <c r="AA168" s="55">
        <f t="shared" si="17"/>
        <v>0</v>
      </c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55">
        <f t="shared" si="18"/>
        <v>0</v>
      </c>
      <c r="AN168" s="55">
        <f t="shared" si="19"/>
        <v>0</v>
      </c>
      <c r="AO168" s="55">
        <f t="shared" si="20"/>
        <v>0</v>
      </c>
      <c r="AP168" s="84" t="str">
        <f t="shared" si="21"/>
        <v/>
      </c>
      <c r="AQ168" s="11" t="b">
        <f t="shared" si="22"/>
        <v>0</v>
      </c>
      <c r="AR168" s="59" t="b">
        <f t="shared" si="23"/>
        <v>0</v>
      </c>
      <c r="AS168" s="34" t="str">
        <f t="shared" si="24"/>
        <v/>
      </c>
    </row>
    <row r="169" spans="1:45">
      <c r="A169" s="4"/>
      <c r="B169" s="260"/>
      <c r="C169" s="35"/>
      <c r="D169" s="53"/>
      <c r="E169" s="5"/>
      <c r="F169" s="60"/>
      <c r="G169" s="54" t="e">
        <f>VLOOKUP(F169,Foglio1!$F$2:$G$1509,2,FALSE)</f>
        <v>#N/A</v>
      </c>
      <c r="H169" s="56"/>
      <c r="I169" s="4"/>
      <c r="J169" s="4"/>
      <c r="K169" s="4"/>
      <c r="L169" s="4"/>
      <c r="M169" s="24"/>
      <c r="N169" s="24"/>
      <c r="O169" s="14"/>
      <c r="P169" s="14"/>
      <c r="Q169" s="14"/>
      <c r="R169" s="14"/>
      <c r="S169" s="14"/>
      <c r="T169" s="14"/>
      <c r="U169" s="14"/>
      <c r="V169" s="14"/>
      <c r="W169" s="24"/>
      <c r="X169" s="14"/>
      <c r="Y169" s="15"/>
      <c r="Z169" s="15"/>
      <c r="AA169" s="55">
        <f t="shared" si="17"/>
        <v>0</v>
      </c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55">
        <f t="shared" si="18"/>
        <v>0</v>
      </c>
      <c r="AN169" s="55">
        <f t="shared" si="19"/>
        <v>0</v>
      </c>
      <c r="AO169" s="55">
        <f t="shared" si="20"/>
        <v>0</v>
      </c>
      <c r="AP169" s="84" t="str">
        <f t="shared" si="21"/>
        <v/>
      </c>
      <c r="AQ169" s="11" t="b">
        <f t="shared" si="22"/>
        <v>0</v>
      </c>
      <c r="AR169" s="59" t="b">
        <f t="shared" si="23"/>
        <v>0</v>
      </c>
      <c r="AS169" s="34" t="str">
        <f t="shared" si="24"/>
        <v/>
      </c>
    </row>
    <row r="170" spans="1:45">
      <c r="A170" s="4"/>
      <c r="B170" s="260"/>
      <c r="C170" s="35"/>
      <c r="D170" s="53"/>
      <c r="E170" s="5"/>
      <c r="F170" s="60"/>
      <c r="G170" s="54" t="e">
        <f>VLOOKUP(F170,Foglio1!$F$2:$G$1509,2,FALSE)</f>
        <v>#N/A</v>
      </c>
      <c r="H170" s="56"/>
      <c r="I170" s="4"/>
      <c r="J170" s="4"/>
      <c r="K170" s="4"/>
      <c r="L170" s="4"/>
      <c r="M170" s="24"/>
      <c r="N170" s="24"/>
      <c r="O170" s="14"/>
      <c r="P170" s="14"/>
      <c r="Q170" s="14"/>
      <c r="R170" s="14"/>
      <c r="S170" s="14"/>
      <c r="T170" s="14"/>
      <c r="U170" s="14"/>
      <c r="V170" s="14"/>
      <c r="W170" s="24"/>
      <c r="X170" s="14"/>
      <c r="Y170" s="15"/>
      <c r="Z170" s="15"/>
      <c r="AA170" s="55">
        <f t="shared" si="17"/>
        <v>0</v>
      </c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55">
        <f t="shared" si="18"/>
        <v>0</v>
      </c>
      <c r="AN170" s="55">
        <f t="shared" si="19"/>
        <v>0</v>
      </c>
      <c r="AO170" s="55">
        <f t="shared" si="20"/>
        <v>0</v>
      </c>
      <c r="AP170" s="84" t="str">
        <f t="shared" si="21"/>
        <v/>
      </c>
      <c r="AQ170" s="11" t="b">
        <f t="shared" si="22"/>
        <v>0</v>
      </c>
      <c r="AR170" s="59" t="b">
        <f t="shared" si="23"/>
        <v>0</v>
      </c>
      <c r="AS170" s="34" t="str">
        <f t="shared" si="24"/>
        <v/>
      </c>
    </row>
    <row r="171" spans="1:45">
      <c r="A171" s="4"/>
      <c r="B171" s="260"/>
      <c r="C171" s="35"/>
      <c r="D171" s="53"/>
      <c r="E171" s="5"/>
      <c r="F171" s="60"/>
      <c r="G171" s="54" t="e">
        <f>VLOOKUP(F171,Foglio1!$F$2:$G$1509,2,FALSE)</f>
        <v>#N/A</v>
      </c>
      <c r="H171" s="56"/>
      <c r="I171" s="4"/>
      <c r="J171" s="4"/>
      <c r="K171" s="4"/>
      <c r="L171" s="4"/>
      <c r="M171" s="24"/>
      <c r="N171" s="24"/>
      <c r="O171" s="14"/>
      <c r="P171" s="14"/>
      <c r="Q171" s="14"/>
      <c r="R171" s="14"/>
      <c r="S171" s="14"/>
      <c r="T171" s="14"/>
      <c r="U171" s="14"/>
      <c r="V171" s="14"/>
      <c r="W171" s="24"/>
      <c r="X171" s="14"/>
      <c r="Y171" s="15"/>
      <c r="Z171" s="15"/>
      <c r="AA171" s="55">
        <f t="shared" si="17"/>
        <v>0</v>
      </c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55">
        <f t="shared" si="18"/>
        <v>0</v>
      </c>
      <c r="AN171" s="55">
        <f t="shared" si="19"/>
        <v>0</v>
      </c>
      <c r="AO171" s="55">
        <f t="shared" si="20"/>
        <v>0</v>
      </c>
      <c r="AP171" s="84" t="str">
        <f t="shared" si="21"/>
        <v/>
      </c>
      <c r="AQ171" s="11" t="b">
        <f t="shared" si="22"/>
        <v>0</v>
      </c>
      <c r="AR171" s="59" t="b">
        <f t="shared" si="23"/>
        <v>0</v>
      </c>
      <c r="AS171" s="34" t="str">
        <f t="shared" si="24"/>
        <v/>
      </c>
    </row>
    <row r="172" spans="1:45">
      <c r="A172" s="4"/>
      <c r="B172" s="260"/>
      <c r="C172" s="35"/>
      <c r="D172" s="53"/>
      <c r="E172" s="5"/>
      <c r="F172" s="60"/>
      <c r="G172" s="54" t="e">
        <f>VLOOKUP(F172,Foglio1!$F$2:$G$1509,2,FALSE)</f>
        <v>#N/A</v>
      </c>
      <c r="H172" s="56"/>
      <c r="I172" s="4"/>
      <c r="J172" s="4"/>
      <c r="K172" s="4"/>
      <c r="L172" s="4"/>
      <c r="M172" s="24"/>
      <c r="N172" s="24"/>
      <c r="O172" s="14"/>
      <c r="P172" s="14"/>
      <c r="Q172" s="14"/>
      <c r="R172" s="14"/>
      <c r="S172" s="14"/>
      <c r="T172" s="14"/>
      <c r="U172" s="14"/>
      <c r="V172" s="14"/>
      <c r="W172" s="24"/>
      <c r="X172" s="14"/>
      <c r="Y172" s="15"/>
      <c r="Z172" s="15"/>
      <c r="AA172" s="55">
        <f t="shared" si="17"/>
        <v>0</v>
      </c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55">
        <f t="shared" si="18"/>
        <v>0</v>
      </c>
      <c r="AN172" s="55">
        <f t="shared" si="19"/>
        <v>0</v>
      </c>
      <c r="AO172" s="55">
        <f t="shared" si="20"/>
        <v>0</v>
      </c>
      <c r="AP172" s="84" t="str">
        <f t="shared" si="21"/>
        <v/>
      </c>
      <c r="AQ172" s="11" t="b">
        <f t="shared" si="22"/>
        <v>0</v>
      </c>
      <c r="AR172" s="59" t="b">
        <f t="shared" si="23"/>
        <v>0</v>
      </c>
      <c r="AS172" s="34" t="str">
        <f t="shared" si="24"/>
        <v/>
      </c>
    </row>
    <row r="173" spans="1:45">
      <c r="A173" s="4"/>
      <c r="B173" s="260"/>
      <c r="C173" s="35"/>
      <c r="D173" s="53"/>
      <c r="E173" s="5"/>
      <c r="F173" s="60"/>
      <c r="G173" s="54" t="e">
        <f>VLOOKUP(F173,Foglio1!$F$2:$G$1509,2,FALSE)</f>
        <v>#N/A</v>
      </c>
      <c r="H173" s="56"/>
      <c r="I173" s="4"/>
      <c r="J173" s="4"/>
      <c r="K173" s="4"/>
      <c r="L173" s="4"/>
      <c r="M173" s="24"/>
      <c r="N173" s="24"/>
      <c r="O173" s="14"/>
      <c r="P173" s="14"/>
      <c r="Q173" s="14"/>
      <c r="R173" s="14"/>
      <c r="S173" s="14"/>
      <c r="T173" s="14"/>
      <c r="U173" s="14"/>
      <c r="V173" s="14"/>
      <c r="W173" s="24"/>
      <c r="X173" s="14"/>
      <c r="Y173" s="15"/>
      <c r="Z173" s="15"/>
      <c r="AA173" s="55">
        <f t="shared" si="17"/>
        <v>0</v>
      </c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55">
        <f t="shared" si="18"/>
        <v>0</v>
      </c>
      <c r="AN173" s="55">
        <f t="shared" si="19"/>
        <v>0</v>
      </c>
      <c r="AO173" s="55">
        <f t="shared" si="20"/>
        <v>0</v>
      </c>
      <c r="AP173" s="84" t="str">
        <f t="shared" si="21"/>
        <v/>
      </c>
      <c r="AQ173" s="11" t="b">
        <f t="shared" si="22"/>
        <v>0</v>
      </c>
      <c r="AR173" s="59" t="b">
        <f t="shared" si="23"/>
        <v>0</v>
      </c>
      <c r="AS173" s="34" t="str">
        <f t="shared" si="24"/>
        <v/>
      </c>
    </row>
    <row r="174" spans="1:45">
      <c r="A174" s="4"/>
      <c r="B174" s="260"/>
      <c r="C174" s="35"/>
      <c r="D174" s="53"/>
      <c r="E174" s="5"/>
      <c r="F174" s="60"/>
      <c r="G174" s="54" t="e">
        <f>VLOOKUP(F174,Foglio1!$F$2:$G$1509,2,FALSE)</f>
        <v>#N/A</v>
      </c>
      <c r="H174" s="56"/>
      <c r="I174" s="4"/>
      <c r="J174" s="4"/>
      <c r="K174" s="4"/>
      <c r="L174" s="4"/>
      <c r="M174" s="24"/>
      <c r="N174" s="24"/>
      <c r="O174" s="14"/>
      <c r="P174" s="14"/>
      <c r="Q174" s="14"/>
      <c r="R174" s="14"/>
      <c r="S174" s="14"/>
      <c r="T174" s="14"/>
      <c r="U174" s="14"/>
      <c r="V174" s="14"/>
      <c r="W174" s="24"/>
      <c r="X174" s="14"/>
      <c r="Y174" s="15"/>
      <c r="Z174" s="15"/>
      <c r="AA174" s="55">
        <f t="shared" si="17"/>
        <v>0</v>
      </c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55">
        <f t="shared" si="18"/>
        <v>0</v>
      </c>
      <c r="AN174" s="55">
        <f t="shared" si="19"/>
        <v>0</v>
      </c>
      <c r="AO174" s="55">
        <f t="shared" si="20"/>
        <v>0</v>
      </c>
      <c r="AP174" s="84" t="str">
        <f t="shared" si="21"/>
        <v/>
      </c>
      <c r="AQ174" s="11" t="b">
        <f t="shared" si="22"/>
        <v>0</v>
      </c>
      <c r="AR174" s="59" t="b">
        <f t="shared" si="23"/>
        <v>0</v>
      </c>
      <c r="AS174" s="34" t="str">
        <f t="shared" si="24"/>
        <v/>
      </c>
    </row>
    <row r="175" spans="1:45">
      <c r="A175" s="4"/>
      <c r="B175" s="260"/>
      <c r="C175" s="35"/>
      <c r="D175" s="53"/>
      <c r="E175" s="5"/>
      <c r="F175" s="60"/>
      <c r="G175" s="54" t="e">
        <f>VLOOKUP(F175,Foglio1!$F$2:$G$1509,2,FALSE)</f>
        <v>#N/A</v>
      </c>
      <c r="H175" s="56"/>
      <c r="I175" s="4"/>
      <c r="J175" s="4"/>
      <c r="K175" s="4"/>
      <c r="L175" s="4"/>
      <c r="M175" s="24"/>
      <c r="N175" s="24"/>
      <c r="O175" s="14"/>
      <c r="P175" s="14"/>
      <c r="Q175" s="14"/>
      <c r="R175" s="14"/>
      <c r="S175" s="14"/>
      <c r="T175" s="14"/>
      <c r="U175" s="14"/>
      <c r="V175" s="14"/>
      <c r="W175" s="24"/>
      <c r="X175" s="14"/>
      <c r="Y175" s="15"/>
      <c r="Z175" s="15"/>
      <c r="AA175" s="55">
        <f t="shared" si="17"/>
        <v>0</v>
      </c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55">
        <f t="shared" si="18"/>
        <v>0</v>
      </c>
      <c r="AN175" s="55">
        <f t="shared" si="19"/>
        <v>0</v>
      </c>
      <c r="AO175" s="55">
        <f t="shared" si="20"/>
        <v>0</v>
      </c>
      <c r="AP175" s="84" t="str">
        <f t="shared" si="21"/>
        <v/>
      </c>
      <c r="AQ175" s="11" t="b">
        <f t="shared" si="22"/>
        <v>0</v>
      </c>
      <c r="AR175" s="59" t="b">
        <f t="shared" si="23"/>
        <v>0</v>
      </c>
      <c r="AS175" s="34" t="str">
        <f t="shared" si="24"/>
        <v/>
      </c>
    </row>
    <row r="176" spans="1:45">
      <c r="A176" s="4"/>
      <c r="B176" s="260"/>
      <c r="C176" s="35"/>
      <c r="D176" s="53"/>
      <c r="E176" s="5"/>
      <c r="F176" s="60"/>
      <c r="G176" s="54" t="e">
        <f>VLOOKUP(F176,Foglio1!$F$2:$G$1509,2,FALSE)</f>
        <v>#N/A</v>
      </c>
      <c r="H176" s="56"/>
      <c r="I176" s="4"/>
      <c r="J176" s="4"/>
      <c r="K176" s="4"/>
      <c r="L176" s="4"/>
      <c r="M176" s="24"/>
      <c r="N176" s="24"/>
      <c r="O176" s="14"/>
      <c r="P176" s="14"/>
      <c r="Q176" s="14"/>
      <c r="R176" s="14"/>
      <c r="S176" s="14"/>
      <c r="T176" s="14"/>
      <c r="U176" s="14"/>
      <c r="V176" s="14"/>
      <c r="W176" s="24"/>
      <c r="X176" s="14"/>
      <c r="Y176" s="15"/>
      <c r="Z176" s="15"/>
      <c r="AA176" s="55">
        <f t="shared" si="17"/>
        <v>0</v>
      </c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55">
        <f t="shared" si="18"/>
        <v>0</v>
      </c>
      <c r="AN176" s="55">
        <f t="shared" si="19"/>
        <v>0</v>
      </c>
      <c r="AO176" s="55">
        <f t="shared" si="20"/>
        <v>0</v>
      </c>
      <c r="AP176" s="84" t="str">
        <f t="shared" si="21"/>
        <v/>
      </c>
      <c r="AQ176" s="11" t="b">
        <f t="shared" si="22"/>
        <v>0</v>
      </c>
      <c r="AR176" s="59" t="b">
        <f t="shared" si="23"/>
        <v>0</v>
      </c>
      <c r="AS176" s="34" t="str">
        <f t="shared" si="24"/>
        <v/>
      </c>
    </row>
    <row r="177" spans="1:45">
      <c r="A177" s="4"/>
      <c r="B177" s="260"/>
      <c r="C177" s="35"/>
      <c r="D177" s="53"/>
      <c r="E177" s="5"/>
      <c r="F177" s="60"/>
      <c r="G177" s="54" t="e">
        <f>VLOOKUP(F177,Foglio1!$F$2:$G$1509,2,FALSE)</f>
        <v>#N/A</v>
      </c>
      <c r="H177" s="56"/>
      <c r="I177" s="4"/>
      <c r="J177" s="4"/>
      <c r="K177" s="4"/>
      <c r="L177" s="4"/>
      <c r="M177" s="24"/>
      <c r="N177" s="24"/>
      <c r="O177" s="14"/>
      <c r="P177" s="14"/>
      <c r="Q177" s="14"/>
      <c r="R177" s="14"/>
      <c r="S177" s="14"/>
      <c r="T177" s="14"/>
      <c r="U177" s="14"/>
      <c r="V177" s="14"/>
      <c r="W177" s="24"/>
      <c r="X177" s="14"/>
      <c r="Y177" s="15"/>
      <c r="Z177" s="15"/>
      <c r="AA177" s="55">
        <f t="shared" si="17"/>
        <v>0</v>
      </c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55">
        <f t="shared" si="18"/>
        <v>0</v>
      </c>
      <c r="AN177" s="55">
        <f t="shared" si="19"/>
        <v>0</v>
      </c>
      <c r="AO177" s="55">
        <f t="shared" si="20"/>
        <v>0</v>
      </c>
      <c r="AP177" s="84" t="str">
        <f t="shared" si="21"/>
        <v/>
      </c>
      <c r="AQ177" s="11" t="b">
        <f t="shared" si="22"/>
        <v>0</v>
      </c>
      <c r="AR177" s="59" t="b">
        <f t="shared" si="23"/>
        <v>0</v>
      </c>
      <c r="AS177" s="34" t="str">
        <f t="shared" si="24"/>
        <v/>
      </c>
    </row>
    <row r="178" spans="1:45">
      <c r="A178" s="4"/>
      <c r="B178" s="260"/>
      <c r="C178" s="35"/>
      <c r="D178" s="53"/>
      <c r="E178" s="5"/>
      <c r="F178" s="60"/>
      <c r="G178" s="54" t="e">
        <f>VLOOKUP(F178,Foglio1!$F$2:$G$1509,2,FALSE)</f>
        <v>#N/A</v>
      </c>
      <c r="H178" s="56"/>
      <c r="I178" s="4"/>
      <c r="J178" s="4"/>
      <c r="K178" s="4"/>
      <c r="L178" s="4"/>
      <c r="M178" s="24"/>
      <c r="N178" s="24"/>
      <c r="O178" s="14"/>
      <c r="P178" s="14"/>
      <c r="Q178" s="14"/>
      <c r="R178" s="14"/>
      <c r="S178" s="14"/>
      <c r="T178" s="14"/>
      <c r="U178" s="14"/>
      <c r="V178" s="14"/>
      <c r="W178" s="24"/>
      <c r="X178" s="14"/>
      <c r="Y178" s="15"/>
      <c r="Z178" s="15"/>
      <c r="AA178" s="55">
        <f t="shared" si="17"/>
        <v>0</v>
      </c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55">
        <f t="shared" si="18"/>
        <v>0</v>
      </c>
      <c r="AN178" s="55">
        <f t="shared" si="19"/>
        <v>0</v>
      </c>
      <c r="AO178" s="55">
        <f t="shared" si="20"/>
        <v>0</v>
      </c>
      <c r="AP178" s="84" t="str">
        <f t="shared" si="21"/>
        <v/>
      </c>
      <c r="AQ178" s="11" t="b">
        <f t="shared" si="22"/>
        <v>0</v>
      </c>
      <c r="AR178" s="59" t="b">
        <f t="shared" si="23"/>
        <v>0</v>
      </c>
      <c r="AS178" s="34" t="str">
        <f t="shared" si="24"/>
        <v/>
      </c>
    </row>
    <row r="179" spans="1:45">
      <c r="A179" s="4"/>
      <c r="B179" s="260"/>
      <c r="C179" s="35"/>
      <c r="D179" s="53"/>
      <c r="E179" s="5"/>
      <c r="F179" s="60"/>
      <c r="G179" s="54" t="e">
        <f>VLOOKUP(F179,Foglio1!$F$2:$G$1509,2,FALSE)</f>
        <v>#N/A</v>
      </c>
      <c r="H179" s="56"/>
      <c r="I179" s="4"/>
      <c r="J179" s="4"/>
      <c r="K179" s="4"/>
      <c r="L179" s="4"/>
      <c r="M179" s="24"/>
      <c r="N179" s="24"/>
      <c r="O179" s="14"/>
      <c r="P179" s="14"/>
      <c r="Q179" s="14"/>
      <c r="R179" s="14"/>
      <c r="S179" s="14"/>
      <c r="T179" s="14"/>
      <c r="U179" s="14"/>
      <c r="V179" s="14"/>
      <c r="W179" s="24"/>
      <c r="X179" s="14"/>
      <c r="Y179" s="15"/>
      <c r="Z179" s="15"/>
      <c r="AA179" s="55">
        <f t="shared" si="17"/>
        <v>0</v>
      </c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55">
        <f t="shared" si="18"/>
        <v>0</v>
      </c>
      <c r="AN179" s="55">
        <f t="shared" si="19"/>
        <v>0</v>
      </c>
      <c r="AO179" s="55">
        <f t="shared" si="20"/>
        <v>0</v>
      </c>
      <c r="AP179" s="84" t="str">
        <f t="shared" si="21"/>
        <v/>
      </c>
      <c r="AQ179" s="11" t="b">
        <f t="shared" si="22"/>
        <v>0</v>
      </c>
      <c r="AR179" s="59" t="b">
        <f t="shared" si="23"/>
        <v>0</v>
      </c>
      <c r="AS179" s="34" t="str">
        <f t="shared" si="24"/>
        <v/>
      </c>
    </row>
    <row r="180" spans="1:45">
      <c r="A180" s="4"/>
      <c r="B180" s="260"/>
      <c r="C180" s="35"/>
      <c r="D180" s="53"/>
      <c r="E180" s="5"/>
      <c r="F180" s="60"/>
      <c r="G180" s="54" t="e">
        <f>VLOOKUP(F180,Foglio1!$F$2:$G$1509,2,FALSE)</f>
        <v>#N/A</v>
      </c>
      <c r="H180" s="56"/>
      <c r="I180" s="4"/>
      <c r="J180" s="4"/>
      <c r="K180" s="4"/>
      <c r="L180" s="4"/>
      <c r="M180" s="24"/>
      <c r="N180" s="24"/>
      <c r="O180" s="14"/>
      <c r="P180" s="14"/>
      <c r="Q180" s="14"/>
      <c r="R180" s="14"/>
      <c r="S180" s="14"/>
      <c r="T180" s="14"/>
      <c r="U180" s="14"/>
      <c r="V180" s="14"/>
      <c r="W180" s="24"/>
      <c r="X180" s="14"/>
      <c r="Y180" s="15"/>
      <c r="Z180" s="15"/>
      <c r="AA180" s="55">
        <f t="shared" si="17"/>
        <v>0</v>
      </c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55">
        <f t="shared" si="18"/>
        <v>0</v>
      </c>
      <c r="AN180" s="55">
        <f t="shared" si="19"/>
        <v>0</v>
      </c>
      <c r="AO180" s="55">
        <f t="shared" si="20"/>
        <v>0</v>
      </c>
      <c r="AP180" s="84" t="str">
        <f t="shared" si="21"/>
        <v/>
      </c>
      <c r="AQ180" s="11" t="b">
        <f t="shared" si="22"/>
        <v>0</v>
      </c>
      <c r="AR180" s="59" t="b">
        <f t="shared" si="23"/>
        <v>0</v>
      </c>
      <c r="AS180" s="34" t="str">
        <f t="shared" si="24"/>
        <v/>
      </c>
    </row>
    <row r="181" spans="1:45">
      <c r="A181" s="4"/>
      <c r="B181" s="260"/>
      <c r="C181" s="35"/>
      <c r="D181" s="53"/>
      <c r="E181" s="5"/>
      <c r="F181" s="60"/>
      <c r="G181" s="54" t="e">
        <f>VLOOKUP(F181,Foglio1!$F$2:$G$1509,2,FALSE)</f>
        <v>#N/A</v>
      </c>
      <c r="H181" s="56"/>
      <c r="I181" s="4"/>
      <c r="J181" s="4"/>
      <c r="K181" s="4"/>
      <c r="L181" s="4"/>
      <c r="M181" s="24"/>
      <c r="N181" s="24"/>
      <c r="O181" s="14"/>
      <c r="P181" s="14"/>
      <c r="Q181" s="14"/>
      <c r="R181" s="14"/>
      <c r="S181" s="14"/>
      <c r="T181" s="14"/>
      <c r="U181" s="14"/>
      <c r="V181" s="14"/>
      <c r="W181" s="24"/>
      <c r="X181" s="14"/>
      <c r="Y181" s="15"/>
      <c r="Z181" s="15"/>
      <c r="AA181" s="55">
        <f t="shared" si="17"/>
        <v>0</v>
      </c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55">
        <f t="shared" si="18"/>
        <v>0</v>
      </c>
      <c r="AN181" s="55">
        <f t="shared" si="19"/>
        <v>0</v>
      </c>
      <c r="AO181" s="55">
        <f t="shared" si="20"/>
        <v>0</v>
      </c>
      <c r="AP181" s="84" t="str">
        <f t="shared" si="21"/>
        <v/>
      </c>
      <c r="AQ181" s="11" t="b">
        <f t="shared" si="22"/>
        <v>0</v>
      </c>
      <c r="AR181" s="59" t="b">
        <f t="shared" si="23"/>
        <v>0</v>
      </c>
      <c r="AS181" s="34" t="str">
        <f t="shared" si="24"/>
        <v/>
      </c>
    </row>
    <row r="182" spans="1:45">
      <c r="A182" s="4"/>
      <c r="B182" s="260"/>
      <c r="C182" s="35"/>
      <c r="D182" s="53"/>
      <c r="E182" s="5"/>
      <c r="F182" s="60"/>
      <c r="G182" s="54" t="e">
        <f>VLOOKUP(F182,Foglio1!$F$2:$G$1509,2,FALSE)</f>
        <v>#N/A</v>
      </c>
      <c r="H182" s="56"/>
      <c r="I182" s="4"/>
      <c r="J182" s="4"/>
      <c r="K182" s="4"/>
      <c r="L182" s="4"/>
      <c r="M182" s="24"/>
      <c r="N182" s="24"/>
      <c r="O182" s="14"/>
      <c r="P182" s="14"/>
      <c r="Q182" s="14"/>
      <c r="R182" s="14"/>
      <c r="S182" s="14"/>
      <c r="T182" s="14"/>
      <c r="U182" s="14"/>
      <c r="V182" s="14"/>
      <c r="W182" s="24"/>
      <c r="X182" s="14"/>
      <c r="Y182" s="15"/>
      <c r="Z182" s="15"/>
      <c r="AA182" s="55">
        <f t="shared" si="17"/>
        <v>0</v>
      </c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55">
        <f t="shared" si="18"/>
        <v>0</v>
      </c>
      <c r="AN182" s="55">
        <f t="shared" si="19"/>
        <v>0</v>
      </c>
      <c r="AO182" s="55">
        <f t="shared" si="20"/>
        <v>0</v>
      </c>
      <c r="AP182" s="84" t="str">
        <f t="shared" si="21"/>
        <v/>
      </c>
      <c r="AQ182" s="11" t="b">
        <f t="shared" si="22"/>
        <v>0</v>
      </c>
      <c r="AR182" s="59" t="b">
        <f t="shared" si="23"/>
        <v>0</v>
      </c>
      <c r="AS182" s="34" t="str">
        <f t="shared" si="24"/>
        <v/>
      </c>
    </row>
    <row r="183" spans="1:45">
      <c r="A183" s="4"/>
      <c r="B183" s="260"/>
      <c r="C183" s="35"/>
      <c r="D183" s="53"/>
      <c r="E183" s="5"/>
      <c r="F183" s="60"/>
      <c r="G183" s="54" t="e">
        <f>VLOOKUP(F183,Foglio1!$F$2:$G$1509,2,FALSE)</f>
        <v>#N/A</v>
      </c>
      <c r="H183" s="56"/>
      <c r="I183" s="4"/>
      <c r="J183" s="4"/>
      <c r="K183" s="4"/>
      <c r="L183" s="4"/>
      <c r="M183" s="24"/>
      <c r="N183" s="24"/>
      <c r="O183" s="14"/>
      <c r="P183" s="14"/>
      <c r="Q183" s="14"/>
      <c r="R183" s="14"/>
      <c r="S183" s="14"/>
      <c r="T183" s="14"/>
      <c r="U183" s="14"/>
      <c r="V183" s="14"/>
      <c r="W183" s="24"/>
      <c r="X183" s="14"/>
      <c r="Y183" s="15"/>
      <c r="Z183" s="15"/>
      <c r="AA183" s="55">
        <f t="shared" si="17"/>
        <v>0</v>
      </c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55">
        <f t="shared" si="18"/>
        <v>0</v>
      </c>
      <c r="AN183" s="55">
        <f t="shared" si="19"/>
        <v>0</v>
      </c>
      <c r="AO183" s="55">
        <f t="shared" si="20"/>
        <v>0</v>
      </c>
      <c r="AP183" s="84" t="str">
        <f t="shared" si="21"/>
        <v/>
      </c>
      <c r="AQ183" s="11" t="b">
        <f t="shared" si="22"/>
        <v>0</v>
      </c>
      <c r="AR183" s="59" t="b">
        <f t="shared" si="23"/>
        <v>0</v>
      </c>
      <c r="AS183" s="34" t="str">
        <f t="shared" si="24"/>
        <v/>
      </c>
    </row>
    <row r="184" spans="1:45">
      <c r="A184" s="4"/>
      <c r="B184" s="260"/>
      <c r="C184" s="35"/>
      <c r="D184" s="53"/>
      <c r="E184" s="5"/>
      <c r="F184" s="60"/>
      <c r="G184" s="54" t="e">
        <f>VLOOKUP(F184,Foglio1!$F$2:$G$1509,2,FALSE)</f>
        <v>#N/A</v>
      </c>
      <c r="H184" s="56"/>
      <c r="I184" s="4"/>
      <c r="J184" s="4"/>
      <c r="K184" s="4"/>
      <c r="L184" s="4"/>
      <c r="M184" s="24"/>
      <c r="N184" s="24"/>
      <c r="O184" s="14"/>
      <c r="P184" s="14"/>
      <c r="Q184" s="14"/>
      <c r="R184" s="14"/>
      <c r="S184" s="14"/>
      <c r="T184" s="14"/>
      <c r="U184" s="14"/>
      <c r="V184" s="14"/>
      <c r="W184" s="24"/>
      <c r="X184" s="14"/>
      <c r="Y184" s="15"/>
      <c r="Z184" s="15"/>
      <c r="AA184" s="55">
        <f t="shared" si="17"/>
        <v>0</v>
      </c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55">
        <f t="shared" si="18"/>
        <v>0</v>
      </c>
      <c r="AN184" s="55">
        <f t="shared" si="19"/>
        <v>0</v>
      </c>
      <c r="AO184" s="55">
        <f t="shared" si="20"/>
        <v>0</v>
      </c>
      <c r="AP184" s="84" t="str">
        <f t="shared" si="21"/>
        <v/>
      </c>
      <c r="AQ184" s="11" t="b">
        <f t="shared" si="22"/>
        <v>0</v>
      </c>
      <c r="AR184" s="59" t="b">
        <f t="shared" si="23"/>
        <v>0</v>
      </c>
      <c r="AS184" s="34" t="str">
        <f t="shared" si="24"/>
        <v/>
      </c>
    </row>
    <row r="185" spans="1:45">
      <c r="A185" s="4"/>
      <c r="B185" s="260"/>
      <c r="C185" s="35"/>
      <c r="D185" s="53"/>
      <c r="E185" s="5"/>
      <c r="F185" s="60"/>
      <c r="G185" s="54" t="e">
        <f>VLOOKUP(F185,Foglio1!$F$2:$G$1509,2,FALSE)</f>
        <v>#N/A</v>
      </c>
      <c r="H185" s="56"/>
      <c r="I185" s="4"/>
      <c r="J185" s="4"/>
      <c r="K185" s="4"/>
      <c r="L185" s="4"/>
      <c r="M185" s="24"/>
      <c r="N185" s="24"/>
      <c r="O185" s="14"/>
      <c r="P185" s="14"/>
      <c r="Q185" s="14"/>
      <c r="R185" s="14"/>
      <c r="S185" s="14"/>
      <c r="T185" s="14"/>
      <c r="U185" s="14"/>
      <c r="V185" s="14"/>
      <c r="W185" s="24"/>
      <c r="X185" s="14"/>
      <c r="Y185" s="15"/>
      <c r="Z185" s="15"/>
      <c r="AA185" s="55">
        <f t="shared" si="17"/>
        <v>0</v>
      </c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55">
        <f t="shared" si="18"/>
        <v>0</v>
      </c>
      <c r="AN185" s="55">
        <f t="shared" si="19"/>
        <v>0</v>
      </c>
      <c r="AO185" s="55">
        <f t="shared" si="20"/>
        <v>0</v>
      </c>
      <c r="AP185" s="84" t="str">
        <f t="shared" si="21"/>
        <v/>
      </c>
      <c r="AQ185" s="11" t="b">
        <f t="shared" si="22"/>
        <v>0</v>
      </c>
      <c r="AR185" s="59" t="b">
        <f t="shared" si="23"/>
        <v>0</v>
      </c>
      <c r="AS185" s="34" t="str">
        <f t="shared" si="24"/>
        <v/>
      </c>
    </row>
    <row r="186" spans="1:45">
      <c r="A186" s="4"/>
      <c r="B186" s="260"/>
      <c r="C186" s="35"/>
      <c r="D186" s="53"/>
      <c r="E186" s="5"/>
      <c r="F186" s="60"/>
      <c r="G186" s="54" t="e">
        <f>VLOOKUP(F186,Foglio1!$F$2:$G$1509,2,FALSE)</f>
        <v>#N/A</v>
      </c>
      <c r="H186" s="56"/>
      <c r="I186" s="4"/>
      <c r="J186" s="4"/>
      <c r="K186" s="4"/>
      <c r="L186" s="4"/>
      <c r="M186" s="24"/>
      <c r="N186" s="24"/>
      <c r="O186" s="14"/>
      <c r="P186" s="14"/>
      <c r="Q186" s="14"/>
      <c r="R186" s="14"/>
      <c r="S186" s="14"/>
      <c r="T186" s="14"/>
      <c r="U186" s="14"/>
      <c r="V186" s="14"/>
      <c r="W186" s="24"/>
      <c r="X186" s="14"/>
      <c r="Y186" s="15"/>
      <c r="Z186" s="15"/>
      <c r="AA186" s="55">
        <f t="shared" si="17"/>
        <v>0</v>
      </c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55">
        <f t="shared" si="18"/>
        <v>0</v>
      </c>
      <c r="AN186" s="55">
        <f t="shared" si="19"/>
        <v>0</v>
      </c>
      <c r="AO186" s="55">
        <f t="shared" si="20"/>
        <v>0</v>
      </c>
      <c r="AP186" s="84" t="str">
        <f t="shared" si="21"/>
        <v/>
      </c>
      <c r="AQ186" s="11" t="b">
        <f t="shared" si="22"/>
        <v>0</v>
      </c>
      <c r="AR186" s="59" t="b">
        <f t="shared" si="23"/>
        <v>0</v>
      </c>
      <c r="AS186" s="34" t="str">
        <f t="shared" si="24"/>
        <v/>
      </c>
    </row>
    <row r="187" spans="1:45">
      <c r="A187" s="4"/>
      <c r="B187" s="260"/>
      <c r="C187" s="35"/>
      <c r="D187" s="53"/>
      <c r="E187" s="5"/>
      <c r="F187" s="60"/>
      <c r="G187" s="54" t="e">
        <f>VLOOKUP(F187,Foglio1!$F$2:$G$1509,2,FALSE)</f>
        <v>#N/A</v>
      </c>
      <c r="H187" s="56"/>
      <c r="I187" s="4"/>
      <c r="J187" s="4"/>
      <c r="K187" s="4"/>
      <c r="L187" s="4"/>
      <c r="M187" s="24"/>
      <c r="N187" s="24"/>
      <c r="O187" s="14"/>
      <c r="P187" s="14"/>
      <c r="Q187" s="14"/>
      <c r="R187" s="14"/>
      <c r="S187" s="14"/>
      <c r="T187" s="14"/>
      <c r="U187" s="14"/>
      <c r="V187" s="14"/>
      <c r="W187" s="24"/>
      <c r="X187" s="14"/>
      <c r="Y187" s="15"/>
      <c r="Z187" s="15"/>
      <c r="AA187" s="55">
        <f t="shared" si="17"/>
        <v>0</v>
      </c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55">
        <f t="shared" si="18"/>
        <v>0</v>
      </c>
      <c r="AN187" s="55">
        <f t="shared" si="19"/>
        <v>0</v>
      </c>
      <c r="AO187" s="55">
        <f t="shared" si="20"/>
        <v>0</v>
      </c>
      <c r="AP187" s="84" t="str">
        <f t="shared" si="21"/>
        <v/>
      </c>
      <c r="AQ187" s="11" t="b">
        <f t="shared" si="22"/>
        <v>0</v>
      </c>
      <c r="AR187" s="59" t="b">
        <f t="shared" si="23"/>
        <v>0</v>
      </c>
      <c r="AS187" s="34" t="str">
        <f t="shared" si="24"/>
        <v/>
      </c>
    </row>
    <row r="188" spans="1:45">
      <c r="A188" s="4"/>
      <c r="B188" s="260"/>
      <c r="C188" s="35"/>
      <c r="D188" s="53"/>
      <c r="E188" s="5"/>
      <c r="F188" s="60"/>
      <c r="G188" s="54" t="e">
        <f>VLOOKUP(F188,Foglio1!$F$2:$G$1509,2,FALSE)</f>
        <v>#N/A</v>
      </c>
      <c r="H188" s="56"/>
      <c r="I188" s="4"/>
      <c r="J188" s="4"/>
      <c r="K188" s="4"/>
      <c r="L188" s="4"/>
      <c r="M188" s="24"/>
      <c r="N188" s="24"/>
      <c r="O188" s="14"/>
      <c r="P188" s="14"/>
      <c r="Q188" s="14"/>
      <c r="R188" s="14"/>
      <c r="S188" s="14"/>
      <c r="T188" s="14"/>
      <c r="U188" s="14"/>
      <c r="V188" s="14"/>
      <c r="W188" s="24"/>
      <c r="X188" s="14"/>
      <c r="Y188" s="15"/>
      <c r="Z188" s="15"/>
      <c r="AA188" s="55">
        <f t="shared" si="17"/>
        <v>0</v>
      </c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55">
        <f t="shared" si="18"/>
        <v>0</v>
      </c>
      <c r="AN188" s="55">
        <f t="shared" si="19"/>
        <v>0</v>
      </c>
      <c r="AO188" s="55">
        <f t="shared" si="20"/>
        <v>0</v>
      </c>
      <c r="AP188" s="84" t="str">
        <f t="shared" si="21"/>
        <v/>
      </c>
      <c r="AQ188" s="11" t="b">
        <f t="shared" si="22"/>
        <v>0</v>
      </c>
      <c r="AR188" s="59" t="b">
        <f t="shared" si="23"/>
        <v>0</v>
      </c>
      <c r="AS188" s="34" t="str">
        <f t="shared" si="24"/>
        <v/>
      </c>
    </row>
    <row r="189" spans="1:45">
      <c r="A189" s="4"/>
      <c r="B189" s="260"/>
      <c r="C189" s="35"/>
      <c r="D189" s="53"/>
      <c r="E189" s="5"/>
      <c r="F189" s="60"/>
      <c r="G189" s="54" t="e">
        <f>VLOOKUP(F189,Foglio1!$F$2:$G$1509,2,FALSE)</f>
        <v>#N/A</v>
      </c>
      <c r="H189" s="56"/>
      <c r="I189" s="4"/>
      <c r="J189" s="4"/>
      <c r="K189" s="4"/>
      <c r="L189" s="4"/>
      <c r="M189" s="24"/>
      <c r="N189" s="24"/>
      <c r="O189" s="14"/>
      <c r="P189" s="14"/>
      <c r="Q189" s="14"/>
      <c r="R189" s="14"/>
      <c r="S189" s="14"/>
      <c r="T189" s="14"/>
      <c r="U189" s="14"/>
      <c r="V189" s="14"/>
      <c r="W189" s="24"/>
      <c r="X189" s="14"/>
      <c r="Y189" s="15"/>
      <c r="Z189" s="15"/>
      <c r="AA189" s="55">
        <f t="shared" si="17"/>
        <v>0</v>
      </c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55">
        <f t="shared" si="18"/>
        <v>0</v>
      </c>
      <c r="AN189" s="55">
        <f t="shared" si="19"/>
        <v>0</v>
      </c>
      <c r="AO189" s="55">
        <f t="shared" si="20"/>
        <v>0</v>
      </c>
      <c r="AP189" s="84" t="str">
        <f t="shared" si="21"/>
        <v/>
      </c>
      <c r="AQ189" s="11" t="b">
        <f t="shared" si="22"/>
        <v>0</v>
      </c>
      <c r="AR189" s="59" t="b">
        <f t="shared" si="23"/>
        <v>0</v>
      </c>
      <c r="AS189" s="34" t="str">
        <f t="shared" si="24"/>
        <v/>
      </c>
    </row>
    <row r="190" spans="1:45">
      <c r="A190" s="4"/>
      <c r="B190" s="260"/>
      <c r="C190" s="35"/>
      <c r="D190" s="53"/>
      <c r="E190" s="5"/>
      <c r="F190" s="60"/>
      <c r="G190" s="54" t="e">
        <f>VLOOKUP(F190,Foglio1!$F$2:$G$1509,2,FALSE)</f>
        <v>#N/A</v>
      </c>
      <c r="H190" s="56"/>
      <c r="I190" s="4"/>
      <c r="J190" s="4"/>
      <c r="K190" s="4"/>
      <c r="L190" s="4"/>
      <c r="M190" s="24"/>
      <c r="N190" s="24"/>
      <c r="O190" s="14"/>
      <c r="P190" s="14"/>
      <c r="Q190" s="14"/>
      <c r="R190" s="14"/>
      <c r="S190" s="14"/>
      <c r="T190" s="14"/>
      <c r="U190" s="14"/>
      <c r="V190" s="14"/>
      <c r="W190" s="24"/>
      <c r="X190" s="14"/>
      <c r="Y190" s="15"/>
      <c r="Z190" s="15"/>
      <c r="AA190" s="55">
        <f t="shared" si="17"/>
        <v>0</v>
      </c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55">
        <f t="shared" si="18"/>
        <v>0</v>
      </c>
      <c r="AN190" s="55">
        <f t="shared" si="19"/>
        <v>0</v>
      </c>
      <c r="AO190" s="55">
        <f t="shared" si="20"/>
        <v>0</v>
      </c>
      <c r="AP190" s="84" t="str">
        <f t="shared" si="21"/>
        <v/>
      </c>
      <c r="AQ190" s="11" t="b">
        <f t="shared" si="22"/>
        <v>0</v>
      </c>
      <c r="AR190" s="59" t="b">
        <f t="shared" si="23"/>
        <v>0</v>
      </c>
      <c r="AS190" s="34" t="str">
        <f t="shared" si="24"/>
        <v/>
      </c>
    </row>
    <row r="191" spans="1:45">
      <c r="A191" s="4"/>
      <c r="B191" s="260"/>
      <c r="C191" s="35"/>
      <c r="D191" s="53"/>
      <c r="E191" s="5"/>
      <c r="F191" s="60"/>
      <c r="G191" s="54" t="e">
        <f>VLOOKUP(F191,Foglio1!$F$2:$G$1509,2,FALSE)</f>
        <v>#N/A</v>
      </c>
      <c r="H191" s="56"/>
      <c r="I191" s="4"/>
      <c r="J191" s="4"/>
      <c r="K191" s="4"/>
      <c r="L191" s="4"/>
      <c r="M191" s="24"/>
      <c r="N191" s="24"/>
      <c r="O191" s="14"/>
      <c r="P191" s="14"/>
      <c r="Q191" s="14"/>
      <c r="R191" s="14"/>
      <c r="S191" s="14"/>
      <c r="T191" s="14"/>
      <c r="U191" s="14"/>
      <c r="V191" s="14"/>
      <c r="W191" s="24"/>
      <c r="X191" s="14"/>
      <c r="Y191" s="15"/>
      <c r="Z191" s="15"/>
      <c r="AA191" s="55">
        <f t="shared" si="17"/>
        <v>0</v>
      </c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55">
        <f t="shared" si="18"/>
        <v>0</v>
      </c>
      <c r="AN191" s="55">
        <f t="shared" si="19"/>
        <v>0</v>
      </c>
      <c r="AO191" s="55">
        <f t="shared" si="20"/>
        <v>0</v>
      </c>
      <c r="AP191" s="84" t="str">
        <f t="shared" si="21"/>
        <v/>
      </c>
      <c r="AQ191" s="11" t="b">
        <f t="shared" si="22"/>
        <v>0</v>
      </c>
      <c r="AR191" s="59" t="b">
        <f t="shared" si="23"/>
        <v>0</v>
      </c>
      <c r="AS191" s="34" t="str">
        <f t="shared" si="24"/>
        <v/>
      </c>
    </row>
    <row r="192" spans="1:45">
      <c r="A192" s="4"/>
      <c r="B192" s="260"/>
      <c r="C192" s="35"/>
      <c r="D192" s="53"/>
      <c r="E192" s="5"/>
      <c r="F192" s="60"/>
      <c r="G192" s="54" t="e">
        <f>VLOOKUP(F192,Foglio1!$F$2:$G$1509,2,FALSE)</f>
        <v>#N/A</v>
      </c>
      <c r="H192" s="56"/>
      <c r="I192" s="4"/>
      <c r="J192" s="4"/>
      <c r="K192" s="4"/>
      <c r="L192" s="4"/>
      <c r="M192" s="24"/>
      <c r="N192" s="24"/>
      <c r="O192" s="14"/>
      <c r="P192" s="14"/>
      <c r="Q192" s="14"/>
      <c r="R192" s="14"/>
      <c r="S192" s="14"/>
      <c r="T192" s="14"/>
      <c r="U192" s="14"/>
      <c r="V192" s="14"/>
      <c r="W192" s="24"/>
      <c r="X192" s="14"/>
      <c r="Y192" s="15"/>
      <c r="Z192" s="15"/>
      <c r="AA192" s="55">
        <f t="shared" si="17"/>
        <v>0</v>
      </c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55">
        <f t="shared" si="18"/>
        <v>0</v>
      </c>
      <c r="AN192" s="55">
        <f t="shared" si="19"/>
        <v>0</v>
      </c>
      <c r="AO192" s="55">
        <f t="shared" si="20"/>
        <v>0</v>
      </c>
      <c r="AP192" s="84" t="str">
        <f t="shared" si="21"/>
        <v/>
      </c>
      <c r="AQ192" s="11" t="b">
        <f t="shared" si="22"/>
        <v>0</v>
      </c>
      <c r="AR192" s="59" t="b">
        <f t="shared" si="23"/>
        <v>0</v>
      </c>
      <c r="AS192" s="34" t="str">
        <f t="shared" si="24"/>
        <v/>
      </c>
    </row>
    <row r="193" spans="1:45">
      <c r="A193" s="4"/>
      <c r="B193" s="260"/>
      <c r="C193" s="35"/>
      <c r="D193" s="53"/>
      <c r="E193" s="5"/>
      <c r="F193" s="60"/>
      <c r="G193" s="54" t="e">
        <f>VLOOKUP(F193,Foglio1!$F$2:$G$1509,2,FALSE)</f>
        <v>#N/A</v>
      </c>
      <c r="H193" s="56"/>
      <c r="I193" s="4"/>
      <c r="J193" s="4"/>
      <c r="K193" s="4"/>
      <c r="L193" s="4"/>
      <c r="M193" s="24"/>
      <c r="N193" s="24"/>
      <c r="O193" s="14"/>
      <c r="P193" s="14"/>
      <c r="Q193" s="14"/>
      <c r="R193" s="14"/>
      <c r="S193" s="14"/>
      <c r="T193" s="14"/>
      <c r="U193" s="14"/>
      <c r="V193" s="14"/>
      <c r="W193" s="24"/>
      <c r="X193" s="14"/>
      <c r="Y193" s="15"/>
      <c r="Z193" s="15"/>
      <c r="AA193" s="55">
        <f t="shared" si="17"/>
        <v>0</v>
      </c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55">
        <f t="shared" si="18"/>
        <v>0</v>
      </c>
      <c r="AN193" s="55">
        <f t="shared" si="19"/>
        <v>0</v>
      </c>
      <c r="AO193" s="55">
        <f t="shared" si="20"/>
        <v>0</v>
      </c>
      <c r="AP193" s="84" t="str">
        <f t="shared" si="21"/>
        <v/>
      </c>
      <c r="AQ193" s="11" t="b">
        <f t="shared" si="22"/>
        <v>0</v>
      </c>
      <c r="AR193" s="59" t="b">
        <f t="shared" si="23"/>
        <v>0</v>
      </c>
      <c r="AS193" s="34" t="str">
        <f t="shared" si="24"/>
        <v/>
      </c>
    </row>
    <row r="194" spans="1:45">
      <c r="A194" s="4"/>
      <c r="B194" s="260"/>
      <c r="C194" s="35"/>
      <c r="D194" s="53"/>
      <c r="E194" s="5"/>
      <c r="F194" s="60"/>
      <c r="G194" s="54" t="e">
        <f>VLOOKUP(F194,Foglio1!$F$2:$G$1509,2,FALSE)</f>
        <v>#N/A</v>
      </c>
      <c r="H194" s="56"/>
      <c r="I194" s="4"/>
      <c r="J194" s="4"/>
      <c r="K194" s="4"/>
      <c r="L194" s="4"/>
      <c r="M194" s="24"/>
      <c r="N194" s="24"/>
      <c r="O194" s="14"/>
      <c r="P194" s="14"/>
      <c r="Q194" s="14"/>
      <c r="R194" s="14"/>
      <c r="S194" s="14"/>
      <c r="T194" s="14"/>
      <c r="U194" s="14"/>
      <c r="V194" s="14"/>
      <c r="W194" s="24"/>
      <c r="X194" s="14"/>
      <c r="Y194" s="15"/>
      <c r="Z194" s="15"/>
      <c r="AA194" s="55">
        <f t="shared" si="17"/>
        <v>0</v>
      </c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55">
        <f t="shared" si="18"/>
        <v>0</v>
      </c>
      <c r="AN194" s="55">
        <f t="shared" si="19"/>
        <v>0</v>
      </c>
      <c r="AO194" s="55">
        <f t="shared" si="20"/>
        <v>0</v>
      </c>
      <c r="AP194" s="84" t="str">
        <f t="shared" si="21"/>
        <v/>
      </c>
      <c r="AQ194" s="11" t="b">
        <f t="shared" si="22"/>
        <v>0</v>
      </c>
      <c r="AR194" s="59" t="b">
        <f t="shared" si="23"/>
        <v>0</v>
      </c>
      <c r="AS194" s="34" t="str">
        <f t="shared" si="24"/>
        <v/>
      </c>
    </row>
    <row r="195" spans="1:45">
      <c r="A195" s="4"/>
      <c r="B195" s="260"/>
      <c r="C195" s="35"/>
      <c r="D195" s="53"/>
      <c r="E195" s="5"/>
      <c r="F195" s="60"/>
      <c r="G195" s="54" t="e">
        <f>VLOOKUP(F195,Foglio1!$F$2:$G$1509,2,FALSE)</f>
        <v>#N/A</v>
      </c>
      <c r="H195" s="56"/>
      <c r="I195" s="4"/>
      <c r="J195" s="4"/>
      <c r="K195" s="4"/>
      <c r="L195" s="4"/>
      <c r="M195" s="24"/>
      <c r="N195" s="24"/>
      <c r="O195" s="14"/>
      <c r="P195" s="14"/>
      <c r="Q195" s="14"/>
      <c r="R195" s="14"/>
      <c r="S195" s="14"/>
      <c r="T195" s="14"/>
      <c r="U195" s="14"/>
      <c r="V195" s="14"/>
      <c r="W195" s="24"/>
      <c r="X195" s="14"/>
      <c r="Y195" s="15"/>
      <c r="Z195" s="15"/>
      <c r="AA195" s="55">
        <f t="shared" si="17"/>
        <v>0</v>
      </c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55">
        <f t="shared" si="18"/>
        <v>0</v>
      </c>
      <c r="AN195" s="55">
        <f t="shared" si="19"/>
        <v>0</v>
      </c>
      <c r="AO195" s="55">
        <f t="shared" si="20"/>
        <v>0</v>
      </c>
      <c r="AP195" s="84" t="str">
        <f t="shared" si="21"/>
        <v/>
      </c>
      <c r="AQ195" s="11" t="b">
        <f t="shared" si="22"/>
        <v>0</v>
      </c>
      <c r="AR195" s="59" t="b">
        <f t="shared" si="23"/>
        <v>0</v>
      </c>
      <c r="AS195" s="34" t="str">
        <f t="shared" si="24"/>
        <v/>
      </c>
    </row>
    <row r="196" spans="1:45">
      <c r="A196" s="4"/>
      <c r="B196" s="260"/>
      <c r="C196" s="35"/>
      <c r="D196" s="53"/>
      <c r="E196" s="5"/>
      <c r="F196" s="60"/>
      <c r="G196" s="54" t="e">
        <f>VLOOKUP(F196,Foglio1!$F$2:$G$1509,2,FALSE)</f>
        <v>#N/A</v>
      </c>
      <c r="H196" s="56"/>
      <c r="I196" s="4"/>
      <c r="J196" s="4"/>
      <c r="K196" s="4"/>
      <c r="L196" s="4"/>
      <c r="M196" s="24"/>
      <c r="N196" s="24"/>
      <c r="O196" s="14"/>
      <c r="P196" s="14"/>
      <c r="Q196" s="14"/>
      <c r="R196" s="14"/>
      <c r="S196" s="14"/>
      <c r="T196" s="14"/>
      <c r="U196" s="14"/>
      <c r="V196" s="14"/>
      <c r="W196" s="24"/>
      <c r="X196" s="14"/>
      <c r="Y196" s="15"/>
      <c r="Z196" s="15"/>
      <c r="AA196" s="55">
        <f t="shared" si="17"/>
        <v>0</v>
      </c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55">
        <f t="shared" si="18"/>
        <v>0</v>
      </c>
      <c r="AN196" s="55">
        <f t="shared" si="19"/>
        <v>0</v>
      </c>
      <c r="AO196" s="55">
        <f t="shared" si="20"/>
        <v>0</v>
      </c>
      <c r="AP196" s="84" t="str">
        <f t="shared" si="21"/>
        <v/>
      </c>
      <c r="AQ196" s="11" t="b">
        <f t="shared" si="22"/>
        <v>0</v>
      </c>
      <c r="AR196" s="59" t="b">
        <f t="shared" si="23"/>
        <v>0</v>
      </c>
      <c r="AS196" s="34" t="str">
        <f t="shared" si="24"/>
        <v/>
      </c>
    </row>
    <row r="197" spans="1:45">
      <c r="A197" s="4"/>
      <c r="B197" s="260"/>
      <c r="C197" s="35"/>
      <c r="D197" s="53"/>
      <c r="E197" s="5"/>
      <c r="F197" s="60"/>
      <c r="G197" s="54" t="e">
        <f>VLOOKUP(F197,Foglio1!$F$2:$G$1509,2,FALSE)</f>
        <v>#N/A</v>
      </c>
      <c r="H197" s="56"/>
      <c r="I197" s="4"/>
      <c r="J197" s="4"/>
      <c r="K197" s="4"/>
      <c r="L197" s="4"/>
      <c r="M197" s="24"/>
      <c r="N197" s="24"/>
      <c r="O197" s="14"/>
      <c r="P197" s="14"/>
      <c r="Q197" s="14"/>
      <c r="R197" s="14"/>
      <c r="S197" s="14"/>
      <c r="T197" s="14"/>
      <c r="U197" s="14"/>
      <c r="V197" s="14"/>
      <c r="W197" s="24"/>
      <c r="X197" s="14"/>
      <c r="Y197" s="15"/>
      <c r="Z197" s="15"/>
      <c r="AA197" s="55">
        <f t="shared" si="17"/>
        <v>0</v>
      </c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55">
        <f t="shared" si="18"/>
        <v>0</v>
      </c>
      <c r="AN197" s="55">
        <f t="shared" si="19"/>
        <v>0</v>
      </c>
      <c r="AO197" s="55">
        <f t="shared" si="20"/>
        <v>0</v>
      </c>
      <c r="AP197" s="84" t="str">
        <f t="shared" si="21"/>
        <v/>
      </c>
      <c r="AQ197" s="11" t="b">
        <f t="shared" si="22"/>
        <v>0</v>
      </c>
      <c r="AR197" s="59" t="b">
        <f t="shared" si="23"/>
        <v>0</v>
      </c>
      <c r="AS197" s="34" t="str">
        <f t="shared" si="24"/>
        <v/>
      </c>
    </row>
    <row r="198" spans="1:45">
      <c r="A198" s="4"/>
      <c r="B198" s="260"/>
      <c r="C198" s="35"/>
      <c r="D198" s="53"/>
      <c r="E198" s="5"/>
      <c r="F198" s="60"/>
      <c r="G198" s="54" t="e">
        <f>VLOOKUP(F198,Foglio1!$F$2:$G$1509,2,FALSE)</f>
        <v>#N/A</v>
      </c>
      <c r="H198" s="56"/>
      <c r="I198" s="4"/>
      <c r="J198" s="4"/>
      <c r="K198" s="4"/>
      <c r="L198" s="4"/>
      <c r="M198" s="24"/>
      <c r="N198" s="24"/>
      <c r="O198" s="14"/>
      <c r="P198" s="14"/>
      <c r="Q198" s="14"/>
      <c r="R198" s="14"/>
      <c r="S198" s="14"/>
      <c r="T198" s="14"/>
      <c r="U198" s="14"/>
      <c r="V198" s="14"/>
      <c r="W198" s="24"/>
      <c r="X198" s="14"/>
      <c r="Y198" s="15"/>
      <c r="Z198" s="15"/>
      <c r="AA198" s="55">
        <f t="shared" si="17"/>
        <v>0</v>
      </c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55">
        <f t="shared" si="18"/>
        <v>0</v>
      </c>
      <c r="AN198" s="55">
        <f t="shared" si="19"/>
        <v>0</v>
      </c>
      <c r="AO198" s="55">
        <f t="shared" si="20"/>
        <v>0</v>
      </c>
      <c r="AP198" s="84" t="str">
        <f t="shared" si="21"/>
        <v/>
      </c>
      <c r="AQ198" s="11" t="b">
        <f t="shared" si="22"/>
        <v>0</v>
      </c>
      <c r="AR198" s="59" t="b">
        <f t="shared" si="23"/>
        <v>0</v>
      </c>
      <c r="AS198" s="34" t="str">
        <f t="shared" si="24"/>
        <v/>
      </c>
    </row>
    <row r="199" spans="1:45">
      <c r="A199" s="4"/>
      <c r="B199" s="260"/>
      <c r="C199" s="35"/>
      <c r="D199" s="53"/>
      <c r="E199" s="5"/>
      <c r="F199" s="60"/>
      <c r="G199" s="54" t="e">
        <f>VLOOKUP(F199,Foglio1!$F$2:$G$1509,2,FALSE)</f>
        <v>#N/A</v>
      </c>
      <c r="H199" s="56"/>
      <c r="I199" s="4"/>
      <c r="J199" s="4"/>
      <c r="K199" s="4"/>
      <c r="L199" s="4"/>
      <c r="M199" s="24"/>
      <c r="N199" s="24"/>
      <c r="O199" s="14"/>
      <c r="P199" s="14"/>
      <c r="Q199" s="14"/>
      <c r="R199" s="14"/>
      <c r="S199" s="14"/>
      <c r="T199" s="14"/>
      <c r="U199" s="14"/>
      <c r="V199" s="14"/>
      <c r="W199" s="24"/>
      <c r="X199" s="14"/>
      <c r="Y199" s="15"/>
      <c r="Z199" s="15"/>
      <c r="AA199" s="55">
        <f t="shared" si="17"/>
        <v>0</v>
      </c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55">
        <f t="shared" si="18"/>
        <v>0</v>
      </c>
      <c r="AN199" s="55">
        <f t="shared" si="19"/>
        <v>0</v>
      </c>
      <c r="AO199" s="55">
        <f t="shared" si="20"/>
        <v>0</v>
      </c>
      <c r="AP199" s="84" t="str">
        <f t="shared" si="21"/>
        <v/>
      </c>
      <c r="AQ199" s="11" t="b">
        <f t="shared" si="22"/>
        <v>0</v>
      </c>
      <c r="AR199" s="59" t="b">
        <f t="shared" si="23"/>
        <v>0</v>
      </c>
      <c r="AS199" s="34" t="str">
        <f t="shared" si="24"/>
        <v/>
      </c>
    </row>
    <row r="200" spans="1:45">
      <c r="A200" s="4"/>
      <c r="B200" s="260"/>
      <c r="C200" s="35"/>
      <c r="D200" s="53"/>
      <c r="E200" s="5"/>
      <c r="F200" s="60"/>
      <c r="G200" s="54" t="e">
        <f>VLOOKUP(F200,Foglio1!$F$2:$G$1509,2,FALSE)</f>
        <v>#N/A</v>
      </c>
      <c r="H200" s="56"/>
      <c r="I200" s="4"/>
      <c r="J200" s="4"/>
      <c r="K200" s="4"/>
      <c r="L200" s="4"/>
      <c r="M200" s="24"/>
      <c r="N200" s="24"/>
      <c r="O200" s="14"/>
      <c r="P200" s="14"/>
      <c r="Q200" s="14"/>
      <c r="R200" s="14"/>
      <c r="S200" s="14"/>
      <c r="T200" s="14"/>
      <c r="U200" s="14"/>
      <c r="V200" s="14"/>
      <c r="W200" s="24"/>
      <c r="X200" s="14"/>
      <c r="Y200" s="15"/>
      <c r="Z200" s="15"/>
      <c r="AA200" s="55">
        <f t="shared" ref="AA200:AA263" si="25">SUM(Y200:Z200)</f>
        <v>0</v>
      </c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55">
        <f t="shared" ref="AM200:AM263" si="26">SUM(AA200:AC200)</f>
        <v>0</v>
      </c>
      <c r="AN200" s="55">
        <f t="shared" ref="AN200:AN263" si="27">SUM(AD200:AF200)</f>
        <v>0</v>
      </c>
      <c r="AO200" s="55">
        <f t="shared" ref="AO200:AO263" si="28">SUM(AG200:AK200)</f>
        <v>0</v>
      </c>
      <c r="AP200" s="84" t="str">
        <f t="shared" ref="AP200:AP263" si="29">IF(AND(OR(AQ200=FALSE,AR200=FALSE),OR(COUNTBLANK(A200:F200)&lt;&gt;COLUMNS(A200:F200),COUNTBLANK(H200:Z200)&lt;&gt;COLUMNS(H200:Z200),COUNTBLANK(AB200:AL200)&lt;&gt;COLUMNS(AB200:AL200))),"KO","")</f>
        <v/>
      </c>
      <c r="AQ200" s="11" t="b">
        <f t="shared" ref="AQ200:AQ263" si="30">IF(OR(ISBLANK(A200),ISBLANK(B200),ISBLANK(H200),ISBLANK(O200),ISBLANK(R200),ISBLANK(V200),ISBLANK(W200),ISBLANK(Y200),ISBLANK(AB200),ISBLANK(AE200),ISBLANK(AL200)),FALSE,TRUE)</f>
        <v>0</v>
      </c>
      <c r="AR200" s="59" t="b">
        <f t="shared" ref="AR200:AR263" si="31">IF(ISBLANK(B200),IF(OR(ISBLANK(C200),ISBLANK(D200),ISBLANK(E200),ISBLANK(F200),ISBLANK(G200)),FALSE,TRUE),TRUE)</f>
        <v>0</v>
      </c>
      <c r="AS200" s="34" t="str">
        <f t="shared" ref="AS200:AS263" si="32">IF(AND(AP200="KO",OR(COUNTBLANK(A200:F200)&lt;&gt;COLUMNS(A200:F200),COUNTBLANK(H200:Z200)&lt;&gt;COLUMNS(H200:Z200),COUNTBLANK(AB200:AL200)&lt;&gt;COLUMNS(AB200:AL200))),"ATTENZIONE!!! NON TUTTI I CAMPI OBBLIGATORI SONO STATI COMPILATI","")</f>
        <v/>
      </c>
    </row>
    <row r="201" spans="1:45">
      <c r="A201" s="4"/>
      <c r="B201" s="260"/>
      <c r="C201" s="35"/>
      <c r="D201" s="53"/>
      <c r="E201" s="5"/>
      <c r="F201" s="60"/>
      <c r="G201" s="54" t="e">
        <f>VLOOKUP(F201,Foglio1!$F$2:$G$1509,2,FALSE)</f>
        <v>#N/A</v>
      </c>
      <c r="H201" s="56"/>
      <c r="I201" s="4"/>
      <c r="J201" s="4"/>
      <c r="K201" s="4"/>
      <c r="L201" s="4"/>
      <c r="M201" s="24"/>
      <c r="N201" s="24"/>
      <c r="O201" s="14"/>
      <c r="P201" s="14"/>
      <c r="Q201" s="14"/>
      <c r="R201" s="14"/>
      <c r="S201" s="14"/>
      <c r="T201" s="14"/>
      <c r="U201" s="14"/>
      <c r="V201" s="14"/>
      <c r="W201" s="24"/>
      <c r="X201" s="14"/>
      <c r="Y201" s="15"/>
      <c r="Z201" s="15"/>
      <c r="AA201" s="55">
        <f t="shared" si="25"/>
        <v>0</v>
      </c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55">
        <f t="shared" si="26"/>
        <v>0</v>
      </c>
      <c r="AN201" s="55">
        <f t="shared" si="27"/>
        <v>0</v>
      </c>
      <c r="AO201" s="55">
        <f t="shared" si="28"/>
        <v>0</v>
      </c>
      <c r="AP201" s="84" t="str">
        <f t="shared" si="29"/>
        <v/>
      </c>
      <c r="AQ201" s="11" t="b">
        <f t="shared" si="30"/>
        <v>0</v>
      </c>
      <c r="AR201" s="59" t="b">
        <f t="shared" si="31"/>
        <v>0</v>
      </c>
      <c r="AS201" s="34" t="str">
        <f t="shared" si="32"/>
        <v/>
      </c>
    </row>
    <row r="202" spans="1:45">
      <c r="A202" s="4"/>
      <c r="B202" s="260"/>
      <c r="C202" s="35"/>
      <c r="D202" s="53"/>
      <c r="E202" s="5"/>
      <c r="F202" s="60"/>
      <c r="G202" s="54" t="e">
        <f>VLOOKUP(F202,Foglio1!$F$2:$G$1509,2,FALSE)</f>
        <v>#N/A</v>
      </c>
      <c r="H202" s="56"/>
      <c r="I202" s="4"/>
      <c r="J202" s="4"/>
      <c r="K202" s="4"/>
      <c r="L202" s="4"/>
      <c r="M202" s="24"/>
      <c r="N202" s="24"/>
      <c r="O202" s="14"/>
      <c r="P202" s="14"/>
      <c r="Q202" s="14"/>
      <c r="R202" s="14"/>
      <c r="S202" s="14"/>
      <c r="T202" s="14"/>
      <c r="U202" s="14"/>
      <c r="V202" s="14"/>
      <c r="W202" s="24"/>
      <c r="X202" s="14"/>
      <c r="Y202" s="15"/>
      <c r="Z202" s="15"/>
      <c r="AA202" s="55">
        <f t="shared" si="25"/>
        <v>0</v>
      </c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55">
        <f t="shared" si="26"/>
        <v>0</v>
      </c>
      <c r="AN202" s="55">
        <f t="shared" si="27"/>
        <v>0</v>
      </c>
      <c r="AO202" s="55">
        <f t="shared" si="28"/>
        <v>0</v>
      </c>
      <c r="AP202" s="84" t="str">
        <f t="shared" si="29"/>
        <v/>
      </c>
      <c r="AQ202" s="11" t="b">
        <f t="shared" si="30"/>
        <v>0</v>
      </c>
      <c r="AR202" s="59" t="b">
        <f t="shared" si="31"/>
        <v>0</v>
      </c>
      <c r="AS202" s="34" t="str">
        <f t="shared" si="32"/>
        <v/>
      </c>
    </row>
    <row r="203" spans="1:45">
      <c r="A203" s="4"/>
      <c r="B203" s="260"/>
      <c r="C203" s="35"/>
      <c r="D203" s="53"/>
      <c r="E203" s="5"/>
      <c r="F203" s="60"/>
      <c r="G203" s="54" t="e">
        <f>VLOOKUP(F203,Foglio1!$F$2:$G$1509,2,FALSE)</f>
        <v>#N/A</v>
      </c>
      <c r="H203" s="56"/>
      <c r="I203" s="4"/>
      <c r="J203" s="4"/>
      <c r="K203" s="4"/>
      <c r="L203" s="4"/>
      <c r="M203" s="24"/>
      <c r="N203" s="24"/>
      <c r="O203" s="14"/>
      <c r="P203" s="14"/>
      <c r="Q203" s="14"/>
      <c r="R203" s="14"/>
      <c r="S203" s="14"/>
      <c r="T203" s="14"/>
      <c r="U203" s="14"/>
      <c r="V203" s="14"/>
      <c r="W203" s="24"/>
      <c r="X203" s="14"/>
      <c r="Y203" s="15"/>
      <c r="Z203" s="15"/>
      <c r="AA203" s="55">
        <f t="shared" si="25"/>
        <v>0</v>
      </c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55">
        <f t="shared" si="26"/>
        <v>0</v>
      </c>
      <c r="AN203" s="55">
        <f t="shared" si="27"/>
        <v>0</v>
      </c>
      <c r="AO203" s="55">
        <f t="shared" si="28"/>
        <v>0</v>
      </c>
      <c r="AP203" s="84" t="str">
        <f t="shared" si="29"/>
        <v/>
      </c>
      <c r="AQ203" s="11" t="b">
        <f t="shared" si="30"/>
        <v>0</v>
      </c>
      <c r="AR203" s="59" t="b">
        <f t="shared" si="31"/>
        <v>0</v>
      </c>
      <c r="AS203" s="34" t="str">
        <f t="shared" si="32"/>
        <v/>
      </c>
    </row>
    <row r="204" spans="1:45">
      <c r="A204" s="4"/>
      <c r="B204" s="260"/>
      <c r="C204" s="35"/>
      <c r="D204" s="53"/>
      <c r="E204" s="5"/>
      <c r="F204" s="60"/>
      <c r="G204" s="54" t="e">
        <f>VLOOKUP(F204,Foglio1!$F$2:$G$1509,2,FALSE)</f>
        <v>#N/A</v>
      </c>
      <c r="H204" s="56"/>
      <c r="I204" s="4"/>
      <c r="J204" s="4"/>
      <c r="K204" s="4"/>
      <c r="L204" s="4"/>
      <c r="M204" s="24"/>
      <c r="N204" s="24"/>
      <c r="O204" s="14"/>
      <c r="P204" s="14"/>
      <c r="Q204" s="14"/>
      <c r="R204" s="14"/>
      <c r="S204" s="14"/>
      <c r="T204" s="14"/>
      <c r="U204" s="14"/>
      <c r="V204" s="14"/>
      <c r="W204" s="24"/>
      <c r="X204" s="14"/>
      <c r="Y204" s="15"/>
      <c r="Z204" s="15"/>
      <c r="AA204" s="55">
        <f t="shared" si="25"/>
        <v>0</v>
      </c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55">
        <f t="shared" si="26"/>
        <v>0</v>
      </c>
      <c r="AN204" s="55">
        <f t="shared" si="27"/>
        <v>0</v>
      </c>
      <c r="AO204" s="55">
        <f t="shared" si="28"/>
        <v>0</v>
      </c>
      <c r="AP204" s="84" t="str">
        <f t="shared" si="29"/>
        <v/>
      </c>
      <c r="AQ204" s="11" t="b">
        <f t="shared" si="30"/>
        <v>0</v>
      </c>
      <c r="AR204" s="59" t="b">
        <f t="shared" si="31"/>
        <v>0</v>
      </c>
      <c r="AS204" s="34" t="str">
        <f t="shared" si="32"/>
        <v/>
      </c>
    </row>
    <row r="205" spans="1:45">
      <c r="A205" s="4"/>
      <c r="B205" s="260"/>
      <c r="C205" s="35"/>
      <c r="D205" s="53"/>
      <c r="E205" s="5"/>
      <c r="F205" s="60"/>
      <c r="G205" s="54" t="e">
        <f>VLOOKUP(F205,Foglio1!$F$2:$G$1509,2,FALSE)</f>
        <v>#N/A</v>
      </c>
      <c r="H205" s="56"/>
      <c r="I205" s="4"/>
      <c r="J205" s="4"/>
      <c r="K205" s="4"/>
      <c r="L205" s="4"/>
      <c r="M205" s="24"/>
      <c r="N205" s="24"/>
      <c r="O205" s="14"/>
      <c r="P205" s="14"/>
      <c r="Q205" s="14"/>
      <c r="R205" s="14"/>
      <c r="S205" s="14"/>
      <c r="T205" s="14"/>
      <c r="U205" s="14"/>
      <c r="V205" s="14"/>
      <c r="W205" s="24"/>
      <c r="X205" s="14"/>
      <c r="Y205" s="15"/>
      <c r="Z205" s="15"/>
      <c r="AA205" s="55">
        <f t="shared" si="25"/>
        <v>0</v>
      </c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55">
        <f t="shared" si="26"/>
        <v>0</v>
      </c>
      <c r="AN205" s="55">
        <f t="shared" si="27"/>
        <v>0</v>
      </c>
      <c r="AO205" s="55">
        <f t="shared" si="28"/>
        <v>0</v>
      </c>
      <c r="AP205" s="84" t="str">
        <f t="shared" si="29"/>
        <v/>
      </c>
      <c r="AQ205" s="11" t="b">
        <f t="shared" si="30"/>
        <v>0</v>
      </c>
      <c r="AR205" s="59" t="b">
        <f t="shared" si="31"/>
        <v>0</v>
      </c>
      <c r="AS205" s="34" t="str">
        <f t="shared" si="32"/>
        <v/>
      </c>
    </row>
    <row r="206" spans="1:45">
      <c r="A206" s="4"/>
      <c r="B206" s="260"/>
      <c r="C206" s="35"/>
      <c r="D206" s="53"/>
      <c r="E206" s="5"/>
      <c r="F206" s="60"/>
      <c r="G206" s="54" t="e">
        <f>VLOOKUP(F206,Foglio1!$F$2:$G$1509,2,FALSE)</f>
        <v>#N/A</v>
      </c>
      <c r="H206" s="56"/>
      <c r="I206" s="4"/>
      <c r="J206" s="4"/>
      <c r="K206" s="4"/>
      <c r="L206" s="4"/>
      <c r="M206" s="24"/>
      <c r="N206" s="24"/>
      <c r="O206" s="14"/>
      <c r="P206" s="14"/>
      <c r="Q206" s="14"/>
      <c r="R206" s="14"/>
      <c r="S206" s="14"/>
      <c r="T206" s="14"/>
      <c r="U206" s="14"/>
      <c r="V206" s="14"/>
      <c r="W206" s="24"/>
      <c r="X206" s="14"/>
      <c r="Y206" s="15"/>
      <c r="Z206" s="15"/>
      <c r="AA206" s="55">
        <f t="shared" si="25"/>
        <v>0</v>
      </c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55">
        <f t="shared" si="26"/>
        <v>0</v>
      </c>
      <c r="AN206" s="55">
        <f t="shared" si="27"/>
        <v>0</v>
      </c>
      <c r="AO206" s="55">
        <f t="shared" si="28"/>
        <v>0</v>
      </c>
      <c r="AP206" s="84" t="str">
        <f t="shared" si="29"/>
        <v/>
      </c>
      <c r="AQ206" s="11" t="b">
        <f t="shared" si="30"/>
        <v>0</v>
      </c>
      <c r="AR206" s="59" t="b">
        <f t="shared" si="31"/>
        <v>0</v>
      </c>
      <c r="AS206" s="34" t="str">
        <f t="shared" si="32"/>
        <v/>
      </c>
    </row>
    <row r="207" spans="1:45">
      <c r="A207" s="4"/>
      <c r="B207" s="260"/>
      <c r="C207" s="35"/>
      <c r="D207" s="53"/>
      <c r="E207" s="5"/>
      <c r="F207" s="60"/>
      <c r="G207" s="54" t="e">
        <f>VLOOKUP(F207,Foglio1!$F$2:$G$1509,2,FALSE)</f>
        <v>#N/A</v>
      </c>
      <c r="H207" s="56"/>
      <c r="I207" s="4"/>
      <c r="J207" s="4"/>
      <c r="K207" s="4"/>
      <c r="L207" s="4"/>
      <c r="M207" s="24"/>
      <c r="N207" s="24"/>
      <c r="O207" s="14"/>
      <c r="P207" s="14"/>
      <c r="Q207" s="14"/>
      <c r="R207" s="14"/>
      <c r="S207" s="14"/>
      <c r="T207" s="14"/>
      <c r="U207" s="14"/>
      <c r="V207" s="14"/>
      <c r="W207" s="24"/>
      <c r="X207" s="14"/>
      <c r="Y207" s="15"/>
      <c r="Z207" s="15"/>
      <c r="AA207" s="55">
        <f t="shared" si="25"/>
        <v>0</v>
      </c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55">
        <f t="shared" si="26"/>
        <v>0</v>
      </c>
      <c r="AN207" s="55">
        <f t="shared" si="27"/>
        <v>0</v>
      </c>
      <c r="AO207" s="55">
        <f t="shared" si="28"/>
        <v>0</v>
      </c>
      <c r="AP207" s="84" t="str">
        <f t="shared" si="29"/>
        <v/>
      </c>
      <c r="AQ207" s="11" t="b">
        <f t="shared" si="30"/>
        <v>0</v>
      </c>
      <c r="AR207" s="59" t="b">
        <f t="shared" si="31"/>
        <v>0</v>
      </c>
      <c r="AS207" s="34" t="str">
        <f t="shared" si="32"/>
        <v/>
      </c>
    </row>
    <row r="208" spans="1:45">
      <c r="A208" s="4"/>
      <c r="B208" s="260"/>
      <c r="C208" s="35"/>
      <c r="D208" s="53"/>
      <c r="E208" s="5"/>
      <c r="F208" s="60"/>
      <c r="G208" s="54" t="e">
        <f>VLOOKUP(F208,Foglio1!$F$2:$G$1509,2,FALSE)</f>
        <v>#N/A</v>
      </c>
      <c r="H208" s="56"/>
      <c r="I208" s="4"/>
      <c r="J208" s="4"/>
      <c r="K208" s="4"/>
      <c r="L208" s="4"/>
      <c r="M208" s="24"/>
      <c r="N208" s="24"/>
      <c r="O208" s="14"/>
      <c r="P208" s="14"/>
      <c r="Q208" s="14"/>
      <c r="R208" s="14"/>
      <c r="S208" s="14"/>
      <c r="T208" s="14"/>
      <c r="U208" s="14"/>
      <c r="V208" s="14"/>
      <c r="W208" s="24"/>
      <c r="X208" s="14"/>
      <c r="Y208" s="15"/>
      <c r="Z208" s="15"/>
      <c r="AA208" s="55">
        <f t="shared" si="25"/>
        <v>0</v>
      </c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55">
        <f t="shared" si="26"/>
        <v>0</v>
      </c>
      <c r="AN208" s="55">
        <f t="shared" si="27"/>
        <v>0</v>
      </c>
      <c r="AO208" s="55">
        <f t="shared" si="28"/>
        <v>0</v>
      </c>
      <c r="AP208" s="84" t="str">
        <f t="shared" si="29"/>
        <v/>
      </c>
      <c r="AQ208" s="11" t="b">
        <f t="shared" si="30"/>
        <v>0</v>
      </c>
      <c r="AR208" s="59" t="b">
        <f t="shared" si="31"/>
        <v>0</v>
      </c>
      <c r="AS208" s="34" t="str">
        <f t="shared" si="32"/>
        <v/>
      </c>
    </row>
    <row r="209" spans="1:45">
      <c r="A209" s="4"/>
      <c r="B209" s="260"/>
      <c r="C209" s="35"/>
      <c r="D209" s="53"/>
      <c r="E209" s="5"/>
      <c r="F209" s="60"/>
      <c r="G209" s="54" t="e">
        <f>VLOOKUP(F209,Foglio1!$F$2:$G$1509,2,FALSE)</f>
        <v>#N/A</v>
      </c>
      <c r="H209" s="56"/>
      <c r="I209" s="4"/>
      <c r="J209" s="4"/>
      <c r="K209" s="4"/>
      <c r="L209" s="4"/>
      <c r="M209" s="24"/>
      <c r="N209" s="24"/>
      <c r="O209" s="14"/>
      <c r="P209" s="14"/>
      <c r="Q209" s="14"/>
      <c r="R209" s="14"/>
      <c r="S209" s="14"/>
      <c r="T209" s="14"/>
      <c r="U209" s="14"/>
      <c r="V209" s="14"/>
      <c r="W209" s="24"/>
      <c r="X209" s="14"/>
      <c r="Y209" s="15"/>
      <c r="Z209" s="15"/>
      <c r="AA209" s="55">
        <f t="shared" si="25"/>
        <v>0</v>
      </c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55">
        <f t="shared" si="26"/>
        <v>0</v>
      </c>
      <c r="AN209" s="55">
        <f t="shared" si="27"/>
        <v>0</v>
      </c>
      <c r="AO209" s="55">
        <f t="shared" si="28"/>
        <v>0</v>
      </c>
      <c r="AP209" s="84" t="str">
        <f t="shared" si="29"/>
        <v/>
      </c>
      <c r="AQ209" s="11" t="b">
        <f t="shared" si="30"/>
        <v>0</v>
      </c>
      <c r="AR209" s="59" t="b">
        <f t="shared" si="31"/>
        <v>0</v>
      </c>
      <c r="AS209" s="34" t="str">
        <f t="shared" si="32"/>
        <v/>
      </c>
    </row>
    <row r="210" spans="1:45">
      <c r="A210" s="4"/>
      <c r="B210" s="260"/>
      <c r="C210" s="35"/>
      <c r="D210" s="53"/>
      <c r="E210" s="5"/>
      <c r="F210" s="60"/>
      <c r="G210" s="54" t="e">
        <f>VLOOKUP(F210,Foglio1!$F$2:$G$1509,2,FALSE)</f>
        <v>#N/A</v>
      </c>
      <c r="H210" s="56"/>
      <c r="I210" s="4"/>
      <c r="J210" s="4"/>
      <c r="K210" s="4"/>
      <c r="L210" s="4"/>
      <c r="M210" s="24"/>
      <c r="N210" s="24"/>
      <c r="O210" s="14"/>
      <c r="P210" s="14"/>
      <c r="Q210" s="14"/>
      <c r="R210" s="14"/>
      <c r="S210" s="14"/>
      <c r="T210" s="14"/>
      <c r="U210" s="14"/>
      <c r="V210" s="14"/>
      <c r="W210" s="24"/>
      <c r="X210" s="14"/>
      <c r="Y210" s="15"/>
      <c r="Z210" s="15"/>
      <c r="AA210" s="55">
        <f t="shared" si="25"/>
        <v>0</v>
      </c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55">
        <f t="shared" si="26"/>
        <v>0</v>
      </c>
      <c r="AN210" s="55">
        <f t="shared" si="27"/>
        <v>0</v>
      </c>
      <c r="AO210" s="55">
        <f t="shared" si="28"/>
        <v>0</v>
      </c>
      <c r="AP210" s="84" t="str">
        <f t="shared" si="29"/>
        <v/>
      </c>
      <c r="AQ210" s="11" t="b">
        <f t="shared" si="30"/>
        <v>0</v>
      </c>
      <c r="AR210" s="59" t="b">
        <f t="shared" si="31"/>
        <v>0</v>
      </c>
      <c r="AS210" s="34" t="str">
        <f t="shared" si="32"/>
        <v/>
      </c>
    </row>
    <row r="211" spans="1:45">
      <c r="A211" s="4"/>
      <c r="B211" s="260"/>
      <c r="C211" s="35"/>
      <c r="D211" s="53"/>
      <c r="E211" s="5"/>
      <c r="F211" s="60"/>
      <c r="G211" s="54" t="e">
        <f>VLOOKUP(F211,Foglio1!$F$2:$G$1509,2,FALSE)</f>
        <v>#N/A</v>
      </c>
      <c r="H211" s="56"/>
      <c r="I211" s="4"/>
      <c r="J211" s="4"/>
      <c r="K211" s="4"/>
      <c r="L211" s="4"/>
      <c r="M211" s="24"/>
      <c r="N211" s="24"/>
      <c r="O211" s="14"/>
      <c r="P211" s="14"/>
      <c r="Q211" s="14"/>
      <c r="R211" s="14"/>
      <c r="S211" s="14"/>
      <c r="T211" s="14"/>
      <c r="U211" s="14"/>
      <c r="V211" s="14"/>
      <c r="W211" s="24"/>
      <c r="X211" s="14"/>
      <c r="Y211" s="15"/>
      <c r="Z211" s="15"/>
      <c r="AA211" s="55">
        <f t="shared" si="25"/>
        <v>0</v>
      </c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55">
        <f t="shared" si="26"/>
        <v>0</v>
      </c>
      <c r="AN211" s="55">
        <f t="shared" si="27"/>
        <v>0</v>
      </c>
      <c r="AO211" s="55">
        <f t="shared" si="28"/>
        <v>0</v>
      </c>
      <c r="AP211" s="84" t="str">
        <f t="shared" si="29"/>
        <v/>
      </c>
      <c r="AQ211" s="11" t="b">
        <f t="shared" si="30"/>
        <v>0</v>
      </c>
      <c r="AR211" s="59" t="b">
        <f t="shared" si="31"/>
        <v>0</v>
      </c>
      <c r="AS211" s="34" t="str">
        <f t="shared" si="32"/>
        <v/>
      </c>
    </row>
    <row r="212" spans="1:45">
      <c r="A212" s="4"/>
      <c r="B212" s="260"/>
      <c r="C212" s="35"/>
      <c r="D212" s="53"/>
      <c r="E212" s="5"/>
      <c r="F212" s="60"/>
      <c r="G212" s="54" t="e">
        <f>VLOOKUP(F212,Foglio1!$F$2:$G$1509,2,FALSE)</f>
        <v>#N/A</v>
      </c>
      <c r="H212" s="56"/>
      <c r="I212" s="4"/>
      <c r="J212" s="4"/>
      <c r="K212" s="4"/>
      <c r="L212" s="4"/>
      <c r="M212" s="24"/>
      <c r="N212" s="24"/>
      <c r="O212" s="14"/>
      <c r="P212" s="14"/>
      <c r="Q212" s="14"/>
      <c r="R212" s="14"/>
      <c r="S212" s="14"/>
      <c r="T212" s="14"/>
      <c r="U212" s="14"/>
      <c r="V212" s="14"/>
      <c r="W212" s="24"/>
      <c r="X212" s="14"/>
      <c r="Y212" s="15"/>
      <c r="Z212" s="15"/>
      <c r="AA212" s="55">
        <f t="shared" si="25"/>
        <v>0</v>
      </c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55">
        <f t="shared" si="26"/>
        <v>0</v>
      </c>
      <c r="AN212" s="55">
        <f t="shared" si="27"/>
        <v>0</v>
      </c>
      <c r="AO212" s="55">
        <f t="shared" si="28"/>
        <v>0</v>
      </c>
      <c r="AP212" s="84" t="str">
        <f t="shared" si="29"/>
        <v/>
      </c>
      <c r="AQ212" s="11" t="b">
        <f t="shared" si="30"/>
        <v>0</v>
      </c>
      <c r="AR212" s="59" t="b">
        <f t="shared" si="31"/>
        <v>0</v>
      </c>
      <c r="AS212" s="34" t="str">
        <f t="shared" si="32"/>
        <v/>
      </c>
    </row>
    <row r="213" spans="1:45">
      <c r="A213" s="4"/>
      <c r="B213" s="260"/>
      <c r="C213" s="35"/>
      <c r="D213" s="53"/>
      <c r="E213" s="5"/>
      <c r="F213" s="60"/>
      <c r="G213" s="54" t="e">
        <f>VLOOKUP(F213,Foglio1!$F$2:$G$1509,2,FALSE)</f>
        <v>#N/A</v>
      </c>
      <c r="H213" s="56"/>
      <c r="I213" s="4"/>
      <c r="J213" s="4"/>
      <c r="K213" s="4"/>
      <c r="L213" s="4"/>
      <c r="M213" s="24"/>
      <c r="N213" s="24"/>
      <c r="O213" s="14"/>
      <c r="P213" s="14"/>
      <c r="Q213" s="14"/>
      <c r="R213" s="14"/>
      <c r="S213" s="14"/>
      <c r="T213" s="14"/>
      <c r="U213" s="14"/>
      <c r="V213" s="14"/>
      <c r="W213" s="24"/>
      <c r="X213" s="14"/>
      <c r="Y213" s="15"/>
      <c r="Z213" s="15"/>
      <c r="AA213" s="55">
        <f t="shared" si="25"/>
        <v>0</v>
      </c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55">
        <f t="shared" si="26"/>
        <v>0</v>
      </c>
      <c r="AN213" s="55">
        <f t="shared" si="27"/>
        <v>0</v>
      </c>
      <c r="AO213" s="55">
        <f t="shared" si="28"/>
        <v>0</v>
      </c>
      <c r="AP213" s="84" t="str">
        <f t="shared" si="29"/>
        <v/>
      </c>
      <c r="AQ213" s="11" t="b">
        <f t="shared" si="30"/>
        <v>0</v>
      </c>
      <c r="AR213" s="59" t="b">
        <f t="shared" si="31"/>
        <v>0</v>
      </c>
      <c r="AS213" s="34" t="str">
        <f t="shared" si="32"/>
        <v/>
      </c>
    </row>
    <row r="214" spans="1:45">
      <c r="A214" s="4"/>
      <c r="B214" s="260"/>
      <c r="C214" s="35"/>
      <c r="D214" s="53"/>
      <c r="E214" s="5"/>
      <c r="F214" s="60"/>
      <c r="G214" s="54" t="e">
        <f>VLOOKUP(F214,Foglio1!$F$2:$G$1509,2,FALSE)</f>
        <v>#N/A</v>
      </c>
      <c r="H214" s="56"/>
      <c r="I214" s="4"/>
      <c r="J214" s="4"/>
      <c r="K214" s="4"/>
      <c r="L214" s="4"/>
      <c r="M214" s="24"/>
      <c r="N214" s="24"/>
      <c r="O214" s="14"/>
      <c r="P214" s="14"/>
      <c r="Q214" s="14"/>
      <c r="R214" s="14"/>
      <c r="S214" s="14"/>
      <c r="T214" s="14"/>
      <c r="U214" s="14"/>
      <c r="V214" s="14"/>
      <c r="W214" s="24"/>
      <c r="X214" s="14"/>
      <c r="Y214" s="15"/>
      <c r="Z214" s="15"/>
      <c r="AA214" s="55">
        <f t="shared" si="25"/>
        <v>0</v>
      </c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55">
        <f t="shared" si="26"/>
        <v>0</v>
      </c>
      <c r="AN214" s="55">
        <f t="shared" si="27"/>
        <v>0</v>
      </c>
      <c r="AO214" s="55">
        <f t="shared" si="28"/>
        <v>0</v>
      </c>
      <c r="AP214" s="84" t="str">
        <f t="shared" si="29"/>
        <v/>
      </c>
      <c r="AQ214" s="11" t="b">
        <f t="shared" si="30"/>
        <v>0</v>
      </c>
      <c r="AR214" s="59" t="b">
        <f t="shared" si="31"/>
        <v>0</v>
      </c>
      <c r="AS214" s="34" t="str">
        <f t="shared" si="32"/>
        <v/>
      </c>
    </row>
    <row r="215" spans="1:45">
      <c r="A215" s="4"/>
      <c r="B215" s="260"/>
      <c r="C215" s="35"/>
      <c r="D215" s="53"/>
      <c r="E215" s="5"/>
      <c r="F215" s="60"/>
      <c r="G215" s="54" t="e">
        <f>VLOOKUP(F215,Foglio1!$F$2:$G$1509,2,FALSE)</f>
        <v>#N/A</v>
      </c>
      <c r="H215" s="56"/>
      <c r="I215" s="4"/>
      <c r="J215" s="4"/>
      <c r="K215" s="4"/>
      <c r="L215" s="4"/>
      <c r="M215" s="24"/>
      <c r="N215" s="24"/>
      <c r="O215" s="14"/>
      <c r="P215" s="14"/>
      <c r="Q215" s="14"/>
      <c r="R215" s="14"/>
      <c r="S215" s="14"/>
      <c r="T215" s="14"/>
      <c r="U215" s="14"/>
      <c r="V215" s="14"/>
      <c r="W215" s="24"/>
      <c r="X215" s="14"/>
      <c r="Y215" s="15"/>
      <c r="Z215" s="15"/>
      <c r="AA215" s="55">
        <f t="shared" si="25"/>
        <v>0</v>
      </c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55">
        <f t="shared" si="26"/>
        <v>0</v>
      </c>
      <c r="AN215" s="55">
        <f t="shared" si="27"/>
        <v>0</v>
      </c>
      <c r="AO215" s="55">
        <f t="shared" si="28"/>
        <v>0</v>
      </c>
      <c r="AP215" s="84" t="str">
        <f t="shared" si="29"/>
        <v/>
      </c>
      <c r="AQ215" s="11" t="b">
        <f t="shared" si="30"/>
        <v>0</v>
      </c>
      <c r="AR215" s="59" t="b">
        <f t="shared" si="31"/>
        <v>0</v>
      </c>
      <c r="AS215" s="34" t="str">
        <f t="shared" si="32"/>
        <v/>
      </c>
    </row>
    <row r="216" spans="1:45">
      <c r="A216" s="4"/>
      <c r="B216" s="260"/>
      <c r="C216" s="35"/>
      <c r="D216" s="53"/>
      <c r="E216" s="5"/>
      <c r="F216" s="60"/>
      <c r="G216" s="54" t="e">
        <f>VLOOKUP(F216,Foglio1!$F$2:$G$1509,2,FALSE)</f>
        <v>#N/A</v>
      </c>
      <c r="H216" s="56"/>
      <c r="I216" s="4"/>
      <c r="J216" s="4"/>
      <c r="K216" s="4"/>
      <c r="L216" s="4"/>
      <c r="M216" s="24"/>
      <c r="N216" s="24"/>
      <c r="O216" s="14"/>
      <c r="P216" s="14"/>
      <c r="Q216" s="14"/>
      <c r="R216" s="14"/>
      <c r="S216" s="14"/>
      <c r="T216" s="14"/>
      <c r="U216" s="14"/>
      <c r="V216" s="14"/>
      <c r="W216" s="24"/>
      <c r="X216" s="14"/>
      <c r="Y216" s="15"/>
      <c r="Z216" s="15"/>
      <c r="AA216" s="55">
        <f t="shared" si="25"/>
        <v>0</v>
      </c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55">
        <f t="shared" si="26"/>
        <v>0</v>
      </c>
      <c r="AN216" s="55">
        <f t="shared" si="27"/>
        <v>0</v>
      </c>
      <c r="AO216" s="55">
        <f t="shared" si="28"/>
        <v>0</v>
      </c>
      <c r="AP216" s="84" t="str">
        <f t="shared" si="29"/>
        <v/>
      </c>
      <c r="AQ216" s="11" t="b">
        <f t="shared" si="30"/>
        <v>0</v>
      </c>
      <c r="AR216" s="59" t="b">
        <f t="shared" si="31"/>
        <v>0</v>
      </c>
      <c r="AS216" s="34" t="str">
        <f t="shared" si="32"/>
        <v/>
      </c>
    </row>
    <row r="217" spans="1:45">
      <c r="A217" s="4"/>
      <c r="B217" s="260"/>
      <c r="C217" s="35"/>
      <c r="D217" s="53"/>
      <c r="E217" s="5"/>
      <c r="F217" s="60"/>
      <c r="G217" s="54" t="e">
        <f>VLOOKUP(F217,Foglio1!$F$2:$G$1509,2,FALSE)</f>
        <v>#N/A</v>
      </c>
      <c r="H217" s="56"/>
      <c r="I217" s="4"/>
      <c r="J217" s="4"/>
      <c r="K217" s="4"/>
      <c r="L217" s="4"/>
      <c r="M217" s="24"/>
      <c r="N217" s="24"/>
      <c r="O217" s="14"/>
      <c r="P217" s="14"/>
      <c r="Q217" s="14"/>
      <c r="R217" s="14"/>
      <c r="S217" s="14"/>
      <c r="T217" s="14"/>
      <c r="U217" s="14"/>
      <c r="V217" s="14"/>
      <c r="W217" s="24"/>
      <c r="X217" s="14"/>
      <c r="Y217" s="15"/>
      <c r="Z217" s="15"/>
      <c r="AA217" s="55">
        <f t="shared" si="25"/>
        <v>0</v>
      </c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55">
        <f t="shared" si="26"/>
        <v>0</v>
      </c>
      <c r="AN217" s="55">
        <f t="shared" si="27"/>
        <v>0</v>
      </c>
      <c r="AO217" s="55">
        <f t="shared" si="28"/>
        <v>0</v>
      </c>
      <c r="AP217" s="84" t="str">
        <f t="shared" si="29"/>
        <v/>
      </c>
      <c r="AQ217" s="11" t="b">
        <f t="shared" si="30"/>
        <v>0</v>
      </c>
      <c r="AR217" s="59" t="b">
        <f t="shared" si="31"/>
        <v>0</v>
      </c>
      <c r="AS217" s="34" t="str">
        <f t="shared" si="32"/>
        <v/>
      </c>
    </row>
    <row r="218" spans="1:45">
      <c r="A218" s="4"/>
      <c r="B218" s="260"/>
      <c r="C218" s="35"/>
      <c r="D218" s="53"/>
      <c r="E218" s="5"/>
      <c r="F218" s="60"/>
      <c r="G218" s="54" t="e">
        <f>VLOOKUP(F218,Foglio1!$F$2:$G$1509,2,FALSE)</f>
        <v>#N/A</v>
      </c>
      <c r="H218" s="56"/>
      <c r="I218" s="4"/>
      <c r="J218" s="4"/>
      <c r="K218" s="4"/>
      <c r="L218" s="4"/>
      <c r="M218" s="24"/>
      <c r="N218" s="24"/>
      <c r="O218" s="14"/>
      <c r="P218" s="14"/>
      <c r="Q218" s="14"/>
      <c r="R218" s="14"/>
      <c r="S218" s="14"/>
      <c r="T218" s="14"/>
      <c r="U218" s="14"/>
      <c r="V218" s="14"/>
      <c r="W218" s="24"/>
      <c r="X218" s="14"/>
      <c r="Y218" s="15"/>
      <c r="Z218" s="15"/>
      <c r="AA218" s="55">
        <f t="shared" si="25"/>
        <v>0</v>
      </c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55">
        <f t="shared" si="26"/>
        <v>0</v>
      </c>
      <c r="AN218" s="55">
        <f t="shared" si="27"/>
        <v>0</v>
      </c>
      <c r="AO218" s="55">
        <f t="shared" si="28"/>
        <v>0</v>
      </c>
      <c r="AP218" s="84" t="str">
        <f t="shared" si="29"/>
        <v/>
      </c>
      <c r="AQ218" s="11" t="b">
        <f t="shared" si="30"/>
        <v>0</v>
      </c>
      <c r="AR218" s="59" t="b">
        <f t="shared" si="31"/>
        <v>0</v>
      </c>
      <c r="AS218" s="34" t="str">
        <f t="shared" si="32"/>
        <v/>
      </c>
    </row>
    <row r="219" spans="1:45">
      <c r="A219" s="4"/>
      <c r="B219" s="260"/>
      <c r="C219" s="35"/>
      <c r="D219" s="53"/>
      <c r="E219" s="5"/>
      <c r="F219" s="60"/>
      <c r="G219" s="54" t="e">
        <f>VLOOKUP(F219,Foglio1!$F$2:$G$1509,2,FALSE)</f>
        <v>#N/A</v>
      </c>
      <c r="H219" s="56"/>
      <c r="I219" s="4"/>
      <c r="J219" s="4"/>
      <c r="K219" s="4"/>
      <c r="L219" s="4"/>
      <c r="M219" s="24"/>
      <c r="N219" s="24"/>
      <c r="O219" s="14"/>
      <c r="P219" s="14"/>
      <c r="Q219" s="14"/>
      <c r="R219" s="14"/>
      <c r="S219" s="14"/>
      <c r="T219" s="14"/>
      <c r="U219" s="14"/>
      <c r="V219" s="14"/>
      <c r="W219" s="24"/>
      <c r="X219" s="14"/>
      <c r="Y219" s="15"/>
      <c r="Z219" s="15"/>
      <c r="AA219" s="55">
        <f t="shared" si="25"/>
        <v>0</v>
      </c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55">
        <f t="shared" si="26"/>
        <v>0</v>
      </c>
      <c r="AN219" s="55">
        <f t="shared" si="27"/>
        <v>0</v>
      </c>
      <c r="AO219" s="55">
        <f t="shared" si="28"/>
        <v>0</v>
      </c>
      <c r="AP219" s="84" t="str">
        <f t="shared" si="29"/>
        <v/>
      </c>
      <c r="AQ219" s="11" t="b">
        <f t="shared" si="30"/>
        <v>0</v>
      </c>
      <c r="AR219" s="59" t="b">
        <f t="shared" si="31"/>
        <v>0</v>
      </c>
      <c r="AS219" s="34" t="str">
        <f t="shared" si="32"/>
        <v/>
      </c>
    </row>
    <row r="220" spans="1:45">
      <c r="A220" s="4"/>
      <c r="B220" s="260"/>
      <c r="C220" s="35"/>
      <c r="D220" s="53"/>
      <c r="E220" s="5"/>
      <c r="F220" s="60"/>
      <c r="G220" s="54" t="e">
        <f>VLOOKUP(F220,Foglio1!$F$2:$G$1509,2,FALSE)</f>
        <v>#N/A</v>
      </c>
      <c r="H220" s="56"/>
      <c r="I220" s="4"/>
      <c r="J220" s="4"/>
      <c r="K220" s="4"/>
      <c r="L220" s="4"/>
      <c r="M220" s="24"/>
      <c r="N220" s="24"/>
      <c r="O220" s="14"/>
      <c r="P220" s="14"/>
      <c r="Q220" s="14"/>
      <c r="R220" s="14"/>
      <c r="S220" s="14"/>
      <c r="T220" s="14"/>
      <c r="U220" s="14"/>
      <c r="V220" s="14"/>
      <c r="W220" s="24"/>
      <c r="X220" s="14"/>
      <c r="Y220" s="15"/>
      <c r="Z220" s="15"/>
      <c r="AA220" s="55">
        <f t="shared" si="25"/>
        <v>0</v>
      </c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55">
        <f t="shared" si="26"/>
        <v>0</v>
      </c>
      <c r="AN220" s="55">
        <f t="shared" si="27"/>
        <v>0</v>
      </c>
      <c r="AO220" s="55">
        <f t="shared" si="28"/>
        <v>0</v>
      </c>
      <c r="AP220" s="84" t="str">
        <f t="shared" si="29"/>
        <v/>
      </c>
      <c r="AQ220" s="11" t="b">
        <f t="shared" si="30"/>
        <v>0</v>
      </c>
      <c r="AR220" s="59" t="b">
        <f t="shared" si="31"/>
        <v>0</v>
      </c>
      <c r="AS220" s="34" t="str">
        <f t="shared" si="32"/>
        <v/>
      </c>
    </row>
    <row r="221" spans="1:45">
      <c r="A221" s="4"/>
      <c r="B221" s="260"/>
      <c r="C221" s="35"/>
      <c r="D221" s="53"/>
      <c r="E221" s="5"/>
      <c r="F221" s="60"/>
      <c r="G221" s="54" t="e">
        <f>VLOOKUP(F221,Foglio1!$F$2:$G$1509,2,FALSE)</f>
        <v>#N/A</v>
      </c>
      <c r="H221" s="56"/>
      <c r="I221" s="4"/>
      <c r="J221" s="4"/>
      <c r="K221" s="4"/>
      <c r="L221" s="4"/>
      <c r="M221" s="24"/>
      <c r="N221" s="24"/>
      <c r="O221" s="14"/>
      <c r="P221" s="14"/>
      <c r="Q221" s="14"/>
      <c r="R221" s="14"/>
      <c r="S221" s="14"/>
      <c r="T221" s="14"/>
      <c r="U221" s="14"/>
      <c r="V221" s="14"/>
      <c r="W221" s="24"/>
      <c r="X221" s="14"/>
      <c r="Y221" s="15"/>
      <c r="Z221" s="15"/>
      <c r="AA221" s="55">
        <f t="shared" si="25"/>
        <v>0</v>
      </c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55">
        <f t="shared" si="26"/>
        <v>0</v>
      </c>
      <c r="AN221" s="55">
        <f t="shared" si="27"/>
        <v>0</v>
      </c>
      <c r="AO221" s="55">
        <f t="shared" si="28"/>
        <v>0</v>
      </c>
      <c r="AP221" s="84" t="str">
        <f t="shared" si="29"/>
        <v/>
      </c>
      <c r="AQ221" s="11" t="b">
        <f t="shared" si="30"/>
        <v>0</v>
      </c>
      <c r="AR221" s="59" t="b">
        <f t="shared" si="31"/>
        <v>0</v>
      </c>
      <c r="AS221" s="34" t="str">
        <f t="shared" si="32"/>
        <v/>
      </c>
    </row>
    <row r="222" spans="1:45">
      <c r="A222" s="4"/>
      <c r="B222" s="260"/>
      <c r="C222" s="35"/>
      <c r="D222" s="53"/>
      <c r="E222" s="5"/>
      <c r="F222" s="60"/>
      <c r="G222" s="54" t="e">
        <f>VLOOKUP(F222,Foglio1!$F$2:$G$1509,2,FALSE)</f>
        <v>#N/A</v>
      </c>
      <c r="H222" s="56"/>
      <c r="I222" s="4"/>
      <c r="J222" s="4"/>
      <c r="K222" s="4"/>
      <c r="L222" s="4"/>
      <c r="M222" s="24"/>
      <c r="N222" s="24"/>
      <c r="O222" s="14"/>
      <c r="P222" s="14"/>
      <c r="Q222" s="14"/>
      <c r="R222" s="14"/>
      <c r="S222" s="14"/>
      <c r="T222" s="14"/>
      <c r="U222" s="14"/>
      <c r="V222" s="14"/>
      <c r="W222" s="24"/>
      <c r="X222" s="14"/>
      <c r="Y222" s="15"/>
      <c r="Z222" s="15"/>
      <c r="AA222" s="55">
        <f t="shared" si="25"/>
        <v>0</v>
      </c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55">
        <f t="shared" si="26"/>
        <v>0</v>
      </c>
      <c r="AN222" s="55">
        <f t="shared" si="27"/>
        <v>0</v>
      </c>
      <c r="AO222" s="55">
        <f t="shared" si="28"/>
        <v>0</v>
      </c>
      <c r="AP222" s="84" t="str">
        <f t="shared" si="29"/>
        <v/>
      </c>
      <c r="AQ222" s="11" t="b">
        <f t="shared" si="30"/>
        <v>0</v>
      </c>
      <c r="AR222" s="59" t="b">
        <f t="shared" si="31"/>
        <v>0</v>
      </c>
      <c r="AS222" s="34" t="str">
        <f t="shared" si="32"/>
        <v/>
      </c>
    </row>
    <row r="223" spans="1:45">
      <c r="A223" s="4"/>
      <c r="B223" s="260"/>
      <c r="C223" s="35"/>
      <c r="D223" s="53"/>
      <c r="E223" s="5"/>
      <c r="F223" s="60"/>
      <c r="G223" s="54" t="e">
        <f>VLOOKUP(F223,Foglio1!$F$2:$G$1509,2,FALSE)</f>
        <v>#N/A</v>
      </c>
      <c r="H223" s="56"/>
      <c r="I223" s="4"/>
      <c r="J223" s="4"/>
      <c r="K223" s="4"/>
      <c r="L223" s="4"/>
      <c r="M223" s="24"/>
      <c r="N223" s="24"/>
      <c r="O223" s="14"/>
      <c r="P223" s="14"/>
      <c r="Q223" s="14"/>
      <c r="R223" s="14"/>
      <c r="S223" s="14"/>
      <c r="T223" s="14"/>
      <c r="U223" s="14"/>
      <c r="V223" s="14"/>
      <c r="W223" s="24"/>
      <c r="X223" s="14"/>
      <c r="Y223" s="15"/>
      <c r="Z223" s="15"/>
      <c r="AA223" s="55">
        <f t="shared" si="25"/>
        <v>0</v>
      </c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55">
        <f t="shared" si="26"/>
        <v>0</v>
      </c>
      <c r="AN223" s="55">
        <f t="shared" si="27"/>
        <v>0</v>
      </c>
      <c r="AO223" s="55">
        <f t="shared" si="28"/>
        <v>0</v>
      </c>
      <c r="AP223" s="84" t="str">
        <f t="shared" si="29"/>
        <v/>
      </c>
      <c r="AQ223" s="11" t="b">
        <f t="shared" si="30"/>
        <v>0</v>
      </c>
      <c r="AR223" s="59" t="b">
        <f t="shared" si="31"/>
        <v>0</v>
      </c>
      <c r="AS223" s="34" t="str">
        <f t="shared" si="32"/>
        <v/>
      </c>
    </row>
    <row r="224" spans="1:45">
      <c r="A224" s="4"/>
      <c r="B224" s="260"/>
      <c r="C224" s="35"/>
      <c r="D224" s="53"/>
      <c r="E224" s="5"/>
      <c r="F224" s="60"/>
      <c r="G224" s="54" t="e">
        <f>VLOOKUP(F224,Foglio1!$F$2:$G$1509,2,FALSE)</f>
        <v>#N/A</v>
      </c>
      <c r="H224" s="56"/>
      <c r="I224" s="4"/>
      <c r="J224" s="4"/>
      <c r="K224" s="4"/>
      <c r="L224" s="4"/>
      <c r="M224" s="24"/>
      <c r="N224" s="24"/>
      <c r="O224" s="14"/>
      <c r="P224" s="14"/>
      <c r="Q224" s="14"/>
      <c r="R224" s="14"/>
      <c r="S224" s="14"/>
      <c r="T224" s="14"/>
      <c r="U224" s="14"/>
      <c r="V224" s="14"/>
      <c r="W224" s="24"/>
      <c r="X224" s="14"/>
      <c r="Y224" s="15"/>
      <c r="Z224" s="15"/>
      <c r="AA224" s="55">
        <f t="shared" si="25"/>
        <v>0</v>
      </c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55">
        <f t="shared" si="26"/>
        <v>0</v>
      </c>
      <c r="AN224" s="55">
        <f t="shared" si="27"/>
        <v>0</v>
      </c>
      <c r="AO224" s="55">
        <f t="shared" si="28"/>
        <v>0</v>
      </c>
      <c r="AP224" s="84" t="str">
        <f t="shared" si="29"/>
        <v/>
      </c>
      <c r="AQ224" s="11" t="b">
        <f t="shared" si="30"/>
        <v>0</v>
      </c>
      <c r="AR224" s="59" t="b">
        <f t="shared" si="31"/>
        <v>0</v>
      </c>
      <c r="AS224" s="34" t="str">
        <f t="shared" si="32"/>
        <v/>
      </c>
    </row>
    <row r="225" spans="1:45">
      <c r="A225" s="4"/>
      <c r="B225" s="260"/>
      <c r="C225" s="35"/>
      <c r="D225" s="53"/>
      <c r="E225" s="5"/>
      <c r="F225" s="60"/>
      <c r="G225" s="54" t="e">
        <f>VLOOKUP(F225,Foglio1!$F$2:$G$1509,2,FALSE)</f>
        <v>#N/A</v>
      </c>
      <c r="H225" s="56"/>
      <c r="I225" s="4"/>
      <c r="J225" s="4"/>
      <c r="K225" s="4"/>
      <c r="L225" s="4"/>
      <c r="M225" s="24"/>
      <c r="N225" s="24"/>
      <c r="O225" s="14"/>
      <c r="P225" s="14"/>
      <c r="Q225" s="14"/>
      <c r="R225" s="14"/>
      <c r="S225" s="14"/>
      <c r="T225" s="14"/>
      <c r="U225" s="14"/>
      <c r="V225" s="14"/>
      <c r="W225" s="24"/>
      <c r="X225" s="14"/>
      <c r="Y225" s="15"/>
      <c r="Z225" s="15"/>
      <c r="AA225" s="55">
        <f t="shared" si="25"/>
        <v>0</v>
      </c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55">
        <f t="shared" si="26"/>
        <v>0</v>
      </c>
      <c r="AN225" s="55">
        <f t="shared" si="27"/>
        <v>0</v>
      </c>
      <c r="AO225" s="55">
        <f t="shared" si="28"/>
        <v>0</v>
      </c>
      <c r="AP225" s="84" t="str">
        <f t="shared" si="29"/>
        <v/>
      </c>
      <c r="AQ225" s="11" t="b">
        <f t="shared" si="30"/>
        <v>0</v>
      </c>
      <c r="AR225" s="59" t="b">
        <f t="shared" si="31"/>
        <v>0</v>
      </c>
      <c r="AS225" s="34" t="str">
        <f t="shared" si="32"/>
        <v/>
      </c>
    </row>
    <row r="226" spans="1:45">
      <c r="A226" s="4"/>
      <c r="B226" s="260"/>
      <c r="C226" s="35"/>
      <c r="D226" s="53"/>
      <c r="E226" s="5"/>
      <c r="F226" s="60"/>
      <c r="G226" s="54" t="e">
        <f>VLOOKUP(F226,Foglio1!$F$2:$G$1509,2,FALSE)</f>
        <v>#N/A</v>
      </c>
      <c r="H226" s="56"/>
      <c r="I226" s="4"/>
      <c r="J226" s="4"/>
      <c r="K226" s="4"/>
      <c r="L226" s="4"/>
      <c r="M226" s="24"/>
      <c r="N226" s="24"/>
      <c r="O226" s="14"/>
      <c r="P226" s="14"/>
      <c r="Q226" s="14"/>
      <c r="R226" s="14"/>
      <c r="S226" s="14"/>
      <c r="T226" s="14"/>
      <c r="U226" s="14"/>
      <c r="V226" s="14"/>
      <c r="W226" s="24"/>
      <c r="X226" s="14"/>
      <c r="Y226" s="15"/>
      <c r="Z226" s="15"/>
      <c r="AA226" s="55">
        <f t="shared" si="25"/>
        <v>0</v>
      </c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55">
        <f t="shared" si="26"/>
        <v>0</v>
      </c>
      <c r="AN226" s="55">
        <f t="shared" si="27"/>
        <v>0</v>
      </c>
      <c r="AO226" s="55">
        <f t="shared" si="28"/>
        <v>0</v>
      </c>
      <c r="AP226" s="84" t="str">
        <f t="shared" si="29"/>
        <v/>
      </c>
      <c r="AQ226" s="11" t="b">
        <f t="shared" si="30"/>
        <v>0</v>
      </c>
      <c r="AR226" s="59" t="b">
        <f t="shared" si="31"/>
        <v>0</v>
      </c>
      <c r="AS226" s="34" t="str">
        <f t="shared" si="32"/>
        <v/>
      </c>
    </row>
    <row r="227" spans="1:45">
      <c r="A227" s="4"/>
      <c r="B227" s="260"/>
      <c r="C227" s="35"/>
      <c r="D227" s="53"/>
      <c r="E227" s="5"/>
      <c r="F227" s="60"/>
      <c r="G227" s="54" t="e">
        <f>VLOOKUP(F227,Foglio1!$F$2:$G$1509,2,FALSE)</f>
        <v>#N/A</v>
      </c>
      <c r="H227" s="56"/>
      <c r="I227" s="4"/>
      <c r="J227" s="4"/>
      <c r="K227" s="4"/>
      <c r="L227" s="4"/>
      <c r="M227" s="24"/>
      <c r="N227" s="24"/>
      <c r="O227" s="14"/>
      <c r="P227" s="14"/>
      <c r="Q227" s="14"/>
      <c r="R227" s="14"/>
      <c r="S227" s="14"/>
      <c r="T227" s="14"/>
      <c r="U227" s="14"/>
      <c r="V227" s="14"/>
      <c r="W227" s="24"/>
      <c r="X227" s="14"/>
      <c r="Y227" s="15"/>
      <c r="Z227" s="15"/>
      <c r="AA227" s="55">
        <f t="shared" si="25"/>
        <v>0</v>
      </c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55">
        <f t="shared" si="26"/>
        <v>0</v>
      </c>
      <c r="AN227" s="55">
        <f t="shared" si="27"/>
        <v>0</v>
      </c>
      <c r="AO227" s="55">
        <f t="shared" si="28"/>
        <v>0</v>
      </c>
      <c r="AP227" s="84" t="str">
        <f t="shared" si="29"/>
        <v/>
      </c>
      <c r="AQ227" s="11" t="b">
        <f t="shared" si="30"/>
        <v>0</v>
      </c>
      <c r="AR227" s="59" t="b">
        <f t="shared" si="31"/>
        <v>0</v>
      </c>
      <c r="AS227" s="34" t="str">
        <f t="shared" si="32"/>
        <v/>
      </c>
    </row>
    <row r="228" spans="1:45">
      <c r="A228" s="4"/>
      <c r="B228" s="260"/>
      <c r="C228" s="35"/>
      <c r="D228" s="53"/>
      <c r="E228" s="5"/>
      <c r="F228" s="60"/>
      <c r="G228" s="54" t="e">
        <f>VLOOKUP(F228,Foglio1!$F$2:$G$1509,2,FALSE)</f>
        <v>#N/A</v>
      </c>
      <c r="H228" s="56"/>
      <c r="I228" s="4"/>
      <c r="J228" s="4"/>
      <c r="K228" s="4"/>
      <c r="L228" s="4"/>
      <c r="M228" s="24"/>
      <c r="N228" s="24"/>
      <c r="O228" s="14"/>
      <c r="P228" s="14"/>
      <c r="Q228" s="14"/>
      <c r="R228" s="14"/>
      <c r="S228" s="14"/>
      <c r="T228" s="14"/>
      <c r="U228" s="14"/>
      <c r="V228" s="14"/>
      <c r="W228" s="24"/>
      <c r="X228" s="14"/>
      <c r="Y228" s="15"/>
      <c r="Z228" s="15"/>
      <c r="AA228" s="55">
        <f t="shared" si="25"/>
        <v>0</v>
      </c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55">
        <f t="shared" si="26"/>
        <v>0</v>
      </c>
      <c r="AN228" s="55">
        <f t="shared" si="27"/>
        <v>0</v>
      </c>
      <c r="AO228" s="55">
        <f t="shared" si="28"/>
        <v>0</v>
      </c>
      <c r="AP228" s="84" t="str">
        <f t="shared" si="29"/>
        <v/>
      </c>
      <c r="AQ228" s="11" t="b">
        <f t="shared" si="30"/>
        <v>0</v>
      </c>
      <c r="AR228" s="59" t="b">
        <f t="shared" si="31"/>
        <v>0</v>
      </c>
      <c r="AS228" s="34" t="str">
        <f t="shared" si="32"/>
        <v/>
      </c>
    </row>
    <row r="229" spans="1:45">
      <c r="A229" s="4"/>
      <c r="B229" s="260"/>
      <c r="C229" s="35"/>
      <c r="D229" s="53"/>
      <c r="E229" s="5"/>
      <c r="F229" s="60"/>
      <c r="G229" s="54" t="e">
        <f>VLOOKUP(F229,Foglio1!$F$2:$G$1509,2,FALSE)</f>
        <v>#N/A</v>
      </c>
      <c r="H229" s="56"/>
      <c r="I229" s="4"/>
      <c r="J229" s="4"/>
      <c r="K229" s="4"/>
      <c r="L229" s="4"/>
      <c r="M229" s="24"/>
      <c r="N229" s="24"/>
      <c r="O229" s="14"/>
      <c r="P229" s="14"/>
      <c r="Q229" s="14"/>
      <c r="R229" s="14"/>
      <c r="S229" s="14"/>
      <c r="T229" s="14"/>
      <c r="U229" s="14"/>
      <c r="V229" s="14"/>
      <c r="W229" s="24"/>
      <c r="X229" s="14"/>
      <c r="Y229" s="15"/>
      <c r="Z229" s="15"/>
      <c r="AA229" s="55">
        <f t="shared" si="25"/>
        <v>0</v>
      </c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55">
        <f t="shared" si="26"/>
        <v>0</v>
      </c>
      <c r="AN229" s="55">
        <f t="shared" si="27"/>
        <v>0</v>
      </c>
      <c r="AO229" s="55">
        <f t="shared" si="28"/>
        <v>0</v>
      </c>
      <c r="AP229" s="84" t="str">
        <f t="shared" si="29"/>
        <v/>
      </c>
      <c r="AQ229" s="11" t="b">
        <f t="shared" si="30"/>
        <v>0</v>
      </c>
      <c r="AR229" s="59" t="b">
        <f t="shared" si="31"/>
        <v>0</v>
      </c>
      <c r="AS229" s="34" t="str">
        <f t="shared" si="32"/>
        <v/>
      </c>
    </row>
    <row r="230" spans="1:45">
      <c r="A230" s="4"/>
      <c r="B230" s="260"/>
      <c r="C230" s="35"/>
      <c r="D230" s="53"/>
      <c r="E230" s="5"/>
      <c r="F230" s="60"/>
      <c r="G230" s="54" t="e">
        <f>VLOOKUP(F230,Foglio1!$F$2:$G$1509,2,FALSE)</f>
        <v>#N/A</v>
      </c>
      <c r="H230" s="56"/>
      <c r="I230" s="4"/>
      <c r="J230" s="4"/>
      <c r="K230" s="4"/>
      <c r="L230" s="4"/>
      <c r="M230" s="24"/>
      <c r="N230" s="24"/>
      <c r="O230" s="14"/>
      <c r="P230" s="14"/>
      <c r="Q230" s="14"/>
      <c r="R230" s="14"/>
      <c r="S230" s="14"/>
      <c r="T230" s="14"/>
      <c r="U230" s="14"/>
      <c r="V230" s="14"/>
      <c r="W230" s="24"/>
      <c r="X230" s="14"/>
      <c r="Y230" s="15"/>
      <c r="Z230" s="15"/>
      <c r="AA230" s="55">
        <f t="shared" si="25"/>
        <v>0</v>
      </c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55">
        <f t="shared" si="26"/>
        <v>0</v>
      </c>
      <c r="AN230" s="55">
        <f t="shared" si="27"/>
        <v>0</v>
      </c>
      <c r="AO230" s="55">
        <f t="shared" si="28"/>
        <v>0</v>
      </c>
      <c r="AP230" s="84" t="str">
        <f t="shared" si="29"/>
        <v/>
      </c>
      <c r="AQ230" s="11" t="b">
        <f t="shared" si="30"/>
        <v>0</v>
      </c>
      <c r="AR230" s="59" t="b">
        <f t="shared" si="31"/>
        <v>0</v>
      </c>
      <c r="AS230" s="34" t="str">
        <f t="shared" si="32"/>
        <v/>
      </c>
    </row>
    <row r="231" spans="1:45">
      <c r="A231" s="4"/>
      <c r="B231" s="260"/>
      <c r="C231" s="35"/>
      <c r="D231" s="53"/>
      <c r="E231" s="5"/>
      <c r="F231" s="60"/>
      <c r="G231" s="54" t="e">
        <f>VLOOKUP(F231,Foglio1!$F$2:$G$1509,2,FALSE)</f>
        <v>#N/A</v>
      </c>
      <c r="H231" s="56"/>
      <c r="I231" s="4"/>
      <c r="J231" s="4"/>
      <c r="K231" s="4"/>
      <c r="L231" s="4"/>
      <c r="M231" s="24"/>
      <c r="N231" s="24"/>
      <c r="O231" s="14"/>
      <c r="P231" s="14"/>
      <c r="Q231" s="14"/>
      <c r="R231" s="14"/>
      <c r="S231" s="14"/>
      <c r="T231" s="14"/>
      <c r="U231" s="14"/>
      <c r="V231" s="14"/>
      <c r="W231" s="24"/>
      <c r="X231" s="14"/>
      <c r="Y231" s="15"/>
      <c r="Z231" s="15"/>
      <c r="AA231" s="55">
        <f t="shared" si="25"/>
        <v>0</v>
      </c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55">
        <f t="shared" si="26"/>
        <v>0</v>
      </c>
      <c r="AN231" s="55">
        <f t="shared" si="27"/>
        <v>0</v>
      </c>
      <c r="AO231" s="55">
        <f t="shared" si="28"/>
        <v>0</v>
      </c>
      <c r="AP231" s="84" t="str">
        <f t="shared" si="29"/>
        <v/>
      </c>
      <c r="AQ231" s="11" t="b">
        <f t="shared" si="30"/>
        <v>0</v>
      </c>
      <c r="AR231" s="59" t="b">
        <f t="shared" si="31"/>
        <v>0</v>
      </c>
      <c r="AS231" s="34" t="str">
        <f t="shared" si="32"/>
        <v/>
      </c>
    </row>
    <row r="232" spans="1:45">
      <c r="A232" s="4"/>
      <c r="B232" s="260"/>
      <c r="C232" s="35"/>
      <c r="D232" s="53"/>
      <c r="E232" s="5"/>
      <c r="F232" s="60"/>
      <c r="G232" s="54" t="e">
        <f>VLOOKUP(F232,Foglio1!$F$2:$G$1509,2,FALSE)</f>
        <v>#N/A</v>
      </c>
      <c r="H232" s="56"/>
      <c r="I232" s="4"/>
      <c r="J232" s="4"/>
      <c r="K232" s="4"/>
      <c r="L232" s="4"/>
      <c r="M232" s="24"/>
      <c r="N232" s="24"/>
      <c r="O232" s="14"/>
      <c r="P232" s="14"/>
      <c r="Q232" s="14"/>
      <c r="R232" s="14"/>
      <c r="S232" s="14"/>
      <c r="T232" s="14"/>
      <c r="U232" s="14"/>
      <c r="V232" s="14"/>
      <c r="W232" s="24"/>
      <c r="X232" s="14"/>
      <c r="Y232" s="15"/>
      <c r="Z232" s="15"/>
      <c r="AA232" s="55">
        <f t="shared" si="25"/>
        <v>0</v>
      </c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55">
        <f t="shared" si="26"/>
        <v>0</v>
      </c>
      <c r="AN232" s="55">
        <f t="shared" si="27"/>
        <v>0</v>
      </c>
      <c r="AO232" s="55">
        <f t="shared" si="28"/>
        <v>0</v>
      </c>
      <c r="AP232" s="84" t="str">
        <f t="shared" si="29"/>
        <v/>
      </c>
      <c r="AQ232" s="11" t="b">
        <f t="shared" si="30"/>
        <v>0</v>
      </c>
      <c r="AR232" s="59" t="b">
        <f t="shared" si="31"/>
        <v>0</v>
      </c>
      <c r="AS232" s="34" t="str">
        <f t="shared" si="32"/>
        <v/>
      </c>
    </row>
    <row r="233" spans="1:45">
      <c r="A233" s="4"/>
      <c r="B233" s="260"/>
      <c r="C233" s="35"/>
      <c r="D233" s="53"/>
      <c r="E233" s="5"/>
      <c r="F233" s="60"/>
      <c r="G233" s="54" t="e">
        <f>VLOOKUP(F233,Foglio1!$F$2:$G$1509,2,FALSE)</f>
        <v>#N/A</v>
      </c>
      <c r="H233" s="56"/>
      <c r="I233" s="4"/>
      <c r="J233" s="4"/>
      <c r="K233" s="4"/>
      <c r="L233" s="4"/>
      <c r="M233" s="24"/>
      <c r="N233" s="24"/>
      <c r="O233" s="14"/>
      <c r="P233" s="14"/>
      <c r="Q233" s="14"/>
      <c r="R233" s="14"/>
      <c r="S233" s="14"/>
      <c r="T233" s="14"/>
      <c r="U233" s="14"/>
      <c r="V233" s="14"/>
      <c r="W233" s="24"/>
      <c r="X233" s="14"/>
      <c r="Y233" s="15"/>
      <c r="Z233" s="15"/>
      <c r="AA233" s="55">
        <f t="shared" si="25"/>
        <v>0</v>
      </c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55">
        <f t="shared" si="26"/>
        <v>0</v>
      </c>
      <c r="AN233" s="55">
        <f t="shared" si="27"/>
        <v>0</v>
      </c>
      <c r="AO233" s="55">
        <f t="shared" si="28"/>
        <v>0</v>
      </c>
      <c r="AP233" s="84" t="str">
        <f t="shared" si="29"/>
        <v/>
      </c>
      <c r="AQ233" s="11" t="b">
        <f t="shared" si="30"/>
        <v>0</v>
      </c>
      <c r="AR233" s="59" t="b">
        <f t="shared" si="31"/>
        <v>0</v>
      </c>
      <c r="AS233" s="34" t="str">
        <f t="shared" si="32"/>
        <v/>
      </c>
    </row>
    <row r="234" spans="1:45">
      <c r="A234" s="4"/>
      <c r="B234" s="260"/>
      <c r="C234" s="35"/>
      <c r="D234" s="53"/>
      <c r="E234" s="5"/>
      <c r="F234" s="60"/>
      <c r="G234" s="54" t="e">
        <f>VLOOKUP(F234,Foglio1!$F$2:$G$1509,2,FALSE)</f>
        <v>#N/A</v>
      </c>
      <c r="H234" s="56"/>
      <c r="I234" s="4"/>
      <c r="J234" s="4"/>
      <c r="K234" s="4"/>
      <c r="L234" s="4"/>
      <c r="M234" s="24"/>
      <c r="N234" s="24"/>
      <c r="O234" s="14"/>
      <c r="P234" s="14"/>
      <c r="Q234" s="14"/>
      <c r="R234" s="14"/>
      <c r="S234" s="14"/>
      <c r="T234" s="14"/>
      <c r="U234" s="14"/>
      <c r="V234" s="14"/>
      <c r="W234" s="24"/>
      <c r="X234" s="14"/>
      <c r="Y234" s="15"/>
      <c r="Z234" s="15"/>
      <c r="AA234" s="55">
        <f t="shared" si="25"/>
        <v>0</v>
      </c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55">
        <f t="shared" si="26"/>
        <v>0</v>
      </c>
      <c r="AN234" s="55">
        <f t="shared" si="27"/>
        <v>0</v>
      </c>
      <c r="AO234" s="55">
        <f t="shared" si="28"/>
        <v>0</v>
      </c>
      <c r="AP234" s="84" t="str">
        <f t="shared" si="29"/>
        <v/>
      </c>
      <c r="AQ234" s="11" t="b">
        <f t="shared" si="30"/>
        <v>0</v>
      </c>
      <c r="AR234" s="59" t="b">
        <f t="shared" si="31"/>
        <v>0</v>
      </c>
      <c r="AS234" s="34" t="str">
        <f t="shared" si="32"/>
        <v/>
      </c>
    </row>
    <row r="235" spans="1:45">
      <c r="A235" s="4"/>
      <c r="B235" s="260"/>
      <c r="C235" s="35"/>
      <c r="D235" s="53"/>
      <c r="E235" s="5"/>
      <c r="F235" s="60"/>
      <c r="G235" s="54" t="e">
        <f>VLOOKUP(F235,Foglio1!$F$2:$G$1509,2,FALSE)</f>
        <v>#N/A</v>
      </c>
      <c r="H235" s="56"/>
      <c r="I235" s="4"/>
      <c r="J235" s="4"/>
      <c r="K235" s="4"/>
      <c r="L235" s="4"/>
      <c r="M235" s="24"/>
      <c r="N235" s="24"/>
      <c r="O235" s="14"/>
      <c r="P235" s="14"/>
      <c r="Q235" s="14"/>
      <c r="R235" s="14"/>
      <c r="S235" s="14"/>
      <c r="T235" s="14"/>
      <c r="U235" s="14"/>
      <c r="V235" s="14"/>
      <c r="W235" s="24"/>
      <c r="X235" s="14"/>
      <c r="Y235" s="15"/>
      <c r="Z235" s="15"/>
      <c r="AA235" s="55">
        <f t="shared" si="25"/>
        <v>0</v>
      </c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55">
        <f t="shared" si="26"/>
        <v>0</v>
      </c>
      <c r="AN235" s="55">
        <f t="shared" si="27"/>
        <v>0</v>
      </c>
      <c r="AO235" s="55">
        <f t="shared" si="28"/>
        <v>0</v>
      </c>
      <c r="AP235" s="84" t="str">
        <f t="shared" si="29"/>
        <v/>
      </c>
      <c r="AQ235" s="11" t="b">
        <f t="shared" si="30"/>
        <v>0</v>
      </c>
      <c r="AR235" s="59" t="b">
        <f t="shared" si="31"/>
        <v>0</v>
      </c>
      <c r="AS235" s="34" t="str">
        <f t="shared" si="32"/>
        <v/>
      </c>
    </row>
    <row r="236" spans="1:45">
      <c r="A236" s="4"/>
      <c r="B236" s="260"/>
      <c r="C236" s="35"/>
      <c r="D236" s="53"/>
      <c r="E236" s="5"/>
      <c r="F236" s="60"/>
      <c r="G236" s="54" t="e">
        <f>VLOOKUP(F236,Foglio1!$F$2:$G$1509,2,FALSE)</f>
        <v>#N/A</v>
      </c>
      <c r="H236" s="56"/>
      <c r="I236" s="4"/>
      <c r="J236" s="4"/>
      <c r="K236" s="4"/>
      <c r="L236" s="4"/>
      <c r="M236" s="24"/>
      <c r="N236" s="24"/>
      <c r="O236" s="14"/>
      <c r="P236" s="14"/>
      <c r="Q236" s="14"/>
      <c r="R236" s="14"/>
      <c r="S236" s="14"/>
      <c r="T236" s="14"/>
      <c r="U236" s="14"/>
      <c r="V236" s="14"/>
      <c r="W236" s="24"/>
      <c r="X236" s="14"/>
      <c r="Y236" s="15"/>
      <c r="Z236" s="15"/>
      <c r="AA236" s="55">
        <f t="shared" si="25"/>
        <v>0</v>
      </c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55">
        <f t="shared" si="26"/>
        <v>0</v>
      </c>
      <c r="AN236" s="55">
        <f t="shared" si="27"/>
        <v>0</v>
      </c>
      <c r="AO236" s="55">
        <f t="shared" si="28"/>
        <v>0</v>
      </c>
      <c r="AP236" s="84" t="str">
        <f t="shared" si="29"/>
        <v/>
      </c>
      <c r="AQ236" s="11" t="b">
        <f t="shared" si="30"/>
        <v>0</v>
      </c>
      <c r="AR236" s="59" t="b">
        <f t="shared" si="31"/>
        <v>0</v>
      </c>
      <c r="AS236" s="34" t="str">
        <f t="shared" si="32"/>
        <v/>
      </c>
    </row>
    <row r="237" spans="1:45">
      <c r="A237" s="4"/>
      <c r="B237" s="260"/>
      <c r="C237" s="35"/>
      <c r="D237" s="53"/>
      <c r="E237" s="5"/>
      <c r="F237" s="60"/>
      <c r="G237" s="54" t="e">
        <f>VLOOKUP(F237,Foglio1!$F$2:$G$1509,2,FALSE)</f>
        <v>#N/A</v>
      </c>
      <c r="H237" s="56"/>
      <c r="I237" s="4"/>
      <c r="J237" s="4"/>
      <c r="K237" s="4"/>
      <c r="L237" s="4"/>
      <c r="M237" s="24"/>
      <c r="N237" s="24"/>
      <c r="O237" s="14"/>
      <c r="P237" s="14"/>
      <c r="Q237" s="14"/>
      <c r="R237" s="14"/>
      <c r="S237" s="14"/>
      <c r="T237" s="14"/>
      <c r="U237" s="14"/>
      <c r="V237" s="14"/>
      <c r="W237" s="24"/>
      <c r="X237" s="14"/>
      <c r="Y237" s="15"/>
      <c r="Z237" s="15"/>
      <c r="AA237" s="55">
        <f t="shared" si="25"/>
        <v>0</v>
      </c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55">
        <f t="shared" si="26"/>
        <v>0</v>
      </c>
      <c r="AN237" s="55">
        <f t="shared" si="27"/>
        <v>0</v>
      </c>
      <c r="AO237" s="55">
        <f t="shared" si="28"/>
        <v>0</v>
      </c>
      <c r="AP237" s="84" t="str">
        <f t="shared" si="29"/>
        <v/>
      </c>
      <c r="AQ237" s="11" t="b">
        <f t="shared" si="30"/>
        <v>0</v>
      </c>
      <c r="AR237" s="59" t="b">
        <f t="shared" si="31"/>
        <v>0</v>
      </c>
      <c r="AS237" s="34" t="str">
        <f t="shared" si="32"/>
        <v/>
      </c>
    </row>
    <row r="238" spans="1:45">
      <c r="A238" s="4"/>
      <c r="B238" s="260"/>
      <c r="C238" s="35"/>
      <c r="D238" s="53"/>
      <c r="E238" s="5"/>
      <c r="F238" s="60"/>
      <c r="G238" s="54" t="e">
        <f>VLOOKUP(F238,Foglio1!$F$2:$G$1509,2,FALSE)</f>
        <v>#N/A</v>
      </c>
      <c r="H238" s="56"/>
      <c r="I238" s="4"/>
      <c r="J238" s="4"/>
      <c r="K238" s="4"/>
      <c r="L238" s="4"/>
      <c r="M238" s="24"/>
      <c r="N238" s="24"/>
      <c r="O238" s="14"/>
      <c r="P238" s="14"/>
      <c r="Q238" s="14"/>
      <c r="R238" s="14"/>
      <c r="S238" s="14"/>
      <c r="T238" s="14"/>
      <c r="U238" s="14"/>
      <c r="V238" s="14"/>
      <c r="W238" s="24"/>
      <c r="X238" s="14"/>
      <c r="Y238" s="15"/>
      <c r="Z238" s="15"/>
      <c r="AA238" s="55">
        <f t="shared" si="25"/>
        <v>0</v>
      </c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55">
        <f t="shared" si="26"/>
        <v>0</v>
      </c>
      <c r="AN238" s="55">
        <f t="shared" si="27"/>
        <v>0</v>
      </c>
      <c r="AO238" s="55">
        <f t="shared" si="28"/>
        <v>0</v>
      </c>
      <c r="AP238" s="84" t="str">
        <f t="shared" si="29"/>
        <v/>
      </c>
      <c r="AQ238" s="11" t="b">
        <f t="shared" si="30"/>
        <v>0</v>
      </c>
      <c r="AR238" s="59" t="b">
        <f t="shared" si="31"/>
        <v>0</v>
      </c>
      <c r="AS238" s="34" t="str">
        <f t="shared" si="32"/>
        <v/>
      </c>
    </row>
    <row r="239" spans="1:45">
      <c r="A239" s="4"/>
      <c r="B239" s="260"/>
      <c r="C239" s="35"/>
      <c r="D239" s="53"/>
      <c r="E239" s="5"/>
      <c r="F239" s="60"/>
      <c r="G239" s="54" t="e">
        <f>VLOOKUP(F239,Foglio1!$F$2:$G$1509,2,FALSE)</f>
        <v>#N/A</v>
      </c>
      <c r="H239" s="56"/>
      <c r="I239" s="4"/>
      <c r="J239" s="4"/>
      <c r="K239" s="4"/>
      <c r="L239" s="4"/>
      <c r="M239" s="24"/>
      <c r="N239" s="24"/>
      <c r="O239" s="14"/>
      <c r="P239" s="14"/>
      <c r="Q239" s="14"/>
      <c r="R239" s="14"/>
      <c r="S239" s="14"/>
      <c r="T239" s="14"/>
      <c r="U239" s="14"/>
      <c r="V239" s="14"/>
      <c r="W239" s="24"/>
      <c r="X239" s="14"/>
      <c r="Y239" s="15"/>
      <c r="Z239" s="15"/>
      <c r="AA239" s="55">
        <f t="shared" si="25"/>
        <v>0</v>
      </c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55">
        <f t="shared" si="26"/>
        <v>0</v>
      </c>
      <c r="AN239" s="55">
        <f t="shared" si="27"/>
        <v>0</v>
      </c>
      <c r="AO239" s="55">
        <f t="shared" si="28"/>
        <v>0</v>
      </c>
      <c r="AP239" s="84" t="str">
        <f t="shared" si="29"/>
        <v/>
      </c>
      <c r="AQ239" s="11" t="b">
        <f t="shared" si="30"/>
        <v>0</v>
      </c>
      <c r="AR239" s="59" t="b">
        <f t="shared" si="31"/>
        <v>0</v>
      </c>
      <c r="AS239" s="34" t="str">
        <f t="shared" si="32"/>
        <v/>
      </c>
    </row>
    <row r="240" spans="1:45">
      <c r="A240" s="4"/>
      <c r="B240" s="260"/>
      <c r="C240" s="35"/>
      <c r="D240" s="53"/>
      <c r="E240" s="5"/>
      <c r="F240" s="60"/>
      <c r="G240" s="54" t="e">
        <f>VLOOKUP(F240,Foglio1!$F$2:$G$1509,2,FALSE)</f>
        <v>#N/A</v>
      </c>
      <c r="H240" s="56"/>
      <c r="I240" s="4"/>
      <c r="J240" s="4"/>
      <c r="K240" s="4"/>
      <c r="L240" s="4"/>
      <c r="M240" s="24"/>
      <c r="N240" s="24"/>
      <c r="O240" s="14"/>
      <c r="P240" s="14"/>
      <c r="Q240" s="14"/>
      <c r="R240" s="14"/>
      <c r="S240" s="14"/>
      <c r="T240" s="14"/>
      <c r="U240" s="14"/>
      <c r="V240" s="14"/>
      <c r="W240" s="24"/>
      <c r="X240" s="14"/>
      <c r="Y240" s="15"/>
      <c r="Z240" s="15"/>
      <c r="AA240" s="55">
        <f t="shared" si="25"/>
        <v>0</v>
      </c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55">
        <f t="shared" si="26"/>
        <v>0</v>
      </c>
      <c r="AN240" s="55">
        <f t="shared" si="27"/>
        <v>0</v>
      </c>
      <c r="AO240" s="55">
        <f t="shared" si="28"/>
        <v>0</v>
      </c>
      <c r="AP240" s="84" t="str">
        <f t="shared" si="29"/>
        <v/>
      </c>
      <c r="AQ240" s="11" t="b">
        <f t="shared" si="30"/>
        <v>0</v>
      </c>
      <c r="AR240" s="59" t="b">
        <f t="shared" si="31"/>
        <v>0</v>
      </c>
      <c r="AS240" s="34" t="str">
        <f t="shared" si="32"/>
        <v/>
      </c>
    </row>
    <row r="241" spans="1:45">
      <c r="A241" s="4"/>
      <c r="B241" s="260"/>
      <c r="C241" s="35"/>
      <c r="D241" s="53"/>
      <c r="E241" s="5"/>
      <c r="F241" s="60"/>
      <c r="G241" s="54" t="e">
        <f>VLOOKUP(F241,Foglio1!$F$2:$G$1509,2,FALSE)</f>
        <v>#N/A</v>
      </c>
      <c r="H241" s="56"/>
      <c r="I241" s="4"/>
      <c r="J241" s="4"/>
      <c r="K241" s="4"/>
      <c r="L241" s="4"/>
      <c r="M241" s="24"/>
      <c r="N241" s="24"/>
      <c r="O241" s="14"/>
      <c r="P241" s="14"/>
      <c r="Q241" s="14"/>
      <c r="R241" s="14"/>
      <c r="S241" s="14"/>
      <c r="T241" s="14"/>
      <c r="U241" s="14"/>
      <c r="V241" s="14"/>
      <c r="W241" s="24"/>
      <c r="X241" s="14"/>
      <c r="Y241" s="15"/>
      <c r="Z241" s="15"/>
      <c r="AA241" s="55">
        <f t="shared" si="25"/>
        <v>0</v>
      </c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55">
        <f t="shared" si="26"/>
        <v>0</v>
      </c>
      <c r="AN241" s="55">
        <f t="shared" si="27"/>
        <v>0</v>
      </c>
      <c r="AO241" s="55">
        <f t="shared" si="28"/>
        <v>0</v>
      </c>
      <c r="AP241" s="84" t="str">
        <f t="shared" si="29"/>
        <v/>
      </c>
      <c r="AQ241" s="11" t="b">
        <f t="shared" si="30"/>
        <v>0</v>
      </c>
      <c r="AR241" s="59" t="b">
        <f t="shared" si="31"/>
        <v>0</v>
      </c>
      <c r="AS241" s="34" t="str">
        <f t="shared" si="32"/>
        <v/>
      </c>
    </row>
    <row r="242" spans="1:45">
      <c r="A242" s="4"/>
      <c r="B242" s="260"/>
      <c r="C242" s="35"/>
      <c r="D242" s="53"/>
      <c r="E242" s="5"/>
      <c r="F242" s="60"/>
      <c r="G242" s="54" t="e">
        <f>VLOOKUP(F242,Foglio1!$F$2:$G$1509,2,FALSE)</f>
        <v>#N/A</v>
      </c>
      <c r="H242" s="56"/>
      <c r="I242" s="4"/>
      <c r="J242" s="4"/>
      <c r="K242" s="4"/>
      <c r="L242" s="4"/>
      <c r="M242" s="24"/>
      <c r="N242" s="24"/>
      <c r="O242" s="14"/>
      <c r="P242" s="14"/>
      <c r="Q242" s="14"/>
      <c r="R242" s="14"/>
      <c r="S242" s="14"/>
      <c r="T242" s="14"/>
      <c r="U242" s="14"/>
      <c r="V242" s="14"/>
      <c r="W242" s="24"/>
      <c r="X242" s="14"/>
      <c r="Y242" s="15"/>
      <c r="Z242" s="15"/>
      <c r="AA242" s="55">
        <f t="shared" si="25"/>
        <v>0</v>
      </c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55">
        <f t="shared" si="26"/>
        <v>0</v>
      </c>
      <c r="AN242" s="55">
        <f t="shared" si="27"/>
        <v>0</v>
      </c>
      <c r="AO242" s="55">
        <f t="shared" si="28"/>
        <v>0</v>
      </c>
      <c r="AP242" s="84" t="str">
        <f t="shared" si="29"/>
        <v/>
      </c>
      <c r="AQ242" s="11" t="b">
        <f t="shared" si="30"/>
        <v>0</v>
      </c>
      <c r="AR242" s="59" t="b">
        <f t="shared" si="31"/>
        <v>0</v>
      </c>
      <c r="AS242" s="34" t="str">
        <f t="shared" si="32"/>
        <v/>
      </c>
    </row>
    <row r="243" spans="1:45">
      <c r="A243" s="4"/>
      <c r="B243" s="260"/>
      <c r="C243" s="35"/>
      <c r="D243" s="53"/>
      <c r="E243" s="5"/>
      <c r="F243" s="60"/>
      <c r="G243" s="54" t="e">
        <f>VLOOKUP(F243,Foglio1!$F$2:$G$1509,2,FALSE)</f>
        <v>#N/A</v>
      </c>
      <c r="H243" s="56"/>
      <c r="I243" s="4"/>
      <c r="J243" s="4"/>
      <c r="K243" s="4"/>
      <c r="L243" s="4"/>
      <c r="M243" s="24"/>
      <c r="N243" s="24"/>
      <c r="O243" s="14"/>
      <c r="P243" s="14"/>
      <c r="Q243" s="14"/>
      <c r="R243" s="14"/>
      <c r="S243" s="14"/>
      <c r="T243" s="14"/>
      <c r="U243" s="14"/>
      <c r="V243" s="14"/>
      <c r="W243" s="24"/>
      <c r="X243" s="14"/>
      <c r="Y243" s="15"/>
      <c r="Z243" s="15"/>
      <c r="AA243" s="55">
        <f t="shared" si="25"/>
        <v>0</v>
      </c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55">
        <f t="shared" si="26"/>
        <v>0</v>
      </c>
      <c r="AN243" s="55">
        <f t="shared" si="27"/>
        <v>0</v>
      </c>
      <c r="AO243" s="55">
        <f t="shared" si="28"/>
        <v>0</v>
      </c>
      <c r="AP243" s="84" t="str">
        <f t="shared" si="29"/>
        <v/>
      </c>
      <c r="AQ243" s="11" t="b">
        <f t="shared" si="30"/>
        <v>0</v>
      </c>
      <c r="AR243" s="59" t="b">
        <f t="shared" si="31"/>
        <v>0</v>
      </c>
      <c r="AS243" s="34" t="str">
        <f t="shared" si="32"/>
        <v/>
      </c>
    </row>
    <row r="244" spans="1:45">
      <c r="A244" s="4"/>
      <c r="B244" s="260"/>
      <c r="C244" s="35"/>
      <c r="D244" s="53"/>
      <c r="E244" s="5"/>
      <c r="F244" s="60"/>
      <c r="G244" s="54" t="e">
        <f>VLOOKUP(F244,Foglio1!$F$2:$G$1509,2,FALSE)</f>
        <v>#N/A</v>
      </c>
      <c r="H244" s="56"/>
      <c r="I244" s="4"/>
      <c r="J244" s="4"/>
      <c r="K244" s="4"/>
      <c r="L244" s="4"/>
      <c r="M244" s="24"/>
      <c r="N244" s="24"/>
      <c r="O244" s="14"/>
      <c r="P244" s="14"/>
      <c r="Q244" s="14"/>
      <c r="R244" s="14"/>
      <c r="S244" s="14"/>
      <c r="T244" s="14"/>
      <c r="U244" s="14"/>
      <c r="V244" s="14"/>
      <c r="W244" s="24"/>
      <c r="X244" s="14"/>
      <c r="Y244" s="15"/>
      <c r="Z244" s="15"/>
      <c r="AA244" s="55">
        <f t="shared" si="25"/>
        <v>0</v>
      </c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55">
        <f t="shared" si="26"/>
        <v>0</v>
      </c>
      <c r="AN244" s="55">
        <f t="shared" si="27"/>
        <v>0</v>
      </c>
      <c r="AO244" s="55">
        <f t="shared" si="28"/>
        <v>0</v>
      </c>
      <c r="AP244" s="84" t="str">
        <f t="shared" si="29"/>
        <v/>
      </c>
      <c r="AQ244" s="11" t="b">
        <f t="shared" si="30"/>
        <v>0</v>
      </c>
      <c r="AR244" s="59" t="b">
        <f t="shared" si="31"/>
        <v>0</v>
      </c>
      <c r="AS244" s="34" t="str">
        <f t="shared" si="32"/>
        <v/>
      </c>
    </row>
    <row r="245" spans="1:45">
      <c r="A245" s="4"/>
      <c r="B245" s="260"/>
      <c r="C245" s="35"/>
      <c r="D245" s="53"/>
      <c r="E245" s="5"/>
      <c r="F245" s="60"/>
      <c r="G245" s="54" t="e">
        <f>VLOOKUP(F245,Foglio1!$F$2:$G$1509,2,FALSE)</f>
        <v>#N/A</v>
      </c>
      <c r="H245" s="56"/>
      <c r="I245" s="4"/>
      <c r="J245" s="4"/>
      <c r="K245" s="4"/>
      <c r="L245" s="4"/>
      <c r="M245" s="24"/>
      <c r="N245" s="24"/>
      <c r="O245" s="14"/>
      <c r="P245" s="14"/>
      <c r="Q245" s="14"/>
      <c r="R245" s="14"/>
      <c r="S245" s="14"/>
      <c r="T245" s="14"/>
      <c r="U245" s="14"/>
      <c r="V245" s="14"/>
      <c r="W245" s="24"/>
      <c r="X245" s="14"/>
      <c r="Y245" s="15"/>
      <c r="Z245" s="15"/>
      <c r="AA245" s="55">
        <f t="shared" si="25"/>
        <v>0</v>
      </c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55">
        <f t="shared" si="26"/>
        <v>0</v>
      </c>
      <c r="AN245" s="55">
        <f t="shared" si="27"/>
        <v>0</v>
      </c>
      <c r="AO245" s="55">
        <f t="shared" si="28"/>
        <v>0</v>
      </c>
      <c r="AP245" s="84" t="str">
        <f t="shared" si="29"/>
        <v/>
      </c>
      <c r="AQ245" s="11" t="b">
        <f t="shared" si="30"/>
        <v>0</v>
      </c>
      <c r="AR245" s="59" t="b">
        <f t="shared" si="31"/>
        <v>0</v>
      </c>
      <c r="AS245" s="34" t="str">
        <f t="shared" si="32"/>
        <v/>
      </c>
    </row>
    <row r="246" spans="1:45">
      <c r="A246" s="4"/>
      <c r="B246" s="260"/>
      <c r="C246" s="35"/>
      <c r="D246" s="53"/>
      <c r="E246" s="5"/>
      <c r="F246" s="60"/>
      <c r="G246" s="54" t="e">
        <f>VLOOKUP(F246,Foglio1!$F$2:$G$1509,2,FALSE)</f>
        <v>#N/A</v>
      </c>
      <c r="H246" s="56"/>
      <c r="I246" s="4"/>
      <c r="J246" s="4"/>
      <c r="K246" s="4"/>
      <c r="L246" s="4"/>
      <c r="M246" s="24"/>
      <c r="N246" s="24"/>
      <c r="O246" s="14"/>
      <c r="P246" s="14"/>
      <c r="Q246" s="14"/>
      <c r="R246" s="14"/>
      <c r="S246" s="14"/>
      <c r="T246" s="14"/>
      <c r="U246" s="14"/>
      <c r="V246" s="14"/>
      <c r="W246" s="24"/>
      <c r="X246" s="14"/>
      <c r="Y246" s="15"/>
      <c r="Z246" s="15"/>
      <c r="AA246" s="55">
        <f t="shared" si="25"/>
        <v>0</v>
      </c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55">
        <f t="shared" si="26"/>
        <v>0</v>
      </c>
      <c r="AN246" s="55">
        <f t="shared" si="27"/>
        <v>0</v>
      </c>
      <c r="AO246" s="55">
        <f t="shared" si="28"/>
        <v>0</v>
      </c>
      <c r="AP246" s="84" t="str">
        <f t="shared" si="29"/>
        <v/>
      </c>
      <c r="AQ246" s="11" t="b">
        <f t="shared" si="30"/>
        <v>0</v>
      </c>
      <c r="AR246" s="59" t="b">
        <f t="shared" si="31"/>
        <v>0</v>
      </c>
      <c r="AS246" s="34" t="str">
        <f t="shared" si="32"/>
        <v/>
      </c>
    </row>
    <row r="247" spans="1:45">
      <c r="A247" s="4"/>
      <c r="B247" s="260"/>
      <c r="C247" s="35"/>
      <c r="D247" s="53"/>
      <c r="E247" s="5"/>
      <c r="F247" s="60"/>
      <c r="G247" s="54" t="e">
        <f>VLOOKUP(F247,Foglio1!$F$2:$G$1509,2,FALSE)</f>
        <v>#N/A</v>
      </c>
      <c r="H247" s="56"/>
      <c r="I247" s="4"/>
      <c r="J247" s="4"/>
      <c r="K247" s="4"/>
      <c r="L247" s="4"/>
      <c r="M247" s="24"/>
      <c r="N247" s="24"/>
      <c r="O247" s="14"/>
      <c r="P247" s="14"/>
      <c r="Q247" s="14"/>
      <c r="R247" s="14"/>
      <c r="S247" s="14"/>
      <c r="T247" s="14"/>
      <c r="U247" s="14"/>
      <c r="V247" s="14"/>
      <c r="W247" s="24"/>
      <c r="X247" s="14"/>
      <c r="Y247" s="15"/>
      <c r="Z247" s="15"/>
      <c r="AA247" s="55">
        <f t="shared" si="25"/>
        <v>0</v>
      </c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55">
        <f t="shared" si="26"/>
        <v>0</v>
      </c>
      <c r="AN247" s="55">
        <f t="shared" si="27"/>
        <v>0</v>
      </c>
      <c r="AO247" s="55">
        <f t="shared" si="28"/>
        <v>0</v>
      </c>
      <c r="AP247" s="84" t="str">
        <f t="shared" si="29"/>
        <v/>
      </c>
      <c r="AQ247" s="11" t="b">
        <f t="shared" si="30"/>
        <v>0</v>
      </c>
      <c r="AR247" s="59" t="b">
        <f t="shared" si="31"/>
        <v>0</v>
      </c>
      <c r="AS247" s="34" t="str">
        <f t="shared" si="32"/>
        <v/>
      </c>
    </row>
    <row r="248" spans="1:45">
      <c r="A248" s="4"/>
      <c r="B248" s="260"/>
      <c r="C248" s="35"/>
      <c r="D248" s="53"/>
      <c r="E248" s="5"/>
      <c r="F248" s="60"/>
      <c r="G248" s="54" t="e">
        <f>VLOOKUP(F248,Foglio1!$F$2:$G$1509,2,FALSE)</f>
        <v>#N/A</v>
      </c>
      <c r="H248" s="56"/>
      <c r="I248" s="4"/>
      <c r="J248" s="4"/>
      <c r="K248" s="4"/>
      <c r="L248" s="4"/>
      <c r="M248" s="24"/>
      <c r="N248" s="24"/>
      <c r="O248" s="14"/>
      <c r="P248" s="14"/>
      <c r="Q248" s="14"/>
      <c r="R248" s="14"/>
      <c r="S248" s="14"/>
      <c r="T248" s="14"/>
      <c r="U248" s="14"/>
      <c r="V248" s="14"/>
      <c r="W248" s="24"/>
      <c r="X248" s="14"/>
      <c r="Y248" s="15"/>
      <c r="Z248" s="15"/>
      <c r="AA248" s="55">
        <f t="shared" si="25"/>
        <v>0</v>
      </c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55">
        <f t="shared" si="26"/>
        <v>0</v>
      </c>
      <c r="AN248" s="55">
        <f t="shared" si="27"/>
        <v>0</v>
      </c>
      <c r="AO248" s="55">
        <f t="shared" si="28"/>
        <v>0</v>
      </c>
      <c r="AP248" s="84" t="str">
        <f t="shared" si="29"/>
        <v/>
      </c>
      <c r="AQ248" s="11" t="b">
        <f t="shared" si="30"/>
        <v>0</v>
      </c>
      <c r="AR248" s="59" t="b">
        <f t="shared" si="31"/>
        <v>0</v>
      </c>
      <c r="AS248" s="34" t="str">
        <f t="shared" si="32"/>
        <v/>
      </c>
    </row>
    <row r="249" spans="1:45">
      <c r="A249" s="4"/>
      <c r="B249" s="260"/>
      <c r="C249" s="35"/>
      <c r="D249" s="53"/>
      <c r="E249" s="5"/>
      <c r="F249" s="60"/>
      <c r="G249" s="54" t="e">
        <f>VLOOKUP(F249,Foglio1!$F$2:$G$1509,2,FALSE)</f>
        <v>#N/A</v>
      </c>
      <c r="H249" s="56"/>
      <c r="I249" s="4"/>
      <c r="J249" s="4"/>
      <c r="K249" s="4"/>
      <c r="L249" s="4"/>
      <c r="M249" s="24"/>
      <c r="N249" s="24"/>
      <c r="O249" s="14"/>
      <c r="P249" s="14"/>
      <c r="Q249" s="14"/>
      <c r="R249" s="14"/>
      <c r="S249" s="14"/>
      <c r="T249" s="14"/>
      <c r="U249" s="14"/>
      <c r="V249" s="14"/>
      <c r="W249" s="24"/>
      <c r="X249" s="14"/>
      <c r="Y249" s="15"/>
      <c r="Z249" s="15"/>
      <c r="AA249" s="55">
        <f t="shared" si="25"/>
        <v>0</v>
      </c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55">
        <f t="shared" si="26"/>
        <v>0</v>
      </c>
      <c r="AN249" s="55">
        <f t="shared" si="27"/>
        <v>0</v>
      </c>
      <c r="AO249" s="55">
        <f t="shared" si="28"/>
        <v>0</v>
      </c>
      <c r="AP249" s="84" t="str">
        <f t="shared" si="29"/>
        <v/>
      </c>
      <c r="AQ249" s="11" t="b">
        <f t="shared" si="30"/>
        <v>0</v>
      </c>
      <c r="AR249" s="59" t="b">
        <f t="shared" si="31"/>
        <v>0</v>
      </c>
      <c r="AS249" s="34" t="str">
        <f t="shared" si="32"/>
        <v/>
      </c>
    </row>
    <row r="250" spans="1:45">
      <c r="A250" s="4"/>
      <c r="B250" s="260"/>
      <c r="C250" s="35"/>
      <c r="D250" s="53"/>
      <c r="E250" s="5"/>
      <c r="F250" s="60"/>
      <c r="G250" s="54" t="e">
        <f>VLOOKUP(F250,Foglio1!$F$2:$G$1509,2,FALSE)</f>
        <v>#N/A</v>
      </c>
      <c r="H250" s="56"/>
      <c r="I250" s="4"/>
      <c r="J250" s="4"/>
      <c r="K250" s="4"/>
      <c r="L250" s="4"/>
      <c r="M250" s="24"/>
      <c r="N250" s="24"/>
      <c r="O250" s="14"/>
      <c r="P250" s="14"/>
      <c r="Q250" s="14"/>
      <c r="R250" s="14"/>
      <c r="S250" s="14"/>
      <c r="T250" s="14"/>
      <c r="U250" s="14"/>
      <c r="V250" s="14"/>
      <c r="W250" s="24"/>
      <c r="X250" s="14"/>
      <c r="Y250" s="15"/>
      <c r="Z250" s="15"/>
      <c r="AA250" s="55">
        <f t="shared" si="25"/>
        <v>0</v>
      </c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55">
        <f t="shared" si="26"/>
        <v>0</v>
      </c>
      <c r="AN250" s="55">
        <f t="shared" si="27"/>
        <v>0</v>
      </c>
      <c r="AO250" s="55">
        <f t="shared" si="28"/>
        <v>0</v>
      </c>
      <c r="AP250" s="84" t="str">
        <f t="shared" si="29"/>
        <v/>
      </c>
      <c r="AQ250" s="11" t="b">
        <f t="shared" si="30"/>
        <v>0</v>
      </c>
      <c r="AR250" s="59" t="b">
        <f t="shared" si="31"/>
        <v>0</v>
      </c>
      <c r="AS250" s="34" t="str">
        <f t="shared" si="32"/>
        <v/>
      </c>
    </row>
    <row r="251" spans="1:45">
      <c r="A251" s="4"/>
      <c r="B251" s="260"/>
      <c r="C251" s="35"/>
      <c r="D251" s="53"/>
      <c r="E251" s="5"/>
      <c r="F251" s="60"/>
      <c r="G251" s="54" t="e">
        <f>VLOOKUP(F251,Foglio1!$F$2:$G$1509,2,FALSE)</f>
        <v>#N/A</v>
      </c>
      <c r="H251" s="56"/>
      <c r="I251" s="4"/>
      <c r="J251" s="4"/>
      <c r="K251" s="4"/>
      <c r="L251" s="4"/>
      <c r="M251" s="24"/>
      <c r="N251" s="24"/>
      <c r="O251" s="14"/>
      <c r="P251" s="14"/>
      <c r="Q251" s="14"/>
      <c r="R251" s="14"/>
      <c r="S251" s="14"/>
      <c r="T251" s="14"/>
      <c r="U251" s="14"/>
      <c r="V251" s="14"/>
      <c r="W251" s="24"/>
      <c r="X251" s="14"/>
      <c r="Y251" s="15"/>
      <c r="Z251" s="15"/>
      <c r="AA251" s="55">
        <f t="shared" si="25"/>
        <v>0</v>
      </c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55">
        <f t="shared" si="26"/>
        <v>0</v>
      </c>
      <c r="AN251" s="55">
        <f t="shared" si="27"/>
        <v>0</v>
      </c>
      <c r="AO251" s="55">
        <f t="shared" si="28"/>
        <v>0</v>
      </c>
      <c r="AP251" s="84" t="str">
        <f t="shared" si="29"/>
        <v/>
      </c>
      <c r="AQ251" s="11" t="b">
        <f t="shared" si="30"/>
        <v>0</v>
      </c>
      <c r="AR251" s="59" t="b">
        <f t="shared" si="31"/>
        <v>0</v>
      </c>
      <c r="AS251" s="34" t="str">
        <f t="shared" si="32"/>
        <v/>
      </c>
    </row>
    <row r="252" spans="1:45">
      <c r="A252" s="4"/>
      <c r="B252" s="260"/>
      <c r="C252" s="35"/>
      <c r="D252" s="53"/>
      <c r="E252" s="5"/>
      <c r="F252" s="60"/>
      <c r="G252" s="54" t="e">
        <f>VLOOKUP(F252,Foglio1!$F$2:$G$1509,2,FALSE)</f>
        <v>#N/A</v>
      </c>
      <c r="H252" s="56"/>
      <c r="I252" s="4"/>
      <c r="J252" s="4"/>
      <c r="K252" s="4"/>
      <c r="L252" s="4"/>
      <c r="M252" s="24"/>
      <c r="N252" s="24"/>
      <c r="O252" s="14"/>
      <c r="P252" s="14"/>
      <c r="Q252" s="14"/>
      <c r="R252" s="14"/>
      <c r="S252" s="14"/>
      <c r="T252" s="14"/>
      <c r="U252" s="14"/>
      <c r="V252" s="14"/>
      <c r="W252" s="24"/>
      <c r="X252" s="14"/>
      <c r="Y252" s="15"/>
      <c r="Z252" s="15"/>
      <c r="AA252" s="55">
        <f t="shared" si="25"/>
        <v>0</v>
      </c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55">
        <f t="shared" si="26"/>
        <v>0</v>
      </c>
      <c r="AN252" s="55">
        <f t="shared" si="27"/>
        <v>0</v>
      </c>
      <c r="AO252" s="55">
        <f t="shared" si="28"/>
        <v>0</v>
      </c>
      <c r="AP252" s="84" t="str">
        <f t="shared" si="29"/>
        <v/>
      </c>
      <c r="AQ252" s="11" t="b">
        <f t="shared" si="30"/>
        <v>0</v>
      </c>
      <c r="AR252" s="59" t="b">
        <f t="shared" si="31"/>
        <v>0</v>
      </c>
      <c r="AS252" s="34" t="str">
        <f t="shared" si="32"/>
        <v/>
      </c>
    </row>
    <row r="253" spans="1:45">
      <c r="A253" s="4"/>
      <c r="B253" s="260"/>
      <c r="C253" s="35"/>
      <c r="D253" s="53"/>
      <c r="E253" s="5"/>
      <c r="F253" s="60"/>
      <c r="G253" s="54" t="e">
        <f>VLOOKUP(F253,Foglio1!$F$2:$G$1509,2,FALSE)</f>
        <v>#N/A</v>
      </c>
      <c r="H253" s="56"/>
      <c r="I253" s="4"/>
      <c r="J253" s="4"/>
      <c r="K253" s="4"/>
      <c r="L253" s="4"/>
      <c r="M253" s="24"/>
      <c r="N253" s="24"/>
      <c r="O253" s="14"/>
      <c r="P253" s="14"/>
      <c r="Q253" s="14"/>
      <c r="R253" s="14"/>
      <c r="S253" s="14"/>
      <c r="T253" s="14"/>
      <c r="U253" s="14"/>
      <c r="V253" s="14"/>
      <c r="W253" s="24"/>
      <c r="X253" s="14"/>
      <c r="Y253" s="15"/>
      <c r="Z253" s="15"/>
      <c r="AA253" s="55">
        <f t="shared" si="25"/>
        <v>0</v>
      </c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55">
        <f t="shared" si="26"/>
        <v>0</v>
      </c>
      <c r="AN253" s="55">
        <f t="shared" si="27"/>
        <v>0</v>
      </c>
      <c r="AO253" s="55">
        <f t="shared" si="28"/>
        <v>0</v>
      </c>
      <c r="AP253" s="84" t="str">
        <f t="shared" si="29"/>
        <v/>
      </c>
      <c r="AQ253" s="11" t="b">
        <f t="shared" si="30"/>
        <v>0</v>
      </c>
      <c r="AR253" s="59" t="b">
        <f t="shared" si="31"/>
        <v>0</v>
      </c>
      <c r="AS253" s="34" t="str">
        <f t="shared" si="32"/>
        <v/>
      </c>
    </row>
    <row r="254" spans="1:45">
      <c r="A254" s="4"/>
      <c r="B254" s="260"/>
      <c r="C254" s="35"/>
      <c r="D254" s="53"/>
      <c r="E254" s="5"/>
      <c r="F254" s="60"/>
      <c r="G254" s="54" t="e">
        <f>VLOOKUP(F254,Foglio1!$F$2:$G$1509,2,FALSE)</f>
        <v>#N/A</v>
      </c>
      <c r="H254" s="56"/>
      <c r="I254" s="4"/>
      <c r="J254" s="4"/>
      <c r="K254" s="4"/>
      <c r="L254" s="4"/>
      <c r="M254" s="24"/>
      <c r="N254" s="24"/>
      <c r="O254" s="14"/>
      <c r="P254" s="14"/>
      <c r="Q254" s="14"/>
      <c r="R254" s="14"/>
      <c r="S254" s="14"/>
      <c r="T254" s="14"/>
      <c r="U254" s="14"/>
      <c r="V254" s="14"/>
      <c r="W254" s="24"/>
      <c r="X254" s="14"/>
      <c r="Y254" s="15"/>
      <c r="Z254" s="15"/>
      <c r="AA254" s="55">
        <f t="shared" si="25"/>
        <v>0</v>
      </c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55">
        <f t="shared" si="26"/>
        <v>0</v>
      </c>
      <c r="AN254" s="55">
        <f t="shared" si="27"/>
        <v>0</v>
      </c>
      <c r="AO254" s="55">
        <f t="shared" si="28"/>
        <v>0</v>
      </c>
      <c r="AP254" s="84" t="str">
        <f t="shared" si="29"/>
        <v/>
      </c>
      <c r="AQ254" s="11" t="b">
        <f t="shared" si="30"/>
        <v>0</v>
      </c>
      <c r="AR254" s="59" t="b">
        <f t="shared" si="31"/>
        <v>0</v>
      </c>
      <c r="AS254" s="34" t="str">
        <f t="shared" si="32"/>
        <v/>
      </c>
    </row>
    <row r="255" spans="1:45">
      <c r="A255" s="4"/>
      <c r="B255" s="260"/>
      <c r="C255" s="35"/>
      <c r="D255" s="53"/>
      <c r="E255" s="5"/>
      <c r="F255" s="60"/>
      <c r="G255" s="54" t="e">
        <f>VLOOKUP(F255,Foglio1!$F$2:$G$1509,2,FALSE)</f>
        <v>#N/A</v>
      </c>
      <c r="H255" s="56"/>
      <c r="I255" s="4"/>
      <c r="J255" s="4"/>
      <c r="K255" s="4"/>
      <c r="L255" s="4"/>
      <c r="M255" s="24"/>
      <c r="N255" s="24"/>
      <c r="O255" s="14"/>
      <c r="P255" s="14"/>
      <c r="Q255" s="14"/>
      <c r="R255" s="14"/>
      <c r="S255" s="14"/>
      <c r="T255" s="14"/>
      <c r="U255" s="14"/>
      <c r="V255" s="14"/>
      <c r="W255" s="24"/>
      <c r="X255" s="14"/>
      <c r="Y255" s="15"/>
      <c r="Z255" s="15"/>
      <c r="AA255" s="55">
        <f t="shared" si="25"/>
        <v>0</v>
      </c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55">
        <f t="shared" si="26"/>
        <v>0</v>
      </c>
      <c r="AN255" s="55">
        <f t="shared" si="27"/>
        <v>0</v>
      </c>
      <c r="AO255" s="55">
        <f t="shared" si="28"/>
        <v>0</v>
      </c>
      <c r="AP255" s="84" t="str">
        <f t="shared" si="29"/>
        <v/>
      </c>
      <c r="AQ255" s="11" t="b">
        <f t="shared" si="30"/>
        <v>0</v>
      </c>
      <c r="AR255" s="59" t="b">
        <f t="shared" si="31"/>
        <v>0</v>
      </c>
      <c r="AS255" s="34" t="str">
        <f t="shared" si="32"/>
        <v/>
      </c>
    </row>
    <row r="256" spans="1:45">
      <c r="A256" s="4"/>
      <c r="B256" s="260"/>
      <c r="C256" s="35"/>
      <c r="D256" s="53"/>
      <c r="E256" s="5"/>
      <c r="F256" s="60"/>
      <c r="G256" s="54" t="e">
        <f>VLOOKUP(F256,Foglio1!$F$2:$G$1509,2,FALSE)</f>
        <v>#N/A</v>
      </c>
      <c r="H256" s="56"/>
      <c r="I256" s="4"/>
      <c r="J256" s="4"/>
      <c r="K256" s="4"/>
      <c r="L256" s="4"/>
      <c r="M256" s="24"/>
      <c r="N256" s="24"/>
      <c r="O256" s="14"/>
      <c r="P256" s="14"/>
      <c r="Q256" s="14"/>
      <c r="R256" s="14"/>
      <c r="S256" s="14"/>
      <c r="T256" s="14"/>
      <c r="U256" s="14"/>
      <c r="V256" s="14"/>
      <c r="W256" s="24"/>
      <c r="X256" s="14"/>
      <c r="Y256" s="15"/>
      <c r="Z256" s="15"/>
      <c r="AA256" s="55">
        <f t="shared" si="25"/>
        <v>0</v>
      </c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55">
        <f t="shared" si="26"/>
        <v>0</v>
      </c>
      <c r="AN256" s="55">
        <f t="shared" si="27"/>
        <v>0</v>
      </c>
      <c r="AO256" s="55">
        <f t="shared" si="28"/>
        <v>0</v>
      </c>
      <c r="AP256" s="84" t="str">
        <f t="shared" si="29"/>
        <v/>
      </c>
      <c r="AQ256" s="11" t="b">
        <f t="shared" si="30"/>
        <v>0</v>
      </c>
      <c r="AR256" s="59" t="b">
        <f t="shared" si="31"/>
        <v>0</v>
      </c>
      <c r="AS256" s="34" t="str">
        <f t="shared" si="32"/>
        <v/>
      </c>
    </row>
    <row r="257" spans="1:45">
      <c r="A257" s="4"/>
      <c r="B257" s="260"/>
      <c r="C257" s="35"/>
      <c r="D257" s="53"/>
      <c r="E257" s="5"/>
      <c r="F257" s="60"/>
      <c r="G257" s="54" t="e">
        <f>VLOOKUP(F257,Foglio1!$F$2:$G$1509,2,FALSE)</f>
        <v>#N/A</v>
      </c>
      <c r="H257" s="56"/>
      <c r="I257" s="4"/>
      <c r="J257" s="4"/>
      <c r="K257" s="4"/>
      <c r="L257" s="4"/>
      <c r="M257" s="24"/>
      <c r="N257" s="24"/>
      <c r="O257" s="14"/>
      <c r="P257" s="14"/>
      <c r="Q257" s="14"/>
      <c r="R257" s="14"/>
      <c r="S257" s="14"/>
      <c r="T257" s="14"/>
      <c r="U257" s="14"/>
      <c r="V257" s="14"/>
      <c r="W257" s="24"/>
      <c r="X257" s="14"/>
      <c r="Y257" s="15"/>
      <c r="Z257" s="15"/>
      <c r="AA257" s="55">
        <f t="shared" si="25"/>
        <v>0</v>
      </c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55">
        <f t="shared" si="26"/>
        <v>0</v>
      </c>
      <c r="AN257" s="55">
        <f t="shared" si="27"/>
        <v>0</v>
      </c>
      <c r="AO257" s="55">
        <f t="shared" si="28"/>
        <v>0</v>
      </c>
      <c r="AP257" s="84" t="str">
        <f t="shared" si="29"/>
        <v/>
      </c>
      <c r="AQ257" s="11" t="b">
        <f t="shared" si="30"/>
        <v>0</v>
      </c>
      <c r="AR257" s="59" t="b">
        <f t="shared" si="31"/>
        <v>0</v>
      </c>
      <c r="AS257" s="34" t="str">
        <f t="shared" si="32"/>
        <v/>
      </c>
    </row>
    <row r="258" spans="1:45">
      <c r="A258" s="4"/>
      <c r="B258" s="260"/>
      <c r="C258" s="35"/>
      <c r="D258" s="53"/>
      <c r="E258" s="5"/>
      <c r="F258" s="60"/>
      <c r="G258" s="54" t="e">
        <f>VLOOKUP(F258,Foglio1!$F$2:$G$1509,2,FALSE)</f>
        <v>#N/A</v>
      </c>
      <c r="H258" s="56"/>
      <c r="I258" s="4"/>
      <c r="J258" s="4"/>
      <c r="K258" s="4"/>
      <c r="L258" s="4"/>
      <c r="M258" s="24"/>
      <c r="N258" s="24"/>
      <c r="O258" s="14"/>
      <c r="P258" s="14"/>
      <c r="Q258" s="14"/>
      <c r="R258" s="14"/>
      <c r="S258" s="14"/>
      <c r="T258" s="14"/>
      <c r="U258" s="14"/>
      <c r="V258" s="14"/>
      <c r="W258" s="24"/>
      <c r="X258" s="14"/>
      <c r="Y258" s="15"/>
      <c r="Z258" s="15"/>
      <c r="AA258" s="55">
        <f t="shared" si="25"/>
        <v>0</v>
      </c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55">
        <f t="shared" si="26"/>
        <v>0</v>
      </c>
      <c r="AN258" s="55">
        <f t="shared" si="27"/>
        <v>0</v>
      </c>
      <c r="AO258" s="55">
        <f t="shared" si="28"/>
        <v>0</v>
      </c>
      <c r="AP258" s="84" t="str">
        <f t="shared" si="29"/>
        <v/>
      </c>
      <c r="AQ258" s="11" t="b">
        <f t="shared" si="30"/>
        <v>0</v>
      </c>
      <c r="AR258" s="59" t="b">
        <f t="shared" si="31"/>
        <v>0</v>
      </c>
      <c r="AS258" s="34" t="str">
        <f t="shared" si="32"/>
        <v/>
      </c>
    </row>
    <row r="259" spans="1:45">
      <c r="A259" s="4"/>
      <c r="B259" s="260"/>
      <c r="C259" s="35"/>
      <c r="D259" s="53"/>
      <c r="E259" s="5"/>
      <c r="F259" s="60"/>
      <c r="G259" s="54" t="e">
        <f>VLOOKUP(F259,Foglio1!$F$2:$G$1509,2,FALSE)</f>
        <v>#N/A</v>
      </c>
      <c r="H259" s="56"/>
      <c r="I259" s="4"/>
      <c r="J259" s="4"/>
      <c r="K259" s="4"/>
      <c r="L259" s="4"/>
      <c r="M259" s="24"/>
      <c r="N259" s="24"/>
      <c r="O259" s="14"/>
      <c r="P259" s="14"/>
      <c r="Q259" s="14"/>
      <c r="R259" s="14"/>
      <c r="S259" s="14"/>
      <c r="T259" s="14"/>
      <c r="U259" s="14"/>
      <c r="V259" s="14"/>
      <c r="W259" s="24"/>
      <c r="X259" s="14"/>
      <c r="Y259" s="15"/>
      <c r="Z259" s="15"/>
      <c r="AA259" s="55">
        <f t="shared" si="25"/>
        <v>0</v>
      </c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55">
        <f t="shared" si="26"/>
        <v>0</v>
      </c>
      <c r="AN259" s="55">
        <f t="shared" si="27"/>
        <v>0</v>
      </c>
      <c r="AO259" s="55">
        <f t="shared" si="28"/>
        <v>0</v>
      </c>
      <c r="AP259" s="84" t="str">
        <f t="shared" si="29"/>
        <v/>
      </c>
      <c r="AQ259" s="11" t="b">
        <f t="shared" si="30"/>
        <v>0</v>
      </c>
      <c r="AR259" s="59" t="b">
        <f t="shared" si="31"/>
        <v>0</v>
      </c>
      <c r="AS259" s="34" t="str">
        <f t="shared" si="32"/>
        <v/>
      </c>
    </row>
    <row r="260" spans="1:45">
      <c r="A260" s="4"/>
      <c r="B260" s="260"/>
      <c r="C260" s="35"/>
      <c r="D260" s="53"/>
      <c r="E260" s="5"/>
      <c r="F260" s="60"/>
      <c r="G260" s="54" t="e">
        <f>VLOOKUP(F260,Foglio1!$F$2:$G$1509,2,FALSE)</f>
        <v>#N/A</v>
      </c>
      <c r="H260" s="56"/>
      <c r="I260" s="4"/>
      <c r="J260" s="4"/>
      <c r="K260" s="4"/>
      <c r="L260" s="4"/>
      <c r="M260" s="24"/>
      <c r="N260" s="24"/>
      <c r="O260" s="14"/>
      <c r="P260" s="14"/>
      <c r="Q260" s="14"/>
      <c r="R260" s="14"/>
      <c r="S260" s="14"/>
      <c r="T260" s="14"/>
      <c r="U260" s="14"/>
      <c r="V260" s="14"/>
      <c r="W260" s="24"/>
      <c r="X260" s="14"/>
      <c r="Y260" s="15"/>
      <c r="Z260" s="15"/>
      <c r="AA260" s="55">
        <f t="shared" si="25"/>
        <v>0</v>
      </c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55">
        <f t="shared" si="26"/>
        <v>0</v>
      </c>
      <c r="AN260" s="55">
        <f t="shared" si="27"/>
        <v>0</v>
      </c>
      <c r="AO260" s="55">
        <f t="shared" si="28"/>
        <v>0</v>
      </c>
      <c r="AP260" s="84" t="str">
        <f t="shared" si="29"/>
        <v/>
      </c>
      <c r="AQ260" s="11" t="b">
        <f t="shared" si="30"/>
        <v>0</v>
      </c>
      <c r="AR260" s="59" t="b">
        <f t="shared" si="31"/>
        <v>0</v>
      </c>
      <c r="AS260" s="34" t="str">
        <f t="shared" si="32"/>
        <v/>
      </c>
    </row>
    <row r="261" spans="1:45">
      <c r="A261" s="4"/>
      <c r="B261" s="260"/>
      <c r="C261" s="35"/>
      <c r="D261" s="53"/>
      <c r="E261" s="5"/>
      <c r="F261" s="60"/>
      <c r="G261" s="54" t="e">
        <f>VLOOKUP(F261,Foglio1!$F$2:$G$1509,2,FALSE)</f>
        <v>#N/A</v>
      </c>
      <c r="H261" s="56"/>
      <c r="I261" s="4"/>
      <c r="J261" s="4"/>
      <c r="K261" s="4"/>
      <c r="L261" s="4"/>
      <c r="M261" s="24"/>
      <c r="N261" s="24"/>
      <c r="O261" s="14"/>
      <c r="P261" s="14"/>
      <c r="Q261" s="14"/>
      <c r="R261" s="14"/>
      <c r="S261" s="14"/>
      <c r="T261" s="14"/>
      <c r="U261" s="14"/>
      <c r="V261" s="14"/>
      <c r="W261" s="24"/>
      <c r="X261" s="14"/>
      <c r="Y261" s="15"/>
      <c r="Z261" s="15"/>
      <c r="AA261" s="55">
        <f t="shared" si="25"/>
        <v>0</v>
      </c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55">
        <f t="shared" si="26"/>
        <v>0</v>
      </c>
      <c r="AN261" s="55">
        <f t="shared" si="27"/>
        <v>0</v>
      </c>
      <c r="AO261" s="55">
        <f t="shared" si="28"/>
        <v>0</v>
      </c>
      <c r="AP261" s="84" t="str">
        <f t="shared" si="29"/>
        <v/>
      </c>
      <c r="AQ261" s="11" t="b">
        <f t="shared" si="30"/>
        <v>0</v>
      </c>
      <c r="AR261" s="59" t="b">
        <f t="shared" si="31"/>
        <v>0</v>
      </c>
      <c r="AS261" s="34" t="str">
        <f t="shared" si="32"/>
        <v/>
      </c>
    </row>
    <row r="262" spans="1:45">
      <c r="A262" s="4"/>
      <c r="B262" s="260"/>
      <c r="C262" s="35"/>
      <c r="D262" s="53"/>
      <c r="E262" s="5"/>
      <c r="F262" s="60"/>
      <c r="G262" s="54" t="e">
        <f>VLOOKUP(F262,Foglio1!$F$2:$G$1509,2,FALSE)</f>
        <v>#N/A</v>
      </c>
      <c r="H262" s="56"/>
      <c r="I262" s="4"/>
      <c r="J262" s="4"/>
      <c r="K262" s="4"/>
      <c r="L262" s="4"/>
      <c r="M262" s="24"/>
      <c r="N262" s="24"/>
      <c r="O262" s="14"/>
      <c r="P262" s="14"/>
      <c r="Q262" s="14"/>
      <c r="R262" s="14"/>
      <c r="S262" s="14"/>
      <c r="T262" s="14"/>
      <c r="U262" s="14"/>
      <c r="V262" s="14"/>
      <c r="W262" s="24"/>
      <c r="X262" s="14"/>
      <c r="Y262" s="15"/>
      <c r="Z262" s="15"/>
      <c r="AA262" s="55">
        <f t="shared" si="25"/>
        <v>0</v>
      </c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55">
        <f t="shared" si="26"/>
        <v>0</v>
      </c>
      <c r="AN262" s="55">
        <f t="shared" si="27"/>
        <v>0</v>
      </c>
      <c r="AO262" s="55">
        <f t="shared" si="28"/>
        <v>0</v>
      </c>
      <c r="AP262" s="84" t="str">
        <f t="shared" si="29"/>
        <v/>
      </c>
      <c r="AQ262" s="11" t="b">
        <f t="shared" si="30"/>
        <v>0</v>
      </c>
      <c r="AR262" s="59" t="b">
        <f t="shared" si="31"/>
        <v>0</v>
      </c>
      <c r="AS262" s="34" t="str">
        <f t="shared" si="32"/>
        <v/>
      </c>
    </row>
    <row r="263" spans="1:45">
      <c r="A263" s="4"/>
      <c r="B263" s="260"/>
      <c r="C263" s="35"/>
      <c r="D263" s="53"/>
      <c r="E263" s="5"/>
      <c r="F263" s="60"/>
      <c r="G263" s="54" t="e">
        <f>VLOOKUP(F263,Foglio1!$F$2:$G$1509,2,FALSE)</f>
        <v>#N/A</v>
      </c>
      <c r="H263" s="56"/>
      <c r="I263" s="4"/>
      <c r="J263" s="4"/>
      <c r="K263" s="4"/>
      <c r="L263" s="4"/>
      <c r="M263" s="24"/>
      <c r="N263" s="24"/>
      <c r="O263" s="14"/>
      <c r="P263" s="14"/>
      <c r="Q263" s="14"/>
      <c r="R263" s="14"/>
      <c r="S263" s="14"/>
      <c r="T263" s="14"/>
      <c r="U263" s="14"/>
      <c r="V263" s="14"/>
      <c r="W263" s="24"/>
      <c r="X263" s="14"/>
      <c r="Y263" s="15"/>
      <c r="Z263" s="15"/>
      <c r="AA263" s="55">
        <f t="shared" si="25"/>
        <v>0</v>
      </c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55">
        <f t="shared" si="26"/>
        <v>0</v>
      </c>
      <c r="AN263" s="55">
        <f t="shared" si="27"/>
        <v>0</v>
      </c>
      <c r="AO263" s="55">
        <f t="shared" si="28"/>
        <v>0</v>
      </c>
      <c r="AP263" s="84" t="str">
        <f t="shared" si="29"/>
        <v/>
      </c>
      <c r="AQ263" s="11" t="b">
        <f t="shared" si="30"/>
        <v>0</v>
      </c>
      <c r="AR263" s="59" t="b">
        <f t="shared" si="31"/>
        <v>0</v>
      </c>
      <c r="AS263" s="34" t="str">
        <f t="shared" si="32"/>
        <v/>
      </c>
    </row>
    <row r="264" spans="1:45">
      <c r="A264" s="4"/>
      <c r="B264" s="260"/>
      <c r="C264" s="35"/>
      <c r="D264" s="53"/>
      <c r="E264" s="5"/>
      <c r="F264" s="60"/>
      <c r="G264" s="54" t="e">
        <f>VLOOKUP(F264,Foglio1!$F$2:$G$1509,2,FALSE)</f>
        <v>#N/A</v>
      </c>
      <c r="H264" s="56"/>
      <c r="I264" s="4"/>
      <c r="J264" s="4"/>
      <c r="K264" s="4"/>
      <c r="L264" s="4"/>
      <c r="M264" s="24"/>
      <c r="N264" s="24"/>
      <c r="O264" s="14"/>
      <c r="P264" s="14"/>
      <c r="Q264" s="14"/>
      <c r="R264" s="14"/>
      <c r="S264" s="14"/>
      <c r="T264" s="14"/>
      <c r="U264" s="14"/>
      <c r="V264" s="14"/>
      <c r="W264" s="24"/>
      <c r="X264" s="14"/>
      <c r="Y264" s="15"/>
      <c r="Z264" s="15"/>
      <c r="AA264" s="55">
        <f t="shared" ref="AA264:AA300" si="33">SUM(Y264:Z264)</f>
        <v>0</v>
      </c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55">
        <f t="shared" ref="AM264:AM300" si="34">SUM(AA264:AC264)</f>
        <v>0</v>
      </c>
      <c r="AN264" s="55">
        <f t="shared" ref="AN264:AN300" si="35">SUM(AD264:AF264)</f>
        <v>0</v>
      </c>
      <c r="AO264" s="55">
        <f t="shared" ref="AO264:AO300" si="36">SUM(AG264:AK264)</f>
        <v>0</v>
      </c>
      <c r="AP264" s="84" t="str">
        <f t="shared" ref="AP264:AP300" si="37">IF(AND(OR(AQ264=FALSE,AR264=FALSE),OR(COUNTBLANK(A264:F264)&lt;&gt;COLUMNS(A264:F264),COUNTBLANK(H264:Z264)&lt;&gt;COLUMNS(H264:Z264),COUNTBLANK(AB264:AL264)&lt;&gt;COLUMNS(AB264:AL264))),"KO","")</f>
        <v/>
      </c>
      <c r="AQ264" s="11" t="b">
        <f t="shared" ref="AQ264:AQ300" si="38">IF(OR(ISBLANK(A264),ISBLANK(B264),ISBLANK(H264),ISBLANK(O264),ISBLANK(R264),ISBLANK(V264),ISBLANK(W264),ISBLANK(Y264),ISBLANK(AB264),ISBLANK(AE264),ISBLANK(AL264)),FALSE,TRUE)</f>
        <v>0</v>
      </c>
      <c r="AR264" s="59" t="b">
        <f t="shared" ref="AR264:AR300" si="39">IF(ISBLANK(B264),IF(OR(ISBLANK(C264),ISBLANK(D264),ISBLANK(E264),ISBLANK(F264),ISBLANK(G264)),FALSE,TRUE),TRUE)</f>
        <v>0</v>
      </c>
      <c r="AS264" s="34" t="str">
        <f t="shared" ref="AS264:AS300" si="40">IF(AND(AP264="KO",OR(COUNTBLANK(A264:F264)&lt;&gt;COLUMNS(A264:F264),COUNTBLANK(H264:Z264)&lt;&gt;COLUMNS(H264:Z264),COUNTBLANK(AB264:AL264)&lt;&gt;COLUMNS(AB264:AL264))),"ATTENZIONE!!! NON TUTTI I CAMPI OBBLIGATORI SONO STATI COMPILATI","")</f>
        <v/>
      </c>
    </row>
    <row r="265" spans="1:45">
      <c r="A265" s="4"/>
      <c r="B265" s="260"/>
      <c r="C265" s="35"/>
      <c r="D265" s="53"/>
      <c r="E265" s="5"/>
      <c r="F265" s="60"/>
      <c r="G265" s="54" t="e">
        <f>VLOOKUP(F265,Foglio1!$F$2:$G$1509,2,FALSE)</f>
        <v>#N/A</v>
      </c>
      <c r="H265" s="56"/>
      <c r="I265" s="4"/>
      <c r="J265" s="4"/>
      <c r="K265" s="4"/>
      <c r="L265" s="4"/>
      <c r="M265" s="24"/>
      <c r="N265" s="24"/>
      <c r="O265" s="14"/>
      <c r="P265" s="14"/>
      <c r="Q265" s="14"/>
      <c r="R265" s="14"/>
      <c r="S265" s="14"/>
      <c r="T265" s="14"/>
      <c r="U265" s="14"/>
      <c r="V265" s="14"/>
      <c r="W265" s="24"/>
      <c r="X265" s="14"/>
      <c r="Y265" s="15"/>
      <c r="Z265" s="15"/>
      <c r="AA265" s="55">
        <f t="shared" si="33"/>
        <v>0</v>
      </c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55">
        <f t="shared" si="34"/>
        <v>0</v>
      </c>
      <c r="AN265" s="55">
        <f t="shared" si="35"/>
        <v>0</v>
      </c>
      <c r="AO265" s="55">
        <f t="shared" si="36"/>
        <v>0</v>
      </c>
      <c r="AP265" s="84" t="str">
        <f t="shared" si="37"/>
        <v/>
      </c>
      <c r="AQ265" s="11" t="b">
        <f t="shared" si="38"/>
        <v>0</v>
      </c>
      <c r="AR265" s="59" t="b">
        <f t="shared" si="39"/>
        <v>0</v>
      </c>
      <c r="AS265" s="34" t="str">
        <f t="shared" si="40"/>
        <v/>
      </c>
    </row>
    <row r="266" spans="1:45">
      <c r="A266" s="4"/>
      <c r="B266" s="260"/>
      <c r="C266" s="35"/>
      <c r="D266" s="53"/>
      <c r="E266" s="5"/>
      <c r="F266" s="60"/>
      <c r="G266" s="54" t="e">
        <f>VLOOKUP(F266,Foglio1!$F$2:$G$1509,2,FALSE)</f>
        <v>#N/A</v>
      </c>
      <c r="H266" s="56"/>
      <c r="I266" s="4"/>
      <c r="J266" s="4"/>
      <c r="K266" s="4"/>
      <c r="L266" s="4"/>
      <c r="M266" s="24"/>
      <c r="N266" s="24"/>
      <c r="O266" s="14"/>
      <c r="P266" s="14"/>
      <c r="Q266" s="14"/>
      <c r="R266" s="14"/>
      <c r="S266" s="14"/>
      <c r="T266" s="14"/>
      <c r="U266" s="14"/>
      <c r="V266" s="14"/>
      <c r="W266" s="24"/>
      <c r="X266" s="14"/>
      <c r="Y266" s="15"/>
      <c r="Z266" s="15"/>
      <c r="AA266" s="55">
        <f t="shared" si="33"/>
        <v>0</v>
      </c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55">
        <f t="shared" si="34"/>
        <v>0</v>
      </c>
      <c r="AN266" s="55">
        <f t="shared" si="35"/>
        <v>0</v>
      </c>
      <c r="AO266" s="55">
        <f t="shared" si="36"/>
        <v>0</v>
      </c>
      <c r="AP266" s="84" t="str">
        <f t="shared" si="37"/>
        <v/>
      </c>
      <c r="AQ266" s="11" t="b">
        <f t="shared" si="38"/>
        <v>0</v>
      </c>
      <c r="AR266" s="59" t="b">
        <f t="shared" si="39"/>
        <v>0</v>
      </c>
      <c r="AS266" s="34" t="str">
        <f t="shared" si="40"/>
        <v/>
      </c>
    </row>
    <row r="267" spans="1:45">
      <c r="A267" s="4"/>
      <c r="B267" s="260"/>
      <c r="C267" s="35"/>
      <c r="D267" s="53"/>
      <c r="E267" s="5"/>
      <c r="F267" s="60"/>
      <c r="G267" s="54" t="e">
        <f>VLOOKUP(F267,Foglio1!$F$2:$G$1509,2,FALSE)</f>
        <v>#N/A</v>
      </c>
      <c r="H267" s="56"/>
      <c r="I267" s="4"/>
      <c r="J267" s="4"/>
      <c r="K267" s="4"/>
      <c r="L267" s="4"/>
      <c r="M267" s="24"/>
      <c r="N267" s="24"/>
      <c r="O267" s="14"/>
      <c r="P267" s="14"/>
      <c r="Q267" s="14"/>
      <c r="R267" s="14"/>
      <c r="S267" s="14"/>
      <c r="T267" s="14"/>
      <c r="U267" s="14"/>
      <c r="V267" s="14"/>
      <c r="W267" s="24"/>
      <c r="X267" s="14"/>
      <c r="Y267" s="15"/>
      <c r="Z267" s="15"/>
      <c r="AA267" s="55">
        <f t="shared" si="33"/>
        <v>0</v>
      </c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55">
        <f t="shared" si="34"/>
        <v>0</v>
      </c>
      <c r="AN267" s="55">
        <f t="shared" si="35"/>
        <v>0</v>
      </c>
      <c r="AO267" s="55">
        <f t="shared" si="36"/>
        <v>0</v>
      </c>
      <c r="AP267" s="84" t="str">
        <f t="shared" si="37"/>
        <v/>
      </c>
      <c r="AQ267" s="11" t="b">
        <f t="shared" si="38"/>
        <v>0</v>
      </c>
      <c r="AR267" s="59" t="b">
        <f t="shared" si="39"/>
        <v>0</v>
      </c>
      <c r="AS267" s="34" t="str">
        <f t="shared" si="40"/>
        <v/>
      </c>
    </row>
    <row r="268" spans="1:45">
      <c r="A268" s="4"/>
      <c r="B268" s="260"/>
      <c r="C268" s="35"/>
      <c r="D268" s="53"/>
      <c r="E268" s="5"/>
      <c r="F268" s="60"/>
      <c r="G268" s="54" t="e">
        <f>VLOOKUP(F268,Foglio1!$F$2:$G$1509,2,FALSE)</f>
        <v>#N/A</v>
      </c>
      <c r="H268" s="56"/>
      <c r="I268" s="4"/>
      <c r="J268" s="4"/>
      <c r="K268" s="4"/>
      <c r="L268" s="4"/>
      <c r="M268" s="24"/>
      <c r="N268" s="24"/>
      <c r="O268" s="14"/>
      <c r="P268" s="14"/>
      <c r="Q268" s="14"/>
      <c r="R268" s="14"/>
      <c r="S268" s="14"/>
      <c r="T268" s="14"/>
      <c r="U268" s="14"/>
      <c r="V268" s="14"/>
      <c r="W268" s="24"/>
      <c r="X268" s="14"/>
      <c r="Y268" s="15"/>
      <c r="Z268" s="15"/>
      <c r="AA268" s="55">
        <f t="shared" si="33"/>
        <v>0</v>
      </c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55">
        <f t="shared" si="34"/>
        <v>0</v>
      </c>
      <c r="AN268" s="55">
        <f t="shared" si="35"/>
        <v>0</v>
      </c>
      <c r="AO268" s="55">
        <f t="shared" si="36"/>
        <v>0</v>
      </c>
      <c r="AP268" s="84" t="str">
        <f t="shared" si="37"/>
        <v/>
      </c>
      <c r="AQ268" s="11" t="b">
        <f t="shared" si="38"/>
        <v>0</v>
      </c>
      <c r="AR268" s="59" t="b">
        <f t="shared" si="39"/>
        <v>0</v>
      </c>
      <c r="AS268" s="34" t="str">
        <f t="shared" si="40"/>
        <v/>
      </c>
    </row>
    <row r="269" spans="1:45">
      <c r="A269" s="4"/>
      <c r="B269" s="260"/>
      <c r="C269" s="35"/>
      <c r="D269" s="53"/>
      <c r="E269" s="5"/>
      <c r="F269" s="60"/>
      <c r="G269" s="54" t="e">
        <f>VLOOKUP(F269,Foglio1!$F$2:$G$1509,2,FALSE)</f>
        <v>#N/A</v>
      </c>
      <c r="H269" s="56"/>
      <c r="I269" s="4"/>
      <c r="J269" s="4"/>
      <c r="K269" s="4"/>
      <c r="L269" s="4"/>
      <c r="M269" s="24"/>
      <c r="N269" s="24"/>
      <c r="O269" s="14"/>
      <c r="P269" s="14"/>
      <c r="Q269" s="14"/>
      <c r="R269" s="14"/>
      <c r="S269" s="14"/>
      <c r="T269" s="14"/>
      <c r="U269" s="14"/>
      <c r="V269" s="14"/>
      <c r="W269" s="24"/>
      <c r="X269" s="14"/>
      <c r="Y269" s="15"/>
      <c r="Z269" s="15"/>
      <c r="AA269" s="55">
        <f t="shared" si="33"/>
        <v>0</v>
      </c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55">
        <f t="shared" si="34"/>
        <v>0</v>
      </c>
      <c r="AN269" s="55">
        <f t="shared" si="35"/>
        <v>0</v>
      </c>
      <c r="AO269" s="55">
        <f t="shared" si="36"/>
        <v>0</v>
      </c>
      <c r="AP269" s="84" t="str">
        <f t="shared" si="37"/>
        <v/>
      </c>
      <c r="AQ269" s="11" t="b">
        <f t="shared" si="38"/>
        <v>0</v>
      </c>
      <c r="AR269" s="59" t="b">
        <f t="shared" si="39"/>
        <v>0</v>
      </c>
      <c r="AS269" s="34" t="str">
        <f t="shared" si="40"/>
        <v/>
      </c>
    </row>
    <row r="270" spans="1:45">
      <c r="A270" s="4"/>
      <c r="B270" s="260"/>
      <c r="C270" s="35"/>
      <c r="D270" s="53"/>
      <c r="E270" s="5"/>
      <c r="F270" s="60"/>
      <c r="G270" s="54" t="e">
        <f>VLOOKUP(F270,Foglio1!$F$2:$G$1509,2,FALSE)</f>
        <v>#N/A</v>
      </c>
      <c r="H270" s="56"/>
      <c r="I270" s="4"/>
      <c r="J270" s="4"/>
      <c r="K270" s="4"/>
      <c r="L270" s="4"/>
      <c r="M270" s="24"/>
      <c r="N270" s="24"/>
      <c r="O270" s="14"/>
      <c r="P270" s="14"/>
      <c r="Q270" s="14"/>
      <c r="R270" s="14"/>
      <c r="S270" s="14"/>
      <c r="T270" s="14"/>
      <c r="U270" s="14"/>
      <c r="V270" s="14"/>
      <c r="W270" s="24"/>
      <c r="X270" s="14"/>
      <c r="Y270" s="15"/>
      <c r="Z270" s="15"/>
      <c r="AA270" s="55">
        <f t="shared" si="33"/>
        <v>0</v>
      </c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55">
        <f t="shared" si="34"/>
        <v>0</v>
      </c>
      <c r="AN270" s="55">
        <f t="shared" si="35"/>
        <v>0</v>
      </c>
      <c r="AO270" s="55">
        <f t="shared" si="36"/>
        <v>0</v>
      </c>
      <c r="AP270" s="84" t="str">
        <f t="shared" si="37"/>
        <v/>
      </c>
      <c r="AQ270" s="11" t="b">
        <f t="shared" si="38"/>
        <v>0</v>
      </c>
      <c r="AR270" s="59" t="b">
        <f t="shared" si="39"/>
        <v>0</v>
      </c>
      <c r="AS270" s="34" t="str">
        <f t="shared" si="40"/>
        <v/>
      </c>
    </row>
    <row r="271" spans="1:45">
      <c r="A271" s="4"/>
      <c r="B271" s="260"/>
      <c r="C271" s="35"/>
      <c r="D271" s="53"/>
      <c r="E271" s="5"/>
      <c r="F271" s="60"/>
      <c r="G271" s="54" t="e">
        <f>VLOOKUP(F271,Foglio1!$F$2:$G$1509,2,FALSE)</f>
        <v>#N/A</v>
      </c>
      <c r="H271" s="56"/>
      <c r="I271" s="4"/>
      <c r="J271" s="4"/>
      <c r="K271" s="4"/>
      <c r="L271" s="4"/>
      <c r="M271" s="24"/>
      <c r="N271" s="24"/>
      <c r="O271" s="14"/>
      <c r="P271" s="14"/>
      <c r="Q271" s="14"/>
      <c r="R271" s="14"/>
      <c r="S271" s="14"/>
      <c r="T271" s="14"/>
      <c r="U271" s="14"/>
      <c r="V271" s="14"/>
      <c r="W271" s="24"/>
      <c r="X271" s="14"/>
      <c r="Y271" s="15"/>
      <c r="Z271" s="15"/>
      <c r="AA271" s="55">
        <f t="shared" si="33"/>
        <v>0</v>
      </c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55">
        <f t="shared" si="34"/>
        <v>0</v>
      </c>
      <c r="AN271" s="55">
        <f t="shared" si="35"/>
        <v>0</v>
      </c>
      <c r="AO271" s="55">
        <f t="shared" si="36"/>
        <v>0</v>
      </c>
      <c r="AP271" s="84" t="str">
        <f t="shared" si="37"/>
        <v/>
      </c>
      <c r="AQ271" s="11" t="b">
        <f t="shared" si="38"/>
        <v>0</v>
      </c>
      <c r="AR271" s="59" t="b">
        <f t="shared" si="39"/>
        <v>0</v>
      </c>
      <c r="AS271" s="34" t="str">
        <f t="shared" si="40"/>
        <v/>
      </c>
    </row>
    <row r="272" spans="1:45">
      <c r="A272" s="4"/>
      <c r="B272" s="260"/>
      <c r="C272" s="35"/>
      <c r="D272" s="53"/>
      <c r="E272" s="5"/>
      <c r="F272" s="60"/>
      <c r="G272" s="54" t="e">
        <f>VLOOKUP(F272,Foglio1!$F$2:$G$1509,2,FALSE)</f>
        <v>#N/A</v>
      </c>
      <c r="H272" s="56"/>
      <c r="I272" s="4"/>
      <c r="J272" s="4"/>
      <c r="K272" s="4"/>
      <c r="L272" s="4"/>
      <c r="M272" s="24"/>
      <c r="N272" s="24"/>
      <c r="O272" s="14"/>
      <c r="P272" s="14"/>
      <c r="Q272" s="14"/>
      <c r="R272" s="14"/>
      <c r="S272" s="14"/>
      <c r="T272" s="14"/>
      <c r="U272" s="14"/>
      <c r="V272" s="14"/>
      <c r="W272" s="24"/>
      <c r="X272" s="14"/>
      <c r="Y272" s="15"/>
      <c r="Z272" s="15"/>
      <c r="AA272" s="55">
        <f t="shared" si="33"/>
        <v>0</v>
      </c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55">
        <f t="shared" si="34"/>
        <v>0</v>
      </c>
      <c r="AN272" s="55">
        <f t="shared" si="35"/>
        <v>0</v>
      </c>
      <c r="AO272" s="55">
        <f t="shared" si="36"/>
        <v>0</v>
      </c>
      <c r="AP272" s="84" t="str">
        <f t="shared" si="37"/>
        <v/>
      </c>
      <c r="AQ272" s="11" t="b">
        <f t="shared" si="38"/>
        <v>0</v>
      </c>
      <c r="AR272" s="59" t="b">
        <f t="shared" si="39"/>
        <v>0</v>
      </c>
      <c r="AS272" s="34" t="str">
        <f t="shared" si="40"/>
        <v/>
      </c>
    </row>
    <row r="273" spans="1:45">
      <c r="A273" s="4"/>
      <c r="B273" s="260"/>
      <c r="C273" s="35"/>
      <c r="D273" s="53"/>
      <c r="E273" s="5"/>
      <c r="F273" s="60"/>
      <c r="G273" s="54" t="e">
        <f>VLOOKUP(F273,Foglio1!$F$2:$G$1509,2,FALSE)</f>
        <v>#N/A</v>
      </c>
      <c r="H273" s="56"/>
      <c r="I273" s="4"/>
      <c r="J273" s="4"/>
      <c r="K273" s="4"/>
      <c r="L273" s="4"/>
      <c r="M273" s="24"/>
      <c r="N273" s="24"/>
      <c r="O273" s="14"/>
      <c r="P273" s="14"/>
      <c r="Q273" s="14"/>
      <c r="R273" s="14"/>
      <c r="S273" s="14"/>
      <c r="T273" s="14"/>
      <c r="U273" s="14"/>
      <c r="V273" s="14"/>
      <c r="W273" s="24"/>
      <c r="X273" s="14"/>
      <c r="Y273" s="15"/>
      <c r="Z273" s="15"/>
      <c r="AA273" s="55">
        <f t="shared" si="33"/>
        <v>0</v>
      </c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55">
        <f t="shared" si="34"/>
        <v>0</v>
      </c>
      <c r="AN273" s="55">
        <f t="shared" si="35"/>
        <v>0</v>
      </c>
      <c r="AO273" s="55">
        <f t="shared" si="36"/>
        <v>0</v>
      </c>
      <c r="AP273" s="84" t="str">
        <f t="shared" si="37"/>
        <v/>
      </c>
      <c r="AQ273" s="11" t="b">
        <f t="shared" si="38"/>
        <v>0</v>
      </c>
      <c r="AR273" s="59" t="b">
        <f t="shared" si="39"/>
        <v>0</v>
      </c>
      <c r="AS273" s="34" t="str">
        <f t="shared" si="40"/>
        <v/>
      </c>
    </row>
    <row r="274" spans="1:45">
      <c r="A274" s="4"/>
      <c r="B274" s="260"/>
      <c r="C274" s="35"/>
      <c r="D274" s="53"/>
      <c r="E274" s="5"/>
      <c r="F274" s="60"/>
      <c r="G274" s="54" t="e">
        <f>VLOOKUP(F274,Foglio1!$F$2:$G$1509,2,FALSE)</f>
        <v>#N/A</v>
      </c>
      <c r="H274" s="56"/>
      <c r="I274" s="4"/>
      <c r="J274" s="4"/>
      <c r="K274" s="4"/>
      <c r="L274" s="4"/>
      <c r="M274" s="24"/>
      <c r="N274" s="24"/>
      <c r="O274" s="14"/>
      <c r="P274" s="14"/>
      <c r="Q274" s="14"/>
      <c r="R274" s="14"/>
      <c r="S274" s="14"/>
      <c r="T274" s="14"/>
      <c r="U274" s="14"/>
      <c r="V274" s="14"/>
      <c r="W274" s="24"/>
      <c r="X274" s="14"/>
      <c r="Y274" s="15"/>
      <c r="Z274" s="15"/>
      <c r="AA274" s="55">
        <f t="shared" si="33"/>
        <v>0</v>
      </c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55">
        <f t="shared" si="34"/>
        <v>0</v>
      </c>
      <c r="AN274" s="55">
        <f t="shared" si="35"/>
        <v>0</v>
      </c>
      <c r="AO274" s="55">
        <f t="shared" si="36"/>
        <v>0</v>
      </c>
      <c r="AP274" s="84" t="str">
        <f t="shared" si="37"/>
        <v/>
      </c>
      <c r="AQ274" s="11" t="b">
        <f t="shared" si="38"/>
        <v>0</v>
      </c>
      <c r="AR274" s="59" t="b">
        <f t="shared" si="39"/>
        <v>0</v>
      </c>
      <c r="AS274" s="34" t="str">
        <f t="shared" si="40"/>
        <v/>
      </c>
    </row>
    <row r="275" spans="1:45">
      <c r="A275" s="4"/>
      <c r="B275" s="260"/>
      <c r="C275" s="35"/>
      <c r="D275" s="53"/>
      <c r="E275" s="5"/>
      <c r="F275" s="60"/>
      <c r="G275" s="54" t="e">
        <f>VLOOKUP(F275,Foglio1!$F$2:$G$1509,2,FALSE)</f>
        <v>#N/A</v>
      </c>
      <c r="H275" s="56"/>
      <c r="I275" s="4"/>
      <c r="J275" s="4"/>
      <c r="K275" s="4"/>
      <c r="L275" s="4"/>
      <c r="M275" s="24"/>
      <c r="N275" s="24"/>
      <c r="O275" s="14"/>
      <c r="P275" s="14"/>
      <c r="Q275" s="14"/>
      <c r="R275" s="14"/>
      <c r="S275" s="14"/>
      <c r="T275" s="14"/>
      <c r="U275" s="14"/>
      <c r="V275" s="14"/>
      <c r="W275" s="24"/>
      <c r="X275" s="14"/>
      <c r="Y275" s="15"/>
      <c r="Z275" s="15"/>
      <c r="AA275" s="55">
        <f t="shared" si="33"/>
        <v>0</v>
      </c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55">
        <f t="shared" si="34"/>
        <v>0</v>
      </c>
      <c r="AN275" s="55">
        <f t="shared" si="35"/>
        <v>0</v>
      </c>
      <c r="AO275" s="55">
        <f t="shared" si="36"/>
        <v>0</v>
      </c>
      <c r="AP275" s="84" t="str">
        <f t="shared" si="37"/>
        <v/>
      </c>
      <c r="AQ275" s="11" t="b">
        <f t="shared" si="38"/>
        <v>0</v>
      </c>
      <c r="AR275" s="59" t="b">
        <f t="shared" si="39"/>
        <v>0</v>
      </c>
      <c r="AS275" s="34" t="str">
        <f t="shared" si="40"/>
        <v/>
      </c>
    </row>
    <row r="276" spans="1:45">
      <c r="A276" s="4"/>
      <c r="B276" s="260"/>
      <c r="C276" s="35"/>
      <c r="D276" s="53"/>
      <c r="E276" s="5"/>
      <c r="F276" s="60"/>
      <c r="G276" s="54" t="e">
        <f>VLOOKUP(F276,Foglio1!$F$2:$G$1509,2,FALSE)</f>
        <v>#N/A</v>
      </c>
      <c r="H276" s="56"/>
      <c r="I276" s="4"/>
      <c r="J276" s="4"/>
      <c r="K276" s="4"/>
      <c r="L276" s="4"/>
      <c r="M276" s="24"/>
      <c r="N276" s="24"/>
      <c r="O276" s="14"/>
      <c r="P276" s="14"/>
      <c r="Q276" s="14"/>
      <c r="R276" s="14"/>
      <c r="S276" s="14"/>
      <c r="T276" s="14"/>
      <c r="U276" s="14"/>
      <c r="V276" s="14"/>
      <c r="W276" s="24"/>
      <c r="X276" s="14"/>
      <c r="Y276" s="15"/>
      <c r="Z276" s="15"/>
      <c r="AA276" s="55">
        <f t="shared" si="33"/>
        <v>0</v>
      </c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55">
        <f t="shared" si="34"/>
        <v>0</v>
      </c>
      <c r="AN276" s="55">
        <f t="shared" si="35"/>
        <v>0</v>
      </c>
      <c r="AO276" s="55">
        <f t="shared" si="36"/>
        <v>0</v>
      </c>
      <c r="AP276" s="84" t="str">
        <f t="shared" si="37"/>
        <v/>
      </c>
      <c r="AQ276" s="11" t="b">
        <f t="shared" si="38"/>
        <v>0</v>
      </c>
      <c r="AR276" s="59" t="b">
        <f t="shared" si="39"/>
        <v>0</v>
      </c>
      <c r="AS276" s="34" t="str">
        <f t="shared" si="40"/>
        <v/>
      </c>
    </row>
    <row r="277" spans="1:45">
      <c r="A277" s="4"/>
      <c r="B277" s="260"/>
      <c r="C277" s="35"/>
      <c r="D277" s="53"/>
      <c r="E277" s="5"/>
      <c r="F277" s="60"/>
      <c r="G277" s="54" t="e">
        <f>VLOOKUP(F277,Foglio1!$F$2:$G$1509,2,FALSE)</f>
        <v>#N/A</v>
      </c>
      <c r="H277" s="56"/>
      <c r="I277" s="4"/>
      <c r="J277" s="4"/>
      <c r="K277" s="4"/>
      <c r="L277" s="4"/>
      <c r="M277" s="24"/>
      <c r="N277" s="24"/>
      <c r="O277" s="14"/>
      <c r="P277" s="14"/>
      <c r="Q277" s="14"/>
      <c r="R277" s="14"/>
      <c r="S277" s="14"/>
      <c r="T277" s="14"/>
      <c r="U277" s="14"/>
      <c r="V277" s="14"/>
      <c r="W277" s="24"/>
      <c r="X277" s="14"/>
      <c r="Y277" s="15"/>
      <c r="Z277" s="15"/>
      <c r="AA277" s="55">
        <f t="shared" si="33"/>
        <v>0</v>
      </c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55">
        <f t="shared" si="34"/>
        <v>0</v>
      </c>
      <c r="AN277" s="55">
        <f t="shared" si="35"/>
        <v>0</v>
      </c>
      <c r="AO277" s="55">
        <f t="shared" si="36"/>
        <v>0</v>
      </c>
      <c r="AP277" s="84" t="str">
        <f t="shared" si="37"/>
        <v/>
      </c>
      <c r="AQ277" s="11" t="b">
        <f t="shared" si="38"/>
        <v>0</v>
      </c>
      <c r="AR277" s="59" t="b">
        <f t="shared" si="39"/>
        <v>0</v>
      </c>
      <c r="AS277" s="34" t="str">
        <f t="shared" si="40"/>
        <v/>
      </c>
    </row>
    <row r="278" spans="1:45">
      <c r="A278" s="4"/>
      <c r="B278" s="260"/>
      <c r="C278" s="35"/>
      <c r="D278" s="53"/>
      <c r="E278" s="5"/>
      <c r="F278" s="60"/>
      <c r="G278" s="54" t="e">
        <f>VLOOKUP(F278,Foglio1!$F$2:$G$1509,2,FALSE)</f>
        <v>#N/A</v>
      </c>
      <c r="H278" s="56"/>
      <c r="I278" s="4"/>
      <c r="J278" s="4"/>
      <c r="K278" s="4"/>
      <c r="L278" s="4"/>
      <c r="M278" s="24"/>
      <c r="N278" s="24"/>
      <c r="O278" s="14"/>
      <c r="P278" s="14"/>
      <c r="Q278" s="14"/>
      <c r="R278" s="14"/>
      <c r="S278" s="14"/>
      <c r="T278" s="14"/>
      <c r="U278" s="14"/>
      <c r="V278" s="14"/>
      <c r="W278" s="24"/>
      <c r="X278" s="14"/>
      <c r="Y278" s="15"/>
      <c r="Z278" s="15"/>
      <c r="AA278" s="55">
        <f t="shared" si="33"/>
        <v>0</v>
      </c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55">
        <f t="shared" si="34"/>
        <v>0</v>
      </c>
      <c r="AN278" s="55">
        <f t="shared" si="35"/>
        <v>0</v>
      </c>
      <c r="AO278" s="55">
        <f t="shared" si="36"/>
        <v>0</v>
      </c>
      <c r="AP278" s="84" t="str">
        <f t="shared" si="37"/>
        <v/>
      </c>
      <c r="AQ278" s="11" t="b">
        <f t="shared" si="38"/>
        <v>0</v>
      </c>
      <c r="AR278" s="59" t="b">
        <f t="shared" si="39"/>
        <v>0</v>
      </c>
      <c r="AS278" s="34" t="str">
        <f t="shared" si="40"/>
        <v/>
      </c>
    </row>
    <row r="279" spans="1:45">
      <c r="A279" s="4"/>
      <c r="B279" s="260"/>
      <c r="C279" s="35"/>
      <c r="D279" s="53"/>
      <c r="E279" s="5"/>
      <c r="F279" s="60"/>
      <c r="G279" s="54" t="e">
        <f>VLOOKUP(F279,Foglio1!$F$2:$G$1509,2,FALSE)</f>
        <v>#N/A</v>
      </c>
      <c r="H279" s="56"/>
      <c r="I279" s="4"/>
      <c r="J279" s="4"/>
      <c r="K279" s="4"/>
      <c r="L279" s="4"/>
      <c r="M279" s="24"/>
      <c r="N279" s="24"/>
      <c r="O279" s="14"/>
      <c r="P279" s="14"/>
      <c r="Q279" s="14"/>
      <c r="R279" s="14"/>
      <c r="S279" s="14"/>
      <c r="T279" s="14"/>
      <c r="U279" s="14"/>
      <c r="V279" s="14"/>
      <c r="W279" s="24"/>
      <c r="X279" s="14"/>
      <c r="Y279" s="15"/>
      <c r="Z279" s="15"/>
      <c r="AA279" s="55">
        <f t="shared" si="33"/>
        <v>0</v>
      </c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55">
        <f t="shared" si="34"/>
        <v>0</v>
      </c>
      <c r="AN279" s="55">
        <f t="shared" si="35"/>
        <v>0</v>
      </c>
      <c r="AO279" s="55">
        <f t="shared" si="36"/>
        <v>0</v>
      </c>
      <c r="AP279" s="84" t="str">
        <f t="shared" si="37"/>
        <v/>
      </c>
      <c r="AQ279" s="11" t="b">
        <f t="shared" si="38"/>
        <v>0</v>
      </c>
      <c r="AR279" s="59" t="b">
        <f t="shared" si="39"/>
        <v>0</v>
      </c>
      <c r="AS279" s="34" t="str">
        <f t="shared" si="40"/>
        <v/>
      </c>
    </row>
    <row r="280" spans="1:45">
      <c r="A280" s="4"/>
      <c r="B280" s="260"/>
      <c r="C280" s="35"/>
      <c r="D280" s="53"/>
      <c r="E280" s="5"/>
      <c r="F280" s="60"/>
      <c r="G280" s="54" t="e">
        <f>VLOOKUP(F280,Foglio1!$F$2:$G$1509,2,FALSE)</f>
        <v>#N/A</v>
      </c>
      <c r="H280" s="56"/>
      <c r="I280" s="4"/>
      <c r="J280" s="4"/>
      <c r="K280" s="4"/>
      <c r="L280" s="4"/>
      <c r="M280" s="24"/>
      <c r="N280" s="24"/>
      <c r="O280" s="14"/>
      <c r="P280" s="14"/>
      <c r="Q280" s="14"/>
      <c r="R280" s="14"/>
      <c r="S280" s="14"/>
      <c r="T280" s="14"/>
      <c r="U280" s="14"/>
      <c r="V280" s="14"/>
      <c r="W280" s="24"/>
      <c r="X280" s="14"/>
      <c r="Y280" s="15"/>
      <c r="Z280" s="15"/>
      <c r="AA280" s="55">
        <f t="shared" si="33"/>
        <v>0</v>
      </c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55">
        <f t="shared" si="34"/>
        <v>0</v>
      </c>
      <c r="AN280" s="55">
        <f t="shared" si="35"/>
        <v>0</v>
      </c>
      <c r="AO280" s="55">
        <f t="shared" si="36"/>
        <v>0</v>
      </c>
      <c r="AP280" s="84" t="str">
        <f t="shared" si="37"/>
        <v/>
      </c>
      <c r="AQ280" s="11" t="b">
        <f t="shared" si="38"/>
        <v>0</v>
      </c>
      <c r="AR280" s="59" t="b">
        <f t="shared" si="39"/>
        <v>0</v>
      </c>
      <c r="AS280" s="34" t="str">
        <f t="shared" si="40"/>
        <v/>
      </c>
    </row>
    <row r="281" spans="1:45">
      <c r="A281" s="4"/>
      <c r="B281" s="260"/>
      <c r="C281" s="35"/>
      <c r="D281" s="53"/>
      <c r="E281" s="5"/>
      <c r="F281" s="60"/>
      <c r="G281" s="54" t="e">
        <f>VLOOKUP(F281,Foglio1!$F$2:$G$1509,2,FALSE)</f>
        <v>#N/A</v>
      </c>
      <c r="H281" s="56"/>
      <c r="I281" s="4"/>
      <c r="J281" s="4"/>
      <c r="K281" s="4"/>
      <c r="L281" s="4"/>
      <c r="M281" s="24"/>
      <c r="N281" s="24"/>
      <c r="O281" s="14"/>
      <c r="P281" s="14"/>
      <c r="Q281" s="14"/>
      <c r="R281" s="14"/>
      <c r="S281" s="14"/>
      <c r="T281" s="14"/>
      <c r="U281" s="14"/>
      <c r="V281" s="14"/>
      <c r="W281" s="24"/>
      <c r="X281" s="14"/>
      <c r="Y281" s="15"/>
      <c r="Z281" s="15"/>
      <c r="AA281" s="55">
        <f t="shared" si="33"/>
        <v>0</v>
      </c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55">
        <f t="shared" si="34"/>
        <v>0</v>
      </c>
      <c r="AN281" s="55">
        <f t="shared" si="35"/>
        <v>0</v>
      </c>
      <c r="AO281" s="55">
        <f t="shared" si="36"/>
        <v>0</v>
      </c>
      <c r="AP281" s="84" t="str">
        <f t="shared" si="37"/>
        <v/>
      </c>
      <c r="AQ281" s="11" t="b">
        <f t="shared" si="38"/>
        <v>0</v>
      </c>
      <c r="AR281" s="59" t="b">
        <f t="shared" si="39"/>
        <v>0</v>
      </c>
      <c r="AS281" s="34" t="str">
        <f t="shared" si="40"/>
        <v/>
      </c>
    </row>
    <row r="282" spans="1:45">
      <c r="A282" s="4"/>
      <c r="B282" s="260"/>
      <c r="C282" s="35"/>
      <c r="D282" s="53"/>
      <c r="E282" s="5"/>
      <c r="F282" s="60"/>
      <c r="G282" s="54" t="e">
        <f>VLOOKUP(F282,Foglio1!$F$2:$G$1509,2,FALSE)</f>
        <v>#N/A</v>
      </c>
      <c r="H282" s="56"/>
      <c r="I282" s="4"/>
      <c r="J282" s="4"/>
      <c r="K282" s="4"/>
      <c r="L282" s="4"/>
      <c r="M282" s="24"/>
      <c r="N282" s="24"/>
      <c r="O282" s="14"/>
      <c r="P282" s="14"/>
      <c r="Q282" s="14"/>
      <c r="R282" s="14"/>
      <c r="S282" s="14"/>
      <c r="T282" s="14"/>
      <c r="U282" s="14"/>
      <c r="V282" s="14"/>
      <c r="W282" s="24"/>
      <c r="X282" s="14"/>
      <c r="Y282" s="15"/>
      <c r="Z282" s="15"/>
      <c r="AA282" s="55">
        <f t="shared" si="33"/>
        <v>0</v>
      </c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55">
        <f t="shared" si="34"/>
        <v>0</v>
      </c>
      <c r="AN282" s="55">
        <f t="shared" si="35"/>
        <v>0</v>
      </c>
      <c r="AO282" s="55">
        <f t="shared" si="36"/>
        <v>0</v>
      </c>
      <c r="AP282" s="84" t="str">
        <f t="shared" si="37"/>
        <v/>
      </c>
      <c r="AQ282" s="11" t="b">
        <f t="shared" si="38"/>
        <v>0</v>
      </c>
      <c r="AR282" s="59" t="b">
        <f t="shared" si="39"/>
        <v>0</v>
      </c>
      <c r="AS282" s="34" t="str">
        <f t="shared" si="40"/>
        <v/>
      </c>
    </row>
    <row r="283" spans="1:45">
      <c r="A283" s="4"/>
      <c r="B283" s="260"/>
      <c r="C283" s="35"/>
      <c r="D283" s="53"/>
      <c r="E283" s="5"/>
      <c r="F283" s="60"/>
      <c r="G283" s="54" t="e">
        <f>VLOOKUP(F283,Foglio1!$F$2:$G$1509,2,FALSE)</f>
        <v>#N/A</v>
      </c>
      <c r="H283" s="56"/>
      <c r="I283" s="4"/>
      <c r="J283" s="4"/>
      <c r="K283" s="4"/>
      <c r="L283" s="4"/>
      <c r="M283" s="24"/>
      <c r="N283" s="24"/>
      <c r="O283" s="14"/>
      <c r="P283" s="14"/>
      <c r="Q283" s="14"/>
      <c r="R283" s="14"/>
      <c r="S283" s="14"/>
      <c r="T283" s="14"/>
      <c r="U283" s="14"/>
      <c r="V283" s="14"/>
      <c r="W283" s="24"/>
      <c r="X283" s="14"/>
      <c r="Y283" s="15"/>
      <c r="Z283" s="15"/>
      <c r="AA283" s="55">
        <f t="shared" si="33"/>
        <v>0</v>
      </c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55">
        <f t="shared" si="34"/>
        <v>0</v>
      </c>
      <c r="AN283" s="55">
        <f t="shared" si="35"/>
        <v>0</v>
      </c>
      <c r="AO283" s="55">
        <f t="shared" si="36"/>
        <v>0</v>
      </c>
      <c r="AP283" s="84" t="str">
        <f t="shared" si="37"/>
        <v/>
      </c>
      <c r="AQ283" s="11" t="b">
        <f t="shared" si="38"/>
        <v>0</v>
      </c>
      <c r="AR283" s="59" t="b">
        <f t="shared" si="39"/>
        <v>0</v>
      </c>
      <c r="AS283" s="34" t="str">
        <f t="shared" si="40"/>
        <v/>
      </c>
    </row>
    <row r="284" spans="1:45">
      <c r="A284" s="4"/>
      <c r="B284" s="260"/>
      <c r="C284" s="35"/>
      <c r="D284" s="53"/>
      <c r="E284" s="5"/>
      <c r="F284" s="60"/>
      <c r="G284" s="54" t="e">
        <f>VLOOKUP(F284,Foglio1!$F$2:$G$1509,2,FALSE)</f>
        <v>#N/A</v>
      </c>
      <c r="H284" s="56"/>
      <c r="I284" s="4"/>
      <c r="J284" s="4"/>
      <c r="K284" s="4"/>
      <c r="L284" s="4"/>
      <c r="M284" s="24"/>
      <c r="N284" s="24"/>
      <c r="O284" s="14"/>
      <c r="P284" s="14"/>
      <c r="Q284" s="14"/>
      <c r="R284" s="14"/>
      <c r="S284" s="14"/>
      <c r="T284" s="14"/>
      <c r="U284" s="14"/>
      <c r="V284" s="14"/>
      <c r="W284" s="24"/>
      <c r="X284" s="14"/>
      <c r="Y284" s="15"/>
      <c r="Z284" s="15"/>
      <c r="AA284" s="55">
        <f t="shared" si="33"/>
        <v>0</v>
      </c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55">
        <f t="shared" si="34"/>
        <v>0</v>
      </c>
      <c r="AN284" s="55">
        <f t="shared" si="35"/>
        <v>0</v>
      </c>
      <c r="AO284" s="55">
        <f t="shared" si="36"/>
        <v>0</v>
      </c>
      <c r="AP284" s="84" t="str">
        <f t="shared" si="37"/>
        <v/>
      </c>
      <c r="AQ284" s="11" t="b">
        <f t="shared" si="38"/>
        <v>0</v>
      </c>
      <c r="AR284" s="59" t="b">
        <f t="shared" si="39"/>
        <v>0</v>
      </c>
      <c r="AS284" s="34" t="str">
        <f t="shared" si="40"/>
        <v/>
      </c>
    </row>
    <row r="285" spans="1:45">
      <c r="A285" s="4"/>
      <c r="B285" s="260"/>
      <c r="C285" s="35"/>
      <c r="D285" s="53"/>
      <c r="E285" s="5"/>
      <c r="F285" s="60"/>
      <c r="G285" s="54" t="e">
        <f>VLOOKUP(F285,Foglio1!$F$2:$G$1509,2,FALSE)</f>
        <v>#N/A</v>
      </c>
      <c r="H285" s="56"/>
      <c r="I285" s="4"/>
      <c r="J285" s="4"/>
      <c r="K285" s="4"/>
      <c r="L285" s="4"/>
      <c r="M285" s="24"/>
      <c r="N285" s="24"/>
      <c r="O285" s="14"/>
      <c r="P285" s="14"/>
      <c r="Q285" s="14"/>
      <c r="R285" s="14"/>
      <c r="S285" s="14"/>
      <c r="T285" s="14"/>
      <c r="U285" s="14"/>
      <c r="V285" s="14"/>
      <c r="W285" s="24"/>
      <c r="X285" s="14"/>
      <c r="Y285" s="15"/>
      <c r="Z285" s="15"/>
      <c r="AA285" s="55">
        <f t="shared" si="33"/>
        <v>0</v>
      </c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55">
        <f t="shared" si="34"/>
        <v>0</v>
      </c>
      <c r="AN285" s="55">
        <f t="shared" si="35"/>
        <v>0</v>
      </c>
      <c r="AO285" s="55">
        <f t="shared" si="36"/>
        <v>0</v>
      </c>
      <c r="AP285" s="84" t="str">
        <f t="shared" si="37"/>
        <v/>
      </c>
      <c r="AQ285" s="11" t="b">
        <f t="shared" si="38"/>
        <v>0</v>
      </c>
      <c r="AR285" s="59" t="b">
        <f t="shared" si="39"/>
        <v>0</v>
      </c>
      <c r="AS285" s="34" t="str">
        <f t="shared" si="40"/>
        <v/>
      </c>
    </row>
    <row r="286" spans="1:45">
      <c r="A286" s="4"/>
      <c r="B286" s="260"/>
      <c r="C286" s="35"/>
      <c r="D286" s="53"/>
      <c r="E286" s="5"/>
      <c r="F286" s="60"/>
      <c r="G286" s="54" t="e">
        <f>VLOOKUP(F286,Foglio1!$F$2:$G$1509,2,FALSE)</f>
        <v>#N/A</v>
      </c>
      <c r="H286" s="56"/>
      <c r="I286" s="4"/>
      <c r="J286" s="4"/>
      <c r="K286" s="4"/>
      <c r="L286" s="4"/>
      <c r="M286" s="24"/>
      <c r="N286" s="24"/>
      <c r="O286" s="14"/>
      <c r="P286" s="14"/>
      <c r="Q286" s="14"/>
      <c r="R286" s="14"/>
      <c r="S286" s="14"/>
      <c r="T286" s="14"/>
      <c r="U286" s="14"/>
      <c r="V286" s="14"/>
      <c r="W286" s="24"/>
      <c r="X286" s="14"/>
      <c r="Y286" s="15"/>
      <c r="Z286" s="15"/>
      <c r="AA286" s="55">
        <f t="shared" si="33"/>
        <v>0</v>
      </c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55">
        <f t="shared" si="34"/>
        <v>0</v>
      </c>
      <c r="AN286" s="55">
        <f t="shared" si="35"/>
        <v>0</v>
      </c>
      <c r="AO286" s="55">
        <f t="shared" si="36"/>
        <v>0</v>
      </c>
      <c r="AP286" s="84" t="str">
        <f t="shared" si="37"/>
        <v/>
      </c>
      <c r="AQ286" s="11" t="b">
        <f t="shared" si="38"/>
        <v>0</v>
      </c>
      <c r="AR286" s="59" t="b">
        <f t="shared" si="39"/>
        <v>0</v>
      </c>
      <c r="AS286" s="34" t="str">
        <f t="shared" si="40"/>
        <v/>
      </c>
    </row>
    <row r="287" spans="1:45">
      <c r="A287" s="4"/>
      <c r="B287" s="260"/>
      <c r="C287" s="35"/>
      <c r="D287" s="53"/>
      <c r="E287" s="5"/>
      <c r="F287" s="60"/>
      <c r="G287" s="54" t="e">
        <f>VLOOKUP(F287,Foglio1!$F$2:$G$1509,2,FALSE)</f>
        <v>#N/A</v>
      </c>
      <c r="H287" s="56"/>
      <c r="I287" s="4"/>
      <c r="J287" s="4"/>
      <c r="K287" s="4"/>
      <c r="L287" s="4"/>
      <c r="M287" s="24"/>
      <c r="N287" s="24"/>
      <c r="O287" s="14"/>
      <c r="P287" s="14"/>
      <c r="Q287" s="14"/>
      <c r="R287" s="14"/>
      <c r="S287" s="14"/>
      <c r="T287" s="14"/>
      <c r="U287" s="14"/>
      <c r="V287" s="14"/>
      <c r="W287" s="24"/>
      <c r="X287" s="14"/>
      <c r="Y287" s="15"/>
      <c r="Z287" s="15"/>
      <c r="AA287" s="55">
        <f t="shared" si="33"/>
        <v>0</v>
      </c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55">
        <f t="shared" si="34"/>
        <v>0</v>
      </c>
      <c r="AN287" s="55">
        <f t="shared" si="35"/>
        <v>0</v>
      </c>
      <c r="AO287" s="55">
        <f t="shared" si="36"/>
        <v>0</v>
      </c>
      <c r="AP287" s="84" t="str">
        <f t="shared" si="37"/>
        <v/>
      </c>
      <c r="AQ287" s="11" t="b">
        <f t="shared" si="38"/>
        <v>0</v>
      </c>
      <c r="AR287" s="59" t="b">
        <f t="shared" si="39"/>
        <v>0</v>
      </c>
      <c r="AS287" s="34" t="str">
        <f t="shared" si="40"/>
        <v/>
      </c>
    </row>
    <row r="288" spans="1:45">
      <c r="A288" s="4"/>
      <c r="B288" s="260"/>
      <c r="C288" s="35"/>
      <c r="D288" s="53"/>
      <c r="E288" s="5"/>
      <c r="F288" s="60"/>
      <c r="G288" s="54" t="e">
        <f>VLOOKUP(F288,Foglio1!$F$2:$G$1509,2,FALSE)</f>
        <v>#N/A</v>
      </c>
      <c r="H288" s="56"/>
      <c r="I288" s="4"/>
      <c r="J288" s="4"/>
      <c r="K288" s="4"/>
      <c r="L288" s="4"/>
      <c r="M288" s="24"/>
      <c r="N288" s="24"/>
      <c r="O288" s="14"/>
      <c r="P288" s="14"/>
      <c r="Q288" s="14"/>
      <c r="R288" s="14"/>
      <c r="S288" s="14"/>
      <c r="T288" s="14"/>
      <c r="U288" s="14"/>
      <c r="V288" s="14"/>
      <c r="W288" s="24"/>
      <c r="X288" s="14"/>
      <c r="Y288" s="15"/>
      <c r="Z288" s="15"/>
      <c r="AA288" s="55">
        <f t="shared" si="33"/>
        <v>0</v>
      </c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55">
        <f t="shared" si="34"/>
        <v>0</v>
      </c>
      <c r="AN288" s="55">
        <f t="shared" si="35"/>
        <v>0</v>
      </c>
      <c r="AO288" s="55">
        <f t="shared" si="36"/>
        <v>0</v>
      </c>
      <c r="AP288" s="84" t="str">
        <f t="shared" si="37"/>
        <v/>
      </c>
      <c r="AQ288" s="11" t="b">
        <f t="shared" si="38"/>
        <v>0</v>
      </c>
      <c r="AR288" s="59" t="b">
        <f t="shared" si="39"/>
        <v>0</v>
      </c>
      <c r="AS288" s="34" t="str">
        <f t="shared" si="40"/>
        <v/>
      </c>
    </row>
    <row r="289" spans="1:45">
      <c r="A289" s="4"/>
      <c r="B289" s="260"/>
      <c r="C289" s="35"/>
      <c r="D289" s="53"/>
      <c r="E289" s="5"/>
      <c r="F289" s="60"/>
      <c r="G289" s="54" t="e">
        <f>VLOOKUP(F289,Foglio1!$F$2:$G$1509,2,FALSE)</f>
        <v>#N/A</v>
      </c>
      <c r="H289" s="56"/>
      <c r="I289" s="4"/>
      <c r="J289" s="4"/>
      <c r="K289" s="4"/>
      <c r="L289" s="4"/>
      <c r="M289" s="24"/>
      <c r="N289" s="24"/>
      <c r="O289" s="14"/>
      <c r="P289" s="14"/>
      <c r="Q289" s="14"/>
      <c r="R289" s="14"/>
      <c r="S289" s="14"/>
      <c r="T289" s="14"/>
      <c r="U289" s="14"/>
      <c r="V289" s="14"/>
      <c r="W289" s="24"/>
      <c r="X289" s="14"/>
      <c r="Y289" s="15"/>
      <c r="Z289" s="15"/>
      <c r="AA289" s="55">
        <f t="shared" si="33"/>
        <v>0</v>
      </c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55">
        <f t="shared" si="34"/>
        <v>0</v>
      </c>
      <c r="AN289" s="55">
        <f t="shared" si="35"/>
        <v>0</v>
      </c>
      <c r="AO289" s="55">
        <f t="shared" si="36"/>
        <v>0</v>
      </c>
      <c r="AP289" s="84" t="str">
        <f t="shared" si="37"/>
        <v/>
      </c>
      <c r="AQ289" s="11" t="b">
        <f t="shared" si="38"/>
        <v>0</v>
      </c>
      <c r="AR289" s="59" t="b">
        <f t="shared" si="39"/>
        <v>0</v>
      </c>
      <c r="AS289" s="34" t="str">
        <f t="shared" si="40"/>
        <v/>
      </c>
    </row>
    <row r="290" spans="1:45">
      <c r="A290" s="4"/>
      <c r="B290" s="260"/>
      <c r="C290" s="35"/>
      <c r="D290" s="53"/>
      <c r="E290" s="5"/>
      <c r="F290" s="60"/>
      <c r="G290" s="54" t="e">
        <f>VLOOKUP(F290,Foglio1!$F$2:$G$1509,2,FALSE)</f>
        <v>#N/A</v>
      </c>
      <c r="H290" s="56"/>
      <c r="I290" s="4"/>
      <c r="J290" s="4"/>
      <c r="K290" s="4"/>
      <c r="L290" s="4"/>
      <c r="M290" s="24"/>
      <c r="N290" s="24"/>
      <c r="O290" s="14"/>
      <c r="P290" s="14"/>
      <c r="Q290" s="14"/>
      <c r="R290" s="14"/>
      <c r="S290" s="14"/>
      <c r="T290" s="14"/>
      <c r="U290" s="14"/>
      <c r="V290" s="14"/>
      <c r="W290" s="24"/>
      <c r="X290" s="14"/>
      <c r="Y290" s="15"/>
      <c r="Z290" s="15"/>
      <c r="AA290" s="55">
        <f t="shared" si="33"/>
        <v>0</v>
      </c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55">
        <f t="shared" si="34"/>
        <v>0</v>
      </c>
      <c r="AN290" s="55">
        <f t="shared" si="35"/>
        <v>0</v>
      </c>
      <c r="AO290" s="55">
        <f t="shared" si="36"/>
        <v>0</v>
      </c>
      <c r="AP290" s="84" t="str">
        <f t="shared" si="37"/>
        <v/>
      </c>
      <c r="AQ290" s="11" t="b">
        <f t="shared" si="38"/>
        <v>0</v>
      </c>
      <c r="AR290" s="59" t="b">
        <f t="shared" si="39"/>
        <v>0</v>
      </c>
      <c r="AS290" s="34" t="str">
        <f t="shared" si="40"/>
        <v/>
      </c>
    </row>
    <row r="291" spans="1:45">
      <c r="A291" s="4"/>
      <c r="B291" s="260"/>
      <c r="C291" s="35"/>
      <c r="D291" s="53"/>
      <c r="E291" s="5"/>
      <c r="F291" s="60"/>
      <c r="G291" s="54" t="e">
        <f>VLOOKUP(F291,Foglio1!$F$2:$G$1509,2,FALSE)</f>
        <v>#N/A</v>
      </c>
      <c r="H291" s="56"/>
      <c r="I291" s="4"/>
      <c r="J291" s="4"/>
      <c r="K291" s="4"/>
      <c r="L291" s="4"/>
      <c r="M291" s="24"/>
      <c r="N291" s="24"/>
      <c r="O291" s="14"/>
      <c r="P291" s="14"/>
      <c r="Q291" s="14"/>
      <c r="R291" s="14"/>
      <c r="S291" s="14"/>
      <c r="T291" s="14"/>
      <c r="U291" s="14"/>
      <c r="V291" s="14"/>
      <c r="W291" s="24"/>
      <c r="X291" s="14"/>
      <c r="Y291" s="15"/>
      <c r="Z291" s="15"/>
      <c r="AA291" s="55">
        <f t="shared" si="33"/>
        <v>0</v>
      </c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55">
        <f t="shared" si="34"/>
        <v>0</v>
      </c>
      <c r="AN291" s="55">
        <f t="shared" si="35"/>
        <v>0</v>
      </c>
      <c r="AO291" s="55">
        <f t="shared" si="36"/>
        <v>0</v>
      </c>
      <c r="AP291" s="84" t="str">
        <f t="shared" si="37"/>
        <v/>
      </c>
      <c r="AQ291" s="11" t="b">
        <f t="shared" si="38"/>
        <v>0</v>
      </c>
      <c r="AR291" s="59" t="b">
        <f t="shared" si="39"/>
        <v>0</v>
      </c>
      <c r="AS291" s="34" t="str">
        <f t="shared" si="40"/>
        <v/>
      </c>
    </row>
    <row r="292" spans="1:45">
      <c r="A292" s="4"/>
      <c r="B292" s="260"/>
      <c r="C292" s="35"/>
      <c r="D292" s="53"/>
      <c r="E292" s="5"/>
      <c r="F292" s="60"/>
      <c r="G292" s="54" t="e">
        <f>VLOOKUP(F292,Foglio1!$F$2:$G$1509,2,FALSE)</f>
        <v>#N/A</v>
      </c>
      <c r="H292" s="56"/>
      <c r="I292" s="4"/>
      <c r="J292" s="4"/>
      <c r="K292" s="4"/>
      <c r="L292" s="4"/>
      <c r="M292" s="24"/>
      <c r="N292" s="24"/>
      <c r="O292" s="14"/>
      <c r="P292" s="14"/>
      <c r="Q292" s="14"/>
      <c r="R292" s="14"/>
      <c r="S292" s="14"/>
      <c r="T292" s="14"/>
      <c r="U292" s="14"/>
      <c r="V292" s="14"/>
      <c r="W292" s="24"/>
      <c r="X292" s="14"/>
      <c r="Y292" s="15"/>
      <c r="Z292" s="15"/>
      <c r="AA292" s="55">
        <f t="shared" si="33"/>
        <v>0</v>
      </c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55">
        <f t="shared" si="34"/>
        <v>0</v>
      </c>
      <c r="AN292" s="55">
        <f t="shared" si="35"/>
        <v>0</v>
      </c>
      <c r="AO292" s="55">
        <f t="shared" si="36"/>
        <v>0</v>
      </c>
      <c r="AP292" s="84" t="str">
        <f t="shared" si="37"/>
        <v/>
      </c>
      <c r="AQ292" s="11" t="b">
        <f t="shared" si="38"/>
        <v>0</v>
      </c>
      <c r="AR292" s="59" t="b">
        <f t="shared" si="39"/>
        <v>0</v>
      </c>
      <c r="AS292" s="34" t="str">
        <f t="shared" si="40"/>
        <v/>
      </c>
    </row>
    <row r="293" spans="1:45">
      <c r="A293" s="4"/>
      <c r="B293" s="260"/>
      <c r="C293" s="35"/>
      <c r="D293" s="53"/>
      <c r="E293" s="5"/>
      <c r="F293" s="60"/>
      <c r="G293" s="54" t="e">
        <f>VLOOKUP(F293,Foglio1!$F$2:$G$1509,2,FALSE)</f>
        <v>#N/A</v>
      </c>
      <c r="H293" s="56"/>
      <c r="I293" s="4"/>
      <c r="J293" s="4"/>
      <c r="K293" s="4"/>
      <c r="L293" s="4"/>
      <c r="M293" s="24"/>
      <c r="N293" s="24"/>
      <c r="O293" s="14"/>
      <c r="P293" s="14"/>
      <c r="Q293" s="14"/>
      <c r="R293" s="14"/>
      <c r="S293" s="14"/>
      <c r="T293" s="14"/>
      <c r="U293" s="14"/>
      <c r="V293" s="14"/>
      <c r="W293" s="24"/>
      <c r="X293" s="14"/>
      <c r="Y293" s="15"/>
      <c r="Z293" s="15"/>
      <c r="AA293" s="55">
        <f t="shared" si="33"/>
        <v>0</v>
      </c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55">
        <f t="shared" si="34"/>
        <v>0</v>
      </c>
      <c r="AN293" s="55">
        <f t="shared" si="35"/>
        <v>0</v>
      </c>
      <c r="AO293" s="55">
        <f t="shared" si="36"/>
        <v>0</v>
      </c>
      <c r="AP293" s="84" t="str">
        <f t="shared" si="37"/>
        <v/>
      </c>
      <c r="AQ293" s="11" t="b">
        <f t="shared" si="38"/>
        <v>0</v>
      </c>
      <c r="AR293" s="59" t="b">
        <f t="shared" si="39"/>
        <v>0</v>
      </c>
      <c r="AS293" s="34" t="str">
        <f t="shared" si="40"/>
        <v/>
      </c>
    </row>
    <row r="294" spans="1:45">
      <c r="A294" s="4"/>
      <c r="B294" s="260"/>
      <c r="C294" s="35"/>
      <c r="D294" s="53"/>
      <c r="E294" s="5"/>
      <c r="F294" s="60"/>
      <c r="G294" s="54" t="e">
        <f>VLOOKUP(F294,Foglio1!$F$2:$G$1509,2,FALSE)</f>
        <v>#N/A</v>
      </c>
      <c r="H294" s="56"/>
      <c r="I294" s="4"/>
      <c r="J294" s="4"/>
      <c r="K294" s="4"/>
      <c r="L294" s="4"/>
      <c r="M294" s="24"/>
      <c r="N294" s="24"/>
      <c r="O294" s="14"/>
      <c r="P294" s="14"/>
      <c r="Q294" s="14"/>
      <c r="R294" s="14"/>
      <c r="S294" s="14"/>
      <c r="T294" s="14"/>
      <c r="U294" s="14"/>
      <c r="V294" s="14"/>
      <c r="W294" s="24"/>
      <c r="X294" s="14"/>
      <c r="Y294" s="15"/>
      <c r="Z294" s="15"/>
      <c r="AA294" s="55">
        <f t="shared" si="33"/>
        <v>0</v>
      </c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55">
        <f t="shared" si="34"/>
        <v>0</v>
      </c>
      <c r="AN294" s="55">
        <f t="shared" si="35"/>
        <v>0</v>
      </c>
      <c r="AO294" s="55">
        <f t="shared" si="36"/>
        <v>0</v>
      </c>
      <c r="AP294" s="84" t="str">
        <f t="shared" si="37"/>
        <v/>
      </c>
      <c r="AQ294" s="11" t="b">
        <f t="shared" si="38"/>
        <v>0</v>
      </c>
      <c r="AR294" s="59" t="b">
        <f t="shared" si="39"/>
        <v>0</v>
      </c>
      <c r="AS294" s="34" t="str">
        <f t="shared" si="40"/>
        <v/>
      </c>
    </row>
    <row r="295" spans="1:45">
      <c r="A295" s="4"/>
      <c r="B295" s="260"/>
      <c r="C295" s="35"/>
      <c r="D295" s="53"/>
      <c r="E295" s="5"/>
      <c r="F295" s="60"/>
      <c r="G295" s="54" t="e">
        <f>VLOOKUP(F295,Foglio1!$F$2:$G$1509,2,FALSE)</f>
        <v>#N/A</v>
      </c>
      <c r="H295" s="56"/>
      <c r="I295" s="4"/>
      <c r="J295" s="4"/>
      <c r="K295" s="4"/>
      <c r="L295" s="4"/>
      <c r="M295" s="24"/>
      <c r="N295" s="24"/>
      <c r="O295" s="14"/>
      <c r="P295" s="14"/>
      <c r="Q295" s="14"/>
      <c r="R295" s="14"/>
      <c r="S295" s="14"/>
      <c r="T295" s="14"/>
      <c r="U295" s="14"/>
      <c r="V295" s="14"/>
      <c r="W295" s="24"/>
      <c r="X295" s="14"/>
      <c r="Y295" s="15"/>
      <c r="Z295" s="15"/>
      <c r="AA295" s="55">
        <f t="shared" si="33"/>
        <v>0</v>
      </c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55">
        <f t="shared" si="34"/>
        <v>0</v>
      </c>
      <c r="AN295" s="55">
        <f t="shared" si="35"/>
        <v>0</v>
      </c>
      <c r="AO295" s="55">
        <f t="shared" si="36"/>
        <v>0</v>
      </c>
      <c r="AP295" s="84" t="str">
        <f t="shared" si="37"/>
        <v/>
      </c>
      <c r="AQ295" s="11" t="b">
        <f t="shared" si="38"/>
        <v>0</v>
      </c>
      <c r="AR295" s="59" t="b">
        <f t="shared" si="39"/>
        <v>0</v>
      </c>
      <c r="AS295" s="34" t="str">
        <f t="shared" si="40"/>
        <v/>
      </c>
    </row>
    <row r="296" spans="1:45">
      <c r="A296" s="4"/>
      <c r="B296" s="260"/>
      <c r="C296" s="35"/>
      <c r="D296" s="53"/>
      <c r="E296" s="5"/>
      <c r="F296" s="60"/>
      <c r="G296" s="54" t="e">
        <f>VLOOKUP(F296,Foglio1!$F$2:$G$1509,2,FALSE)</f>
        <v>#N/A</v>
      </c>
      <c r="H296" s="56"/>
      <c r="I296" s="4"/>
      <c r="J296" s="4"/>
      <c r="K296" s="4"/>
      <c r="L296" s="4"/>
      <c r="M296" s="24"/>
      <c r="N296" s="24"/>
      <c r="O296" s="14"/>
      <c r="P296" s="14"/>
      <c r="Q296" s="14"/>
      <c r="R296" s="14"/>
      <c r="S296" s="14"/>
      <c r="T296" s="14"/>
      <c r="U296" s="14"/>
      <c r="V296" s="14"/>
      <c r="W296" s="24"/>
      <c r="X296" s="14"/>
      <c r="Y296" s="15"/>
      <c r="Z296" s="15"/>
      <c r="AA296" s="55">
        <f t="shared" si="33"/>
        <v>0</v>
      </c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55">
        <f t="shared" si="34"/>
        <v>0</v>
      </c>
      <c r="AN296" s="55">
        <f t="shared" si="35"/>
        <v>0</v>
      </c>
      <c r="AO296" s="55">
        <f t="shared" si="36"/>
        <v>0</v>
      </c>
      <c r="AP296" s="84" t="str">
        <f t="shared" si="37"/>
        <v/>
      </c>
      <c r="AQ296" s="11" t="b">
        <f t="shared" si="38"/>
        <v>0</v>
      </c>
      <c r="AR296" s="59" t="b">
        <f t="shared" si="39"/>
        <v>0</v>
      </c>
      <c r="AS296" s="34" t="str">
        <f t="shared" si="40"/>
        <v/>
      </c>
    </row>
    <row r="297" spans="1:45">
      <c r="A297" s="4"/>
      <c r="B297" s="260"/>
      <c r="C297" s="35"/>
      <c r="D297" s="53"/>
      <c r="E297" s="5"/>
      <c r="F297" s="60"/>
      <c r="G297" s="54" t="e">
        <f>VLOOKUP(F297,Foglio1!$F$2:$G$1509,2,FALSE)</f>
        <v>#N/A</v>
      </c>
      <c r="H297" s="56"/>
      <c r="I297" s="4"/>
      <c r="J297" s="4"/>
      <c r="K297" s="4"/>
      <c r="L297" s="4"/>
      <c r="M297" s="24"/>
      <c r="N297" s="24"/>
      <c r="O297" s="14"/>
      <c r="P297" s="14"/>
      <c r="Q297" s="14"/>
      <c r="R297" s="14"/>
      <c r="S297" s="14"/>
      <c r="T297" s="14"/>
      <c r="U297" s="14"/>
      <c r="V297" s="14"/>
      <c r="W297" s="24"/>
      <c r="X297" s="14"/>
      <c r="Y297" s="15"/>
      <c r="Z297" s="15"/>
      <c r="AA297" s="55">
        <f t="shared" si="33"/>
        <v>0</v>
      </c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55">
        <f t="shared" si="34"/>
        <v>0</v>
      </c>
      <c r="AN297" s="55">
        <f t="shared" si="35"/>
        <v>0</v>
      </c>
      <c r="AO297" s="55">
        <f t="shared" si="36"/>
        <v>0</v>
      </c>
      <c r="AP297" s="84" t="str">
        <f t="shared" si="37"/>
        <v/>
      </c>
      <c r="AQ297" s="11" t="b">
        <f t="shared" si="38"/>
        <v>0</v>
      </c>
      <c r="AR297" s="59" t="b">
        <f t="shared" si="39"/>
        <v>0</v>
      </c>
      <c r="AS297" s="34" t="str">
        <f t="shared" si="40"/>
        <v/>
      </c>
    </row>
    <row r="298" spans="1:45" ht="12.75" customHeight="1">
      <c r="A298" s="4"/>
      <c r="B298" s="260"/>
      <c r="C298" s="35"/>
      <c r="D298" s="53"/>
      <c r="E298" s="5"/>
      <c r="F298" s="60"/>
      <c r="G298" s="54" t="e">
        <f>VLOOKUP(F298,Foglio1!$F$2:$G$1509,2,FALSE)</f>
        <v>#N/A</v>
      </c>
      <c r="H298" s="56"/>
      <c r="I298" s="4"/>
      <c r="J298" s="4"/>
      <c r="K298" s="4"/>
      <c r="L298" s="4"/>
      <c r="M298" s="24"/>
      <c r="N298" s="24"/>
      <c r="O298" s="14"/>
      <c r="P298" s="14"/>
      <c r="Q298" s="14"/>
      <c r="R298" s="14"/>
      <c r="S298" s="14"/>
      <c r="T298" s="14"/>
      <c r="U298" s="14"/>
      <c r="V298" s="14"/>
      <c r="W298" s="24"/>
      <c r="X298" s="14"/>
      <c r="Y298" s="15"/>
      <c r="Z298" s="15"/>
      <c r="AA298" s="55">
        <f t="shared" si="33"/>
        <v>0</v>
      </c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55">
        <f t="shared" si="34"/>
        <v>0</v>
      </c>
      <c r="AN298" s="55">
        <f t="shared" si="35"/>
        <v>0</v>
      </c>
      <c r="AO298" s="55">
        <f t="shared" si="36"/>
        <v>0</v>
      </c>
      <c r="AP298" s="84" t="str">
        <f t="shared" si="37"/>
        <v/>
      </c>
      <c r="AQ298" s="11" t="b">
        <f t="shared" si="38"/>
        <v>0</v>
      </c>
      <c r="AR298" s="59" t="b">
        <f t="shared" si="39"/>
        <v>0</v>
      </c>
      <c r="AS298" s="34" t="str">
        <f t="shared" si="40"/>
        <v/>
      </c>
    </row>
    <row r="299" spans="1:45" ht="12.75" customHeight="1">
      <c r="A299" s="4"/>
      <c r="B299" s="260"/>
      <c r="C299" s="35"/>
      <c r="D299" s="53"/>
      <c r="E299" s="5"/>
      <c r="F299" s="60"/>
      <c r="G299" s="54" t="e">
        <f>VLOOKUP(F299,Foglio1!$F$2:$G$1509,2,FALSE)</f>
        <v>#N/A</v>
      </c>
      <c r="H299" s="56"/>
      <c r="I299" s="4"/>
      <c r="J299" s="4"/>
      <c r="K299" s="4"/>
      <c r="L299" s="4"/>
      <c r="M299" s="24"/>
      <c r="N299" s="24"/>
      <c r="O299" s="14"/>
      <c r="P299" s="14"/>
      <c r="Q299" s="14"/>
      <c r="R299" s="14"/>
      <c r="S299" s="14"/>
      <c r="T299" s="14"/>
      <c r="U299" s="14"/>
      <c r="V299" s="14"/>
      <c r="W299" s="24"/>
      <c r="X299" s="14"/>
      <c r="Y299" s="15"/>
      <c r="Z299" s="15"/>
      <c r="AA299" s="55">
        <f t="shared" si="33"/>
        <v>0</v>
      </c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55">
        <f t="shared" si="34"/>
        <v>0</v>
      </c>
      <c r="AN299" s="55">
        <f t="shared" si="35"/>
        <v>0</v>
      </c>
      <c r="AO299" s="55">
        <f t="shared" si="36"/>
        <v>0</v>
      </c>
      <c r="AP299" s="84" t="str">
        <f t="shared" si="37"/>
        <v/>
      </c>
      <c r="AQ299" s="11" t="b">
        <f t="shared" si="38"/>
        <v>0</v>
      </c>
      <c r="AR299" s="59" t="b">
        <f t="shared" si="39"/>
        <v>0</v>
      </c>
      <c r="AS299" s="34" t="str">
        <f t="shared" si="40"/>
        <v/>
      </c>
    </row>
    <row r="300" spans="1:45" ht="12.75" customHeight="1" thickBot="1">
      <c r="A300" s="63"/>
      <c r="B300" s="261"/>
      <c r="C300" s="62"/>
      <c r="D300" s="61"/>
      <c r="E300" s="63"/>
      <c r="F300" s="60"/>
      <c r="G300" s="54" t="e">
        <f>VLOOKUP(F300,Foglio1!$F$2:$G$1509,2,FALSE)</f>
        <v>#N/A</v>
      </c>
      <c r="H300" s="65"/>
      <c r="I300" s="63"/>
      <c r="J300" s="63"/>
      <c r="K300" s="63"/>
      <c r="L300" s="63"/>
      <c r="M300" s="66"/>
      <c r="N300" s="66"/>
      <c r="O300" s="67"/>
      <c r="P300" s="67"/>
      <c r="Q300" s="67"/>
      <c r="R300" s="67"/>
      <c r="S300" s="67"/>
      <c r="T300" s="67"/>
      <c r="U300" s="67"/>
      <c r="V300" s="67"/>
      <c r="W300" s="66"/>
      <c r="X300" s="67"/>
      <c r="Y300" s="68"/>
      <c r="Z300" s="68"/>
      <c r="AA300" s="64">
        <f t="shared" si="33"/>
        <v>0</v>
      </c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4">
        <f t="shared" si="34"/>
        <v>0</v>
      </c>
      <c r="AN300" s="64">
        <f t="shared" si="35"/>
        <v>0</v>
      </c>
      <c r="AO300" s="64">
        <f t="shared" si="36"/>
        <v>0</v>
      </c>
      <c r="AP300" s="84" t="str">
        <f t="shared" si="37"/>
        <v/>
      </c>
      <c r="AQ300" s="11" t="b">
        <f t="shared" si="38"/>
        <v>0</v>
      </c>
      <c r="AR300" s="59" t="b">
        <f t="shared" si="39"/>
        <v>0</v>
      </c>
      <c r="AS300" s="34" t="str">
        <f t="shared" si="40"/>
        <v/>
      </c>
    </row>
    <row r="301" spans="1:45" ht="12.75" customHeight="1">
      <c r="N301" s="57"/>
      <c r="O301" s="57"/>
      <c r="P301" s="57"/>
      <c r="Q301" s="57"/>
      <c r="R301" s="57"/>
      <c r="S301" s="57"/>
      <c r="T301" s="57"/>
      <c r="U301" s="57"/>
      <c r="V301" s="58"/>
      <c r="W301" s="58"/>
      <c r="X301" s="57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  <c r="AK301" s="58"/>
      <c r="AL301" s="58"/>
      <c r="AM301" s="55"/>
      <c r="AN301" s="55"/>
    </row>
    <row r="302" spans="1:45" ht="12.75" customHeight="1">
      <c r="N302" s="57"/>
      <c r="O302" s="57"/>
      <c r="P302" s="57"/>
      <c r="Q302" s="57"/>
      <c r="R302" s="57"/>
      <c r="S302" s="57"/>
      <c r="T302" s="57"/>
      <c r="U302" s="57"/>
      <c r="V302" s="58"/>
      <c r="W302" s="58"/>
      <c r="X302" s="57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  <c r="AK302" s="58"/>
      <c r="AL302" s="58"/>
      <c r="AM302" s="55"/>
      <c r="AN302" s="55"/>
    </row>
    <row r="303" spans="1:45" ht="12.75" customHeight="1">
      <c r="N303" s="57"/>
      <c r="O303" s="57"/>
      <c r="P303" s="57"/>
      <c r="Q303" s="57"/>
      <c r="R303" s="57"/>
      <c r="S303" s="57"/>
      <c r="T303" s="57"/>
      <c r="U303" s="57"/>
      <c r="V303" s="58"/>
      <c r="W303" s="58"/>
      <c r="X303" s="57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  <c r="AK303" s="58"/>
      <c r="AL303" s="58"/>
      <c r="AM303" s="55"/>
      <c r="AN303" s="55"/>
    </row>
    <row r="304" spans="1:45" ht="12.75" customHeight="1">
      <c r="N304" s="57"/>
      <c r="O304" s="57"/>
      <c r="P304" s="57"/>
      <c r="Q304" s="57"/>
      <c r="R304" s="57"/>
      <c r="S304" s="57"/>
      <c r="T304" s="57"/>
      <c r="U304" s="57"/>
      <c r="V304" s="58"/>
      <c r="W304" s="58"/>
      <c r="X304" s="57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  <c r="AK304" s="58"/>
      <c r="AL304" s="58"/>
      <c r="AM304" s="55"/>
      <c r="AN304" s="55"/>
    </row>
    <row r="305" spans="14:40" ht="12.75" customHeight="1">
      <c r="N305" s="57"/>
      <c r="O305" s="57"/>
      <c r="P305" s="57"/>
      <c r="Q305" s="57"/>
      <c r="R305" s="57"/>
      <c r="S305" s="57"/>
      <c r="T305" s="57"/>
      <c r="U305" s="57"/>
      <c r="V305" s="58"/>
      <c r="W305" s="58"/>
      <c r="X305" s="57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  <c r="AK305" s="58"/>
      <c r="AL305" s="58"/>
      <c r="AM305" s="55"/>
      <c r="AN305" s="55"/>
    </row>
    <row r="306" spans="14:40" ht="12.75" customHeight="1">
      <c r="N306" s="57"/>
      <c r="O306" s="57"/>
      <c r="P306" s="57"/>
      <c r="Q306" s="57"/>
      <c r="R306" s="57"/>
      <c r="S306" s="57"/>
      <c r="T306" s="57"/>
      <c r="U306" s="57"/>
      <c r="V306" s="58"/>
      <c r="W306" s="58"/>
      <c r="X306" s="57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  <c r="AK306" s="58"/>
      <c r="AL306" s="58"/>
      <c r="AM306" s="55"/>
      <c r="AN306" s="55"/>
    </row>
    <row r="307" spans="14:40" ht="12.75" customHeight="1">
      <c r="N307" s="57"/>
      <c r="O307" s="57"/>
      <c r="P307" s="57"/>
      <c r="Q307" s="57"/>
      <c r="R307" s="57"/>
      <c r="S307" s="57"/>
      <c r="T307" s="57"/>
      <c r="U307" s="57"/>
      <c r="V307" s="58"/>
      <c r="W307" s="58"/>
      <c r="X307" s="57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  <c r="AK307" s="58"/>
      <c r="AL307" s="58"/>
      <c r="AM307" s="55"/>
      <c r="AN307" s="55"/>
    </row>
    <row r="308" spans="14:40" ht="12.75" customHeight="1">
      <c r="N308" s="57"/>
      <c r="O308" s="57"/>
      <c r="P308" s="57"/>
      <c r="Q308" s="57"/>
      <c r="R308" s="57"/>
      <c r="S308" s="57"/>
      <c r="T308" s="57"/>
      <c r="U308" s="57"/>
      <c r="V308" s="58"/>
      <c r="W308" s="58"/>
      <c r="X308" s="57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  <c r="AK308" s="58"/>
      <c r="AL308" s="58"/>
      <c r="AM308" s="55"/>
      <c r="AN308" s="55"/>
    </row>
    <row r="309" spans="14:40" ht="12.75" customHeight="1">
      <c r="N309" s="57"/>
      <c r="O309" s="57"/>
      <c r="P309" s="57"/>
      <c r="Q309" s="57"/>
      <c r="R309" s="57"/>
      <c r="S309" s="57"/>
      <c r="T309" s="57"/>
      <c r="U309" s="57"/>
      <c r="V309" s="58"/>
      <c r="W309" s="58"/>
      <c r="X309" s="57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  <c r="AK309" s="58"/>
      <c r="AL309" s="58"/>
      <c r="AM309" s="55"/>
      <c r="AN309" s="55"/>
    </row>
    <row r="310" spans="14:40" ht="12.75" customHeight="1">
      <c r="N310" s="57"/>
      <c r="O310" s="57"/>
      <c r="P310" s="57"/>
      <c r="Q310" s="57"/>
      <c r="R310" s="57"/>
      <c r="S310" s="57"/>
      <c r="T310" s="57"/>
      <c r="U310" s="57"/>
      <c r="V310" s="58"/>
      <c r="W310" s="58"/>
      <c r="X310" s="57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  <c r="AK310" s="58"/>
      <c r="AL310" s="58"/>
      <c r="AM310" s="55"/>
      <c r="AN310" s="55"/>
    </row>
    <row r="311" spans="14:40" ht="12.75" customHeight="1">
      <c r="N311" s="57"/>
      <c r="O311" s="57"/>
      <c r="P311" s="57"/>
      <c r="Q311" s="57"/>
      <c r="R311" s="57"/>
      <c r="S311" s="57"/>
      <c r="T311" s="57"/>
      <c r="U311" s="57"/>
      <c r="V311" s="58"/>
      <c r="W311" s="58"/>
      <c r="X311" s="57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  <c r="AK311" s="58"/>
      <c r="AL311" s="58"/>
      <c r="AM311" s="55"/>
      <c r="AN311" s="55"/>
    </row>
    <row r="312" spans="14:40" ht="12.75" customHeight="1">
      <c r="N312" s="57"/>
      <c r="O312" s="57"/>
      <c r="P312" s="57"/>
      <c r="Q312" s="57"/>
      <c r="R312" s="57"/>
      <c r="S312" s="57"/>
      <c r="T312" s="57"/>
      <c r="U312" s="57"/>
      <c r="V312" s="58"/>
      <c r="W312" s="58"/>
      <c r="X312" s="57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  <c r="AK312" s="58"/>
      <c r="AL312" s="58"/>
      <c r="AM312" s="55"/>
      <c r="AN312" s="55"/>
    </row>
    <row r="313" spans="14:40" ht="12.75" customHeight="1">
      <c r="N313" s="57"/>
      <c r="O313" s="57"/>
      <c r="P313" s="57"/>
      <c r="Q313" s="57"/>
      <c r="R313" s="57"/>
      <c r="S313" s="57"/>
      <c r="T313" s="57"/>
      <c r="U313" s="57"/>
      <c r="V313" s="58"/>
      <c r="W313" s="58"/>
      <c r="X313" s="57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  <c r="AK313" s="58"/>
      <c r="AL313" s="58"/>
      <c r="AM313" s="55"/>
      <c r="AN313" s="55"/>
    </row>
    <row r="314" spans="14:40" ht="12.75" customHeight="1">
      <c r="N314" s="57"/>
      <c r="O314" s="57"/>
      <c r="P314" s="57"/>
      <c r="Q314" s="57"/>
      <c r="R314" s="57"/>
      <c r="S314" s="57"/>
      <c r="T314" s="57"/>
      <c r="U314" s="57"/>
      <c r="V314" s="58"/>
      <c r="W314" s="58"/>
      <c r="X314" s="57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  <c r="AK314" s="58"/>
      <c r="AL314" s="58"/>
      <c r="AM314" s="55"/>
      <c r="AN314" s="55"/>
    </row>
    <row r="315" spans="14:40" ht="12.75" customHeight="1">
      <c r="N315" s="57"/>
      <c r="O315" s="57"/>
      <c r="P315" s="57"/>
      <c r="Q315" s="57"/>
      <c r="R315" s="57"/>
      <c r="S315" s="57"/>
      <c r="T315" s="57"/>
      <c r="U315" s="57"/>
      <c r="V315" s="58"/>
      <c r="W315" s="58"/>
      <c r="X315" s="57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  <c r="AK315" s="58"/>
      <c r="AL315" s="58"/>
      <c r="AM315" s="55"/>
      <c r="AN315" s="55"/>
    </row>
    <row r="316" spans="14:40" ht="12.75" customHeight="1">
      <c r="N316" s="57"/>
      <c r="O316" s="57"/>
      <c r="P316" s="57"/>
      <c r="Q316" s="57"/>
      <c r="R316" s="57"/>
      <c r="S316" s="57"/>
      <c r="T316" s="57"/>
      <c r="U316" s="57"/>
      <c r="V316" s="58"/>
      <c r="W316" s="58"/>
      <c r="X316" s="57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  <c r="AK316" s="58"/>
      <c r="AL316" s="58"/>
      <c r="AM316" s="55"/>
      <c r="AN316" s="55"/>
    </row>
    <row r="317" spans="14:40" ht="12.75" customHeight="1">
      <c r="N317" s="57"/>
      <c r="O317" s="57"/>
      <c r="P317" s="57"/>
      <c r="Q317" s="57"/>
      <c r="R317" s="57"/>
      <c r="S317" s="57"/>
      <c r="T317" s="57"/>
      <c r="U317" s="57"/>
      <c r="V317" s="58"/>
      <c r="W317" s="58"/>
      <c r="X317" s="57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  <c r="AK317" s="58"/>
      <c r="AL317" s="58"/>
      <c r="AM317" s="55"/>
      <c r="AN317" s="55"/>
    </row>
    <row r="318" spans="14:40" ht="12.75" customHeight="1">
      <c r="N318" s="57"/>
      <c r="O318" s="57"/>
      <c r="P318" s="57"/>
      <c r="Q318" s="57"/>
      <c r="R318" s="57"/>
      <c r="S318" s="57"/>
      <c r="T318" s="57"/>
      <c r="U318" s="57"/>
      <c r="V318" s="58"/>
      <c r="W318" s="58"/>
      <c r="X318" s="57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  <c r="AK318" s="58"/>
      <c r="AL318" s="58"/>
      <c r="AM318" s="55"/>
      <c r="AN318" s="55"/>
    </row>
    <row r="319" spans="14:40" ht="12.75" customHeight="1">
      <c r="N319" s="57"/>
      <c r="O319" s="57"/>
      <c r="P319" s="57"/>
      <c r="Q319" s="57"/>
      <c r="R319" s="57"/>
      <c r="S319" s="57"/>
      <c r="T319" s="57"/>
      <c r="U319" s="57"/>
      <c r="V319" s="58"/>
      <c r="W319" s="58"/>
      <c r="X319" s="57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  <c r="AK319" s="58"/>
      <c r="AL319" s="58"/>
      <c r="AM319" s="55"/>
      <c r="AN319" s="55"/>
    </row>
    <row r="320" spans="14:40" ht="12.75" customHeight="1">
      <c r="N320" s="57"/>
      <c r="O320" s="57"/>
      <c r="P320" s="57"/>
      <c r="Q320" s="57"/>
      <c r="R320" s="57"/>
      <c r="S320" s="57"/>
      <c r="T320" s="57"/>
      <c r="U320" s="57"/>
      <c r="V320" s="58"/>
      <c r="W320" s="58"/>
      <c r="X320" s="57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  <c r="AK320" s="58"/>
      <c r="AL320" s="58"/>
      <c r="AM320" s="55"/>
      <c r="AN320" s="55"/>
    </row>
    <row r="321" spans="14:40" ht="12.75" customHeight="1">
      <c r="N321" s="57"/>
      <c r="O321" s="57"/>
      <c r="P321" s="57"/>
      <c r="Q321" s="57"/>
      <c r="R321" s="57"/>
      <c r="S321" s="57"/>
      <c r="T321" s="57"/>
      <c r="U321" s="57"/>
      <c r="V321" s="58"/>
      <c r="W321" s="58"/>
      <c r="X321" s="57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  <c r="AK321" s="58"/>
      <c r="AL321" s="58"/>
      <c r="AM321" s="55"/>
      <c r="AN321" s="55"/>
    </row>
    <row r="322" spans="14:40" ht="12.75" customHeight="1">
      <c r="N322" s="57"/>
      <c r="O322" s="57"/>
      <c r="P322" s="57"/>
      <c r="Q322" s="57"/>
      <c r="R322" s="57"/>
      <c r="S322" s="57"/>
      <c r="T322" s="57"/>
      <c r="U322" s="57"/>
      <c r="V322" s="58"/>
      <c r="W322" s="58"/>
      <c r="X322" s="57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  <c r="AK322" s="58"/>
      <c r="AL322" s="58"/>
      <c r="AM322" s="55"/>
      <c r="AN322" s="55"/>
    </row>
    <row r="323" spans="14:40" ht="12.75" customHeight="1">
      <c r="N323" s="57"/>
      <c r="O323" s="57"/>
      <c r="P323" s="57"/>
      <c r="Q323" s="57"/>
      <c r="R323" s="57"/>
      <c r="S323" s="57"/>
      <c r="T323" s="57"/>
      <c r="U323" s="57"/>
      <c r="V323" s="58"/>
      <c r="W323" s="58"/>
      <c r="X323" s="57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  <c r="AK323" s="58"/>
      <c r="AL323" s="58"/>
      <c r="AM323" s="55"/>
      <c r="AN323" s="55"/>
    </row>
    <row r="324" spans="14:40" ht="12.75" customHeight="1">
      <c r="N324" s="57"/>
      <c r="O324" s="57"/>
      <c r="P324" s="57"/>
      <c r="Q324" s="57"/>
      <c r="R324" s="57"/>
      <c r="S324" s="57"/>
      <c r="T324" s="57"/>
      <c r="U324" s="57"/>
      <c r="V324" s="58"/>
      <c r="W324" s="58"/>
      <c r="X324" s="57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  <c r="AK324" s="58"/>
      <c r="AL324" s="58"/>
      <c r="AM324" s="55"/>
      <c r="AN324" s="55"/>
    </row>
    <row r="325" spans="14:40" ht="12.75" customHeight="1">
      <c r="N325" s="57"/>
      <c r="O325" s="57"/>
      <c r="P325" s="57"/>
      <c r="Q325" s="57"/>
      <c r="R325" s="57"/>
      <c r="S325" s="57"/>
      <c r="T325" s="57"/>
      <c r="U325" s="57"/>
      <c r="V325" s="58"/>
      <c r="W325" s="58"/>
      <c r="X325" s="57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  <c r="AK325" s="58"/>
      <c r="AL325" s="58"/>
      <c r="AM325" s="55"/>
      <c r="AN325" s="55"/>
    </row>
    <row r="326" spans="14:40" ht="12.75" customHeight="1">
      <c r="N326" s="57"/>
      <c r="O326" s="57"/>
      <c r="P326" s="57"/>
      <c r="Q326" s="57"/>
      <c r="R326" s="57"/>
      <c r="S326" s="57"/>
      <c r="T326" s="57"/>
      <c r="U326" s="57"/>
      <c r="V326" s="58"/>
      <c r="W326" s="58"/>
      <c r="X326" s="57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  <c r="AK326" s="58"/>
      <c r="AL326" s="58"/>
      <c r="AM326" s="55"/>
      <c r="AN326" s="55"/>
    </row>
    <row r="327" spans="14:40" ht="12.75" customHeight="1">
      <c r="N327" s="57"/>
      <c r="O327" s="57"/>
      <c r="P327" s="57"/>
      <c r="Q327" s="57"/>
      <c r="R327" s="57"/>
      <c r="S327" s="57"/>
      <c r="T327" s="57"/>
      <c r="U327" s="57"/>
      <c r="V327" s="58"/>
      <c r="W327" s="58"/>
      <c r="X327" s="57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  <c r="AK327" s="58"/>
      <c r="AL327" s="58"/>
      <c r="AM327" s="55"/>
      <c r="AN327" s="55"/>
    </row>
    <row r="328" spans="14:40" ht="12.75" customHeight="1">
      <c r="N328" s="57"/>
      <c r="O328" s="57"/>
      <c r="P328" s="57"/>
      <c r="Q328" s="57"/>
      <c r="R328" s="57"/>
      <c r="S328" s="57"/>
      <c r="T328" s="57"/>
      <c r="U328" s="57"/>
      <c r="V328" s="58"/>
      <c r="W328" s="58"/>
      <c r="X328" s="57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  <c r="AL328" s="58"/>
      <c r="AM328" s="55"/>
      <c r="AN328" s="55"/>
    </row>
    <row r="329" spans="14:40" ht="12.75" customHeight="1">
      <c r="N329" s="57"/>
      <c r="O329" s="57"/>
      <c r="P329" s="57"/>
      <c r="Q329" s="57"/>
      <c r="R329" s="57"/>
      <c r="S329" s="57"/>
      <c r="T329" s="57"/>
      <c r="U329" s="57"/>
      <c r="V329" s="58"/>
      <c r="W329" s="58"/>
      <c r="X329" s="57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  <c r="AK329" s="58"/>
      <c r="AL329" s="58"/>
      <c r="AM329" s="55"/>
      <c r="AN329" s="55"/>
    </row>
    <row r="330" spans="14:40" ht="12.75" customHeight="1">
      <c r="N330" s="57"/>
      <c r="O330" s="57"/>
      <c r="P330" s="57"/>
      <c r="Q330" s="57"/>
      <c r="R330" s="57"/>
      <c r="S330" s="57"/>
      <c r="T330" s="57"/>
      <c r="U330" s="57"/>
      <c r="V330" s="58"/>
      <c r="W330" s="58"/>
      <c r="X330" s="57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  <c r="AK330" s="58"/>
      <c r="AL330" s="58"/>
      <c r="AM330" s="55"/>
      <c r="AN330" s="55"/>
    </row>
    <row r="331" spans="14:40" ht="12.75" customHeight="1">
      <c r="N331" s="57"/>
      <c r="O331" s="57"/>
      <c r="P331" s="57"/>
      <c r="Q331" s="57"/>
      <c r="R331" s="57"/>
      <c r="S331" s="57"/>
      <c r="T331" s="57"/>
      <c r="U331" s="57"/>
      <c r="V331" s="58"/>
      <c r="W331" s="58"/>
      <c r="X331" s="57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  <c r="AK331" s="58"/>
      <c r="AL331" s="58"/>
      <c r="AM331" s="55"/>
      <c r="AN331" s="55"/>
    </row>
    <row r="332" spans="14:40" ht="12.75" customHeight="1">
      <c r="N332" s="57"/>
      <c r="O332" s="57"/>
      <c r="P332" s="57"/>
      <c r="Q332" s="57"/>
      <c r="R332" s="57"/>
      <c r="S332" s="57"/>
      <c r="T332" s="57"/>
      <c r="U332" s="57"/>
      <c r="V332" s="58"/>
      <c r="W332" s="58"/>
      <c r="X332" s="57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  <c r="AK332" s="58"/>
      <c r="AL332" s="58"/>
      <c r="AM332" s="55"/>
      <c r="AN332" s="55"/>
    </row>
    <row r="333" spans="14:40" ht="12.75" customHeight="1">
      <c r="N333" s="57"/>
      <c r="O333" s="57"/>
      <c r="P333" s="57"/>
      <c r="Q333" s="57"/>
      <c r="R333" s="57"/>
      <c r="S333" s="57"/>
      <c r="T333" s="57"/>
      <c r="U333" s="57"/>
      <c r="V333" s="58"/>
      <c r="W333" s="58"/>
      <c r="X333" s="57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  <c r="AK333" s="58"/>
      <c r="AL333" s="58"/>
      <c r="AM333" s="55"/>
      <c r="AN333" s="55"/>
    </row>
    <row r="334" spans="14:40" ht="12.75" customHeight="1">
      <c r="N334" s="57"/>
      <c r="O334" s="57"/>
      <c r="P334" s="57"/>
      <c r="Q334" s="57"/>
      <c r="R334" s="57"/>
      <c r="S334" s="57"/>
      <c r="T334" s="57"/>
      <c r="U334" s="57"/>
      <c r="V334" s="58"/>
      <c r="W334" s="58"/>
      <c r="X334" s="57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  <c r="AK334" s="58"/>
      <c r="AL334" s="58"/>
      <c r="AM334" s="55"/>
      <c r="AN334" s="55"/>
    </row>
    <row r="335" spans="14:40" ht="12.75" customHeight="1">
      <c r="N335" s="57"/>
      <c r="O335" s="57"/>
      <c r="P335" s="57"/>
      <c r="Q335" s="57"/>
      <c r="R335" s="57"/>
      <c r="S335" s="57"/>
      <c r="T335" s="57"/>
      <c r="U335" s="57"/>
      <c r="V335" s="58"/>
      <c r="W335" s="58"/>
      <c r="X335" s="57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  <c r="AK335" s="58"/>
      <c r="AL335" s="58"/>
      <c r="AM335" s="55"/>
      <c r="AN335" s="55"/>
    </row>
    <row r="336" spans="14:40" ht="12.75" customHeight="1">
      <c r="N336" s="57"/>
      <c r="O336" s="57"/>
      <c r="P336" s="57"/>
      <c r="Q336" s="57"/>
      <c r="R336" s="57"/>
      <c r="S336" s="57"/>
      <c r="T336" s="57"/>
      <c r="U336" s="57"/>
      <c r="V336" s="58"/>
      <c r="W336" s="58"/>
      <c r="X336" s="57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  <c r="AK336" s="58"/>
      <c r="AL336" s="58"/>
      <c r="AM336" s="55"/>
      <c r="AN336" s="55"/>
    </row>
    <row r="337" spans="14:40" ht="12.75" customHeight="1">
      <c r="N337" s="57"/>
      <c r="O337" s="57"/>
      <c r="P337" s="57"/>
      <c r="Q337" s="57"/>
      <c r="R337" s="57"/>
      <c r="S337" s="57"/>
      <c r="T337" s="57"/>
      <c r="U337" s="57"/>
      <c r="V337" s="58"/>
      <c r="W337" s="58"/>
      <c r="X337" s="57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  <c r="AK337" s="58"/>
      <c r="AL337" s="58"/>
      <c r="AM337" s="55"/>
      <c r="AN337" s="55"/>
    </row>
    <row r="338" spans="14:40" ht="12.75" customHeight="1">
      <c r="N338" s="57"/>
      <c r="O338" s="57"/>
      <c r="P338" s="57"/>
      <c r="Q338" s="57"/>
      <c r="R338" s="57"/>
      <c r="S338" s="57"/>
      <c r="T338" s="57"/>
      <c r="U338" s="57"/>
      <c r="V338" s="58"/>
      <c r="W338" s="58"/>
      <c r="X338" s="57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  <c r="AK338" s="58"/>
      <c r="AL338" s="58"/>
      <c r="AM338" s="55"/>
      <c r="AN338" s="55"/>
    </row>
    <row r="339" spans="14:40" ht="12.75" customHeight="1">
      <c r="N339" s="57"/>
      <c r="O339" s="57"/>
      <c r="P339" s="57"/>
      <c r="Q339" s="57"/>
      <c r="R339" s="57"/>
      <c r="S339" s="57"/>
      <c r="T339" s="57"/>
      <c r="U339" s="57"/>
      <c r="V339" s="58"/>
      <c r="W339" s="58"/>
      <c r="X339" s="57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  <c r="AK339" s="58"/>
      <c r="AL339" s="58"/>
      <c r="AM339" s="55"/>
      <c r="AN339" s="55"/>
    </row>
    <row r="340" spans="14:40" ht="12.75" customHeight="1">
      <c r="N340" s="57"/>
      <c r="O340" s="57"/>
      <c r="P340" s="57"/>
      <c r="Q340" s="57"/>
      <c r="R340" s="57"/>
      <c r="S340" s="57"/>
      <c r="T340" s="57"/>
      <c r="U340" s="57"/>
      <c r="V340" s="58"/>
      <c r="W340" s="58"/>
      <c r="X340" s="57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  <c r="AK340" s="58"/>
      <c r="AL340" s="58"/>
      <c r="AM340" s="55"/>
      <c r="AN340" s="55"/>
    </row>
    <row r="341" spans="14:40" ht="12.75" customHeight="1">
      <c r="N341" s="57"/>
      <c r="O341" s="57"/>
      <c r="P341" s="57"/>
      <c r="Q341" s="57"/>
      <c r="R341" s="57"/>
      <c r="S341" s="57"/>
      <c r="T341" s="57"/>
      <c r="U341" s="57"/>
      <c r="V341" s="58"/>
      <c r="W341" s="58"/>
      <c r="X341" s="57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  <c r="AK341" s="58"/>
      <c r="AL341" s="58"/>
      <c r="AM341" s="55"/>
      <c r="AN341" s="55"/>
    </row>
    <row r="342" spans="14:40" ht="12.75" customHeight="1">
      <c r="N342" s="57"/>
      <c r="O342" s="57"/>
      <c r="P342" s="57"/>
      <c r="Q342" s="57"/>
      <c r="R342" s="57"/>
      <c r="S342" s="57"/>
      <c r="T342" s="57"/>
      <c r="U342" s="57"/>
      <c r="V342" s="58"/>
      <c r="W342" s="58"/>
      <c r="X342" s="57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  <c r="AK342" s="58"/>
      <c r="AL342" s="58"/>
      <c r="AM342" s="55"/>
      <c r="AN342" s="55"/>
    </row>
    <row r="343" spans="14:40" ht="12.75" customHeight="1">
      <c r="N343" s="57"/>
      <c r="O343" s="57"/>
      <c r="P343" s="57"/>
      <c r="Q343" s="57"/>
      <c r="R343" s="57"/>
      <c r="S343" s="57"/>
      <c r="T343" s="57"/>
      <c r="U343" s="57"/>
      <c r="V343" s="58"/>
      <c r="W343" s="58"/>
      <c r="X343" s="57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  <c r="AK343" s="58"/>
      <c r="AL343" s="58"/>
      <c r="AM343" s="55"/>
      <c r="AN343" s="55"/>
    </row>
    <row r="344" spans="14:40" ht="12.75" customHeight="1">
      <c r="N344" s="57"/>
      <c r="O344" s="57"/>
      <c r="P344" s="57"/>
      <c r="Q344" s="57"/>
      <c r="R344" s="57"/>
      <c r="S344" s="57"/>
      <c r="T344" s="57"/>
      <c r="U344" s="57"/>
      <c r="V344" s="58"/>
      <c r="W344" s="58"/>
      <c r="X344" s="57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  <c r="AK344" s="58"/>
      <c r="AL344" s="58"/>
      <c r="AM344" s="55"/>
      <c r="AN344" s="55"/>
    </row>
    <row r="345" spans="14:40" ht="12.75" customHeight="1">
      <c r="N345" s="57"/>
      <c r="O345" s="57"/>
      <c r="P345" s="57"/>
      <c r="Q345" s="57"/>
      <c r="R345" s="57"/>
      <c r="S345" s="57"/>
      <c r="T345" s="57"/>
      <c r="U345" s="57"/>
      <c r="V345" s="58"/>
      <c r="W345" s="58"/>
      <c r="X345" s="57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  <c r="AK345" s="58"/>
      <c r="AL345" s="58"/>
      <c r="AM345" s="55"/>
      <c r="AN345" s="55"/>
    </row>
    <row r="346" spans="14:40" ht="12.75" customHeight="1">
      <c r="N346" s="57"/>
      <c r="O346" s="57"/>
      <c r="P346" s="57"/>
      <c r="Q346" s="57"/>
      <c r="R346" s="57"/>
      <c r="S346" s="57"/>
      <c r="T346" s="57"/>
      <c r="U346" s="57"/>
      <c r="V346" s="58"/>
      <c r="W346" s="58"/>
      <c r="X346" s="57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  <c r="AK346" s="58"/>
      <c r="AL346" s="58"/>
      <c r="AM346" s="55"/>
      <c r="AN346" s="55"/>
    </row>
    <row r="347" spans="14:40" ht="12.75" customHeight="1">
      <c r="N347" s="57"/>
      <c r="O347" s="57"/>
      <c r="P347" s="57"/>
      <c r="Q347" s="57"/>
      <c r="R347" s="57"/>
      <c r="S347" s="57"/>
      <c r="T347" s="57"/>
      <c r="U347" s="57"/>
      <c r="V347" s="58"/>
      <c r="W347" s="58"/>
      <c r="X347" s="57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  <c r="AK347" s="58"/>
      <c r="AL347" s="58"/>
      <c r="AM347" s="55"/>
      <c r="AN347" s="55"/>
    </row>
    <row r="348" spans="14:40" ht="12.75" customHeight="1">
      <c r="N348" s="57"/>
      <c r="O348" s="57"/>
      <c r="P348" s="57"/>
      <c r="Q348" s="57"/>
      <c r="R348" s="57"/>
      <c r="S348" s="57"/>
      <c r="T348" s="57"/>
      <c r="U348" s="57"/>
      <c r="V348" s="58"/>
      <c r="W348" s="58"/>
      <c r="X348" s="57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  <c r="AK348" s="58"/>
      <c r="AL348" s="58"/>
      <c r="AM348" s="55"/>
      <c r="AN348" s="55"/>
    </row>
    <row r="349" spans="14:40" ht="12.75" customHeight="1">
      <c r="N349" s="57"/>
      <c r="O349" s="57"/>
      <c r="P349" s="57"/>
      <c r="Q349" s="57"/>
      <c r="R349" s="57"/>
      <c r="S349" s="57"/>
      <c r="T349" s="57"/>
      <c r="U349" s="57"/>
      <c r="V349" s="58"/>
      <c r="W349" s="58"/>
      <c r="X349" s="57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  <c r="AK349" s="58"/>
      <c r="AL349" s="58"/>
      <c r="AM349" s="55"/>
      <c r="AN349" s="55"/>
    </row>
    <row r="350" spans="14:40" ht="12.75" customHeight="1">
      <c r="N350" s="57"/>
      <c r="O350" s="57"/>
      <c r="P350" s="57"/>
      <c r="Q350" s="57"/>
      <c r="R350" s="57"/>
      <c r="S350" s="57"/>
      <c r="T350" s="57"/>
      <c r="U350" s="57"/>
      <c r="V350" s="58"/>
      <c r="W350" s="58"/>
      <c r="X350" s="57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  <c r="AK350" s="58"/>
      <c r="AL350" s="58"/>
      <c r="AM350" s="55"/>
      <c r="AN350" s="55"/>
    </row>
    <row r="351" spans="14:40" ht="12.75" customHeight="1">
      <c r="N351" s="57"/>
      <c r="O351" s="57"/>
      <c r="P351" s="57"/>
      <c r="Q351" s="57"/>
      <c r="R351" s="57"/>
      <c r="S351" s="57"/>
      <c r="T351" s="57"/>
      <c r="U351" s="57"/>
      <c r="V351" s="58"/>
      <c r="W351" s="58"/>
      <c r="X351" s="57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  <c r="AK351" s="58"/>
      <c r="AL351" s="58"/>
      <c r="AM351" s="55"/>
      <c r="AN351" s="55"/>
    </row>
    <row r="352" spans="14:40" ht="12.75" customHeight="1">
      <c r="N352" s="57"/>
      <c r="O352" s="57"/>
      <c r="P352" s="57"/>
      <c r="Q352" s="57"/>
      <c r="R352" s="57"/>
      <c r="S352" s="57"/>
      <c r="T352" s="57"/>
      <c r="U352" s="57"/>
      <c r="V352" s="58"/>
      <c r="W352" s="58"/>
      <c r="X352" s="57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  <c r="AK352" s="58"/>
      <c r="AL352" s="58"/>
      <c r="AM352" s="55"/>
      <c r="AN352" s="55"/>
    </row>
    <row r="353" spans="14:40" ht="12.75" customHeight="1">
      <c r="N353" s="57"/>
      <c r="O353" s="57"/>
      <c r="P353" s="57"/>
      <c r="Q353" s="57"/>
      <c r="R353" s="57"/>
      <c r="S353" s="57"/>
      <c r="T353" s="57"/>
      <c r="U353" s="57"/>
      <c r="V353" s="58"/>
      <c r="W353" s="58"/>
      <c r="X353" s="57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  <c r="AK353" s="58"/>
      <c r="AL353" s="58"/>
      <c r="AM353" s="55"/>
      <c r="AN353" s="55"/>
    </row>
    <row r="354" spans="14:40" ht="12.75" customHeight="1">
      <c r="N354" s="57"/>
      <c r="O354" s="57"/>
      <c r="P354" s="57"/>
      <c r="Q354" s="57"/>
      <c r="R354" s="57"/>
      <c r="S354" s="57"/>
      <c r="T354" s="57"/>
      <c r="U354" s="57"/>
      <c r="V354" s="58"/>
      <c r="W354" s="58"/>
      <c r="X354" s="57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  <c r="AK354" s="58"/>
      <c r="AL354" s="58"/>
      <c r="AM354" s="55"/>
      <c r="AN354" s="55"/>
    </row>
    <row r="355" spans="14:40" ht="12.75" customHeight="1">
      <c r="N355" s="57"/>
      <c r="O355" s="57"/>
      <c r="P355" s="57"/>
      <c r="Q355" s="57"/>
      <c r="R355" s="57"/>
      <c r="S355" s="57"/>
      <c r="T355" s="57"/>
      <c r="U355" s="57"/>
      <c r="V355" s="58"/>
      <c r="W355" s="58"/>
      <c r="X355" s="57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  <c r="AK355" s="58"/>
      <c r="AL355" s="58"/>
      <c r="AM355" s="55"/>
      <c r="AN355" s="55"/>
    </row>
    <row r="356" spans="14:40" ht="12.75" customHeight="1">
      <c r="N356" s="57"/>
      <c r="O356" s="57"/>
      <c r="P356" s="57"/>
      <c r="Q356" s="57"/>
      <c r="R356" s="57"/>
      <c r="S356" s="57"/>
      <c r="T356" s="57"/>
      <c r="U356" s="57"/>
      <c r="V356" s="58"/>
      <c r="W356" s="58"/>
      <c r="X356" s="57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  <c r="AK356" s="58"/>
      <c r="AL356" s="58"/>
      <c r="AM356" s="55"/>
      <c r="AN356" s="55"/>
    </row>
    <row r="357" spans="14:40" ht="12.75" customHeight="1">
      <c r="N357" s="57"/>
      <c r="O357" s="57"/>
      <c r="P357" s="57"/>
      <c r="Q357" s="57"/>
      <c r="R357" s="57"/>
      <c r="S357" s="57"/>
      <c r="T357" s="57"/>
      <c r="U357" s="57"/>
      <c r="V357" s="58"/>
      <c r="W357" s="58"/>
      <c r="X357" s="57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  <c r="AK357" s="58"/>
      <c r="AL357" s="58"/>
      <c r="AM357" s="55"/>
      <c r="AN357" s="55"/>
    </row>
    <row r="358" spans="14:40" ht="12.75" customHeight="1">
      <c r="N358" s="57"/>
      <c r="O358" s="57"/>
      <c r="P358" s="57"/>
      <c r="Q358" s="57"/>
      <c r="R358" s="57"/>
      <c r="S358" s="57"/>
      <c r="T358" s="57"/>
      <c r="U358" s="57"/>
      <c r="V358" s="58"/>
      <c r="W358" s="58"/>
      <c r="X358" s="57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  <c r="AK358" s="58"/>
      <c r="AL358" s="58"/>
      <c r="AM358" s="55"/>
      <c r="AN358" s="55"/>
    </row>
    <row r="359" spans="14:40" ht="12.75" customHeight="1">
      <c r="N359" s="57"/>
      <c r="O359" s="57"/>
      <c r="P359" s="57"/>
      <c r="Q359" s="57"/>
      <c r="R359" s="57"/>
      <c r="S359" s="57"/>
      <c r="T359" s="57"/>
      <c r="U359" s="57"/>
      <c r="V359" s="58"/>
      <c r="W359" s="58"/>
      <c r="X359" s="57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  <c r="AK359" s="58"/>
      <c r="AL359" s="58"/>
      <c r="AM359" s="55"/>
      <c r="AN359" s="55"/>
    </row>
    <row r="360" spans="14:40" ht="12.75" customHeight="1">
      <c r="N360" s="57"/>
      <c r="O360" s="57"/>
      <c r="P360" s="57"/>
      <c r="Q360" s="57"/>
      <c r="R360" s="57"/>
      <c r="S360" s="57"/>
      <c r="T360" s="57"/>
      <c r="U360" s="57"/>
      <c r="V360" s="58"/>
      <c r="W360" s="58"/>
      <c r="X360" s="57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  <c r="AK360" s="58"/>
      <c r="AL360" s="58"/>
      <c r="AM360" s="55"/>
      <c r="AN360" s="55"/>
    </row>
    <row r="361" spans="14:40" ht="12.75" customHeight="1">
      <c r="N361" s="57"/>
      <c r="O361" s="57"/>
      <c r="P361" s="57"/>
      <c r="Q361" s="57"/>
      <c r="R361" s="57"/>
      <c r="S361" s="57"/>
      <c r="T361" s="57"/>
      <c r="U361" s="57"/>
      <c r="V361" s="58"/>
      <c r="W361" s="58"/>
      <c r="X361" s="57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  <c r="AK361" s="58"/>
      <c r="AL361" s="58"/>
      <c r="AM361" s="55"/>
      <c r="AN361" s="55"/>
    </row>
    <row r="362" spans="14:40" ht="12.75" customHeight="1">
      <c r="N362" s="57"/>
      <c r="O362" s="57"/>
      <c r="P362" s="57"/>
      <c r="Q362" s="57"/>
      <c r="R362" s="57"/>
      <c r="S362" s="57"/>
      <c r="T362" s="57"/>
      <c r="U362" s="57"/>
      <c r="V362" s="58"/>
      <c r="W362" s="58"/>
      <c r="X362" s="57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58"/>
      <c r="AL362" s="58"/>
      <c r="AM362" s="55"/>
      <c r="AN362" s="55"/>
    </row>
    <row r="363" spans="14:40" ht="12.75" customHeight="1">
      <c r="N363" s="57"/>
      <c r="O363" s="57"/>
      <c r="P363" s="57"/>
      <c r="Q363" s="57"/>
      <c r="R363" s="57"/>
      <c r="S363" s="57"/>
      <c r="T363" s="57"/>
      <c r="U363" s="57"/>
      <c r="V363" s="58"/>
      <c r="W363" s="58"/>
      <c r="X363" s="57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  <c r="AK363" s="58"/>
      <c r="AL363" s="58"/>
      <c r="AM363" s="55"/>
      <c r="AN363" s="55"/>
    </row>
    <row r="364" spans="14:40" ht="12.75" customHeight="1">
      <c r="N364" s="57"/>
      <c r="O364" s="57"/>
      <c r="P364" s="57"/>
      <c r="Q364" s="57"/>
      <c r="R364" s="57"/>
      <c r="S364" s="57"/>
      <c r="T364" s="57"/>
      <c r="U364" s="57"/>
      <c r="V364" s="58"/>
      <c r="W364" s="58"/>
      <c r="X364" s="57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  <c r="AK364" s="58"/>
      <c r="AL364" s="58"/>
      <c r="AM364" s="55"/>
      <c r="AN364" s="55"/>
    </row>
    <row r="365" spans="14:40" ht="12.75" customHeight="1">
      <c r="N365" s="57"/>
      <c r="O365" s="57"/>
      <c r="P365" s="57"/>
      <c r="Q365" s="57"/>
      <c r="R365" s="57"/>
      <c r="S365" s="57"/>
      <c r="T365" s="57"/>
      <c r="U365" s="57"/>
      <c r="V365" s="58"/>
      <c r="W365" s="58"/>
      <c r="X365" s="57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  <c r="AK365" s="58"/>
      <c r="AL365" s="58"/>
      <c r="AM365" s="55"/>
      <c r="AN365" s="55"/>
    </row>
    <row r="366" spans="14:40" ht="12.75" customHeight="1">
      <c r="N366" s="57"/>
      <c r="O366" s="57"/>
      <c r="P366" s="57"/>
      <c r="Q366" s="57"/>
      <c r="R366" s="57"/>
      <c r="S366" s="57"/>
      <c r="T366" s="57"/>
      <c r="U366" s="57"/>
      <c r="V366" s="58"/>
      <c r="W366" s="58"/>
      <c r="X366" s="57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  <c r="AK366" s="58"/>
      <c r="AL366" s="58"/>
      <c r="AM366" s="55"/>
      <c r="AN366" s="55"/>
    </row>
    <row r="367" spans="14:40" ht="12.75" customHeight="1">
      <c r="N367" s="57"/>
      <c r="O367" s="57"/>
      <c r="P367" s="57"/>
      <c r="Q367" s="57"/>
      <c r="R367" s="57"/>
      <c r="S367" s="57"/>
      <c r="T367" s="57"/>
      <c r="U367" s="57"/>
      <c r="V367" s="58"/>
      <c r="W367" s="58"/>
      <c r="X367" s="57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  <c r="AK367" s="58"/>
      <c r="AL367" s="58"/>
      <c r="AM367" s="55"/>
      <c r="AN367" s="55"/>
    </row>
    <row r="368" spans="14:40" ht="12.75" customHeight="1">
      <c r="N368" s="57"/>
      <c r="O368" s="57"/>
      <c r="P368" s="57"/>
      <c r="Q368" s="57"/>
      <c r="R368" s="57"/>
      <c r="S368" s="57"/>
      <c r="T368" s="57"/>
      <c r="U368" s="57"/>
      <c r="V368" s="58"/>
      <c r="W368" s="58"/>
      <c r="X368" s="57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  <c r="AK368" s="58"/>
      <c r="AL368" s="58"/>
      <c r="AM368" s="55"/>
      <c r="AN368" s="55"/>
    </row>
    <row r="369" spans="14:40" ht="12.75" customHeight="1">
      <c r="N369" s="57"/>
      <c r="O369" s="57"/>
      <c r="P369" s="57"/>
      <c r="Q369" s="57"/>
      <c r="R369" s="57"/>
      <c r="S369" s="57"/>
      <c r="T369" s="57"/>
      <c r="U369" s="57"/>
      <c r="V369" s="58"/>
      <c r="W369" s="58"/>
      <c r="X369" s="57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  <c r="AK369" s="58"/>
      <c r="AL369" s="58"/>
      <c r="AM369" s="55"/>
      <c r="AN369" s="55"/>
    </row>
    <row r="370" spans="14:40" ht="12.75" customHeight="1">
      <c r="N370" s="57"/>
      <c r="O370" s="57"/>
      <c r="P370" s="57"/>
      <c r="Q370" s="57"/>
      <c r="R370" s="57"/>
      <c r="S370" s="57"/>
      <c r="T370" s="57"/>
      <c r="U370" s="57"/>
      <c r="V370" s="58"/>
      <c r="W370" s="58"/>
      <c r="X370" s="57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  <c r="AK370" s="58"/>
      <c r="AL370" s="58"/>
      <c r="AM370" s="55"/>
      <c r="AN370" s="55"/>
    </row>
    <row r="371" spans="14:40" ht="12.75" customHeight="1">
      <c r="N371" s="57"/>
      <c r="O371" s="57"/>
      <c r="P371" s="57"/>
      <c r="Q371" s="57"/>
      <c r="R371" s="57"/>
      <c r="S371" s="57"/>
      <c r="T371" s="57"/>
      <c r="U371" s="57"/>
      <c r="V371" s="58"/>
      <c r="W371" s="58"/>
      <c r="X371" s="57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  <c r="AK371" s="58"/>
      <c r="AL371" s="58"/>
      <c r="AM371" s="55"/>
      <c r="AN371" s="55"/>
    </row>
    <row r="372" spans="14:40" ht="12.75" customHeight="1">
      <c r="N372" s="57"/>
      <c r="O372" s="57"/>
      <c r="P372" s="57"/>
      <c r="Q372" s="57"/>
      <c r="R372" s="57"/>
      <c r="S372" s="57"/>
      <c r="T372" s="57"/>
      <c r="U372" s="57"/>
      <c r="V372" s="58"/>
      <c r="W372" s="58"/>
      <c r="X372" s="57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  <c r="AK372" s="58"/>
      <c r="AL372" s="58"/>
      <c r="AM372" s="55"/>
      <c r="AN372" s="55"/>
    </row>
    <row r="373" spans="14:40" ht="12.75" customHeight="1">
      <c r="N373" s="57"/>
      <c r="O373" s="57"/>
      <c r="P373" s="57"/>
      <c r="Q373" s="57"/>
      <c r="R373" s="57"/>
      <c r="S373" s="57"/>
      <c r="T373" s="57"/>
      <c r="U373" s="57"/>
      <c r="V373" s="58"/>
      <c r="W373" s="58"/>
      <c r="X373" s="57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  <c r="AK373" s="58"/>
      <c r="AL373" s="58"/>
      <c r="AM373" s="55"/>
      <c r="AN373" s="55"/>
    </row>
    <row r="374" spans="14:40" ht="12.75" customHeight="1">
      <c r="N374" s="57"/>
      <c r="O374" s="57"/>
      <c r="P374" s="57"/>
      <c r="Q374" s="57"/>
      <c r="R374" s="57"/>
      <c r="S374" s="57"/>
      <c r="T374" s="57"/>
      <c r="U374" s="57"/>
      <c r="V374" s="58"/>
      <c r="W374" s="58"/>
      <c r="X374" s="57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  <c r="AK374" s="58"/>
      <c r="AL374" s="58"/>
      <c r="AM374" s="55"/>
      <c r="AN374" s="55"/>
    </row>
    <row r="375" spans="14:40" ht="12.75" customHeight="1">
      <c r="N375" s="57"/>
      <c r="O375" s="57"/>
      <c r="P375" s="57"/>
      <c r="Q375" s="57"/>
      <c r="R375" s="57"/>
      <c r="S375" s="57"/>
      <c r="T375" s="57"/>
      <c r="U375" s="57"/>
      <c r="V375" s="58"/>
      <c r="W375" s="58"/>
      <c r="X375" s="57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  <c r="AK375" s="58"/>
      <c r="AL375" s="58"/>
      <c r="AM375" s="55"/>
      <c r="AN375" s="55"/>
    </row>
    <row r="376" spans="14:40" ht="12.75" customHeight="1">
      <c r="N376" s="57"/>
      <c r="O376" s="57"/>
      <c r="P376" s="57"/>
      <c r="Q376" s="57"/>
      <c r="R376" s="57"/>
      <c r="S376" s="57"/>
      <c r="T376" s="57"/>
      <c r="U376" s="57"/>
      <c r="V376" s="58"/>
      <c r="W376" s="58"/>
      <c r="X376" s="57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  <c r="AK376" s="58"/>
      <c r="AL376" s="58"/>
      <c r="AM376" s="55"/>
      <c r="AN376" s="55"/>
    </row>
    <row r="377" spans="14:40" ht="12.75" customHeight="1">
      <c r="N377" s="57"/>
      <c r="O377" s="57"/>
      <c r="P377" s="57"/>
      <c r="Q377" s="57"/>
      <c r="R377" s="57"/>
      <c r="S377" s="57"/>
      <c r="T377" s="57"/>
      <c r="U377" s="57"/>
      <c r="V377" s="58"/>
      <c r="W377" s="58"/>
      <c r="X377" s="57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  <c r="AK377" s="58"/>
      <c r="AL377" s="58"/>
      <c r="AM377" s="55"/>
      <c r="AN377" s="55"/>
    </row>
    <row r="378" spans="14:40" ht="12.75" customHeight="1">
      <c r="N378" s="57"/>
      <c r="O378" s="57"/>
      <c r="P378" s="57"/>
      <c r="Q378" s="57"/>
      <c r="R378" s="57"/>
      <c r="S378" s="57"/>
      <c r="T378" s="57"/>
      <c r="U378" s="57"/>
      <c r="V378" s="58"/>
      <c r="W378" s="58"/>
      <c r="X378" s="57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  <c r="AK378" s="58"/>
      <c r="AL378" s="58"/>
      <c r="AM378" s="55"/>
      <c r="AN378" s="55"/>
    </row>
    <row r="379" spans="14:40" ht="12.75" customHeight="1">
      <c r="N379" s="57"/>
      <c r="O379" s="57"/>
      <c r="P379" s="57"/>
      <c r="Q379" s="57"/>
      <c r="R379" s="57"/>
      <c r="S379" s="57"/>
      <c r="T379" s="57"/>
      <c r="U379" s="57"/>
      <c r="V379" s="58"/>
      <c r="W379" s="58"/>
      <c r="X379" s="57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  <c r="AK379" s="58"/>
      <c r="AL379" s="58"/>
      <c r="AM379" s="55"/>
      <c r="AN379" s="55"/>
    </row>
    <row r="380" spans="14:40" ht="12.75" customHeight="1">
      <c r="N380" s="57"/>
      <c r="O380" s="57"/>
      <c r="P380" s="57"/>
      <c r="Q380" s="57"/>
      <c r="R380" s="57"/>
      <c r="S380" s="57"/>
      <c r="T380" s="57"/>
      <c r="U380" s="57"/>
      <c r="V380" s="58"/>
      <c r="W380" s="58"/>
      <c r="X380" s="57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  <c r="AK380" s="58"/>
      <c r="AL380" s="58"/>
      <c r="AM380" s="55"/>
      <c r="AN380" s="55"/>
    </row>
    <row r="381" spans="14:40" ht="12.75" customHeight="1">
      <c r="N381" s="57"/>
      <c r="O381" s="57"/>
      <c r="P381" s="57"/>
      <c r="Q381" s="57"/>
      <c r="R381" s="57"/>
      <c r="S381" s="57"/>
      <c r="T381" s="57"/>
      <c r="U381" s="57"/>
      <c r="V381" s="58"/>
      <c r="W381" s="58"/>
      <c r="X381" s="57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  <c r="AK381" s="58"/>
      <c r="AL381" s="58"/>
      <c r="AM381" s="55"/>
      <c r="AN381" s="55"/>
    </row>
    <row r="382" spans="14:40" ht="12.75" customHeight="1">
      <c r="N382" s="57"/>
      <c r="O382" s="57"/>
      <c r="P382" s="57"/>
      <c r="Q382" s="57"/>
      <c r="R382" s="57"/>
      <c r="S382" s="57"/>
      <c r="T382" s="57"/>
      <c r="U382" s="57"/>
      <c r="V382" s="58"/>
      <c r="W382" s="58"/>
      <c r="X382" s="57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  <c r="AK382" s="58"/>
      <c r="AL382" s="58"/>
      <c r="AM382" s="55"/>
      <c r="AN382" s="55"/>
    </row>
    <row r="383" spans="14:40" ht="12.75" customHeight="1">
      <c r="N383" s="57"/>
      <c r="O383" s="57"/>
      <c r="P383" s="57"/>
      <c r="Q383" s="57"/>
      <c r="R383" s="57"/>
      <c r="S383" s="57"/>
      <c r="T383" s="57"/>
      <c r="U383" s="57"/>
      <c r="V383" s="58"/>
      <c r="W383" s="58"/>
      <c r="X383" s="57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  <c r="AK383" s="58"/>
      <c r="AL383" s="58"/>
      <c r="AM383" s="55"/>
      <c r="AN383" s="55"/>
    </row>
    <row r="384" spans="14:40" ht="12.75" customHeight="1">
      <c r="N384" s="57"/>
      <c r="O384" s="57"/>
      <c r="P384" s="57"/>
      <c r="Q384" s="57"/>
      <c r="R384" s="57"/>
      <c r="S384" s="57"/>
      <c r="T384" s="57"/>
      <c r="U384" s="57"/>
      <c r="V384" s="58"/>
      <c r="W384" s="58"/>
      <c r="X384" s="57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  <c r="AK384" s="58"/>
      <c r="AL384" s="58"/>
      <c r="AM384" s="55"/>
      <c r="AN384" s="55"/>
    </row>
    <row r="385" spans="14:40" ht="12.75" customHeight="1">
      <c r="N385" s="57"/>
      <c r="O385" s="57"/>
      <c r="P385" s="57"/>
      <c r="Q385" s="57"/>
      <c r="R385" s="57"/>
      <c r="S385" s="57"/>
      <c r="T385" s="57"/>
      <c r="U385" s="57"/>
      <c r="V385" s="58"/>
      <c r="W385" s="58"/>
      <c r="X385" s="57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  <c r="AK385" s="58"/>
      <c r="AL385" s="58"/>
      <c r="AM385" s="55"/>
      <c r="AN385" s="55"/>
    </row>
    <row r="386" spans="14:40" ht="12.75" customHeight="1">
      <c r="N386" s="57"/>
      <c r="O386" s="57"/>
      <c r="P386" s="57"/>
      <c r="Q386" s="57"/>
      <c r="R386" s="57"/>
      <c r="S386" s="57"/>
      <c r="T386" s="57"/>
      <c r="U386" s="57"/>
      <c r="V386" s="58"/>
      <c r="W386" s="58"/>
      <c r="X386" s="57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  <c r="AK386" s="58"/>
      <c r="AL386" s="58"/>
      <c r="AM386" s="55"/>
      <c r="AN386" s="55"/>
    </row>
    <row r="387" spans="14:40" ht="12.75" customHeight="1">
      <c r="N387" s="57"/>
      <c r="O387" s="57"/>
      <c r="P387" s="57"/>
      <c r="Q387" s="57"/>
      <c r="R387" s="57"/>
      <c r="S387" s="57"/>
      <c r="T387" s="57"/>
      <c r="U387" s="57"/>
      <c r="V387" s="58"/>
      <c r="W387" s="58"/>
      <c r="X387" s="57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  <c r="AK387" s="58"/>
      <c r="AL387" s="58"/>
      <c r="AM387" s="55"/>
      <c r="AN387" s="55"/>
    </row>
    <row r="388" spans="14:40" ht="12.75" customHeight="1">
      <c r="N388" s="57"/>
      <c r="O388" s="57"/>
      <c r="P388" s="57"/>
      <c r="Q388" s="57"/>
      <c r="R388" s="57"/>
      <c r="S388" s="57"/>
      <c r="T388" s="57"/>
      <c r="U388" s="57"/>
      <c r="V388" s="58"/>
      <c r="W388" s="58"/>
      <c r="X388" s="57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  <c r="AK388" s="58"/>
      <c r="AL388" s="58"/>
      <c r="AM388" s="55"/>
      <c r="AN388" s="55"/>
    </row>
    <row r="389" spans="14:40" ht="12.75" customHeight="1">
      <c r="N389" s="57"/>
      <c r="O389" s="57"/>
      <c r="P389" s="57"/>
      <c r="Q389" s="57"/>
      <c r="R389" s="57"/>
      <c r="S389" s="57"/>
      <c r="T389" s="57"/>
      <c r="U389" s="57"/>
      <c r="V389" s="58"/>
      <c r="W389" s="58"/>
      <c r="X389" s="57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  <c r="AK389" s="58"/>
      <c r="AL389" s="58"/>
      <c r="AM389" s="55"/>
      <c r="AN389" s="55"/>
    </row>
    <row r="390" spans="14:40" ht="12.75" customHeight="1">
      <c r="N390" s="57"/>
      <c r="O390" s="57"/>
      <c r="P390" s="57"/>
      <c r="Q390" s="57"/>
      <c r="R390" s="57"/>
      <c r="S390" s="57"/>
      <c r="T390" s="57"/>
      <c r="U390" s="57"/>
      <c r="V390" s="58"/>
      <c r="W390" s="58"/>
      <c r="X390" s="57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  <c r="AK390" s="58"/>
      <c r="AL390" s="58"/>
      <c r="AM390" s="55"/>
      <c r="AN390" s="55"/>
    </row>
    <row r="391" spans="14:40" ht="12.75" customHeight="1">
      <c r="N391" s="57"/>
      <c r="O391" s="57"/>
      <c r="P391" s="57"/>
      <c r="Q391" s="57"/>
      <c r="R391" s="57"/>
      <c r="S391" s="57"/>
      <c r="T391" s="57"/>
      <c r="U391" s="57"/>
      <c r="V391" s="58"/>
      <c r="W391" s="58"/>
      <c r="X391" s="57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  <c r="AK391" s="58"/>
      <c r="AL391" s="58"/>
      <c r="AM391" s="55"/>
      <c r="AN391" s="55"/>
    </row>
    <row r="392" spans="14:40" ht="12.75" customHeight="1">
      <c r="N392" s="57"/>
      <c r="O392" s="57"/>
      <c r="P392" s="57"/>
      <c r="Q392" s="57"/>
      <c r="R392" s="57"/>
      <c r="S392" s="57"/>
      <c r="T392" s="57"/>
      <c r="U392" s="57"/>
      <c r="V392" s="58"/>
      <c r="W392" s="58"/>
      <c r="X392" s="57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  <c r="AK392" s="58"/>
      <c r="AL392" s="58"/>
      <c r="AM392" s="55"/>
      <c r="AN392" s="55"/>
    </row>
    <row r="393" spans="14:40" ht="12.75" customHeight="1">
      <c r="N393" s="57"/>
      <c r="O393" s="57"/>
      <c r="P393" s="57"/>
      <c r="Q393" s="57"/>
      <c r="R393" s="57"/>
      <c r="S393" s="57"/>
      <c r="T393" s="57"/>
      <c r="U393" s="57"/>
      <c r="V393" s="58"/>
      <c r="W393" s="58"/>
      <c r="X393" s="57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  <c r="AK393" s="58"/>
      <c r="AL393" s="58"/>
      <c r="AM393" s="55"/>
      <c r="AN393" s="55"/>
    </row>
    <row r="394" spans="14:40" ht="12.75" customHeight="1">
      <c r="N394" s="57"/>
      <c r="O394" s="57"/>
      <c r="P394" s="57"/>
      <c r="Q394" s="57"/>
      <c r="R394" s="57"/>
      <c r="S394" s="57"/>
      <c r="T394" s="57"/>
      <c r="U394" s="57"/>
      <c r="V394" s="58"/>
      <c r="W394" s="58"/>
      <c r="X394" s="57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  <c r="AK394" s="58"/>
      <c r="AL394" s="58"/>
      <c r="AM394" s="55"/>
      <c r="AN394" s="55"/>
    </row>
    <row r="395" spans="14:40" ht="12.75" customHeight="1">
      <c r="N395" s="57"/>
      <c r="O395" s="57"/>
      <c r="P395" s="57"/>
      <c r="Q395" s="57"/>
      <c r="R395" s="57"/>
      <c r="S395" s="57"/>
      <c r="T395" s="57"/>
      <c r="U395" s="57"/>
      <c r="V395" s="58"/>
      <c r="W395" s="58"/>
      <c r="X395" s="57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  <c r="AK395" s="58"/>
      <c r="AL395" s="58"/>
      <c r="AM395" s="55"/>
      <c r="AN395" s="55"/>
    </row>
    <row r="396" spans="14:40" ht="12.75" customHeight="1">
      <c r="N396" s="57"/>
      <c r="O396" s="57"/>
      <c r="P396" s="57"/>
      <c r="Q396" s="57"/>
      <c r="R396" s="57"/>
      <c r="S396" s="57"/>
      <c r="T396" s="57"/>
      <c r="U396" s="57"/>
      <c r="V396" s="58"/>
      <c r="W396" s="58"/>
      <c r="X396" s="57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  <c r="AK396" s="58"/>
      <c r="AL396" s="58"/>
      <c r="AM396" s="55"/>
      <c r="AN396" s="55"/>
    </row>
    <row r="397" spans="14:40" ht="12.75" customHeight="1">
      <c r="N397" s="57"/>
      <c r="O397" s="57"/>
      <c r="P397" s="57"/>
      <c r="Q397" s="57"/>
      <c r="R397" s="57"/>
      <c r="S397" s="57"/>
      <c r="T397" s="57"/>
      <c r="U397" s="57"/>
      <c r="V397" s="58"/>
      <c r="W397" s="58"/>
      <c r="X397" s="57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  <c r="AK397" s="58"/>
      <c r="AL397" s="58"/>
      <c r="AM397" s="55"/>
      <c r="AN397" s="55"/>
    </row>
    <row r="398" spans="14:40" ht="12.75" customHeight="1">
      <c r="N398" s="57"/>
      <c r="O398" s="57"/>
      <c r="P398" s="57"/>
      <c r="Q398" s="57"/>
      <c r="R398" s="57"/>
      <c r="S398" s="57"/>
      <c r="T398" s="57"/>
      <c r="U398" s="57"/>
      <c r="V398" s="58"/>
      <c r="W398" s="58"/>
      <c r="X398" s="57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  <c r="AK398" s="58"/>
      <c r="AL398" s="58"/>
      <c r="AM398" s="55"/>
      <c r="AN398" s="55"/>
    </row>
    <row r="399" spans="14:40" ht="12.75" customHeight="1">
      <c r="N399" s="57"/>
      <c r="O399" s="57"/>
      <c r="P399" s="57"/>
      <c r="Q399" s="57"/>
      <c r="R399" s="57"/>
      <c r="S399" s="57"/>
      <c r="T399" s="57"/>
      <c r="U399" s="57"/>
      <c r="V399" s="58"/>
      <c r="W399" s="58"/>
      <c r="X399" s="57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  <c r="AK399" s="58"/>
      <c r="AL399" s="58"/>
      <c r="AM399" s="55"/>
      <c r="AN399" s="55"/>
    </row>
    <row r="400" spans="14:40" ht="12.75" customHeight="1">
      <c r="N400" s="57"/>
      <c r="O400" s="57"/>
      <c r="P400" s="57"/>
      <c r="Q400" s="57"/>
      <c r="R400" s="57"/>
      <c r="S400" s="57"/>
      <c r="T400" s="57"/>
      <c r="U400" s="57"/>
      <c r="V400" s="58"/>
      <c r="W400" s="58"/>
      <c r="X400" s="57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  <c r="AK400" s="58"/>
      <c r="AL400" s="58"/>
      <c r="AM400" s="55"/>
      <c r="AN400" s="55"/>
    </row>
    <row r="401" spans="14:40" ht="12.75" customHeight="1">
      <c r="N401" s="57"/>
      <c r="O401" s="57"/>
      <c r="P401" s="57"/>
      <c r="Q401" s="57"/>
      <c r="R401" s="57"/>
      <c r="S401" s="57"/>
      <c r="T401" s="57"/>
      <c r="U401" s="57"/>
      <c r="V401" s="58"/>
      <c r="W401" s="58"/>
      <c r="X401" s="57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  <c r="AK401" s="58"/>
      <c r="AL401" s="58"/>
      <c r="AM401" s="55"/>
      <c r="AN401" s="55"/>
    </row>
    <row r="402" spans="14:40" ht="12.75" customHeight="1">
      <c r="N402" s="57"/>
      <c r="O402" s="57"/>
      <c r="P402" s="57"/>
      <c r="Q402" s="57"/>
      <c r="R402" s="57"/>
      <c r="S402" s="57"/>
      <c r="T402" s="57"/>
      <c r="U402" s="57"/>
      <c r="V402" s="58"/>
      <c r="W402" s="58"/>
      <c r="X402" s="57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  <c r="AK402" s="58"/>
      <c r="AL402" s="58"/>
      <c r="AM402" s="55"/>
      <c r="AN402" s="55"/>
    </row>
    <row r="403" spans="14:40" ht="12.75" customHeight="1">
      <c r="N403" s="57"/>
      <c r="O403" s="57"/>
      <c r="P403" s="57"/>
      <c r="Q403" s="57"/>
      <c r="R403" s="57"/>
      <c r="S403" s="57"/>
      <c r="T403" s="57"/>
      <c r="U403" s="57"/>
      <c r="V403" s="58"/>
      <c r="W403" s="58"/>
      <c r="X403" s="57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  <c r="AK403" s="58"/>
      <c r="AL403" s="58"/>
      <c r="AM403" s="55"/>
      <c r="AN403" s="55"/>
    </row>
    <row r="404" spans="14:40" ht="12.75" customHeight="1">
      <c r="N404" s="57"/>
      <c r="O404" s="57"/>
      <c r="P404" s="57"/>
      <c r="Q404" s="57"/>
      <c r="R404" s="57"/>
      <c r="S404" s="57"/>
      <c r="T404" s="57"/>
      <c r="U404" s="57"/>
      <c r="V404" s="58"/>
      <c r="W404" s="58"/>
      <c r="X404" s="57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  <c r="AK404" s="58"/>
      <c r="AL404" s="58"/>
      <c r="AM404" s="55"/>
      <c r="AN404" s="55"/>
    </row>
    <row r="405" spans="14:40" ht="12.75" customHeight="1">
      <c r="N405" s="57"/>
      <c r="O405" s="57"/>
      <c r="P405" s="57"/>
      <c r="Q405" s="57"/>
      <c r="R405" s="57"/>
      <c r="S405" s="57"/>
      <c r="T405" s="57"/>
      <c r="U405" s="57"/>
      <c r="V405" s="58"/>
      <c r="W405" s="58"/>
      <c r="X405" s="57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  <c r="AK405" s="58"/>
      <c r="AL405" s="58"/>
      <c r="AM405" s="55"/>
      <c r="AN405" s="55"/>
    </row>
    <row r="406" spans="14:40" ht="12.75" customHeight="1">
      <c r="N406" s="57"/>
      <c r="O406" s="57"/>
      <c r="P406" s="57"/>
      <c r="Q406" s="57"/>
      <c r="R406" s="57"/>
      <c r="S406" s="57"/>
      <c r="T406" s="57"/>
      <c r="U406" s="57"/>
      <c r="V406" s="58"/>
      <c r="W406" s="58"/>
      <c r="X406" s="57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  <c r="AK406" s="58"/>
      <c r="AL406" s="58"/>
      <c r="AM406" s="55"/>
      <c r="AN406" s="55"/>
    </row>
    <row r="407" spans="14:40" ht="12.75" customHeight="1">
      <c r="N407" s="57"/>
      <c r="O407" s="57"/>
      <c r="P407" s="57"/>
      <c r="Q407" s="57"/>
      <c r="R407" s="57"/>
      <c r="S407" s="57"/>
      <c r="T407" s="57"/>
      <c r="U407" s="57"/>
      <c r="V407" s="58"/>
      <c r="W407" s="58"/>
      <c r="X407" s="57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  <c r="AK407" s="58"/>
      <c r="AL407" s="58"/>
      <c r="AM407" s="55"/>
      <c r="AN407" s="55"/>
    </row>
    <row r="408" spans="14:40" ht="12.75" customHeight="1">
      <c r="N408" s="57"/>
      <c r="O408" s="57"/>
      <c r="P408" s="57"/>
      <c r="Q408" s="57"/>
      <c r="R408" s="57"/>
      <c r="S408" s="57"/>
      <c r="T408" s="57"/>
      <c r="U408" s="57"/>
      <c r="V408" s="58"/>
      <c r="W408" s="58"/>
      <c r="X408" s="57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  <c r="AK408" s="58"/>
      <c r="AL408" s="58"/>
      <c r="AM408" s="55"/>
      <c r="AN408" s="55"/>
    </row>
    <row r="409" spans="14:40" ht="12.75" customHeight="1">
      <c r="N409" s="57"/>
      <c r="O409" s="57"/>
      <c r="P409" s="57"/>
      <c r="Q409" s="57"/>
      <c r="R409" s="57"/>
      <c r="S409" s="57"/>
      <c r="T409" s="57"/>
      <c r="U409" s="57"/>
      <c r="V409" s="58"/>
      <c r="W409" s="58"/>
      <c r="X409" s="57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  <c r="AK409" s="58"/>
      <c r="AL409" s="58"/>
      <c r="AM409" s="55"/>
      <c r="AN409" s="55"/>
    </row>
    <row r="410" spans="14:40" ht="12.75" customHeight="1">
      <c r="N410" s="57"/>
      <c r="O410" s="57"/>
      <c r="P410" s="57"/>
      <c r="Q410" s="57"/>
      <c r="R410" s="57"/>
      <c r="S410" s="57"/>
      <c r="T410" s="57"/>
      <c r="U410" s="57"/>
      <c r="V410" s="58"/>
      <c r="W410" s="58"/>
      <c r="X410" s="57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  <c r="AK410" s="58"/>
      <c r="AL410" s="58"/>
      <c r="AM410" s="55"/>
      <c r="AN410" s="55"/>
    </row>
    <row r="411" spans="14:40" ht="12.75" customHeight="1">
      <c r="N411" s="57"/>
      <c r="O411" s="57"/>
      <c r="P411" s="57"/>
      <c r="Q411" s="57"/>
      <c r="R411" s="57"/>
      <c r="S411" s="57"/>
      <c r="T411" s="57"/>
      <c r="U411" s="57"/>
      <c r="V411" s="58"/>
      <c r="W411" s="58"/>
      <c r="X411" s="57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  <c r="AK411" s="58"/>
      <c r="AL411" s="58"/>
      <c r="AM411" s="55"/>
      <c r="AN411" s="55"/>
    </row>
    <row r="412" spans="14:40" ht="12.75" customHeight="1">
      <c r="N412" s="57"/>
      <c r="O412" s="57"/>
      <c r="P412" s="57"/>
      <c r="Q412" s="57"/>
      <c r="R412" s="57"/>
      <c r="S412" s="57"/>
      <c r="T412" s="57"/>
      <c r="U412" s="57"/>
      <c r="V412" s="58"/>
      <c r="W412" s="58"/>
      <c r="X412" s="57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  <c r="AK412" s="58"/>
      <c r="AL412" s="58"/>
      <c r="AM412" s="55"/>
      <c r="AN412" s="55"/>
    </row>
    <row r="413" spans="14:40" ht="12.75" customHeight="1">
      <c r="N413" s="57"/>
      <c r="O413" s="57"/>
      <c r="P413" s="57"/>
      <c r="Q413" s="57"/>
      <c r="R413" s="57"/>
      <c r="S413" s="57"/>
      <c r="T413" s="57"/>
      <c r="U413" s="57"/>
      <c r="V413" s="58"/>
      <c r="W413" s="58"/>
      <c r="X413" s="57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  <c r="AK413" s="58"/>
      <c r="AL413" s="58"/>
      <c r="AM413" s="55"/>
      <c r="AN413" s="55"/>
    </row>
    <row r="414" spans="14:40" ht="12.75" customHeight="1">
      <c r="N414" s="57"/>
      <c r="O414" s="57"/>
      <c r="P414" s="57"/>
      <c r="Q414" s="57"/>
      <c r="R414" s="57"/>
      <c r="S414" s="57"/>
      <c r="T414" s="57"/>
      <c r="U414" s="57"/>
      <c r="V414" s="58"/>
      <c r="W414" s="58"/>
      <c r="X414" s="57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  <c r="AK414" s="58"/>
      <c r="AL414" s="58"/>
      <c r="AM414" s="55"/>
      <c r="AN414" s="55"/>
    </row>
    <row r="415" spans="14:40" ht="12.75" customHeight="1">
      <c r="N415" s="57"/>
      <c r="O415" s="57"/>
      <c r="P415" s="57"/>
      <c r="Q415" s="57"/>
      <c r="R415" s="57"/>
      <c r="S415" s="57"/>
      <c r="T415" s="57"/>
      <c r="U415" s="57"/>
      <c r="V415" s="58"/>
      <c r="W415" s="58"/>
      <c r="X415" s="57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  <c r="AK415" s="58"/>
      <c r="AL415" s="58"/>
      <c r="AM415" s="55"/>
      <c r="AN415" s="55"/>
    </row>
    <row r="416" spans="14:40" ht="12.75" customHeight="1">
      <c r="N416" s="57"/>
      <c r="O416" s="57"/>
      <c r="P416" s="57"/>
      <c r="Q416" s="57"/>
      <c r="R416" s="57"/>
      <c r="S416" s="57"/>
      <c r="T416" s="57"/>
      <c r="U416" s="57"/>
      <c r="V416" s="58"/>
      <c r="W416" s="58"/>
      <c r="X416" s="57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  <c r="AK416" s="58"/>
      <c r="AL416" s="58"/>
      <c r="AM416" s="55"/>
      <c r="AN416" s="55"/>
    </row>
    <row r="417" spans="14:40" ht="12.75" customHeight="1">
      <c r="N417" s="57"/>
      <c r="O417" s="57"/>
      <c r="P417" s="57"/>
      <c r="Q417" s="57"/>
      <c r="R417" s="57"/>
      <c r="S417" s="57"/>
      <c r="T417" s="57"/>
      <c r="U417" s="57"/>
      <c r="V417" s="58"/>
      <c r="W417" s="58"/>
      <c r="X417" s="57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  <c r="AK417" s="58"/>
      <c r="AL417" s="58"/>
      <c r="AM417" s="55"/>
      <c r="AN417" s="55"/>
    </row>
    <row r="418" spans="14:40" ht="12.75" customHeight="1">
      <c r="N418" s="57"/>
      <c r="O418" s="57"/>
      <c r="P418" s="57"/>
      <c r="Q418" s="57"/>
      <c r="R418" s="57"/>
      <c r="S418" s="57"/>
      <c r="T418" s="57"/>
      <c r="U418" s="57"/>
      <c r="V418" s="58"/>
      <c r="W418" s="58"/>
      <c r="X418" s="57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  <c r="AK418" s="58"/>
      <c r="AL418" s="58"/>
      <c r="AM418" s="55"/>
      <c r="AN418" s="55"/>
    </row>
    <row r="419" spans="14:40" ht="12.75" customHeight="1">
      <c r="N419" s="57"/>
      <c r="O419" s="57"/>
      <c r="P419" s="57"/>
      <c r="Q419" s="57"/>
      <c r="R419" s="57"/>
      <c r="S419" s="57"/>
      <c r="T419" s="57"/>
      <c r="U419" s="57"/>
      <c r="V419" s="58"/>
      <c r="W419" s="58"/>
      <c r="X419" s="57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  <c r="AK419" s="58"/>
      <c r="AL419" s="58"/>
      <c r="AM419" s="55"/>
      <c r="AN419" s="55"/>
    </row>
    <row r="420" spans="14:40" ht="12.75" customHeight="1">
      <c r="N420" s="57"/>
      <c r="O420" s="57"/>
      <c r="P420" s="57"/>
      <c r="Q420" s="57"/>
      <c r="R420" s="57"/>
      <c r="S420" s="57"/>
      <c r="T420" s="57"/>
      <c r="U420" s="57"/>
      <c r="V420" s="58"/>
      <c r="W420" s="58"/>
      <c r="X420" s="57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  <c r="AK420" s="58"/>
      <c r="AL420" s="58"/>
      <c r="AM420" s="55"/>
      <c r="AN420" s="55"/>
    </row>
    <row r="421" spans="14:40" ht="12.75" customHeight="1">
      <c r="N421" s="57"/>
      <c r="O421" s="57"/>
      <c r="P421" s="57"/>
      <c r="Q421" s="57"/>
      <c r="R421" s="57"/>
      <c r="S421" s="57"/>
      <c r="T421" s="57"/>
      <c r="U421" s="57"/>
      <c r="V421" s="58"/>
      <c r="W421" s="58"/>
      <c r="X421" s="57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  <c r="AK421" s="58"/>
      <c r="AL421" s="58"/>
      <c r="AM421" s="55"/>
      <c r="AN421" s="55"/>
    </row>
    <row r="422" spans="14:40" ht="12.75" customHeight="1">
      <c r="N422" s="57"/>
      <c r="O422" s="57"/>
      <c r="P422" s="57"/>
      <c r="Q422" s="57"/>
      <c r="R422" s="57"/>
      <c r="S422" s="57"/>
      <c r="T422" s="57"/>
      <c r="U422" s="57"/>
      <c r="V422" s="58"/>
      <c r="W422" s="58"/>
      <c r="X422" s="57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  <c r="AK422" s="58"/>
      <c r="AL422" s="58"/>
      <c r="AM422" s="55"/>
      <c r="AN422" s="55"/>
    </row>
    <row r="423" spans="14:40" ht="12.75" customHeight="1">
      <c r="N423" s="57"/>
      <c r="O423" s="57"/>
      <c r="P423" s="57"/>
      <c r="Q423" s="57"/>
      <c r="R423" s="57"/>
      <c r="S423" s="57"/>
      <c r="T423" s="57"/>
      <c r="U423" s="57"/>
      <c r="V423" s="58"/>
      <c r="W423" s="58"/>
      <c r="X423" s="57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  <c r="AK423" s="58"/>
      <c r="AL423" s="58"/>
      <c r="AM423" s="55"/>
      <c r="AN423" s="55"/>
    </row>
    <row r="424" spans="14:40" ht="12.75" customHeight="1">
      <c r="N424" s="57"/>
      <c r="O424" s="57"/>
      <c r="P424" s="57"/>
      <c r="Q424" s="57"/>
      <c r="R424" s="57"/>
      <c r="S424" s="57"/>
      <c r="T424" s="57"/>
      <c r="U424" s="57"/>
      <c r="V424" s="58"/>
      <c r="W424" s="58"/>
      <c r="X424" s="57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  <c r="AK424" s="58"/>
      <c r="AL424" s="58"/>
      <c r="AM424" s="55"/>
      <c r="AN424" s="55"/>
    </row>
    <row r="425" spans="14:40" ht="12.75" customHeight="1">
      <c r="N425" s="57"/>
      <c r="O425" s="57"/>
      <c r="P425" s="57"/>
      <c r="Q425" s="57"/>
      <c r="R425" s="57"/>
      <c r="S425" s="57"/>
      <c r="T425" s="57"/>
      <c r="U425" s="57"/>
      <c r="V425" s="58"/>
      <c r="W425" s="58"/>
      <c r="X425" s="57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  <c r="AK425" s="58"/>
      <c r="AL425" s="58"/>
      <c r="AM425" s="55"/>
      <c r="AN425" s="55"/>
    </row>
    <row r="426" spans="14:40" ht="12.75" customHeight="1">
      <c r="N426" s="57"/>
      <c r="O426" s="57"/>
      <c r="P426" s="57"/>
      <c r="Q426" s="57"/>
      <c r="R426" s="57"/>
      <c r="S426" s="57"/>
      <c r="T426" s="57"/>
      <c r="U426" s="57"/>
      <c r="V426" s="58"/>
      <c r="W426" s="58"/>
      <c r="X426" s="57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  <c r="AK426" s="58"/>
      <c r="AL426" s="58"/>
      <c r="AM426" s="55"/>
      <c r="AN426" s="55"/>
    </row>
    <row r="427" spans="14:40" ht="12.75" customHeight="1">
      <c r="N427" s="57"/>
      <c r="O427" s="57"/>
      <c r="P427" s="57"/>
      <c r="Q427" s="57"/>
      <c r="R427" s="57"/>
      <c r="S427" s="57"/>
      <c r="T427" s="57"/>
      <c r="U427" s="57"/>
      <c r="V427" s="58"/>
      <c r="W427" s="58"/>
      <c r="X427" s="57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  <c r="AK427" s="58"/>
      <c r="AL427" s="58"/>
      <c r="AM427" s="55"/>
      <c r="AN427" s="55"/>
    </row>
    <row r="428" spans="14:40" ht="12.75" customHeight="1">
      <c r="N428" s="57"/>
      <c r="O428" s="57"/>
      <c r="P428" s="57"/>
      <c r="Q428" s="57"/>
      <c r="R428" s="57"/>
      <c r="S428" s="57"/>
      <c r="T428" s="57"/>
      <c r="U428" s="57"/>
      <c r="V428" s="58"/>
      <c r="W428" s="58"/>
      <c r="X428" s="57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  <c r="AK428" s="58"/>
      <c r="AL428" s="58"/>
      <c r="AM428" s="55"/>
      <c r="AN428" s="55"/>
    </row>
    <row r="429" spans="14:40" ht="12.75" customHeight="1">
      <c r="N429" s="57"/>
      <c r="O429" s="57"/>
      <c r="P429" s="57"/>
      <c r="Q429" s="57"/>
      <c r="R429" s="57"/>
      <c r="S429" s="57"/>
      <c r="T429" s="57"/>
      <c r="U429" s="57"/>
      <c r="V429" s="58"/>
      <c r="W429" s="58"/>
      <c r="X429" s="57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  <c r="AK429" s="58"/>
      <c r="AL429" s="58"/>
      <c r="AM429" s="55"/>
      <c r="AN429" s="55"/>
    </row>
    <row r="430" spans="14:40" ht="12.75" customHeight="1">
      <c r="N430" s="57"/>
      <c r="O430" s="57"/>
      <c r="P430" s="57"/>
      <c r="Q430" s="57"/>
      <c r="R430" s="57"/>
      <c r="S430" s="57"/>
      <c r="T430" s="57"/>
      <c r="U430" s="57"/>
      <c r="V430" s="58"/>
      <c r="W430" s="58"/>
      <c r="X430" s="57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  <c r="AK430" s="58"/>
      <c r="AL430" s="58"/>
      <c r="AM430" s="55"/>
      <c r="AN430" s="55"/>
    </row>
    <row r="431" spans="14:40" ht="12.75" customHeight="1">
      <c r="N431" s="57"/>
      <c r="O431" s="57"/>
      <c r="P431" s="57"/>
      <c r="Q431" s="57"/>
      <c r="R431" s="57"/>
      <c r="S431" s="57"/>
      <c r="T431" s="57"/>
      <c r="U431" s="57"/>
      <c r="V431" s="58"/>
      <c r="W431" s="58"/>
      <c r="X431" s="57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  <c r="AK431" s="58"/>
      <c r="AL431" s="58"/>
      <c r="AM431" s="55"/>
      <c r="AN431" s="55"/>
    </row>
    <row r="432" spans="14:40" ht="12.75" customHeight="1">
      <c r="N432" s="57"/>
      <c r="O432" s="57"/>
      <c r="P432" s="57"/>
      <c r="Q432" s="57"/>
      <c r="R432" s="57"/>
      <c r="S432" s="57"/>
      <c r="T432" s="57"/>
      <c r="U432" s="57"/>
      <c r="V432" s="58"/>
      <c r="W432" s="58"/>
      <c r="X432" s="57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  <c r="AK432" s="58"/>
      <c r="AL432" s="58"/>
      <c r="AM432" s="55"/>
      <c r="AN432" s="55"/>
    </row>
    <row r="433" spans="14:40" ht="12.75" customHeight="1">
      <c r="N433" s="57"/>
      <c r="O433" s="57"/>
      <c r="P433" s="57"/>
      <c r="Q433" s="57"/>
      <c r="R433" s="57"/>
      <c r="S433" s="57"/>
      <c r="T433" s="57"/>
      <c r="U433" s="57"/>
      <c r="V433" s="58"/>
      <c r="W433" s="58"/>
      <c r="X433" s="57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  <c r="AK433" s="58"/>
      <c r="AL433" s="58"/>
      <c r="AM433" s="55"/>
      <c r="AN433" s="55"/>
    </row>
    <row r="434" spans="14:40" ht="12.75" customHeight="1">
      <c r="N434" s="57"/>
      <c r="O434" s="57"/>
      <c r="P434" s="57"/>
      <c r="Q434" s="57"/>
      <c r="R434" s="57"/>
      <c r="S434" s="57"/>
      <c r="T434" s="57"/>
      <c r="U434" s="57"/>
      <c r="V434" s="58"/>
      <c r="W434" s="58"/>
      <c r="X434" s="57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  <c r="AK434" s="58"/>
      <c r="AL434" s="58"/>
      <c r="AM434" s="55"/>
      <c r="AN434" s="55"/>
    </row>
    <row r="435" spans="14:40" ht="12.75" customHeight="1">
      <c r="N435" s="57"/>
      <c r="O435" s="57"/>
      <c r="P435" s="57"/>
      <c r="Q435" s="57"/>
      <c r="R435" s="57"/>
      <c r="S435" s="57"/>
      <c r="T435" s="57"/>
      <c r="U435" s="57"/>
      <c r="V435" s="58"/>
      <c r="W435" s="58"/>
      <c r="X435" s="57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  <c r="AK435" s="58"/>
      <c r="AL435" s="58"/>
      <c r="AM435" s="55"/>
      <c r="AN435" s="55"/>
    </row>
    <row r="436" spans="14:40" ht="12.75" customHeight="1">
      <c r="N436" s="57"/>
      <c r="O436" s="57"/>
      <c r="P436" s="57"/>
      <c r="Q436" s="57"/>
      <c r="R436" s="57"/>
      <c r="S436" s="57"/>
      <c r="T436" s="57"/>
      <c r="U436" s="57"/>
      <c r="V436" s="58"/>
      <c r="W436" s="58"/>
      <c r="X436" s="57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  <c r="AK436" s="58"/>
      <c r="AL436" s="58"/>
      <c r="AM436" s="55"/>
      <c r="AN436" s="55"/>
    </row>
    <row r="437" spans="14:40" ht="12.75" customHeight="1">
      <c r="N437" s="57"/>
      <c r="O437" s="57"/>
      <c r="P437" s="57"/>
      <c r="Q437" s="57"/>
      <c r="R437" s="57"/>
      <c r="S437" s="57"/>
      <c r="T437" s="57"/>
      <c r="U437" s="57"/>
      <c r="V437" s="58"/>
      <c r="W437" s="58"/>
      <c r="X437" s="57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  <c r="AK437" s="58"/>
      <c r="AL437" s="58"/>
      <c r="AM437" s="55"/>
      <c r="AN437" s="55"/>
    </row>
    <row r="438" spans="14:40" ht="12.75" customHeight="1">
      <c r="N438" s="57"/>
      <c r="O438" s="57"/>
      <c r="P438" s="57"/>
      <c r="Q438" s="57"/>
      <c r="R438" s="57"/>
      <c r="S438" s="57"/>
      <c r="T438" s="57"/>
      <c r="U438" s="57"/>
      <c r="V438" s="58"/>
      <c r="W438" s="58"/>
      <c r="X438" s="57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  <c r="AK438" s="58"/>
      <c r="AL438" s="58"/>
      <c r="AM438" s="55"/>
      <c r="AN438" s="55"/>
    </row>
    <row r="439" spans="14:40" ht="12.75" customHeight="1">
      <c r="N439" s="57"/>
      <c r="O439" s="57"/>
      <c r="P439" s="57"/>
      <c r="Q439" s="57"/>
      <c r="R439" s="57"/>
      <c r="S439" s="57"/>
      <c r="T439" s="57"/>
      <c r="U439" s="57"/>
      <c r="V439" s="58"/>
      <c r="W439" s="58"/>
      <c r="X439" s="57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  <c r="AK439" s="58"/>
      <c r="AL439" s="58"/>
      <c r="AM439" s="55"/>
      <c r="AN439" s="55"/>
    </row>
    <row r="440" spans="14:40" ht="12.75" customHeight="1">
      <c r="N440" s="57"/>
      <c r="O440" s="57"/>
      <c r="P440" s="57"/>
      <c r="Q440" s="57"/>
      <c r="R440" s="57"/>
      <c r="S440" s="57"/>
      <c r="T440" s="57"/>
      <c r="U440" s="57"/>
      <c r="V440" s="58"/>
      <c r="W440" s="58"/>
      <c r="X440" s="57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  <c r="AK440" s="58"/>
      <c r="AL440" s="58"/>
      <c r="AM440" s="55"/>
      <c r="AN440" s="55"/>
    </row>
    <row r="441" spans="14:40" ht="12.75" customHeight="1">
      <c r="N441" s="57"/>
      <c r="O441" s="57"/>
      <c r="P441" s="57"/>
      <c r="Q441" s="57"/>
      <c r="R441" s="57"/>
      <c r="S441" s="57"/>
      <c r="T441" s="57"/>
      <c r="U441" s="57"/>
      <c r="V441" s="58"/>
      <c r="W441" s="58"/>
      <c r="X441" s="57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  <c r="AK441" s="58"/>
      <c r="AL441" s="58"/>
      <c r="AM441" s="55"/>
      <c r="AN441" s="55"/>
    </row>
    <row r="442" spans="14:40" ht="12.75" customHeight="1">
      <c r="N442" s="57"/>
      <c r="O442" s="57"/>
      <c r="P442" s="57"/>
      <c r="Q442" s="57"/>
      <c r="R442" s="57"/>
      <c r="S442" s="57"/>
      <c r="T442" s="57"/>
      <c r="U442" s="57"/>
      <c r="V442" s="58"/>
      <c r="W442" s="58"/>
      <c r="X442" s="57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  <c r="AK442" s="58"/>
      <c r="AL442" s="58"/>
      <c r="AM442" s="55"/>
      <c r="AN442" s="55"/>
    </row>
    <row r="443" spans="14:40" ht="12.75" customHeight="1">
      <c r="N443" s="57"/>
      <c r="O443" s="57"/>
      <c r="P443" s="57"/>
      <c r="Q443" s="57"/>
      <c r="R443" s="57"/>
      <c r="S443" s="57"/>
      <c r="T443" s="57"/>
      <c r="U443" s="57"/>
      <c r="V443" s="58"/>
      <c r="W443" s="58"/>
      <c r="X443" s="57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  <c r="AK443" s="58"/>
      <c r="AL443" s="58"/>
      <c r="AM443" s="55"/>
      <c r="AN443" s="55"/>
    </row>
    <row r="444" spans="14:40" ht="12.75" customHeight="1">
      <c r="N444" s="57"/>
      <c r="O444" s="57"/>
      <c r="P444" s="57"/>
      <c r="Q444" s="57"/>
      <c r="R444" s="57"/>
      <c r="S444" s="57"/>
      <c r="T444" s="57"/>
      <c r="U444" s="57"/>
      <c r="V444" s="58"/>
      <c r="W444" s="58"/>
      <c r="X444" s="57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  <c r="AK444" s="58"/>
      <c r="AL444" s="58"/>
      <c r="AM444" s="55"/>
      <c r="AN444" s="55"/>
    </row>
    <row r="445" spans="14:40" ht="12.75" customHeight="1">
      <c r="N445" s="57"/>
      <c r="O445" s="57"/>
      <c r="P445" s="57"/>
      <c r="Q445" s="57"/>
      <c r="R445" s="57"/>
      <c r="S445" s="57"/>
      <c r="T445" s="57"/>
      <c r="U445" s="57"/>
      <c r="V445" s="58"/>
      <c r="W445" s="58"/>
      <c r="X445" s="57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  <c r="AK445" s="58"/>
      <c r="AL445" s="58"/>
      <c r="AM445" s="55"/>
      <c r="AN445" s="55"/>
    </row>
    <row r="446" spans="14:40" ht="12.75" customHeight="1">
      <c r="N446" s="57"/>
      <c r="O446" s="57"/>
      <c r="P446" s="57"/>
      <c r="Q446" s="57"/>
      <c r="R446" s="57"/>
      <c r="S446" s="57"/>
      <c r="T446" s="57"/>
      <c r="U446" s="57"/>
      <c r="V446" s="58"/>
      <c r="W446" s="58"/>
      <c r="X446" s="57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  <c r="AK446" s="58"/>
      <c r="AL446" s="58"/>
      <c r="AM446" s="55"/>
      <c r="AN446" s="55"/>
    </row>
    <row r="447" spans="14:40" ht="12.75" customHeight="1">
      <c r="N447" s="57"/>
      <c r="O447" s="57"/>
      <c r="P447" s="57"/>
      <c r="Q447" s="57"/>
      <c r="R447" s="57"/>
      <c r="S447" s="57"/>
      <c r="T447" s="57"/>
      <c r="U447" s="57"/>
      <c r="V447" s="58"/>
      <c r="W447" s="58"/>
      <c r="X447" s="57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  <c r="AK447" s="58"/>
      <c r="AL447" s="58"/>
      <c r="AM447" s="55"/>
      <c r="AN447" s="55"/>
    </row>
    <row r="448" spans="14:40" ht="12.75" customHeight="1">
      <c r="N448" s="57"/>
      <c r="O448" s="57"/>
      <c r="P448" s="57"/>
      <c r="Q448" s="57"/>
      <c r="R448" s="57"/>
      <c r="S448" s="57"/>
      <c r="T448" s="57"/>
      <c r="U448" s="57"/>
      <c r="V448" s="58"/>
      <c r="W448" s="58"/>
      <c r="X448" s="57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  <c r="AK448" s="58"/>
      <c r="AL448" s="58"/>
      <c r="AM448" s="55"/>
      <c r="AN448" s="55"/>
    </row>
    <row r="449" spans="14:40" ht="12.75" customHeight="1">
      <c r="N449" s="57"/>
      <c r="O449" s="57"/>
      <c r="P449" s="57"/>
      <c r="Q449" s="57"/>
      <c r="R449" s="57"/>
      <c r="S449" s="57"/>
      <c r="T449" s="57"/>
      <c r="U449" s="57"/>
      <c r="V449" s="58"/>
      <c r="W449" s="58"/>
      <c r="X449" s="57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  <c r="AK449" s="58"/>
      <c r="AL449" s="58"/>
      <c r="AM449" s="55"/>
      <c r="AN449" s="55"/>
    </row>
    <row r="450" spans="14:40" ht="12.75" customHeight="1">
      <c r="N450" s="57"/>
      <c r="O450" s="57"/>
      <c r="P450" s="57"/>
      <c r="Q450" s="57"/>
      <c r="R450" s="57"/>
      <c r="S450" s="57"/>
      <c r="T450" s="57"/>
      <c r="U450" s="57"/>
      <c r="V450" s="58"/>
      <c r="W450" s="58"/>
      <c r="X450" s="57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  <c r="AK450" s="58"/>
      <c r="AL450" s="58"/>
      <c r="AM450" s="55"/>
      <c r="AN450" s="55"/>
    </row>
    <row r="451" spans="14:40" ht="12.75" customHeight="1">
      <c r="N451" s="57"/>
      <c r="O451" s="57"/>
      <c r="P451" s="57"/>
      <c r="Q451" s="57"/>
      <c r="R451" s="57"/>
      <c r="S451" s="57"/>
      <c r="T451" s="57"/>
      <c r="U451" s="57"/>
      <c r="V451" s="58"/>
      <c r="W451" s="58"/>
      <c r="X451" s="57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  <c r="AK451" s="58"/>
      <c r="AL451" s="58"/>
      <c r="AM451" s="55"/>
      <c r="AN451" s="55"/>
    </row>
    <row r="452" spans="14:40" ht="12.75" customHeight="1">
      <c r="N452" s="57"/>
      <c r="O452" s="57"/>
      <c r="P452" s="57"/>
      <c r="Q452" s="57"/>
      <c r="R452" s="57"/>
      <c r="S452" s="57"/>
      <c r="T452" s="57"/>
      <c r="U452" s="57"/>
      <c r="V452" s="58"/>
      <c r="W452" s="58"/>
      <c r="X452" s="57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  <c r="AK452" s="58"/>
      <c r="AL452" s="58"/>
      <c r="AM452" s="55"/>
      <c r="AN452" s="55"/>
    </row>
    <row r="453" spans="14:40" ht="12.75" customHeight="1">
      <c r="N453" s="57"/>
      <c r="O453" s="57"/>
      <c r="P453" s="57"/>
      <c r="Q453" s="57"/>
      <c r="R453" s="57"/>
      <c r="S453" s="57"/>
      <c r="T453" s="57"/>
      <c r="U453" s="57"/>
      <c r="V453" s="58"/>
      <c r="W453" s="58"/>
      <c r="X453" s="57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  <c r="AK453" s="58"/>
      <c r="AL453" s="58"/>
      <c r="AM453" s="55"/>
      <c r="AN453" s="55"/>
    </row>
    <row r="454" spans="14:40" ht="12.75" customHeight="1">
      <c r="N454" s="57"/>
      <c r="O454" s="57"/>
      <c r="P454" s="57"/>
      <c r="Q454" s="57"/>
      <c r="R454" s="57"/>
      <c r="S454" s="57"/>
      <c r="T454" s="57"/>
      <c r="U454" s="57"/>
      <c r="V454" s="58"/>
      <c r="W454" s="58"/>
      <c r="X454" s="57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  <c r="AK454" s="58"/>
      <c r="AL454" s="58"/>
      <c r="AM454" s="55"/>
      <c r="AN454" s="55"/>
    </row>
    <row r="455" spans="14:40" ht="12.75" customHeight="1">
      <c r="N455" s="57"/>
      <c r="O455" s="57"/>
      <c r="P455" s="57"/>
      <c r="Q455" s="57"/>
      <c r="R455" s="57"/>
      <c r="S455" s="57"/>
      <c r="T455" s="57"/>
      <c r="U455" s="57"/>
      <c r="V455" s="58"/>
      <c r="W455" s="58"/>
      <c r="X455" s="57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  <c r="AK455" s="58"/>
      <c r="AL455" s="58"/>
      <c r="AM455" s="55"/>
      <c r="AN455" s="55"/>
    </row>
    <row r="456" spans="14:40" ht="12.75" customHeight="1">
      <c r="N456" s="57"/>
      <c r="O456" s="57"/>
      <c r="P456" s="57"/>
      <c r="Q456" s="57"/>
      <c r="R456" s="57"/>
      <c r="S456" s="57"/>
      <c r="T456" s="57"/>
      <c r="U456" s="57"/>
      <c r="V456" s="58"/>
      <c r="W456" s="58"/>
      <c r="X456" s="57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  <c r="AK456" s="58"/>
      <c r="AL456" s="58"/>
      <c r="AM456" s="55"/>
      <c r="AN456" s="55"/>
    </row>
    <row r="457" spans="14:40" ht="12.75" customHeight="1">
      <c r="N457" s="57"/>
      <c r="O457" s="57"/>
      <c r="P457" s="57"/>
      <c r="Q457" s="57"/>
      <c r="R457" s="57"/>
      <c r="S457" s="57"/>
      <c r="T457" s="57"/>
      <c r="U457" s="57"/>
      <c r="V457" s="58"/>
      <c r="W457" s="58"/>
      <c r="X457" s="57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  <c r="AK457" s="58"/>
      <c r="AL457" s="58"/>
      <c r="AM457" s="55"/>
      <c r="AN457" s="55"/>
    </row>
    <row r="458" spans="14:40" ht="12.75" customHeight="1">
      <c r="N458" s="57"/>
      <c r="O458" s="57"/>
      <c r="P458" s="57"/>
      <c r="Q458" s="57"/>
      <c r="R458" s="57"/>
      <c r="S458" s="57"/>
      <c r="T458" s="57"/>
      <c r="U458" s="57"/>
      <c r="V458" s="58"/>
      <c r="W458" s="58"/>
      <c r="X458" s="57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  <c r="AK458" s="58"/>
      <c r="AL458" s="58"/>
      <c r="AM458" s="55"/>
      <c r="AN458" s="55"/>
    </row>
    <row r="459" spans="14:40" ht="12.75" customHeight="1">
      <c r="N459" s="57"/>
      <c r="O459" s="57"/>
      <c r="P459" s="57"/>
      <c r="Q459" s="57"/>
      <c r="R459" s="57"/>
      <c r="S459" s="57"/>
      <c r="T459" s="57"/>
      <c r="U459" s="57"/>
      <c r="V459" s="58"/>
      <c r="W459" s="58"/>
      <c r="X459" s="57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  <c r="AK459" s="58"/>
      <c r="AL459" s="58"/>
      <c r="AM459" s="55"/>
      <c r="AN459" s="55"/>
    </row>
    <row r="460" spans="14:40" ht="12.75" customHeight="1">
      <c r="N460" s="57"/>
      <c r="O460" s="57"/>
      <c r="P460" s="57"/>
      <c r="Q460" s="57"/>
      <c r="R460" s="57"/>
      <c r="S460" s="57"/>
      <c r="T460" s="57"/>
      <c r="U460" s="57"/>
      <c r="V460" s="58"/>
      <c r="W460" s="58"/>
      <c r="X460" s="57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  <c r="AK460" s="58"/>
      <c r="AL460" s="58"/>
      <c r="AM460" s="55"/>
      <c r="AN460" s="55"/>
    </row>
    <row r="461" spans="14:40" ht="12.75" customHeight="1">
      <c r="N461" s="57"/>
      <c r="O461" s="57"/>
      <c r="P461" s="57"/>
      <c r="Q461" s="57"/>
      <c r="R461" s="57"/>
      <c r="S461" s="57"/>
      <c r="T461" s="57"/>
      <c r="U461" s="57"/>
      <c r="V461" s="58"/>
      <c r="W461" s="58"/>
      <c r="X461" s="57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  <c r="AK461" s="58"/>
      <c r="AL461" s="58"/>
      <c r="AM461" s="55"/>
      <c r="AN461" s="55"/>
    </row>
    <row r="462" spans="14:40" ht="12.75" customHeight="1">
      <c r="N462" s="57"/>
      <c r="O462" s="57"/>
      <c r="P462" s="57"/>
      <c r="Q462" s="57"/>
      <c r="R462" s="57"/>
      <c r="S462" s="57"/>
      <c r="T462" s="57"/>
      <c r="U462" s="57"/>
      <c r="V462" s="58"/>
      <c r="W462" s="58"/>
      <c r="X462" s="57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  <c r="AK462" s="58"/>
      <c r="AL462" s="58"/>
      <c r="AM462" s="55"/>
      <c r="AN462" s="55"/>
    </row>
    <row r="463" spans="14:40" ht="12.75" customHeight="1">
      <c r="N463" s="57"/>
      <c r="O463" s="57"/>
      <c r="P463" s="57"/>
      <c r="Q463" s="57"/>
      <c r="R463" s="57"/>
      <c r="S463" s="57"/>
      <c r="T463" s="57"/>
      <c r="U463" s="57"/>
      <c r="V463" s="58"/>
      <c r="W463" s="58"/>
      <c r="X463" s="57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  <c r="AK463" s="58"/>
      <c r="AL463" s="58"/>
      <c r="AM463" s="55"/>
      <c r="AN463" s="55"/>
    </row>
    <row r="464" spans="14:40" ht="12.75" customHeight="1">
      <c r="N464" s="57"/>
      <c r="O464" s="57"/>
      <c r="P464" s="57"/>
      <c r="Q464" s="57"/>
      <c r="R464" s="57"/>
      <c r="S464" s="57"/>
      <c r="T464" s="57"/>
      <c r="U464" s="57"/>
      <c r="V464" s="58"/>
      <c r="W464" s="58"/>
      <c r="X464" s="57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  <c r="AK464" s="58"/>
      <c r="AL464" s="58"/>
      <c r="AM464" s="55"/>
      <c r="AN464" s="55"/>
    </row>
    <row r="465" spans="14:40" ht="12.75" customHeight="1">
      <c r="N465" s="57"/>
      <c r="O465" s="57"/>
      <c r="P465" s="57"/>
      <c r="Q465" s="57"/>
      <c r="R465" s="57"/>
      <c r="S465" s="57"/>
      <c r="T465" s="57"/>
      <c r="U465" s="57"/>
      <c r="V465" s="58"/>
      <c r="W465" s="58"/>
      <c r="X465" s="57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  <c r="AK465" s="58"/>
      <c r="AL465" s="58"/>
      <c r="AM465" s="55"/>
      <c r="AN465" s="55"/>
    </row>
    <row r="466" spans="14:40" ht="12.75" customHeight="1">
      <c r="N466" s="57"/>
      <c r="O466" s="57"/>
      <c r="P466" s="57"/>
      <c r="Q466" s="57"/>
      <c r="R466" s="57"/>
      <c r="S466" s="57"/>
      <c r="T466" s="57"/>
      <c r="U466" s="57"/>
      <c r="V466" s="58"/>
      <c r="W466" s="58"/>
      <c r="X466" s="57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  <c r="AK466" s="58"/>
      <c r="AL466" s="58"/>
      <c r="AM466" s="55"/>
      <c r="AN466" s="55"/>
    </row>
    <row r="467" spans="14:40" ht="12.75" customHeight="1">
      <c r="N467" s="57"/>
      <c r="O467" s="57"/>
      <c r="P467" s="57"/>
      <c r="Q467" s="57"/>
      <c r="R467" s="57"/>
      <c r="S467" s="57"/>
      <c r="T467" s="57"/>
      <c r="U467" s="57"/>
      <c r="V467" s="58"/>
      <c r="W467" s="58"/>
      <c r="X467" s="57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  <c r="AK467" s="58"/>
      <c r="AL467" s="58"/>
      <c r="AM467" s="55"/>
      <c r="AN467" s="55"/>
    </row>
    <row r="468" spans="14:40" ht="12.75" customHeight="1">
      <c r="N468" s="57"/>
      <c r="O468" s="57"/>
      <c r="P468" s="57"/>
      <c r="Q468" s="57"/>
      <c r="R468" s="57"/>
      <c r="S468" s="57"/>
      <c r="T468" s="57"/>
      <c r="U468" s="57"/>
      <c r="V468" s="58"/>
      <c r="W468" s="58"/>
      <c r="X468" s="57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  <c r="AK468" s="58"/>
      <c r="AL468" s="58"/>
      <c r="AM468" s="55"/>
      <c r="AN468" s="55"/>
    </row>
    <row r="469" spans="14:40" ht="12.75" customHeight="1">
      <c r="N469" s="57"/>
      <c r="O469" s="57"/>
      <c r="P469" s="57"/>
      <c r="Q469" s="57"/>
      <c r="R469" s="57"/>
      <c r="S469" s="57"/>
      <c r="T469" s="57"/>
      <c r="U469" s="57"/>
      <c r="V469" s="58"/>
      <c r="W469" s="58"/>
      <c r="X469" s="57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  <c r="AK469" s="58"/>
      <c r="AL469" s="58"/>
      <c r="AM469" s="55"/>
      <c r="AN469" s="55"/>
    </row>
    <row r="470" spans="14:40" ht="12.75" customHeight="1">
      <c r="N470" s="57"/>
      <c r="O470" s="57"/>
      <c r="P470" s="57"/>
      <c r="Q470" s="57"/>
      <c r="R470" s="57"/>
      <c r="S470" s="57"/>
      <c r="T470" s="57"/>
      <c r="U470" s="57"/>
      <c r="V470" s="58"/>
      <c r="W470" s="58"/>
      <c r="X470" s="57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  <c r="AK470" s="58"/>
      <c r="AL470" s="58"/>
      <c r="AM470" s="55"/>
      <c r="AN470" s="55"/>
    </row>
    <row r="471" spans="14:40" ht="12.75" customHeight="1">
      <c r="N471" s="57"/>
      <c r="O471" s="57"/>
      <c r="P471" s="57"/>
      <c r="Q471" s="57"/>
      <c r="R471" s="57"/>
      <c r="S471" s="57"/>
      <c r="T471" s="57"/>
      <c r="U471" s="57"/>
      <c r="V471" s="58"/>
      <c r="W471" s="58"/>
      <c r="X471" s="57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  <c r="AK471" s="58"/>
      <c r="AL471" s="58"/>
      <c r="AM471" s="55"/>
      <c r="AN471" s="55"/>
    </row>
    <row r="472" spans="14:40" ht="12.75" customHeight="1">
      <c r="N472" s="57"/>
      <c r="O472" s="57"/>
      <c r="P472" s="57"/>
      <c r="Q472" s="57"/>
      <c r="R472" s="57"/>
      <c r="S472" s="57"/>
      <c r="T472" s="57"/>
      <c r="U472" s="57"/>
      <c r="V472" s="58"/>
      <c r="W472" s="58"/>
      <c r="X472" s="57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  <c r="AK472" s="58"/>
      <c r="AL472" s="58"/>
      <c r="AM472" s="55"/>
      <c r="AN472" s="55"/>
    </row>
    <row r="473" spans="14:40" ht="12.75" customHeight="1">
      <c r="N473" s="57"/>
      <c r="O473" s="57"/>
      <c r="P473" s="57"/>
      <c r="Q473" s="57"/>
      <c r="R473" s="57"/>
      <c r="S473" s="57"/>
      <c r="T473" s="57"/>
      <c r="U473" s="57"/>
      <c r="V473" s="58"/>
      <c r="W473" s="58"/>
      <c r="X473" s="57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  <c r="AK473" s="58"/>
      <c r="AL473" s="58"/>
      <c r="AM473" s="55"/>
      <c r="AN473" s="55"/>
    </row>
    <row r="474" spans="14:40" ht="12.75" customHeight="1">
      <c r="N474" s="57"/>
      <c r="O474" s="57"/>
      <c r="P474" s="57"/>
      <c r="Q474" s="57"/>
      <c r="R474" s="57"/>
      <c r="S474" s="57"/>
      <c r="T474" s="57"/>
      <c r="U474" s="57"/>
      <c r="V474" s="58"/>
      <c r="W474" s="58"/>
      <c r="X474" s="57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  <c r="AK474" s="58"/>
      <c r="AL474" s="58"/>
      <c r="AM474" s="55"/>
      <c r="AN474" s="55"/>
    </row>
    <row r="475" spans="14:40" ht="12.75" customHeight="1">
      <c r="N475" s="57"/>
      <c r="O475" s="57"/>
      <c r="P475" s="57"/>
      <c r="Q475" s="57"/>
      <c r="R475" s="57"/>
      <c r="S475" s="57"/>
      <c r="T475" s="57"/>
      <c r="U475" s="57"/>
      <c r="V475" s="58"/>
      <c r="W475" s="58"/>
      <c r="X475" s="57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  <c r="AK475" s="58"/>
      <c r="AL475" s="58"/>
      <c r="AM475" s="55"/>
      <c r="AN475" s="55"/>
    </row>
    <row r="476" spans="14:40" ht="12.75" customHeight="1">
      <c r="N476" s="57"/>
      <c r="O476" s="57"/>
      <c r="P476" s="57"/>
      <c r="Q476" s="57"/>
      <c r="R476" s="57"/>
      <c r="S476" s="57"/>
      <c r="T476" s="57"/>
      <c r="U476" s="57"/>
      <c r="V476" s="58"/>
      <c r="W476" s="58"/>
      <c r="X476" s="57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  <c r="AK476" s="58"/>
      <c r="AL476" s="58"/>
      <c r="AM476" s="55"/>
      <c r="AN476" s="55"/>
    </row>
    <row r="477" spans="14:40" ht="12.75" customHeight="1">
      <c r="N477" s="57"/>
      <c r="O477" s="57"/>
      <c r="P477" s="57"/>
      <c r="Q477" s="57"/>
      <c r="R477" s="57"/>
      <c r="S477" s="57"/>
      <c r="T477" s="57"/>
      <c r="U477" s="57"/>
      <c r="V477" s="58"/>
      <c r="W477" s="58"/>
      <c r="X477" s="57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  <c r="AK477" s="58"/>
      <c r="AL477" s="58"/>
      <c r="AM477" s="55"/>
      <c r="AN477" s="55"/>
    </row>
    <row r="478" spans="14:40" ht="12.75" customHeight="1">
      <c r="N478" s="57"/>
      <c r="O478" s="57"/>
      <c r="P478" s="57"/>
      <c r="Q478" s="57"/>
      <c r="R478" s="57"/>
      <c r="S478" s="57"/>
      <c r="T478" s="57"/>
      <c r="U478" s="57"/>
      <c r="V478" s="58"/>
      <c r="W478" s="58"/>
      <c r="X478" s="57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58"/>
      <c r="AL478" s="58"/>
      <c r="AM478" s="55"/>
      <c r="AN478" s="55"/>
    </row>
    <row r="479" spans="14:40" ht="12.75" customHeight="1">
      <c r="N479" s="57"/>
      <c r="O479" s="57"/>
      <c r="P479" s="57"/>
      <c r="Q479" s="57"/>
      <c r="R479" s="57"/>
      <c r="S479" s="57"/>
      <c r="T479" s="57"/>
      <c r="U479" s="57"/>
      <c r="V479" s="58"/>
      <c r="W479" s="58"/>
      <c r="X479" s="57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  <c r="AK479" s="58"/>
      <c r="AL479" s="58"/>
      <c r="AM479" s="55"/>
      <c r="AN479" s="55"/>
    </row>
    <row r="480" spans="14:40" ht="12.75" customHeight="1">
      <c r="N480" s="57"/>
      <c r="O480" s="57"/>
      <c r="P480" s="57"/>
      <c r="Q480" s="57"/>
      <c r="R480" s="57"/>
      <c r="S480" s="57"/>
      <c r="T480" s="57"/>
      <c r="U480" s="57"/>
      <c r="V480" s="58"/>
      <c r="W480" s="58"/>
      <c r="X480" s="57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  <c r="AK480" s="58"/>
      <c r="AL480" s="58"/>
      <c r="AM480" s="55"/>
      <c r="AN480" s="55"/>
    </row>
    <row r="481" spans="14:40" ht="12.75" customHeight="1">
      <c r="N481" s="57"/>
      <c r="O481" s="57"/>
      <c r="P481" s="57"/>
      <c r="Q481" s="57"/>
      <c r="R481" s="57"/>
      <c r="S481" s="57"/>
      <c r="T481" s="57"/>
      <c r="U481" s="57"/>
      <c r="V481" s="58"/>
      <c r="W481" s="58"/>
      <c r="X481" s="57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  <c r="AK481" s="58"/>
      <c r="AL481" s="58"/>
      <c r="AM481" s="55"/>
      <c r="AN481" s="55"/>
    </row>
    <row r="482" spans="14:40" ht="12.75" customHeight="1">
      <c r="N482" s="57"/>
      <c r="O482" s="57"/>
      <c r="P482" s="57"/>
      <c r="Q482" s="57"/>
      <c r="R482" s="57"/>
      <c r="S482" s="57"/>
      <c r="T482" s="57"/>
      <c r="U482" s="57"/>
      <c r="V482" s="58"/>
      <c r="W482" s="58"/>
      <c r="X482" s="57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  <c r="AK482" s="58"/>
      <c r="AL482" s="58"/>
      <c r="AM482" s="55"/>
      <c r="AN482" s="55"/>
    </row>
    <row r="483" spans="14:40" ht="12.75" customHeight="1">
      <c r="N483" s="57"/>
      <c r="O483" s="57"/>
      <c r="P483" s="57"/>
      <c r="Q483" s="57"/>
      <c r="R483" s="57"/>
      <c r="S483" s="57"/>
      <c r="T483" s="57"/>
      <c r="U483" s="57"/>
      <c r="V483" s="58"/>
      <c r="W483" s="58"/>
      <c r="X483" s="57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  <c r="AK483" s="58"/>
      <c r="AL483" s="58"/>
      <c r="AM483" s="55"/>
      <c r="AN483" s="55"/>
    </row>
    <row r="484" spans="14:40" ht="12.75" customHeight="1">
      <c r="N484" s="57"/>
      <c r="O484" s="57"/>
      <c r="P484" s="57"/>
      <c r="Q484" s="57"/>
      <c r="R484" s="57"/>
      <c r="S484" s="57"/>
      <c r="T484" s="57"/>
      <c r="U484" s="57"/>
      <c r="V484" s="58"/>
      <c r="W484" s="58"/>
      <c r="X484" s="57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  <c r="AK484" s="58"/>
      <c r="AL484" s="58"/>
      <c r="AM484" s="55"/>
      <c r="AN484" s="55"/>
    </row>
    <row r="485" spans="14:40" ht="12.75" customHeight="1">
      <c r="N485" s="57"/>
      <c r="O485" s="57"/>
      <c r="P485" s="57"/>
      <c r="Q485" s="57"/>
      <c r="R485" s="57"/>
      <c r="S485" s="57"/>
      <c r="T485" s="57"/>
      <c r="U485" s="57"/>
      <c r="V485" s="58"/>
      <c r="W485" s="58"/>
      <c r="X485" s="57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  <c r="AK485" s="58"/>
      <c r="AL485" s="58"/>
      <c r="AM485" s="55"/>
      <c r="AN485" s="55"/>
    </row>
    <row r="486" spans="14:40" ht="12.75" customHeight="1">
      <c r="N486" s="57"/>
      <c r="O486" s="57"/>
      <c r="P486" s="57"/>
      <c r="Q486" s="57"/>
      <c r="R486" s="57"/>
      <c r="S486" s="57"/>
      <c r="T486" s="57"/>
      <c r="U486" s="57"/>
      <c r="V486" s="58"/>
      <c r="W486" s="58"/>
      <c r="X486" s="57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  <c r="AK486" s="58"/>
      <c r="AL486" s="58"/>
      <c r="AM486" s="55"/>
      <c r="AN486" s="55"/>
    </row>
    <row r="487" spans="14:40" ht="12.75" customHeight="1">
      <c r="N487" s="57"/>
      <c r="O487" s="57"/>
      <c r="P487" s="57"/>
      <c r="Q487" s="57"/>
      <c r="R487" s="57"/>
      <c r="S487" s="57"/>
      <c r="T487" s="57"/>
      <c r="U487" s="57"/>
      <c r="V487" s="58"/>
      <c r="W487" s="58"/>
      <c r="X487" s="57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  <c r="AK487" s="58"/>
      <c r="AL487" s="58"/>
      <c r="AM487" s="55"/>
      <c r="AN487" s="55"/>
    </row>
    <row r="488" spans="14:40" ht="12.75" customHeight="1">
      <c r="N488" s="57"/>
      <c r="O488" s="57"/>
      <c r="P488" s="57"/>
      <c r="Q488" s="57"/>
      <c r="R488" s="57"/>
      <c r="S488" s="57"/>
      <c r="T488" s="57"/>
      <c r="U488" s="57"/>
      <c r="V488" s="58"/>
      <c r="W488" s="58"/>
      <c r="X488" s="57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  <c r="AK488" s="58"/>
      <c r="AL488" s="58"/>
      <c r="AM488" s="55"/>
      <c r="AN488" s="55"/>
    </row>
    <row r="489" spans="14:40" ht="12.75" customHeight="1">
      <c r="N489" s="57"/>
      <c r="O489" s="57"/>
      <c r="P489" s="57"/>
      <c r="Q489" s="57"/>
      <c r="R489" s="57"/>
      <c r="S489" s="57"/>
      <c r="T489" s="57"/>
      <c r="U489" s="57"/>
      <c r="V489" s="58"/>
      <c r="W489" s="58"/>
      <c r="X489" s="57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  <c r="AK489" s="58"/>
      <c r="AL489" s="58"/>
      <c r="AM489" s="55"/>
      <c r="AN489" s="55"/>
    </row>
    <row r="490" spans="14:40" ht="12.75" customHeight="1">
      <c r="N490" s="57"/>
      <c r="O490" s="57"/>
      <c r="P490" s="57"/>
      <c r="Q490" s="57"/>
      <c r="R490" s="57"/>
      <c r="S490" s="57"/>
      <c r="T490" s="57"/>
      <c r="U490" s="57"/>
      <c r="V490" s="58"/>
      <c r="W490" s="58"/>
      <c r="X490" s="57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  <c r="AK490" s="58"/>
      <c r="AL490" s="58"/>
      <c r="AM490" s="55"/>
      <c r="AN490" s="55"/>
    </row>
    <row r="491" spans="14:40" ht="12.75" customHeight="1">
      <c r="N491" s="57"/>
      <c r="O491" s="57"/>
      <c r="P491" s="57"/>
      <c r="Q491" s="57"/>
      <c r="R491" s="57"/>
      <c r="S491" s="57"/>
      <c r="T491" s="57"/>
      <c r="U491" s="57"/>
      <c r="V491" s="58"/>
      <c r="W491" s="58"/>
      <c r="X491" s="57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  <c r="AK491" s="58"/>
      <c r="AL491" s="58"/>
      <c r="AM491" s="55"/>
      <c r="AN491" s="55"/>
    </row>
    <row r="492" spans="14:40" ht="12.75" customHeight="1">
      <c r="N492" s="57"/>
      <c r="O492" s="57"/>
      <c r="P492" s="57"/>
      <c r="Q492" s="57"/>
      <c r="R492" s="57"/>
      <c r="S492" s="57"/>
      <c r="T492" s="57"/>
      <c r="U492" s="57"/>
      <c r="V492" s="58"/>
      <c r="W492" s="58"/>
      <c r="X492" s="57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  <c r="AK492" s="58"/>
      <c r="AL492" s="58"/>
      <c r="AM492" s="55"/>
      <c r="AN492" s="55"/>
    </row>
    <row r="493" spans="14:40" ht="12.75" customHeight="1">
      <c r="N493" s="57"/>
      <c r="O493" s="57"/>
      <c r="P493" s="57"/>
      <c r="Q493" s="57"/>
      <c r="R493" s="57"/>
      <c r="S493" s="57"/>
      <c r="T493" s="57"/>
      <c r="U493" s="57"/>
      <c r="V493" s="58"/>
      <c r="W493" s="58"/>
      <c r="X493" s="57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  <c r="AK493" s="58"/>
      <c r="AL493" s="58"/>
      <c r="AM493" s="55"/>
      <c r="AN493" s="55"/>
    </row>
    <row r="494" spans="14:40" ht="12.75" customHeight="1">
      <c r="N494" s="57"/>
      <c r="O494" s="57"/>
      <c r="P494" s="57"/>
      <c r="Q494" s="57"/>
      <c r="R494" s="57"/>
      <c r="S494" s="57"/>
      <c r="T494" s="57"/>
      <c r="U494" s="57"/>
      <c r="V494" s="58"/>
      <c r="W494" s="58"/>
      <c r="X494" s="57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  <c r="AK494" s="58"/>
      <c r="AL494" s="58"/>
      <c r="AM494" s="55"/>
      <c r="AN494" s="55"/>
    </row>
    <row r="495" spans="14:40" ht="12.75" customHeight="1">
      <c r="N495" s="57"/>
      <c r="O495" s="57"/>
      <c r="P495" s="57"/>
      <c r="Q495" s="57"/>
      <c r="R495" s="57"/>
      <c r="S495" s="57"/>
      <c r="T495" s="57"/>
      <c r="U495" s="57"/>
      <c r="V495" s="58"/>
      <c r="W495" s="58"/>
      <c r="X495" s="57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  <c r="AK495" s="58"/>
      <c r="AL495" s="58"/>
      <c r="AM495" s="55"/>
      <c r="AN495" s="55"/>
    </row>
    <row r="496" spans="14:40" ht="12.75" customHeight="1">
      <c r="N496" s="57"/>
      <c r="O496" s="57"/>
      <c r="P496" s="57"/>
      <c r="Q496" s="57"/>
      <c r="R496" s="57"/>
      <c r="S496" s="57"/>
      <c r="T496" s="57"/>
      <c r="U496" s="57"/>
      <c r="V496" s="58"/>
      <c r="W496" s="58"/>
      <c r="X496" s="57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  <c r="AK496" s="58"/>
      <c r="AL496" s="58"/>
      <c r="AM496" s="55"/>
      <c r="AN496" s="55"/>
    </row>
    <row r="497" spans="14:40" ht="12.75" customHeight="1">
      <c r="N497" s="57"/>
      <c r="O497" s="57"/>
      <c r="P497" s="57"/>
      <c r="Q497" s="57"/>
      <c r="R497" s="57"/>
      <c r="S497" s="57"/>
      <c r="T497" s="57"/>
      <c r="U497" s="57"/>
      <c r="V497" s="58"/>
      <c r="W497" s="58"/>
      <c r="X497" s="57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  <c r="AK497" s="58"/>
      <c r="AL497" s="58"/>
      <c r="AM497" s="55"/>
      <c r="AN497" s="55"/>
    </row>
    <row r="498" spans="14:40" ht="12.75" customHeight="1">
      <c r="N498" s="57"/>
      <c r="O498" s="57"/>
      <c r="P498" s="57"/>
      <c r="Q498" s="57"/>
      <c r="R498" s="57"/>
      <c r="S498" s="57"/>
      <c r="T498" s="57"/>
      <c r="U498" s="57"/>
      <c r="V498" s="58"/>
      <c r="W498" s="58"/>
      <c r="X498" s="57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  <c r="AK498" s="58"/>
      <c r="AL498" s="58"/>
      <c r="AM498" s="55"/>
      <c r="AN498" s="55"/>
    </row>
    <row r="499" spans="14:40" ht="12.75" customHeight="1">
      <c r="N499" s="57"/>
      <c r="O499" s="57"/>
      <c r="P499" s="57"/>
      <c r="Q499" s="57"/>
      <c r="R499" s="57"/>
      <c r="S499" s="57"/>
      <c r="T499" s="57"/>
      <c r="U499" s="57"/>
      <c r="V499" s="58"/>
      <c r="W499" s="58"/>
      <c r="X499" s="57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  <c r="AK499" s="58"/>
      <c r="AL499" s="58"/>
      <c r="AM499" s="55"/>
      <c r="AN499" s="55"/>
    </row>
    <row r="500" spans="14:40" ht="12.75" customHeight="1">
      <c r="N500" s="57"/>
      <c r="O500" s="57"/>
      <c r="P500" s="57"/>
      <c r="Q500" s="57"/>
      <c r="R500" s="57"/>
      <c r="S500" s="57"/>
      <c r="T500" s="57"/>
      <c r="U500" s="57"/>
      <c r="V500" s="58"/>
      <c r="W500" s="58"/>
      <c r="X500" s="57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  <c r="AK500" s="58"/>
      <c r="AL500" s="58"/>
      <c r="AM500" s="55"/>
      <c r="AN500" s="55"/>
    </row>
    <row r="501" spans="14:40" ht="12.75" customHeight="1">
      <c r="N501" s="57"/>
      <c r="O501" s="57"/>
      <c r="P501" s="57"/>
      <c r="Q501" s="57"/>
      <c r="R501" s="57"/>
      <c r="S501" s="57"/>
      <c r="T501" s="57"/>
      <c r="U501" s="57"/>
      <c r="V501" s="58"/>
      <c r="W501" s="58"/>
      <c r="X501" s="57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  <c r="AK501" s="58"/>
      <c r="AL501" s="58"/>
      <c r="AM501" s="55"/>
      <c r="AN501" s="55"/>
    </row>
    <row r="502" spans="14:40" ht="12.75" customHeight="1">
      <c r="N502" s="57"/>
      <c r="O502" s="57"/>
      <c r="P502" s="57"/>
      <c r="Q502" s="57"/>
      <c r="R502" s="57"/>
      <c r="S502" s="57"/>
      <c r="T502" s="57"/>
      <c r="U502" s="57"/>
      <c r="V502" s="58"/>
      <c r="W502" s="58"/>
      <c r="X502" s="57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  <c r="AK502" s="58"/>
      <c r="AL502" s="58"/>
      <c r="AM502" s="55"/>
      <c r="AN502" s="55"/>
    </row>
    <row r="503" spans="14:40" ht="12.75" customHeight="1">
      <c r="N503" s="57"/>
      <c r="O503" s="57"/>
      <c r="P503" s="57"/>
      <c r="Q503" s="57"/>
      <c r="R503" s="57"/>
      <c r="S503" s="57"/>
      <c r="T503" s="57"/>
      <c r="U503" s="57"/>
      <c r="V503" s="58"/>
      <c r="W503" s="58"/>
      <c r="X503" s="57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  <c r="AK503" s="58"/>
      <c r="AL503" s="58"/>
      <c r="AM503" s="55"/>
      <c r="AN503" s="55"/>
    </row>
    <row r="504" spans="14:40" ht="12.75" customHeight="1">
      <c r="N504" s="57"/>
      <c r="O504" s="57"/>
      <c r="P504" s="57"/>
      <c r="Q504" s="57"/>
      <c r="R504" s="57"/>
      <c r="S504" s="57"/>
      <c r="T504" s="57"/>
      <c r="U504" s="57"/>
      <c r="V504" s="58"/>
      <c r="W504" s="58"/>
      <c r="X504" s="57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  <c r="AK504" s="58"/>
      <c r="AL504" s="58"/>
      <c r="AM504" s="55"/>
      <c r="AN504" s="55"/>
    </row>
    <row r="505" spans="14:40" ht="12.75" customHeight="1">
      <c r="N505" s="57"/>
      <c r="O505" s="57"/>
      <c r="P505" s="57"/>
      <c r="Q505" s="57"/>
      <c r="R505" s="57"/>
      <c r="S505" s="57"/>
      <c r="T505" s="57"/>
      <c r="U505" s="57"/>
      <c r="V505" s="58"/>
      <c r="W505" s="58"/>
      <c r="X505" s="57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  <c r="AK505" s="58"/>
      <c r="AL505" s="58"/>
      <c r="AM505" s="55"/>
      <c r="AN505" s="55"/>
    </row>
    <row r="506" spans="14:40" ht="12.75" customHeight="1">
      <c r="N506" s="57"/>
      <c r="O506" s="57"/>
      <c r="P506" s="57"/>
      <c r="Q506" s="57"/>
      <c r="R506" s="57"/>
      <c r="S506" s="57"/>
      <c r="T506" s="57"/>
      <c r="U506" s="57"/>
      <c r="V506" s="58"/>
      <c r="W506" s="58"/>
      <c r="X506" s="57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  <c r="AK506" s="58"/>
      <c r="AL506" s="58"/>
      <c r="AM506" s="55"/>
      <c r="AN506" s="55"/>
    </row>
    <row r="507" spans="14:40" ht="12.75" customHeight="1">
      <c r="N507" s="57"/>
      <c r="O507" s="57"/>
      <c r="P507" s="57"/>
      <c r="Q507" s="57"/>
      <c r="R507" s="57"/>
      <c r="S507" s="57"/>
      <c r="T507" s="57"/>
      <c r="U507" s="57"/>
      <c r="V507" s="58"/>
      <c r="W507" s="58"/>
      <c r="X507" s="57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  <c r="AK507" s="58"/>
      <c r="AL507" s="58"/>
      <c r="AM507" s="55"/>
      <c r="AN507" s="55"/>
    </row>
    <row r="508" spans="14:40" ht="12.75" customHeight="1">
      <c r="N508" s="57"/>
      <c r="O508" s="57"/>
      <c r="P508" s="57"/>
      <c r="Q508" s="57"/>
      <c r="R508" s="57"/>
      <c r="S508" s="57"/>
      <c r="T508" s="57"/>
      <c r="U508" s="57"/>
      <c r="V508" s="58"/>
      <c r="W508" s="58"/>
      <c r="X508" s="57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  <c r="AK508" s="58"/>
      <c r="AL508" s="58"/>
      <c r="AM508" s="55"/>
      <c r="AN508" s="55"/>
    </row>
    <row r="509" spans="14:40" ht="12.75" customHeight="1">
      <c r="N509" s="57"/>
      <c r="O509" s="57"/>
      <c r="P509" s="57"/>
      <c r="Q509" s="57"/>
      <c r="R509" s="57"/>
      <c r="S509" s="57"/>
      <c r="T509" s="57"/>
      <c r="U509" s="57"/>
      <c r="V509" s="58"/>
      <c r="W509" s="58"/>
      <c r="X509" s="57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  <c r="AK509" s="58"/>
      <c r="AL509" s="58"/>
      <c r="AM509" s="55"/>
      <c r="AN509" s="55"/>
    </row>
    <row r="510" spans="14:40" ht="12.75" customHeight="1">
      <c r="N510" s="57"/>
      <c r="O510" s="57"/>
      <c r="P510" s="57"/>
      <c r="Q510" s="57"/>
      <c r="R510" s="57"/>
      <c r="S510" s="57"/>
      <c r="T510" s="57"/>
      <c r="U510" s="57"/>
      <c r="V510" s="58"/>
      <c r="W510" s="58"/>
      <c r="X510" s="57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  <c r="AK510" s="58"/>
      <c r="AL510" s="58"/>
      <c r="AM510" s="55"/>
      <c r="AN510" s="55"/>
    </row>
    <row r="511" spans="14:40" ht="12.75" customHeight="1">
      <c r="N511" s="57"/>
      <c r="O511" s="57"/>
      <c r="P511" s="57"/>
      <c r="Q511" s="57"/>
      <c r="R511" s="57"/>
      <c r="S511" s="57"/>
      <c r="T511" s="57"/>
      <c r="U511" s="57"/>
      <c r="V511" s="58"/>
      <c r="W511" s="58"/>
      <c r="X511" s="57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  <c r="AK511" s="58"/>
      <c r="AL511" s="58"/>
      <c r="AM511" s="55"/>
      <c r="AN511" s="55"/>
    </row>
    <row r="512" spans="14:40" ht="12.75" customHeight="1">
      <c r="N512" s="57"/>
      <c r="O512" s="57"/>
      <c r="P512" s="57"/>
      <c r="Q512" s="57"/>
      <c r="R512" s="57"/>
      <c r="S512" s="57"/>
      <c r="T512" s="57"/>
      <c r="U512" s="57"/>
      <c r="V512" s="58"/>
      <c r="W512" s="58"/>
      <c r="X512" s="57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  <c r="AK512" s="58"/>
      <c r="AL512" s="58"/>
      <c r="AM512" s="55"/>
      <c r="AN512" s="55"/>
    </row>
    <row r="513" spans="14:40" ht="12.75" customHeight="1">
      <c r="N513" s="57"/>
      <c r="O513" s="57"/>
      <c r="P513" s="57"/>
      <c r="Q513" s="57"/>
      <c r="R513" s="57"/>
      <c r="S513" s="57"/>
      <c r="T513" s="57"/>
      <c r="U513" s="57"/>
      <c r="V513" s="58"/>
      <c r="W513" s="58"/>
      <c r="X513" s="57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  <c r="AK513" s="58"/>
      <c r="AL513" s="58"/>
      <c r="AM513" s="55"/>
      <c r="AN513" s="55"/>
    </row>
    <row r="514" spans="14:40" ht="12.75" customHeight="1">
      <c r="N514" s="57"/>
      <c r="O514" s="57"/>
      <c r="P514" s="57"/>
      <c r="Q514" s="57"/>
      <c r="R514" s="57"/>
      <c r="S514" s="57"/>
      <c r="T514" s="57"/>
      <c r="U514" s="57"/>
      <c r="V514" s="58"/>
      <c r="W514" s="58"/>
      <c r="X514" s="57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  <c r="AK514" s="58"/>
      <c r="AL514" s="58"/>
      <c r="AM514" s="55"/>
      <c r="AN514" s="55"/>
    </row>
    <row r="515" spans="14:40" ht="12.75" customHeight="1">
      <c r="N515" s="57"/>
      <c r="O515" s="57"/>
      <c r="P515" s="57"/>
      <c r="Q515" s="57"/>
      <c r="R515" s="57"/>
      <c r="S515" s="57"/>
      <c r="T515" s="57"/>
      <c r="U515" s="57"/>
      <c r="V515" s="58"/>
      <c r="W515" s="58"/>
      <c r="X515" s="57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  <c r="AK515" s="58"/>
      <c r="AL515" s="58"/>
      <c r="AM515" s="55"/>
      <c r="AN515" s="55"/>
    </row>
    <row r="516" spans="14:40" ht="12.75" customHeight="1">
      <c r="N516" s="57"/>
      <c r="O516" s="57"/>
      <c r="P516" s="57"/>
      <c r="Q516" s="57"/>
      <c r="R516" s="57"/>
      <c r="S516" s="57"/>
      <c r="T516" s="57"/>
      <c r="U516" s="57"/>
      <c r="V516" s="58"/>
      <c r="W516" s="58"/>
      <c r="X516" s="57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  <c r="AK516" s="58"/>
      <c r="AL516" s="58"/>
      <c r="AM516" s="55"/>
      <c r="AN516" s="55"/>
    </row>
    <row r="517" spans="14:40" ht="12.75" customHeight="1">
      <c r="N517" s="57"/>
      <c r="O517" s="57"/>
      <c r="P517" s="57"/>
      <c r="Q517" s="57"/>
      <c r="R517" s="57"/>
      <c r="S517" s="57"/>
      <c r="T517" s="57"/>
      <c r="U517" s="57"/>
      <c r="V517" s="58"/>
      <c r="W517" s="58"/>
      <c r="X517" s="57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  <c r="AK517" s="58"/>
      <c r="AL517" s="58"/>
      <c r="AM517" s="55"/>
      <c r="AN517" s="55"/>
    </row>
    <row r="518" spans="14:40" ht="12.75" customHeight="1">
      <c r="N518" s="57"/>
      <c r="O518" s="57"/>
      <c r="P518" s="57"/>
      <c r="Q518" s="57"/>
      <c r="R518" s="57"/>
      <c r="S518" s="57"/>
      <c r="T518" s="57"/>
      <c r="U518" s="57"/>
      <c r="V518" s="58"/>
      <c r="W518" s="58"/>
      <c r="X518" s="57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  <c r="AK518" s="58"/>
      <c r="AL518" s="58"/>
      <c r="AM518" s="55"/>
      <c r="AN518" s="55"/>
    </row>
    <row r="519" spans="14:40" ht="12.75" customHeight="1">
      <c r="N519" s="57"/>
      <c r="O519" s="57"/>
      <c r="P519" s="57"/>
      <c r="Q519" s="57"/>
      <c r="R519" s="57"/>
      <c r="S519" s="57"/>
      <c r="T519" s="57"/>
      <c r="U519" s="57"/>
      <c r="V519" s="58"/>
      <c r="W519" s="58"/>
      <c r="X519" s="57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  <c r="AK519" s="58"/>
      <c r="AL519" s="58"/>
      <c r="AM519" s="55"/>
      <c r="AN519" s="55"/>
    </row>
    <row r="520" spans="14:40" ht="12.75" customHeight="1">
      <c r="N520" s="57"/>
      <c r="O520" s="57"/>
      <c r="P520" s="57"/>
      <c r="Q520" s="57"/>
      <c r="R520" s="57"/>
      <c r="S520" s="57"/>
      <c r="T520" s="57"/>
      <c r="U520" s="57"/>
      <c r="V520" s="58"/>
      <c r="W520" s="58"/>
      <c r="X520" s="57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  <c r="AK520" s="58"/>
      <c r="AL520" s="58"/>
      <c r="AM520" s="55"/>
      <c r="AN520" s="55"/>
    </row>
    <row r="521" spans="14:40" ht="12.75" customHeight="1">
      <c r="N521" s="57"/>
      <c r="O521" s="57"/>
      <c r="P521" s="57"/>
      <c r="Q521" s="57"/>
      <c r="R521" s="57"/>
      <c r="S521" s="57"/>
      <c r="T521" s="57"/>
      <c r="U521" s="57"/>
      <c r="V521" s="58"/>
      <c r="W521" s="58"/>
      <c r="X521" s="57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  <c r="AK521" s="58"/>
      <c r="AL521" s="58"/>
      <c r="AM521" s="55"/>
      <c r="AN521" s="55"/>
    </row>
    <row r="522" spans="14:40" ht="12.75" customHeight="1">
      <c r="N522" s="57"/>
      <c r="O522" s="57"/>
      <c r="P522" s="57"/>
      <c r="Q522" s="57"/>
      <c r="R522" s="57"/>
      <c r="S522" s="57"/>
      <c r="T522" s="57"/>
      <c r="U522" s="57"/>
      <c r="V522" s="58"/>
      <c r="W522" s="58"/>
      <c r="X522" s="57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  <c r="AK522" s="58"/>
      <c r="AL522" s="58"/>
      <c r="AM522" s="55"/>
      <c r="AN522" s="55"/>
    </row>
    <row r="523" spans="14:40" ht="12.75" customHeight="1">
      <c r="N523" s="57"/>
      <c r="O523" s="57"/>
      <c r="P523" s="57"/>
      <c r="Q523" s="57"/>
      <c r="R523" s="57"/>
      <c r="S523" s="57"/>
      <c r="T523" s="57"/>
      <c r="U523" s="57"/>
      <c r="V523" s="58"/>
      <c r="W523" s="58"/>
      <c r="X523" s="57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  <c r="AK523" s="58"/>
      <c r="AL523" s="58"/>
      <c r="AM523" s="55"/>
      <c r="AN523" s="55"/>
    </row>
    <row r="524" spans="14:40" ht="12.75" customHeight="1">
      <c r="N524" s="57"/>
      <c r="O524" s="57"/>
      <c r="P524" s="57"/>
      <c r="Q524" s="57"/>
      <c r="R524" s="57"/>
      <c r="S524" s="57"/>
      <c r="T524" s="57"/>
      <c r="U524" s="57"/>
      <c r="V524" s="58"/>
      <c r="W524" s="58"/>
      <c r="X524" s="57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  <c r="AK524" s="58"/>
      <c r="AL524" s="58"/>
      <c r="AM524" s="55"/>
      <c r="AN524" s="55"/>
    </row>
    <row r="525" spans="14:40" ht="12.75" customHeight="1">
      <c r="N525" s="57"/>
      <c r="O525" s="57"/>
      <c r="P525" s="57"/>
      <c r="Q525" s="57"/>
      <c r="R525" s="57"/>
      <c r="S525" s="57"/>
      <c r="T525" s="57"/>
      <c r="U525" s="57"/>
      <c r="V525" s="58"/>
      <c r="W525" s="58"/>
      <c r="X525" s="57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  <c r="AK525" s="58"/>
      <c r="AL525" s="58"/>
      <c r="AM525" s="55"/>
      <c r="AN525" s="55"/>
    </row>
    <row r="526" spans="14:40" ht="12.75" customHeight="1">
      <c r="N526" s="57"/>
      <c r="O526" s="57"/>
      <c r="P526" s="57"/>
      <c r="Q526" s="57"/>
      <c r="R526" s="57"/>
      <c r="S526" s="57"/>
      <c r="T526" s="57"/>
      <c r="U526" s="57"/>
      <c r="V526" s="58"/>
      <c r="W526" s="58"/>
      <c r="X526" s="57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  <c r="AK526" s="58"/>
      <c r="AL526" s="58"/>
      <c r="AM526" s="55"/>
      <c r="AN526" s="55"/>
    </row>
    <row r="527" spans="14:40" ht="12.75" customHeight="1">
      <c r="N527" s="57"/>
      <c r="O527" s="57"/>
      <c r="P527" s="57"/>
      <c r="Q527" s="57"/>
      <c r="R527" s="57"/>
      <c r="S527" s="57"/>
      <c r="T527" s="57"/>
      <c r="U527" s="57"/>
      <c r="V527" s="58"/>
      <c r="W527" s="58"/>
      <c r="X527" s="57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  <c r="AK527" s="58"/>
      <c r="AL527" s="58"/>
      <c r="AM527" s="55"/>
      <c r="AN527" s="55"/>
    </row>
    <row r="528" spans="14:40" ht="12.75" customHeight="1">
      <c r="N528" s="57"/>
      <c r="O528" s="57"/>
      <c r="P528" s="57"/>
      <c r="Q528" s="57"/>
      <c r="R528" s="57"/>
      <c r="S528" s="57"/>
      <c r="T528" s="57"/>
      <c r="U528" s="57"/>
      <c r="V528" s="58"/>
      <c r="W528" s="58"/>
      <c r="X528" s="57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  <c r="AK528" s="58"/>
      <c r="AL528" s="58"/>
      <c r="AM528" s="55"/>
      <c r="AN528" s="55"/>
    </row>
    <row r="529" spans="14:40" ht="12.75" customHeight="1">
      <c r="N529" s="57"/>
      <c r="O529" s="57"/>
      <c r="P529" s="57"/>
      <c r="Q529" s="57"/>
      <c r="R529" s="57"/>
      <c r="S529" s="57"/>
      <c r="T529" s="57"/>
      <c r="U529" s="57"/>
      <c r="V529" s="58"/>
      <c r="W529" s="58"/>
      <c r="X529" s="57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  <c r="AK529" s="58"/>
      <c r="AL529" s="58"/>
      <c r="AM529" s="55"/>
      <c r="AN529" s="55"/>
    </row>
    <row r="530" spans="14:40" ht="12.75" customHeight="1">
      <c r="N530" s="57"/>
      <c r="O530" s="57"/>
      <c r="P530" s="57"/>
      <c r="Q530" s="57"/>
      <c r="R530" s="57"/>
      <c r="S530" s="57"/>
      <c r="T530" s="57"/>
      <c r="U530" s="57"/>
      <c r="V530" s="58"/>
      <c r="W530" s="58"/>
      <c r="X530" s="57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  <c r="AK530" s="58"/>
      <c r="AL530" s="58"/>
      <c r="AM530" s="55"/>
      <c r="AN530" s="55"/>
    </row>
    <row r="531" spans="14:40" ht="12.75" customHeight="1">
      <c r="N531" s="57"/>
      <c r="O531" s="57"/>
      <c r="P531" s="57"/>
      <c r="Q531" s="57"/>
      <c r="R531" s="57"/>
      <c r="S531" s="57"/>
      <c r="T531" s="57"/>
      <c r="U531" s="57"/>
      <c r="V531" s="58"/>
      <c r="W531" s="58"/>
      <c r="X531" s="57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  <c r="AK531" s="58"/>
      <c r="AL531" s="58"/>
      <c r="AM531" s="55"/>
      <c r="AN531" s="55"/>
    </row>
    <row r="532" spans="14:40" ht="12.75" customHeight="1">
      <c r="N532" s="57"/>
      <c r="O532" s="57"/>
      <c r="P532" s="57"/>
      <c r="Q532" s="57"/>
      <c r="R532" s="57"/>
      <c r="S532" s="57"/>
      <c r="T532" s="57"/>
      <c r="U532" s="57"/>
      <c r="V532" s="58"/>
      <c r="W532" s="58"/>
      <c r="X532" s="57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  <c r="AK532" s="58"/>
      <c r="AL532" s="58"/>
      <c r="AM532" s="55"/>
      <c r="AN532" s="55"/>
    </row>
    <row r="533" spans="14:40" ht="12.75" customHeight="1">
      <c r="N533" s="57"/>
      <c r="O533" s="57"/>
      <c r="P533" s="57"/>
      <c r="Q533" s="57"/>
      <c r="R533" s="57"/>
      <c r="S533" s="57"/>
      <c r="T533" s="57"/>
      <c r="U533" s="57"/>
      <c r="V533" s="58"/>
      <c r="W533" s="58"/>
      <c r="X533" s="57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  <c r="AK533" s="58"/>
      <c r="AL533" s="58"/>
      <c r="AM533" s="55"/>
      <c r="AN533" s="55"/>
    </row>
    <row r="534" spans="14:40" ht="12.75" customHeight="1">
      <c r="N534" s="57"/>
      <c r="O534" s="57"/>
      <c r="P534" s="57"/>
      <c r="Q534" s="57"/>
      <c r="R534" s="57"/>
      <c r="S534" s="57"/>
      <c r="T534" s="57"/>
      <c r="U534" s="57"/>
      <c r="V534" s="58"/>
      <c r="W534" s="58"/>
      <c r="X534" s="57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  <c r="AK534" s="58"/>
      <c r="AL534" s="58"/>
      <c r="AM534" s="55"/>
      <c r="AN534" s="55"/>
    </row>
    <row r="535" spans="14:40" ht="12.75" customHeight="1">
      <c r="N535" s="57"/>
      <c r="O535" s="57"/>
      <c r="P535" s="57"/>
      <c r="Q535" s="57"/>
      <c r="R535" s="57"/>
      <c r="S535" s="57"/>
      <c r="T535" s="57"/>
      <c r="U535" s="57"/>
      <c r="V535" s="58"/>
      <c r="W535" s="58"/>
      <c r="X535" s="57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  <c r="AK535" s="58"/>
      <c r="AL535" s="58"/>
      <c r="AM535" s="55"/>
      <c r="AN535" s="55"/>
    </row>
    <row r="536" spans="14:40" ht="12.75" customHeight="1">
      <c r="N536" s="57"/>
      <c r="O536" s="57"/>
      <c r="P536" s="57"/>
      <c r="Q536" s="57"/>
      <c r="R536" s="57"/>
      <c r="S536" s="57"/>
      <c r="T536" s="57"/>
      <c r="U536" s="57"/>
      <c r="V536" s="58"/>
      <c r="W536" s="58"/>
      <c r="X536" s="57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  <c r="AK536" s="58"/>
      <c r="AL536" s="58"/>
      <c r="AM536" s="55"/>
      <c r="AN536" s="55"/>
    </row>
    <row r="537" spans="14:40" ht="12.75" customHeight="1">
      <c r="N537" s="57"/>
      <c r="O537" s="57"/>
      <c r="P537" s="57"/>
      <c r="Q537" s="57"/>
      <c r="R537" s="57"/>
      <c r="S537" s="57"/>
      <c r="T537" s="57"/>
      <c r="U537" s="57"/>
      <c r="V537" s="58"/>
      <c r="W537" s="58"/>
      <c r="X537" s="57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  <c r="AK537" s="58"/>
      <c r="AL537" s="58"/>
      <c r="AM537" s="55"/>
      <c r="AN537" s="55"/>
    </row>
    <row r="538" spans="14:40" ht="12.75" customHeight="1">
      <c r="N538" s="57"/>
      <c r="O538" s="57"/>
      <c r="P538" s="57"/>
      <c r="Q538" s="57"/>
      <c r="R538" s="57"/>
      <c r="S538" s="57"/>
      <c r="T538" s="57"/>
      <c r="U538" s="57"/>
      <c r="V538" s="58"/>
      <c r="W538" s="58"/>
      <c r="X538" s="57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  <c r="AK538" s="58"/>
      <c r="AL538" s="58"/>
      <c r="AM538" s="55"/>
      <c r="AN538" s="55"/>
    </row>
    <row r="539" spans="14:40" ht="12.75" customHeight="1">
      <c r="N539" s="57"/>
      <c r="O539" s="57"/>
      <c r="P539" s="57"/>
      <c r="Q539" s="57"/>
      <c r="R539" s="57"/>
      <c r="S539" s="57"/>
      <c r="T539" s="57"/>
      <c r="U539" s="57"/>
      <c r="V539" s="58"/>
      <c r="W539" s="58"/>
      <c r="X539" s="57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  <c r="AK539" s="58"/>
      <c r="AL539" s="58"/>
      <c r="AM539" s="55"/>
      <c r="AN539" s="55"/>
    </row>
    <row r="540" spans="14:40" ht="12.75" customHeight="1">
      <c r="N540" s="57"/>
      <c r="O540" s="57"/>
      <c r="P540" s="57"/>
      <c r="Q540" s="57"/>
      <c r="R540" s="57"/>
      <c r="S540" s="57"/>
      <c r="T540" s="57"/>
      <c r="U540" s="57"/>
      <c r="V540" s="58"/>
      <c r="W540" s="58"/>
      <c r="X540" s="57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  <c r="AK540" s="58"/>
      <c r="AL540" s="58"/>
      <c r="AM540" s="55"/>
      <c r="AN540" s="55"/>
    </row>
    <row r="541" spans="14:40" ht="12.75" customHeight="1">
      <c r="N541" s="57"/>
      <c r="O541" s="57"/>
      <c r="P541" s="57"/>
      <c r="Q541" s="57"/>
      <c r="R541" s="57"/>
      <c r="S541" s="57"/>
      <c r="T541" s="57"/>
      <c r="U541" s="57"/>
      <c r="V541" s="58"/>
      <c r="W541" s="58"/>
      <c r="X541" s="57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  <c r="AK541" s="58"/>
      <c r="AL541" s="58"/>
      <c r="AM541" s="55"/>
      <c r="AN541" s="55"/>
    </row>
    <row r="542" spans="14:40" ht="12.75" customHeight="1">
      <c r="N542" s="57"/>
      <c r="O542" s="57"/>
      <c r="P542" s="57"/>
      <c r="Q542" s="57"/>
      <c r="R542" s="57"/>
      <c r="S542" s="57"/>
      <c r="T542" s="57"/>
      <c r="U542" s="57"/>
      <c r="V542" s="58"/>
      <c r="W542" s="58"/>
      <c r="X542" s="57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  <c r="AK542" s="58"/>
      <c r="AL542" s="58"/>
      <c r="AM542" s="55"/>
      <c r="AN542" s="55"/>
    </row>
    <row r="543" spans="14:40" ht="12.75" customHeight="1">
      <c r="N543" s="57"/>
      <c r="O543" s="57"/>
      <c r="P543" s="57"/>
      <c r="Q543" s="57"/>
      <c r="R543" s="57"/>
      <c r="S543" s="57"/>
      <c r="T543" s="57"/>
      <c r="U543" s="57"/>
      <c r="V543" s="58"/>
      <c r="W543" s="58"/>
      <c r="X543" s="57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  <c r="AK543" s="58"/>
      <c r="AL543" s="58"/>
      <c r="AM543" s="55"/>
      <c r="AN543" s="55"/>
    </row>
    <row r="544" spans="14:40" ht="12.75" customHeight="1">
      <c r="N544" s="57"/>
      <c r="O544" s="57"/>
      <c r="P544" s="57"/>
      <c r="Q544" s="57"/>
      <c r="R544" s="57"/>
      <c r="S544" s="57"/>
      <c r="T544" s="57"/>
      <c r="U544" s="57"/>
      <c r="V544" s="58"/>
      <c r="W544" s="58"/>
      <c r="X544" s="57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  <c r="AK544" s="58"/>
      <c r="AL544" s="58"/>
      <c r="AM544" s="55"/>
      <c r="AN544" s="55"/>
    </row>
    <row r="545" spans="14:40" ht="12.75" customHeight="1">
      <c r="N545" s="57"/>
      <c r="O545" s="57"/>
      <c r="P545" s="57"/>
      <c r="Q545" s="57"/>
      <c r="R545" s="57"/>
      <c r="S545" s="57"/>
      <c r="T545" s="57"/>
      <c r="U545" s="57"/>
      <c r="V545" s="58"/>
      <c r="W545" s="58"/>
      <c r="X545" s="57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  <c r="AK545" s="58"/>
      <c r="AL545" s="58"/>
      <c r="AM545" s="55"/>
      <c r="AN545" s="55"/>
    </row>
    <row r="546" spans="14:40" ht="12.75" customHeight="1">
      <c r="N546" s="57"/>
      <c r="O546" s="57"/>
      <c r="P546" s="57"/>
      <c r="Q546" s="57"/>
      <c r="R546" s="57"/>
      <c r="S546" s="57"/>
      <c r="T546" s="57"/>
      <c r="U546" s="57"/>
      <c r="V546" s="58"/>
      <c r="W546" s="58"/>
      <c r="X546" s="57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  <c r="AK546" s="58"/>
      <c r="AL546" s="58"/>
      <c r="AM546" s="55"/>
      <c r="AN546" s="55"/>
    </row>
    <row r="547" spans="14:40" ht="12.75" customHeight="1">
      <c r="N547" s="57"/>
      <c r="O547" s="57"/>
      <c r="P547" s="57"/>
      <c r="Q547" s="57"/>
      <c r="R547" s="57"/>
      <c r="S547" s="57"/>
      <c r="T547" s="57"/>
      <c r="U547" s="57"/>
      <c r="V547" s="58"/>
      <c r="W547" s="58"/>
      <c r="X547" s="57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  <c r="AK547" s="58"/>
      <c r="AL547" s="58"/>
      <c r="AM547" s="55"/>
      <c r="AN547" s="55"/>
    </row>
    <row r="548" spans="14:40" ht="12.75" customHeight="1">
      <c r="N548" s="57"/>
      <c r="O548" s="57"/>
      <c r="P548" s="57"/>
      <c r="Q548" s="57"/>
      <c r="R548" s="57"/>
      <c r="S548" s="57"/>
      <c r="T548" s="57"/>
      <c r="U548" s="57"/>
      <c r="V548" s="58"/>
      <c r="W548" s="58"/>
      <c r="X548" s="57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  <c r="AK548" s="58"/>
      <c r="AL548" s="58"/>
      <c r="AM548" s="55"/>
      <c r="AN548" s="55"/>
    </row>
    <row r="549" spans="14:40" ht="12.75" customHeight="1">
      <c r="N549" s="57"/>
      <c r="O549" s="57"/>
      <c r="P549" s="57"/>
      <c r="Q549" s="57"/>
      <c r="R549" s="57"/>
      <c r="S549" s="57"/>
      <c r="T549" s="57"/>
      <c r="U549" s="57"/>
      <c r="V549" s="58"/>
      <c r="W549" s="58"/>
      <c r="X549" s="57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  <c r="AK549" s="58"/>
      <c r="AL549" s="58"/>
      <c r="AM549" s="55"/>
      <c r="AN549" s="55"/>
    </row>
    <row r="550" spans="14:40" ht="12.75" customHeight="1">
      <c r="N550" s="57"/>
      <c r="O550" s="57"/>
      <c r="P550" s="57"/>
      <c r="Q550" s="57"/>
      <c r="R550" s="57"/>
      <c r="S550" s="57"/>
      <c r="T550" s="57"/>
      <c r="U550" s="57"/>
      <c r="V550" s="58"/>
      <c r="W550" s="58"/>
      <c r="X550" s="57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  <c r="AK550" s="58"/>
      <c r="AL550" s="58"/>
      <c r="AM550" s="55"/>
      <c r="AN550" s="55"/>
    </row>
    <row r="551" spans="14:40" ht="12.75" customHeight="1">
      <c r="N551" s="57"/>
      <c r="O551" s="57"/>
      <c r="P551" s="57"/>
      <c r="Q551" s="57"/>
      <c r="R551" s="57"/>
      <c r="S551" s="57"/>
      <c r="T551" s="57"/>
      <c r="U551" s="57"/>
      <c r="V551" s="58"/>
      <c r="W551" s="58"/>
      <c r="X551" s="57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  <c r="AK551" s="58"/>
      <c r="AL551" s="58"/>
      <c r="AM551" s="55"/>
      <c r="AN551" s="55"/>
    </row>
    <row r="552" spans="14:40" ht="12.75" customHeight="1">
      <c r="N552" s="57"/>
      <c r="O552" s="57"/>
      <c r="P552" s="57"/>
      <c r="Q552" s="57"/>
      <c r="R552" s="57"/>
      <c r="S552" s="57"/>
      <c r="T552" s="57"/>
      <c r="U552" s="57"/>
      <c r="V552" s="58"/>
      <c r="W552" s="58"/>
      <c r="X552" s="57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  <c r="AK552" s="58"/>
      <c r="AL552" s="58"/>
      <c r="AM552" s="55"/>
      <c r="AN552" s="55"/>
    </row>
    <row r="553" spans="14:40" ht="12.75" customHeight="1">
      <c r="N553" s="57"/>
      <c r="O553" s="57"/>
      <c r="P553" s="57"/>
      <c r="Q553" s="57"/>
      <c r="R553" s="57"/>
      <c r="S553" s="57"/>
      <c r="T553" s="57"/>
      <c r="U553" s="57"/>
      <c r="V553" s="58"/>
      <c r="W553" s="58"/>
      <c r="X553" s="57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  <c r="AK553" s="58"/>
      <c r="AL553" s="58"/>
      <c r="AM553" s="55"/>
      <c r="AN553" s="55"/>
    </row>
    <row r="554" spans="14:40" ht="12.75" customHeight="1">
      <c r="N554" s="57"/>
      <c r="O554" s="57"/>
      <c r="P554" s="57"/>
      <c r="Q554" s="57"/>
      <c r="R554" s="57"/>
      <c r="S554" s="57"/>
      <c r="T554" s="57"/>
      <c r="U554" s="57"/>
      <c r="V554" s="58"/>
      <c r="W554" s="58"/>
      <c r="X554" s="57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  <c r="AK554" s="58"/>
      <c r="AL554" s="58"/>
      <c r="AM554" s="55"/>
      <c r="AN554" s="55"/>
    </row>
    <row r="555" spans="14:40" ht="12.75" customHeight="1">
      <c r="N555" s="57"/>
      <c r="O555" s="57"/>
      <c r="P555" s="57"/>
      <c r="Q555" s="57"/>
      <c r="R555" s="57"/>
      <c r="S555" s="57"/>
      <c r="T555" s="57"/>
      <c r="U555" s="57"/>
      <c r="V555" s="58"/>
      <c r="W555" s="58"/>
      <c r="X555" s="57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  <c r="AK555" s="58"/>
      <c r="AL555" s="58"/>
      <c r="AM555" s="55"/>
      <c r="AN555" s="55"/>
    </row>
    <row r="556" spans="14:40" ht="12.75" customHeight="1">
      <c r="N556" s="57"/>
      <c r="O556" s="57"/>
      <c r="P556" s="57"/>
      <c r="Q556" s="57"/>
      <c r="R556" s="57"/>
      <c r="S556" s="57"/>
      <c r="T556" s="57"/>
      <c r="U556" s="57"/>
      <c r="V556" s="58"/>
      <c r="W556" s="58"/>
      <c r="X556" s="57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  <c r="AK556" s="58"/>
      <c r="AL556" s="58"/>
      <c r="AM556" s="55"/>
      <c r="AN556" s="55"/>
    </row>
    <row r="557" spans="14:40" ht="12.75" customHeight="1">
      <c r="N557" s="57"/>
      <c r="O557" s="57"/>
      <c r="P557" s="57"/>
      <c r="Q557" s="57"/>
      <c r="R557" s="57"/>
      <c r="S557" s="57"/>
      <c r="T557" s="57"/>
      <c r="U557" s="57"/>
      <c r="V557" s="58"/>
      <c r="W557" s="58"/>
      <c r="X557" s="57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  <c r="AK557" s="58"/>
      <c r="AL557" s="58"/>
      <c r="AM557" s="55"/>
      <c r="AN557" s="55"/>
    </row>
    <row r="558" spans="14:40" ht="12.75" customHeight="1">
      <c r="N558" s="57"/>
      <c r="O558" s="57"/>
      <c r="P558" s="57"/>
      <c r="Q558" s="57"/>
      <c r="R558" s="57"/>
      <c r="S558" s="57"/>
      <c r="T558" s="57"/>
      <c r="U558" s="57"/>
      <c r="V558" s="58"/>
      <c r="W558" s="58"/>
      <c r="X558" s="57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  <c r="AK558" s="58"/>
      <c r="AL558" s="58"/>
      <c r="AM558" s="55"/>
      <c r="AN558" s="55"/>
    </row>
    <row r="559" spans="14:40" ht="12.75" customHeight="1">
      <c r="N559" s="57"/>
      <c r="O559" s="57"/>
      <c r="P559" s="57"/>
      <c r="Q559" s="57"/>
      <c r="R559" s="57"/>
      <c r="S559" s="57"/>
      <c r="T559" s="57"/>
      <c r="U559" s="57"/>
      <c r="V559" s="58"/>
      <c r="W559" s="58"/>
      <c r="X559" s="57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  <c r="AK559" s="58"/>
      <c r="AL559" s="58"/>
      <c r="AM559" s="55"/>
      <c r="AN559" s="55"/>
    </row>
    <row r="560" spans="14:40" ht="12.75" customHeight="1">
      <c r="N560" s="57"/>
      <c r="O560" s="57"/>
      <c r="P560" s="57"/>
      <c r="Q560" s="57"/>
      <c r="R560" s="57"/>
      <c r="S560" s="57"/>
      <c r="T560" s="57"/>
      <c r="U560" s="57"/>
      <c r="V560" s="58"/>
      <c r="W560" s="58"/>
      <c r="X560" s="57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  <c r="AK560" s="58"/>
      <c r="AL560" s="58"/>
      <c r="AM560" s="55"/>
      <c r="AN560" s="55"/>
    </row>
    <row r="561" spans="14:40" ht="12.75" customHeight="1">
      <c r="N561" s="57"/>
      <c r="O561" s="57"/>
      <c r="P561" s="57"/>
      <c r="Q561" s="57"/>
      <c r="R561" s="57"/>
      <c r="S561" s="57"/>
      <c r="T561" s="57"/>
      <c r="U561" s="57"/>
      <c r="V561" s="58"/>
      <c r="W561" s="58"/>
      <c r="X561" s="57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  <c r="AK561" s="58"/>
      <c r="AL561" s="58"/>
      <c r="AM561" s="55"/>
      <c r="AN561" s="55"/>
    </row>
    <row r="562" spans="14:40" ht="12.75" customHeight="1">
      <c r="N562" s="57"/>
      <c r="O562" s="57"/>
      <c r="P562" s="57"/>
      <c r="Q562" s="57"/>
      <c r="R562" s="57"/>
      <c r="S562" s="57"/>
      <c r="T562" s="57"/>
      <c r="U562" s="57"/>
      <c r="V562" s="58"/>
      <c r="W562" s="58"/>
      <c r="X562" s="57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  <c r="AK562" s="58"/>
      <c r="AL562" s="58"/>
      <c r="AM562" s="55"/>
      <c r="AN562" s="55"/>
    </row>
    <row r="563" spans="14:40" ht="12.75" customHeight="1">
      <c r="N563" s="57"/>
      <c r="O563" s="57"/>
      <c r="P563" s="57"/>
      <c r="Q563" s="57"/>
      <c r="R563" s="57"/>
      <c r="S563" s="57"/>
      <c r="T563" s="57"/>
      <c r="U563" s="57"/>
      <c r="V563" s="58"/>
      <c r="W563" s="58"/>
      <c r="X563" s="57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  <c r="AK563" s="58"/>
      <c r="AL563" s="58"/>
      <c r="AM563" s="55"/>
      <c r="AN563" s="55"/>
    </row>
    <row r="564" spans="14:40" ht="12.75" customHeight="1">
      <c r="N564" s="57"/>
      <c r="O564" s="57"/>
      <c r="P564" s="57"/>
      <c r="Q564" s="57"/>
      <c r="R564" s="57"/>
      <c r="S564" s="57"/>
      <c r="T564" s="57"/>
      <c r="U564" s="57"/>
      <c r="V564" s="58"/>
      <c r="W564" s="58"/>
      <c r="X564" s="57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  <c r="AK564" s="58"/>
      <c r="AL564" s="58"/>
      <c r="AM564" s="55"/>
      <c r="AN564" s="55"/>
    </row>
    <row r="565" spans="14:40" ht="12.75" customHeight="1">
      <c r="N565" s="57"/>
      <c r="O565" s="57"/>
      <c r="P565" s="57"/>
      <c r="Q565" s="57"/>
      <c r="R565" s="57"/>
      <c r="S565" s="57"/>
      <c r="T565" s="57"/>
      <c r="U565" s="57"/>
      <c r="V565" s="58"/>
      <c r="W565" s="58"/>
      <c r="X565" s="57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  <c r="AK565" s="58"/>
      <c r="AL565" s="58"/>
      <c r="AM565" s="55"/>
      <c r="AN565" s="55"/>
    </row>
    <row r="566" spans="14:40" ht="12.75" customHeight="1">
      <c r="N566" s="57"/>
      <c r="O566" s="57"/>
      <c r="P566" s="57"/>
      <c r="Q566" s="57"/>
      <c r="R566" s="57"/>
      <c r="S566" s="57"/>
      <c r="T566" s="57"/>
      <c r="U566" s="57"/>
      <c r="V566" s="58"/>
      <c r="W566" s="58"/>
      <c r="X566" s="57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  <c r="AK566" s="58"/>
      <c r="AL566" s="58"/>
      <c r="AM566" s="55"/>
      <c r="AN566" s="55"/>
    </row>
    <row r="567" spans="14:40" ht="12.75" customHeight="1">
      <c r="N567" s="57"/>
      <c r="O567" s="57"/>
      <c r="P567" s="57"/>
      <c r="Q567" s="57"/>
      <c r="R567" s="57"/>
      <c r="S567" s="57"/>
      <c r="T567" s="57"/>
      <c r="U567" s="57"/>
      <c r="V567" s="58"/>
      <c r="W567" s="58"/>
      <c r="X567" s="57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  <c r="AK567" s="58"/>
      <c r="AL567" s="58"/>
      <c r="AM567" s="55"/>
      <c r="AN567" s="55"/>
    </row>
    <row r="568" spans="14:40" ht="12.75" customHeight="1">
      <c r="N568" s="57"/>
      <c r="O568" s="57"/>
      <c r="P568" s="57"/>
      <c r="Q568" s="57"/>
      <c r="R568" s="57"/>
      <c r="S568" s="57"/>
      <c r="T568" s="57"/>
      <c r="U568" s="57"/>
      <c r="V568" s="58"/>
      <c r="W568" s="58"/>
      <c r="X568" s="57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  <c r="AK568" s="58"/>
      <c r="AL568" s="58"/>
      <c r="AM568" s="55"/>
      <c r="AN568" s="55"/>
    </row>
    <row r="569" spans="14:40" ht="12.75" customHeight="1">
      <c r="N569" s="57"/>
      <c r="O569" s="57"/>
      <c r="P569" s="57"/>
      <c r="Q569" s="57"/>
      <c r="R569" s="57"/>
      <c r="S569" s="57"/>
      <c r="T569" s="57"/>
      <c r="U569" s="57"/>
      <c r="V569" s="58"/>
      <c r="W569" s="58"/>
      <c r="X569" s="57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  <c r="AK569" s="58"/>
      <c r="AL569" s="58"/>
      <c r="AM569" s="55"/>
      <c r="AN569" s="55"/>
    </row>
    <row r="570" spans="14:40" ht="12.75" customHeight="1">
      <c r="N570" s="57"/>
      <c r="O570" s="57"/>
      <c r="P570" s="57"/>
      <c r="Q570" s="57"/>
      <c r="R570" s="57"/>
      <c r="S570" s="57"/>
      <c r="T570" s="57"/>
      <c r="U570" s="57"/>
      <c r="V570" s="58"/>
      <c r="W570" s="58"/>
      <c r="X570" s="57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  <c r="AK570" s="58"/>
      <c r="AL570" s="58"/>
      <c r="AM570" s="55"/>
      <c r="AN570" s="55"/>
    </row>
    <row r="571" spans="14:40" ht="12.75" customHeight="1">
      <c r="N571" s="57"/>
      <c r="O571" s="57"/>
      <c r="P571" s="57"/>
      <c r="Q571" s="57"/>
      <c r="R571" s="57"/>
      <c r="S571" s="57"/>
      <c r="T571" s="57"/>
      <c r="U571" s="57"/>
      <c r="V571" s="58"/>
      <c r="W571" s="58"/>
      <c r="X571" s="57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  <c r="AK571" s="58"/>
      <c r="AL571" s="58"/>
      <c r="AM571" s="55"/>
      <c r="AN571" s="55"/>
    </row>
    <row r="572" spans="14:40" ht="12.75" customHeight="1">
      <c r="N572" s="57"/>
      <c r="O572" s="57"/>
      <c r="P572" s="57"/>
      <c r="Q572" s="57"/>
      <c r="R572" s="57"/>
      <c r="S572" s="57"/>
      <c r="T572" s="57"/>
      <c r="U572" s="57"/>
      <c r="V572" s="58"/>
      <c r="W572" s="58"/>
      <c r="X572" s="57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  <c r="AK572" s="58"/>
      <c r="AL572" s="58"/>
      <c r="AM572" s="55"/>
      <c r="AN572" s="55"/>
    </row>
    <row r="573" spans="14:40" ht="12.75" customHeight="1">
      <c r="N573" s="57"/>
      <c r="O573" s="57"/>
      <c r="P573" s="57"/>
      <c r="Q573" s="57"/>
      <c r="R573" s="57"/>
      <c r="S573" s="57"/>
      <c r="T573" s="57"/>
      <c r="U573" s="57"/>
      <c r="V573" s="58"/>
      <c r="W573" s="58"/>
      <c r="X573" s="57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  <c r="AK573" s="58"/>
      <c r="AL573" s="58"/>
      <c r="AM573" s="55"/>
      <c r="AN573" s="55"/>
    </row>
    <row r="574" spans="14:40" ht="12.75" customHeight="1">
      <c r="N574" s="57"/>
      <c r="O574" s="57"/>
      <c r="P574" s="57"/>
      <c r="Q574" s="57"/>
      <c r="R574" s="57"/>
      <c r="S574" s="57"/>
      <c r="T574" s="57"/>
      <c r="U574" s="57"/>
      <c r="V574" s="58"/>
      <c r="W574" s="58"/>
      <c r="X574" s="57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  <c r="AK574" s="58"/>
      <c r="AL574" s="58"/>
      <c r="AM574" s="55"/>
      <c r="AN574" s="55"/>
    </row>
    <row r="575" spans="14:40" ht="12.75" customHeight="1">
      <c r="N575" s="57"/>
      <c r="O575" s="57"/>
      <c r="P575" s="57"/>
      <c r="Q575" s="57"/>
      <c r="R575" s="57"/>
      <c r="S575" s="57"/>
      <c r="T575" s="57"/>
      <c r="U575" s="57"/>
      <c r="V575" s="58"/>
      <c r="W575" s="58"/>
      <c r="X575" s="57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  <c r="AK575" s="58"/>
      <c r="AL575" s="58"/>
      <c r="AM575" s="55"/>
      <c r="AN575" s="55"/>
    </row>
    <row r="576" spans="14:40" ht="12.75" customHeight="1">
      <c r="N576" s="57"/>
      <c r="O576" s="57"/>
      <c r="P576" s="57"/>
      <c r="Q576" s="57"/>
      <c r="R576" s="57"/>
      <c r="S576" s="57"/>
      <c r="T576" s="57"/>
      <c r="U576" s="57"/>
      <c r="V576" s="58"/>
      <c r="W576" s="58"/>
      <c r="X576" s="57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  <c r="AK576" s="58"/>
      <c r="AL576" s="58"/>
      <c r="AM576" s="55"/>
      <c r="AN576" s="55"/>
    </row>
    <row r="577" spans="14:40">
      <c r="N577" s="57"/>
      <c r="O577" s="57"/>
      <c r="P577" s="57"/>
      <c r="Q577" s="57"/>
      <c r="R577" s="57"/>
      <c r="S577" s="57"/>
      <c r="T577" s="57"/>
      <c r="U577" s="57"/>
      <c r="V577" s="58"/>
      <c r="W577" s="58"/>
      <c r="X577" s="57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  <c r="AK577" s="58"/>
      <c r="AL577" s="58"/>
      <c r="AM577" s="55"/>
      <c r="AN577" s="55"/>
    </row>
    <row r="578" spans="14:40">
      <c r="N578" s="57"/>
      <c r="O578" s="57"/>
      <c r="P578" s="57"/>
      <c r="Q578" s="57"/>
      <c r="R578" s="57"/>
      <c r="S578" s="57"/>
      <c r="T578" s="57"/>
      <c r="U578" s="57"/>
      <c r="V578" s="58"/>
      <c r="W578" s="58"/>
      <c r="X578" s="57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  <c r="AK578" s="58"/>
      <c r="AL578" s="58"/>
      <c r="AM578" s="55"/>
      <c r="AN578" s="55"/>
    </row>
    <row r="579" spans="14:40">
      <c r="N579" s="57"/>
      <c r="O579" s="57"/>
      <c r="P579" s="57"/>
      <c r="Q579" s="57"/>
      <c r="R579" s="57"/>
      <c r="S579" s="57"/>
      <c r="T579" s="57"/>
      <c r="U579" s="57"/>
      <c r="V579" s="58"/>
      <c r="W579" s="58"/>
      <c r="X579" s="57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  <c r="AK579" s="58"/>
      <c r="AL579" s="58"/>
      <c r="AM579" s="55"/>
      <c r="AN579" s="55"/>
    </row>
    <row r="580" spans="14:40">
      <c r="N580" s="57"/>
      <c r="O580" s="57"/>
      <c r="P580" s="57"/>
      <c r="Q580" s="57"/>
      <c r="R580" s="57"/>
      <c r="S580" s="57"/>
      <c r="T580" s="57"/>
      <c r="U580" s="57"/>
      <c r="V580" s="58"/>
      <c r="W580" s="58"/>
      <c r="X580" s="57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  <c r="AK580" s="58"/>
      <c r="AL580" s="58"/>
      <c r="AM580" s="55"/>
      <c r="AN580" s="55"/>
    </row>
    <row r="581" spans="14:40">
      <c r="N581" s="57"/>
      <c r="O581" s="57"/>
      <c r="P581" s="57"/>
      <c r="Q581" s="57"/>
      <c r="R581" s="57"/>
      <c r="S581" s="57"/>
      <c r="T581" s="57"/>
      <c r="U581" s="57"/>
      <c r="V581" s="58"/>
      <c r="W581" s="58"/>
      <c r="X581" s="57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  <c r="AK581" s="58"/>
      <c r="AL581" s="58"/>
      <c r="AM581" s="55"/>
      <c r="AN581" s="55"/>
    </row>
    <row r="582" spans="14:40">
      <c r="N582" s="57"/>
      <c r="O582" s="57"/>
      <c r="P582" s="57"/>
      <c r="Q582" s="57"/>
      <c r="R582" s="57"/>
      <c r="S582" s="57"/>
      <c r="T582" s="57"/>
      <c r="U582" s="57"/>
      <c r="V582" s="58"/>
      <c r="W582" s="58"/>
      <c r="X582" s="57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  <c r="AK582" s="58"/>
      <c r="AL582" s="58"/>
      <c r="AM582" s="55"/>
      <c r="AN582" s="55"/>
    </row>
    <row r="583" spans="14:40">
      <c r="N583" s="57"/>
      <c r="O583" s="57"/>
      <c r="P583" s="57"/>
      <c r="Q583" s="57"/>
      <c r="R583" s="57"/>
      <c r="S583" s="57"/>
      <c r="T583" s="57"/>
      <c r="U583" s="57"/>
      <c r="V583" s="58"/>
      <c r="W583" s="58"/>
      <c r="X583" s="57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  <c r="AK583" s="58"/>
      <c r="AL583" s="58"/>
      <c r="AM583" s="55"/>
      <c r="AN583" s="55"/>
    </row>
    <row r="584" spans="14:40">
      <c r="N584" s="57"/>
      <c r="O584" s="57"/>
      <c r="P584" s="57"/>
      <c r="Q584" s="57"/>
      <c r="R584" s="57"/>
      <c r="S584" s="57"/>
      <c r="T584" s="57"/>
      <c r="U584" s="57"/>
      <c r="V584" s="58"/>
      <c r="W584" s="58"/>
      <c r="X584" s="57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  <c r="AK584" s="58"/>
      <c r="AL584" s="58"/>
      <c r="AM584" s="55"/>
      <c r="AN584" s="55"/>
    </row>
    <row r="585" spans="14:40">
      <c r="N585" s="57"/>
      <c r="O585" s="57"/>
      <c r="P585" s="57"/>
      <c r="Q585" s="57"/>
      <c r="R585" s="57"/>
      <c r="S585" s="57"/>
      <c r="T585" s="57"/>
      <c r="U585" s="57"/>
      <c r="V585" s="58"/>
      <c r="W585" s="58"/>
      <c r="X585" s="57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  <c r="AK585" s="58"/>
      <c r="AL585" s="58"/>
      <c r="AM585" s="55"/>
      <c r="AN585" s="55"/>
    </row>
    <row r="586" spans="14:40">
      <c r="N586" s="57"/>
      <c r="O586" s="57"/>
      <c r="P586" s="57"/>
      <c r="Q586" s="57"/>
      <c r="R586" s="57"/>
      <c r="S586" s="57"/>
      <c r="T586" s="57"/>
      <c r="U586" s="57"/>
      <c r="V586" s="58"/>
      <c r="W586" s="58"/>
      <c r="X586" s="57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  <c r="AK586" s="58"/>
      <c r="AL586" s="58"/>
      <c r="AM586" s="55"/>
      <c r="AN586" s="55"/>
    </row>
    <row r="587" spans="14:40">
      <c r="N587" s="57"/>
      <c r="O587" s="57"/>
      <c r="P587" s="57"/>
      <c r="Q587" s="57"/>
      <c r="R587" s="57"/>
      <c r="S587" s="57"/>
      <c r="T587" s="57"/>
      <c r="U587" s="57"/>
      <c r="V587" s="58"/>
      <c r="W587" s="58"/>
      <c r="X587" s="57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  <c r="AK587" s="58"/>
      <c r="AL587" s="58"/>
      <c r="AM587" s="55"/>
      <c r="AN587" s="55"/>
    </row>
    <row r="588" spans="14:40">
      <c r="N588" s="57"/>
      <c r="O588" s="57"/>
      <c r="P588" s="57"/>
      <c r="Q588" s="57"/>
      <c r="R588" s="57"/>
      <c r="S588" s="57"/>
      <c r="T588" s="57"/>
      <c r="U588" s="57"/>
      <c r="V588" s="58"/>
      <c r="W588" s="58"/>
      <c r="X588" s="57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  <c r="AK588" s="58"/>
      <c r="AL588" s="58"/>
      <c r="AM588" s="55"/>
      <c r="AN588" s="55"/>
    </row>
    <row r="589" spans="14:40">
      <c r="N589" s="57"/>
      <c r="O589" s="57"/>
      <c r="P589" s="57"/>
      <c r="Q589" s="57"/>
      <c r="R589" s="57"/>
      <c r="S589" s="57"/>
      <c r="T589" s="57"/>
      <c r="U589" s="57"/>
      <c r="V589" s="58"/>
      <c r="W589" s="58"/>
      <c r="X589" s="57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  <c r="AK589" s="58"/>
      <c r="AL589" s="58"/>
      <c r="AM589" s="55"/>
      <c r="AN589" s="55"/>
    </row>
    <row r="590" spans="14:40">
      <c r="N590" s="57"/>
      <c r="O590" s="57"/>
      <c r="P590" s="57"/>
      <c r="Q590" s="57"/>
      <c r="R590" s="57"/>
      <c r="S590" s="57"/>
      <c r="T590" s="57"/>
      <c r="U590" s="57"/>
      <c r="V590" s="58"/>
      <c r="W590" s="58"/>
      <c r="X590" s="57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  <c r="AK590" s="58"/>
      <c r="AL590" s="58"/>
      <c r="AM590" s="55"/>
      <c r="AN590" s="55"/>
    </row>
    <row r="591" spans="14:40">
      <c r="N591" s="57"/>
      <c r="O591" s="57"/>
      <c r="P591" s="57"/>
      <c r="Q591" s="57"/>
      <c r="R591" s="57"/>
      <c r="S591" s="57"/>
      <c r="T591" s="57"/>
      <c r="U591" s="57"/>
      <c r="V591" s="58"/>
      <c r="W591" s="58"/>
      <c r="X591" s="57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  <c r="AK591" s="58"/>
      <c r="AL591" s="58"/>
      <c r="AM591" s="55"/>
      <c r="AN591" s="55"/>
    </row>
    <row r="592" spans="14:40">
      <c r="N592" s="57"/>
      <c r="O592" s="57"/>
      <c r="P592" s="57"/>
      <c r="Q592" s="57"/>
      <c r="R592" s="57"/>
      <c r="S592" s="57"/>
      <c r="T592" s="57"/>
      <c r="U592" s="57"/>
      <c r="V592" s="58"/>
      <c r="W592" s="58"/>
      <c r="X592" s="57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  <c r="AK592" s="58"/>
      <c r="AL592" s="58"/>
      <c r="AM592" s="55"/>
      <c r="AN592" s="55"/>
    </row>
    <row r="593" spans="14:40">
      <c r="N593" s="57"/>
      <c r="O593" s="57"/>
      <c r="P593" s="57"/>
      <c r="Q593" s="57"/>
      <c r="R593" s="57"/>
      <c r="S593" s="57"/>
      <c r="T593" s="57"/>
      <c r="U593" s="57"/>
      <c r="V593" s="58"/>
      <c r="W593" s="58"/>
      <c r="X593" s="57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  <c r="AK593" s="58"/>
      <c r="AL593" s="58"/>
      <c r="AM593" s="55"/>
      <c r="AN593" s="55"/>
    </row>
    <row r="594" spans="14:40">
      <c r="N594" s="57"/>
      <c r="O594" s="57"/>
      <c r="P594" s="57"/>
      <c r="Q594" s="57"/>
      <c r="R594" s="57"/>
      <c r="S594" s="57"/>
      <c r="T594" s="57"/>
      <c r="U594" s="57"/>
      <c r="V594" s="58"/>
      <c r="W594" s="58"/>
      <c r="X594" s="57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  <c r="AK594" s="58"/>
      <c r="AL594" s="58"/>
      <c r="AM594" s="55"/>
      <c r="AN594" s="55"/>
    </row>
    <row r="595" spans="14:40">
      <c r="N595" s="57"/>
      <c r="O595" s="57"/>
      <c r="P595" s="57"/>
      <c r="Q595" s="57"/>
      <c r="R595" s="57"/>
      <c r="S595" s="57"/>
      <c r="T595" s="57"/>
      <c r="U595" s="57"/>
      <c r="V595" s="58"/>
      <c r="W595" s="58"/>
      <c r="X595" s="57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  <c r="AK595" s="58"/>
      <c r="AL595" s="58"/>
      <c r="AM595" s="55"/>
      <c r="AN595" s="55"/>
    </row>
    <row r="596" spans="14:40">
      <c r="N596" s="57"/>
      <c r="O596" s="57"/>
      <c r="P596" s="57"/>
      <c r="Q596" s="57"/>
      <c r="R596" s="57"/>
      <c r="S596" s="57"/>
      <c r="T596" s="57"/>
      <c r="U596" s="57"/>
      <c r="V596" s="58"/>
      <c r="W596" s="58"/>
      <c r="X596" s="57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  <c r="AK596" s="58"/>
      <c r="AL596" s="58"/>
      <c r="AM596" s="55"/>
      <c r="AN596" s="55"/>
    </row>
    <row r="597" spans="14:40">
      <c r="N597" s="57"/>
      <c r="O597" s="57"/>
      <c r="P597" s="57"/>
      <c r="Q597" s="57"/>
      <c r="R597" s="57"/>
      <c r="S597" s="57"/>
      <c r="T597" s="57"/>
      <c r="U597" s="57"/>
      <c r="V597" s="58"/>
      <c r="W597" s="58"/>
      <c r="X597" s="57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  <c r="AK597" s="58"/>
      <c r="AL597" s="58"/>
      <c r="AM597" s="55"/>
      <c r="AN597" s="55"/>
    </row>
    <row r="598" spans="14:40">
      <c r="N598" s="57"/>
      <c r="O598" s="57"/>
      <c r="P598" s="57"/>
      <c r="Q598" s="57"/>
      <c r="R598" s="57"/>
      <c r="S598" s="57"/>
      <c r="T598" s="57"/>
      <c r="U598" s="57"/>
      <c r="V598" s="58"/>
      <c r="W598" s="58"/>
      <c r="X598" s="57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  <c r="AK598" s="58"/>
      <c r="AL598" s="58"/>
      <c r="AM598" s="55"/>
      <c r="AN598" s="55"/>
    </row>
    <row r="599" spans="14:40">
      <c r="N599" s="57"/>
      <c r="O599" s="57"/>
      <c r="P599" s="57"/>
      <c r="Q599" s="57"/>
      <c r="R599" s="57"/>
      <c r="S599" s="57"/>
      <c r="T599" s="57"/>
      <c r="U599" s="57"/>
      <c r="V599" s="58"/>
      <c r="W599" s="58"/>
      <c r="X599" s="57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  <c r="AK599" s="58"/>
      <c r="AL599" s="58"/>
      <c r="AM599" s="55"/>
      <c r="AN599" s="55"/>
    </row>
    <row r="600" spans="14:40">
      <c r="N600" s="57"/>
      <c r="O600" s="57"/>
      <c r="P600" s="57"/>
      <c r="Q600" s="57"/>
      <c r="R600" s="57"/>
      <c r="S600" s="57"/>
      <c r="T600" s="57"/>
      <c r="U600" s="57"/>
      <c r="V600" s="58"/>
      <c r="W600" s="58"/>
      <c r="X600" s="57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  <c r="AK600" s="58"/>
      <c r="AL600" s="58"/>
      <c r="AM600" s="55"/>
      <c r="AN600" s="55"/>
    </row>
    <row r="601" spans="14:40">
      <c r="N601" s="57"/>
      <c r="O601" s="57"/>
      <c r="P601" s="57"/>
      <c r="Q601" s="57"/>
      <c r="R601" s="57"/>
      <c r="S601" s="57"/>
      <c r="T601" s="57"/>
      <c r="U601" s="57"/>
      <c r="V601" s="58"/>
      <c r="W601" s="58"/>
      <c r="X601" s="57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  <c r="AK601" s="58"/>
      <c r="AL601" s="58"/>
      <c r="AM601" s="55"/>
      <c r="AN601" s="55"/>
    </row>
    <row r="602" spans="14:40">
      <c r="N602" s="57"/>
      <c r="O602" s="57"/>
      <c r="P602" s="57"/>
      <c r="Q602" s="57"/>
      <c r="R602" s="57"/>
      <c r="S602" s="57"/>
      <c r="T602" s="57"/>
      <c r="U602" s="57"/>
      <c r="V602" s="58"/>
      <c r="W602" s="58"/>
      <c r="X602" s="57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  <c r="AK602" s="58"/>
      <c r="AL602" s="58"/>
      <c r="AM602" s="55"/>
      <c r="AN602" s="55"/>
    </row>
    <row r="603" spans="14:40">
      <c r="N603" s="57"/>
      <c r="O603" s="57"/>
      <c r="P603" s="57"/>
      <c r="Q603" s="57"/>
      <c r="R603" s="57"/>
      <c r="S603" s="57"/>
      <c r="T603" s="57"/>
      <c r="U603" s="57"/>
      <c r="V603" s="58"/>
      <c r="W603" s="58"/>
      <c r="X603" s="57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  <c r="AK603" s="58"/>
      <c r="AL603" s="58"/>
      <c r="AM603" s="55"/>
      <c r="AN603" s="55"/>
    </row>
    <row r="604" spans="14:40">
      <c r="N604" s="57"/>
      <c r="O604" s="57"/>
      <c r="P604" s="57"/>
      <c r="Q604" s="57"/>
      <c r="R604" s="57"/>
      <c r="S604" s="57"/>
      <c r="T604" s="57"/>
      <c r="U604" s="57"/>
      <c r="V604" s="58"/>
      <c r="W604" s="58"/>
      <c r="X604" s="57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  <c r="AK604" s="58"/>
      <c r="AL604" s="58"/>
      <c r="AM604" s="55"/>
      <c r="AN604" s="55"/>
    </row>
    <row r="605" spans="14:40">
      <c r="N605" s="57"/>
      <c r="O605" s="57"/>
      <c r="P605" s="57"/>
      <c r="Q605" s="57"/>
      <c r="R605" s="57"/>
      <c r="S605" s="57"/>
      <c r="T605" s="57"/>
      <c r="U605" s="57"/>
      <c r="V605" s="58"/>
      <c r="W605" s="58"/>
      <c r="X605" s="57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  <c r="AK605" s="58"/>
      <c r="AL605" s="58"/>
      <c r="AM605" s="55"/>
      <c r="AN605" s="55"/>
    </row>
    <row r="606" spans="14:40">
      <c r="N606" s="57"/>
      <c r="O606" s="57"/>
      <c r="P606" s="57"/>
      <c r="Q606" s="57"/>
      <c r="R606" s="57"/>
      <c r="S606" s="57"/>
      <c r="T606" s="57"/>
      <c r="U606" s="57"/>
      <c r="V606" s="58"/>
      <c r="W606" s="58"/>
      <c r="X606" s="57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  <c r="AK606" s="58"/>
      <c r="AL606" s="58"/>
      <c r="AM606" s="55"/>
      <c r="AN606" s="55"/>
    </row>
    <row r="607" spans="14:40">
      <c r="N607" s="57"/>
      <c r="O607" s="57"/>
      <c r="P607" s="57"/>
      <c r="Q607" s="57"/>
      <c r="R607" s="57"/>
      <c r="S607" s="57"/>
      <c r="T607" s="57"/>
      <c r="U607" s="57"/>
      <c r="V607" s="58"/>
      <c r="W607" s="58"/>
      <c r="X607" s="57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  <c r="AK607" s="58"/>
      <c r="AL607" s="58"/>
      <c r="AM607" s="55"/>
      <c r="AN607" s="55"/>
    </row>
    <row r="608" spans="14:40">
      <c r="N608" s="57"/>
      <c r="O608" s="57"/>
      <c r="P608" s="57"/>
      <c r="Q608" s="57"/>
      <c r="R608" s="57"/>
      <c r="S608" s="57"/>
      <c r="T608" s="57"/>
      <c r="U608" s="57"/>
      <c r="V608" s="58"/>
      <c r="W608" s="58"/>
      <c r="X608" s="57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  <c r="AK608" s="58"/>
      <c r="AL608" s="58"/>
      <c r="AM608" s="55"/>
      <c r="AN608" s="55"/>
    </row>
    <row r="609" spans="14:40">
      <c r="N609" s="57"/>
      <c r="O609" s="57"/>
      <c r="P609" s="57"/>
      <c r="Q609" s="57"/>
      <c r="R609" s="57"/>
      <c r="S609" s="57"/>
      <c r="T609" s="57"/>
      <c r="U609" s="57"/>
      <c r="V609" s="58"/>
      <c r="W609" s="58"/>
      <c r="X609" s="57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  <c r="AK609" s="58"/>
      <c r="AL609" s="58"/>
      <c r="AM609" s="55"/>
      <c r="AN609" s="55"/>
    </row>
    <row r="610" spans="14:40">
      <c r="N610" s="57"/>
      <c r="O610" s="57"/>
      <c r="P610" s="57"/>
      <c r="Q610" s="57"/>
      <c r="R610" s="57"/>
      <c r="S610" s="57"/>
      <c r="T610" s="57"/>
      <c r="U610" s="57"/>
      <c r="V610" s="58"/>
      <c r="W610" s="58"/>
      <c r="X610" s="57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  <c r="AK610" s="58"/>
      <c r="AL610" s="58"/>
      <c r="AM610" s="55"/>
      <c r="AN610" s="55"/>
    </row>
    <row r="611" spans="14:40">
      <c r="N611" s="57"/>
      <c r="O611" s="57"/>
      <c r="P611" s="57"/>
      <c r="Q611" s="57"/>
      <c r="R611" s="57"/>
      <c r="S611" s="57"/>
      <c r="T611" s="57"/>
      <c r="U611" s="57"/>
      <c r="V611" s="58"/>
      <c r="W611" s="58"/>
      <c r="X611" s="57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  <c r="AK611" s="58"/>
      <c r="AL611" s="58"/>
      <c r="AM611" s="55"/>
      <c r="AN611" s="55"/>
    </row>
    <row r="612" spans="14:40">
      <c r="N612" s="57"/>
      <c r="O612" s="57"/>
      <c r="P612" s="57"/>
      <c r="Q612" s="57"/>
      <c r="R612" s="57"/>
      <c r="S612" s="57"/>
      <c r="T612" s="57"/>
      <c r="U612" s="57"/>
      <c r="V612" s="58"/>
      <c r="W612" s="58"/>
      <c r="X612" s="57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  <c r="AK612" s="58"/>
      <c r="AL612" s="58"/>
      <c r="AM612" s="55"/>
      <c r="AN612" s="55"/>
    </row>
    <row r="613" spans="14:40">
      <c r="N613" s="57"/>
      <c r="O613" s="57"/>
      <c r="P613" s="57"/>
      <c r="Q613" s="57"/>
      <c r="R613" s="57"/>
      <c r="S613" s="57"/>
      <c r="T613" s="57"/>
      <c r="U613" s="57"/>
      <c r="V613" s="58"/>
      <c r="W613" s="58"/>
      <c r="X613" s="57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  <c r="AK613" s="58"/>
      <c r="AL613" s="58"/>
      <c r="AM613" s="55"/>
      <c r="AN613" s="55"/>
    </row>
    <row r="614" spans="14:40">
      <c r="N614" s="57"/>
      <c r="O614" s="57"/>
      <c r="P614" s="57"/>
      <c r="Q614" s="57"/>
      <c r="R614" s="57"/>
      <c r="S614" s="57"/>
      <c r="T614" s="57"/>
      <c r="U614" s="57"/>
      <c r="V614" s="58"/>
      <c r="W614" s="58"/>
      <c r="X614" s="57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  <c r="AK614" s="58"/>
      <c r="AL614" s="58"/>
      <c r="AM614" s="55"/>
      <c r="AN614" s="55"/>
    </row>
    <row r="615" spans="14:40">
      <c r="N615" s="57"/>
      <c r="O615" s="57"/>
      <c r="P615" s="57"/>
      <c r="Q615" s="57"/>
      <c r="R615" s="57"/>
      <c r="S615" s="57"/>
      <c r="T615" s="57"/>
      <c r="U615" s="57"/>
      <c r="V615" s="58"/>
      <c r="W615" s="58"/>
      <c r="X615" s="57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  <c r="AK615" s="58"/>
      <c r="AL615" s="58"/>
      <c r="AM615" s="55"/>
      <c r="AN615" s="55"/>
    </row>
    <row r="616" spans="14:40">
      <c r="N616" s="57"/>
      <c r="O616" s="57"/>
      <c r="P616" s="57"/>
      <c r="Q616" s="57"/>
      <c r="R616" s="57"/>
      <c r="S616" s="57"/>
      <c r="T616" s="57"/>
      <c r="U616" s="57"/>
      <c r="V616" s="58"/>
      <c r="W616" s="58"/>
      <c r="X616" s="57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  <c r="AK616" s="58"/>
      <c r="AL616" s="58"/>
      <c r="AM616" s="55"/>
      <c r="AN616" s="55"/>
    </row>
    <row r="617" spans="14:40">
      <c r="N617" s="57"/>
      <c r="O617" s="57"/>
      <c r="P617" s="57"/>
      <c r="Q617" s="57"/>
      <c r="R617" s="57"/>
      <c r="S617" s="57"/>
      <c r="T617" s="57"/>
      <c r="U617" s="57"/>
      <c r="V617" s="58"/>
      <c r="W617" s="58"/>
      <c r="X617" s="57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  <c r="AK617" s="58"/>
      <c r="AL617" s="58"/>
      <c r="AM617" s="55"/>
      <c r="AN617" s="55"/>
    </row>
    <row r="618" spans="14:40">
      <c r="N618" s="57"/>
      <c r="O618" s="57"/>
      <c r="P618" s="57"/>
      <c r="Q618" s="57"/>
      <c r="R618" s="57"/>
      <c r="S618" s="57"/>
      <c r="T618" s="57"/>
      <c r="U618" s="57"/>
      <c r="V618" s="58"/>
      <c r="W618" s="58"/>
      <c r="X618" s="57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  <c r="AK618" s="58"/>
      <c r="AL618" s="58"/>
      <c r="AM618" s="55"/>
      <c r="AN618" s="55"/>
    </row>
    <row r="619" spans="14:40">
      <c r="N619" s="57"/>
      <c r="O619" s="57"/>
      <c r="P619" s="57"/>
      <c r="Q619" s="57"/>
      <c r="R619" s="57"/>
      <c r="S619" s="57"/>
      <c r="T619" s="57"/>
      <c r="U619" s="57"/>
      <c r="V619" s="58"/>
      <c r="W619" s="58"/>
      <c r="X619" s="57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  <c r="AK619" s="58"/>
      <c r="AL619" s="58"/>
      <c r="AM619" s="55"/>
      <c r="AN619" s="55"/>
    </row>
    <row r="620" spans="14:40">
      <c r="N620" s="57"/>
      <c r="O620" s="57"/>
      <c r="P620" s="57"/>
      <c r="Q620" s="57"/>
      <c r="R620" s="57"/>
      <c r="S620" s="57"/>
      <c r="T620" s="57"/>
      <c r="U620" s="57"/>
      <c r="V620" s="58"/>
      <c r="W620" s="58"/>
      <c r="X620" s="57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  <c r="AK620" s="58"/>
      <c r="AL620" s="58"/>
      <c r="AM620" s="55"/>
      <c r="AN620" s="55"/>
    </row>
    <row r="621" spans="14:40">
      <c r="N621" s="57"/>
      <c r="O621" s="57"/>
      <c r="P621" s="57"/>
      <c r="Q621" s="57"/>
      <c r="R621" s="57"/>
      <c r="S621" s="57"/>
      <c r="T621" s="57"/>
      <c r="U621" s="57"/>
      <c r="V621" s="58"/>
      <c r="W621" s="58"/>
      <c r="X621" s="57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  <c r="AK621" s="58"/>
      <c r="AL621" s="58"/>
      <c r="AM621" s="55"/>
      <c r="AN621" s="55"/>
    </row>
    <row r="622" spans="14:40">
      <c r="N622" s="57"/>
      <c r="O622" s="57"/>
      <c r="P622" s="57"/>
      <c r="Q622" s="57"/>
      <c r="R622" s="57"/>
      <c r="S622" s="57"/>
      <c r="T622" s="57"/>
      <c r="U622" s="57"/>
      <c r="V622" s="58"/>
      <c r="W622" s="58"/>
      <c r="X622" s="57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  <c r="AK622" s="58"/>
      <c r="AL622" s="58"/>
      <c r="AM622" s="55"/>
      <c r="AN622" s="55"/>
    </row>
    <row r="623" spans="14:40">
      <c r="N623" s="57"/>
      <c r="O623" s="57"/>
      <c r="P623" s="57"/>
      <c r="Q623" s="57"/>
      <c r="R623" s="57"/>
      <c r="S623" s="57"/>
      <c r="T623" s="57"/>
      <c r="U623" s="57"/>
      <c r="V623" s="58"/>
      <c r="W623" s="58"/>
      <c r="X623" s="57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  <c r="AK623" s="58"/>
      <c r="AL623" s="58"/>
      <c r="AM623" s="55"/>
      <c r="AN623" s="55"/>
    </row>
    <row r="624" spans="14:40">
      <c r="N624" s="57"/>
      <c r="O624" s="57"/>
      <c r="P624" s="57"/>
      <c r="Q624" s="57"/>
      <c r="R624" s="57"/>
      <c r="S624" s="57"/>
      <c r="T624" s="57"/>
      <c r="U624" s="57"/>
      <c r="V624" s="58"/>
      <c r="W624" s="58"/>
      <c r="X624" s="57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  <c r="AK624" s="58"/>
      <c r="AL624" s="58"/>
      <c r="AM624" s="55"/>
      <c r="AN624" s="55"/>
    </row>
    <row r="625" spans="14:40">
      <c r="N625" s="57"/>
      <c r="O625" s="57"/>
      <c r="P625" s="57"/>
      <c r="Q625" s="57"/>
      <c r="R625" s="57"/>
      <c r="S625" s="57"/>
      <c r="T625" s="57"/>
      <c r="U625" s="57"/>
      <c r="V625" s="58"/>
      <c r="W625" s="58"/>
      <c r="X625" s="57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  <c r="AK625" s="58"/>
      <c r="AL625" s="58"/>
      <c r="AM625" s="55"/>
      <c r="AN625" s="55"/>
    </row>
    <row r="626" spans="14:40">
      <c r="N626" s="57"/>
      <c r="O626" s="57"/>
      <c r="P626" s="57"/>
      <c r="Q626" s="57"/>
      <c r="R626" s="57"/>
      <c r="S626" s="57"/>
      <c r="T626" s="57"/>
      <c r="U626" s="57"/>
      <c r="V626" s="58"/>
      <c r="W626" s="58"/>
      <c r="X626" s="57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  <c r="AK626" s="58"/>
      <c r="AL626" s="58"/>
      <c r="AM626" s="55"/>
      <c r="AN626" s="55"/>
    </row>
    <row r="627" spans="14:40">
      <c r="N627" s="57"/>
      <c r="O627" s="57"/>
      <c r="P627" s="57"/>
      <c r="Q627" s="57"/>
      <c r="R627" s="57"/>
      <c r="S627" s="57"/>
      <c r="T627" s="57"/>
      <c r="U627" s="57"/>
      <c r="V627" s="58"/>
      <c r="W627" s="58"/>
      <c r="X627" s="57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  <c r="AK627" s="58"/>
      <c r="AL627" s="58"/>
      <c r="AM627" s="55"/>
      <c r="AN627" s="55"/>
    </row>
    <row r="628" spans="14:40">
      <c r="N628" s="57"/>
      <c r="O628" s="57"/>
      <c r="P628" s="57"/>
      <c r="Q628" s="57"/>
      <c r="R628" s="57"/>
      <c r="S628" s="57"/>
      <c r="T628" s="57"/>
      <c r="U628" s="57"/>
      <c r="V628" s="58"/>
      <c r="W628" s="58"/>
      <c r="X628" s="57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  <c r="AK628" s="58"/>
      <c r="AL628" s="58"/>
      <c r="AM628" s="55"/>
      <c r="AN628" s="55"/>
    </row>
    <row r="629" spans="14:40">
      <c r="N629" s="57"/>
      <c r="O629" s="57"/>
      <c r="P629" s="57"/>
      <c r="Q629" s="57"/>
      <c r="R629" s="57"/>
      <c r="S629" s="57"/>
      <c r="T629" s="57"/>
      <c r="U629" s="57"/>
      <c r="V629" s="58"/>
      <c r="W629" s="58"/>
      <c r="X629" s="57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  <c r="AK629" s="58"/>
      <c r="AL629" s="58"/>
      <c r="AM629" s="55"/>
      <c r="AN629" s="55"/>
    </row>
    <row r="630" spans="14:40">
      <c r="N630" s="57"/>
      <c r="O630" s="57"/>
      <c r="P630" s="57"/>
      <c r="Q630" s="57"/>
      <c r="R630" s="57"/>
      <c r="S630" s="57"/>
      <c r="T630" s="57"/>
      <c r="U630" s="57"/>
      <c r="V630" s="58"/>
      <c r="W630" s="58"/>
      <c r="X630" s="57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  <c r="AK630" s="58"/>
      <c r="AL630" s="58"/>
      <c r="AM630" s="55"/>
      <c r="AN630" s="55"/>
    </row>
    <row r="631" spans="14:40">
      <c r="N631" s="57"/>
      <c r="O631" s="57"/>
      <c r="P631" s="57"/>
      <c r="Q631" s="57"/>
      <c r="R631" s="57"/>
      <c r="S631" s="57"/>
      <c r="T631" s="57"/>
      <c r="U631" s="57"/>
      <c r="V631" s="58"/>
      <c r="W631" s="58"/>
      <c r="X631" s="57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  <c r="AK631" s="58"/>
      <c r="AL631" s="58"/>
      <c r="AM631" s="55"/>
      <c r="AN631" s="55"/>
    </row>
    <row r="632" spans="14:40">
      <c r="N632" s="57"/>
      <c r="O632" s="57"/>
      <c r="P632" s="57"/>
      <c r="Q632" s="57"/>
      <c r="R632" s="57"/>
      <c r="S632" s="57"/>
      <c r="T632" s="57"/>
      <c r="U632" s="57"/>
      <c r="V632" s="58"/>
      <c r="W632" s="58"/>
      <c r="X632" s="57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  <c r="AK632" s="58"/>
      <c r="AL632" s="58"/>
      <c r="AM632" s="55"/>
      <c r="AN632" s="55"/>
    </row>
    <row r="633" spans="14:40">
      <c r="N633" s="57"/>
      <c r="O633" s="57"/>
      <c r="P633" s="57"/>
      <c r="Q633" s="57"/>
      <c r="R633" s="57"/>
      <c r="S633" s="57"/>
      <c r="T633" s="57"/>
      <c r="U633" s="57"/>
      <c r="V633" s="58"/>
      <c r="W633" s="58"/>
      <c r="X633" s="57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  <c r="AK633" s="58"/>
      <c r="AL633" s="58"/>
      <c r="AM633" s="55"/>
      <c r="AN633" s="55"/>
    </row>
    <row r="634" spans="14:40">
      <c r="N634" s="57"/>
      <c r="O634" s="57"/>
      <c r="P634" s="57"/>
      <c r="Q634" s="57"/>
      <c r="R634" s="57"/>
      <c r="S634" s="57"/>
      <c r="T634" s="57"/>
      <c r="U634" s="57"/>
      <c r="V634" s="58"/>
      <c r="W634" s="58"/>
      <c r="X634" s="57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  <c r="AK634" s="58"/>
      <c r="AL634" s="58"/>
      <c r="AM634" s="55"/>
      <c r="AN634" s="55"/>
    </row>
    <row r="635" spans="14:40">
      <c r="N635" s="57"/>
      <c r="O635" s="57"/>
      <c r="P635" s="57"/>
      <c r="Q635" s="57"/>
      <c r="R635" s="57"/>
      <c r="S635" s="57"/>
      <c r="T635" s="57"/>
      <c r="U635" s="57"/>
      <c r="V635" s="58"/>
      <c r="W635" s="58"/>
      <c r="X635" s="57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  <c r="AK635" s="58"/>
      <c r="AL635" s="58"/>
      <c r="AM635" s="55"/>
      <c r="AN635" s="55"/>
    </row>
    <row r="636" spans="14:40">
      <c r="N636" s="57"/>
      <c r="O636" s="57"/>
      <c r="P636" s="57"/>
      <c r="Q636" s="57"/>
      <c r="R636" s="57"/>
      <c r="S636" s="57"/>
      <c r="T636" s="57"/>
      <c r="U636" s="57"/>
      <c r="V636" s="58"/>
      <c r="W636" s="58"/>
      <c r="X636" s="57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  <c r="AK636" s="58"/>
      <c r="AL636" s="58"/>
      <c r="AM636" s="55"/>
      <c r="AN636" s="55"/>
    </row>
    <row r="637" spans="14:40">
      <c r="N637" s="57"/>
      <c r="O637" s="57"/>
      <c r="P637" s="57"/>
      <c r="Q637" s="57"/>
      <c r="R637" s="57"/>
      <c r="S637" s="57"/>
      <c r="T637" s="57"/>
      <c r="U637" s="57"/>
      <c r="V637" s="58"/>
      <c r="W637" s="58"/>
      <c r="X637" s="57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  <c r="AK637" s="58"/>
      <c r="AL637" s="58"/>
      <c r="AM637" s="55"/>
      <c r="AN637" s="55"/>
    </row>
    <row r="638" spans="14:40">
      <c r="N638" s="57"/>
      <c r="O638" s="57"/>
      <c r="P638" s="57"/>
      <c r="Q638" s="57"/>
      <c r="R638" s="57"/>
      <c r="S638" s="57"/>
      <c r="T638" s="57"/>
      <c r="U638" s="57"/>
      <c r="V638" s="58"/>
      <c r="W638" s="58"/>
      <c r="X638" s="57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  <c r="AK638" s="58"/>
      <c r="AL638" s="58"/>
      <c r="AM638" s="55"/>
      <c r="AN638" s="55"/>
    </row>
    <row r="639" spans="14:40">
      <c r="N639" s="57"/>
      <c r="O639" s="57"/>
      <c r="P639" s="57"/>
      <c r="Q639" s="57"/>
      <c r="R639" s="57"/>
      <c r="S639" s="57"/>
      <c r="T639" s="57"/>
      <c r="U639" s="57"/>
      <c r="V639" s="58"/>
      <c r="W639" s="58"/>
      <c r="X639" s="57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  <c r="AK639" s="58"/>
      <c r="AL639" s="58"/>
      <c r="AM639" s="55"/>
      <c r="AN639" s="55"/>
    </row>
    <row r="640" spans="14:40">
      <c r="N640" s="57"/>
      <c r="O640" s="57"/>
      <c r="P640" s="57"/>
      <c r="Q640" s="57"/>
      <c r="R640" s="57"/>
      <c r="S640" s="57"/>
      <c r="T640" s="57"/>
      <c r="U640" s="57"/>
      <c r="V640" s="58"/>
      <c r="W640" s="58"/>
      <c r="X640" s="57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  <c r="AK640" s="58"/>
      <c r="AL640" s="58"/>
      <c r="AM640" s="55"/>
      <c r="AN640" s="55"/>
    </row>
    <row r="641" spans="14:40">
      <c r="N641" s="57"/>
      <c r="O641" s="57"/>
      <c r="P641" s="57"/>
      <c r="Q641" s="57"/>
      <c r="R641" s="57"/>
      <c r="S641" s="57"/>
      <c r="T641" s="57"/>
      <c r="U641" s="57"/>
      <c r="V641" s="58"/>
      <c r="W641" s="58"/>
      <c r="X641" s="57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  <c r="AK641" s="58"/>
      <c r="AL641" s="58"/>
      <c r="AM641" s="55"/>
      <c r="AN641" s="55"/>
    </row>
    <row r="642" spans="14:40">
      <c r="N642" s="57"/>
      <c r="O642" s="57"/>
      <c r="P642" s="57"/>
      <c r="Q642" s="57"/>
      <c r="R642" s="57"/>
      <c r="S642" s="57"/>
      <c r="T642" s="57"/>
      <c r="U642" s="57"/>
      <c r="V642" s="58"/>
      <c r="W642" s="58"/>
      <c r="X642" s="57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  <c r="AK642" s="58"/>
      <c r="AL642" s="58"/>
      <c r="AM642" s="55"/>
      <c r="AN642" s="55"/>
    </row>
    <row r="643" spans="14:40">
      <c r="N643" s="57"/>
      <c r="O643" s="57"/>
      <c r="P643" s="57"/>
      <c r="Q643" s="57"/>
      <c r="R643" s="57"/>
      <c r="S643" s="57"/>
      <c r="T643" s="57"/>
      <c r="U643" s="57"/>
      <c r="V643" s="58"/>
      <c r="W643" s="58"/>
      <c r="X643" s="57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  <c r="AK643" s="58"/>
      <c r="AL643" s="58"/>
      <c r="AM643" s="55"/>
      <c r="AN643" s="55"/>
    </row>
    <row r="644" spans="14:40">
      <c r="N644" s="57"/>
      <c r="O644" s="57"/>
      <c r="P644" s="57"/>
      <c r="Q644" s="57"/>
      <c r="R644" s="57"/>
      <c r="S644" s="57"/>
      <c r="T644" s="57"/>
      <c r="U644" s="57"/>
      <c r="V644" s="58"/>
      <c r="W644" s="58"/>
      <c r="X644" s="57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  <c r="AK644" s="58"/>
      <c r="AL644" s="58"/>
      <c r="AM644" s="55"/>
      <c r="AN644" s="55"/>
    </row>
    <row r="645" spans="14:40">
      <c r="N645" s="57"/>
      <c r="O645" s="57"/>
      <c r="P645" s="57"/>
      <c r="Q645" s="57"/>
      <c r="R645" s="57"/>
      <c r="S645" s="57"/>
      <c r="T645" s="57"/>
      <c r="U645" s="57"/>
      <c r="V645" s="58"/>
      <c r="W645" s="58"/>
      <c r="X645" s="57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  <c r="AK645" s="58"/>
      <c r="AL645" s="58"/>
      <c r="AM645" s="55"/>
      <c r="AN645" s="55"/>
    </row>
    <row r="646" spans="14:40">
      <c r="N646" s="57"/>
      <c r="O646" s="57"/>
      <c r="P646" s="57"/>
      <c r="Q646" s="57"/>
      <c r="R646" s="57"/>
      <c r="S646" s="57"/>
      <c r="T646" s="57"/>
      <c r="U646" s="57"/>
      <c r="V646" s="58"/>
      <c r="W646" s="58"/>
      <c r="X646" s="57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  <c r="AK646" s="58"/>
      <c r="AL646" s="58"/>
      <c r="AM646" s="55"/>
      <c r="AN646" s="55"/>
    </row>
    <row r="647" spans="14:40">
      <c r="N647" s="57"/>
      <c r="O647" s="57"/>
      <c r="P647" s="57"/>
      <c r="Q647" s="57"/>
      <c r="R647" s="57"/>
      <c r="S647" s="57"/>
      <c r="T647" s="57"/>
      <c r="U647" s="57"/>
      <c r="V647" s="58"/>
      <c r="W647" s="58"/>
      <c r="X647" s="57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  <c r="AK647" s="58"/>
      <c r="AL647" s="58"/>
      <c r="AM647" s="55"/>
      <c r="AN647" s="55"/>
    </row>
    <row r="648" spans="14:40">
      <c r="N648" s="57"/>
      <c r="O648" s="57"/>
      <c r="P648" s="57"/>
      <c r="Q648" s="57"/>
      <c r="R648" s="57"/>
      <c r="S648" s="57"/>
      <c r="T648" s="57"/>
      <c r="U648" s="57"/>
      <c r="V648" s="58"/>
      <c r="W648" s="58"/>
      <c r="X648" s="57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  <c r="AK648" s="58"/>
      <c r="AL648" s="58"/>
      <c r="AM648" s="55"/>
      <c r="AN648" s="55"/>
    </row>
    <row r="649" spans="14:40">
      <c r="N649" s="57"/>
      <c r="O649" s="57"/>
      <c r="P649" s="57"/>
      <c r="Q649" s="57"/>
      <c r="R649" s="57"/>
      <c r="S649" s="57"/>
      <c r="T649" s="57"/>
      <c r="U649" s="57"/>
      <c r="V649" s="58"/>
      <c r="W649" s="58"/>
      <c r="X649" s="57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  <c r="AK649" s="58"/>
      <c r="AL649" s="58"/>
      <c r="AM649" s="55"/>
      <c r="AN649" s="55"/>
    </row>
    <row r="650" spans="14:40">
      <c r="N650" s="57"/>
      <c r="O650" s="57"/>
      <c r="P650" s="57"/>
      <c r="Q650" s="57"/>
      <c r="R650" s="57"/>
      <c r="S650" s="57"/>
      <c r="T650" s="57"/>
      <c r="U650" s="57"/>
      <c r="V650" s="58"/>
      <c r="W650" s="58"/>
      <c r="X650" s="57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  <c r="AK650" s="58"/>
      <c r="AL650" s="58"/>
      <c r="AM650" s="55"/>
      <c r="AN650" s="55"/>
    </row>
    <row r="651" spans="14:40">
      <c r="N651" s="57"/>
      <c r="O651" s="57"/>
      <c r="P651" s="57"/>
      <c r="Q651" s="57"/>
      <c r="R651" s="57"/>
      <c r="S651" s="57"/>
      <c r="T651" s="57"/>
      <c r="U651" s="57"/>
      <c r="V651" s="58"/>
      <c r="W651" s="58"/>
      <c r="X651" s="57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  <c r="AK651" s="58"/>
      <c r="AL651" s="58"/>
      <c r="AM651" s="55"/>
      <c r="AN651" s="55"/>
    </row>
    <row r="652" spans="14:40">
      <c r="N652" s="57"/>
      <c r="O652" s="57"/>
      <c r="P652" s="57"/>
      <c r="Q652" s="57"/>
      <c r="R652" s="57"/>
      <c r="S652" s="57"/>
      <c r="T652" s="57"/>
      <c r="U652" s="57"/>
      <c r="V652" s="58"/>
      <c r="W652" s="58"/>
      <c r="X652" s="57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  <c r="AK652" s="58"/>
      <c r="AL652" s="58"/>
      <c r="AM652" s="55"/>
      <c r="AN652" s="55"/>
    </row>
    <row r="653" spans="14:40">
      <c r="N653" s="57"/>
      <c r="O653" s="57"/>
      <c r="P653" s="57"/>
      <c r="Q653" s="57"/>
      <c r="R653" s="57"/>
      <c r="S653" s="57"/>
      <c r="T653" s="57"/>
      <c r="U653" s="57"/>
      <c r="V653" s="58"/>
      <c r="W653" s="58"/>
      <c r="X653" s="57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  <c r="AK653" s="58"/>
      <c r="AL653" s="58"/>
      <c r="AM653" s="55"/>
      <c r="AN653" s="55"/>
    </row>
    <row r="654" spans="14:40">
      <c r="N654" s="57"/>
      <c r="O654" s="57"/>
      <c r="P654" s="57"/>
      <c r="Q654" s="57"/>
      <c r="R654" s="57"/>
      <c r="S654" s="57"/>
      <c r="T654" s="57"/>
      <c r="U654" s="57"/>
      <c r="V654" s="58"/>
      <c r="W654" s="58"/>
      <c r="X654" s="57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  <c r="AK654" s="58"/>
      <c r="AL654" s="58"/>
      <c r="AM654" s="55"/>
      <c r="AN654" s="55"/>
    </row>
    <row r="655" spans="14:40">
      <c r="N655" s="57"/>
      <c r="O655" s="57"/>
      <c r="P655" s="57"/>
      <c r="Q655" s="57"/>
      <c r="R655" s="57"/>
      <c r="S655" s="57"/>
      <c r="T655" s="57"/>
      <c r="U655" s="57"/>
      <c r="V655" s="58"/>
      <c r="W655" s="58"/>
      <c r="X655" s="57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  <c r="AK655" s="58"/>
      <c r="AL655" s="58"/>
      <c r="AM655" s="55"/>
      <c r="AN655" s="55"/>
    </row>
    <row r="656" spans="14:40">
      <c r="N656" s="57"/>
      <c r="O656" s="57"/>
      <c r="P656" s="57"/>
      <c r="Q656" s="57"/>
      <c r="R656" s="57"/>
      <c r="S656" s="57"/>
      <c r="T656" s="57"/>
      <c r="U656" s="57"/>
      <c r="V656" s="58"/>
      <c r="W656" s="58"/>
      <c r="X656" s="57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  <c r="AK656" s="58"/>
      <c r="AL656" s="58"/>
      <c r="AM656" s="55"/>
      <c r="AN656" s="55"/>
    </row>
    <row r="657" spans="14:40">
      <c r="N657" s="57"/>
      <c r="O657" s="57"/>
      <c r="P657" s="57"/>
      <c r="Q657" s="57"/>
      <c r="R657" s="57"/>
      <c r="S657" s="57"/>
      <c r="T657" s="57"/>
      <c r="U657" s="57"/>
      <c r="V657" s="58"/>
      <c r="W657" s="58"/>
      <c r="X657" s="57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  <c r="AK657" s="58"/>
      <c r="AL657" s="58"/>
      <c r="AM657" s="55"/>
      <c r="AN657" s="55"/>
    </row>
    <row r="658" spans="14:40">
      <c r="N658" s="57"/>
      <c r="O658" s="57"/>
      <c r="P658" s="57"/>
      <c r="Q658" s="57"/>
      <c r="R658" s="57"/>
      <c r="S658" s="57"/>
      <c r="T658" s="57"/>
      <c r="U658" s="57"/>
      <c r="V658" s="58"/>
      <c r="W658" s="58"/>
      <c r="X658" s="57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  <c r="AK658" s="58"/>
      <c r="AL658" s="58"/>
      <c r="AM658" s="55"/>
      <c r="AN658" s="55"/>
    </row>
    <row r="659" spans="14:40">
      <c r="N659" s="57"/>
      <c r="O659" s="57"/>
      <c r="P659" s="57"/>
      <c r="Q659" s="57"/>
      <c r="R659" s="57"/>
      <c r="S659" s="57"/>
      <c r="T659" s="57"/>
      <c r="U659" s="57"/>
      <c r="V659" s="58"/>
      <c r="W659" s="58"/>
      <c r="X659" s="57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  <c r="AK659" s="58"/>
      <c r="AL659" s="58"/>
      <c r="AM659" s="55"/>
      <c r="AN659" s="55"/>
    </row>
    <row r="660" spans="14:40">
      <c r="N660" s="57"/>
      <c r="O660" s="57"/>
      <c r="P660" s="57"/>
      <c r="Q660" s="57"/>
      <c r="R660" s="57"/>
      <c r="S660" s="57"/>
      <c r="T660" s="57"/>
      <c r="U660" s="57"/>
      <c r="V660" s="58"/>
      <c r="W660" s="58"/>
      <c r="X660" s="57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  <c r="AK660" s="58"/>
      <c r="AL660" s="58"/>
      <c r="AM660" s="55"/>
      <c r="AN660" s="55"/>
    </row>
    <row r="661" spans="14:40">
      <c r="N661" s="57"/>
      <c r="O661" s="57"/>
      <c r="P661" s="57"/>
      <c r="Q661" s="57"/>
      <c r="R661" s="57"/>
      <c r="S661" s="57"/>
      <c r="T661" s="57"/>
      <c r="U661" s="57"/>
      <c r="V661" s="58"/>
      <c r="W661" s="58"/>
      <c r="X661" s="57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  <c r="AK661" s="58"/>
      <c r="AL661" s="58"/>
      <c r="AM661" s="55"/>
      <c r="AN661" s="55"/>
    </row>
    <row r="662" spans="14:40">
      <c r="N662" s="57"/>
      <c r="O662" s="57"/>
      <c r="P662" s="57"/>
      <c r="Q662" s="57"/>
      <c r="R662" s="57"/>
      <c r="S662" s="57"/>
      <c r="T662" s="57"/>
      <c r="U662" s="57"/>
      <c r="V662" s="58"/>
      <c r="W662" s="58"/>
      <c r="X662" s="57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  <c r="AK662" s="58"/>
      <c r="AL662" s="58"/>
      <c r="AM662" s="55"/>
      <c r="AN662" s="55"/>
    </row>
    <row r="663" spans="14:40">
      <c r="N663" s="57"/>
      <c r="O663" s="57"/>
      <c r="P663" s="57"/>
      <c r="Q663" s="57"/>
      <c r="R663" s="57"/>
      <c r="S663" s="57"/>
      <c r="T663" s="57"/>
      <c r="U663" s="57"/>
      <c r="V663" s="58"/>
      <c r="W663" s="58"/>
      <c r="X663" s="57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  <c r="AK663" s="58"/>
      <c r="AL663" s="58"/>
      <c r="AM663" s="55"/>
      <c r="AN663" s="55"/>
    </row>
    <row r="664" spans="14:40">
      <c r="N664" s="57"/>
      <c r="O664" s="57"/>
      <c r="P664" s="57"/>
      <c r="Q664" s="57"/>
      <c r="R664" s="57"/>
      <c r="S664" s="57"/>
      <c r="T664" s="57"/>
      <c r="U664" s="57"/>
      <c r="V664" s="58"/>
      <c r="W664" s="58"/>
      <c r="X664" s="57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  <c r="AK664" s="58"/>
      <c r="AL664" s="58"/>
      <c r="AM664" s="55"/>
      <c r="AN664" s="55"/>
    </row>
    <row r="665" spans="14:40">
      <c r="N665" s="57"/>
      <c r="O665" s="57"/>
      <c r="P665" s="57"/>
      <c r="Q665" s="57"/>
      <c r="R665" s="57"/>
      <c r="S665" s="57"/>
      <c r="T665" s="57"/>
      <c r="U665" s="57"/>
      <c r="V665" s="58"/>
      <c r="W665" s="58"/>
      <c r="X665" s="57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  <c r="AK665" s="58"/>
      <c r="AL665" s="58"/>
      <c r="AM665" s="55"/>
      <c r="AN665" s="55"/>
    </row>
    <row r="666" spans="14:40">
      <c r="N666" s="57"/>
      <c r="O666" s="57"/>
      <c r="P666" s="57"/>
      <c r="Q666" s="57"/>
      <c r="R666" s="57"/>
      <c r="S666" s="57"/>
      <c r="T666" s="57"/>
      <c r="U666" s="57"/>
      <c r="V666" s="58"/>
      <c r="W666" s="58"/>
      <c r="X666" s="57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  <c r="AK666" s="58"/>
      <c r="AL666" s="58"/>
      <c r="AM666" s="55"/>
      <c r="AN666" s="55"/>
    </row>
    <row r="667" spans="14:40">
      <c r="N667" s="57"/>
      <c r="O667" s="57"/>
      <c r="P667" s="57"/>
      <c r="Q667" s="57"/>
      <c r="R667" s="57"/>
      <c r="S667" s="57"/>
      <c r="T667" s="57"/>
      <c r="U667" s="57"/>
      <c r="V667" s="58"/>
      <c r="W667" s="58"/>
      <c r="X667" s="57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  <c r="AK667" s="58"/>
      <c r="AL667" s="58"/>
      <c r="AM667" s="55"/>
      <c r="AN667" s="55"/>
    </row>
    <row r="668" spans="14:40">
      <c r="N668" s="57"/>
      <c r="O668" s="57"/>
      <c r="P668" s="57"/>
      <c r="Q668" s="57"/>
      <c r="R668" s="57"/>
      <c r="S668" s="57"/>
      <c r="T668" s="57"/>
      <c r="U668" s="57"/>
      <c r="V668" s="58"/>
      <c r="W668" s="58"/>
      <c r="X668" s="57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  <c r="AK668" s="58"/>
      <c r="AL668" s="58"/>
      <c r="AM668" s="55"/>
      <c r="AN668" s="55"/>
    </row>
    <row r="669" spans="14:40">
      <c r="N669" s="57"/>
      <c r="O669" s="57"/>
      <c r="P669" s="57"/>
      <c r="Q669" s="57"/>
      <c r="R669" s="57"/>
      <c r="S669" s="57"/>
      <c r="T669" s="57"/>
      <c r="U669" s="57"/>
      <c r="V669" s="58"/>
      <c r="W669" s="58"/>
      <c r="X669" s="57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  <c r="AK669" s="58"/>
      <c r="AL669" s="58"/>
      <c r="AM669" s="55"/>
      <c r="AN669" s="55"/>
    </row>
    <row r="670" spans="14:40">
      <c r="N670" s="57"/>
      <c r="O670" s="57"/>
      <c r="P670" s="57"/>
      <c r="Q670" s="57"/>
      <c r="R670" s="57"/>
      <c r="S670" s="57"/>
      <c r="T670" s="57"/>
      <c r="U670" s="57"/>
      <c r="V670" s="58"/>
      <c r="W670" s="58"/>
      <c r="X670" s="57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  <c r="AK670" s="58"/>
      <c r="AL670" s="58"/>
      <c r="AM670" s="55"/>
      <c r="AN670" s="55"/>
    </row>
    <row r="671" spans="14:40">
      <c r="N671" s="57"/>
      <c r="O671" s="57"/>
      <c r="P671" s="57"/>
      <c r="Q671" s="57"/>
      <c r="R671" s="57"/>
      <c r="S671" s="57"/>
      <c r="T671" s="57"/>
      <c r="U671" s="57"/>
      <c r="V671" s="58"/>
      <c r="W671" s="58"/>
      <c r="X671" s="57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  <c r="AK671" s="58"/>
      <c r="AL671" s="58"/>
      <c r="AM671" s="55"/>
      <c r="AN671" s="55"/>
    </row>
    <row r="672" spans="14:40">
      <c r="N672" s="57"/>
      <c r="O672" s="57"/>
      <c r="P672" s="57"/>
      <c r="Q672" s="57"/>
      <c r="R672" s="57"/>
      <c r="S672" s="57"/>
      <c r="T672" s="57"/>
      <c r="U672" s="57"/>
      <c r="V672" s="58"/>
      <c r="W672" s="58"/>
      <c r="X672" s="57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  <c r="AK672" s="58"/>
      <c r="AL672" s="58"/>
      <c r="AM672" s="55"/>
      <c r="AN672" s="55"/>
    </row>
    <row r="673" spans="14:40">
      <c r="N673" s="57"/>
      <c r="O673" s="57"/>
      <c r="P673" s="57"/>
      <c r="Q673" s="57"/>
      <c r="R673" s="57"/>
      <c r="S673" s="57"/>
      <c r="T673" s="57"/>
      <c r="U673" s="57"/>
      <c r="V673" s="58"/>
      <c r="W673" s="58"/>
      <c r="X673" s="57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  <c r="AK673" s="58"/>
      <c r="AL673" s="58"/>
      <c r="AM673" s="55"/>
      <c r="AN673" s="55"/>
    </row>
    <row r="674" spans="14:40">
      <c r="N674" s="57"/>
      <c r="O674" s="57"/>
      <c r="P674" s="57"/>
      <c r="Q674" s="57"/>
      <c r="R674" s="57"/>
      <c r="S674" s="57"/>
      <c r="T674" s="57"/>
      <c r="U674" s="57"/>
      <c r="V674" s="58"/>
      <c r="W674" s="58"/>
      <c r="X674" s="57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  <c r="AK674" s="58"/>
      <c r="AL674" s="58"/>
      <c r="AM674" s="55"/>
      <c r="AN674" s="55"/>
    </row>
    <row r="675" spans="14:40">
      <c r="N675" s="57"/>
      <c r="O675" s="57"/>
      <c r="P675" s="57"/>
      <c r="Q675" s="57"/>
      <c r="R675" s="57"/>
      <c r="S675" s="57"/>
      <c r="T675" s="57"/>
      <c r="U675" s="57"/>
      <c r="V675" s="58"/>
      <c r="W675" s="58"/>
      <c r="X675" s="57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  <c r="AK675" s="58"/>
      <c r="AL675" s="58"/>
      <c r="AM675" s="55"/>
      <c r="AN675" s="55"/>
    </row>
    <row r="676" spans="14:40">
      <c r="N676" s="57"/>
      <c r="O676" s="57"/>
      <c r="P676" s="57"/>
      <c r="Q676" s="57"/>
      <c r="R676" s="57"/>
      <c r="S676" s="57"/>
      <c r="T676" s="57"/>
      <c r="U676" s="57"/>
      <c r="V676" s="58"/>
      <c r="W676" s="58"/>
      <c r="X676" s="57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  <c r="AK676" s="58"/>
      <c r="AL676" s="58"/>
      <c r="AM676" s="55"/>
      <c r="AN676" s="55"/>
    </row>
    <row r="677" spans="14:40">
      <c r="N677" s="57"/>
      <c r="O677" s="57"/>
      <c r="P677" s="57"/>
      <c r="Q677" s="57"/>
      <c r="R677" s="57"/>
      <c r="S677" s="57"/>
      <c r="T677" s="57"/>
      <c r="U677" s="57"/>
      <c r="V677" s="58"/>
      <c r="W677" s="58"/>
      <c r="X677" s="57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  <c r="AK677" s="58"/>
      <c r="AL677" s="58"/>
      <c r="AM677" s="55"/>
      <c r="AN677" s="55"/>
    </row>
    <row r="678" spans="14:40">
      <c r="N678" s="57"/>
      <c r="O678" s="57"/>
      <c r="P678" s="57"/>
      <c r="Q678" s="57"/>
      <c r="R678" s="57"/>
      <c r="S678" s="57"/>
      <c r="T678" s="57"/>
      <c r="U678" s="57"/>
      <c r="V678" s="58"/>
      <c r="W678" s="58"/>
      <c r="X678" s="57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  <c r="AK678" s="58"/>
      <c r="AL678" s="58"/>
      <c r="AM678" s="55"/>
      <c r="AN678" s="55"/>
    </row>
    <row r="679" spans="14:40">
      <c r="N679" s="57"/>
      <c r="O679" s="57"/>
      <c r="P679" s="57"/>
      <c r="Q679" s="57"/>
      <c r="R679" s="57"/>
      <c r="S679" s="57"/>
      <c r="T679" s="57"/>
      <c r="U679" s="57"/>
      <c r="V679" s="58"/>
      <c r="W679" s="58"/>
      <c r="X679" s="57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  <c r="AK679" s="58"/>
      <c r="AL679" s="58"/>
      <c r="AM679" s="55"/>
      <c r="AN679" s="55"/>
    </row>
    <row r="680" spans="14:40">
      <c r="N680" s="57"/>
      <c r="O680" s="57"/>
      <c r="P680" s="57"/>
      <c r="Q680" s="57"/>
      <c r="R680" s="57"/>
      <c r="S680" s="57"/>
      <c r="T680" s="57"/>
      <c r="U680" s="57"/>
      <c r="V680" s="58"/>
      <c r="W680" s="58"/>
      <c r="X680" s="57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  <c r="AK680" s="58"/>
      <c r="AL680" s="58"/>
      <c r="AM680" s="55"/>
      <c r="AN680" s="55"/>
    </row>
    <row r="681" spans="14:40">
      <c r="N681" s="57"/>
      <c r="O681" s="57"/>
      <c r="P681" s="57"/>
      <c r="Q681" s="57"/>
      <c r="R681" s="57"/>
      <c r="S681" s="57"/>
      <c r="T681" s="57"/>
      <c r="U681" s="57"/>
      <c r="V681" s="58"/>
      <c r="W681" s="58"/>
      <c r="X681" s="57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  <c r="AK681" s="58"/>
      <c r="AL681" s="58"/>
      <c r="AM681" s="55"/>
      <c r="AN681" s="55"/>
    </row>
    <row r="682" spans="14:40">
      <c r="N682" s="57"/>
      <c r="O682" s="57"/>
      <c r="P682" s="57"/>
      <c r="Q682" s="57"/>
      <c r="R682" s="57"/>
      <c r="S682" s="57"/>
      <c r="T682" s="57"/>
      <c r="U682" s="57"/>
      <c r="V682" s="58"/>
      <c r="W682" s="58"/>
      <c r="X682" s="57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  <c r="AK682" s="58"/>
      <c r="AL682" s="58"/>
      <c r="AM682" s="55"/>
      <c r="AN682" s="55"/>
    </row>
    <row r="683" spans="14:40">
      <c r="N683" s="57"/>
      <c r="O683" s="57"/>
      <c r="P683" s="57"/>
      <c r="Q683" s="57"/>
      <c r="R683" s="57"/>
      <c r="S683" s="57"/>
      <c r="T683" s="57"/>
      <c r="U683" s="57"/>
      <c r="V683" s="58"/>
      <c r="W683" s="58"/>
      <c r="X683" s="57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  <c r="AK683" s="58"/>
      <c r="AL683" s="58"/>
      <c r="AM683" s="55"/>
      <c r="AN683" s="55"/>
    </row>
    <row r="684" spans="14:40">
      <c r="N684" s="57"/>
      <c r="O684" s="57"/>
      <c r="P684" s="57"/>
      <c r="Q684" s="57"/>
      <c r="R684" s="57"/>
      <c r="S684" s="57"/>
      <c r="T684" s="57"/>
      <c r="U684" s="57"/>
      <c r="V684" s="58"/>
      <c r="W684" s="58"/>
      <c r="X684" s="57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  <c r="AK684" s="58"/>
      <c r="AL684" s="58"/>
      <c r="AM684" s="55"/>
      <c r="AN684" s="55"/>
    </row>
    <row r="685" spans="14:40">
      <c r="N685" s="57"/>
      <c r="O685" s="57"/>
      <c r="P685" s="57"/>
      <c r="Q685" s="57"/>
      <c r="R685" s="57"/>
      <c r="S685" s="57"/>
      <c r="T685" s="57"/>
      <c r="U685" s="57"/>
      <c r="V685" s="58"/>
      <c r="W685" s="58"/>
      <c r="X685" s="57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  <c r="AK685" s="58"/>
      <c r="AL685" s="58"/>
      <c r="AM685" s="55"/>
      <c r="AN685" s="55"/>
    </row>
    <row r="686" spans="14:40">
      <c r="N686" s="57"/>
      <c r="O686" s="57"/>
      <c r="P686" s="57"/>
      <c r="Q686" s="57"/>
      <c r="R686" s="57"/>
      <c r="S686" s="57"/>
      <c r="T686" s="57"/>
      <c r="U686" s="57"/>
      <c r="V686" s="58"/>
      <c r="W686" s="58"/>
      <c r="X686" s="57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  <c r="AK686" s="58"/>
      <c r="AL686" s="58"/>
      <c r="AM686" s="55"/>
      <c r="AN686" s="55"/>
    </row>
    <row r="687" spans="14:40">
      <c r="N687" s="57"/>
      <c r="O687" s="57"/>
      <c r="P687" s="57"/>
      <c r="Q687" s="57"/>
      <c r="R687" s="57"/>
      <c r="S687" s="57"/>
      <c r="T687" s="57"/>
      <c r="U687" s="57"/>
      <c r="V687" s="58"/>
      <c r="W687" s="58"/>
      <c r="X687" s="57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  <c r="AK687" s="58"/>
      <c r="AL687" s="58"/>
      <c r="AM687" s="55"/>
      <c r="AN687" s="55"/>
    </row>
    <row r="688" spans="14:40">
      <c r="N688" s="57"/>
      <c r="O688" s="57"/>
      <c r="P688" s="57"/>
      <c r="Q688" s="57"/>
      <c r="R688" s="57"/>
      <c r="S688" s="57"/>
      <c r="T688" s="57"/>
      <c r="U688" s="57"/>
      <c r="V688" s="58"/>
      <c r="W688" s="58"/>
      <c r="X688" s="57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  <c r="AK688" s="58"/>
      <c r="AL688" s="58"/>
      <c r="AM688" s="55"/>
      <c r="AN688" s="55"/>
    </row>
    <row r="689" spans="14:40">
      <c r="N689" s="57"/>
      <c r="O689" s="57"/>
      <c r="P689" s="57"/>
      <c r="Q689" s="57"/>
      <c r="R689" s="57"/>
      <c r="S689" s="57"/>
      <c r="T689" s="57"/>
      <c r="U689" s="57"/>
      <c r="V689" s="58"/>
      <c r="W689" s="58"/>
      <c r="X689" s="57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  <c r="AK689" s="58"/>
      <c r="AL689" s="58"/>
      <c r="AM689" s="55"/>
      <c r="AN689" s="55"/>
    </row>
    <row r="690" spans="14:40">
      <c r="N690" s="57"/>
      <c r="O690" s="57"/>
      <c r="P690" s="57"/>
      <c r="Q690" s="57"/>
      <c r="R690" s="57"/>
      <c r="S690" s="57"/>
      <c r="T690" s="57"/>
      <c r="U690" s="57"/>
      <c r="V690" s="58"/>
      <c r="W690" s="58"/>
      <c r="X690" s="57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  <c r="AK690" s="58"/>
      <c r="AL690" s="58"/>
      <c r="AM690" s="55"/>
      <c r="AN690" s="55"/>
    </row>
    <row r="691" spans="14:40">
      <c r="N691" s="57"/>
      <c r="O691" s="57"/>
      <c r="P691" s="57"/>
      <c r="Q691" s="57"/>
      <c r="R691" s="57"/>
      <c r="S691" s="57"/>
      <c r="T691" s="57"/>
      <c r="U691" s="57"/>
      <c r="V691" s="58"/>
      <c r="W691" s="58"/>
      <c r="X691" s="57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  <c r="AK691" s="58"/>
      <c r="AL691" s="58"/>
      <c r="AM691" s="55"/>
      <c r="AN691" s="55"/>
    </row>
    <row r="692" spans="14:40">
      <c r="N692" s="57"/>
      <c r="O692" s="57"/>
      <c r="P692" s="57"/>
      <c r="Q692" s="57"/>
      <c r="R692" s="57"/>
      <c r="S692" s="57"/>
      <c r="T692" s="57"/>
      <c r="U692" s="57"/>
      <c r="V692" s="58"/>
      <c r="W692" s="58"/>
      <c r="X692" s="57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  <c r="AK692" s="58"/>
      <c r="AL692" s="58"/>
      <c r="AM692" s="55"/>
      <c r="AN692" s="55"/>
    </row>
    <row r="693" spans="14:40">
      <c r="N693" s="57"/>
      <c r="O693" s="57"/>
      <c r="P693" s="57"/>
      <c r="Q693" s="57"/>
      <c r="R693" s="57"/>
      <c r="S693" s="57"/>
      <c r="T693" s="57"/>
      <c r="U693" s="57"/>
      <c r="V693" s="58"/>
      <c r="W693" s="58"/>
      <c r="X693" s="57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  <c r="AK693" s="58"/>
      <c r="AL693" s="58"/>
      <c r="AM693" s="55"/>
      <c r="AN693" s="55"/>
    </row>
    <row r="694" spans="14:40">
      <c r="N694" s="57"/>
      <c r="O694" s="57"/>
      <c r="P694" s="57"/>
      <c r="Q694" s="57"/>
      <c r="R694" s="57"/>
      <c r="S694" s="57"/>
      <c r="T694" s="57"/>
      <c r="U694" s="57"/>
      <c r="V694" s="58"/>
      <c r="W694" s="58"/>
      <c r="X694" s="57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  <c r="AK694" s="58"/>
      <c r="AL694" s="58"/>
      <c r="AM694" s="55"/>
      <c r="AN694" s="55"/>
    </row>
    <row r="695" spans="14:40">
      <c r="N695" s="57"/>
      <c r="O695" s="57"/>
      <c r="P695" s="57"/>
      <c r="Q695" s="57"/>
      <c r="R695" s="57"/>
      <c r="S695" s="57"/>
      <c r="T695" s="57"/>
      <c r="U695" s="57"/>
      <c r="V695" s="58"/>
      <c r="W695" s="58"/>
      <c r="X695" s="57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  <c r="AK695" s="58"/>
      <c r="AL695" s="58"/>
      <c r="AM695" s="55"/>
      <c r="AN695" s="55"/>
    </row>
    <row r="696" spans="14:40">
      <c r="N696" s="57"/>
      <c r="O696" s="57"/>
      <c r="P696" s="57"/>
      <c r="Q696" s="57"/>
      <c r="R696" s="57"/>
      <c r="S696" s="57"/>
      <c r="T696" s="57"/>
      <c r="U696" s="57"/>
      <c r="V696" s="58"/>
      <c r="W696" s="58"/>
      <c r="X696" s="57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  <c r="AK696" s="58"/>
      <c r="AL696" s="58"/>
      <c r="AM696" s="55"/>
      <c r="AN696" s="55"/>
    </row>
    <row r="697" spans="14:40">
      <c r="N697" s="57"/>
      <c r="O697" s="57"/>
      <c r="P697" s="57"/>
      <c r="Q697" s="57"/>
      <c r="R697" s="57"/>
      <c r="S697" s="57"/>
      <c r="T697" s="57"/>
      <c r="U697" s="57"/>
      <c r="V697" s="58"/>
      <c r="W697" s="58"/>
      <c r="X697" s="57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  <c r="AK697" s="58"/>
      <c r="AL697" s="58"/>
      <c r="AM697" s="55"/>
      <c r="AN697" s="55"/>
    </row>
    <row r="698" spans="14:40">
      <c r="N698" s="57"/>
      <c r="O698" s="57"/>
      <c r="P698" s="57"/>
      <c r="Q698" s="57"/>
      <c r="R698" s="57"/>
      <c r="S698" s="57"/>
      <c r="T698" s="57"/>
      <c r="U698" s="57"/>
      <c r="V698" s="58"/>
      <c r="W698" s="58"/>
      <c r="X698" s="57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  <c r="AK698" s="58"/>
      <c r="AL698" s="58"/>
      <c r="AM698" s="55"/>
      <c r="AN698" s="55"/>
    </row>
    <row r="699" spans="14:40">
      <c r="N699" s="57"/>
      <c r="O699" s="57"/>
      <c r="P699" s="57"/>
      <c r="Q699" s="57"/>
      <c r="R699" s="57"/>
      <c r="S699" s="57"/>
      <c r="T699" s="57"/>
      <c r="U699" s="57"/>
      <c r="V699" s="58"/>
      <c r="W699" s="58"/>
      <c r="X699" s="57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  <c r="AK699" s="58"/>
      <c r="AL699" s="58"/>
      <c r="AM699" s="55"/>
      <c r="AN699" s="55"/>
    </row>
    <row r="700" spans="14:40">
      <c r="N700" s="57"/>
      <c r="O700" s="57"/>
      <c r="P700" s="57"/>
      <c r="Q700" s="57"/>
      <c r="R700" s="57"/>
      <c r="S700" s="57"/>
      <c r="T700" s="57"/>
      <c r="U700" s="57"/>
      <c r="V700" s="58"/>
      <c r="W700" s="58"/>
      <c r="X700" s="57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  <c r="AK700" s="58"/>
      <c r="AL700" s="58"/>
      <c r="AM700" s="55"/>
      <c r="AN700" s="55"/>
    </row>
    <row r="701" spans="14:40">
      <c r="N701" s="57"/>
      <c r="O701" s="57"/>
      <c r="P701" s="57"/>
      <c r="Q701" s="57"/>
      <c r="R701" s="57"/>
      <c r="S701" s="57"/>
      <c r="T701" s="57"/>
      <c r="U701" s="57"/>
      <c r="V701" s="58"/>
      <c r="W701" s="58"/>
      <c r="X701" s="57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  <c r="AK701" s="58"/>
      <c r="AL701" s="58"/>
      <c r="AM701" s="55"/>
      <c r="AN701" s="55"/>
    </row>
    <row r="702" spans="14:40">
      <c r="N702" s="57"/>
      <c r="O702" s="57"/>
      <c r="P702" s="57"/>
      <c r="Q702" s="57"/>
      <c r="R702" s="57"/>
      <c r="S702" s="57"/>
      <c r="T702" s="57"/>
      <c r="U702" s="57"/>
      <c r="V702" s="58"/>
      <c r="W702" s="58"/>
      <c r="X702" s="57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  <c r="AK702" s="58"/>
      <c r="AL702" s="58"/>
      <c r="AM702" s="55"/>
      <c r="AN702" s="55"/>
    </row>
    <row r="703" spans="14:40">
      <c r="N703" s="57"/>
      <c r="O703" s="57"/>
      <c r="P703" s="57"/>
      <c r="Q703" s="57"/>
      <c r="R703" s="57"/>
      <c r="S703" s="57"/>
      <c r="T703" s="57"/>
      <c r="U703" s="57"/>
      <c r="V703" s="58"/>
      <c r="W703" s="58"/>
      <c r="X703" s="57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  <c r="AK703" s="58"/>
      <c r="AL703" s="58"/>
      <c r="AM703" s="55"/>
      <c r="AN703" s="55"/>
    </row>
    <row r="704" spans="14:40">
      <c r="N704" s="57"/>
      <c r="O704" s="57"/>
      <c r="P704" s="57"/>
      <c r="Q704" s="57"/>
      <c r="R704" s="57"/>
      <c r="S704" s="57"/>
      <c r="T704" s="57"/>
      <c r="U704" s="57"/>
      <c r="V704" s="58"/>
      <c r="W704" s="58"/>
      <c r="X704" s="57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  <c r="AK704" s="58"/>
      <c r="AL704" s="58"/>
      <c r="AM704" s="55"/>
      <c r="AN704" s="55"/>
    </row>
    <row r="705" spans="14:40">
      <c r="N705" s="57"/>
      <c r="O705" s="57"/>
      <c r="P705" s="57"/>
      <c r="Q705" s="57"/>
      <c r="R705" s="57"/>
      <c r="S705" s="57"/>
      <c r="T705" s="57"/>
      <c r="U705" s="57"/>
      <c r="V705" s="58"/>
      <c r="W705" s="58"/>
      <c r="X705" s="57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  <c r="AK705" s="58"/>
      <c r="AL705" s="58"/>
      <c r="AM705" s="55"/>
      <c r="AN705" s="55"/>
    </row>
    <row r="706" spans="14:40">
      <c r="N706" s="57"/>
      <c r="O706" s="57"/>
      <c r="P706" s="57"/>
      <c r="Q706" s="57"/>
      <c r="R706" s="57"/>
      <c r="S706" s="57"/>
      <c r="T706" s="57"/>
      <c r="U706" s="57"/>
      <c r="V706" s="58"/>
      <c r="W706" s="58"/>
      <c r="X706" s="57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  <c r="AK706" s="58"/>
      <c r="AL706" s="58"/>
      <c r="AM706" s="55"/>
      <c r="AN706" s="55"/>
    </row>
    <row r="707" spans="14:40">
      <c r="N707" s="57"/>
      <c r="O707" s="57"/>
      <c r="P707" s="57"/>
      <c r="Q707" s="57"/>
      <c r="R707" s="57"/>
      <c r="S707" s="57"/>
      <c r="T707" s="57"/>
      <c r="U707" s="57"/>
      <c r="V707" s="58"/>
      <c r="W707" s="58"/>
      <c r="X707" s="57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  <c r="AK707" s="58"/>
      <c r="AL707" s="58"/>
      <c r="AM707" s="55"/>
      <c r="AN707" s="55"/>
    </row>
    <row r="708" spans="14:40">
      <c r="N708" s="57"/>
      <c r="O708" s="57"/>
      <c r="P708" s="57"/>
      <c r="Q708" s="57"/>
      <c r="R708" s="57"/>
      <c r="S708" s="57"/>
      <c r="T708" s="57"/>
      <c r="U708" s="57"/>
      <c r="V708" s="58"/>
      <c r="W708" s="58"/>
      <c r="X708" s="57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  <c r="AK708" s="58"/>
      <c r="AL708" s="58"/>
      <c r="AM708" s="55"/>
      <c r="AN708" s="55"/>
    </row>
    <row r="709" spans="14:40">
      <c r="N709" s="57"/>
      <c r="O709" s="57"/>
      <c r="P709" s="57"/>
      <c r="Q709" s="57"/>
      <c r="R709" s="57"/>
      <c r="S709" s="57"/>
      <c r="T709" s="57"/>
      <c r="U709" s="57"/>
      <c r="V709" s="58"/>
      <c r="W709" s="58"/>
      <c r="X709" s="57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  <c r="AK709" s="58"/>
      <c r="AL709" s="58"/>
      <c r="AM709" s="55"/>
      <c r="AN709" s="55"/>
    </row>
    <row r="710" spans="14:40">
      <c r="N710" s="57"/>
      <c r="O710" s="57"/>
      <c r="P710" s="57"/>
      <c r="Q710" s="57"/>
      <c r="R710" s="57"/>
      <c r="S710" s="57"/>
      <c r="T710" s="57"/>
      <c r="U710" s="57"/>
      <c r="V710" s="58"/>
      <c r="W710" s="58"/>
      <c r="X710" s="57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  <c r="AK710" s="58"/>
      <c r="AL710" s="58"/>
      <c r="AM710" s="55"/>
      <c r="AN710" s="55"/>
    </row>
    <row r="711" spans="14:40">
      <c r="N711" s="57"/>
      <c r="O711" s="57"/>
      <c r="P711" s="57"/>
      <c r="Q711" s="57"/>
      <c r="R711" s="57"/>
      <c r="S711" s="57"/>
      <c r="T711" s="57"/>
      <c r="U711" s="57"/>
      <c r="V711" s="58"/>
      <c r="W711" s="58"/>
      <c r="X711" s="57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  <c r="AK711" s="58"/>
      <c r="AL711" s="58"/>
      <c r="AM711" s="55"/>
      <c r="AN711" s="55"/>
    </row>
    <row r="712" spans="14:40">
      <c r="N712" s="57"/>
      <c r="O712" s="57"/>
      <c r="P712" s="57"/>
      <c r="Q712" s="57"/>
      <c r="R712" s="57"/>
      <c r="S712" s="57"/>
      <c r="T712" s="57"/>
      <c r="U712" s="57"/>
      <c r="V712" s="58"/>
      <c r="W712" s="58"/>
      <c r="X712" s="57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  <c r="AK712" s="58"/>
      <c r="AL712" s="58"/>
      <c r="AM712" s="55"/>
      <c r="AN712" s="55"/>
    </row>
    <row r="713" spans="14:40">
      <c r="N713" s="57"/>
      <c r="O713" s="57"/>
      <c r="P713" s="57"/>
      <c r="Q713" s="57"/>
      <c r="R713" s="57"/>
      <c r="S713" s="57"/>
      <c r="T713" s="57"/>
      <c r="U713" s="57"/>
      <c r="V713" s="58"/>
      <c r="W713" s="58"/>
      <c r="X713" s="57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  <c r="AK713" s="58"/>
      <c r="AL713" s="58"/>
      <c r="AM713" s="55"/>
      <c r="AN713" s="55"/>
    </row>
    <row r="714" spans="14:40">
      <c r="N714" s="57"/>
      <c r="O714" s="57"/>
      <c r="P714" s="57"/>
      <c r="Q714" s="57"/>
      <c r="R714" s="57"/>
      <c r="S714" s="57"/>
      <c r="T714" s="57"/>
      <c r="U714" s="57"/>
      <c r="V714" s="58"/>
      <c r="W714" s="58"/>
      <c r="X714" s="57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  <c r="AK714" s="58"/>
      <c r="AL714" s="58"/>
      <c r="AM714" s="55"/>
      <c r="AN714" s="55"/>
    </row>
    <row r="715" spans="14:40">
      <c r="N715" s="57"/>
      <c r="O715" s="57"/>
      <c r="P715" s="57"/>
      <c r="Q715" s="57"/>
      <c r="R715" s="57"/>
      <c r="S715" s="57"/>
      <c r="T715" s="57"/>
      <c r="U715" s="57"/>
      <c r="V715" s="58"/>
      <c r="W715" s="58"/>
      <c r="X715" s="57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  <c r="AK715" s="58"/>
      <c r="AL715" s="58"/>
      <c r="AM715" s="55"/>
      <c r="AN715" s="55"/>
    </row>
    <row r="716" spans="14:40">
      <c r="N716" s="57"/>
      <c r="O716" s="57"/>
      <c r="P716" s="57"/>
      <c r="Q716" s="57"/>
      <c r="R716" s="57"/>
      <c r="S716" s="57"/>
      <c r="T716" s="57"/>
      <c r="U716" s="57"/>
      <c r="V716" s="58"/>
      <c r="W716" s="58"/>
      <c r="X716" s="57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  <c r="AK716" s="58"/>
      <c r="AL716" s="58"/>
      <c r="AM716" s="55"/>
      <c r="AN716" s="55"/>
    </row>
    <row r="717" spans="14:40">
      <c r="N717" s="57"/>
      <c r="O717" s="57"/>
      <c r="P717" s="57"/>
      <c r="Q717" s="57"/>
      <c r="R717" s="57"/>
      <c r="S717" s="57"/>
      <c r="T717" s="57"/>
      <c r="U717" s="57"/>
      <c r="V717" s="58"/>
      <c r="W717" s="58"/>
      <c r="X717" s="57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  <c r="AK717" s="58"/>
      <c r="AL717" s="58"/>
      <c r="AM717" s="55"/>
      <c r="AN717" s="55"/>
    </row>
    <row r="718" spans="14:40">
      <c r="N718" s="57"/>
      <c r="O718" s="57"/>
      <c r="P718" s="57"/>
      <c r="Q718" s="57"/>
      <c r="R718" s="57"/>
      <c r="S718" s="57"/>
      <c r="T718" s="57"/>
      <c r="U718" s="57"/>
      <c r="V718" s="58"/>
      <c r="W718" s="58"/>
      <c r="X718" s="57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  <c r="AK718" s="58"/>
      <c r="AL718" s="58"/>
      <c r="AM718" s="55"/>
      <c r="AN718" s="55"/>
    </row>
    <row r="719" spans="14:40">
      <c r="N719" s="57"/>
      <c r="O719" s="57"/>
      <c r="P719" s="57"/>
      <c r="Q719" s="57"/>
      <c r="R719" s="57"/>
      <c r="S719" s="57"/>
      <c r="T719" s="57"/>
      <c r="U719" s="57"/>
      <c r="V719" s="58"/>
      <c r="W719" s="58"/>
      <c r="X719" s="57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  <c r="AK719" s="58"/>
      <c r="AL719" s="58"/>
      <c r="AM719" s="55"/>
      <c r="AN719" s="55"/>
    </row>
    <row r="720" spans="14:40">
      <c r="N720" s="57"/>
      <c r="O720" s="57"/>
      <c r="P720" s="57"/>
      <c r="Q720" s="57"/>
      <c r="R720" s="57"/>
      <c r="S720" s="57"/>
      <c r="T720" s="57"/>
      <c r="U720" s="57"/>
      <c r="V720" s="58"/>
      <c r="W720" s="58"/>
      <c r="X720" s="57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  <c r="AK720" s="58"/>
      <c r="AL720" s="58"/>
      <c r="AM720" s="55"/>
      <c r="AN720" s="55"/>
    </row>
    <row r="721" spans="14:40">
      <c r="N721" s="57"/>
      <c r="O721" s="57"/>
      <c r="P721" s="57"/>
      <c r="Q721" s="57"/>
      <c r="R721" s="57"/>
      <c r="S721" s="57"/>
      <c r="T721" s="57"/>
      <c r="U721" s="57"/>
      <c r="V721" s="58"/>
      <c r="W721" s="58"/>
      <c r="X721" s="57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  <c r="AK721" s="58"/>
      <c r="AL721" s="58"/>
      <c r="AM721" s="55"/>
      <c r="AN721" s="55"/>
    </row>
    <row r="722" spans="14:40">
      <c r="N722" s="57"/>
      <c r="O722" s="57"/>
      <c r="P722" s="57"/>
      <c r="Q722" s="57"/>
      <c r="R722" s="57"/>
      <c r="S722" s="57"/>
      <c r="T722" s="57"/>
      <c r="U722" s="57"/>
      <c r="V722" s="58"/>
      <c r="W722" s="58"/>
      <c r="X722" s="57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  <c r="AK722" s="58"/>
      <c r="AL722" s="58"/>
      <c r="AM722" s="55"/>
      <c r="AN722" s="55"/>
    </row>
    <row r="723" spans="14:40">
      <c r="N723" s="57"/>
      <c r="O723" s="57"/>
      <c r="P723" s="57"/>
      <c r="Q723" s="57"/>
      <c r="R723" s="57"/>
      <c r="S723" s="57"/>
      <c r="T723" s="57"/>
      <c r="U723" s="57"/>
      <c r="V723" s="58"/>
      <c r="W723" s="58"/>
      <c r="X723" s="57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  <c r="AK723" s="58"/>
      <c r="AL723" s="58"/>
      <c r="AM723" s="55"/>
      <c r="AN723" s="55"/>
    </row>
    <row r="724" spans="14:40">
      <c r="N724" s="57"/>
      <c r="O724" s="57"/>
      <c r="P724" s="57"/>
      <c r="Q724" s="57"/>
      <c r="R724" s="57"/>
      <c r="S724" s="57"/>
      <c r="T724" s="57"/>
      <c r="U724" s="57"/>
      <c r="V724" s="58"/>
      <c r="W724" s="58"/>
      <c r="X724" s="57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  <c r="AK724" s="58"/>
      <c r="AL724" s="58"/>
      <c r="AM724" s="55"/>
      <c r="AN724" s="55"/>
    </row>
    <row r="725" spans="14:40">
      <c r="N725" s="57"/>
      <c r="O725" s="57"/>
      <c r="P725" s="57"/>
      <c r="Q725" s="57"/>
      <c r="R725" s="57"/>
      <c r="S725" s="57"/>
      <c r="T725" s="57"/>
      <c r="U725" s="57"/>
      <c r="V725" s="58"/>
      <c r="W725" s="58"/>
      <c r="X725" s="57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  <c r="AK725" s="58"/>
      <c r="AL725" s="58"/>
      <c r="AM725" s="55"/>
      <c r="AN725" s="55"/>
    </row>
    <row r="726" spans="14:40">
      <c r="N726" s="57"/>
      <c r="O726" s="57"/>
      <c r="P726" s="57"/>
      <c r="Q726" s="57"/>
      <c r="R726" s="57"/>
      <c r="S726" s="57"/>
      <c r="T726" s="57"/>
      <c r="U726" s="57"/>
      <c r="V726" s="58"/>
      <c r="W726" s="58"/>
      <c r="X726" s="57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  <c r="AK726" s="58"/>
      <c r="AL726" s="58"/>
      <c r="AM726" s="55"/>
      <c r="AN726" s="55"/>
    </row>
    <row r="727" spans="14:40">
      <c r="N727" s="57"/>
      <c r="O727" s="57"/>
      <c r="P727" s="57"/>
      <c r="Q727" s="57"/>
      <c r="R727" s="57"/>
      <c r="S727" s="57"/>
      <c r="T727" s="57"/>
      <c r="U727" s="57"/>
      <c r="V727" s="58"/>
      <c r="W727" s="58"/>
      <c r="X727" s="57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  <c r="AK727" s="58"/>
      <c r="AL727" s="58"/>
      <c r="AM727" s="55"/>
      <c r="AN727" s="55"/>
    </row>
    <row r="728" spans="14:40">
      <c r="N728" s="57"/>
      <c r="O728" s="57"/>
      <c r="P728" s="57"/>
      <c r="Q728" s="57"/>
      <c r="R728" s="57"/>
      <c r="S728" s="57"/>
      <c r="T728" s="57"/>
      <c r="U728" s="57"/>
      <c r="V728" s="58"/>
      <c r="W728" s="58"/>
      <c r="X728" s="57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  <c r="AK728" s="58"/>
      <c r="AL728" s="58"/>
      <c r="AM728" s="55"/>
      <c r="AN728" s="55"/>
    </row>
    <row r="729" spans="14:40">
      <c r="N729" s="57"/>
      <c r="O729" s="57"/>
      <c r="P729" s="57"/>
      <c r="Q729" s="57"/>
      <c r="R729" s="57"/>
      <c r="S729" s="57"/>
      <c r="T729" s="57"/>
      <c r="U729" s="57"/>
      <c r="V729" s="58"/>
      <c r="W729" s="58"/>
      <c r="X729" s="57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  <c r="AK729" s="58"/>
      <c r="AL729" s="58"/>
      <c r="AM729" s="55"/>
      <c r="AN729" s="55"/>
    </row>
    <row r="730" spans="14:40">
      <c r="N730" s="57"/>
      <c r="O730" s="57"/>
      <c r="P730" s="57"/>
      <c r="Q730" s="57"/>
      <c r="R730" s="57"/>
      <c r="S730" s="57"/>
      <c r="T730" s="57"/>
      <c r="U730" s="57"/>
      <c r="V730" s="58"/>
      <c r="W730" s="58"/>
      <c r="X730" s="57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  <c r="AK730" s="58"/>
      <c r="AL730" s="58"/>
      <c r="AM730" s="55"/>
      <c r="AN730" s="55"/>
    </row>
    <row r="731" spans="14:40">
      <c r="N731" s="57"/>
      <c r="O731" s="57"/>
      <c r="P731" s="57"/>
      <c r="Q731" s="57"/>
      <c r="R731" s="57"/>
      <c r="S731" s="57"/>
      <c r="T731" s="57"/>
      <c r="U731" s="57"/>
      <c r="V731" s="58"/>
      <c r="W731" s="58"/>
      <c r="X731" s="57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  <c r="AK731" s="58"/>
      <c r="AL731" s="58"/>
      <c r="AM731" s="55"/>
      <c r="AN731" s="55"/>
    </row>
    <row r="732" spans="14:40">
      <c r="N732" s="57"/>
      <c r="O732" s="57"/>
      <c r="P732" s="57"/>
      <c r="Q732" s="57"/>
      <c r="R732" s="57"/>
      <c r="S732" s="57"/>
      <c r="T732" s="57"/>
      <c r="U732" s="57"/>
      <c r="V732" s="58"/>
      <c r="W732" s="58"/>
      <c r="X732" s="57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  <c r="AK732" s="58"/>
      <c r="AL732" s="58"/>
      <c r="AM732" s="55"/>
      <c r="AN732" s="55"/>
    </row>
    <row r="733" spans="14:40">
      <c r="N733" s="57"/>
      <c r="O733" s="57"/>
      <c r="P733" s="57"/>
      <c r="Q733" s="57"/>
      <c r="R733" s="57"/>
      <c r="S733" s="57"/>
      <c r="T733" s="57"/>
      <c r="U733" s="57"/>
      <c r="V733" s="58"/>
      <c r="W733" s="58"/>
      <c r="X733" s="57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  <c r="AK733" s="58"/>
      <c r="AL733" s="58"/>
      <c r="AM733" s="55"/>
      <c r="AN733" s="55"/>
    </row>
    <row r="734" spans="14:40">
      <c r="N734" s="57"/>
      <c r="O734" s="57"/>
      <c r="P734" s="57"/>
      <c r="Q734" s="57"/>
      <c r="R734" s="57"/>
      <c r="S734" s="57"/>
      <c r="T734" s="57"/>
      <c r="U734" s="57"/>
      <c r="V734" s="58"/>
      <c r="W734" s="58"/>
      <c r="X734" s="57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  <c r="AK734" s="58"/>
      <c r="AL734" s="58"/>
      <c r="AM734" s="55"/>
      <c r="AN734" s="55"/>
    </row>
    <row r="735" spans="14:40">
      <c r="N735" s="57"/>
      <c r="O735" s="57"/>
      <c r="P735" s="57"/>
      <c r="Q735" s="57"/>
      <c r="R735" s="57"/>
      <c r="S735" s="57"/>
      <c r="T735" s="57"/>
      <c r="U735" s="57"/>
      <c r="V735" s="58"/>
      <c r="W735" s="58"/>
      <c r="X735" s="57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  <c r="AK735" s="58"/>
      <c r="AL735" s="58"/>
      <c r="AM735" s="55"/>
      <c r="AN735" s="55"/>
    </row>
    <row r="736" spans="14:40">
      <c r="N736" s="57"/>
      <c r="O736" s="57"/>
      <c r="P736" s="57"/>
      <c r="Q736" s="57"/>
      <c r="R736" s="57"/>
      <c r="S736" s="57"/>
      <c r="T736" s="57"/>
      <c r="U736" s="57"/>
      <c r="V736" s="58"/>
      <c r="W736" s="58"/>
      <c r="X736" s="57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  <c r="AK736" s="58"/>
      <c r="AL736" s="58"/>
      <c r="AM736" s="55"/>
      <c r="AN736" s="55"/>
    </row>
    <row r="737" spans="14:40">
      <c r="N737" s="57"/>
      <c r="O737" s="57"/>
      <c r="P737" s="57"/>
      <c r="Q737" s="57"/>
      <c r="R737" s="57"/>
      <c r="S737" s="57"/>
      <c r="T737" s="57"/>
      <c r="U737" s="57"/>
      <c r="V737" s="58"/>
      <c r="W737" s="58"/>
      <c r="X737" s="57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  <c r="AK737" s="58"/>
      <c r="AL737" s="58"/>
      <c r="AM737" s="55"/>
      <c r="AN737" s="55"/>
    </row>
    <row r="738" spans="14:40">
      <c r="N738" s="57"/>
      <c r="O738" s="57"/>
      <c r="P738" s="57"/>
      <c r="Q738" s="57"/>
      <c r="R738" s="57"/>
      <c r="S738" s="57"/>
      <c r="T738" s="57"/>
      <c r="U738" s="57"/>
      <c r="V738" s="58"/>
      <c r="W738" s="58"/>
      <c r="X738" s="57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  <c r="AK738" s="58"/>
      <c r="AL738" s="58"/>
      <c r="AM738" s="55"/>
      <c r="AN738" s="55"/>
    </row>
    <row r="739" spans="14:40">
      <c r="N739" s="57"/>
      <c r="O739" s="57"/>
      <c r="P739" s="57"/>
      <c r="Q739" s="57"/>
      <c r="R739" s="57"/>
      <c r="S739" s="57"/>
      <c r="T739" s="57"/>
      <c r="U739" s="57"/>
      <c r="V739" s="58"/>
      <c r="W739" s="58"/>
      <c r="X739" s="57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  <c r="AK739" s="58"/>
      <c r="AL739" s="58"/>
      <c r="AM739" s="55"/>
      <c r="AN739" s="55"/>
    </row>
    <row r="740" spans="14:40">
      <c r="N740" s="57"/>
      <c r="O740" s="57"/>
      <c r="P740" s="57"/>
      <c r="Q740" s="57"/>
      <c r="R740" s="57"/>
      <c r="S740" s="57"/>
      <c r="T740" s="57"/>
      <c r="U740" s="57"/>
      <c r="V740" s="58"/>
      <c r="W740" s="58"/>
      <c r="X740" s="57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  <c r="AK740" s="58"/>
      <c r="AL740" s="58"/>
      <c r="AM740" s="55"/>
      <c r="AN740" s="55"/>
    </row>
    <row r="741" spans="14:40">
      <c r="N741" s="57"/>
      <c r="O741" s="57"/>
      <c r="P741" s="57"/>
      <c r="Q741" s="57"/>
      <c r="R741" s="57"/>
      <c r="S741" s="57"/>
      <c r="T741" s="57"/>
      <c r="U741" s="57"/>
      <c r="V741" s="58"/>
      <c r="W741" s="58"/>
      <c r="X741" s="57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  <c r="AK741" s="58"/>
      <c r="AL741" s="58"/>
      <c r="AM741" s="55"/>
      <c r="AN741" s="55"/>
    </row>
    <row r="742" spans="14:40">
      <c r="N742" s="57"/>
      <c r="O742" s="57"/>
      <c r="P742" s="57"/>
      <c r="Q742" s="57"/>
      <c r="R742" s="57"/>
      <c r="S742" s="57"/>
      <c r="T742" s="57"/>
      <c r="U742" s="57"/>
      <c r="V742" s="58"/>
      <c r="W742" s="58"/>
      <c r="X742" s="57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  <c r="AK742" s="58"/>
      <c r="AL742" s="58"/>
      <c r="AM742" s="55"/>
      <c r="AN742" s="55"/>
    </row>
    <row r="743" spans="14:40">
      <c r="N743" s="57"/>
      <c r="O743" s="57"/>
      <c r="P743" s="57"/>
      <c r="Q743" s="57"/>
      <c r="R743" s="57"/>
      <c r="S743" s="57"/>
      <c r="T743" s="57"/>
      <c r="U743" s="57"/>
      <c r="V743" s="58"/>
      <c r="W743" s="58"/>
      <c r="X743" s="57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  <c r="AK743" s="58"/>
      <c r="AL743" s="58"/>
      <c r="AM743" s="55"/>
      <c r="AN743" s="55"/>
    </row>
    <row r="744" spans="14:40">
      <c r="N744" s="57"/>
      <c r="O744" s="57"/>
      <c r="P744" s="57"/>
      <c r="Q744" s="57"/>
      <c r="R744" s="57"/>
      <c r="S744" s="57"/>
      <c r="T744" s="57"/>
      <c r="U744" s="57"/>
      <c r="V744" s="58"/>
      <c r="W744" s="58"/>
      <c r="X744" s="57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  <c r="AK744" s="58"/>
      <c r="AL744" s="58"/>
      <c r="AM744" s="55"/>
      <c r="AN744" s="55"/>
    </row>
    <row r="745" spans="14:40">
      <c r="N745" s="57"/>
      <c r="O745" s="57"/>
      <c r="P745" s="57"/>
      <c r="Q745" s="57"/>
      <c r="R745" s="57"/>
      <c r="S745" s="57"/>
      <c r="T745" s="57"/>
      <c r="U745" s="57"/>
      <c r="V745" s="58"/>
      <c r="W745" s="58"/>
      <c r="X745" s="57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  <c r="AK745" s="58"/>
      <c r="AL745" s="58"/>
      <c r="AM745" s="55"/>
      <c r="AN745" s="55"/>
    </row>
    <row r="746" spans="14:40">
      <c r="N746" s="57"/>
      <c r="O746" s="57"/>
      <c r="P746" s="57"/>
      <c r="Q746" s="57"/>
      <c r="R746" s="57"/>
      <c r="S746" s="57"/>
      <c r="T746" s="57"/>
      <c r="U746" s="57"/>
      <c r="V746" s="58"/>
      <c r="W746" s="58"/>
      <c r="X746" s="57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  <c r="AK746" s="58"/>
      <c r="AL746" s="58"/>
      <c r="AM746" s="55"/>
      <c r="AN746" s="55"/>
    </row>
    <row r="747" spans="14:40">
      <c r="N747" s="57"/>
      <c r="O747" s="57"/>
      <c r="P747" s="57"/>
      <c r="Q747" s="57"/>
      <c r="R747" s="57"/>
      <c r="S747" s="57"/>
      <c r="T747" s="57"/>
      <c r="U747" s="57"/>
      <c r="V747" s="58"/>
      <c r="W747" s="58"/>
      <c r="X747" s="57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  <c r="AK747" s="58"/>
      <c r="AL747" s="58"/>
      <c r="AM747" s="55"/>
      <c r="AN747" s="55"/>
    </row>
    <row r="748" spans="14:40">
      <c r="N748" s="57"/>
      <c r="O748" s="57"/>
      <c r="P748" s="57"/>
      <c r="Q748" s="57"/>
      <c r="R748" s="57"/>
      <c r="S748" s="57"/>
      <c r="T748" s="57"/>
      <c r="U748" s="57"/>
      <c r="V748" s="58"/>
      <c r="W748" s="58"/>
      <c r="X748" s="57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  <c r="AK748" s="58"/>
      <c r="AL748" s="58"/>
      <c r="AM748" s="55"/>
      <c r="AN748" s="55"/>
    </row>
    <row r="749" spans="14:40">
      <c r="N749" s="57"/>
      <c r="O749" s="57"/>
      <c r="P749" s="57"/>
      <c r="Q749" s="57"/>
      <c r="R749" s="57"/>
      <c r="S749" s="57"/>
      <c r="T749" s="57"/>
      <c r="U749" s="57"/>
      <c r="V749" s="58"/>
      <c r="W749" s="58"/>
      <c r="X749" s="57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  <c r="AK749" s="58"/>
      <c r="AL749" s="58"/>
      <c r="AM749" s="55"/>
      <c r="AN749" s="55"/>
    </row>
    <row r="750" spans="14:40">
      <c r="N750" s="57"/>
      <c r="O750" s="57"/>
      <c r="P750" s="57"/>
      <c r="Q750" s="57"/>
      <c r="R750" s="57"/>
      <c r="S750" s="57"/>
      <c r="T750" s="57"/>
      <c r="U750" s="57"/>
      <c r="V750" s="58"/>
      <c r="W750" s="58"/>
      <c r="X750" s="57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  <c r="AK750" s="58"/>
      <c r="AL750" s="58"/>
      <c r="AM750" s="55"/>
      <c r="AN750" s="55"/>
    </row>
    <row r="751" spans="14:40">
      <c r="N751" s="57"/>
      <c r="O751" s="57"/>
      <c r="P751" s="57"/>
      <c r="Q751" s="57"/>
      <c r="R751" s="57"/>
      <c r="S751" s="57"/>
      <c r="T751" s="57"/>
      <c r="U751" s="57"/>
      <c r="V751" s="58"/>
      <c r="W751" s="58"/>
      <c r="X751" s="57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  <c r="AK751" s="58"/>
      <c r="AL751" s="58"/>
      <c r="AM751" s="55"/>
      <c r="AN751" s="55"/>
    </row>
    <row r="752" spans="14:40">
      <c r="N752" s="57"/>
      <c r="O752" s="57"/>
      <c r="P752" s="57"/>
      <c r="Q752" s="57"/>
      <c r="R752" s="57"/>
      <c r="S752" s="57"/>
      <c r="T752" s="57"/>
      <c r="U752" s="57"/>
      <c r="V752" s="58"/>
      <c r="W752" s="58"/>
      <c r="X752" s="57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  <c r="AK752" s="58"/>
      <c r="AL752" s="58"/>
      <c r="AM752" s="55"/>
      <c r="AN752" s="55"/>
    </row>
    <row r="753" spans="14:40">
      <c r="N753" s="57"/>
      <c r="O753" s="57"/>
      <c r="P753" s="57"/>
      <c r="Q753" s="57"/>
      <c r="R753" s="57"/>
      <c r="S753" s="57"/>
      <c r="T753" s="57"/>
      <c r="U753" s="57"/>
      <c r="V753" s="58"/>
      <c r="W753" s="58"/>
      <c r="X753" s="57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  <c r="AK753" s="58"/>
      <c r="AL753" s="58"/>
      <c r="AM753" s="55"/>
      <c r="AN753" s="55"/>
    </row>
    <row r="754" spans="14:40">
      <c r="N754" s="57"/>
      <c r="O754" s="57"/>
      <c r="P754" s="57"/>
      <c r="Q754" s="57"/>
      <c r="R754" s="57"/>
      <c r="S754" s="57"/>
      <c r="T754" s="57"/>
      <c r="U754" s="57"/>
      <c r="V754" s="58"/>
      <c r="W754" s="58"/>
      <c r="X754" s="57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  <c r="AK754" s="58"/>
      <c r="AL754" s="58"/>
      <c r="AM754" s="55"/>
      <c r="AN754" s="55"/>
    </row>
    <row r="755" spans="14:40">
      <c r="N755" s="57"/>
      <c r="O755" s="57"/>
      <c r="P755" s="57"/>
      <c r="Q755" s="57"/>
      <c r="R755" s="57"/>
      <c r="S755" s="57"/>
      <c r="T755" s="57"/>
      <c r="U755" s="57"/>
      <c r="V755" s="58"/>
      <c r="W755" s="58"/>
      <c r="X755" s="57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  <c r="AK755" s="58"/>
      <c r="AL755" s="58"/>
      <c r="AM755" s="55"/>
      <c r="AN755" s="55"/>
    </row>
    <row r="756" spans="14:40">
      <c r="N756" s="57"/>
      <c r="O756" s="57"/>
      <c r="P756" s="57"/>
      <c r="Q756" s="57"/>
      <c r="R756" s="57"/>
      <c r="S756" s="57"/>
      <c r="T756" s="57"/>
      <c r="U756" s="57"/>
      <c r="V756" s="58"/>
      <c r="W756" s="58"/>
      <c r="X756" s="57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  <c r="AK756" s="58"/>
      <c r="AL756" s="58"/>
      <c r="AM756" s="55"/>
      <c r="AN756" s="55"/>
    </row>
    <row r="757" spans="14:40">
      <c r="N757" s="57"/>
      <c r="O757" s="57"/>
      <c r="P757" s="57"/>
      <c r="Q757" s="57"/>
      <c r="R757" s="57"/>
      <c r="S757" s="57"/>
      <c r="T757" s="57"/>
      <c r="U757" s="57"/>
      <c r="V757" s="58"/>
      <c r="W757" s="58"/>
      <c r="X757" s="57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  <c r="AK757" s="58"/>
      <c r="AL757" s="58"/>
      <c r="AM757" s="55"/>
      <c r="AN757" s="55"/>
    </row>
    <row r="758" spans="14:40">
      <c r="N758" s="57"/>
      <c r="O758" s="57"/>
      <c r="P758" s="57"/>
      <c r="Q758" s="57"/>
      <c r="R758" s="57"/>
      <c r="S758" s="57"/>
      <c r="T758" s="57"/>
      <c r="U758" s="57"/>
      <c r="V758" s="58"/>
      <c r="W758" s="58"/>
      <c r="X758" s="57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  <c r="AK758" s="58"/>
      <c r="AL758" s="58"/>
      <c r="AM758" s="55"/>
      <c r="AN758" s="55"/>
    </row>
    <row r="759" spans="14:40">
      <c r="N759" s="57"/>
      <c r="O759" s="57"/>
      <c r="P759" s="57"/>
      <c r="Q759" s="57"/>
      <c r="R759" s="57"/>
      <c r="S759" s="57"/>
      <c r="T759" s="57"/>
      <c r="U759" s="57"/>
      <c r="V759" s="58"/>
      <c r="W759" s="58"/>
      <c r="X759" s="57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  <c r="AK759" s="58"/>
      <c r="AL759" s="58"/>
      <c r="AM759" s="55"/>
      <c r="AN759" s="55"/>
    </row>
    <row r="760" spans="14:40">
      <c r="N760" s="57"/>
      <c r="O760" s="57"/>
      <c r="P760" s="57"/>
      <c r="Q760" s="57"/>
      <c r="R760" s="57"/>
      <c r="S760" s="57"/>
      <c r="T760" s="57"/>
      <c r="U760" s="57"/>
      <c r="V760" s="58"/>
      <c r="W760" s="58"/>
      <c r="X760" s="57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  <c r="AK760" s="58"/>
      <c r="AL760" s="58"/>
      <c r="AM760" s="55"/>
      <c r="AN760" s="55"/>
    </row>
    <row r="761" spans="14:40">
      <c r="N761" s="57"/>
      <c r="O761" s="57"/>
      <c r="P761" s="57"/>
      <c r="Q761" s="57"/>
      <c r="R761" s="57"/>
      <c r="S761" s="57"/>
      <c r="T761" s="57"/>
      <c r="U761" s="57"/>
      <c r="V761" s="58"/>
      <c r="W761" s="58"/>
      <c r="X761" s="57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  <c r="AK761" s="58"/>
      <c r="AL761" s="58"/>
      <c r="AM761" s="55"/>
      <c r="AN761" s="55"/>
    </row>
    <row r="762" spans="14:40">
      <c r="N762" s="57"/>
      <c r="O762" s="57"/>
      <c r="P762" s="57"/>
      <c r="Q762" s="57"/>
      <c r="R762" s="57"/>
      <c r="S762" s="57"/>
      <c r="T762" s="57"/>
      <c r="U762" s="57"/>
      <c r="V762" s="58"/>
      <c r="W762" s="58"/>
      <c r="X762" s="57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  <c r="AK762" s="58"/>
      <c r="AL762" s="58"/>
      <c r="AM762" s="55"/>
      <c r="AN762" s="55"/>
    </row>
    <row r="763" spans="14:40">
      <c r="N763" s="57"/>
      <c r="O763" s="57"/>
      <c r="P763" s="57"/>
      <c r="Q763" s="57"/>
      <c r="R763" s="57"/>
      <c r="S763" s="57"/>
      <c r="T763" s="57"/>
      <c r="U763" s="57"/>
      <c r="V763" s="58"/>
      <c r="W763" s="58"/>
      <c r="X763" s="57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  <c r="AK763" s="58"/>
      <c r="AL763" s="58"/>
      <c r="AM763" s="55"/>
      <c r="AN763" s="55"/>
    </row>
    <row r="764" spans="14:40">
      <c r="N764" s="57"/>
      <c r="O764" s="57"/>
      <c r="P764" s="57"/>
      <c r="Q764" s="57"/>
      <c r="R764" s="57"/>
      <c r="S764" s="57"/>
      <c r="T764" s="57"/>
      <c r="U764" s="57"/>
      <c r="V764" s="58"/>
      <c r="W764" s="58"/>
      <c r="X764" s="57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  <c r="AK764" s="58"/>
      <c r="AL764" s="58"/>
      <c r="AM764" s="55"/>
      <c r="AN764" s="55"/>
    </row>
    <row r="765" spans="14:40">
      <c r="N765" s="57"/>
      <c r="O765" s="57"/>
      <c r="P765" s="57"/>
      <c r="Q765" s="57"/>
      <c r="R765" s="57"/>
      <c r="S765" s="57"/>
      <c r="T765" s="57"/>
      <c r="U765" s="57"/>
      <c r="V765" s="58"/>
      <c r="W765" s="58"/>
      <c r="X765" s="57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  <c r="AK765" s="58"/>
      <c r="AL765" s="58"/>
      <c r="AM765" s="55"/>
      <c r="AN765" s="55"/>
    </row>
    <row r="766" spans="14:40">
      <c r="N766" s="57"/>
      <c r="O766" s="57"/>
      <c r="P766" s="57"/>
      <c r="Q766" s="57"/>
      <c r="R766" s="57"/>
      <c r="S766" s="57"/>
      <c r="T766" s="57"/>
      <c r="U766" s="57"/>
      <c r="V766" s="58"/>
      <c r="W766" s="58"/>
      <c r="X766" s="57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  <c r="AK766" s="58"/>
      <c r="AL766" s="58"/>
      <c r="AM766" s="55"/>
      <c r="AN766" s="55"/>
    </row>
    <row r="767" spans="14:40">
      <c r="N767" s="57"/>
      <c r="O767" s="57"/>
      <c r="P767" s="57"/>
      <c r="Q767" s="57"/>
      <c r="R767" s="57"/>
      <c r="S767" s="57"/>
      <c r="T767" s="57"/>
      <c r="U767" s="57"/>
      <c r="V767" s="58"/>
      <c r="W767" s="58"/>
      <c r="X767" s="57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  <c r="AK767" s="58"/>
      <c r="AL767" s="58"/>
      <c r="AM767" s="55"/>
      <c r="AN767" s="55"/>
    </row>
    <row r="768" spans="14:40">
      <c r="N768" s="57"/>
      <c r="O768" s="57"/>
      <c r="P768" s="57"/>
      <c r="Q768" s="57"/>
      <c r="R768" s="57"/>
      <c r="S768" s="57"/>
      <c r="T768" s="57"/>
      <c r="U768" s="57"/>
      <c r="V768" s="58"/>
      <c r="W768" s="58"/>
      <c r="X768" s="57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  <c r="AK768" s="58"/>
      <c r="AL768" s="58"/>
      <c r="AM768" s="55"/>
      <c r="AN768" s="55"/>
    </row>
    <row r="769" spans="14:40">
      <c r="N769" s="57"/>
      <c r="O769" s="57"/>
      <c r="P769" s="57"/>
      <c r="Q769" s="57"/>
      <c r="R769" s="57"/>
      <c r="S769" s="57"/>
      <c r="T769" s="57"/>
      <c r="U769" s="57"/>
      <c r="V769" s="58"/>
      <c r="W769" s="58"/>
      <c r="X769" s="57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  <c r="AK769" s="58"/>
      <c r="AL769" s="58"/>
      <c r="AM769" s="55"/>
      <c r="AN769" s="55"/>
    </row>
    <row r="770" spans="14:40">
      <c r="N770" s="57"/>
      <c r="O770" s="57"/>
      <c r="P770" s="57"/>
      <c r="Q770" s="57"/>
      <c r="R770" s="57"/>
      <c r="S770" s="57"/>
      <c r="T770" s="57"/>
      <c r="U770" s="57"/>
      <c r="V770" s="58"/>
      <c r="W770" s="58"/>
      <c r="X770" s="57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  <c r="AK770" s="58"/>
      <c r="AL770" s="58"/>
      <c r="AM770" s="55"/>
      <c r="AN770" s="55"/>
    </row>
    <row r="771" spans="14:40">
      <c r="N771" s="57"/>
      <c r="O771" s="57"/>
      <c r="P771" s="57"/>
      <c r="Q771" s="57"/>
      <c r="R771" s="57"/>
      <c r="S771" s="57"/>
      <c r="T771" s="57"/>
      <c r="U771" s="57"/>
      <c r="V771" s="58"/>
      <c r="W771" s="58"/>
      <c r="X771" s="57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  <c r="AK771" s="58"/>
      <c r="AL771" s="58"/>
      <c r="AM771" s="55"/>
      <c r="AN771" s="55"/>
    </row>
    <row r="772" spans="14:40">
      <c r="N772" s="57"/>
      <c r="O772" s="57"/>
      <c r="P772" s="57"/>
      <c r="Q772" s="57"/>
      <c r="R772" s="57"/>
      <c r="S772" s="57"/>
      <c r="T772" s="57"/>
      <c r="U772" s="57"/>
      <c r="V772" s="58"/>
      <c r="W772" s="58"/>
      <c r="X772" s="57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  <c r="AK772" s="58"/>
      <c r="AL772" s="58"/>
      <c r="AM772" s="55"/>
      <c r="AN772" s="55"/>
    </row>
    <row r="773" spans="14:40">
      <c r="N773" s="57"/>
      <c r="O773" s="57"/>
      <c r="P773" s="57"/>
      <c r="Q773" s="57"/>
      <c r="R773" s="57"/>
      <c r="S773" s="57"/>
      <c r="T773" s="57"/>
      <c r="U773" s="57"/>
      <c r="V773" s="58"/>
      <c r="W773" s="58"/>
      <c r="X773" s="57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  <c r="AK773" s="58"/>
      <c r="AL773" s="58"/>
      <c r="AM773" s="55"/>
      <c r="AN773" s="55"/>
    </row>
    <row r="774" spans="14:40">
      <c r="N774" s="57"/>
      <c r="O774" s="57"/>
      <c r="P774" s="57"/>
      <c r="Q774" s="57"/>
      <c r="R774" s="57"/>
      <c r="S774" s="57"/>
      <c r="T774" s="57"/>
      <c r="U774" s="57"/>
      <c r="V774" s="58"/>
      <c r="W774" s="58"/>
      <c r="X774" s="57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  <c r="AK774" s="58"/>
      <c r="AL774" s="58"/>
      <c r="AM774" s="55"/>
      <c r="AN774" s="55"/>
    </row>
    <row r="775" spans="14:40">
      <c r="N775" s="57"/>
      <c r="O775" s="57"/>
      <c r="P775" s="57"/>
      <c r="Q775" s="57"/>
      <c r="R775" s="57"/>
      <c r="S775" s="57"/>
      <c r="T775" s="57"/>
      <c r="U775" s="57"/>
      <c r="V775" s="58"/>
      <c r="W775" s="58"/>
      <c r="X775" s="57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  <c r="AK775" s="58"/>
      <c r="AL775" s="58"/>
      <c r="AM775" s="55"/>
      <c r="AN775" s="55"/>
    </row>
    <row r="776" spans="14:40">
      <c r="N776" s="57"/>
      <c r="O776" s="57"/>
      <c r="P776" s="57"/>
      <c r="Q776" s="57"/>
      <c r="R776" s="57"/>
      <c r="S776" s="57"/>
      <c r="T776" s="57"/>
      <c r="U776" s="57"/>
      <c r="V776" s="58"/>
      <c r="W776" s="58"/>
      <c r="X776" s="57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  <c r="AK776" s="58"/>
      <c r="AL776" s="58"/>
      <c r="AM776" s="55"/>
      <c r="AN776" s="55"/>
    </row>
    <row r="777" spans="14:40">
      <c r="N777" s="57"/>
      <c r="O777" s="57"/>
      <c r="P777" s="57"/>
      <c r="Q777" s="57"/>
      <c r="R777" s="57"/>
      <c r="S777" s="57"/>
      <c r="T777" s="57"/>
      <c r="U777" s="57"/>
      <c r="V777" s="58"/>
      <c r="W777" s="58"/>
      <c r="X777" s="57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  <c r="AK777" s="58"/>
      <c r="AL777" s="58"/>
      <c r="AM777" s="55"/>
      <c r="AN777" s="55"/>
    </row>
    <row r="778" spans="14:40">
      <c r="N778" s="57"/>
      <c r="O778" s="57"/>
      <c r="P778" s="57"/>
      <c r="Q778" s="57"/>
      <c r="R778" s="57"/>
      <c r="S778" s="57"/>
      <c r="T778" s="57"/>
      <c r="U778" s="57"/>
      <c r="V778" s="58"/>
      <c r="W778" s="58"/>
      <c r="X778" s="57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  <c r="AK778" s="58"/>
      <c r="AL778" s="58"/>
      <c r="AM778" s="55"/>
      <c r="AN778" s="55"/>
    </row>
    <row r="779" spans="14:40">
      <c r="N779" s="57"/>
      <c r="O779" s="57"/>
      <c r="P779" s="57"/>
      <c r="Q779" s="57"/>
      <c r="R779" s="57"/>
      <c r="S779" s="57"/>
      <c r="T779" s="57"/>
      <c r="U779" s="57"/>
      <c r="V779" s="58"/>
      <c r="W779" s="58"/>
      <c r="X779" s="57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  <c r="AK779" s="58"/>
      <c r="AL779" s="58"/>
      <c r="AM779" s="55"/>
      <c r="AN779" s="55"/>
    </row>
    <row r="780" spans="14:40">
      <c r="N780" s="57"/>
      <c r="O780" s="57"/>
      <c r="P780" s="57"/>
      <c r="Q780" s="57"/>
      <c r="R780" s="57"/>
      <c r="S780" s="57"/>
      <c r="T780" s="57"/>
      <c r="U780" s="57"/>
      <c r="V780" s="58"/>
      <c r="W780" s="58"/>
      <c r="X780" s="57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  <c r="AK780" s="58"/>
      <c r="AL780" s="58"/>
      <c r="AM780" s="55"/>
      <c r="AN780" s="55"/>
    </row>
    <row r="781" spans="14:40">
      <c r="N781" s="57"/>
      <c r="O781" s="57"/>
      <c r="P781" s="57"/>
      <c r="Q781" s="57"/>
      <c r="R781" s="57"/>
      <c r="S781" s="57"/>
      <c r="T781" s="57"/>
      <c r="U781" s="57"/>
      <c r="V781" s="58"/>
      <c r="W781" s="58"/>
      <c r="X781" s="57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  <c r="AK781" s="58"/>
      <c r="AL781" s="58"/>
      <c r="AM781" s="55"/>
      <c r="AN781" s="55"/>
    </row>
    <row r="782" spans="14:40">
      <c r="N782" s="57"/>
      <c r="O782" s="57"/>
      <c r="P782" s="57"/>
      <c r="Q782" s="57"/>
      <c r="R782" s="57"/>
      <c r="S782" s="57"/>
      <c r="T782" s="57"/>
      <c r="U782" s="57"/>
      <c r="V782" s="58"/>
      <c r="W782" s="58"/>
      <c r="X782" s="57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  <c r="AK782" s="58"/>
      <c r="AL782" s="58"/>
      <c r="AM782" s="55"/>
      <c r="AN782" s="55"/>
    </row>
    <row r="783" spans="14:40">
      <c r="N783" s="57"/>
      <c r="O783" s="57"/>
      <c r="P783" s="57"/>
      <c r="Q783" s="57"/>
      <c r="R783" s="57"/>
      <c r="S783" s="57"/>
      <c r="T783" s="57"/>
      <c r="U783" s="57"/>
      <c r="V783" s="58"/>
      <c r="W783" s="58"/>
      <c r="X783" s="57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  <c r="AK783" s="58"/>
      <c r="AL783" s="58"/>
      <c r="AM783" s="55"/>
      <c r="AN783" s="55"/>
    </row>
    <row r="784" spans="14:40">
      <c r="N784" s="57"/>
      <c r="O784" s="57"/>
      <c r="P784" s="57"/>
      <c r="Q784" s="57"/>
      <c r="R784" s="57"/>
      <c r="S784" s="57"/>
      <c r="T784" s="57"/>
      <c r="U784" s="57"/>
      <c r="V784" s="58"/>
      <c r="W784" s="58"/>
      <c r="X784" s="57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  <c r="AK784" s="58"/>
      <c r="AL784" s="58"/>
      <c r="AM784" s="55"/>
      <c r="AN784" s="55"/>
    </row>
    <row r="785" spans="14:40">
      <c r="N785" s="57"/>
      <c r="O785" s="57"/>
      <c r="P785" s="57"/>
      <c r="Q785" s="57"/>
      <c r="R785" s="57"/>
      <c r="S785" s="57"/>
      <c r="T785" s="57"/>
      <c r="U785" s="57"/>
      <c r="V785" s="58"/>
      <c r="W785" s="58"/>
      <c r="X785" s="57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  <c r="AK785" s="58"/>
      <c r="AL785" s="58"/>
      <c r="AM785" s="55"/>
      <c r="AN785" s="55"/>
    </row>
    <row r="786" spans="14:40">
      <c r="N786" s="57"/>
      <c r="O786" s="57"/>
      <c r="P786" s="57"/>
      <c r="Q786" s="57"/>
      <c r="R786" s="57"/>
      <c r="S786" s="57"/>
      <c r="T786" s="57"/>
      <c r="U786" s="57"/>
      <c r="V786" s="58"/>
      <c r="W786" s="58"/>
      <c r="X786" s="57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  <c r="AK786" s="58"/>
      <c r="AL786" s="58"/>
      <c r="AM786" s="55"/>
      <c r="AN786" s="55"/>
    </row>
    <row r="787" spans="14:40">
      <c r="N787" s="57"/>
      <c r="O787" s="57"/>
      <c r="P787" s="57"/>
      <c r="Q787" s="57"/>
      <c r="R787" s="57"/>
      <c r="S787" s="57"/>
      <c r="T787" s="57"/>
      <c r="U787" s="57"/>
      <c r="V787" s="58"/>
      <c r="W787" s="58"/>
      <c r="X787" s="57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  <c r="AK787" s="58"/>
      <c r="AL787" s="58"/>
      <c r="AM787" s="55"/>
      <c r="AN787" s="55"/>
    </row>
    <row r="788" spans="14:40">
      <c r="N788" s="57"/>
      <c r="O788" s="57"/>
      <c r="P788" s="57"/>
      <c r="Q788" s="57"/>
      <c r="R788" s="57"/>
      <c r="S788" s="57"/>
      <c r="T788" s="57"/>
      <c r="U788" s="57"/>
      <c r="V788" s="58"/>
      <c r="W788" s="58"/>
      <c r="X788" s="57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  <c r="AK788" s="58"/>
      <c r="AL788" s="58"/>
      <c r="AM788" s="55"/>
      <c r="AN788" s="55"/>
    </row>
    <row r="789" spans="14:40">
      <c r="N789" s="57"/>
      <c r="O789" s="57"/>
      <c r="P789" s="57"/>
      <c r="Q789" s="57"/>
      <c r="R789" s="57"/>
      <c r="S789" s="57"/>
      <c r="T789" s="57"/>
      <c r="U789" s="57"/>
      <c r="V789" s="58"/>
      <c r="W789" s="58"/>
      <c r="X789" s="57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  <c r="AK789" s="58"/>
      <c r="AL789" s="58"/>
      <c r="AM789" s="55"/>
      <c r="AN789" s="55"/>
    </row>
    <row r="790" spans="14:40">
      <c r="N790" s="57"/>
      <c r="O790" s="57"/>
      <c r="P790" s="57"/>
      <c r="Q790" s="57"/>
      <c r="R790" s="57"/>
      <c r="S790" s="57"/>
      <c r="T790" s="57"/>
      <c r="U790" s="57"/>
      <c r="V790" s="58"/>
      <c r="W790" s="58"/>
      <c r="X790" s="57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  <c r="AK790" s="58"/>
      <c r="AL790" s="58"/>
      <c r="AM790" s="55"/>
      <c r="AN790" s="55"/>
    </row>
    <row r="791" spans="14:40">
      <c r="N791" s="57"/>
      <c r="O791" s="57"/>
      <c r="P791" s="57"/>
      <c r="Q791" s="57"/>
      <c r="R791" s="57"/>
      <c r="S791" s="57"/>
      <c r="T791" s="57"/>
      <c r="U791" s="57"/>
      <c r="V791" s="58"/>
      <c r="W791" s="58"/>
      <c r="X791" s="57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  <c r="AK791" s="58"/>
      <c r="AL791" s="58"/>
      <c r="AM791" s="55"/>
      <c r="AN791" s="55"/>
    </row>
    <row r="792" spans="14:40">
      <c r="N792" s="57"/>
      <c r="O792" s="57"/>
      <c r="P792" s="57"/>
      <c r="Q792" s="57"/>
      <c r="R792" s="57"/>
      <c r="S792" s="57"/>
      <c r="T792" s="57"/>
      <c r="U792" s="57"/>
      <c r="V792" s="58"/>
      <c r="W792" s="58"/>
      <c r="X792" s="57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  <c r="AK792" s="58"/>
      <c r="AL792" s="58"/>
      <c r="AM792" s="55"/>
      <c r="AN792" s="55"/>
    </row>
    <row r="793" spans="14:40">
      <c r="N793" s="57"/>
      <c r="O793" s="57"/>
      <c r="P793" s="57"/>
      <c r="Q793" s="57"/>
      <c r="R793" s="57"/>
      <c r="S793" s="57"/>
      <c r="T793" s="57"/>
      <c r="U793" s="57"/>
      <c r="V793" s="58"/>
      <c r="W793" s="58"/>
      <c r="X793" s="57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  <c r="AK793" s="58"/>
      <c r="AL793" s="58"/>
      <c r="AM793" s="55"/>
      <c r="AN793" s="55"/>
    </row>
    <row r="794" spans="14:40">
      <c r="N794" s="57"/>
      <c r="O794" s="57"/>
      <c r="P794" s="57"/>
      <c r="Q794" s="57"/>
      <c r="R794" s="57"/>
      <c r="S794" s="57"/>
      <c r="T794" s="57"/>
      <c r="U794" s="57"/>
      <c r="V794" s="58"/>
      <c r="W794" s="58"/>
      <c r="X794" s="57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  <c r="AK794" s="58"/>
      <c r="AL794" s="58"/>
      <c r="AM794" s="55"/>
      <c r="AN794" s="55"/>
    </row>
    <row r="795" spans="14:40">
      <c r="N795" s="57"/>
      <c r="O795" s="57"/>
      <c r="P795" s="57"/>
      <c r="Q795" s="57"/>
      <c r="R795" s="57"/>
      <c r="S795" s="57"/>
      <c r="T795" s="57"/>
      <c r="U795" s="57"/>
      <c r="V795" s="58"/>
      <c r="W795" s="58"/>
      <c r="X795" s="57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  <c r="AK795" s="58"/>
      <c r="AL795" s="58"/>
      <c r="AM795" s="55"/>
      <c r="AN795" s="55"/>
    </row>
    <row r="796" spans="14:40">
      <c r="N796" s="57"/>
      <c r="O796" s="57"/>
      <c r="P796" s="57"/>
      <c r="Q796" s="57"/>
      <c r="R796" s="57"/>
      <c r="S796" s="57"/>
      <c r="T796" s="57"/>
      <c r="U796" s="57"/>
      <c r="V796" s="58"/>
      <c r="W796" s="58"/>
      <c r="X796" s="57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  <c r="AK796" s="58"/>
      <c r="AL796" s="58"/>
      <c r="AM796" s="55"/>
      <c r="AN796" s="55"/>
    </row>
    <row r="797" spans="14:40">
      <c r="N797" s="57"/>
      <c r="O797" s="57"/>
      <c r="P797" s="57"/>
      <c r="Q797" s="57"/>
      <c r="R797" s="57"/>
      <c r="S797" s="57"/>
      <c r="T797" s="57"/>
      <c r="U797" s="57"/>
      <c r="V797" s="58"/>
      <c r="W797" s="58"/>
      <c r="X797" s="57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  <c r="AK797" s="58"/>
      <c r="AL797" s="58"/>
      <c r="AM797" s="55"/>
      <c r="AN797" s="55"/>
    </row>
    <row r="798" spans="14:40">
      <c r="N798" s="57"/>
      <c r="O798" s="57"/>
      <c r="P798" s="57"/>
      <c r="Q798" s="57"/>
      <c r="R798" s="57"/>
      <c r="S798" s="57"/>
      <c r="T798" s="57"/>
      <c r="U798" s="57"/>
      <c r="V798" s="58"/>
      <c r="W798" s="58"/>
      <c r="X798" s="57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  <c r="AK798" s="58"/>
      <c r="AL798" s="58"/>
      <c r="AM798" s="55"/>
      <c r="AN798" s="55"/>
    </row>
    <row r="799" spans="14:40">
      <c r="N799" s="57"/>
      <c r="O799" s="57"/>
      <c r="P799" s="57"/>
      <c r="Q799" s="57"/>
      <c r="R799" s="57"/>
      <c r="S799" s="57"/>
      <c r="T799" s="57"/>
      <c r="U799" s="57"/>
      <c r="V799" s="58"/>
      <c r="W799" s="58"/>
      <c r="X799" s="57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  <c r="AK799" s="58"/>
      <c r="AL799" s="58"/>
      <c r="AM799" s="55"/>
      <c r="AN799" s="55"/>
    </row>
    <row r="800" spans="14:40">
      <c r="N800" s="57"/>
      <c r="O800" s="57"/>
      <c r="P800" s="57"/>
      <c r="Q800" s="57"/>
      <c r="R800" s="57"/>
      <c r="S800" s="57"/>
      <c r="T800" s="57"/>
      <c r="U800" s="57"/>
      <c r="V800" s="58"/>
      <c r="W800" s="58"/>
      <c r="X800" s="57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  <c r="AK800" s="58"/>
      <c r="AL800" s="58"/>
      <c r="AM800" s="55"/>
      <c r="AN800" s="55"/>
    </row>
    <row r="801" spans="14:40">
      <c r="N801" s="57"/>
      <c r="O801" s="57"/>
      <c r="P801" s="57"/>
      <c r="Q801" s="57"/>
      <c r="R801" s="57"/>
      <c r="S801" s="57"/>
      <c r="T801" s="57"/>
      <c r="U801" s="57"/>
      <c r="V801" s="58"/>
      <c r="W801" s="58"/>
      <c r="X801" s="57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  <c r="AK801" s="58"/>
      <c r="AL801" s="58"/>
      <c r="AM801" s="55"/>
      <c r="AN801" s="55"/>
    </row>
    <row r="802" spans="14:40">
      <c r="N802" s="57"/>
      <c r="O802" s="57"/>
      <c r="P802" s="57"/>
      <c r="Q802" s="57"/>
      <c r="R802" s="57"/>
      <c r="S802" s="57"/>
      <c r="T802" s="57"/>
      <c r="U802" s="57"/>
      <c r="V802" s="58"/>
      <c r="W802" s="58"/>
      <c r="X802" s="57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  <c r="AK802" s="58"/>
      <c r="AL802" s="58"/>
      <c r="AM802" s="55"/>
      <c r="AN802" s="55"/>
    </row>
    <row r="803" spans="14:40">
      <c r="N803" s="57"/>
      <c r="O803" s="57"/>
      <c r="P803" s="57"/>
      <c r="Q803" s="57"/>
      <c r="R803" s="57"/>
      <c r="S803" s="57"/>
      <c r="T803" s="57"/>
      <c r="U803" s="57"/>
      <c r="V803" s="58"/>
      <c r="W803" s="58"/>
      <c r="X803" s="57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  <c r="AK803" s="58"/>
      <c r="AL803" s="58"/>
      <c r="AM803" s="55"/>
      <c r="AN803" s="55"/>
    </row>
    <row r="804" spans="14:40">
      <c r="N804" s="57"/>
      <c r="O804" s="57"/>
      <c r="P804" s="57"/>
      <c r="Q804" s="57"/>
      <c r="R804" s="57"/>
      <c r="S804" s="57"/>
      <c r="T804" s="57"/>
      <c r="U804" s="57"/>
      <c r="V804" s="58"/>
      <c r="W804" s="58"/>
      <c r="X804" s="57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  <c r="AK804" s="58"/>
      <c r="AL804" s="58"/>
      <c r="AM804" s="55"/>
      <c r="AN804" s="55"/>
    </row>
    <row r="805" spans="14:40">
      <c r="N805" s="57"/>
      <c r="O805" s="57"/>
      <c r="P805" s="57"/>
      <c r="Q805" s="57"/>
      <c r="R805" s="57"/>
      <c r="S805" s="57"/>
      <c r="T805" s="57"/>
      <c r="U805" s="57"/>
      <c r="V805" s="58"/>
      <c r="W805" s="58"/>
      <c r="X805" s="57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  <c r="AK805" s="58"/>
      <c r="AL805" s="58"/>
      <c r="AM805" s="55"/>
      <c r="AN805" s="55"/>
    </row>
    <row r="806" spans="14:40">
      <c r="N806" s="57"/>
      <c r="O806" s="57"/>
      <c r="P806" s="57"/>
      <c r="Q806" s="57"/>
      <c r="R806" s="57"/>
      <c r="S806" s="57"/>
      <c r="T806" s="57"/>
      <c r="U806" s="57"/>
      <c r="V806" s="58"/>
      <c r="W806" s="58"/>
      <c r="X806" s="57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  <c r="AK806" s="58"/>
      <c r="AL806" s="58"/>
      <c r="AM806" s="55"/>
      <c r="AN806" s="55"/>
    </row>
    <row r="807" spans="14:40">
      <c r="N807" s="57"/>
      <c r="O807" s="57"/>
      <c r="P807" s="57"/>
      <c r="Q807" s="57"/>
      <c r="R807" s="57"/>
      <c r="S807" s="57"/>
      <c r="T807" s="57"/>
      <c r="U807" s="57"/>
      <c r="V807" s="58"/>
      <c r="W807" s="58"/>
      <c r="X807" s="57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  <c r="AK807" s="58"/>
      <c r="AL807" s="58"/>
      <c r="AM807" s="55"/>
      <c r="AN807" s="55"/>
    </row>
    <row r="808" spans="14:40">
      <c r="N808" s="57"/>
      <c r="O808" s="57"/>
      <c r="P808" s="57"/>
      <c r="Q808" s="57"/>
      <c r="R808" s="57"/>
      <c r="S808" s="57"/>
      <c r="T808" s="57"/>
      <c r="U808" s="57"/>
      <c r="V808" s="58"/>
      <c r="W808" s="58"/>
      <c r="X808" s="57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  <c r="AK808" s="58"/>
      <c r="AL808" s="58"/>
      <c r="AM808" s="55"/>
      <c r="AN808" s="55"/>
    </row>
    <row r="809" spans="14:40">
      <c r="N809" s="57"/>
      <c r="O809" s="57"/>
      <c r="P809" s="57"/>
      <c r="Q809" s="57"/>
      <c r="R809" s="57"/>
      <c r="S809" s="57"/>
      <c r="T809" s="57"/>
      <c r="U809" s="57"/>
      <c r="V809" s="58"/>
      <c r="W809" s="58"/>
      <c r="X809" s="57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  <c r="AK809" s="58"/>
      <c r="AL809" s="58"/>
      <c r="AM809" s="55"/>
      <c r="AN809" s="55"/>
    </row>
    <row r="810" spans="14:40">
      <c r="N810" s="57"/>
      <c r="O810" s="57"/>
      <c r="P810" s="57"/>
      <c r="Q810" s="57"/>
      <c r="R810" s="57"/>
      <c r="S810" s="57"/>
      <c r="T810" s="57"/>
      <c r="U810" s="57"/>
      <c r="V810" s="58"/>
      <c r="W810" s="58"/>
      <c r="X810" s="57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  <c r="AK810" s="58"/>
      <c r="AL810" s="58"/>
      <c r="AM810" s="55"/>
      <c r="AN810" s="55"/>
    </row>
    <row r="811" spans="14:40">
      <c r="N811" s="57"/>
      <c r="O811" s="57"/>
      <c r="P811" s="57"/>
      <c r="Q811" s="57"/>
      <c r="R811" s="57"/>
      <c r="S811" s="57"/>
      <c r="T811" s="57"/>
      <c r="U811" s="57"/>
      <c r="V811" s="58"/>
      <c r="W811" s="58"/>
      <c r="X811" s="57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  <c r="AK811" s="58"/>
      <c r="AL811" s="58"/>
      <c r="AM811" s="55"/>
      <c r="AN811" s="55"/>
    </row>
    <row r="812" spans="14:40">
      <c r="N812" s="57"/>
      <c r="O812" s="57"/>
      <c r="P812" s="57"/>
      <c r="Q812" s="57"/>
      <c r="R812" s="57"/>
      <c r="S812" s="57"/>
      <c r="T812" s="57"/>
      <c r="U812" s="57"/>
      <c r="V812" s="58"/>
      <c r="W812" s="58"/>
      <c r="X812" s="57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  <c r="AK812" s="58"/>
      <c r="AL812" s="58"/>
      <c r="AM812" s="55"/>
      <c r="AN812" s="55"/>
    </row>
    <row r="813" spans="14:40">
      <c r="N813" s="57"/>
      <c r="O813" s="57"/>
      <c r="P813" s="57"/>
      <c r="Q813" s="57"/>
      <c r="R813" s="57"/>
      <c r="S813" s="57"/>
      <c r="T813" s="57"/>
      <c r="U813" s="57"/>
      <c r="V813" s="58"/>
      <c r="W813" s="58"/>
      <c r="X813" s="57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  <c r="AK813" s="58"/>
      <c r="AL813" s="58"/>
      <c r="AM813" s="55"/>
      <c r="AN813" s="55"/>
    </row>
    <row r="814" spans="14:40">
      <c r="N814" s="57"/>
      <c r="O814" s="57"/>
      <c r="P814" s="57"/>
      <c r="Q814" s="57"/>
      <c r="R814" s="57"/>
      <c r="S814" s="57"/>
      <c r="T814" s="57"/>
      <c r="U814" s="57"/>
      <c r="V814" s="58"/>
      <c r="W814" s="58"/>
      <c r="X814" s="57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  <c r="AK814" s="58"/>
      <c r="AL814" s="58"/>
      <c r="AM814" s="55"/>
      <c r="AN814" s="55"/>
    </row>
    <row r="815" spans="14:40">
      <c r="N815" s="57"/>
      <c r="O815" s="57"/>
      <c r="P815" s="57"/>
      <c r="Q815" s="57"/>
      <c r="R815" s="57"/>
      <c r="S815" s="57"/>
      <c r="T815" s="57"/>
      <c r="U815" s="57"/>
      <c r="V815" s="58"/>
      <c r="W815" s="58"/>
      <c r="X815" s="57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  <c r="AK815" s="58"/>
      <c r="AL815" s="58"/>
      <c r="AM815" s="55"/>
      <c r="AN815" s="55"/>
    </row>
    <row r="816" spans="14:40">
      <c r="N816" s="57"/>
      <c r="O816" s="57"/>
      <c r="P816" s="57"/>
      <c r="Q816" s="57"/>
      <c r="R816" s="57"/>
      <c r="S816" s="57"/>
      <c r="T816" s="57"/>
      <c r="U816" s="57"/>
      <c r="V816" s="58"/>
      <c r="W816" s="58"/>
      <c r="X816" s="57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  <c r="AK816" s="58"/>
      <c r="AL816" s="58"/>
      <c r="AM816" s="55"/>
      <c r="AN816" s="55"/>
    </row>
    <row r="817" spans="14:40">
      <c r="N817" s="57"/>
      <c r="O817" s="57"/>
      <c r="P817" s="57"/>
      <c r="Q817" s="57"/>
      <c r="R817" s="57"/>
      <c r="S817" s="57"/>
      <c r="T817" s="57"/>
      <c r="U817" s="57"/>
      <c r="V817" s="58"/>
      <c r="W817" s="58"/>
      <c r="X817" s="57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  <c r="AK817" s="58"/>
      <c r="AL817" s="58"/>
      <c r="AM817" s="55"/>
      <c r="AN817" s="55"/>
    </row>
    <row r="818" spans="14:40">
      <c r="N818" s="57"/>
      <c r="O818" s="57"/>
      <c r="P818" s="57"/>
      <c r="Q818" s="57"/>
      <c r="R818" s="57"/>
      <c r="S818" s="57"/>
      <c r="T818" s="57"/>
      <c r="U818" s="57"/>
      <c r="V818" s="58"/>
      <c r="W818" s="58"/>
      <c r="X818" s="57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  <c r="AK818" s="58"/>
      <c r="AL818" s="58"/>
      <c r="AM818" s="55"/>
      <c r="AN818" s="55"/>
    </row>
    <row r="819" spans="14:40">
      <c r="N819" s="57"/>
      <c r="O819" s="57"/>
      <c r="P819" s="57"/>
      <c r="Q819" s="57"/>
      <c r="R819" s="57"/>
      <c r="S819" s="57"/>
      <c r="T819" s="57"/>
      <c r="U819" s="57"/>
      <c r="V819" s="58"/>
      <c r="W819" s="58"/>
      <c r="X819" s="57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  <c r="AK819" s="58"/>
      <c r="AL819" s="58"/>
      <c r="AM819" s="55"/>
      <c r="AN819" s="55"/>
    </row>
    <row r="820" spans="14:40">
      <c r="N820" s="57"/>
      <c r="O820" s="57"/>
      <c r="P820" s="57"/>
      <c r="Q820" s="57"/>
      <c r="R820" s="57"/>
      <c r="S820" s="57"/>
      <c r="T820" s="57"/>
      <c r="U820" s="57"/>
      <c r="V820" s="58"/>
      <c r="W820" s="58"/>
      <c r="X820" s="57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  <c r="AK820" s="58"/>
      <c r="AL820" s="58"/>
      <c r="AM820" s="55"/>
      <c r="AN820" s="55"/>
    </row>
    <row r="821" spans="14:40">
      <c r="N821" s="57"/>
      <c r="O821" s="57"/>
      <c r="P821" s="57"/>
      <c r="Q821" s="57"/>
      <c r="R821" s="57"/>
      <c r="S821" s="57"/>
      <c r="T821" s="57"/>
      <c r="U821" s="57"/>
      <c r="V821" s="58"/>
      <c r="W821" s="58"/>
      <c r="X821" s="57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  <c r="AK821" s="58"/>
      <c r="AL821" s="58"/>
      <c r="AM821" s="55"/>
      <c r="AN821" s="55"/>
    </row>
    <row r="822" spans="14:40">
      <c r="N822" s="57"/>
      <c r="O822" s="57"/>
      <c r="P822" s="57"/>
      <c r="Q822" s="57"/>
      <c r="R822" s="57"/>
      <c r="S822" s="57"/>
      <c r="T822" s="57"/>
      <c r="U822" s="57"/>
      <c r="V822" s="58"/>
      <c r="W822" s="58"/>
      <c r="X822" s="57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  <c r="AK822" s="58"/>
      <c r="AL822" s="58"/>
      <c r="AM822" s="55"/>
      <c r="AN822" s="55"/>
    </row>
    <row r="823" spans="14:40">
      <c r="N823" s="57"/>
      <c r="O823" s="57"/>
      <c r="P823" s="57"/>
      <c r="Q823" s="57"/>
      <c r="R823" s="57"/>
      <c r="S823" s="57"/>
      <c r="T823" s="57"/>
      <c r="U823" s="57"/>
      <c r="V823" s="58"/>
      <c r="W823" s="58"/>
      <c r="X823" s="57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  <c r="AK823" s="58"/>
      <c r="AL823" s="58"/>
      <c r="AM823" s="55"/>
      <c r="AN823" s="55"/>
    </row>
    <row r="824" spans="14:40">
      <c r="N824" s="57"/>
      <c r="O824" s="57"/>
      <c r="P824" s="57"/>
      <c r="Q824" s="57"/>
      <c r="R824" s="57"/>
      <c r="S824" s="57"/>
      <c r="T824" s="57"/>
      <c r="U824" s="57"/>
      <c r="V824" s="58"/>
      <c r="W824" s="58"/>
      <c r="X824" s="57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  <c r="AK824" s="58"/>
      <c r="AL824" s="58"/>
      <c r="AM824" s="55"/>
      <c r="AN824" s="55"/>
    </row>
    <row r="825" spans="14:40">
      <c r="N825" s="57"/>
      <c r="O825" s="57"/>
      <c r="P825" s="57"/>
      <c r="Q825" s="57"/>
      <c r="R825" s="57"/>
      <c r="S825" s="57"/>
      <c r="T825" s="57"/>
      <c r="U825" s="57"/>
      <c r="V825" s="58"/>
      <c r="W825" s="58"/>
      <c r="X825" s="57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  <c r="AK825" s="58"/>
      <c r="AL825" s="58"/>
      <c r="AM825" s="55"/>
      <c r="AN825" s="55"/>
    </row>
    <row r="826" spans="14:40">
      <c r="N826" s="57"/>
      <c r="O826" s="57"/>
      <c r="P826" s="57"/>
      <c r="Q826" s="57"/>
      <c r="R826" s="57"/>
      <c r="S826" s="57"/>
      <c r="T826" s="57"/>
      <c r="U826" s="57"/>
      <c r="V826" s="58"/>
      <c r="W826" s="58"/>
      <c r="X826" s="57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  <c r="AK826" s="58"/>
      <c r="AL826" s="58"/>
      <c r="AM826" s="55"/>
      <c r="AN826" s="55"/>
    </row>
    <row r="827" spans="14:40">
      <c r="N827" s="57"/>
      <c r="O827" s="57"/>
      <c r="P827" s="57"/>
      <c r="Q827" s="57"/>
      <c r="R827" s="57"/>
      <c r="S827" s="57"/>
      <c r="T827" s="57"/>
      <c r="U827" s="57"/>
      <c r="V827" s="58"/>
      <c r="W827" s="58"/>
      <c r="X827" s="57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  <c r="AK827" s="58"/>
      <c r="AL827" s="58"/>
      <c r="AM827" s="55"/>
      <c r="AN827" s="55"/>
    </row>
    <row r="828" spans="14:40">
      <c r="N828" s="57"/>
      <c r="O828" s="57"/>
      <c r="P828" s="57"/>
      <c r="Q828" s="57"/>
      <c r="R828" s="57"/>
      <c r="S828" s="57"/>
      <c r="T828" s="57"/>
      <c r="U828" s="57"/>
      <c r="V828" s="58"/>
      <c r="W828" s="58"/>
      <c r="X828" s="57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  <c r="AK828" s="58"/>
      <c r="AL828" s="58"/>
      <c r="AM828" s="55"/>
      <c r="AN828" s="55"/>
    </row>
    <row r="829" spans="14:40">
      <c r="N829" s="57"/>
      <c r="O829" s="57"/>
      <c r="P829" s="57"/>
      <c r="Q829" s="57"/>
      <c r="R829" s="57"/>
      <c r="S829" s="57"/>
      <c r="T829" s="57"/>
      <c r="U829" s="57"/>
      <c r="V829" s="58"/>
      <c r="W829" s="58"/>
      <c r="X829" s="57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  <c r="AK829" s="58"/>
      <c r="AL829" s="58"/>
      <c r="AM829" s="55"/>
      <c r="AN829" s="55"/>
    </row>
    <row r="830" spans="14:40">
      <c r="N830" s="57"/>
      <c r="O830" s="57"/>
      <c r="P830" s="57"/>
      <c r="Q830" s="57"/>
      <c r="R830" s="57"/>
      <c r="S830" s="57"/>
      <c r="T830" s="57"/>
      <c r="U830" s="57"/>
      <c r="V830" s="58"/>
      <c r="W830" s="58"/>
      <c r="X830" s="57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  <c r="AK830" s="58"/>
      <c r="AL830" s="58"/>
      <c r="AM830" s="55"/>
      <c r="AN830" s="55"/>
    </row>
    <row r="831" spans="14:40">
      <c r="N831" s="57"/>
      <c r="O831" s="57"/>
      <c r="P831" s="57"/>
      <c r="Q831" s="57"/>
      <c r="R831" s="57"/>
      <c r="S831" s="57"/>
      <c r="T831" s="57"/>
      <c r="U831" s="57"/>
      <c r="V831" s="58"/>
      <c r="W831" s="58"/>
      <c r="X831" s="57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  <c r="AK831" s="58"/>
      <c r="AL831" s="58"/>
      <c r="AM831" s="55"/>
      <c r="AN831" s="55"/>
    </row>
    <row r="832" spans="14:40">
      <c r="N832" s="57"/>
      <c r="O832" s="57"/>
      <c r="P832" s="57"/>
      <c r="Q832" s="57"/>
      <c r="R832" s="57"/>
      <c r="S832" s="57"/>
      <c r="T832" s="57"/>
      <c r="U832" s="57"/>
      <c r="V832" s="58"/>
      <c r="W832" s="58"/>
      <c r="X832" s="57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  <c r="AK832" s="58"/>
      <c r="AL832" s="58"/>
      <c r="AM832" s="55"/>
      <c r="AN832" s="55"/>
    </row>
    <row r="833" spans="14:40">
      <c r="N833" s="57"/>
      <c r="O833" s="57"/>
      <c r="P833" s="57"/>
      <c r="Q833" s="57"/>
      <c r="R833" s="57"/>
      <c r="S833" s="57"/>
      <c r="T833" s="57"/>
      <c r="U833" s="57"/>
      <c r="V833" s="58"/>
      <c r="W833" s="58"/>
      <c r="X833" s="57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  <c r="AK833" s="58"/>
      <c r="AL833" s="58"/>
      <c r="AM833" s="55"/>
      <c r="AN833" s="55"/>
    </row>
    <row r="834" spans="14:40">
      <c r="N834" s="57"/>
      <c r="O834" s="57"/>
      <c r="P834" s="57"/>
      <c r="Q834" s="57"/>
      <c r="R834" s="57"/>
      <c r="S834" s="57"/>
      <c r="T834" s="57"/>
      <c r="U834" s="57"/>
      <c r="V834" s="58"/>
      <c r="W834" s="58"/>
      <c r="X834" s="57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  <c r="AK834" s="58"/>
      <c r="AL834" s="58"/>
      <c r="AM834" s="55"/>
      <c r="AN834" s="55"/>
    </row>
    <row r="835" spans="14:40">
      <c r="N835" s="57"/>
      <c r="O835" s="57"/>
      <c r="P835" s="57"/>
      <c r="Q835" s="57"/>
      <c r="R835" s="57"/>
      <c r="S835" s="57"/>
      <c r="T835" s="57"/>
      <c r="U835" s="57"/>
      <c r="V835" s="58"/>
      <c r="W835" s="58"/>
      <c r="X835" s="57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  <c r="AK835" s="58"/>
      <c r="AL835" s="58"/>
      <c r="AM835" s="55"/>
      <c r="AN835" s="55"/>
    </row>
    <row r="836" spans="14:40">
      <c r="N836" s="57"/>
      <c r="O836" s="57"/>
      <c r="P836" s="57"/>
      <c r="Q836" s="57"/>
      <c r="R836" s="57"/>
      <c r="S836" s="57"/>
      <c r="T836" s="57"/>
      <c r="U836" s="57"/>
      <c r="V836" s="58"/>
      <c r="W836" s="58"/>
      <c r="X836" s="57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  <c r="AK836" s="58"/>
      <c r="AL836" s="58"/>
      <c r="AM836" s="55"/>
      <c r="AN836" s="55"/>
    </row>
    <row r="837" spans="14:40">
      <c r="N837" s="57"/>
      <c r="O837" s="57"/>
      <c r="P837" s="57"/>
      <c r="Q837" s="57"/>
      <c r="R837" s="57"/>
      <c r="S837" s="57"/>
      <c r="T837" s="57"/>
      <c r="U837" s="57"/>
      <c r="V837" s="58"/>
      <c r="W837" s="58"/>
      <c r="X837" s="57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  <c r="AK837" s="58"/>
      <c r="AL837" s="58"/>
      <c r="AM837" s="55"/>
      <c r="AN837" s="55"/>
    </row>
    <row r="838" spans="14:40">
      <c r="N838" s="57"/>
      <c r="O838" s="57"/>
      <c r="P838" s="57"/>
      <c r="Q838" s="57"/>
      <c r="R838" s="57"/>
      <c r="S838" s="57"/>
      <c r="T838" s="57"/>
      <c r="U838" s="57"/>
      <c r="V838" s="58"/>
      <c r="W838" s="58"/>
      <c r="X838" s="57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  <c r="AK838" s="58"/>
      <c r="AL838" s="58"/>
      <c r="AM838" s="55"/>
      <c r="AN838" s="55"/>
    </row>
    <row r="839" spans="14:40">
      <c r="N839" s="57"/>
      <c r="O839" s="57"/>
      <c r="P839" s="57"/>
      <c r="Q839" s="57"/>
      <c r="R839" s="57"/>
      <c r="S839" s="57"/>
      <c r="T839" s="57"/>
      <c r="U839" s="57"/>
      <c r="V839" s="58"/>
      <c r="W839" s="58"/>
      <c r="X839" s="57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  <c r="AK839" s="58"/>
      <c r="AL839" s="58"/>
      <c r="AM839" s="55"/>
      <c r="AN839" s="55"/>
    </row>
    <row r="840" spans="14:40">
      <c r="N840" s="57"/>
      <c r="O840" s="57"/>
      <c r="P840" s="57"/>
      <c r="Q840" s="57"/>
      <c r="R840" s="57"/>
      <c r="S840" s="57"/>
      <c r="T840" s="57"/>
      <c r="U840" s="57"/>
      <c r="V840" s="58"/>
      <c r="W840" s="58"/>
      <c r="X840" s="57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  <c r="AK840" s="58"/>
      <c r="AL840" s="58"/>
      <c r="AM840" s="55"/>
      <c r="AN840" s="55"/>
    </row>
    <row r="841" spans="14:40">
      <c r="N841" s="57"/>
      <c r="O841" s="57"/>
      <c r="P841" s="57"/>
      <c r="Q841" s="57"/>
      <c r="R841" s="57"/>
      <c r="S841" s="57"/>
      <c r="T841" s="57"/>
      <c r="U841" s="57"/>
      <c r="V841" s="58"/>
      <c r="W841" s="58"/>
      <c r="X841" s="57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  <c r="AK841" s="58"/>
      <c r="AL841" s="58"/>
      <c r="AM841" s="55"/>
      <c r="AN841" s="55"/>
    </row>
    <row r="842" spans="14:40">
      <c r="N842" s="57"/>
      <c r="O842" s="57"/>
      <c r="P842" s="57"/>
      <c r="Q842" s="57"/>
      <c r="R842" s="57"/>
      <c r="S842" s="57"/>
      <c r="T842" s="57"/>
      <c r="U842" s="57"/>
      <c r="V842" s="58"/>
      <c r="W842" s="58"/>
      <c r="X842" s="57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  <c r="AK842" s="58"/>
      <c r="AL842" s="58"/>
      <c r="AM842" s="55"/>
      <c r="AN842" s="55"/>
    </row>
    <row r="843" spans="14:40">
      <c r="N843" s="57"/>
      <c r="O843" s="57"/>
      <c r="P843" s="57"/>
      <c r="Q843" s="57"/>
      <c r="R843" s="57"/>
      <c r="S843" s="57"/>
      <c r="T843" s="57"/>
      <c r="U843" s="57"/>
      <c r="V843" s="58"/>
      <c r="W843" s="58"/>
      <c r="X843" s="57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  <c r="AK843" s="58"/>
      <c r="AL843" s="58"/>
      <c r="AM843" s="55"/>
      <c r="AN843" s="55"/>
    </row>
    <row r="844" spans="14:40">
      <c r="N844" s="57"/>
      <c r="O844" s="57"/>
      <c r="P844" s="57"/>
      <c r="Q844" s="57"/>
      <c r="R844" s="57"/>
      <c r="S844" s="57"/>
      <c r="T844" s="57"/>
      <c r="U844" s="57"/>
      <c r="V844" s="58"/>
      <c r="W844" s="58"/>
      <c r="X844" s="57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  <c r="AK844" s="58"/>
      <c r="AL844" s="58"/>
      <c r="AM844" s="55"/>
      <c r="AN844" s="55"/>
    </row>
    <row r="845" spans="14:40">
      <c r="N845" s="57"/>
      <c r="O845" s="57"/>
      <c r="P845" s="57"/>
      <c r="Q845" s="57"/>
      <c r="R845" s="57"/>
      <c r="S845" s="57"/>
      <c r="T845" s="57"/>
      <c r="U845" s="57"/>
      <c r="V845" s="58"/>
      <c r="W845" s="58"/>
      <c r="X845" s="57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  <c r="AK845" s="58"/>
      <c r="AL845" s="58"/>
      <c r="AM845" s="55"/>
      <c r="AN845" s="55"/>
    </row>
    <row r="846" spans="14:40">
      <c r="N846" s="57"/>
      <c r="O846" s="57"/>
      <c r="P846" s="57"/>
      <c r="Q846" s="57"/>
      <c r="R846" s="57"/>
      <c r="S846" s="57"/>
      <c r="T846" s="57"/>
      <c r="U846" s="57"/>
      <c r="V846" s="58"/>
      <c r="W846" s="58"/>
      <c r="X846" s="57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  <c r="AK846" s="58"/>
      <c r="AL846" s="58"/>
      <c r="AM846" s="55"/>
      <c r="AN846" s="55"/>
    </row>
    <row r="847" spans="14:40">
      <c r="N847" s="57"/>
      <c r="O847" s="57"/>
      <c r="P847" s="57"/>
      <c r="Q847" s="57"/>
      <c r="R847" s="57"/>
      <c r="S847" s="57"/>
      <c r="T847" s="57"/>
      <c r="U847" s="57"/>
      <c r="V847" s="58"/>
      <c r="W847" s="58"/>
      <c r="X847" s="57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  <c r="AK847" s="58"/>
      <c r="AL847" s="58"/>
      <c r="AM847" s="55"/>
      <c r="AN847" s="55"/>
    </row>
    <row r="848" spans="14:40">
      <c r="N848" s="57"/>
      <c r="O848" s="57"/>
      <c r="P848" s="57"/>
      <c r="Q848" s="57"/>
      <c r="R848" s="57"/>
      <c r="S848" s="57"/>
      <c r="T848" s="57"/>
      <c r="U848" s="57"/>
      <c r="V848" s="58"/>
      <c r="W848" s="58"/>
      <c r="X848" s="57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  <c r="AK848" s="58"/>
      <c r="AL848" s="58"/>
      <c r="AM848" s="55"/>
      <c r="AN848" s="55"/>
    </row>
    <row r="849" spans="14:40">
      <c r="N849" s="57"/>
      <c r="O849" s="57"/>
      <c r="P849" s="57"/>
      <c r="Q849" s="57"/>
      <c r="R849" s="57"/>
      <c r="S849" s="57"/>
      <c r="T849" s="57"/>
      <c r="U849" s="57"/>
      <c r="V849" s="58"/>
      <c r="W849" s="58"/>
      <c r="X849" s="57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  <c r="AK849" s="58"/>
      <c r="AL849" s="58"/>
      <c r="AM849" s="55"/>
      <c r="AN849" s="55"/>
    </row>
    <row r="850" spans="14:40">
      <c r="N850" s="57"/>
      <c r="O850" s="57"/>
      <c r="P850" s="57"/>
      <c r="Q850" s="57"/>
      <c r="R850" s="57"/>
      <c r="S850" s="57"/>
      <c r="T850" s="57"/>
      <c r="U850" s="57"/>
      <c r="V850" s="58"/>
      <c r="W850" s="58"/>
      <c r="X850" s="57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  <c r="AK850" s="58"/>
      <c r="AL850" s="58"/>
      <c r="AM850" s="55"/>
      <c r="AN850" s="55"/>
    </row>
    <row r="851" spans="14:40">
      <c r="N851" s="57"/>
      <c r="O851" s="57"/>
      <c r="P851" s="57"/>
      <c r="Q851" s="57"/>
      <c r="R851" s="57"/>
      <c r="S851" s="57"/>
      <c r="T851" s="57"/>
      <c r="U851" s="57"/>
      <c r="V851" s="58"/>
      <c r="W851" s="58"/>
      <c r="X851" s="57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  <c r="AK851" s="58"/>
      <c r="AL851" s="58"/>
      <c r="AM851" s="55"/>
      <c r="AN851" s="55"/>
    </row>
    <row r="852" spans="14:40">
      <c r="N852" s="57"/>
      <c r="O852" s="57"/>
      <c r="P852" s="57"/>
      <c r="Q852" s="57"/>
      <c r="R852" s="57"/>
      <c r="S852" s="57"/>
      <c r="T852" s="57"/>
      <c r="U852" s="57"/>
      <c r="V852" s="58"/>
      <c r="W852" s="58"/>
      <c r="X852" s="57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  <c r="AK852" s="58"/>
      <c r="AL852" s="58"/>
      <c r="AM852" s="55"/>
      <c r="AN852" s="55"/>
    </row>
    <row r="853" spans="14:40">
      <c r="N853" s="57"/>
      <c r="O853" s="57"/>
      <c r="P853" s="57"/>
      <c r="Q853" s="57"/>
      <c r="R853" s="57"/>
      <c r="S853" s="57"/>
      <c r="T853" s="57"/>
      <c r="U853" s="57"/>
      <c r="V853" s="58"/>
      <c r="W853" s="58"/>
      <c r="X853" s="57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  <c r="AK853" s="58"/>
      <c r="AL853" s="58"/>
      <c r="AM853" s="55"/>
      <c r="AN853" s="55"/>
    </row>
    <row r="854" spans="14:40">
      <c r="N854" s="57"/>
      <c r="O854" s="57"/>
      <c r="P854" s="57"/>
      <c r="Q854" s="57"/>
      <c r="R854" s="57"/>
      <c r="S854" s="57"/>
      <c r="T854" s="57"/>
      <c r="U854" s="57"/>
      <c r="V854" s="58"/>
      <c r="W854" s="58"/>
      <c r="X854" s="57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  <c r="AK854" s="58"/>
      <c r="AL854" s="58"/>
      <c r="AM854" s="55"/>
      <c r="AN854" s="55"/>
    </row>
    <row r="855" spans="14:40">
      <c r="N855" s="57"/>
      <c r="O855" s="57"/>
      <c r="P855" s="57"/>
      <c r="Q855" s="57"/>
      <c r="R855" s="57"/>
      <c r="S855" s="57"/>
      <c r="T855" s="57"/>
      <c r="U855" s="57"/>
      <c r="V855" s="58"/>
      <c r="W855" s="58"/>
      <c r="X855" s="57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  <c r="AK855" s="58"/>
      <c r="AL855" s="58"/>
      <c r="AM855" s="55"/>
      <c r="AN855" s="55"/>
    </row>
    <row r="856" spans="14:40">
      <c r="N856" s="57"/>
      <c r="O856" s="57"/>
      <c r="P856" s="57"/>
      <c r="Q856" s="57"/>
      <c r="R856" s="57"/>
      <c r="S856" s="57"/>
      <c r="T856" s="57"/>
      <c r="U856" s="57"/>
      <c r="V856" s="58"/>
      <c r="W856" s="58"/>
      <c r="X856" s="57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  <c r="AK856" s="58"/>
      <c r="AL856" s="58"/>
      <c r="AM856" s="55"/>
      <c r="AN856" s="55"/>
    </row>
    <row r="857" spans="14:40">
      <c r="N857" s="57"/>
      <c r="O857" s="57"/>
      <c r="P857" s="57"/>
      <c r="Q857" s="57"/>
      <c r="R857" s="57"/>
      <c r="S857" s="57"/>
      <c r="T857" s="57"/>
      <c r="U857" s="57"/>
      <c r="V857" s="58"/>
      <c r="W857" s="58"/>
      <c r="X857" s="57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  <c r="AK857" s="58"/>
      <c r="AL857" s="58"/>
      <c r="AM857" s="55"/>
      <c r="AN857" s="55"/>
    </row>
    <row r="858" spans="14:40">
      <c r="N858" s="57"/>
      <c r="O858" s="57"/>
      <c r="P858" s="57"/>
      <c r="Q858" s="57"/>
      <c r="R858" s="57"/>
      <c r="S858" s="57"/>
      <c r="T858" s="57"/>
      <c r="U858" s="57"/>
      <c r="V858" s="58"/>
      <c r="W858" s="58"/>
      <c r="X858" s="57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  <c r="AK858" s="58"/>
      <c r="AL858" s="58"/>
      <c r="AM858" s="55"/>
      <c r="AN858" s="55"/>
    </row>
    <row r="859" spans="14:40">
      <c r="N859" s="57"/>
      <c r="O859" s="57"/>
      <c r="P859" s="57"/>
      <c r="Q859" s="57"/>
      <c r="R859" s="57"/>
      <c r="S859" s="57"/>
      <c r="T859" s="57"/>
      <c r="U859" s="57"/>
      <c r="V859" s="58"/>
      <c r="W859" s="58"/>
      <c r="X859" s="57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  <c r="AK859" s="58"/>
      <c r="AL859" s="58"/>
      <c r="AM859" s="55"/>
      <c r="AN859" s="55"/>
    </row>
    <row r="860" spans="14:40">
      <c r="N860" s="57"/>
      <c r="O860" s="57"/>
      <c r="P860" s="57"/>
      <c r="Q860" s="57"/>
      <c r="R860" s="57"/>
      <c r="S860" s="57"/>
      <c r="T860" s="57"/>
      <c r="U860" s="57"/>
      <c r="V860" s="58"/>
      <c r="W860" s="58"/>
      <c r="X860" s="57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  <c r="AK860" s="58"/>
      <c r="AL860" s="58"/>
      <c r="AM860" s="55"/>
      <c r="AN860" s="55"/>
    </row>
    <row r="861" spans="14:40">
      <c r="N861" s="57"/>
      <c r="O861" s="57"/>
      <c r="P861" s="57"/>
      <c r="Q861" s="57"/>
      <c r="R861" s="57"/>
      <c r="S861" s="57"/>
      <c r="T861" s="57"/>
      <c r="U861" s="57"/>
      <c r="V861" s="58"/>
      <c r="W861" s="58"/>
      <c r="X861" s="57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  <c r="AK861" s="58"/>
      <c r="AL861" s="58"/>
      <c r="AM861" s="55"/>
      <c r="AN861" s="55"/>
    </row>
    <row r="862" spans="14:40">
      <c r="N862" s="57"/>
      <c r="O862" s="57"/>
      <c r="P862" s="57"/>
      <c r="Q862" s="57"/>
      <c r="R862" s="57"/>
      <c r="S862" s="57"/>
      <c r="T862" s="57"/>
      <c r="U862" s="57"/>
      <c r="V862" s="58"/>
      <c r="W862" s="58"/>
      <c r="X862" s="57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  <c r="AK862" s="58"/>
      <c r="AL862" s="58"/>
      <c r="AM862" s="55"/>
      <c r="AN862" s="55"/>
    </row>
    <row r="863" spans="14:40">
      <c r="N863" s="57"/>
      <c r="O863" s="57"/>
      <c r="P863" s="57"/>
      <c r="Q863" s="57"/>
      <c r="R863" s="57"/>
      <c r="S863" s="57"/>
      <c r="T863" s="57"/>
      <c r="U863" s="57"/>
      <c r="V863" s="58"/>
      <c r="W863" s="58"/>
      <c r="X863" s="57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  <c r="AK863" s="58"/>
      <c r="AL863" s="58"/>
      <c r="AM863" s="55"/>
      <c r="AN863" s="55"/>
    </row>
    <row r="864" spans="14:40">
      <c r="N864" s="57"/>
      <c r="O864" s="57"/>
      <c r="P864" s="57"/>
      <c r="Q864" s="57"/>
      <c r="R864" s="57"/>
      <c r="S864" s="57"/>
      <c r="T864" s="57"/>
      <c r="U864" s="57"/>
      <c r="V864" s="58"/>
      <c r="W864" s="58"/>
      <c r="X864" s="57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  <c r="AK864" s="58"/>
      <c r="AL864" s="58"/>
      <c r="AM864" s="55"/>
      <c r="AN864" s="55"/>
    </row>
    <row r="865" spans="14:40">
      <c r="N865" s="57"/>
      <c r="O865" s="57"/>
      <c r="P865" s="57"/>
      <c r="Q865" s="57"/>
      <c r="R865" s="57"/>
      <c r="S865" s="57"/>
      <c r="T865" s="57"/>
      <c r="U865" s="57"/>
      <c r="V865" s="58"/>
      <c r="W865" s="58"/>
      <c r="X865" s="57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  <c r="AK865" s="58"/>
      <c r="AL865" s="58"/>
      <c r="AM865" s="55"/>
      <c r="AN865" s="55"/>
    </row>
    <row r="866" spans="14:40">
      <c r="N866" s="57"/>
      <c r="O866" s="57"/>
      <c r="P866" s="57"/>
      <c r="Q866" s="57"/>
      <c r="R866" s="57"/>
      <c r="S866" s="57"/>
      <c r="T866" s="57"/>
      <c r="U866" s="57"/>
      <c r="V866" s="58"/>
      <c r="W866" s="58"/>
      <c r="X866" s="57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  <c r="AK866" s="58"/>
      <c r="AL866" s="58"/>
      <c r="AM866" s="55"/>
      <c r="AN866" s="55"/>
    </row>
    <row r="867" spans="14:40">
      <c r="N867" s="57"/>
      <c r="O867" s="57"/>
      <c r="P867" s="57"/>
      <c r="Q867" s="57"/>
      <c r="R867" s="57"/>
      <c r="S867" s="57"/>
      <c r="T867" s="57"/>
      <c r="U867" s="57"/>
      <c r="V867" s="58"/>
      <c r="W867" s="58"/>
      <c r="X867" s="57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  <c r="AK867" s="58"/>
      <c r="AL867" s="58"/>
      <c r="AM867" s="55"/>
      <c r="AN867" s="55"/>
    </row>
    <row r="868" spans="14:40">
      <c r="N868" s="57"/>
      <c r="O868" s="57"/>
      <c r="P868" s="57"/>
      <c r="Q868" s="57"/>
      <c r="R868" s="57"/>
      <c r="S868" s="57"/>
      <c r="T868" s="57"/>
      <c r="U868" s="57"/>
      <c r="V868" s="58"/>
      <c r="W868" s="58"/>
      <c r="X868" s="57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  <c r="AK868" s="58"/>
      <c r="AL868" s="58"/>
      <c r="AM868" s="55"/>
      <c r="AN868" s="55"/>
    </row>
    <row r="869" spans="14:40">
      <c r="N869" s="57"/>
      <c r="O869" s="57"/>
      <c r="P869" s="57"/>
      <c r="Q869" s="57"/>
      <c r="R869" s="57"/>
      <c r="S869" s="57"/>
      <c r="T869" s="57"/>
      <c r="U869" s="57"/>
      <c r="V869" s="58"/>
      <c r="W869" s="58"/>
      <c r="X869" s="57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  <c r="AK869" s="58"/>
      <c r="AL869" s="58"/>
      <c r="AM869" s="55"/>
      <c r="AN869" s="55"/>
    </row>
    <row r="870" spans="14:40">
      <c r="N870" s="57"/>
      <c r="O870" s="57"/>
      <c r="P870" s="57"/>
      <c r="Q870" s="57"/>
      <c r="R870" s="57"/>
      <c r="S870" s="57"/>
      <c r="T870" s="57"/>
      <c r="U870" s="57"/>
      <c r="V870" s="58"/>
      <c r="W870" s="58"/>
      <c r="X870" s="57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  <c r="AK870" s="58"/>
      <c r="AL870" s="58"/>
      <c r="AM870" s="55"/>
      <c r="AN870" s="55"/>
    </row>
    <row r="871" spans="14:40">
      <c r="N871" s="57"/>
      <c r="O871" s="57"/>
      <c r="P871" s="57"/>
      <c r="Q871" s="57"/>
      <c r="R871" s="57"/>
      <c r="S871" s="57"/>
      <c r="T871" s="57"/>
      <c r="U871" s="57"/>
      <c r="V871" s="58"/>
      <c r="W871" s="58"/>
      <c r="X871" s="57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  <c r="AK871" s="58"/>
      <c r="AL871" s="58"/>
      <c r="AM871" s="55"/>
      <c r="AN871" s="55"/>
    </row>
    <row r="872" spans="14:40">
      <c r="N872" s="57"/>
      <c r="O872" s="57"/>
      <c r="P872" s="57"/>
      <c r="Q872" s="57"/>
      <c r="R872" s="57"/>
      <c r="S872" s="57"/>
      <c r="T872" s="57"/>
      <c r="U872" s="57"/>
      <c r="V872" s="58"/>
      <c r="W872" s="58"/>
      <c r="X872" s="57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  <c r="AK872" s="58"/>
      <c r="AL872" s="58"/>
      <c r="AM872" s="55"/>
      <c r="AN872" s="55"/>
    </row>
    <row r="873" spans="14:40">
      <c r="N873" s="57"/>
      <c r="O873" s="57"/>
      <c r="P873" s="57"/>
      <c r="Q873" s="57"/>
      <c r="R873" s="57"/>
      <c r="S873" s="57"/>
      <c r="T873" s="57"/>
      <c r="U873" s="57"/>
      <c r="V873" s="58"/>
      <c r="W873" s="58"/>
      <c r="X873" s="57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  <c r="AK873" s="58"/>
      <c r="AL873" s="58"/>
      <c r="AM873" s="55"/>
      <c r="AN873" s="55"/>
    </row>
    <row r="874" spans="14:40">
      <c r="N874" s="57"/>
      <c r="O874" s="57"/>
      <c r="P874" s="57"/>
      <c r="Q874" s="57"/>
      <c r="R874" s="57"/>
      <c r="S874" s="57"/>
      <c r="T874" s="57"/>
      <c r="U874" s="57"/>
      <c r="V874" s="58"/>
      <c r="W874" s="58"/>
      <c r="X874" s="57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  <c r="AK874" s="58"/>
      <c r="AL874" s="58"/>
      <c r="AM874" s="55"/>
      <c r="AN874" s="55"/>
    </row>
    <row r="875" spans="14:40">
      <c r="N875" s="57"/>
      <c r="O875" s="57"/>
      <c r="P875" s="57"/>
      <c r="Q875" s="57"/>
      <c r="R875" s="57"/>
      <c r="S875" s="57"/>
      <c r="T875" s="57"/>
      <c r="U875" s="57"/>
      <c r="V875" s="58"/>
      <c r="W875" s="58"/>
      <c r="X875" s="57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  <c r="AK875" s="58"/>
      <c r="AL875" s="58"/>
      <c r="AM875" s="55"/>
      <c r="AN875" s="55"/>
    </row>
    <row r="876" spans="14:40">
      <c r="N876" s="57"/>
      <c r="O876" s="57"/>
      <c r="P876" s="57"/>
      <c r="Q876" s="57"/>
      <c r="R876" s="57"/>
      <c r="S876" s="57"/>
      <c r="T876" s="57"/>
      <c r="U876" s="57"/>
      <c r="V876" s="58"/>
      <c r="W876" s="58"/>
      <c r="X876" s="57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  <c r="AK876" s="58"/>
      <c r="AL876" s="58"/>
      <c r="AM876" s="55"/>
      <c r="AN876" s="55"/>
    </row>
    <row r="877" spans="14:40">
      <c r="N877" s="57"/>
      <c r="O877" s="57"/>
      <c r="P877" s="57"/>
      <c r="Q877" s="57"/>
      <c r="R877" s="57"/>
      <c r="S877" s="57"/>
      <c r="T877" s="57"/>
      <c r="U877" s="57"/>
      <c r="V877" s="58"/>
      <c r="W877" s="58"/>
      <c r="X877" s="57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  <c r="AK877" s="58"/>
      <c r="AL877" s="58"/>
      <c r="AM877" s="55"/>
      <c r="AN877" s="55"/>
    </row>
    <row r="878" spans="14:40">
      <c r="N878" s="57"/>
      <c r="O878" s="57"/>
      <c r="P878" s="57"/>
      <c r="Q878" s="57"/>
      <c r="R878" s="57"/>
      <c r="S878" s="57"/>
      <c r="T878" s="57"/>
      <c r="U878" s="57"/>
      <c r="V878" s="58"/>
      <c r="W878" s="58"/>
      <c r="X878" s="57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  <c r="AK878" s="58"/>
      <c r="AL878" s="58"/>
      <c r="AM878" s="55"/>
      <c r="AN878" s="55"/>
    </row>
    <row r="879" spans="14:40">
      <c r="N879" s="57"/>
      <c r="O879" s="57"/>
      <c r="P879" s="57"/>
      <c r="Q879" s="57"/>
      <c r="R879" s="57"/>
      <c r="S879" s="57"/>
      <c r="T879" s="57"/>
      <c r="U879" s="57"/>
      <c r="V879" s="58"/>
      <c r="W879" s="58"/>
      <c r="X879" s="57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  <c r="AK879" s="58"/>
      <c r="AL879" s="58"/>
      <c r="AM879" s="55"/>
      <c r="AN879" s="55"/>
    </row>
    <row r="880" spans="14:40">
      <c r="N880" s="57"/>
      <c r="O880" s="57"/>
      <c r="P880" s="57"/>
      <c r="Q880" s="57"/>
      <c r="R880" s="57"/>
      <c r="S880" s="57"/>
      <c r="T880" s="57"/>
      <c r="U880" s="57"/>
      <c r="V880" s="58"/>
      <c r="W880" s="58"/>
      <c r="X880" s="57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  <c r="AK880" s="58"/>
      <c r="AL880" s="58"/>
      <c r="AM880" s="55"/>
      <c r="AN880" s="55"/>
    </row>
    <row r="881" spans="14:40">
      <c r="N881" s="57"/>
      <c r="O881" s="57"/>
      <c r="P881" s="57"/>
      <c r="Q881" s="57"/>
      <c r="R881" s="57"/>
      <c r="S881" s="57"/>
      <c r="T881" s="57"/>
      <c r="U881" s="57"/>
      <c r="V881" s="58"/>
      <c r="W881" s="58"/>
      <c r="X881" s="57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  <c r="AK881" s="58"/>
      <c r="AL881" s="58"/>
      <c r="AM881" s="55"/>
      <c r="AN881" s="55"/>
    </row>
    <row r="882" spans="14:40">
      <c r="N882" s="57"/>
      <c r="O882" s="57"/>
      <c r="P882" s="57"/>
      <c r="Q882" s="57"/>
      <c r="R882" s="57"/>
      <c r="S882" s="57"/>
      <c r="T882" s="57"/>
      <c r="U882" s="57"/>
      <c r="V882" s="58"/>
      <c r="W882" s="58"/>
      <c r="X882" s="57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  <c r="AK882" s="58"/>
      <c r="AL882" s="58"/>
      <c r="AM882" s="55"/>
      <c r="AN882" s="55"/>
    </row>
    <row r="883" spans="14:40">
      <c r="N883" s="57"/>
      <c r="O883" s="57"/>
      <c r="P883" s="57"/>
      <c r="Q883" s="57"/>
      <c r="R883" s="57"/>
      <c r="S883" s="57"/>
      <c r="T883" s="57"/>
      <c r="U883" s="57"/>
      <c r="V883" s="58"/>
      <c r="W883" s="58"/>
      <c r="X883" s="57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  <c r="AK883" s="58"/>
      <c r="AL883" s="58"/>
      <c r="AM883" s="55"/>
      <c r="AN883" s="55"/>
    </row>
    <row r="884" spans="14:40">
      <c r="N884" s="57"/>
      <c r="O884" s="57"/>
      <c r="P884" s="57"/>
      <c r="Q884" s="57"/>
      <c r="R884" s="57"/>
      <c r="S884" s="57"/>
      <c r="T884" s="57"/>
      <c r="U884" s="57"/>
      <c r="V884" s="58"/>
      <c r="W884" s="58"/>
      <c r="X884" s="57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  <c r="AK884" s="58"/>
      <c r="AL884" s="58"/>
      <c r="AM884" s="55"/>
      <c r="AN884" s="55"/>
    </row>
    <row r="885" spans="14:40">
      <c r="N885" s="57"/>
      <c r="O885" s="57"/>
      <c r="P885" s="57"/>
      <c r="Q885" s="57"/>
      <c r="R885" s="57"/>
      <c r="S885" s="57"/>
      <c r="T885" s="57"/>
      <c r="U885" s="57"/>
      <c r="V885" s="58"/>
      <c r="W885" s="58"/>
      <c r="X885" s="57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  <c r="AK885" s="58"/>
      <c r="AL885" s="58"/>
      <c r="AM885" s="55"/>
      <c r="AN885" s="55"/>
    </row>
    <row r="886" spans="14:40">
      <c r="N886" s="57"/>
      <c r="O886" s="57"/>
      <c r="P886" s="57"/>
      <c r="Q886" s="57"/>
      <c r="R886" s="57"/>
      <c r="S886" s="57"/>
      <c r="T886" s="57"/>
      <c r="U886" s="57"/>
      <c r="V886" s="58"/>
      <c r="W886" s="58"/>
      <c r="X886" s="57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  <c r="AK886" s="58"/>
      <c r="AL886" s="58"/>
      <c r="AM886" s="55"/>
      <c r="AN886" s="55"/>
    </row>
    <row r="887" spans="14:40">
      <c r="N887" s="57"/>
      <c r="O887" s="57"/>
      <c r="P887" s="57"/>
      <c r="Q887" s="57"/>
      <c r="R887" s="57"/>
      <c r="S887" s="57"/>
      <c r="T887" s="57"/>
      <c r="U887" s="57"/>
      <c r="V887" s="58"/>
      <c r="W887" s="58"/>
      <c r="X887" s="57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  <c r="AK887" s="58"/>
      <c r="AL887" s="58"/>
      <c r="AM887" s="55"/>
      <c r="AN887" s="55"/>
    </row>
    <row r="888" spans="14:40">
      <c r="N888" s="57"/>
      <c r="O888" s="57"/>
      <c r="P888" s="57"/>
      <c r="Q888" s="57"/>
      <c r="R888" s="57"/>
      <c r="S888" s="57"/>
      <c r="T888" s="57"/>
      <c r="U888" s="57"/>
      <c r="V888" s="58"/>
      <c r="W888" s="58"/>
      <c r="X888" s="57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  <c r="AK888" s="58"/>
      <c r="AL888" s="58"/>
      <c r="AM888" s="55"/>
      <c r="AN888" s="55"/>
    </row>
    <row r="889" spans="14:40">
      <c r="N889" s="57"/>
      <c r="O889" s="57"/>
      <c r="P889" s="57"/>
      <c r="Q889" s="57"/>
      <c r="R889" s="57"/>
      <c r="S889" s="57"/>
      <c r="T889" s="57"/>
      <c r="U889" s="57"/>
      <c r="V889" s="58"/>
      <c r="W889" s="58"/>
      <c r="X889" s="57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  <c r="AK889" s="58"/>
      <c r="AL889" s="58"/>
      <c r="AM889" s="55"/>
      <c r="AN889" s="55"/>
    </row>
    <row r="890" spans="14:40">
      <c r="N890" s="57"/>
      <c r="O890" s="57"/>
      <c r="P890" s="57"/>
      <c r="Q890" s="57"/>
      <c r="R890" s="57"/>
      <c r="S890" s="57"/>
      <c r="T890" s="57"/>
      <c r="U890" s="57"/>
      <c r="V890" s="58"/>
      <c r="W890" s="58"/>
      <c r="X890" s="57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  <c r="AK890" s="58"/>
      <c r="AL890" s="58"/>
      <c r="AM890" s="55"/>
      <c r="AN890" s="55"/>
    </row>
    <row r="891" spans="14:40">
      <c r="N891" s="57"/>
      <c r="O891" s="57"/>
      <c r="P891" s="57"/>
      <c r="Q891" s="57"/>
      <c r="R891" s="57"/>
      <c r="S891" s="57"/>
      <c r="T891" s="57"/>
      <c r="U891" s="57"/>
      <c r="V891" s="58"/>
      <c r="W891" s="58"/>
      <c r="X891" s="57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  <c r="AK891" s="58"/>
      <c r="AL891" s="58"/>
      <c r="AM891" s="55"/>
      <c r="AN891" s="55"/>
    </row>
    <row r="892" spans="14:40">
      <c r="N892" s="57"/>
      <c r="O892" s="57"/>
      <c r="P892" s="57"/>
      <c r="Q892" s="57"/>
      <c r="R892" s="57"/>
      <c r="S892" s="57"/>
      <c r="T892" s="57"/>
      <c r="U892" s="57"/>
      <c r="V892" s="58"/>
      <c r="W892" s="58"/>
      <c r="X892" s="57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  <c r="AK892" s="58"/>
      <c r="AL892" s="58"/>
      <c r="AM892" s="55"/>
      <c r="AN892" s="55"/>
    </row>
    <row r="893" spans="14:40">
      <c r="N893" s="57"/>
      <c r="O893" s="57"/>
      <c r="P893" s="57"/>
      <c r="Q893" s="57"/>
      <c r="R893" s="57"/>
      <c r="S893" s="57"/>
      <c r="T893" s="57"/>
      <c r="U893" s="57"/>
      <c r="V893" s="58"/>
      <c r="W893" s="58"/>
      <c r="X893" s="57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  <c r="AK893" s="58"/>
      <c r="AL893" s="58"/>
      <c r="AM893" s="55"/>
      <c r="AN893" s="55"/>
    </row>
    <row r="894" spans="14:40">
      <c r="N894" s="57"/>
      <c r="O894" s="57"/>
      <c r="P894" s="57"/>
      <c r="Q894" s="57"/>
      <c r="R894" s="57"/>
      <c r="S894" s="57"/>
      <c r="T894" s="57"/>
      <c r="U894" s="57"/>
      <c r="V894" s="58"/>
      <c r="W894" s="58"/>
      <c r="X894" s="57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  <c r="AK894" s="58"/>
      <c r="AL894" s="58"/>
      <c r="AM894" s="55"/>
      <c r="AN894" s="55"/>
    </row>
    <row r="895" spans="14:40">
      <c r="N895" s="57"/>
      <c r="O895" s="57"/>
      <c r="P895" s="57"/>
      <c r="Q895" s="57"/>
      <c r="R895" s="57"/>
      <c r="S895" s="57"/>
      <c r="T895" s="57"/>
      <c r="U895" s="57"/>
      <c r="V895" s="58"/>
      <c r="W895" s="58"/>
      <c r="X895" s="57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  <c r="AK895" s="58"/>
      <c r="AL895" s="58"/>
      <c r="AM895" s="55"/>
      <c r="AN895" s="55"/>
    </row>
    <row r="896" spans="14:40">
      <c r="N896" s="57"/>
      <c r="O896" s="57"/>
      <c r="P896" s="57"/>
      <c r="Q896" s="57"/>
      <c r="R896" s="57"/>
      <c r="S896" s="57"/>
      <c r="T896" s="57"/>
      <c r="U896" s="57"/>
      <c r="V896" s="58"/>
      <c r="W896" s="58"/>
      <c r="X896" s="57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  <c r="AK896" s="58"/>
      <c r="AL896" s="58"/>
      <c r="AM896" s="55"/>
      <c r="AN896" s="55"/>
    </row>
    <row r="897" spans="14:40">
      <c r="N897" s="57"/>
      <c r="O897" s="57"/>
      <c r="P897" s="57"/>
      <c r="Q897" s="57"/>
      <c r="R897" s="57"/>
      <c r="S897" s="57"/>
      <c r="T897" s="57"/>
      <c r="U897" s="57"/>
      <c r="V897" s="58"/>
      <c r="W897" s="58"/>
      <c r="X897" s="57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  <c r="AK897" s="58"/>
      <c r="AL897" s="58"/>
      <c r="AM897" s="55"/>
      <c r="AN897" s="55"/>
    </row>
    <row r="898" spans="14:40">
      <c r="N898" s="57"/>
      <c r="O898" s="57"/>
      <c r="P898" s="57"/>
      <c r="Q898" s="57"/>
      <c r="R898" s="57"/>
      <c r="S898" s="57"/>
      <c r="T898" s="57"/>
      <c r="U898" s="57"/>
      <c r="V898" s="58"/>
      <c r="W898" s="58"/>
      <c r="X898" s="57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  <c r="AK898" s="58"/>
      <c r="AL898" s="58"/>
      <c r="AM898" s="55"/>
      <c r="AN898" s="55"/>
    </row>
    <row r="899" spans="14:40">
      <c r="N899" s="57"/>
      <c r="O899" s="57"/>
      <c r="P899" s="57"/>
      <c r="Q899" s="57"/>
      <c r="R899" s="57"/>
      <c r="S899" s="57"/>
      <c r="T899" s="57"/>
      <c r="U899" s="57"/>
      <c r="V899" s="58"/>
      <c r="W899" s="58"/>
      <c r="X899" s="57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  <c r="AK899" s="58"/>
      <c r="AL899" s="58"/>
      <c r="AM899" s="55"/>
      <c r="AN899" s="55"/>
    </row>
    <row r="900" spans="14:40">
      <c r="N900" s="57"/>
      <c r="O900" s="57"/>
      <c r="P900" s="57"/>
      <c r="Q900" s="57"/>
      <c r="R900" s="57"/>
      <c r="S900" s="57"/>
      <c r="T900" s="57"/>
      <c r="U900" s="57"/>
      <c r="V900" s="58"/>
      <c r="W900" s="58"/>
      <c r="X900" s="57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  <c r="AK900" s="58"/>
      <c r="AL900" s="58"/>
      <c r="AM900" s="55"/>
      <c r="AN900" s="55"/>
    </row>
    <row r="901" spans="14:40">
      <c r="N901" s="57"/>
      <c r="O901" s="57"/>
      <c r="P901" s="57"/>
      <c r="Q901" s="57"/>
      <c r="R901" s="57"/>
      <c r="S901" s="57"/>
      <c r="T901" s="57"/>
      <c r="U901" s="57"/>
      <c r="V901" s="58"/>
      <c r="W901" s="58"/>
      <c r="X901" s="57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  <c r="AK901" s="58"/>
      <c r="AL901" s="58"/>
      <c r="AM901" s="55"/>
      <c r="AN901" s="55"/>
    </row>
    <row r="902" spans="14:40">
      <c r="N902" s="57"/>
      <c r="O902" s="57"/>
      <c r="P902" s="57"/>
      <c r="Q902" s="57"/>
      <c r="R902" s="57"/>
      <c r="S902" s="57"/>
      <c r="T902" s="57"/>
      <c r="U902" s="57"/>
      <c r="V902" s="58"/>
      <c r="W902" s="58"/>
      <c r="X902" s="57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  <c r="AK902" s="58"/>
      <c r="AL902" s="58"/>
      <c r="AM902" s="55"/>
      <c r="AN902" s="55"/>
    </row>
    <row r="903" spans="14:40">
      <c r="N903" s="57"/>
      <c r="O903" s="57"/>
      <c r="P903" s="57"/>
      <c r="Q903" s="57"/>
      <c r="R903" s="57"/>
      <c r="S903" s="57"/>
      <c r="T903" s="57"/>
      <c r="U903" s="57"/>
      <c r="V903" s="58"/>
      <c r="W903" s="58"/>
      <c r="X903" s="57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  <c r="AK903" s="58"/>
      <c r="AL903" s="58"/>
      <c r="AM903" s="55"/>
      <c r="AN903" s="55"/>
    </row>
    <row r="904" spans="14:40">
      <c r="N904" s="57"/>
      <c r="O904" s="57"/>
      <c r="P904" s="57"/>
      <c r="Q904" s="57"/>
      <c r="R904" s="57"/>
      <c r="S904" s="57"/>
      <c r="T904" s="57"/>
      <c r="U904" s="57"/>
      <c r="V904" s="58"/>
      <c r="W904" s="58"/>
      <c r="X904" s="57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  <c r="AK904" s="58"/>
      <c r="AL904" s="58"/>
      <c r="AM904" s="55"/>
      <c r="AN904" s="55"/>
    </row>
    <row r="905" spans="14:40">
      <c r="N905" s="57"/>
      <c r="O905" s="57"/>
      <c r="P905" s="57"/>
      <c r="Q905" s="57"/>
      <c r="R905" s="57"/>
      <c r="S905" s="57"/>
      <c r="T905" s="57"/>
      <c r="U905" s="57"/>
      <c r="V905" s="58"/>
      <c r="W905" s="58"/>
      <c r="X905" s="57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  <c r="AK905" s="58"/>
      <c r="AL905" s="58"/>
      <c r="AM905" s="55"/>
      <c r="AN905" s="55"/>
    </row>
    <row r="906" spans="14:40">
      <c r="N906" s="57"/>
      <c r="O906" s="57"/>
      <c r="P906" s="57"/>
      <c r="Q906" s="57"/>
      <c r="R906" s="57"/>
      <c r="S906" s="57"/>
      <c r="T906" s="57"/>
      <c r="U906" s="57"/>
      <c r="V906" s="58"/>
      <c r="W906" s="58"/>
      <c r="X906" s="57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  <c r="AK906" s="58"/>
      <c r="AL906" s="58"/>
      <c r="AM906" s="55"/>
      <c r="AN906" s="55"/>
    </row>
    <row r="907" spans="14:40">
      <c r="N907" s="57"/>
      <c r="O907" s="57"/>
      <c r="P907" s="57"/>
      <c r="Q907" s="57"/>
      <c r="R907" s="57"/>
      <c r="S907" s="57"/>
      <c r="T907" s="57"/>
      <c r="U907" s="57"/>
      <c r="V907" s="58"/>
      <c r="W907" s="58"/>
      <c r="X907" s="57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  <c r="AK907" s="58"/>
      <c r="AL907" s="58"/>
      <c r="AM907" s="55"/>
      <c r="AN907" s="55"/>
    </row>
    <row r="908" spans="14:40">
      <c r="N908" s="57"/>
      <c r="O908" s="57"/>
      <c r="P908" s="57"/>
      <c r="Q908" s="57"/>
      <c r="R908" s="57"/>
      <c r="S908" s="57"/>
      <c r="T908" s="57"/>
      <c r="U908" s="57"/>
      <c r="V908" s="58"/>
      <c r="W908" s="58"/>
      <c r="X908" s="57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  <c r="AK908" s="58"/>
      <c r="AL908" s="58"/>
      <c r="AM908" s="55"/>
      <c r="AN908" s="55"/>
    </row>
    <row r="909" spans="14:40">
      <c r="N909" s="57"/>
      <c r="O909" s="57"/>
      <c r="P909" s="57"/>
      <c r="Q909" s="57"/>
      <c r="R909" s="57"/>
      <c r="S909" s="57"/>
      <c r="T909" s="57"/>
      <c r="U909" s="57"/>
      <c r="V909" s="58"/>
      <c r="W909" s="58"/>
      <c r="X909" s="57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  <c r="AK909" s="58"/>
      <c r="AL909" s="58"/>
      <c r="AM909" s="55"/>
      <c r="AN909" s="55"/>
    </row>
    <row r="910" spans="14:40">
      <c r="N910" s="57"/>
      <c r="O910" s="57"/>
      <c r="P910" s="57"/>
      <c r="Q910" s="57"/>
      <c r="R910" s="57"/>
      <c r="S910" s="57"/>
      <c r="T910" s="57"/>
      <c r="U910" s="57"/>
      <c r="V910" s="58"/>
      <c r="W910" s="58"/>
      <c r="X910" s="57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  <c r="AK910" s="58"/>
      <c r="AL910" s="58"/>
      <c r="AM910" s="55"/>
      <c r="AN910" s="55"/>
    </row>
    <row r="911" spans="14:40">
      <c r="N911" s="57"/>
      <c r="O911" s="57"/>
      <c r="P911" s="57"/>
      <c r="Q911" s="57"/>
      <c r="R911" s="57"/>
      <c r="S911" s="57"/>
      <c r="T911" s="57"/>
      <c r="U911" s="57"/>
      <c r="V911" s="58"/>
      <c r="W911" s="58"/>
      <c r="X911" s="57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  <c r="AK911" s="58"/>
      <c r="AL911" s="58"/>
      <c r="AM911" s="55"/>
      <c r="AN911" s="55"/>
    </row>
    <row r="912" spans="14:40">
      <c r="N912" s="57"/>
      <c r="O912" s="57"/>
      <c r="P912" s="57"/>
      <c r="Q912" s="57"/>
      <c r="R912" s="57"/>
      <c r="S912" s="57"/>
      <c r="T912" s="57"/>
      <c r="U912" s="57"/>
      <c r="V912" s="58"/>
      <c r="W912" s="58"/>
      <c r="X912" s="57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  <c r="AK912" s="58"/>
      <c r="AL912" s="58"/>
      <c r="AM912" s="55"/>
      <c r="AN912" s="55"/>
    </row>
    <row r="913" spans="14:40">
      <c r="N913" s="57"/>
      <c r="O913" s="57"/>
      <c r="P913" s="57"/>
      <c r="Q913" s="57"/>
      <c r="R913" s="57"/>
      <c r="S913" s="57"/>
      <c r="T913" s="57"/>
      <c r="U913" s="57"/>
      <c r="V913" s="58"/>
      <c r="W913" s="58"/>
      <c r="X913" s="57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  <c r="AK913" s="58"/>
      <c r="AL913" s="58"/>
      <c r="AM913" s="55"/>
      <c r="AN913" s="55"/>
    </row>
    <row r="914" spans="14:40">
      <c r="N914" s="57"/>
      <c r="O914" s="57"/>
      <c r="P914" s="57"/>
      <c r="Q914" s="57"/>
      <c r="R914" s="57"/>
      <c r="S914" s="57"/>
      <c r="T914" s="57"/>
      <c r="U914" s="57"/>
      <c r="V914" s="58"/>
      <c r="W914" s="58"/>
      <c r="X914" s="57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  <c r="AK914" s="58"/>
      <c r="AL914" s="58"/>
      <c r="AM914" s="55"/>
      <c r="AN914" s="55"/>
    </row>
    <row r="915" spans="14:40">
      <c r="N915" s="57"/>
      <c r="O915" s="57"/>
      <c r="P915" s="57"/>
      <c r="Q915" s="57"/>
      <c r="R915" s="57"/>
      <c r="S915" s="57"/>
      <c r="T915" s="57"/>
      <c r="U915" s="57"/>
      <c r="V915" s="58"/>
      <c r="W915" s="58"/>
      <c r="X915" s="57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  <c r="AK915" s="58"/>
      <c r="AL915" s="58"/>
      <c r="AM915" s="55"/>
      <c r="AN915" s="55"/>
    </row>
    <row r="916" spans="14:40">
      <c r="N916" s="57"/>
      <c r="O916" s="57"/>
      <c r="P916" s="57"/>
      <c r="Q916" s="57"/>
      <c r="R916" s="57"/>
      <c r="S916" s="57"/>
      <c r="T916" s="57"/>
      <c r="U916" s="57"/>
      <c r="V916" s="58"/>
      <c r="W916" s="58"/>
      <c r="X916" s="57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  <c r="AK916" s="58"/>
      <c r="AL916" s="58"/>
      <c r="AM916" s="55"/>
      <c r="AN916" s="55"/>
    </row>
    <row r="917" spans="14:40">
      <c r="N917" s="57"/>
      <c r="O917" s="57"/>
      <c r="P917" s="57"/>
      <c r="Q917" s="57"/>
      <c r="R917" s="57"/>
      <c r="S917" s="57"/>
      <c r="T917" s="57"/>
      <c r="U917" s="57"/>
      <c r="V917" s="58"/>
      <c r="W917" s="58"/>
      <c r="X917" s="57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  <c r="AK917" s="58"/>
      <c r="AL917" s="58"/>
      <c r="AM917" s="55"/>
      <c r="AN917" s="55"/>
    </row>
    <row r="918" spans="14:40">
      <c r="N918" s="57"/>
      <c r="O918" s="57"/>
      <c r="P918" s="57"/>
      <c r="Q918" s="57"/>
      <c r="R918" s="57"/>
      <c r="S918" s="57"/>
      <c r="T918" s="57"/>
      <c r="U918" s="57"/>
      <c r="V918" s="58"/>
      <c r="W918" s="58"/>
      <c r="X918" s="57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  <c r="AK918" s="58"/>
      <c r="AL918" s="58"/>
      <c r="AM918" s="55"/>
      <c r="AN918" s="55"/>
    </row>
    <row r="919" spans="14:40">
      <c r="N919" s="57"/>
      <c r="O919" s="57"/>
      <c r="P919" s="57"/>
      <c r="Q919" s="57"/>
      <c r="R919" s="57"/>
      <c r="S919" s="57"/>
      <c r="T919" s="57"/>
      <c r="U919" s="57"/>
      <c r="V919" s="58"/>
      <c r="W919" s="58"/>
      <c r="X919" s="57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  <c r="AK919" s="58"/>
      <c r="AL919" s="58"/>
      <c r="AM919" s="55"/>
      <c r="AN919" s="55"/>
    </row>
    <row r="920" spans="14:40">
      <c r="N920" s="57"/>
      <c r="O920" s="57"/>
      <c r="P920" s="57"/>
      <c r="Q920" s="57"/>
      <c r="R920" s="57"/>
      <c r="S920" s="57"/>
      <c r="T920" s="57"/>
      <c r="U920" s="57"/>
      <c r="V920" s="58"/>
      <c r="W920" s="58"/>
      <c r="X920" s="57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  <c r="AK920" s="58"/>
      <c r="AL920" s="58"/>
      <c r="AM920" s="55"/>
      <c r="AN920" s="55"/>
    </row>
    <row r="921" spans="14:40">
      <c r="N921" s="57"/>
      <c r="O921" s="57"/>
      <c r="P921" s="57"/>
      <c r="Q921" s="57"/>
      <c r="R921" s="57"/>
      <c r="S921" s="57"/>
      <c r="T921" s="57"/>
      <c r="U921" s="57"/>
      <c r="V921" s="58"/>
      <c r="W921" s="58"/>
      <c r="X921" s="57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  <c r="AK921" s="58"/>
      <c r="AL921" s="58"/>
      <c r="AM921" s="55"/>
      <c r="AN921" s="55"/>
    </row>
    <row r="922" spans="14:40">
      <c r="N922" s="57"/>
      <c r="O922" s="57"/>
      <c r="P922" s="57"/>
      <c r="Q922" s="57"/>
      <c r="R922" s="57"/>
      <c r="S922" s="57"/>
      <c r="T922" s="57"/>
      <c r="U922" s="57"/>
      <c r="V922" s="58"/>
      <c r="W922" s="58"/>
      <c r="X922" s="57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  <c r="AK922" s="58"/>
      <c r="AL922" s="58"/>
      <c r="AM922" s="55"/>
      <c r="AN922" s="55"/>
    </row>
    <row r="923" spans="14:40">
      <c r="N923" s="57"/>
      <c r="O923" s="57"/>
      <c r="P923" s="57"/>
      <c r="Q923" s="57"/>
      <c r="R923" s="57"/>
      <c r="S923" s="57"/>
      <c r="T923" s="57"/>
      <c r="U923" s="57"/>
      <c r="V923" s="58"/>
      <c r="W923" s="58"/>
      <c r="X923" s="57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  <c r="AK923" s="58"/>
      <c r="AL923" s="58"/>
      <c r="AM923" s="55"/>
      <c r="AN923" s="55"/>
    </row>
    <row r="924" spans="14:40">
      <c r="N924" s="57"/>
      <c r="O924" s="57"/>
      <c r="P924" s="57"/>
      <c r="Q924" s="57"/>
      <c r="R924" s="57"/>
      <c r="S924" s="57"/>
      <c r="T924" s="57"/>
      <c r="U924" s="57"/>
      <c r="V924" s="58"/>
      <c r="W924" s="58"/>
      <c r="X924" s="57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  <c r="AK924" s="58"/>
      <c r="AL924" s="58"/>
      <c r="AM924" s="55"/>
      <c r="AN924" s="55"/>
    </row>
    <row r="925" spans="14:40">
      <c r="N925" s="57"/>
      <c r="O925" s="57"/>
      <c r="P925" s="57"/>
      <c r="Q925" s="57"/>
      <c r="R925" s="57"/>
      <c r="S925" s="57"/>
      <c r="T925" s="57"/>
      <c r="U925" s="57"/>
      <c r="V925" s="58"/>
      <c r="W925" s="58"/>
      <c r="X925" s="57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  <c r="AK925" s="58"/>
      <c r="AL925" s="58"/>
      <c r="AM925" s="55"/>
      <c r="AN925" s="55"/>
    </row>
    <row r="926" spans="14:40">
      <c r="N926" s="57"/>
      <c r="O926" s="57"/>
      <c r="P926" s="57"/>
      <c r="Q926" s="57"/>
      <c r="R926" s="57"/>
      <c r="S926" s="57"/>
      <c r="T926" s="57"/>
      <c r="U926" s="57"/>
      <c r="V926" s="58"/>
      <c r="W926" s="58"/>
      <c r="X926" s="57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  <c r="AK926" s="58"/>
      <c r="AL926" s="58"/>
      <c r="AM926" s="55"/>
      <c r="AN926" s="55"/>
    </row>
    <row r="927" spans="14:40">
      <c r="N927" s="57"/>
      <c r="O927" s="57"/>
      <c r="P927" s="57"/>
      <c r="Q927" s="57"/>
      <c r="R927" s="57"/>
      <c r="S927" s="57"/>
      <c r="T927" s="57"/>
      <c r="U927" s="57"/>
      <c r="V927" s="58"/>
      <c r="W927" s="58"/>
      <c r="X927" s="57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  <c r="AK927" s="58"/>
      <c r="AL927" s="58"/>
      <c r="AM927" s="55"/>
      <c r="AN927" s="55"/>
    </row>
    <row r="928" spans="14:40">
      <c r="N928" s="57"/>
      <c r="O928" s="57"/>
      <c r="P928" s="57"/>
      <c r="Q928" s="57"/>
      <c r="R928" s="57"/>
      <c r="S928" s="57"/>
      <c r="T928" s="57"/>
      <c r="U928" s="57"/>
      <c r="V928" s="58"/>
      <c r="W928" s="58"/>
      <c r="X928" s="57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  <c r="AK928" s="58"/>
      <c r="AL928" s="58"/>
      <c r="AM928" s="55"/>
      <c r="AN928" s="55"/>
    </row>
    <row r="929" spans="14:40">
      <c r="N929" s="57"/>
      <c r="O929" s="57"/>
      <c r="P929" s="57"/>
      <c r="Q929" s="57"/>
      <c r="R929" s="57"/>
      <c r="S929" s="57"/>
      <c r="T929" s="57"/>
      <c r="U929" s="57"/>
      <c r="V929" s="58"/>
      <c r="W929" s="58"/>
      <c r="X929" s="57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  <c r="AK929" s="58"/>
      <c r="AL929" s="58"/>
      <c r="AM929" s="55"/>
      <c r="AN929" s="55"/>
    </row>
    <row r="930" spans="14:40">
      <c r="N930" s="57"/>
      <c r="O930" s="57"/>
      <c r="P930" s="57"/>
      <c r="Q930" s="57"/>
      <c r="R930" s="57"/>
      <c r="S930" s="57"/>
      <c r="T930" s="57"/>
      <c r="U930" s="57"/>
      <c r="V930" s="58"/>
      <c r="W930" s="58"/>
      <c r="X930" s="57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  <c r="AK930" s="58"/>
      <c r="AL930" s="58"/>
      <c r="AM930" s="55"/>
      <c r="AN930" s="55"/>
    </row>
    <row r="931" spans="14:40">
      <c r="N931" s="57"/>
      <c r="O931" s="57"/>
      <c r="P931" s="57"/>
      <c r="Q931" s="57"/>
      <c r="R931" s="57"/>
      <c r="S931" s="57"/>
      <c r="T931" s="57"/>
      <c r="U931" s="57"/>
      <c r="V931" s="58"/>
      <c r="W931" s="58"/>
      <c r="X931" s="57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  <c r="AK931" s="58"/>
      <c r="AL931" s="58"/>
      <c r="AM931" s="55"/>
      <c r="AN931" s="55"/>
    </row>
    <row r="932" spans="14:40">
      <c r="N932" s="57"/>
      <c r="O932" s="57"/>
      <c r="P932" s="57"/>
      <c r="Q932" s="57"/>
      <c r="R932" s="57"/>
      <c r="S932" s="57"/>
      <c r="T932" s="57"/>
      <c r="U932" s="57"/>
      <c r="V932" s="58"/>
      <c r="W932" s="58"/>
      <c r="X932" s="57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  <c r="AK932" s="58"/>
      <c r="AL932" s="58"/>
      <c r="AM932" s="55"/>
      <c r="AN932" s="55"/>
    </row>
    <row r="933" spans="14:40">
      <c r="N933" s="57"/>
      <c r="O933" s="57"/>
      <c r="P933" s="57"/>
      <c r="Q933" s="57"/>
      <c r="R933" s="57"/>
      <c r="S933" s="57"/>
      <c r="T933" s="57"/>
      <c r="U933" s="57"/>
      <c r="V933" s="58"/>
      <c r="W933" s="58"/>
      <c r="X933" s="57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  <c r="AK933" s="58"/>
      <c r="AL933" s="58"/>
      <c r="AM933" s="55"/>
      <c r="AN933" s="55"/>
    </row>
    <row r="934" spans="14:40">
      <c r="N934" s="57"/>
      <c r="O934" s="57"/>
      <c r="P934" s="57"/>
      <c r="Q934" s="57"/>
      <c r="R934" s="57"/>
      <c r="S934" s="57"/>
      <c r="T934" s="57"/>
      <c r="U934" s="57"/>
      <c r="V934" s="58"/>
      <c r="W934" s="58"/>
      <c r="X934" s="57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  <c r="AK934" s="58"/>
      <c r="AL934" s="58"/>
      <c r="AM934" s="55"/>
      <c r="AN934" s="55"/>
    </row>
    <row r="935" spans="14:40">
      <c r="N935" s="57"/>
      <c r="O935" s="57"/>
      <c r="P935" s="57"/>
      <c r="Q935" s="57"/>
      <c r="R935" s="57"/>
      <c r="S935" s="57"/>
      <c r="T935" s="57"/>
      <c r="U935" s="57"/>
      <c r="V935" s="58"/>
      <c r="W935" s="58"/>
      <c r="X935" s="57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  <c r="AK935" s="58"/>
      <c r="AL935" s="58"/>
      <c r="AM935" s="55"/>
      <c r="AN935" s="55"/>
    </row>
    <row r="936" spans="14:40">
      <c r="N936" s="57"/>
      <c r="O936" s="57"/>
      <c r="P936" s="57"/>
      <c r="Q936" s="57"/>
      <c r="R936" s="57"/>
      <c r="S936" s="57"/>
      <c r="T936" s="57"/>
      <c r="U936" s="57"/>
      <c r="V936" s="58"/>
      <c r="W936" s="58"/>
      <c r="X936" s="57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  <c r="AK936" s="58"/>
      <c r="AL936" s="58"/>
      <c r="AM936" s="55"/>
      <c r="AN936" s="55"/>
    </row>
    <row r="937" spans="14:40">
      <c r="N937" s="57"/>
      <c r="O937" s="57"/>
      <c r="P937" s="57"/>
      <c r="Q937" s="57"/>
      <c r="R937" s="57"/>
      <c r="S937" s="57"/>
      <c r="T937" s="57"/>
      <c r="U937" s="57"/>
      <c r="V937" s="58"/>
      <c r="W937" s="58"/>
      <c r="X937" s="57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  <c r="AK937" s="58"/>
      <c r="AL937" s="58"/>
      <c r="AM937" s="55"/>
      <c r="AN937" s="55"/>
    </row>
    <row r="938" spans="14:40">
      <c r="N938" s="57"/>
      <c r="O938" s="57"/>
      <c r="P938" s="57"/>
      <c r="Q938" s="57"/>
      <c r="R938" s="57"/>
      <c r="S938" s="57"/>
      <c r="T938" s="57"/>
      <c r="U938" s="57"/>
      <c r="V938" s="58"/>
      <c r="W938" s="58"/>
      <c r="X938" s="57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  <c r="AK938" s="58"/>
      <c r="AL938" s="58"/>
      <c r="AM938" s="55"/>
      <c r="AN938" s="55"/>
    </row>
    <row r="939" spans="14:40">
      <c r="N939" s="57"/>
      <c r="O939" s="57"/>
      <c r="P939" s="57"/>
      <c r="Q939" s="57"/>
      <c r="R939" s="57"/>
      <c r="S939" s="57"/>
      <c r="T939" s="57"/>
      <c r="U939" s="57"/>
      <c r="V939" s="58"/>
      <c r="W939" s="58"/>
      <c r="X939" s="57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  <c r="AK939" s="58"/>
      <c r="AL939" s="58"/>
      <c r="AM939" s="55"/>
      <c r="AN939" s="55"/>
    </row>
    <row r="940" spans="14:40">
      <c r="N940" s="57"/>
      <c r="O940" s="57"/>
      <c r="P940" s="57"/>
      <c r="Q940" s="57"/>
      <c r="R940" s="57"/>
      <c r="S940" s="57"/>
      <c r="T940" s="57"/>
      <c r="U940" s="57"/>
      <c r="V940" s="58"/>
      <c r="W940" s="58"/>
      <c r="X940" s="57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  <c r="AK940" s="58"/>
      <c r="AL940" s="58"/>
      <c r="AM940" s="55"/>
      <c r="AN940" s="55"/>
    </row>
    <row r="941" spans="14:40">
      <c r="N941" s="57"/>
      <c r="O941" s="57"/>
      <c r="P941" s="57"/>
      <c r="Q941" s="57"/>
      <c r="R941" s="57"/>
      <c r="S941" s="57"/>
      <c r="T941" s="57"/>
      <c r="U941" s="57"/>
      <c r="V941" s="58"/>
      <c r="W941" s="58"/>
      <c r="X941" s="57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  <c r="AK941" s="58"/>
      <c r="AL941" s="58"/>
      <c r="AM941" s="55"/>
      <c r="AN941" s="55"/>
    </row>
    <row r="942" spans="14:40">
      <c r="N942" s="57"/>
      <c r="O942" s="57"/>
      <c r="P942" s="57"/>
      <c r="Q942" s="57"/>
      <c r="R942" s="57"/>
      <c r="S942" s="57"/>
      <c r="T942" s="57"/>
      <c r="U942" s="57"/>
      <c r="V942" s="58"/>
      <c r="W942" s="58"/>
      <c r="X942" s="57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  <c r="AK942" s="58"/>
      <c r="AL942" s="58"/>
      <c r="AM942" s="55"/>
      <c r="AN942" s="55"/>
    </row>
    <row r="943" spans="14:40">
      <c r="N943" s="57"/>
      <c r="O943" s="57"/>
      <c r="P943" s="57"/>
      <c r="Q943" s="57"/>
      <c r="R943" s="57"/>
      <c r="S943" s="57"/>
      <c r="T943" s="57"/>
      <c r="U943" s="57"/>
      <c r="V943" s="58"/>
      <c r="W943" s="58"/>
      <c r="X943" s="57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  <c r="AK943" s="58"/>
      <c r="AL943" s="58"/>
      <c r="AM943" s="55"/>
      <c r="AN943" s="55"/>
    </row>
    <row r="944" spans="14:40">
      <c r="N944" s="57"/>
      <c r="O944" s="57"/>
      <c r="P944" s="57"/>
      <c r="Q944" s="57"/>
      <c r="R944" s="57"/>
      <c r="S944" s="57"/>
      <c r="T944" s="57"/>
      <c r="U944" s="57"/>
      <c r="V944" s="58"/>
      <c r="W944" s="58"/>
      <c r="X944" s="57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  <c r="AK944" s="58"/>
      <c r="AL944" s="58"/>
      <c r="AM944" s="55"/>
      <c r="AN944" s="55"/>
    </row>
    <row r="945" spans="14:40">
      <c r="N945" s="57"/>
      <c r="O945" s="57"/>
      <c r="P945" s="57"/>
      <c r="Q945" s="57"/>
      <c r="R945" s="57"/>
      <c r="S945" s="57"/>
      <c r="T945" s="57"/>
      <c r="U945" s="57"/>
      <c r="V945" s="58"/>
      <c r="W945" s="58"/>
      <c r="X945" s="57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  <c r="AK945" s="58"/>
      <c r="AL945" s="58"/>
      <c r="AM945" s="55"/>
      <c r="AN945" s="55"/>
    </row>
    <row r="946" spans="14:40">
      <c r="N946" s="57"/>
      <c r="O946" s="57"/>
      <c r="P946" s="57"/>
      <c r="Q946" s="57"/>
      <c r="R946" s="57"/>
      <c r="S946" s="57"/>
      <c r="T946" s="57"/>
      <c r="U946" s="57"/>
      <c r="V946" s="58"/>
      <c r="W946" s="58"/>
      <c r="X946" s="57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  <c r="AK946" s="58"/>
      <c r="AL946" s="58"/>
      <c r="AM946" s="55"/>
      <c r="AN946" s="55"/>
    </row>
    <row r="947" spans="14:40">
      <c r="N947" s="57"/>
      <c r="O947" s="57"/>
      <c r="P947" s="57"/>
      <c r="Q947" s="57"/>
      <c r="R947" s="57"/>
      <c r="S947" s="57"/>
      <c r="T947" s="57"/>
      <c r="U947" s="57"/>
      <c r="V947" s="58"/>
      <c r="W947" s="58"/>
      <c r="X947" s="57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  <c r="AK947" s="58"/>
      <c r="AL947" s="58"/>
      <c r="AM947" s="55"/>
      <c r="AN947" s="55"/>
    </row>
    <row r="948" spans="14:40">
      <c r="N948" s="57"/>
      <c r="O948" s="57"/>
      <c r="P948" s="57"/>
      <c r="Q948" s="57"/>
      <c r="R948" s="57"/>
      <c r="S948" s="57"/>
      <c r="T948" s="57"/>
      <c r="U948" s="57"/>
      <c r="V948" s="58"/>
      <c r="W948" s="58"/>
      <c r="X948" s="57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  <c r="AK948" s="58"/>
      <c r="AL948" s="58"/>
      <c r="AM948" s="55"/>
      <c r="AN948" s="55"/>
    </row>
    <row r="949" spans="14:40">
      <c r="N949" s="57"/>
      <c r="O949" s="57"/>
      <c r="P949" s="57"/>
      <c r="Q949" s="57"/>
      <c r="R949" s="57"/>
      <c r="S949" s="57"/>
      <c r="T949" s="57"/>
      <c r="U949" s="57"/>
      <c r="V949" s="58"/>
      <c r="W949" s="58"/>
      <c r="X949" s="57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  <c r="AK949" s="58"/>
      <c r="AL949" s="58"/>
      <c r="AM949" s="55"/>
      <c r="AN949" s="55"/>
    </row>
    <row r="950" spans="14:40">
      <c r="N950" s="57"/>
      <c r="O950" s="57"/>
      <c r="P950" s="57"/>
      <c r="Q950" s="57"/>
      <c r="R950" s="57"/>
      <c r="S950" s="57"/>
      <c r="T950" s="57"/>
      <c r="U950" s="57"/>
      <c r="V950" s="58"/>
      <c r="W950" s="58"/>
      <c r="X950" s="57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  <c r="AK950" s="58"/>
      <c r="AL950" s="58"/>
      <c r="AM950" s="55"/>
      <c r="AN950" s="55"/>
    </row>
    <row r="951" spans="14:40">
      <c r="N951" s="57"/>
      <c r="O951" s="57"/>
      <c r="P951" s="57"/>
      <c r="Q951" s="57"/>
      <c r="R951" s="57"/>
      <c r="S951" s="57"/>
      <c r="T951" s="57"/>
      <c r="U951" s="57"/>
      <c r="V951" s="58"/>
      <c r="W951" s="58"/>
      <c r="X951" s="57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  <c r="AK951" s="58"/>
      <c r="AL951" s="58"/>
      <c r="AM951" s="55"/>
      <c r="AN951" s="55"/>
    </row>
    <row r="952" spans="14:40">
      <c r="N952" s="57"/>
      <c r="O952" s="57"/>
      <c r="P952" s="57"/>
      <c r="Q952" s="57"/>
      <c r="R952" s="57"/>
      <c r="S952" s="57"/>
      <c r="T952" s="57"/>
      <c r="U952" s="57"/>
      <c r="V952" s="58"/>
      <c r="W952" s="58"/>
      <c r="X952" s="57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  <c r="AK952" s="58"/>
      <c r="AL952" s="58"/>
      <c r="AM952" s="55"/>
      <c r="AN952" s="55"/>
    </row>
    <row r="953" spans="14:40">
      <c r="N953" s="57"/>
      <c r="O953" s="57"/>
      <c r="P953" s="57"/>
      <c r="Q953" s="57"/>
      <c r="R953" s="57"/>
      <c r="S953" s="57"/>
      <c r="T953" s="57"/>
      <c r="U953" s="57"/>
      <c r="V953" s="58"/>
      <c r="W953" s="58"/>
      <c r="X953" s="57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  <c r="AK953" s="58"/>
      <c r="AL953" s="58"/>
      <c r="AM953" s="55"/>
      <c r="AN953" s="55"/>
    </row>
    <row r="954" spans="14:40">
      <c r="N954" s="57"/>
      <c r="O954" s="57"/>
      <c r="P954" s="57"/>
      <c r="Q954" s="57"/>
      <c r="R954" s="57"/>
      <c r="S954" s="57"/>
      <c r="T954" s="57"/>
      <c r="U954" s="57"/>
      <c r="V954" s="58"/>
      <c r="W954" s="58"/>
      <c r="X954" s="57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  <c r="AK954" s="58"/>
      <c r="AL954" s="58"/>
      <c r="AM954" s="55"/>
      <c r="AN954" s="55"/>
    </row>
    <row r="955" spans="14:40">
      <c r="N955" s="57"/>
      <c r="O955" s="57"/>
      <c r="P955" s="57"/>
      <c r="Q955" s="57"/>
      <c r="R955" s="57"/>
      <c r="S955" s="57"/>
      <c r="T955" s="57"/>
      <c r="U955" s="57"/>
      <c r="V955" s="58"/>
      <c r="W955" s="58"/>
      <c r="X955" s="57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  <c r="AK955" s="58"/>
      <c r="AL955" s="58"/>
      <c r="AM955" s="55"/>
      <c r="AN955" s="55"/>
    </row>
    <row r="956" spans="14:40">
      <c r="N956" s="57"/>
      <c r="O956" s="57"/>
      <c r="P956" s="57"/>
      <c r="Q956" s="57"/>
      <c r="R956" s="57"/>
      <c r="S956" s="57"/>
      <c r="T956" s="57"/>
      <c r="U956" s="57"/>
      <c r="V956" s="58"/>
      <c r="W956" s="58"/>
      <c r="X956" s="57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  <c r="AK956" s="58"/>
      <c r="AL956" s="58"/>
      <c r="AM956" s="55"/>
      <c r="AN956" s="55"/>
    </row>
    <row r="957" spans="14:40">
      <c r="N957" s="57"/>
      <c r="O957" s="57"/>
      <c r="P957" s="57"/>
      <c r="Q957" s="57"/>
      <c r="R957" s="57"/>
      <c r="S957" s="57"/>
      <c r="T957" s="57"/>
      <c r="U957" s="57"/>
      <c r="V957" s="58"/>
      <c r="W957" s="58"/>
      <c r="X957" s="57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  <c r="AK957" s="58"/>
      <c r="AL957" s="58"/>
      <c r="AM957" s="55"/>
      <c r="AN957" s="55"/>
    </row>
    <row r="958" spans="14:40">
      <c r="N958" s="57"/>
      <c r="O958" s="57"/>
      <c r="P958" s="57"/>
      <c r="Q958" s="57"/>
      <c r="R958" s="57"/>
      <c r="S958" s="57"/>
      <c r="T958" s="57"/>
      <c r="U958" s="57"/>
      <c r="V958" s="58"/>
      <c r="W958" s="58"/>
      <c r="X958" s="57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  <c r="AK958" s="58"/>
      <c r="AL958" s="58"/>
      <c r="AM958" s="55"/>
      <c r="AN958" s="55"/>
    </row>
    <row r="959" spans="14:40">
      <c r="N959" s="57"/>
      <c r="O959" s="57"/>
      <c r="P959" s="57"/>
      <c r="Q959" s="57"/>
      <c r="R959" s="57"/>
      <c r="S959" s="57"/>
      <c r="T959" s="57"/>
      <c r="U959" s="57"/>
      <c r="V959" s="58"/>
      <c r="W959" s="58"/>
      <c r="X959" s="57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  <c r="AK959" s="58"/>
      <c r="AL959" s="58"/>
      <c r="AM959" s="55"/>
      <c r="AN959" s="55"/>
    </row>
    <row r="960" spans="14:40">
      <c r="N960" s="57"/>
      <c r="O960" s="57"/>
      <c r="P960" s="57"/>
      <c r="Q960" s="57"/>
      <c r="R960" s="57"/>
      <c r="S960" s="57"/>
      <c r="T960" s="57"/>
      <c r="U960" s="57"/>
      <c r="V960" s="58"/>
      <c r="W960" s="58"/>
      <c r="X960" s="57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  <c r="AK960" s="58"/>
      <c r="AL960" s="58"/>
      <c r="AM960" s="55"/>
      <c r="AN960" s="55"/>
    </row>
    <row r="961" spans="14:40">
      <c r="N961" s="57"/>
      <c r="O961" s="57"/>
      <c r="P961" s="57"/>
      <c r="Q961" s="57"/>
      <c r="R961" s="57"/>
      <c r="S961" s="57"/>
      <c r="T961" s="57"/>
      <c r="U961" s="57"/>
      <c r="V961" s="58"/>
      <c r="W961" s="58"/>
      <c r="X961" s="57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  <c r="AK961" s="58"/>
      <c r="AL961" s="58"/>
      <c r="AM961" s="55"/>
      <c r="AN961" s="55"/>
    </row>
    <row r="962" spans="14:40">
      <c r="N962" s="57"/>
      <c r="O962" s="57"/>
      <c r="P962" s="57"/>
      <c r="Q962" s="57"/>
      <c r="R962" s="57"/>
      <c r="S962" s="57"/>
      <c r="T962" s="57"/>
      <c r="U962" s="57"/>
      <c r="V962" s="58"/>
      <c r="W962" s="58"/>
      <c r="X962" s="57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  <c r="AK962" s="58"/>
      <c r="AL962" s="58"/>
      <c r="AM962" s="55"/>
      <c r="AN962" s="55"/>
    </row>
    <row r="963" spans="14:40">
      <c r="N963" s="57"/>
      <c r="O963" s="57"/>
      <c r="P963" s="57"/>
      <c r="Q963" s="57"/>
      <c r="R963" s="57"/>
      <c r="S963" s="57"/>
      <c r="T963" s="57"/>
      <c r="U963" s="57"/>
      <c r="V963" s="58"/>
      <c r="W963" s="58"/>
      <c r="X963" s="57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  <c r="AK963" s="58"/>
      <c r="AL963" s="58"/>
      <c r="AM963" s="55"/>
      <c r="AN963" s="55"/>
    </row>
    <row r="964" spans="14:40">
      <c r="N964" s="57"/>
      <c r="O964" s="57"/>
      <c r="P964" s="57"/>
      <c r="Q964" s="57"/>
      <c r="R964" s="57"/>
      <c r="S964" s="57"/>
      <c r="T964" s="57"/>
      <c r="U964" s="57"/>
      <c r="V964" s="58"/>
      <c r="W964" s="58"/>
      <c r="X964" s="57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  <c r="AK964" s="58"/>
      <c r="AL964" s="58"/>
      <c r="AM964" s="55"/>
      <c r="AN964" s="55"/>
    </row>
    <row r="965" spans="14:40">
      <c r="N965" s="57"/>
      <c r="O965" s="57"/>
      <c r="P965" s="57"/>
      <c r="Q965" s="57"/>
      <c r="R965" s="57"/>
      <c r="S965" s="57"/>
      <c r="T965" s="57"/>
      <c r="U965" s="57"/>
      <c r="V965" s="58"/>
      <c r="W965" s="58"/>
      <c r="X965" s="57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  <c r="AK965" s="58"/>
      <c r="AL965" s="58"/>
      <c r="AM965" s="55"/>
      <c r="AN965" s="55"/>
    </row>
    <row r="966" spans="14:40">
      <c r="N966" s="57"/>
      <c r="O966" s="57"/>
      <c r="P966" s="57"/>
      <c r="Q966" s="57"/>
      <c r="R966" s="57"/>
      <c r="S966" s="57"/>
      <c r="T966" s="57"/>
      <c r="U966" s="57"/>
      <c r="V966" s="58"/>
      <c r="W966" s="58"/>
      <c r="X966" s="57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  <c r="AK966" s="58"/>
      <c r="AL966" s="58"/>
      <c r="AM966" s="55"/>
      <c r="AN966" s="55"/>
    </row>
    <row r="967" spans="14:40">
      <c r="N967" s="57"/>
      <c r="O967" s="57"/>
      <c r="P967" s="57"/>
      <c r="Q967" s="57"/>
      <c r="R967" s="57"/>
      <c r="S967" s="57"/>
      <c r="T967" s="57"/>
      <c r="U967" s="57"/>
      <c r="V967" s="58"/>
      <c r="W967" s="58"/>
      <c r="X967" s="57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  <c r="AK967" s="58"/>
      <c r="AL967" s="58"/>
      <c r="AM967" s="55"/>
      <c r="AN967" s="55"/>
    </row>
    <row r="968" spans="14:40">
      <c r="N968" s="57"/>
      <c r="O968" s="57"/>
      <c r="P968" s="57"/>
      <c r="Q968" s="57"/>
      <c r="R968" s="57"/>
      <c r="S968" s="57"/>
      <c r="T968" s="57"/>
      <c r="U968" s="57"/>
      <c r="V968" s="58"/>
      <c r="W968" s="58"/>
      <c r="X968" s="57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  <c r="AK968" s="58"/>
      <c r="AL968" s="58"/>
      <c r="AM968" s="55"/>
      <c r="AN968" s="55"/>
    </row>
    <row r="969" spans="14:40">
      <c r="N969" s="57"/>
      <c r="O969" s="57"/>
      <c r="P969" s="57"/>
      <c r="Q969" s="57"/>
      <c r="R969" s="57"/>
      <c r="S969" s="57"/>
      <c r="T969" s="57"/>
      <c r="U969" s="57"/>
      <c r="V969" s="58"/>
      <c r="W969" s="58"/>
      <c r="X969" s="57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  <c r="AK969" s="58"/>
      <c r="AL969" s="58"/>
      <c r="AM969" s="55"/>
      <c r="AN969" s="55"/>
    </row>
    <row r="970" spans="14:40">
      <c r="N970" s="57"/>
      <c r="O970" s="57"/>
      <c r="P970" s="57"/>
      <c r="Q970" s="57"/>
      <c r="R970" s="57"/>
      <c r="S970" s="57"/>
      <c r="T970" s="57"/>
      <c r="U970" s="57"/>
      <c r="V970" s="58"/>
      <c r="W970" s="58"/>
      <c r="X970" s="57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  <c r="AK970" s="58"/>
      <c r="AL970" s="58"/>
      <c r="AM970" s="55"/>
      <c r="AN970" s="55"/>
    </row>
    <row r="971" spans="14:40">
      <c r="N971" s="57"/>
      <c r="O971" s="57"/>
      <c r="P971" s="57"/>
      <c r="Q971" s="57"/>
      <c r="R971" s="57"/>
      <c r="S971" s="57"/>
      <c r="T971" s="57"/>
      <c r="U971" s="57"/>
      <c r="V971" s="58"/>
      <c r="W971" s="58"/>
      <c r="X971" s="57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  <c r="AK971" s="58"/>
      <c r="AL971" s="58"/>
      <c r="AM971" s="55"/>
      <c r="AN971" s="55"/>
    </row>
    <row r="972" spans="14:40">
      <c r="N972" s="57"/>
      <c r="O972" s="57"/>
      <c r="P972" s="57"/>
      <c r="Q972" s="57"/>
      <c r="R972" s="57"/>
      <c r="S972" s="57"/>
      <c r="T972" s="57"/>
      <c r="U972" s="57"/>
      <c r="V972" s="58"/>
      <c r="W972" s="58"/>
      <c r="X972" s="57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  <c r="AK972" s="58"/>
      <c r="AL972" s="58"/>
      <c r="AM972" s="55"/>
      <c r="AN972" s="55"/>
    </row>
    <row r="973" spans="14:40">
      <c r="N973" s="57"/>
      <c r="O973" s="57"/>
      <c r="P973" s="57"/>
      <c r="Q973" s="57"/>
      <c r="R973" s="57"/>
      <c r="S973" s="57"/>
      <c r="T973" s="57"/>
      <c r="U973" s="57"/>
      <c r="V973" s="58"/>
      <c r="W973" s="58"/>
      <c r="X973" s="57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  <c r="AK973" s="58"/>
      <c r="AL973" s="58"/>
      <c r="AM973" s="55"/>
      <c r="AN973" s="55"/>
    </row>
    <row r="974" spans="14:40">
      <c r="N974" s="57"/>
      <c r="O974" s="57"/>
      <c r="P974" s="57"/>
      <c r="Q974" s="57"/>
      <c r="R974" s="57"/>
      <c r="S974" s="57"/>
      <c r="T974" s="57"/>
      <c r="U974" s="57"/>
      <c r="V974" s="58"/>
      <c r="W974" s="58"/>
      <c r="X974" s="57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  <c r="AK974" s="58"/>
      <c r="AL974" s="58"/>
      <c r="AM974" s="55"/>
      <c r="AN974" s="55"/>
    </row>
    <row r="975" spans="14:40">
      <c r="N975" s="57"/>
      <c r="O975" s="57"/>
      <c r="P975" s="57"/>
      <c r="Q975" s="57"/>
      <c r="R975" s="57"/>
      <c r="S975" s="57"/>
      <c r="T975" s="57"/>
      <c r="U975" s="57"/>
      <c r="V975" s="58"/>
      <c r="W975" s="58"/>
      <c r="X975" s="57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  <c r="AK975" s="58"/>
      <c r="AL975" s="58"/>
      <c r="AM975" s="55"/>
      <c r="AN975" s="55"/>
    </row>
    <row r="976" spans="14:40">
      <c r="N976" s="57"/>
      <c r="O976" s="57"/>
      <c r="P976" s="57"/>
      <c r="Q976" s="57"/>
      <c r="R976" s="57"/>
      <c r="S976" s="57"/>
      <c r="T976" s="57"/>
      <c r="U976" s="57"/>
      <c r="V976" s="58"/>
      <c r="W976" s="58"/>
      <c r="X976" s="57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  <c r="AK976" s="58"/>
      <c r="AL976" s="58"/>
      <c r="AM976" s="55"/>
      <c r="AN976" s="55"/>
    </row>
    <row r="977" spans="14:40">
      <c r="N977" s="57"/>
      <c r="O977" s="57"/>
      <c r="P977" s="57"/>
      <c r="Q977" s="57"/>
      <c r="R977" s="57"/>
      <c r="S977" s="57"/>
      <c r="T977" s="57"/>
      <c r="U977" s="57"/>
      <c r="V977" s="58"/>
      <c r="W977" s="58"/>
      <c r="X977" s="57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  <c r="AK977" s="58"/>
      <c r="AL977" s="58"/>
      <c r="AM977" s="55"/>
      <c r="AN977" s="55"/>
    </row>
    <row r="978" spans="14:40">
      <c r="N978" s="57"/>
      <c r="O978" s="57"/>
      <c r="P978" s="57"/>
      <c r="Q978" s="57"/>
      <c r="R978" s="57"/>
      <c r="S978" s="57"/>
      <c r="T978" s="57"/>
      <c r="U978" s="57"/>
      <c r="V978" s="58"/>
      <c r="W978" s="58"/>
      <c r="X978" s="57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  <c r="AK978" s="58"/>
      <c r="AL978" s="58"/>
      <c r="AM978" s="55"/>
      <c r="AN978" s="55"/>
    </row>
    <row r="979" spans="14:40">
      <c r="N979" s="57"/>
      <c r="O979" s="57"/>
      <c r="P979" s="57"/>
      <c r="Q979" s="57"/>
      <c r="R979" s="57"/>
      <c r="S979" s="57"/>
      <c r="T979" s="57"/>
      <c r="U979" s="57"/>
      <c r="V979" s="58"/>
      <c r="W979" s="58"/>
      <c r="X979" s="57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  <c r="AK979" s="58"/>
      <c r="AL979" s="58"/>
      <c r="AM979" s="55"/>
      <c r="AN979" s="55"/>
    </row>
    <row r="980" spans="14:40">
      <c r="N980" s="57"/>
      <c r="O980" s="57"/>
      <c r="P980" s="57"/>
      <c r="Q980" s="57"/>
      <c r="R980" s="57"/>
      <c r="S980" s="57"/>
      <c r="T980" s="57"/>
      <c r="U980" s="57"/>
      <c r="V980" s="58"/>
      <c r="W980" s="58"/>
      <c r="X980" s="57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  <c r="AK980" s="58"/>
      <c r="AL980" s="58"/>
      <c r="AM980" s="55"/>
      <c r="AN980" s="55"/>
    </row>
    <row r="981" spans="14:40">
      <c r="N981" s="57"/>
      <c r="O981" s="57"/>
      <c r="P981" s="57"/>
      <c r="Q981" s="57"/>
      <c r="R981" s="57"/>
      <c r="S981" s="57"/>
      <c r="T981" s="57"/>
      <c r="U981" s="57"/>
      <c r="V981" s="58"/>
      <c r="W981" s="58"/>
      <c r="X981" s="57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  <c r="AK981" s="58"/>
      <c r="AL981" s="58"/>
      <c r="AM981" s="55"/>
      <c r="AN981" s="55"/>
    </row>
    <row r="982" spans="14:40">
      <c r="N982" s="57"/>
      <c r="O982" s="57"/>
      <c r="P982" s="57"/>
      <c r="Q982" s="57"/>
      <c r="R982" s="57"/>
      <c r="S982" s="57"/>
      <c r="T982" s="57"/>
      <c r="U982" s="57"/>
      <c r="V982" s="58"/>
      <c r="W982" s="58"/>
      <c r="X982" s="57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  <c r="AK982" s="58"/>
      <c r="AL982" s="58"/>
      <c r="AM982" s="55"/>
      <c r="AN982" s="55"/>
    </row>
    <row r="983" spans="14:40">
      <c r="N983" s="57"/>
      <c r="O983" s="57"/>
      <c r="P983" s="57"/>
      <c r="Q983" s="57"/>
      <c r="R983" s="57"/>
      <c r="S983" s="57"/>
      <c r="T983" s="57"/>
      <c r="U983" s="57"/>
      <c r="V983" s="58"/>
      <c r="W983" s="58"/>
      <c r="X983" s="57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  <c r="AK983" s="58"/>
      <c r="AL983" s="58"/>
      <c r="AM983" s="55"/>
      <c r="AN983" s="55"/>
    </row>
    <row r="984" spans="14:40">
      <c r="N984" s="57"/>
      <c r="O984" s="57"/>
      <c r="P984" s="57"/>
      <c r="Q984" s="57"/>
      <c r="R984" s="57"/>
      <c r="S984" s="57"/>
      <c r="T984" s="57"/>
      <c r="U984" s="57"/>
      <c r="V984" s="58"/>
      <c r="W984" s="58"/>
      <c r="X984" s="57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  <c r="AK984" s="58"/>
      <c r="AL984" s="58"/>
      <c r="AM984" s="55"/>
      <c r="AN984" s="55"/>
    </row>
    <row r="985" spans="14:40">
      <c r="N985" s="57"/>
      <c r="O985" s="57"/>
      <c r="P985" s="57"/>
      <c r="Q985" s="57"/>
      <c r="R985" s="57"/>
      <c r="S985" s="57"/>
      <c r="T985" s="57"/>
      <c r="U985" s="57"/>
      <c r="V985" s="58"/>
      <c r="W985" s="58"/>
      <c r="X985" s="57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  <c r="AK985" s="58"/>
      <c r="AL985" s="58"/>
      <c r="AM985" s="55"/>
      <c r="AN985" s="55"/>
    </row>
    <row r="986" spans="14:40">
      <c r="N986" s="57"/>
      <c r="O986" s="57"/>
      <c r="P986" s="57"/>
      <c r="Q986" s="57"/>
      <c r="R986" s="57"/>
      <c r="S986" s="57"/>
      <c r="T986" s="57"/>
      <c r="U986" s="57"/>
      <c r="V986" s="58"/>
      <c r="W986" s="58"/>
      <c r="X986" s="57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  <c r="AK986" s="58"/>
      <c r="AL986" s="58"/>
      <c r="AM986" s="55"/>
      <c r="AN986" s="55"/>
    </row>
    <row r="987" spans="14:40">
      <c r="N987" s="57"/>
      <c r="O987" s="57"/>
      <c r="P987" s="57"/>
      <c r="Q987" s="57"/>
      <c r="R987" s="57"/>
      <c r="S987" s="57"/>
      <c r="T987" s="57"/>
      <c r="U987" s="57"/>
      <c r="V987" s="58"/>
      <c r="W987" s="58"/>
      <c r="X987" s="57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  <c r="AK987" s="58"/>
      <c r="AL987" s="58"/>
      <c r="AM987" s="55"/>
      <c r="AN987" s="55"/>
    </row>
    <row r="988" spans="14:40">
      <c r="N988" s="57"/>
      <c r="O988" s="57"/>
      <c r="P988" s="57"/>
      <c r="Q988" s="57"/>
      <c r="R988" s="57"/>
      <c r="S988" s="57"/>
      <c r="T988" s="57"/>
      <c r="U988" s="57"/>
      <c r="V988" s="58"/>
      <c r="W988" s="58"/>
      <c r="X988" s="57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  <c r="AK988" s="58"/>
      <c r="AL988" s="58"/>
      <c r="AM988" s="55"/>
      <c r="AN988" s="55"/>
    </row>
    <row r="989" spans="14:40">
      <c r="N989" s="57"/>
      <c r="O989" s="57"/>
      <c r="P989" s="57"/>
      <c r="Q989" s="57"/>
      <c r="R989" s="57"/>
      <c r="S989" s="57"/>
      <c r="T989" s="57"/>
      <c r="U989" s="57"/>
      <c r="V989" s="58"/>
      <c r="W989" s="58"/>
      <c r="X989" s="57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  <c r="AK989" s="58"/>
      <c r="AL989" s="58"/>
      <c r="AM989" s="55"/>
      <c r="AN989" s="55"/>
    </row>
    <row r="990" spans="14:40">
      <c r="N990" s="57"/>
      <c r="O990" s="57"/>
      <c r="P990" s="57"/>
      <c r="Q990" s="57"/>
      <c r="R990" s="57"/>
      <c r="S990" s="57"/>
      <c r="T990" s="57"/>
      <c r="U990" s="57"/>
      <c r="V990" s="58"/>
      <c r="W990" s="58"/>
      <c r="X990" s="57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  <c r="AK990" s="58"/>
      <c r="AL990" s="58"/>
      <c r="AM990" s="55"/>
      <c r="AN990" s="55"/>
    </row>
    <row r="991" spans="14:40">
      <c r="N991" s="57"/>
      <c r="O991" s="57"/>
      <c r="P991" s="57"/>
      <c r="Q991" s="57"/>
      <c r="R991" s="57"/>
      <c r="S991" s="57"/>
      <c r="T991" s="57"/>
      <c r="U991" s="57"/>
      <c r="V991" s="58"/>
      <c r="W991" s="58"/>
      <c r="X991" s="57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  <c r="AK991" s="58"/>
      <c r="AL991" s="58"/>
      <c r="AM991" s="55"/>
      <c r="AN991" s="55"/>
    </row>
    <row r="992" spans="14:40">
      <c r="N992" s="57"/>
      <c r="O992" s="57"/>
      <c r="P992" s="57"/>
      <c r="Q992" s="57"/>
      <c r="R992" s="57"/>
      <c r="S992" s="57"/>
      <c r="T992" s="57"/>
      <c r="U992" s="57"/>
      <c r="V992" s="58"/>
      <c r="W992" s="58"/>
      <c r="X992" s="57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  <c r="AK992" s="58"/>
      <c r="AL992" s="58"/>
      <c r="AM992" s="55"/>
      <c r="AN992" s="55"/>
    </row>
    <row r="993" spans="14:40">
      <c r="N993" s="57"/>
      <c r="O993" s="57"/>
      <c r="P993" s="57"/>
      <c r="Q993" s="57"/>
      <c r="R993" s="57"/>
      <c r="S993" s="57"/>
      <c r="T993" s="57"/>
      <c r="U993" s="57"/>
      <c r="V993" s="58"/>
      <c r="W993" s="58"/>
      <c r="X993" s="57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  <c r="AK993" s="58"/>
      <c r="AL993" s="58"/>
      <c r="AM993" s="55"/>
      <c r="AN993" s="55"/>
    </row>
    <row r="994" spans="14:40">
      <c r="N994" s="57"/>
      <c r="O994" s="57"/>
      <c r="P994" s="57"/>
      <c r="Q994" s="57"/>
      <c r="R994" s="57"/>
      <c r="S994" s="57"/>
      <c r="T994" s="57"/>
      <c r="U994" s="57"/>
      <c r="V994" s="58"/>
      <c r="W994" s="58"/>
      <c r="X994" s="57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  <c r="AK994" s="58"/>
      <c r="AL994" s="58"/>
      <c r="AM994" s="55"/>
      <c r="AN994" s="55"/>
    </row>
    <row r="995" spans="14:40">
      <c r="N995" s="57"/>
      <c r="O995" s="57"/>
      <c r="P995" s="57"/>
      <c r="Q995" s="57"/>
      <c r="R995" s="57"/>
      <c r="S995" s="57"/>
      <c r="T995" s="57"/>
      <c r="U995" s="57"/>
      <c r="V995" s="58"/>
      <c r="W995" s="58"/>
      <c r="X995" s="57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58"/>
      <c r="AJ995" s="58"/>
      <c r="AK995" s="58"/>
      <c r="AL995" s="58"/>
      <c r="AM995" s="55"/>
      <c r="AN995" s="55"/>
    </row>
    <row r="996" spans="14:40">
      <c r="N996" s="57"/>
      <c r="O996" s="57"/>
      <c r="P996" s="57"/>
      <c r="Q996" s="57"/>
      <c r="R996" s="57"/>
      <c r="S996" s="57"/>
      <c r="T996" s="57"/>
      <c r="U996" s="57"/>
      <c r="V996" s="58"/>
      <c r="W996" s="58"/>
      <c r="X996" s="57"/>
      <c r="Y996" s="58"/>
      <c r="Z996" s="58"/>
      <c r="AA996" s="58"/>
      <c r="AB996" s="58"/>
      <c r="AC996" s="58"/>
      <c r="AD996" s="58"/>
      <c r="AE996" s="58"/>
      <c r="AF996" s="58"/>
      <c r="AG996" s="58"/>
      <c r="AH996" s="58"/>
      <c r="AI996" s="58"/>
      <c r="AJ996" s="58"/>
      <c r="AK996" s="58"/>
      <c r="AL996" s="58"/>
      <c r="AM996" s="55"/>
      <c r="AN996" s="55"/>
    </row>
    <row r="997" spans="14:40">
      <c r="N997" s="57"/>
      <c r="O997" s="57"/>
      <c r="P997" s="57"/>
      <c r="Q997" s="57"/>
      <c r="R997" s="57"/>
      <c r="S997" s="57"/>
      <c r="T997" s="57"/>
      <c r="U997" s="57"/>
      <c r="V997" s="58"/>
      <c r="W997" s="58"/>
      <c r="X997" s="57"/>
      <c r="Y997" s="58"/>
      <c r="Z997" s="58"/>
      <c r="AA997" s="58"/>
      <c r="AB997" s="58"/>
      <c r="AC997" s="58"/>
      <c r="AD997" s="58"/>
      <c r="AE997" s="58"/>
      <c r="AF997" s="58"/>
      <c r="AG997" s="58"/>
      <c r="AH997" s="58"/>
      <c r="AI997" s="58"/>
      <c r="AJ997" s="58"/>
      <c r="AK997" s="58"/>
      <c r="AL997" s="58"/>
      <c r="AM997" s="55"/>
      <c r="AN997" s="55"/>
    </row>
    <row r="998" spans="14:40">
      <c r="N998" s="57"/>
      <c r="O998" s="57"/>
      <c r="P998" s="57"/>
      <c r="Q998" s="57"/>
      <c r="R998" s="57"/>
      <c r="S998" s="57"/>
      <c r="T998" s="57"/>
      <c r="U998" s="57"/>
      <c r="V998" s="58"/>
      <c r="W998" s="58"/>
      <c r="X998" s="57"/>
      <c r="Y998" s="58"/>
      <c r="Z998" s="58"/>
      <c r="AA998" s="58"/>
      <c r="AB998" s="58"/>
      <c r="AC998" s="58"/>
      <c r="AD998" s="58"/>
      <c r="AE998" s="58"/>
      <c r="AF998" s="58"/>
      <c r="AG998" s="58"/>
      <c r="AH998" s="58"/>
      <c r="AI998" s="58"/>
      <c r="AJ998" s="58"/>
      <c r="AK998" s="58"/>
      <c r="AL998" s="58"/>
      <c r="AM998" s="55"/>
      <c r="AN998" s="55"/>
    </row>
    <row r="999" spans="14:40">
      <c r="N999" s="57"/>
      <c r="O999" s="57"/>
      <c r="P999" s="57"/>
      <c r="Q999" s="57"/>
      <c r="R999" s="57"/>
      <c r="S999" s="57"/>
      <c r="T999" s="57"/>
      <c r="U999" s="57"/>
      <c r="V999" s="58"/>
      <c r="W999" s="58"/>
      <c r="X999" s="57"/>
      <c r="Y999" s="58"/>
      <c r="Z999" s="58"/>
      <c r="AA999" s="58"/>
      <c r="AB999" s="58"/>
      <c r="AC999" s="58"/>
      <c r="AD999" s="58"/>
      <c r="AE999" s="58"/>
      <c r="AF999" s="58"/>
      <c r="AG999" s="58"/>
      <c r="AH999" s="58"/>
      <c r="AI999" s="58"/>
      <c r="AJ999" s="58"/>
      <c r="AK999" s="58"/>
      <c r="AL999" s="58"/>
      <c r="AM999" s="55"/>
      <c r="AN999" s="55"/>
    </row>
  </sheetData>
  <sheetProtection password="CB5F" sheet="1" objects="1" scenarios="1" formatCells="0" formatColumns="0" formatRows="0" sort="0" autoFilter="0"/>
  <mergeCells count="11">
    <mergeCell ref="AM5:AO5"/>
    <mergeCell ref="A5:A6"/>
    <mergeCell ref="AL1:AL3"/>
    <mergeCell ref="B5:I5"/>
    <mergeCell ref="M5:N5"/>
    <mergeCell ref="O5:S5"/>
    <mergeCell ref="T5:U5"/>
    <mergeCell ref="V5:X5"/>
    <mergeCell ref="Y5:AC5"/>
    <mergeCell ref="AD5:AJ5"/>
    <mergeCell ref="AL5:AL6"/>
  </mergeCells>
  <conditionalFormatting sqref="D2">
    <cfRule type="containsErrors" dxfId="49" priority="37">
      <formula>ISERROR(D2)</formula>
    </cfRule>
  </conditionalFormatting>
  <conditionalFormatting sqref="G7:G300">
    <cfRule type="containsErrors" dxfId="48" priority="35" stopIfTrue="1">
      <formula>ISERROR(G7)</formula>
    </cfRule>
    <cfRule type="notContainsBlanks" dxfId="47" priority="36" stopIfTrue="1">
      <formula>LEN(TRIM(G7))&gt;0</formula>
    </cfRule>
  </conditionalFormatting>
  <conditionalFormatting sqref="AA7:AA300 AM7:AO300">
    <cfRule type="cellIs" dxfId="46" priority="33" stopIfTrue="1" operator="equal">
      <formula>0</formula>
    </cfRule>
    <cfRule type="notContainsBlanks" dxfId="45" priority="34" stopIfTrue="1">
      <formula>LEN(TRIM(AA7))&gt;0</formula>
    </cfRule>
  </conditionalFormatting>
  <conditionalFormatting sqref="C2">
    <cfRule type="cellIs" dxfId="44" priority="32" stopIfTrue="1" operator="equal">
      <formula>0</formula>
    </cfRule>
  </conditionalFormatting>
  <dataValidations count="38"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. Indicare il numero di bambini i cui genitori/tutori NON sono dipendenti dell'azienda" sqref="U7:U300">
      <formula1>R7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" sqref="T7:T300">
      <formula1>R7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" sqref="S7:S300">
      <formula1>R7</formula1>
    </dataValidation>
    <dataValidation type="decimal" operator="greaterThanOrEqual" allowBlank="1" showInputMessage="1" showErrorMessage="1" errorTitle="Formato non valido" error="Inserire un formato numerico" promptTitle="CAMPO AUTOMATICO" prompt="Non valorizzare il campo" sqref="AA7:AA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riparto del Fondo sociale regionale dell'anno di riferimento" sqref="AL7:AL300">
      <formula1>1</formula1>
    </dataValidation>
    <dataValidation type="decimal" operator="greaterThanOrEqual" allowBlank="1" showInputMessage="1" showErrorMessage="1" errorTitle="Formato non valido" error="Inserire un formato numerico" prompt="Inserire evenutali altri fondi di finanziamento da fondi specifici destinati alla Struttura sede della UdO" sqref="AJ7:AJ300">
      <formula1>0</formula1>
    </dataValidation>
    <dataValidation type="decimal" operator="greaterThanOrEqual" allowBlank="1" showInputMessage="1" showErrorMessage="1" errorTitle="Formato non valido" error="Inserire un formato numerico" prompt="Inserire l'eventuale contributo ex L.R. 23/99 destinata alla Struttura sede della UdO" sqref="AI7:AI300">
      <formula1>0</formula1>
    </dataValidation>
    <dataValidation type="decimal" operator="greaterThanOrEqual" allowBlank="1" showInputMessage="1" showErrorMessage="1" errorTitle="Formato non valido" error="Inserire un formato numerico" prompt="Inserire la eventuale quota del Fondo Sociale Regionale destinata alla Struttura sede della UdO nell'anno di rendicontazione" sqref="AG7:AG300">
      <formula1>0</formula1>
    </dataValidation>
    <dataValidation type="decimal" operator="greaterThanOrEqual" allowBlank="1" showInputMessage="1" showErrorMessage="1" errorTitle="Formato non valido" error="Inserire un formato numerico" prompt="Inserire la eventuale quota del FNPS destinata alla Struttura sede della UdO" sqref="AH7:AH300">
      <formula1>0</formula1>
    </dataValidation>
    <dataValidation allowBlank="1" showInputMessage="1" showErrorMessage="1" prompt="Inserire l'Ente Gestore titolare della struttura sede della UdO" sqref="E7:E300"/>
    <dataValidation allowBlank="1" showInputMessage="1" showErrorMessage="1" prompt="Inserire la denominazione della struttura sede del servizio" sqref="C7:C300"/>
    <dataValidation type="textLength" operator="equal" allowBlank="1" showInputMessage="1" showErrorMessage="1" errorTitle="Formato non valido" error="Il Codice CUDES è di 6 caratteri numerici" promptTitle="CAMPO OBBLIGATORIO" prompt="Inserire il Codice CUDES dalla Anagrafica della Rete dei Servizi Sociali - AFAM" sqref="B7:B300">
      <formula1>6</formula1>
    </dataValidation>
    <dataValidation type="list" allowBlank="1" showInputMessage="1" showErrorMessage="1" errorTitle="Formato non valido" error="Inserire dal menù a tendina" promptTitle="CAMPO OBBLIGATORIO" prompt="Selezionare la tipologia dal menù a tendina" sqref="H7:H300">
      <formula1>PubblicoPrivato</formula1>
    </dataValidation>
    <dataValidation type="list" allowBlank="1" showInputMessage="1" showErrorMessage="1" errorTitle="Formato non valido" error="Selezionare la tipologia dal menù a tendina" promptTitle="CAMPO OBBLIGATORIO" prompt="Selezionare la tipologia dal menù a tendina" sqref="I7:I300">
      <formula1>Gestione</formula1>
    </dataValidation>
    <dataValidation allowBlank="1" showInputMessage="1" showErrorMessage="1" promptTitle="CAMPO AUTOMATICO" prompt="Non valorizzare il campo" sqref="AM7:AO300 G7:G300"/>
    <dataValidation allowBlank="1" showInputMessage="1" showErrorMessage="1" prompt="Inserire l'indirizzo (via, numero civico, Comune) della sede della struttura" sqref="D7:D300"/>
    <dataValidation type="decimal" operator="greaterThanOrEqual" allowBlank="1" showInputMessage="1" showErrorMessage="1" errorTitle="Formato non valido" error="Inserire un formato numerico uguale o superiore a 1" promptTitle="CAMPO OBBLIGATORIO" prompt="Inserire il totale di eventuali contributi provenienti da enti pubblici (Comuni, Comunità Montane, Unione Comuni, Provincie, Aziende Speciali, Aziende Consortili, ecc..) nel periodo di rendicontazione" sqref="AE7:AE300">
      <formula1>1</formula1>
    </dataValidation>
    <dataValidation type="decimal" allowBlank="1" showInputMessage="1" showErrorMessage="1" errorTitle="Formato non valido" error="Inserire un formato numerico compreso tra 1 e 52" promptTitle="CAMPO OBBLIGATORIO" prompt="Indicare il numero di settimane di apertura nell'anno di rendicontazione" sqref="N7:N300">
      <formula1>1</formula1>
      <formula2>52</formula2>
    </dataValidation>
    <dataValidation type="decimal" allowBlank="1" showInputMessage="1" showErrorMessage="1" errorTitle="Formato non valido" error="Inserire un formato numerico compreso tra 1 e 24" promptTitle="CAMPO OBBLIGATORIO" prompt="Indicare il numero ore di apertura giornaliera. E' possibile indicare la media delle ore di apertura giornaliera " sqref="M7:M300">
      <formula1>1</formula1>
      <formula2>24</formula2>
    </dataValidation>
    <dataValidation type="whole" allowBlank="1" showInputMessage="1" showErrorMessage="1" errorTitle="Formato non valido" error="Inserire un numero intero compreso tra 1 e 35" promptTitle="CAMPO OBBLIGATORIO" prompt="Il numero dei posti autorizzati deve essere compreso tra 1 e 35" sqref="O7:O300">
      <formula1>1</formula1>
      <formula2>35</formula2>
    </dataValidation>
    <dataValidation type="decimal" operator="greaterThanOrEqual" allowBlank="1" showInputMessage="1" showErrorMessage="1" errorTitle="Formato non valido" error="Inserire un formato numerico" prompt="Indicare altre eventuali tipologie di entrata. NON indicare entrate da altri fondi specifici" sqref="AF7:AF300">
      <formula1>0</formula1>
    </dataValidation>
    <dataValidation type="decimal" operator="greaterThanOrEqual" allowBlank="1" showInputMessage="1" showErrorMessage="1" errorTitle="Formato non valido" error="Inserire un formato numerico" prompt="Inserire il totale introitato dalle rette provenienti dalla utenza nel periodo di rendicontazione" sqref="AD7:AD300">
      <formula1>0</formula1>
    </dataValidation>
    <dataValidation type="decimal" operator="greaterThanOrEqual" allowBlank="1" showInputMessage="1" showErrorMessage="1" errorTitle="Formato non valido" error="Inserire un formato numerico" prompt="Inserire eventuali altre tipologie di costo non riassumibili con le precedenti nel periodo di rendicontazione" sqref="AC7:AC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 costi sostenuti per le spese generali come ad esempio utenze, canoni, manutenzione ordinaria, ecc... nel periodo di rendicontazione&#10;ATTENZIONE: NON inserire nel computo i costi per la manutenzione straordinaria" sqref="AB7:AB300">
      <formula1>1</formula1>
    </dataValidation>
    <dataValidation type="decimal" operator="greaterThanOrEqual" allowBlank="1" showInputMessage="1" showErrorMessage="1" errorTitle="Formato non valido" error="Inserire un formato numerico" prompt="Inserire il costo complessivo di altro personale con contratto di lavoro dipendente, con contratto di lavoro autonomo (CoCoPro, CoCoCo, Liberi professionisti) e con contratti con società interinali, cooperative, etc. che forniscono personale" sqref="Z7:Z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costo complessivo del personale socioeducativo con contratto di lavoro dipendente, con contratto di lavoro autonomo (CoCoPro, CoCoCo, Liberi professionisti) e con contratti con società interinali, cooperative, etc. che forniscono personale" sqref="Y7:Y300">
      <formula1>1</formula1>
    </dataValidation>
    <dataValidation type="whole" operator="greaterThanOrEqual" allowBlank="1" showInputMessage="1" showErrorMessage="1" errorTitle="Formato non valido" error="Inserire un formato numerico intero" prompt="Indicare il numero eventuale di volontari operanti nella UdO nel periodo di rendicontazione" sqref="X7:X300">
      <formula1>0</formula1>
    </dataValidation>
    <dataValidation type="decimal" operator="greaterThanOrEqual" allowBlank="1" showInputMessage="1" showErrorMessage="1" errorTitle="Formato non valido" error="Inserire un formato numerico intero uguale o superiore a 1" promptTitle="CAMPO OBBLIGATORIO" prompt="Indicare il numero ore annue erogate dal personale socioeducativo nel periodo di rendicontazione" sqref="W7:W300">
      <formula1>1</formula1>
    </dataValidation>
    <dataValidation type="whole" operator="greaterThanOrEqual" allowBlank="1" showInputMessage="1" showErrorMessage="1" errorTitle="Formato non valido" error="Inserire un formato numerico intero uguale o superiore a 1" promptTitle="CAMPO OBBLIGATORIO" prompt="Indicare il numero del personale socioeducativo operante nel periodo di rendicontazione previsto dalla DGR n.20588 del febbraio 2005 e dalle ulteriori specifiche della circ. n.45 dell'ottobre 2005 " sqref="V7:V300">
      <formula1>1</formula1>
    </dataValidation>
    <dataValidation type="whole" operator="greaterThanOrEqual" allowBlank="1" showInputMessage="1" showErrorMessage="1" errorTitle="Formato non valido" error="Inserire un formato numerico intero uguale o superiore a 1" promptTitle="CAMPO OBBLIGATORIO" prompt="Indicare il numero di utenti a cui è stata accettata la domanda d'iscrizione al 31/12 dell'anno di rendicontazione" sqref="R7:R300">
      <formula1>1</formula1>
    </dataValidation>
    <dataValidation type="whole" operator="greaterThanOrEqual" allowBlank="1" showInputMessage="1" showErrorMessage="1" errorTitle="Formato non valido" error="Inserire un formato numerico intero uguale o superiore a 1" prompt="Indicare il numero degli iscritti in lista di attesa nel periodo di rendicontazione" sqref="Q7:Q300">
      <formula1>0</formula1>
    </dataValidation>
    <dataValidation allowBlank="1" showErrorMessage="1" sqref="H6"/>
    <dataValidation type="list" allowBlank="1" showInputMessage="1" showErrorMessage="1" errorTitle="Formato non valido" error="Selezionare la tipologia dal menù a tendina" promptTitle="Tipologia di gestione" prompt="Selezionare la tipologia dal menù a tendina" sqref="K7:L300">
      <formula1>#REF!</formula1>
    </dataValidation>
    <dataValidation allowBlank="1" showInputMessage="1" showErrorMessage="1" promptTitle="Sede" prompt="Inserire l'indirizzo (via, numero civico, Comune) della sede della struttura" sqref="J7:J300"/>
    <dataValidation type="whole" allowBlank="1" showInputMessage="1" showErrorMessage="1" errorTitle="Formato non valido" error="Inserire un numero intero compreso tra 1 e 60" promptTitle="Capienza strutturale" prompt="Il numero dei posti autorizzati deve essere compreso tra 1 e 60" sqref="P7:P300">
      <formula1>1</formula1>
      <formula2>60</formula2>
    </dataValidation>
    <dataValidation type="decimal" operator="greaterThanOrEqual" allowBlank="1" showInputMessage="1" showErrorMessage="1" errorTitle="Formato non valido" error="Inserire un formato numerico" prompt="Indicare eventuali entrate provenienti da altre fonti di finanziamento da fondi specifici" sqref="AK7:AK300">
      <formula1>0</formula1>
    </dataValidation>
    <dataValidation type="list" allowBlank="1" showInputMessage="1" showErrorMessage="1" errorTitle="Formato non valido" error="Selezionare dal menù a tendina" promptTitle="CAMPO OBBLIGATORIO" prompt="Selezionare SI o NO dal menù a tendina" sqref="A7:A300">
      <formula1>ValoriAssoluti</formula1>
    </dataValidation>
    <dataValidation type="list" allowBlank="1" showInputMessage="1" showErrorMessage="1" errorTitle="Formato non valido" error="Selezionare dal menù a tendina" prompt="Inserire la denominazione del Comune dal menù a tendina" sqref="F7:F300">
      <formula1>Comune_sede_ente_gestore</formula1>
    </dataValidation>
  </dataValidations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Foglio13"/>
  <dimension ref="A1:AS999"/>
  <sheetViews>
    <sheetView showGridLines="0" topLeftCell="B1" zoomScale="90" zoomScaleNormal="90" workbookViewId="0">
      <pane ySplit="6" topLeftCell="A7" activePane="bottomLeft" state="frozen"/>
      <selection pane="bottomLeft" activeCell="B7" sqref="B7"/>
    </sheetView>
  </sheetViews>
  <sheetFormatPr defaultColWidth="9.1328125" defaultRowHeight="13.2"/>
  <cols>
    <col min="1" max="1" width="28.86328125" style="52" hidden="1" customWidth="1"/>
    <col min="2" max="4" width="31.796875" style="52" customWidth="1"/>
    <col min="5" max="5" width="25.796875" style="52" customWidth="1"/>
    <col min="6" max="6" width="16.796875" style="51" customWidth="1"/>
    <col min="7" max="7" width="16.53125" style="52" customWidth="1"/>
    <col min="8" max="8" width="20.796875" style="52" customWidth="1"/>
    <col min="9" max="13" width="17.53125" style="52" hidden="1" customWidth="1"/>
    <col min="14" max="14" width="16.19921875" style="52" hidden="1" customWidth="1"/>
    <col min="15" max="15" width="16.86328125" style="52" customWidth="1"/>
    <col min="16" max="16" width="16.86328125" style="52" hidden="1" customWidth="1"/>
    <col min="17" max="18" width="12.53125" style="52" customWidth="1"/>
    <col min="19" max="19" width="12.19921875" style="52" hidden="1" customWidth="1"/>
    <col min="20" max="21" width="18.19921875" style="52" hidden="1" customWidth="1"/>
    <col min="22" max="24" width="14.53125" style="52" customWidth="1"/>
    <col min="25" max="30" width="18.796875" style="52" customWidth="1"/>
    <col min="31" max="31" width="24.86328125" style="52" bestFit="1" customWidth="1"/>
    <col min="32" max="33" width="18.796875" style="52" customWidth="1"/>
    <col min="34" max="34" width="16.19921875" style="52" customWidth="1"/>
    <col min="35" max="35" width="17.796875" style="52" hidden="1" customWidth="1"/>
    <col min="36" max="36" width="17.796875" style="52" customWidth="1"/>
    <col min="37" max="37" width="17.796875" style="52" hidden="1" customWidth="1"/>
    <col min="38" max="38" width="21.19921875" style="52" customWidth="1"/>
    <col min="39" max="40" width="17.53125" style="52" customWidth="1"/>
    <col min="41" max="41" width="18.1328125" style="52" customWidth="1"/>
    <col min="42" max="42" width="10.1328125" style="72" hidden="1" customWidth="1"/>
    <col min="43" max="44" width="9.1328125" style="59" hidden="1" customWidth="1"/>
    <col min="45" max="48" width="9.1328125" style="52"/>
    <col min="49" max="49" width="9.53125" style="52" bestFit="1" customWidth="1"/>
    <col min="50" max="16384" width="9.1328125" style="52"/>
  </cols>
  <sheetData>
    <row r="1" spans="2:45" s="10" customFormat="1" ht="14.45" customHeight="1">
      <c r="B1" s="3" t="s">
        <v>1647</v>
      </c>
      <c r="C1" s="47">
        <f>Ambito!B1</f>
        <v>2020</v>
      </c>
      <c r="F1" s="37"/>
      <c r="AL1" s="279"/>
      <c r="AP1" s="71"/>
      <c r="AQ1" s="11"/>
      <c r="AR1" s="11"/>
    </row>
    <row r="2" spans="2:45" s="8" customFormat="1" ht="14.35">
      <c r="B2" s="3" t="s">
        <v>115</v>
      </c>
      <c r="C2" s="47">
        <f>Ambito!B3</f>
        <v>0</v>
      </c>
      <c r="D2" s="32" t="str">
        <f>IF(C2,"null","ATTENZIONE!!! MANCA LA DENOMINAZIONE DELL'AMBITO - Selezionarlo dal menù a tendina nel foglio Ambito")</f>
        <v>ATTENZIONE!!! MANCA LA DENOMINAZIONE DELL'AMBITO - Selezionarlo dal menù a tendina nel foglio Ambito</v>
      </c>
      <c r="F2" s="38"/>
      <c r="AL2" s="279"/>
      <c r="AP2" s="71"/>
      <c r="AQ2" s="41"/>
      <c r="AR2" s="41"/>
    </row>
    <row r="3" spans="2:45" s="16" customFormat="1" ht="14.7" thickBot="1">
      <c r="B3" s="3" t="s">
        <v>116</v>
      </c>
      <c r="C3" s="47" t="str">
        <f>Ambito!B4</f>
        <v xml:space="preserve"> </v>
      </c>
      <c r="E3" s="3"/>
      <c r="F3" s="38"/>
      <c r="G3" s="8"/>
      <c r="H3" s="8"/>
      <c r="I3" s="8"/>
      <c r="J3" s="8"/>
      <c r="K3" s="8"/>
      <c r="L3" s="8"/>
      <c r="M3" s="8"/>
      <c r="N3" s="8"/>
      <c r="O3" s="8"/>
      <c r="P3" s="8"/>
      <c r="R3" s="8"/>
      <c r="AL3" s="280"/>
      <c r="AP3" s="71"/>
      <c r="AQ3" s="42"/>
      <c r="AR3" s="42"/>
    </row>
    <row r="4" spans="2:45" s="16" customFormat="1" ht="15" customHeight="1" thickBot="1">
      <c r="B4" s="3" t="s">
        <v>1616</v>
      </c>
      <c r="C4" s="9" t="s">
        <v>3201</v>
      </c>
      <c r="D4" s="47" t="s">
        <v>1615</v>
      </c>
      <c r="F4" s="39"/>
      <c r="G4" s="6"/>
      <c r="H4" s="6"/>
      <c r="I4" s="6"/>
      <c r="J4" s="30"/>
      <c r="K4" s="6"/>
      <c r="L4" s="6"/>
      <c r="M4" s="23">
        <f>SUM(M7:M300)</f>
        <v>0</v>
      </c>
      <c r="N4" s="23">
        <f>SUM(N7:N300)</f>
        <v>0</v>
      </c>
      <c r="O4" s="7">
        <f>SUM(O7:O300)</f>
        <v>0</v>
      </c>
      <c r="P4" s="7"/>
      <c r="Q4" s="7">
        <f t="shared" ref="Q4:AJ4" si="0">SUM(Q7:Q300)</f>
        <v>0</v>
      </c>
      <c r="R4" s="7">
        <f t="shared" si="0"/>
        <v>0</v>
      </c>
      <c r="S4" s="7">
        <f t="shared" si="0"/>
        <v>0</v>
      </c>
      <c r="T4" s="7">
        <f t="shared" si="0"/>
        <v>0</v>
      </c>
      <c r="U4" s="7">
        <f t="shared" si="0"/>
        <v>0</v>
      </c>
      <c r="V4" s="7">
        <f t="shared" si="0"/>
        <v>0</v>
      </c>
      <c r="W4" s="23">
        <f t="shared" si="0"/>
        <v>0</v>
      </c>
      <c r="X4" s="7">
        <f t="shared" si="0"/>
        <v>0</v>
      </c>
      <c r="Y4" s="12">
        <f t="shared" si="0"/>
        <v>0</v>
      </c>
      <c r="Z4" s="12">
        <f t="shared" si="0"/>
        <v>0</v>
      </c>
      <c r="AA4" s="12">
        <f t="shared" si="0"/>
        <v>0</v>
      </c>
      <c r="AB4" s="12">
        <f t="shared" si="0"/>
        <v>0</v>
      </c>
      <c r="AC4" s="12">
        <f t="shared" si="0"/>
        <v>0</v>
      </c>
      <c r="AD4" s="12">
        <f t="shared" si="0"/>
        <v>0</v>
      </c>
      <c r="AE4" s="12">
        <f t="shared" si="0"/>
        <v>0</v>
      </c>
      <c r="AF4" s="12">
        <f t="shared" si="0"/>
        <v>0</v>
      </c>
      <c r="AG4" s="12">
        <f t="shared" si="0"/>
        <v>0</v>
      </c>
      <c r="AH4" s="12">
        <f t="shared" si="0"/>
        <v>0</v>
      </c>
      <c r="AI4" s="12">
        <f t="shared" si="0"/>
        <v>0</v>
      </c>
      <c r="AJ4" s="12">
        <f t="shared" si="0"/>
        <v>0</v>
      </c>
      <c r="AK4" s="12">
        <f>SUM(AK7:AK299)</f>
        <v>0</v>
      </c>
      <c r="AL4" s="33">
        <f>SUM(AL7:AL300)</f>
        <v>0</v>
      </c>
      <c r="AM4" s="12">
        <f>SUM(AM7:AM300)</f>
        <v>0</v>
      </c>
      <c r="AN4" s="12">
        <f>SUM(AN7:AN300)</f>
        <v>0</v>
      </c>
      <c r="AO4" s="12">
        <f>SUM(AO7:AO300)</f>
        <v>0</v>
      </c>
      <c r="AP4" s="71"/>
      <c r="AQ4" s="42"/>
      <c r="AR4" s="42"/>
    </row>
    <row r="5" spans="2:45" s="13" customFormat="1" ht="21.8" customHeight="1" thickBot="1">
      <c r="B5" s="276" t="s">
        <v>1627</v>
      </c>
      <c r="C5" s="274"/>
      <c r="D5" s="274"/>
      <c r="E5" s="274"/>
      <c r="F5" s="274"/>
      <c r="G5" s="274"/>
      <c r="H5" s="274"/>
      <c r="I5" s="275"/>
      <c r="J5" s="48"/>
      <c r="K5" s="48"/>
      <c r="L5" s="48"/>
      <c r="M5" s="276" t="s">
        <v>1636</v>
      </c>
      <c r="N5" s="275"/>
      <c r="O5" s="276" t="s">
        <v>1637</v>
      </c>
      <c r="P5" s="274"/>
      <c r="Q5" s="274"/>
      <c r="R5" s="274"/>
      <c r="S5" s="274"/>
      <c r="T5" s="276" t="s">
        <v>1635</v>
      </c>
      <c r="U5" s="275"/>
      <c r="V5" s="276" t="s">
        <v>1638</v>
      </c>
      <c r="W5" s="274"/>
      <c r="X5" s="275"/>
      <c r="Y5" s="274" t="s">
        <v>1639</v>
      </c>
      <c r="Z5" s="274"/>
      <c r="AA5" s="274"/>
      <c r="AB5" s="274"/>
      <c r="AC5" s="274"/>
      <c r="AD5" s="276" t="s">
        <v>1640</v>
      </c>
      <c r="AE5" s="274"/>
      <c r="AF5" s="274"/>
      <c r="AG5" s="274"/>
      <c r="AH5" s="274"/>
      <c r="AI5" s="274"/>
      <c r="AJ5" s="274"/>
      <c r="AK5" s="45"/>
      <c r="AL5" s="278" t="str">
        <f>CONCATENATE("Fondo Sociale Regionale riparto ",Ambito!B2)</f>
        <v>Fondo Sociale Regionale riparto 2021</v>
      </c>
      <c r="AM5" s="276" t="s">
        <v>1644</v>
      </c>
      <c r="AN5" s="274"/>
      <c r="AO5" s="274"/>
      <c r="AP5" s="71"/>
      <c r="AQ5" s="43"/>
      <c r="AR5" s="43"/>
    </row>
    <row r="6" spans="2:45" s="13" customFormat="1" ht="69" customHeight="1">
      <c r="B6" s="22" t="s">
        <v>5046</v>
      </c>
      <c r="C6" s="22" t="s">
        <v>1628</v>
      </c>
      <c r="D6" s="22" t="s">
        <v>1629</v>
      </c>
      <c r="E6" s="22" t="s">
        <v>3207</v>
      </c>
      <c r="F6" s="40" t="s">
        <v>3210</v>
      </c>
      <c r="G6" s="25" t="s">
        <v>3232</v>
      </c>
      <c r="H6" s="22" t="s">
        <v>3214</v>
      </c>
      <c r="I6" s="46" t="s">
        <v>13</v>
      </c>
      <c r="J6" s="21" t="s">
        <v>24</v>
      </c>
      <c r="K6" s="21" t="s">
        <v>109</v>
      </c>
      <c r="L6" s="21" t="s">
        <v>19</v>
      </c>
      <c r="M6" s="21" t="s">
        <v>1617</v>
      </c>
      <c r="N6" s="27" t="s">
        <v>1618</v>
      </c>
      <c r="O6" s="29" t="s">
        <v>108</v>
      </c>
      <c r="P6" s="29" t="s">
        <v>1648</v>
      </c>
      <c r="Q6" s="20" t="s">
        <v>1619</v>
      </c>
      <c r="R6" s="27" t="s">
        <v>14</v>
      </c>
      <c r="S6" s="73" t="s">
        <v>15</v>
      </c>
      <c r="T6" s="73" t="s">
        <v>1621</v>
      </c>
      <c r="U6" s="73" t="s">
        <v>1620</v>
      </c>
      <c r="V6" s="29" t="s">
        <v>1622</v>
      </c>
      <c r="W6" s="21" t="s">
        <v>1623</v>
      </c>
      <c r="X6" s="27" t="s">
        <v>1624</v>
      </c>
      <c r="Y6" s="21" t="s">
        <v>1656</v>
      </c>
      <c r="Z6" s="21" t="s">
        <v>1657</v>
      </c>
      <c r="AA6" s="21" t="s">
        <v>1658</v>
      </c>
      <c r="AB6" s="21" t="s">
        <v>4</v>
      </c>
      <c r="AC6" s="27" t="s">
        <v>1625</v>
      </c>
      <c r="AD6" s="21" t="s">
        <v>26</v>
      </c>
      <c r="AE6" s="21" t="s">
        <v>4732</v>
      </c>
      <c r="AF6" s="21" t="s">
        <v>1641</v>
      </c>
      <c r="AG6" s="21" t="s">
        <v>3209</v>
      </c>
      <c r="AH6" s="21" t="s">
        <v>3208</v>
      </c>
      <c r="AI6" s="21" t="s">
        <v>1642</v>
      </c>
      <c r="AJ6" s="27" t="s">
        <v>1643</v>
      </c>
      <c r="AL6" s="277"/>
      <c r="AM6" s="28" t="s">
        <v>1645</v>
      </c>
      <c r="AN6" s="21" t="s">
        <v>3231</v>
      </c>
      <c r="AO6" s="20" t="s">
        <v>1646</v>
      </c>
      <c r="AP6" s="71"/>
      <c r="AQ6" s="43"/>
      <c r="AR6" s="43"/>
    </row>
    <row r="7" spans="2:45" s="10" customFormat="1">
      <c r="B7" s="260"/>
      <c r="C7" s="35"/>
      <c r="D7" s="53"/>
      <c r="E7" s="5"/>
      <c r="F7" s="60"/>
      <c r="G7" s="54" t="e">
        <f>VLOOKUP(F7,Foglio1!$F$2:$G$1509,2,FALSE)</f>
        <v>#N/A</v>
      </c>
      <c r="H7" s="56"/>
      <c r="I7" s="4"/>
      <c r="J7" s="4"/>
      <c r="K7" s="4"/>
      <c r="L7" s="4"/>
      <c r="M7" s="24"/>
      <c r="N7" s="24"/>
      <c r="O7" s="14"/>
      <c r="P7" s="14"/>
      <c r="Q7" s="14"/>
      <c r="R7" s="14"/>
      <c r="S7" s="14"/>
      <c r="T7" s="14"/>
      <c r="U7" s="14"/>
      <c r="V7" s="14"/>
      <c r="W7" s="24"/>
      <c r="X7" s="14"/>
      <c r="Y7" s="15"/>
      <c r="Z7" s="15"/>
      <c r="AA7" s="55">
        <f>SUM(Y7:Z7)</f>
        <v>0</v>
      </c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55">
        <f>SUM(AA7:AC7)</f>
        <v>0</v>
      </c>
      <c r="AN7" s="55">
        <f>SUM(AD7:AF7)</f>
        <v>0</v>
      </c>
      <c r="AO7" s="55">
        <f>SUM(AG7:AK7)</f>
        <v>0</v>
      </c>
      <c r="AP7" s="84" t="str">
        <f>IF(AND(OR(AQ7=FALSE,AR7=FALSE),OR(COUNTBLANK(A7:F7)&lt;&gt;COLUMNS(A7:F7),COUNTBLANK(H7:Z7)&lt;&gt;COLUMNS(H7:Z7),COUNTBLANK(AB7:AL7)&lt;&gt;COLUMNS(AB7:AL7))),"KO","")</f>
        <v/>
      </c>
      <c r="AQ7" s="11" t="b">
        <f>IF(OR(ISBLANK(B7),ISBLANK(H7),ISBLANK(O7),ISBLANK(R7),ISBLANK(V7),ISBLANK(W7),ISBLANK(Y7),ISBLANK(AB7),ISBLANK(AD7),ISBLANK(AL7)),FALSE,TRUE)</f>
        <v>0</v>
      </c>
      <c r="AR7" s="59" t="b">
        <f>IF(ISBLANK(B7),IF(OR(ISBLANK(C7),ISBLANK(D7),ISBLANK(E7),ISBLANK(F7),ISBLANK(G7)),FALSE,TRUE),TRUE)</f>
        <v>0</v>
      </c>
      <c r="AS7" s="34" t="str">
        <f>IF(AND(AP7="KO",OR(COUNTBLANK(A7:F7)&lt;&gt;COLUMNS(A7:F7),COUNTBLANK(H7:Z7)&lt;&gt;COLUMNS(H7:Z7),COUNTBLANK(AB7:AL7)&lt;&gt;COLUMNS(AB7:AL7))),"ATTENZIONE!!! NON TUTTI I CAMPI OBBLIGATORI SONO STATI COMPILATI","")</f>
        <v/>
      </c>
    </row>
    <row r="8" spans="2:45">
      <c r="B8" s="260"/>
      <c r="C8" s="35"/>
      <c r="D8" s="53"/>
      <c r="E8" s="5"/>
      <c r="F8" s="60"/>
      <c r="G8" s="54" t="e">
        <f>VLOOKUP(F8,Foglio1!$F$2:$G$1509,2,FALSE)</f>
        <v>#N/A</v>
      </c>
      <c r="H8" s="56"/>
      <c r="I8" s="4"/>
      <c r="J8" s="4"/>
      <c r="K8" s="4"/>
      <c r="L8" s="4"/>
      <c r="M8" s="24"/>
      <c r="N8" s="24"/>
      <c r="O8" s="14"/>
      <c r="P8" s="14"/>
      <c r="Q8" s="14"/>
      <c r="R8" s="14"/>
      <c r="S8" s="14"/>
      <c r="T8" s="14"/>
      <c r="U8" s="14"/>
      <c r="V8" s="14"/>
      <c r="W8" s="24"/>
      <c r="X8" s="14"/>
      <c r="Y8" s="15"/>
      <c r="Z8" s="15"/>
      <c r="AA8" s="55">
        <f t="shared" ref="AA8:AA71" si="1">SUM(Y8:Z8)</f>
        <v>0</v>
      </c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55">
        <f t="shared" ref="AM8:AM71" si="2">SUM(AA8:AC8)</f>
        <v>0</v>
      </c>
      <c r="AN8" s="55">
        <f t="shared" ref="AN8:AN71" si="3">SUM(AD8:AF8)</f>
        <v>0</v>
      </c>
      <c r="AO8" s="55">
        <f t="shared" ref="AO8:AO71" si="4">SUM(AG8:AK8)</f>
        <v>0</v>
      </c>
      <c r="AP8" s="84" t="str">
        <f t="shared" ref="AP8:AP71" si="5">IF(AND(OR(AQ8=FALSE,AR8=FALSE),OR(COUNTBLANK(A8:F8)&lt;&gt;COLUMNS(A8:F8),COUNTBLANK(H8:Z8)&lt;&gt;COLUMNS(H8:Z8),COUNTBLANK(AB8:AL8)&lt;&gt;COLUMNS(AB8:AL8))),"KO","")</f>
        <v/>
      </c>
      <c r="AQ8" s="11" t="b">
        <f t="shared" ref="AQ8:AQ71" si="6">IF(OR(ISBLANK(B8),ISBLANK(H8),ISBLANK(O8),ISBLANK(R8),ISBLANK(V8),ISBLANK(W8),ISBLANK(Y8),ISBLANK(AB8),ISBLANK(AD8),ISBLANK(AL8)),FALSE,TRUE)</f>
        <v>0</v>
      </c>
      <c r="AR8" s="59" t="b">
        <f t="shared" ref="AR8:AR71" si="7">IF(ISBLANK(B8),IF(OR(ISBLANK(C8),ISBLANK(D8),ISBLANK(E8),ISBLANK(F8),ISBLANK(G8)),FALSE,TRUE),TRUE)</f>
        <v>0</v>
      </c>
      <c r="AS8" s="34" t="str">
        <f t="shared" ref="AS8:AS71" si="8">IF(AND(AP8="KO",OR(COUNTBLANK(A8:F8)&lt;&gt;COLUMNS(A8:F8),COUNTBLANK(H8:Z8)&lt;&gt;COLUMNS(H8:Z8),COUNTBLANK(AB8:AL8)&lt;&gt;COLUMNS(AB8:AL8))),"ATTENZIONE!!! NON TUTTI I CAMPI OBBLIGATORI SONO STATI COMPILATI","")</f>
        <v/>
      </c>
    </row>
    <row r="9" spans="2:45">
      <c r="B9" s="260"/>
      <c r="C9" s="35"/>
      <c r="D9" s="53"/>
      <c r="E9" s="5"/>
      <c r="F9" s="60"/>
      <c r="G9" s="54" t="e">
        <f>VLOOKUP(F9,Foglio1!$F$2:$G$1509,2,FALSE)</f>
        <v>#N/A</v>
      </c>
      <c r="H9" s="56"/>
      <c r="I9" s="4"/>
      <c r="J9" s="4"/>
      <c r="K9" s="4"/>
      <c r="L9" s="4"/>
      <c r="M9" s="24"/>
      <c r="N9" s="24"/>
      <c r="O9" s="14"/>
      <c r="P9" s="14"/>
      <c r="Q9" s="14"/>
      <c r="R9" s="14"/>
      <c r="S9" s="14"/>
      <c r="T9" s="14"/>
      <c r="U9" s="14"/>
      <c r="V9" s="14"/>
      <c r="W9" s="24"/>
      <c r="X9" s="14"/>
      <c r="Y9" s="15"/>
      <c r="Z9" s="15"/>
      <c r="AA9" s="55">
        <f t="shared" si="1"/>
        <v>0</v>
      </c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55">
        <f t="shared" si="2"/>
        <v>0</v>
      </c>
      <c r="AN9" s="55">
        <f t="shared" si="3"/>
        <v>0</v>
      </c>
      <c r="AO9" s="55">
        <f t="shared" si="4"/>
        <v>0</v>
      </c>
      <c r="AP9" s="84" t="str">
        <f t="shared" si="5"/>
        <v/>
      </c>
      <c r="AQ9" s="11" t="b">
        <f t="shared" si="6"/>
        <v>0</v>
      </c>
      <c r="AR9" s="59" t="b">
        <f t="shared" si="7"/>
        <v>0</v>
      </c>
      <c r="AS9" s="34" t="str">
        <f t="shared" si="8"/>
        <v/>
      </c>
    </row>
    <row r="10" spans="2:45">
      <c r="B10" s="260"/>
      <c r="C10" s="35"/>
      <c r="D10" s="53"/>
      <c r="E10" s="5"/>
      <c r="F10" s="60"/>
      <c r="G10" s="54" t="e">
        <f>VLOOKUP(F10,Foglio1!$F$2:$G$1509,2,FALSE)</f>
        <v>#N/A</v>
      </c>
      <c r="H10" s="56"/>
      <c r="I10" s="4"/>
      <c r="J10" s="4"/>
      <c r="K10" s="4"/>
      <c r="L10" s="4"/>
      <c r="M10" s="24"/>
      <c r="N10" s="24"/>
      <c r="O10" s="14"/>
      <c r="P10" s="14"/>
      <c r="Q10" s="14"/>
      <c r="R10" s="14"/>
      <c r="S10" s="14"/>
      <c r="T10" s="14"/>
      <c r="U10" s="14"/>
      <c r="V10" s="14"/>
      <c r="W10" s="24"/>
      <c r="X10" s="14"/>
      <c r="Y10" s="15"/>
      <c r="Z10" s="15"/>
      <c r="AA10" s="55">
        <f t="shared" si="1"/>
        <v>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55">
        <f t="shared" si="2"/>
        <v>0</v>
      </c>
      <c r="AN10" s="55">
        <f t="shared" si="3"/>
        <v>0</v>
      </c>
      <c r="AO10" s="55">
        <f t="shared" si="4"/>
        <v>0</v>
      </c>
      <c r="AP10" s="84" t="str">
        <f t="shared" si="5"/>
        <v/>
      </c>
      <c r="AQ10" s="11" t="b">
        <f t="shared" si="6"/>
        <v>0</v>
      </c>
      <c r="AR10" s="59" t="b">
        <f t="shared" si="7"/>
        <v>0</v>
      </c>
      <c r="AS10" s="34" t="str">
        <f t="shared" si="8"/>
        <v/>
      </c>
    </row>
    <row r="11" spans="2:45">
      <c r="B11" s="260"/>
      <c r="C11" s="35"/>
      <c r="D11" s="53"/>
      <c r="E11" s="5"/>
      <c r="F11" s="60"/>
      <c r="G11" s="54" t="e">
        <f>VLOOKUP(F11,Foglio1!$F$2:$G$1509,2,FALSE)</f>
        <v>#N/A</v>
      </c>
      <c r="H11" s="56"/>
      <c r="I11" s="4"/>
      <c r="J11" s="4"/>
      <c r="K11" s="4"/>
      <c r="L11" s="4"/>
      <c r="M11" s="24"/>
      <c r="N11" s="24"/>
      <c r="O11" s="14"/>
      <c r="P11" s="14"/>
      <c r="Q11" s="14"/>
      <c r="R11" s="14"/>
      <c r="S11" s="14"/>
      <c r="T11" s="14"/>
      <c r="U11" s="14"/>
      <c r="V11" s="14"/>
      <c r="W11" s="24"/>
      <c r="X11" s="14"/>
      <c r="Y11" s="15"/>
      <c r="Z11" s="15"/>
      <c r="AA11" s="55">
        <f t="shared" si="1"/>
        <v>0</v>
      </c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55">
        <f t="shared" si="2"/>
        <v>0</v>
      </c>
      <c r="AN11" s="55">
        <f t="shared" si="3"/>
        <v>0</v>
      </c>
      <c r="AO11" s="55">
        <f t="shared" si="4"/>
        <v>0</v>
      </c>
      <c r="AP11" s="84" t="str">
        <f t="shared" si="5"/>
        <v/>
      </c>
      <c r="AQ11" s="11" t="b">
        <f t="shared" si="6"/>
        <v>0</v>
      </c>
      <c r="AR11" s="59" t="b">
        <f t="shared" si="7"/>
        <v>0</v>
      </c>
      <c r="AS11" s="34" t="str">
        <f t="shared" si="8"/>
        <v/>
      </c>
    </row>
    <row r="12" spans="2:45">
      <c r="B12" s="260"/>
      <c r="C12" s="35"/>
      <c r="D12" s="53"/>
      <c r="E12" s="5"/>
      <c r="F12" s="60"/>
      <c r="G12" s="54" t="e">
        <f>VLOOKUP(F12,Foglio1!$F$2:$G$1509,2,FALSE)</f>
        <v>#N/A</v>
      </c>
      <c r="H12" s="56"/>
      <c r="I12" s="4"/>
      <c r="J12" s="4"/>
      <c r="K12" s="4"/>
      <c r="L12" s="4"/>
      <c r="M12" s="24"/>
      <c r="N12" s="24"/>
      <c r="O12" s="14"/>
      <c r="P12" s="14"/>
      <c r="Q12" s="14"/>
      <c r="R12" s="14"/>
      <c r="S12" s="14"/>
      <c r="T12" s="14"/>
      <c r="U12" s="14"/>
      <c r="V12" s="14"/>
      <c r="W12" s="24"/>
      <c r="X12" s="14"/>
      <c r="Y12" s="15"/>
      <c r="Z12" s="15"/>
      <c r="AA12" s="55">
        <f t="shared" si="1"/>
        <v>0</v>
      </c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55">
        <f t="shared" si="2"/>
        <v>0</v>
      </c>
      <c r="AN12" s="55">
        <f t="shared" si="3"/>
        <v>0</v>
      </c>
      <c r="AO12" s="55">
        <f t="shared" si="4"/>
        <v>0</v>
      </c>
      <c r="AP12" s="84" t="str">
        <f t="shared" si="5"/>
        <v/>
      </c>
      <c r="AQ12" s="11" t="b">
        <f t="shared" si="6"/>
        <v>0</v>
      </c>
      <c r="AR12" s="59" t="b">
        <f t="shared" si="7"/>
        <v>0</v>
      </c>
      <c r="AS12" s="34" t="str">
        <f t="shared" si="8"/>
        <v/>
      </c>
    </row>
    <row r="13" spans="2:45">
      <c r="B13" s="260"/>
      <c r="C13" s="35"/>
      <c r="D13" s="53"/>
      <c r="E13" s="5"/>
      <c r="F13" s="60"/>
      <c r="G13" s="54" t="e">
        <f>VLOOKUP(F13,Foglio1!$F$2:$G$1509,2,FALSE)</f>
        <v>#N/A</v>
      </c>
      <c r="H13" s="56"/>
      <c r="I13" s="4"/>
      <c r="J13" s="4"/>
      <c r="K13" s="4"/>
      <c r="L13" s="4"/>
      <c r="M13" s="24"/>
      <c r="N13" s="24"/>
      <c r="O13" s="14"/>
      <c r="P13" s="14"/>
      <c r="Q13" s="14"/>
      <c r="R13" s="14"/>
      <c r="S13" s="14"/>
      <c r="T13" s="14"/>
      <c r="U13" s="14"/>
      <c r="V13" s="14"/>
      <c r="W13" s="24"/>
      <c r="X13" s="14"/>
      <c r="Y13" s="15"/>
      <c r="Z13" s="15"/>
      <c r="AA13" s="55">
        <f t="shared" si="1"/>
        <v>0</v>
      </c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55">
        <f t="shared" si="2"/>
        <v>0</v>
      </c>
      <c r="AN13" s="55">
        <f t="shared" si="3"/>
        <v>0</v>
      </c>
      <c r="AO13" s="55">
        <f t="shared" si="4"/>
        <v>0</v>
      </c>
      <c r="AP13" s="84" t="str">
        <f t="shared" si="5"/>
        <v/>
      </c>
      <c r="AQ13" s="11" t="b">
        <f t="shared" si="6"/>
        <v>0</v>
      </c>
      <c r="AR13" s="59" t="b">
        <f t="shared" si="7"/>
        <v>0</v>
      </c>
      <c r="AS13" s="34" t="str">
        <f t="shared" si="8"/>
        <v/>
      </c>
    </row>
    <row r="14" spans="2:45">
      <c r="B14" s="260"/>
      <c r="C14" s="35"/>
      <c r="D14" s="53"/>
      <c r="E14" s="5"/>
      <c r="F14" s="60"/>
      <c r="G14" s="54" t="e">
        <f>VLOOKUP(F14,Foglio1!$F$2:$G$1509,2,FALSE)</f>
        <v>#N/A</v>
      </c>
      <c r="H14" s="56"/>
      <c r="I14" s="4"/>
      <c r="J14" s="4"/>
      <c r="K14" s="4"/>
      <c r="L14" s="4"/>
      <c r="M14" s="24"/>
      <c r="N14" s="24"/>
      <c r="O14" s="14"/>
      <c r="P14" s="14"/>
      <c r="Q14" s="14"/>
      <c r="R14" s="14"/>
      <c r="S14" s="14"/>
      <c r="T14" s="14"/>
      <c r="U14" s="14"/>
      <c r="V14" s="14"/>
      <c r="W14" s="24"/>
      <c r="X14" s="14"/>
      <c r="Y14" s="15"/>
      <c r="Z14" s="15"/>
      <c r="AA14" s="55">
        <f t="shared" si="1"/>
        <v>0</v>
      </c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55">
        <f t="shared" si="2"/>
        <v>0</v>
      </c>
      <c r="AN14" s="55">
        <f t="shared" si="3"/>
        <v>0</v>
      </c>
      <c r="AO14" s="55">
        <f t="shared" si="4"/>
        <v>0</v>
      </c>
      <c r="AP14" s="84" t="str">
        <f t="shared" si="5"/>
        <v/>
      </c>
      <c r="AQ14" s="11" t="b">
        <f t="shared" si="6"/>
        <v>0</v>
      </c>
      <c r="AR14" s="59" t="b">
        <f t="shared" si="7"/>
        <v>0</v>
      </c>
      <c r="AS14" s="34" t="str">
        <f t="shared" si="8"/>
        <v/>
      </c>
    </row>
    <row r="15" spans="2:45">
      <c r="B15" s="260"/>
      <c r="C15" s="35"/>
      <c r="D15" s="53"/>
      <c r="E15" s="5"/>
      <c r="F15" s="60"/>
      <c r="G15" s="54" t="e">
        <f>VLOOKUP(F15,Foglio1!$F$2:$G$1509,2,FALSE)</f>
        <v>#N/A</v>
      </c>
      <c r="H15" s="56"/>
      <c r="I15" s="4"/>
      <c r="J15" s="4"/>
      <c r="K15" s="4"/>
      <c r="L15" s="4"/>
      <c r="M15" s="24"/>
      <c r="N15" s="24"/>
      <c r="O15" s="14"/>
      <c r="P15" s="14"/>
      <c r="Q15" s="14"/>
      <c r="R15" s="14"/>
      <c r="S15" s="14"/>
      <c r="T15" s="14"/>
      <c r="U15" s="14"/>
      <c r="V15" s="14"/>
      <c r="W15" s="24"/>
      <c r="X15" s="14"/>
      <c r="Y15" s="15"/>
      <c r="Z15" s="15"/>
      <c r="AA15" s="55">
        <f t="shared" si="1"/>
        <v>0</v>
      </c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55">
        <f t="shared" si="2"/>
        <v>0</v>
      </c>
      <c r="AN15" s="55">
        <f t="shared" si="3"/>
        <v>0</v>
      </c>
      <c r="AO15" s="55">
        <f t="shared" si="4"/>
        <v>0</v>
      </c>
      <c r="AP15" s="84" t="str">
        <f t="shared" si="5"/>
        <v/>
      </c>
      <c r="AQ15" s="11" t="b">
        <f t="shared" si="6"/>
        <v>0</v>
      </c>
      <c r="AR15" s="59" t="b">
        <f t="shared" si="7"/>
        <v>0</v>
      </c>
      <c r="AS15" s="34" t="str">
        <f t="shared" si="8"/>
        <v/>
      </c>
    </row>
    <row r="16" spans="2:45">
      <c r="B16" s="260"/>
      <c r="C16" s="35"/>
      <c r="D16" s="53"/>
      <c r="E16" s="5"/>
      <c r="F16" s="60"/>
      <c r="G16" s="54" t="e">
        <f>VLOOKUP(F16,Foglio1!$F$2:$G$1509,2,FALSE)</f>
        <v>#N/A</v>
      </c>
      <c r="H16" s="56"/>
      <c r="I16" s="4"/>
      <c r="J16" s="4"/>
      <c r="K16" s="4"/>
      <c r="L16" s="4"/>
      <c r="M16" s="24"/>
      <c r="N16" s="24"/>
      <c r="O16" s="14"/>
      <c r="P16" s="14"/>
      <c r="Q16" s="14"/>
      <c r="R16" s="14"/>
      <c r="S16" s="14"/>
      <c r="T16" s="14"/>
      <c r="U16" s="14"/>
      <c r="V16" s="14"/>
      <c r="W16" s="24"/>
      <c r="X16" s="14"/>
      <c r="Y16" s="15"/>
      <c r="Z16" s="15"/>
      <c r="AA16" s="55">
        <f t="shared" si="1"/>
        <v>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55">
        <f t="shared" si="2"/>
        <v>0</v>
      </c>
      <c r="AN16" s="55">
        <f t="shared" si="3"/>
        <v>0</v>
      </c>
      <c r="AO16" s="55">
        <f t="shared" si="4"/>
        <v>0</v>
      </c>
      <c r="AP16" s="84" t="str">
        <f t="shared" si="5"/>
        <v/>
      </c>
      <c r="AQ16" s="11" t="b">
        <f t="shared" si="6"/>
        <v>0</v>
      </c>
      <c r="AR16" s="59" t="b">
        <f t="shared" si="7"/>
        <v>0</v>
      </c>
      <c r="AS16" s="34" t="str">
        <f t="shared" si="8"/>
        <v/>
      </c>
    </row>
    <row r="17" spans="2:45">
      <c r="B17" s="260"/>
      <c r="C17" s="35"/>
      <c r="D17" s="53"/>
      <c r="E17" s="5"/>
      <c r="F17" s="60"/>
      <c r="G17" s="54" t="e">
        <f>VLOOKUP(F17,Foglio1!$F$2:$G$1509,2,FALSE)</f>
        <v>#N/A</v>
      </c>
      <c r="H17" s="56"/>
      <c r="I17" s="4"/>
      <c r="J17" s="4"/>
      <c r="K17" s="4"/>
      <c r="L17" s="4"/>
      <c r="M17" s="24"/>
      <c r="N17" s="24"/>
      <c r="O17" s="14"/>
      <c r="P17" s="14"/>
      <c r="Q17" s="14"/>
      <c r="R17" s="14"/>
      <c r="S17" s="14"/>
      <c r="T17" s="14"/>
      <c r="U17" s="14"/>
      <c r="V17" s="14"/>
      <c r="W17" s="24"/>
      <c r="X17" s="14"/>
      <c r="Y17" s="15"/>
      <c r="Z17" s="15"/>
      <c r="AA17" s="55">
        <f t="shared" si="1"/>
        <v>0</v>
      </c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55">
        <f t="shared" si="2"/>
        <v>0</v>
      </c>
      <c r="AN17" s="55">
        <f t="shared" si="3"/>
        <v>0</v>
      </c>
      <c r="AO17" s="55">
        <f t="shared" si="4"/>
        <v>0</v>
      </c>
      <c r="AP17" s="84" t="str">
        <f t="shared" si="5"/>
        <v/>
      </c>
      <c r="AQ17" s="11" t="b">
        <f t="shared" si="6"/>
        <v>0</v>
      </c>
      <c r="AR17" s="59" t="b">
        <f t="shared" si="7"/>
        <v>0</v>
      </c>
      <c r="AS17" s="34" t="str">
        <f t="shared" si="8"/>
        <v/>
      </c>
    </row>
    <row r="18" spans="2:45">
      <c r="B18" s="260"/>
      <c r="C18" s="35"/>
      <c r="D18" s="53"/>
      <c r="E18" s="5"/>
      <c r="F18" s="60"/>
      <c r="G18" s="54" t="e">
        <f>VLOOKUP(F18,Foglio1!$F$2:$G$1509,2,FALSE)</f>
        <v>#N/A</v>
      </c>
      <c r="H18" s="56"/>
      <c r="I18" s="4"/>
      <c r="J18" s="4"/>
      <c r="K18" s="4"/>
      <c r="L18" s="4"/>
      <c r="M18" s="24"/>
      <c r="N18" s="24"/>
      <c r="O18" s="14"/>
      <c r="P18" s="14"/>
      <c r="Q18" s="14"/>
      <c r="R18" s="14"/>
      <c r="S18" s="14"/>
      <c r="T18" s="14"/>
      <c r="U18" s="14"/>
      <c r="V18" s="14"/>
      <c r="W18" s="24"/>
      <c r="X18" s="14"/>
      <c r="Y18" s="15"/>
      <c r="Z18" s="15"/>
      <c r="AA18" s="55">
        <f t="shared" si="1"/>
        <v>0</v>
      </c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55">
        <f t="shared" si="2"/>
        <v>0</v>
      </c>
      <c r="AN18" s="55">
        <f t="shared" si="3"/>
        <v>0</v>
      </c>
      <c r="AO18" s="55">
        <f t="shared" si="4"/>
        <v>0</v>
      </c>
      <c r="AP18" s="84" t="str">
        <f t="shared" si="5"/>
        <v/>
      </c>
      <c r="AQ18" s="11" t="b">
        <f t="shared" si="6"/>
        <v>0</v>
      </c>
      <c r="AR18" s="59" t="b">
        <f t="shared" si="7"/>
        <v>0</v>
      </c>
      <c r="AS18" s="34" t="str">
        <f t="shared" si="8"/>
        <v/>
      </c>
    </row>
    <row r="19" spans="2:45">
      <c r="B19" s="260"/>
      <c r="C19" s="35"/>
      <c r="D19" s="53"/>
      <c r="E19" s="5"/>
      <c r="F19" s="60"/>
      <c r="G19" s="54" t="e">
        <f>VLOOKUP(F19,Foglio1!$F$2:$G$1509,2,FALSE)</f>
        <v>#N/A</v>
      </c>
      <c r="H19" s="56"/>
      <c r="I19" s="4"/>
      <c r="J19" s="4"/>
      <c r="K19" s="4"/>
      <c r="L19" s="4"/>
      <c r="M19" s="24"/>
      <c r="N19" s="24"/>
      <c r="O19" s="14"/>
      <c r="P19" s="14"/>
      <c r="Q19" s="14"/>
      <c r="R19" s="14"/>
      <c r="S19" s="14"/>
      <c r="T19" s="14"/>
      <c r="U19" s="14"/>
      <c r="V19" s="14"/>
      <c r="W19" s="24"/>
      <c r="X19" s="14"/>
      <c r="Y19" s="15"/>
      <c r="Z19" s="15"/>
      <c r="AA19" s="55">
        <f t="shared" si="1"/>
        <v>0</v>
      </c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55">
        <f t="shared" si="2"/>
        <v>0</v>
      </c>
      <c r="AN19" s="55">
        <f t="shared" si="3"/>
        <v>0</v>
      </c>
      <c r="AO19" s="55">
        <f t="shared" si="4"/>
        <v>0</v>
      </c>
      <c r="AP19" s="84" t="str">
        <f t="shared" si="5"/>
        <v/>
      </c>
      <c r="AQ19" s="11" t="b">
        <f t="shared" si="6"/>
        <v>0</v>
      </c>
      <c r="AR19" s="59" t="b">
        <f t="shared" si="7"/>
        <v>0</v>
      </c>
      <c r="AS19" s="34" t="str">
        <f t="shared" si="8"/>
        <v/>
      </c>
    </row>
    <row r="20" spans="2:45">
      <c r="B20" s="260"/>
      <c r="C20" s="35"/>
      <c r="D20" s="53"/>
      <c r="E20" s="5"/>
      <c r="F20" s="60"/>
      <c r="G20" s="54" t="e">
        <f>VLOOKUP(F20,Foglio1!$F$2:$G$1509,2,FALSE)</f>
        <v>#N/A</v>
      </c>
      <c r="H20" s="56"/>
      <c r="I20" s="4"/>
      <c r="J20" s="4"/>
      <c r="K20" s="4"/>
      <c r="L20" s="4"/>
      <c r="M20" s="24"/>
      <c r="N20" s="24"/>
      <c r="O20" s="14"/>
      <c r="P20" s="14"/>
      <c r="Q20" s="14"/>
      <c r="R20" s="14"/>
      <c r="S20" s="14"/>
      <c r="T20" s="14"/>
      <c r="U20" s="14"/>
      <c r="V20" s="14"/>
      <c r="W20" s="24"/>
      <c r="X20" s="14"/>
      <c r="Y20" s="15"/>
      <c r="Z20" s="15"/>
      <c r="AA20" s="55">
        <f t="shared" si="1"/>
        <v>0</v>
      </c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55">
        <f t="shared" si="2"/>
        <v>0</v>
      </c>
      <c r="AN20" s="55">
        <f t="shared" si="3"/>
        <v>0</v>
      </c>
      <c r="AO20" s="55">
        <f t="shared" si="4"/>
        <v>0</v>
      </c>
      <c r="AP20" s="84" t="str">
        <f t="shared" si="5"/>
        <v/>
      </c>
      <c r="AQ20" s="11" t="b">
        <f t="shared" si="6"/>
        <v>0</v>
      </c>
      <c r="AR20" s="59" t="b">
        <f t="shared" si="7"/>
        <v>0</v>
      </c>
      <c r="AS20" s="34" t="str">
        <f t="shared" si="8"/>
        <v/>
      </c>
    </row>
    <row r="21" spans="2:45">
      <c r="B21" s="260"/>
      <c r="C21" s="35"/>
      <c r="D21" s="53"/>
      <c r="E21" s="5"/>
      <c r="F21" s="60"/>
      <c r="G21" s="54" t="e">
        <f>VLOOKUP(F21,Foglio1!$F$2:$G$1509,2,FALSE)</f>
        <v>#N/A</v>
      </c>
      <c r="H21" s="56"/>
      <c r="I21" s="4"/>
      <c r="J21" s="4"/>
      <c r="K21" s="4"/>
      <c r="L21" s="4"/>
      <c r="M21" s="24"/>
      <c r="N21" s="24"/>
      <c r="O21" s="14"/>
      <c r="P21" s="14"/>
      <c r="Q21" s="14"/>
      <c r="R21" s="14"/>
      <c r="S21" s="14"/>
      <c r="T21" s="14"/>
      <c r="U21" s="14"/>
      <c r="V21" s="14"/>
      <c r="W21" s="24"/>
      <c r="X21" s="14"/>
      <c r="Y21" s="15"/>
      <c r="Z21" s="15"/>
      <c r="AA21" s="55">
        <f t="shared" si="1"/>
        <v>0</v>
      </c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55">
        <f t="shared" si="2"/>
        <v>0</v>
      </c>
      <c r="AN21" s="55">
        <f t="shared" si="3"/>
        <v>0</v>
      </c>
      <c r="AO21" s="55">
        <f t="shared" si="4"/>
        <v>0</v>
      </c>
      <c r="AP21" s="84" t="str">
        <f t="shared" si="5"/>
        <v/>
      </c>
      <c r="AQ21" s="11" t="b">
        <f t="shared" si="6"/>
        <v>0</v>
      </c>
      <c r="AR21" s="59" t="b">
        <f t="shared" si="7"/>
        <v>0</v>
      </c>
      <c r="AS21" s="34" t="str">
        <f t="shared" si="8"/>
        <v/>
      </c>
    </row>
    <row r="22" spans="2:45">
      <c r="B22" s="260"/>
      <c r="C22" s="35"/>
      <c r="D22" s="53"/>
      <c r="E22" s="5"/>
      <c r="F22" s="60"/>
      <c r="G22" s="54" t="e">
        <f>VLOOKUP(F22,Foglio1!$F$2:$G$1509,2,FALSE)</f>
        <v>#N/A</v>
      </c>
      <c r="H22" s="56"/>
      <c r="I22" s="4"/>
      <c r="J22" s="4"/>
      <c r="K22" s="4"/>
      <c r="L22" s="4"/>
      <c r="M22" s="24"/>
      <c r="N22" s="24"/>
      <c r="O22" s="14"/>
      <c r="P22" s="14"/>
      <c r="Q22" s="14"/>
      <c r="R22" s="14"/>
      <c r="S22" s="14"/>
      <c r="T22" s="14"/>
      <c r="U22" s="14"/>
      <c r="V22" s="14"/>
      <c r="W22" s="24"/>
      <c r="X22" s="14"/>
      <c r="Y22" s="15"/>
      <c r="Z22" s="15"/>
      <c r="AA22" s="55">
        <f t="shared" si="1"/>
        <v>0</v>
      </c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55">
        <f t="shared" si="2"/>
        <v>0</v>
      </c>
      <c r="AN22" s="55">
        <f t="shared" si="3"/>
        <v>0</v>
      </c>
      <c r="AO22" s="55">
        <f t="shared" si="4"/>
        <v>0</v>
      </c>
      <c r="AP22" s="84" t="str">
        <f t="shared" si="5"/>
        <v/>
      </c>
      <c r="AQ22" s="11" t="b">
        <f t="shared" si="6"/>
        <v>0</v>
      </c>
      <c r="AR22" s="59" t="b">
        <f t="shared" si="7"/>
        <v>0</v>
      </c>
      <c r="AS22" s="34" t="str">
        <f t="shared" si="8"/>
        <v/>
      </c>
    </row>
    <row r="23" spans="2:45">
      <c r="B23" s="260"/>
      <c r="C23" s="35"/>
      <c r="D23" s="53"/>
      <c r="E23" s="5"/>
      <c r="F23" s="60"/>
      <c r="G23" s="54" t="e">
        <f>VLOOKUP(F23,Foglio1!$F$2:$G$1509,2,FALSE)</f>
        <v>#N/A</v>
      </c>
      <c r="H23" s="56"/>
      <c r="I23" s="4"/>
      <c r="J23" s="4"/>
      <c r="K23" s="4"/>
      <c r="L23" s="4"/>
      <c r="M23" s="24"/>
      <c r="N23" s="24"/>
      <c r="O23" s="14"/>
      <c r="P23" s="14"/>
      <c r="Q23" s="14"/>
      <c r="R23" s="14"/>
      <c r="S23" s="14"/>
      <c r="T23" s="14"/>
      <c r="U23" s="14"/>
      <c r="V23" s="14"/>
      <c r="W23" s="24"/>
      <c r="X23" s="14"/>
      <c r="Y23" s="15"/>
      <c r="Z23" s="15"/>
      <c r="AA23" s="55">
        <f t="shared" si="1"/>
        <v>0</v>
      </c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55">
        <f t="shared" si="2"/>
        <v>0</v>
      </c>
      <c r="AN23" s="55">
        <f t="shared" si="3"/>
        <v>0</v>
      </c>
      <c r="AO23" s="55">
        <f t="shared" si="4"/>
        <v>0</v>
      </c>
      <c r="AP23" s="84" t="str">
        <f t="shared" si="5"/>
        <v/>
      </c>
      <c r="AQ23" s="11" t="b">
        <f t="shared" si="6"/>
        <v>0</v>
      </c>
      <c r="AR23" s="59" t="b">
        <f t="shared" si="7"/>
        <v>0</v>
      </c>
      <c r="AS23" s="34" t="str">
        <f t="shared" si="8"/>
        <v/>
      </c>
    </row>
    <row r="24" spans="2:45">
      <c r="B24" s="260"/>
      <c r="C24" s="35"/>
      <c r="D24" s="53"/>
      <c r="E24" s="5"/>
      <c r="F24" s="60"/>
      <c r="G24" s="54" t="e">
        <f>VLOOKUP(F24,Foglio1!$F$2:$G$1509,2,FALSE)</f>
        <v>#N/A</v>
      </c>
      <c r="H24" s="56"/>
      <c r="I24" s="4"/>
      <c r="J24" s="4"/>
      <c r="K24" s="4"/>
      <c r="L24" s="4"/>
      <c r="M24" s="24"/>
      <c r="N24" s="24"/>
      <c r="O24" s="14"/>
      <c r="P24" s="14"/>
      <c r="Q24" s="14"/>
      <c r="R24" s="14"/>
      <c r="S24" s="14"/>
      <c r="T24" s="14"/>
      <c r="U24" s="14"/>
      <c r="V24" s="14"/>
      <c r="W24" s="24"/>
      <c r="X24" s="14"/>
      <c r="Y24" s="15"/>
      <c r="Z24" s="15"/>
      <c r="AA24" s="55">
        <f t="shared" si="1"/>
        <v>0</v>
      </c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55">
        <f t="shared" si="2"/>
        <v>0</v>
      </c>
      <c r="AN24" s="55">
        <f t="shared" si="3"/>
        <v>0</v>
      </c>
      <c r="AO24" s="55">
        <f t="shared" si="4"/>
        <v>0</v>
      </c>
      <c r="AP24" s="84" t="str">
        <f t="shared" si="5"/>
        <v/>
      </c>
      <c r="AQ24" s="11" t="b">
        <f t="shared" si="6"/>
        <v>0</v>
      </c>
      <c r="AR24" s="59" t="b">
        <f t="shared" si="7"/>
        <v>0</v>
      </c>
      <c r="AS24" s="34" t="str">
        <f t="shared" si="8"/>
        <v/>
      </c>
    </row>
    <row r="25" spans="2:45">
      <c r="B25" s="260"/>
      <c r="C25" s="35"/>
      <c r="D25" s="53"/>
      <c r="E25" s="5"/>
      <c r="F25" s="60"/>
      <c r="G25" s="54" t="e">
        <f>VLOOKUP(F25,Foglio1!$F$2:$G$1509,2,FALSE)</f>
        <v>#N/A</v>
      </c>
      <c r="H25" s="56"/>
      <c r="I25" s="4"/>
      <c r="J25" s="4"/>
      <c r="K25" s="4"/>
      <c r="L25" s="4"/>
      <c r="M25" s="24"/>
      <c r="N25" s="24"/>
      <c r="O25" s="14"/>
      <c r="P25" s="14"/>
      <c r="Q25" s="14"/>
      <c r="R25" s="14"/>
      <c r="S25" s="14"/>
      <c r="T25" s="14"/>
      <c r="U25" s="14"/>
      <c r="V25" s="14"/>
      <c r="W25" s="24"/>
      <c r="X25" s="14"/>
      <c r="Y25" s="15"/>
      <c r="Z25" s="15"/>
      <c r="AA25" s="55">
        <f t="shared" si="1"/>
        <v>0</v>
      </c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55">
        <f t="shared" si="2"/>
        <v>0</v>
      </c>
      <c r="AN25" s="55">
        <f t="shared" si="3"/>
        <v>0</v>
      </c>
      <c r="AO25" s="55">
        <f t="shared" si="4"/>
        <v>0</v>
      </c>
      <c r="AP25" s="84" t="str">
        <f t="shared" si="5"/>
        <v/>
      </c>
      <c r="AQ25" s="11" t="b">
        <f t="shared" si="6"/>
        <v>0</v>
      </c>
      <c r="AR25" s="59" t="b">
        <f t="shared" si="7"/>
        <v>0</v>
      </c>
      <c r="AS25" s="34" t="str">
        <f t="shared" si="8"/>
        <v/>
      </c>
    </row>
    <row r="26" spans="2:45">
      <c r="B26" s="260"/>
      <c r="C26" s="35"/>
      <c r="D26" s="53"/>
      <c r="E26" s="5"/>
      <c r="F26" s="60"/>
      <c r="G26" s="54" t="e">
        <f>VLOOKUP(F26,Foglio1!$F$2:$G$1509,2,FALSE)</f>
        <v>#N/A</v>
      </c>
      <c r="H26" s="56"/>
      <c r="I26" s="4"/>
      <c r="J26" s="4"/>
      <c r="K26" s="4"/>
      <c r="L26" s="4"/>
      <c r="M26" s="24"/>
      <c r="N26" s="24"/>
      <c r="O26" s="14"/>
      <c r="P26" s="14"/>
      <c r="Q26" s="14"/>
      <c r="R26" s="14"/>
      <c r="S26" s="14"/>
      <c r="T26" s="14"/>
      <c r="U26" s="14"/>
      <c r="V26" s="14"/>
      <c r="W26" s="24"/>
      <c r="X26" s="14"/>
      <c r="Y26" s="15"/>
      <c r="Z26" s="15"/>
      <c r="AA26" s="55">
        <f t="shared" si="1"/>
        <v>0</v>
      </c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55">
        <f t="shared" si="2"/>
        <v>0</v>
      </c>
      <c r="AN26" s="55">
        <f t="shared" si="3"/>
        <v>0</v>
      </c>
      <c r="AO26" s="55">
        <f t="shared" si="4"/>
        <v>0</v>
      </c>
      <c r="AP26" s="84" t="str">
        <f t="shared" si="5"/>
        <v/>
      </c>
      <c r="AQ26" s="11" t="b">
        <f t="shared" si="6"/>
        <v>0</v>
      </c>
      <c r="AR26" s="59" t="b">
        <f t="shared" si="7"/>
        <v>0</v>
      </c>
      <c r="AS26" s="34" t="str">
        <f t="shared" si="8"/>
        <v/>
      </c>
    </row>
    <row r="27" spans="2:45">
      <c r="B27" s="260"/>
      <c r="C27" s="35"/>
      <c r="D27" s="53"/>
      <c r="E27" s="5"/>
      <c r="F27" s="60"/>
      <c r="G27" s="54" t="e">
        <f>VLOOKUP(F27,Foglio1!$F$2:$G$1509,2,FALSE)</f>
        <v>#N/A</v>
      </c>
      <c r="H27" s="56"/>
      <c r="I27" s="4"/>
      <c r="J27" s="4"/>
      <c r="K27" s="4"/>
      <c r="L27" s="4"/>
      <c r="M27" s="24"/>
      <c r="N27" s="24"/>
      <c r="O27" s="14"/>
      <c r="P27" s="14"/>
      <c r="Q27" s="14"/>
      <c r="R27" s="14"/>
      <c r="S27" s="14"/>
      <c r="T27" s="14"/>
      <c r="U27" s="14"/>
      <c r="V27" s="14"/>
      <c r="W27" s="24"/>
      <c r="X27" s="14"/>
      <c r="Y27" s="15"/>
      <c r="Z27" s="15"/>
      <c r="AA27" s="55">
        <f t="shared" si="1"/>
        <v>0</v>
      </c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55">
        <f t="shared" si="2"/>
        <v>0</v>
      </c>
      <c r="AN27" s="55">
        <f t="shared" si="3"/>
        <v>0</v>
      </c>
      <c r="AO27" s="55">
        <f t="shared" si="4"/>
        <v>0</v>
      </c>
      <c r="AP27" s="84" t="str">
        <f t="shared" si="5"/>
        <v/>
      </c>
      <c r="AQ27" s="11" t="b">
        <f t="shared" si="6"/>
        <v>0</v>
      </c>
      <c r="AR27" s="59" t="b">
        <f t="shared" si="7"/>
        <v>0</v>
      </c>
      <c r="AS27" s="34" t="str">
        <f t="shared" si="8"/>
        <v/>
      </c>
    </row>
    <row r="28" spans="2:45">
      <c r="B28" s="260"/>
      <c r="C28" s="35"/>
      <c r="D28" s="53"/>
      <c r="E28" s="5"/>
      <c r="F28" s="60"/>
      <c r="G28" s="54" t="e">
        <f>VLOOKUP(F28,Foglio1!$F$2:$G$1509,2,FALSE)</f>
        <v>#N/A</v>
      </c>
      <c r="H28" s="56"/>
      <c r="I28" s="4"/>
      <c r="J28" s="4"/>
      <c r="K28" s="4"/>
      <c r="L28" s="4"/>
      <c r="M28" s="24"/>
      <c r="N28" s="24"/>
      <c r="O28" s="14"/>
      <c r="P28" s="14"/>
      <c r="Q28" s="14"/>
      <c r="R28" s="14"/>
      <c r="S28" s="14"/>
      <c r="T28" s="14"/>
      <c r="U28" s="14"/>
      <c r="V28" s="14"/>
      <c r="W28" s="24"/>
      <c r="X28" s="14"/>
      <c r="Y28" s="15"/>
      <c r="Z28" s="15"/>
      <c r="AA28" s="55">
        <f t="shared" si="1"/>
        <v>0</v>
      </c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55">
        <f t="shared" si="2"/>
        <v>0</v>
      </c>
      <c r="AN28" s="55">
        <f t="shared" si="3"/>
        <v>0</v>
      </c>
      <c r="AO28" s="55">
        <f t="shared" si="4"/>
        <v>0</v>
      </c>
      <c r="AP28" s="84" t="str">
        <f t="shared" si="5"/>
        <v/>
      </c>
      <c r="AQ28" s="11" t="b">
        <f t="shared" si="6"/>
        <v>0</v>
      </c>
      <c r="AR28" s="59" t="b">
        <f t="shared" si="7"/>
        <v>0</v>
      </c>
      <c r="AS28" s="34" t="str">
        <f t="shared" si="8"/>
        <v/>
      </c>
    </row>
    <row r="29" spans="2:45">
      <c r="B29" s="260"/>
      <c r="C29" s="35"/>
      <c r="D29" s="53"/>
      <c r="E29" s="5"/>
      <c r="F29" s="60"/>
      <c r="G29" s="54" t="e">
        <f>VLOOKUP(F29,Foglio1!$F$2:$G$1509,2,FALSE)</f>
        <v>#N/A</v>
      </c>
      <c r="H29" s="56"/>
      <c r="I29" s="4"/>
      <c r="J29" s="4"/>
      <c r="K29" s="4"/>
      <c r="L29" s="4"/>
      <c r="M29" s="24"/>
      <c r="N29" s="24"/>
      <c r="O29" s="14"/>
      <c r="P29" s="14"/>
      <c r="Q29" s="14"/>
      <c r="R29" s="14"/>
      <c r="S29" s="14"/>
      <c r="T29" s="14"/>
      <c r="U29" s="14"/>
      <c r="V29" s="14"/>
      <c r="W29" s="24"/>
      <c r="X29" s="14"/>
      <c r="Y29" s="15"/>
      <c r="Z29" s="15"/>
      <c r="AA29" s="55">
        <f t="shared" si="1"/>
        <v>0</v>
      </c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55">
        <f t="shared" si="2"/>
        <v>0</v>
      </c>
      <c r="AN29" s="55">
        <f t="shared" si="3"/>
        <v>0</v>
      </c>
      <c r="AO29" s="55">
        <f t="shared" si="4"/>
        <v>0</v>
      </c>
      <c r="AP29" s="84" t="str">
        <f t="shared" si="5"/>
        <v/>
      </c>
      <c r="AQ29" s="11" t="b">
        <f t="shared" si="6"/>
        <v>0</v>
      </c>
      <c r="AR29" s="59" t="b">
        <f t="shared" si="7"/>
        <v>0</v>
      </c>
      <c r="AS29" s="34" t="str">
        <f t="shared" si="8"/>
        <v/>
      </c>
    </row>
    <row r="30" spans="2:45">
      <c r="B30" s="260"/>
      <c r="C30" s="35"/>
      <c r="D30" s="53"/>
      <c r="E30" s="5"/>
      <c r="F30" s="60"/>
      <c r="G30" s="54" t="e">
        <f>VLOOKUP(F30,Foglio1!$F$2:$G$1509,2,FALSE)</f>
        <v>#N/A</v>
      </c>
      <c r="H30" s="56"/>
      <c r="I30" s="4"/>
      <c r="J30" s="4"/>
      <c r="K30" s="4"/>
      <c r="L30" s="4"/>
      <c r="M30" s="24"/>
      <c r="N30" s="24"/>
      <c r="O30" s="14"/>
      <c r="P30" s="14"/>
      <c r="Q30" s="14"/>
      <c r="R30" s="14"/>
      <c r="S30" s="14"/>
      <c r="T30" s="14"/>
      <c r="U30" s="14"/>
      <c r="V30" s="14"/>
      <c r="W30" s="24"/>
      <c r="X30" s="14"/>
      <c r="Y30" s="15"/>
      <c r="Z30" s="15"/>
      <c r="AA30" s="55">
        <f t="shared" si="1"/>
        <v>0</v>
      </c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55">
        <f t="shared" si="2"/>
        <v>0</v>
      </c>
      <c r="AN30" s="55">
        <f t="shared" si="3"/>
        <v>0</v>
      </c>
      <c r="AO30" s="55">
        <f t="shared" si="4"/>
        <v>0</v>
      </c>
      <c r="AP30" s="84" t="str">
        <f t="shared" si="5"/>
        <v/>
      </c>
      <c r="AQ30" s="11" t="b">
        <f t="shared" si="6"/>
        <v>0</v>
      </c>
      <c r="AR30" s="59" t="b">
        <f t="shared" si="7"/>
        <v>0</v>
      </c>
      <c r="AS30" s="34" t="str">
        <f t="shared" si="8"/>
        <v/>
      </c>
    </row>
    <row r="31" spans="2:45">
      <c r="B31" s="260"/>
      <c r="C31" s="35"/>
      <c r="D31" s="53"/>
      <c r="E31" s="5"/>
      <c r="F31" s="60"/>
      <c r="G31" s="54" t="e">
        <f>VLOOKUP(F31,Foglio1!$F$2:$G$1509,2,FALSE)</f>
        <v>#N/A</v>
      </c>
      <c r="H31" s="56"/>
      <c r="I31" s="4"/>
      <c r="J31" s="4"/>
      <c r="K31" s="4"/>
      <c r="L31" s="4"/>
      <c r="M31" s="24"/>
      <c r="N31" s="24"/>
      <c r="O31" s="14"/>
      <c r="P31" s="14"/>
      <c r="Q31" s="14"/>
      <c r="R31" s="14"/>
      <c r="S31" s="14"/>
      <c r="T31" s="14"/>
      <c r="U31" s="14"/>
      <c r="V31" s="14"/>
      <c r="W31" s="24"/>
      <c r="X31" s="14"/>
      <c r="Y31" s="15"/>
      <c r="Z31" s="15"/>
      <c r="AA31" s="55">
        <f t="shared" si="1"/>
        <v>0</v>
      </c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55">
        <f t="shared" si="2"/>
        <v>0</v>
      </c>
      <c r="AN31" s="55">
        <f t="shared" si="3"/>
        <v>0</v>
      </c>
      <c r="AO31" s="55">
        <f t="shared" si="4"/>
        <v>0</v>
      </c>
      <c r="AP31" s="84" t="str">
        <f t="shared" si="5"/>
        <v/>
      </c>
      <c r="AQ31" s="11" t="b">
        <f t="shared" si="6"/>
        <v>0</v>
      </c>
      <c r="AR31" s="59" t="b">
        <f t="shared" si="7"/>
        <v>0</v>
      </c>
      <c r="AS31" s="34" t="str">
        <f t="shared" si="8"/>
        <v/>
      </c>
    </row>
    <row r="32" spans="2:45">
      <c r="B32" s="260"/>
      <c r="C32" s="35"/>
      <c r="D32" s="53"/>
      <c r="E32" s="5"/>
      <c r="F32" s="60"/>
      <c r="G32" s="54" t="e">
        <f>VLOOKUP(F32,Foglio1!$F$2:$G$1509,2,FALSE)</f>
        <v>#N/A</v>
      </c>
      <c r="H32" s="56"/>
      <c r="I32" s="4"/>
      <c r="J32" s="4"/>
      <c r="K32" s="4"/>
      <c r="L32" s="4"/>
      <c r="M32" s="24"/>
      <c r="N32" s="24"/>
      <c r="O32" s="14"/>
      <c r="P32" s="14"/>
      <c r="Q32" s="14"/>
      <c r="R32" s="14"/>
      <c r="S32" s="14"/>
      <c r="T32" s="14"/>
      <c r="U32" s="14"/>
      <c r="V32" s="14"/>
      <c r="W32" s="24"/>
      <c r="X32" s="14"/>
      <c r="Y32" s="15"/>
      <c r="Z32" s="15"/>
      <c r="AA32" s="55">
        <f t="shared" si="1"/>
        <v>0</v>
      </c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55">
        <f t="shared" si="2"/>
        <v>0</v>
      </c>
      <c r="AN32" s="55">
        <f t="shared" si="3"/>
        <v>0</v>
      </c>
      <c r="AO32" s="55">
        <f t="shared" si="4"/>
        <v>0</v>
      </c>
      <c r="AP32" s="84" t="str">
        <f t="shared" si="5"/>
        <v/>
      </c>
      <c r="AQ32" s="11" t="b">
        <f t="shared" si="6"/>
        <v>0</v>
      </c>
      <c r="AR32" s="59" t="b">
        <f t="shared" si="7"/>
        <v>0</v>
      </c>
      <c r="AS32" s="34" t="str">
        <f t="shared" si="8"/>
        <v/>
      </c>
    </row>
    <row r="33" spans="2:45">
      <c r="B33" s="260"/>
      <c r="C33" s="35"/>
      <c r="D33" s="53"/>
      <c r="E33" s="5"/>
      <c r="F33" s="60"/>
      <c r="G33" s="54" t="e">
        <f>VLOOKUP(F33,Foglio1!$F$2:$G$1509,2,FALSE)</f>
        <v>#N/A</v>
      </c>
      <c r="H33" s="56"/>
      <c r="I33" s="4"/>
      <c r="J33" s="4"/>
      <c r="K33" s="4"/>
      <c r="L33" s="4"/>
      <c r="M33" s="24"/>
      <c r="N33" s="24"/>
      <c r="O33" s="14"/>
      <c r="P33" s="14"/>
      <c r="Q33" s="14"/>
      <c r="R33" s="14"/>
      <c r="S33" s="14"/>
      <c r="T33" s="14"/>
      <c r="U33" s="14"/>
      <c r="V33" s="14"/>
      <c r="W33" s="24"/>
      <c r="X33" s="14"/>
      <c r="Y33" s="15"/>
      <c r="Z33" s="15"/>
      <c r="AA33" s="55">
        <f t="shared" si="1"/>
        <v>0</v>
      </c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55">
        <f t="shared" si="2"/>
        <v>0</v>
      </c>
      <c r="AN33" s="55">
        <f t="shared" si="3"/>
        <v>0</v>
      </c>
      <c r="AO33" s="55">
        <f t="shared" si="4"/>
        <v>0</v>
      </c>
      <c r="AP33" s="84" t="str">
        <f t="shared" si="5"/>
        <v/>
      </c>
      <c r="AQ33" s="11" t="b">
        <f t="shared" si="6"/>
        <v>0</v>
      </c>
      <c r="AR33" s="59" t="b">
        <f t="shared" si="7"/>
        <v>0</v>
      </c>
      <c r="AS33" s="34" t="str">
        <f t="shared" si="8"/>
        <v/>
      </c>
    </row>
    <row r="34" spans="2:45">
      <c r="B34" s="260"/>
      <c r="C34" s="35"/>
      <c r="D34" s="53"/>
      <c r="E34" s="5"/>
      <c r="F34" s="60"/>
      <c r="G34" s="54" t="e">
        <f>VLOOKUP(F34,Foglio1!$F$2:$G$1509,2,FALSE)</f>
        <v>#N/A</v>
      </c>
      <c r="H34" s="56"/>
      <c r="I34" s="4"/>
      <c r="J34" s="4"/>
      <c r="K34" s="4"/>
      <c r="L34" s="4"/>
      <c r="M34" s="24"/>
      <c r="N34" s="24"/>
      <c r="O34" s="14"/>
      <c r="P34" s="14"/>
      <c r="Q34" s="14"/>
      <c r="R34" s="14"/>
      <c r="S34" s="14"/>
      <c r="T34" s="14"/>
      <c r="U34" s="14"/>
      <c r="V34" s="14"/>
      <c r="W34" s="24"/>
      <c r="X34" s="14"/>
      <c r="Y34" s="15"/>
      <c r="Z34" s="15"/>
      <c r="AA34" s="55">
        <f t="shared" si="1"/>
        <v>0</v>
      </c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55">
        <f t="shared" si="2"/>
        <v>0</v>
      </c>
      <c r="AN34" s="55">
        <f t="shared" si="3"/>
        <v>0</v>
      </c>
      <c r="AO34" s="55">
        <f t="shared" si="4"/>
        <v>0</v>
      </c>
      <c r="AP34" s="84" t="str">
        <f t="shared" si="5"/>
        <v/>
      </c>
      <c r="AQ34" s="11" t="b">
        <f t="shared" si="6"/>
        <v>0</v>
      </c>
      <c r="AR34" s="59" t="b">
        <f t="shared" si="7"/>
        <v>0</v>
      </c>
      <c r="AS34" s="34" t="str">
        <f t="shared" si="8"/>
        <v/>
      </c>
    </row>
    <row r="35" spans="2:45">
      <c r="B35" s="260"/>
      <c r="C35" s="35"/>
      <c r="D35" s="53"/>
      <c r="E35" s="5"/>
      <c r="F35" s="60"/>
      <c r="G35" s="54" t="e">
        <f>VLOOKUP(F35,Foglio1!$F$2:$G$1509,2,FALSE)</f>
        <v>#N/A</v>
      </c>
      <c r="H35" s="56"/>
      <c r="I35" s="4"/>
      <c r="J35" s="4"/>
      <c r="K35" s="4"/>
      <c r="L35" s="4"/>
      <c r="M35" s="24"/>
      <c r="N35" s="24"/>
      <c r="O35" s="14"/>
      <c r="P35" s="14"/>
      <c r="Q35" s="14"/>
      <c r="R35" s="14"/>
      <c r="S35" s="14"/>
      <c r="T35" s="14"/>
      <c r="U35" s="14"/>
      <c r="V35" s="14"/>
      <c r="W35" s="24"/>
      <c r="X35" s="14"/>
      <c r="Y35" s="15"/>
      <c r="Z35" s="15"/>
      <c r="AA35" s="55">
        <f t="shared" si="1"/>
        <v>0</v>
      </c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55">
        <f t="shared" si="2"/>
        <v>0</v>
      </c>
      <c r="AN35" s="55">
        <f t="shared" si="3"/>
        <v>0</v>
      </c>
      <c r="AO35" s="55">
        <f t="shared" si="4"/>
        <v>0</v>
      </c>
      <c r="AP35" s="84" t="str">
        <f t="shared" si="5"/>
        <v/>
      </c>
      <c r="AQ35" s="11" t="b">
        <f t="shared" si="6"/>
        <v>0</v>
      </c>
      <c r="AR35" s="59" t="b">
        <f t="shared" si="7"/>
        <v>0</v>
      </c>
      <c r="AS35" s="34" t="str">
        <f t="shared" si="8"/>
        <v/>
      </c>
    </row>
    <row r="36" spans="2:45">
      <c r="B36" s="260"/>
      <c r="C36" s="35"/>
      <c r="D36" s="53"/>
      <c r="E36" s="5"/>
      <c r="F36" s="60"/>
      <c r="G36" s="54" t="e">
        <f>VLOOKUP(F36,Foglio1!$F$2:$G$1509,2,FALSE)</f>
        <v>#N/A</v>
      </c>
      <c r="H36" s="56"/>
      <c r="I36" s="4"/>
      <c r="J36" s="4"/>
      <c r="K36" s="4"/>
      <c r="L36" s="4"/>
      <c r="M36" s="24"/>
      <c r="N36" s="24"/>
      <c r="O36" s="14"/>
      <c r="P36" s="14"/>
      <c r="Q36" s="14"/>
      <c r="R36" s="14"/>
      <c r="S36" s="14"/>
      <c r="T36" s="14"/>
      <c r="U36" s="14"/>
      <c r="V36" s="14"/>
      <c r="W36" s="24"/>
      <c r="X36" s="14"/>
      <c r="Y36" s="15"/>
      <c r="Z36" s="15"/>
      <c r="AA36" s="55">
        <f t="shared" si="1"/>
        <v>0</v>
      </c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55">
        <f t="shared" si="2"/>
        <v>0</v>
      </c>
      <c r="AN36" s="55">
        <f t="shared" si="3"/>
        <v>0</v>
      </c>
      <c r="AO36" s="55">
        <f t="shared" si="4"/>
        <v>0</v>
      </c>
      <c r="AP36" s="84" t="str">
        <f t="shared" si="5"/>
        <v/>
      </c>
      <c r="AQ36" s="11" t="b">
        <f t="shared" si="6"/>
        <v>0</v>
      </c>
      <c r="AR36" s="59" t="b">
        <f t="shared" si="7"/>
        <v>0</v>
      </c>
      <c r="AS36" s="34" t="str">
        <f t="shared" si="8"/>
        <v/>
      </c>
    </row>
    <row r="37" spans="2:45">
      <c r="B37" s="260"/>
      <c r="C37" s="35"/>
      <c r="D37" s="53"/>
      <c r="E37" s="5"/>
      <c r="F37" s="60"/>
      <c r="G37" s="54" t="e">
        <f>VLOOKUP(F37,Foglio1!$F$2:$G$1509,2,FALSE)</f>
        <v>#N/A</v>
      </c>
      <c r="H37" s="56"/>
      <c r="I37" s="4"/>
      <c r="J37" s="4"/>
      <c r="K37" s="4"/>
      <c r="L37" s="4"/>
      <c r="M37" s="24"/>
      <c r="N37" s="24"/>
      <c r="O37" s="14"/>
      <c r="P37" s="14"/>
      <c r="Q37" s="14"/>
      <c r="R37" s="14"/>
      <c r="S37" s="14"/>
      <c r="T37" s="14"/>
      <c r="U37" s="14"/>
      <c r="V37" s="14"/>
      <c r="W37" s="24"/>
      <c r="X37" s="14"/>
      <c r="Y37" s="15"/>
      <c r="Z37" s="15"/>
      <c r="AA37" s="55">
        <f t="shared" si="1"/>
        <v>0</v>
      </c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55">
        <f t="shared" si="2"/>
        <v>0</v>
      </c>
      <c r="AN37" s="55">
        <f t="shared" si="3"/>
        <v>0</v>
      </c>
      <c r="AO37" s="55">
        <f t="shared" si="4"/>
        <v>0</v>
      </c>
      <c r="AP37" s="84" t="str">
        <f t="shared" si="5"/>
        <v/>
      </c>
      <c r="AQ37" s="11" t="b">
        <f t="shared" si="6"/>
        <v>0</v>
      </c>
      <c r="AR37" s="59" t="b">
        <f t="shared" si="7"/>
        <v>0</v>
      </c>
      <c r="AS37" s="34" t="str">
        <f t="shared" si="8"/>
        <v/>
      </c>
    </row>
    <row r="38" spans="2:45">
      <c r="B38" s="260"/>
      <c r="C38" s="35"/>
      <c r="D38" s="53"/>
      <c r="E38" s="5"/>
      <c r="F38" s="60"/>
      <c r="G38" s="54" t="e">
        <f>VLOOKUP(F38,Foglio1!$F$2:$G$1509,2,FALSE)</f>
        <v>#N/A</v>
      </c>
      <c r="H38" s="56"/>
      <c r="I38" s="4"/>
      <c r="J38" s="4"/>
      <c r="K38" s="4"/>
      <c r="L38" s="4"/>
      <c r="M38" s="24"/>
      <c r="N38" s="24"/>
      <c r="O38" s="14"/>
      <c r="P38" s="14"/>
      <c r="Q38" s="14"/>
      <c r="R38" s="14"/>
      <c r="S38" s="14"/>
      <c r="T38" s="14"/>
      <c r="U38" s="14"/>
      <c r="V38" s="14"/>
      <c r="W38" s="24"/>
      <c r="X38" s="14"/>
      <c r="Y38" s="15"/>
      <c r="Z38" s="15"/>
      <c r="AA38" s="55">
        <f t="shared" si="1"/>
        <v>0</v>
      </c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55">
        <f t="shared" si="2"/>
        <v>0</v>
      </c>
      <c r="AN38" s="55">
        <f t="shared" si="3"/>
        <v>0</v>
      </c>
      <c r="AO38" s="55">
        <f t="shared" si="4"/>
        <v>0</v>
      </c>
      <c r="AP38" s="84" t="str">
        <f t="shared" si="5"/>
        <v/>
      </c>
      <c r="AQ38" s="11" t="b">
        <f t="shared" si="6"/>
        <v>0</v>
      </c>
      <c r="AR38" s="59" t="b">
        <f t="shared" si="7"/>
        <v>0</v>
      </c>
      <c r="AS38" s="34" t="str">
        <f t="shared" si="8"/>
        <v/>
      </c>
    </row>
    <row r="39" spans="2:45">
      <c r="B39" s="260"/>
      <c r="C39" s="35"/>
      <c r="D39" s="53"/>
      <c r="E39" s="5"/>
      <c r="F39" s="60"/>
      <c r="G39" s="54" t="e">
        <f>VLOOKUP(F39,Foglio1!$F$2:$G$1509,2,FALSE)</f>
        <v>#N/A</v>
      </c>
      <c r="H39" s="56"/>
      <c r="I39" s="4"/>
      <c r="J39" s="4"/>
      <c r="K39" s="4"/>
      <c r="L39" s="4"/>
      <c r="M39" s="24"/>
      <c r="N39" s="24"/>
      <c r="O39" s="14"/>
      <c r="P39" s="14"/>
      <c r="Q39" s="14"/>
      <c r="R39" s="14"/>
      <c r="S39" s="14"/>
      <c r="T39" s="14"/>
      <c r="U39" s="14"/>
      <c r="V39" s="14"/>
      <c r="W39" s="24"/>
      <c r="X39" s="14"/>
      <c r="Y39" s="15"/>
      <c r="Z39" s="15"/>
      <c r="AA39" s="55">
        <f t="shared" si="1"/>
        <v>0</v>
      </c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55">
        <f t="shared" si="2"/>
        <v>0</v>
      </c>
      <c r="AN39" s="55">
        <f t="shared" si="3"/>
        <v>0</v>
      </c>
      <c r="AO39" s="55">
        <f t="shared" si="4"/>
        <v>0</v>
      </c>
      <c r="AP39" s="84" t="str">
        <f t="shared" si="5"/>
        <v/>
      </c>
      <c r="AQ39" s="11" t="b">
        <f t="shared" si="6"/>
        <v>0</v>
      </c>
      <c r="AR39" s="59" t="b">
        <f t="shared" si="7"/>
        <v>0</v>
      </c>
      <c r="AS39" s="34" t="str">
        <f t="shared" si="8"/>
        <v/>
      </c>
    </row>
    <row r="40" spans="2:45">
      <c r="B40" s="260"/>
      <c r="C40" s="35"/>
      <c r="D40" s="53"/>
      <c r="E40" s="5"/>
      <c r="F40" s="60"/>
      <c r="G40" s="54" t="e">
        <f>VLOOKUP(F40,Foglio1!$F$2:$G$1509,2,FALSE)</f>
        <v>#N/A</v>
      </c>
      <c r="H40" s="56"/>
      <c r="I40" s="4"/>
      <c r="J40" s="4"/>
      <c r="K40" s="4"/>
      <c r="L40" s="4"/>
      <c r="M40" s="24"/>
      <c r="N40" s="24"/>
      <c r="O40" s="14"/>
      <c r="P40" s="14"/>
      <c r="Q40" s="14"/>
      <c r="R40" s="14"/>
      <c r="S40" s="14"/>
      <c r="T40" s="14"/>
      <c r="U40" s="14"/>
      <c r="V40" s="14"/>
      <c r="W40" s="24"/>
      <c r="X40" s="14"/>
      <c r="Y40" s="15"/>
      <c r="Z40" s="15"/>
      <c r="AA40" s="55">
        <f t="shared" si="1"/>
        <v>0</v>
      </c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55">
        <f t="shared" si="2"/>
        <v>0</v>
      </c>
      <c r="AN40" s="55">
        <f t="shared" si="3"/>
        <v>0</v>
      </c>
      <c r="AO40" s="55">
        <f t="shared" si="4"/>
        <v>0</v>
      </c>
      <c r="AP40" s="84" t="str">
        <f t="shared" si="5"/>
        <v/>
      </c>
      <c r="AQ40" s="11" t="b">
        <f t="shared" si="6"/>
        <v>0</v>
      </c>
      <c r="AR40" s="59" t="b">
        <f t="shared" si="7"/>
        <v>0</v>
      </c>
      <c r="AS40" s="34" t="str">
        <f t="shared" si="8"/>
        <v/>
      </c>
    </row>
    <row r="41" spans="2:45">
      <c r="B41" s="260"/>
      <c r="C41" s="35"/>
      <c r="D41" s="53"/>
      <c r="E41" s="5"/>
      <c r="F41" s="60"/>
      <c r="G41" s="54" t="e">
        <f>VLOOKUP(F41,Foglio1!$F$2:$G$1509,2,FALSE)</f>
        <v>#N/A</v>
      </c>
      <c r="H41" s="56"/>
      <c r="I41" s="4"/>
      <c r="J41" s="4"/>
      <c r="K41" s="4"/>
      <c r="L41" s="4"/>
      <c r="M41" s="24"/>
      <c r="N41" s="24"/>
      <c r="O41" s="14"/>
      <c r="P41" s="14"/>
      <c r="Q41" s="14"/>
      <c r="R41" s="14"/>
      <c r="S41" s="14"/>
      <c r="T41" s="14"/>
      <c r="U41" s="14"/>
      <c r="V41" s="14"/>
      <c r="W41" s="24"/>
      <c r="X41" s="14"/>
      <c r="Y41" s="15"/>
      <c r="Z41" s="15"/>
      <c r="AA41" s="55">
        <f t="shared" si="1"/>
        <v>0</v>
      </c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55">
        <f t="shared" si="2"/>
        <v>0</v>
      </c>
      <c r="AN41" s="55">
        <f t="shared" si="3"/>
        <v>0</v>
      </c>
      <c r="AO41" s="55">
        <f t="shared" si="4"/>
        <v>0</v>
      </c>
      <c r="AP41" s="84" t="str">
        <f t="shared" si="5"/>
        <v/>
      </c>
      <c r="AQ41" s="11" t="b">
        <f t="shared" si="6"/>
        <v>0</v>
      </c>
      <c r="AR41" s="59" t="b">
        <f t="shared" si="7"/>
        <v>0</v>
      </c>
      <c r="AS41" s="34" t="str">
        <f t="shared" si="8"/>
        <v/>
      </c>
    </row>
    <row r="42" spans="2:45">
      <c r="B42" s="260"/>
      <c r="C42" s="35"/>
      <c r="D42" s="53"/>
      <c r="E42" s="5"/>
      <c r="F42" s="60"/>
      <c r="G42" s="54" t="e">
        <f>VLOOKUP(F42,Foglio1!$F$2:$G$1509,2,FALSE)</f>
        <v>#N/A</v>
      </c>
      <c r="H42" s="56"/>
      <c r="I42" s="4"/>
      <c r="J42" s="4"/>
      <c r="K42" s="4"/>
      <c r="L42" s="4"/>
      <c r="M42" s="24"/>
      <c r="N42" s="24"/>
      <c r="O42" s="14"/>
      <c r="P42" s="14"/>
      <c r="Q42" s="14"/>
      <c r="R42" s="14"/>
      <c r="S42" s="14"/>
      <c r="T42" s="14"/>
      <c r="U42" s="14"/>
      <c r="V42" s="14"/>
      <c r="W42" s="24"/>
      <c r="X42" s="14"/>
      <c r="Y42" s="15"/>
      <c r="Z42" s="15"/>
      <c r="AA42" s="55">
        <f t="shared" si="1"/>
        <v>0</v>
      </c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55">
        <f t="shared" si="2"/>
        <v>0</v>
      </c>
      <c r="AN42" s="55">
        <f t="shared" si="3"/>
        <v>0</v>
      </c>
      <c r="AO42" s="55">
        <f t="shared" si="4"/>
        <v>0</v>
      </c>
      <c r="AP42" s="84" t="str">
        <f t="shared" si="5"/>
        <v/>
      </c>
      <c r="AQ42" s="11" t="b">
        <f t="shared" si="6"/>
        <v>0</v>
      </c>
      <c r="AR42" s="59" t="b">
        <f t="shared" si="7"/>
        <v>0</v>
      </c>
      <c r="AS42" s="34" t="str">
        <f t="shared" si="8"/>
        <v/>
      </c>
    </row>
    <row r="43" spans="2:45">
      <c r="B43" s="260"/>
      <c r="C43" s="35"/>
      <c r="D43" s="53"/>
      <c r="E43" s="5"/>
      <c r="F43" s="60"/>
      <c r="G43" s="54" t="e">
        <f>VLOOKUP(F43,Foglio1!$F$2:$G$1509,2,FALSE)</f>
        <v>#N/A</v>
      </c>
      <c r="H43" s="56"/>
      <c r="I43" s="4"/>
      <c r="J43" s="4"/>
      <c r="K43" s="4"/>
      <c r="L43" s="4"/>
      <c r="M43" s="24"/>
      <c r="N43" s="24"/>
      <c r="O43" s="14"/>
      <c r="P43" s="14"/>
      <c r="Q43" s="14"/>
      <c r="R43" s="14"/>
      <c r="S43" s="14"/>
      <c r="T43" s="14"/>
      <c r="U43" s="14"/>
      <c r="V43" s="14"/>
      <c r="W43" s="24"/>
      <c r="X43" s="14"/>
      <c r="Y43" s="15"/>
      <c r="Z43" s="15"/>
      <c r="AA43" s="55">
        <f t="shared" si="1"/>
        <v>0</v>
      </c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55">
        <f t="shared" si="2"/>
        <v>0</v>
      </c>
      <c r="AN43" s="55">
        <f t="shared" si="3"/>
        <v>0</v>
      </c>
      <c r="AO43" s="55">
        <f t="shared" si="4"/>
        <v>0</v>
      </c>
      <c r="AP43" s="84" t="str">
        <f t="shared" si="5"/>
        <v/>
      </c>
      <c r="AQ43" s="11" t="b">
        <f t="shared" si="6"/>
        <v>0</v>
      </c>
      <c r="AR43" s="59" t="b">
        <f t="shared" si="7"/>
        <v>0</v>
      </c>
      <c r="AS43" s="34" t="str">
        <f t="shared" si="8"/>
        <v/>
      </c>
    </row>
    <row r="44" spans="2:45">
      <c r="B44" s="260"/>
      <c r="C44" s="35"/>
      <c r="D44" s="53"/>
      <c r="E44" s="5"/>
      <c r="F44" s="60"/>
      <c r="G44" s="54" t="e">
        <f>VLOOKUP(F44,Foglio1!$F$2:$G$1509,2,FALSE)</f>
        <v>#N/A</v>
      </c>
      <c r="H44" s="56"/>
      <c r="I44" s="4"/>
      <c r="J44" s="4"/>
      <c r="K44" s="4"/>
      <c r="L44" s="4"/>
      <c r="M44" s="24"/>
      <c r="N44" s="24"/>
      <c r="O44" s="14"/>
      <c r="P44" s="14"/>
      <c r="Q44" s="14"/>
      <c r="R44" s="14"/>
      <c r="S44" s="14"/>
      <c r="T44" s="14"/>
      <c r="U44" s="14"/>
      <c r="V44" s="14"/>
      <c r="W44" s="24"/>
      <c r="X44" s="14"/>
      <c r="Y44" s="15"/>
      <c r="Z44" s="15"/>
      <c r="AA44" s="55">
        <f t="shared" si="1"/>
        <v>0</v>
      </c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55">
        <f t="shared" si="2"/>
        <v>0</v>
      </c>
      <c r="AN44" s="55">
        <f t="shared" si="3"/>
        <v>0</v>
      </c>
      <c r="AO44" s="55">
        <f t="shared" si="4"/>
        <v>0</v>
      </c>
      <c r="AP44" s="84" t="str">
        <f t="shared" si="5"/>
        <v/>
      </c>
      <c r="AQ44" s="11" t="b">
        <f t="shared" si="6"/>
        <v>0</v>
      </c>
      <c r="AR44" s="59" t="b">
        <f t="shared" si="7"/>
        <v>0</v>
      </c>
      <c r="AS44" s="34" t="str">
        <f t="shared" si="8"/>
        <v/>
      </c>
    </row>
    <row r="45" spans="2:45">
      <c r="B45" s="260"/>
      <c r="C45" s="35"/>
      <c r="D45" s="53"/>
      <c r="E45" s="5"/>
      <c r="F45" s="60"/>
      <c r="G45" s="54" t="e">
        <f>VLOOKUP(F45,Foglio1!$F$2:$G$1509,2,FALSE)</f>
        <v>#N/A</v>
      </c>
      <c r="H45" s="56"/>
      <c r="I45" s="4"/>
      <c r="J45" s="4"/>
      <c r="K45" s="4"/>
      <c r="L45" s="4"/>
      <c r="M45" s="24"/>
      <c r="N45" s="24"/>
      <c r="O45" s="14"/>
      <c r="P45" s="14"/>
      <c r="Q45" s="14"/>
      <c r="R45" s="14"/>
      <c r="S45" s="14"/>
      <c r="T45" s="14"/>
      <c r="U45" s="14"/>
      <c r="V45" s="14"/>
      <c r="W45" s="24"/>
      <c r="X45" s="14"/>
      <c r="Y45" s="15"/>
      <c r="Z45" s="15"/>
      <c r="AA45" s="55">
        <f t="shared" si="1"/>
        <v>0</v>
      </c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55">
        <f t="shared" si="2"/>
        <v>0</v>
      </c>
      <c r="AN45" s="55">
        <f t="shared" si="3"/>
        <v>0</v>
      </c>
      <c r="AO45" s="55">
        <f t="shared" si="4"/>
        <v>0</v>
      </c>
      <c r="AP45" s="84" t="str">
        <f t="shared" si="5"/>
        <v/>
      </c>
      <c r="AQ45" s="11" t="b">
        <f t="shared" si="6"/>
        <v>0</v>
      </c>
      <c r="AR45" s="59" t="b">
        <f t="shared" si="7"/>
        <v>0</v>
      </c>
      <c r="AS45" s="34" t="str">
        <f t="shared" si="8"/>
        <v/>
      </c>
    </row>
    <row r="46" spans="2:45">
      <c r="B46" s="260"/>
      <c r="C46" s="35"/>
      <c r="D46" s="53"/>
      <c r="E46" s="5"/>
      <c r="F46" s="60"/>
      <c r="G46" s="54" t="e">
        <f>VLOOKUP(F46,Foglio1!$F$2:$G$1509,2,FALSE)</f>
        <v>#N/A</v>
      </c>
      <c r="H46" s="56"/>
      <c r="I46" s="4"/>
      <c r="J46" s="4"/>
      <c r="K46" s="4"/>
      <c r="L46" s="4"/>
      <c r="M46" s="24"/>
      <c r="N46" s="24"/>
      <c r="O46" s="14"/>
      <c r="P46" s="14"/>
      <c r="Q46" s="14"/>
      <c r="R46" s="14"/>
      <c r="S46" s="14"/>
      <c r="T46" s="14"/>
      <c r="U46" s="14"/>
      <c r="V46" s="14"/>
      <c r="W46" s="24"/>
      <c r="X46" s="14"/>
      <c r="Y46" s="15"/>
      <c r="Z46" s="15"/>
      <c r="AA46" s="55">
        <f t="shared" si="1"/>
        <v>0</v>
      </c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55">
        <f t="shared" si="2"/>
        <v>0</v>
      </c>
      <c r="AN46" s="55">
        <f t="shared" si="3"/>
        <v>0</v>
      </c>
      <c r="AO46" s="55">
        <f t="shared" si="4"/>
        <v>0</v>
      </c>
      <c r="AP46" s="84" t="str">
        <f t="shared" si="5"/>
        <v/>
      </c>
      <c r="AQ46" s="11" t="b">
        <f t="shared" si="6"/>
        <v>0</v>
      </c>
      <c r="AR46" s="59" t="b">
        <f t="shared" si="7"/>
        <v>0</v>
      </c>
      <c r="AS46" s="34" t="str">
        <f t="shared" si="8"/>
        <v/>
      </c>
    </row>
    <row r="47" spans="2:45">
      <c r="B47" s="260"/>
      <c r="C47" s="35"/>
      <c r="D47" s="53"/>
      <c r="E47" s="5"/>
      <c r="F47" s="60"/>
      <c r="G47" s="54" t="e">
        <f>VLOOKUP(F47,Foglio1!$F$2:$G$1509,2,FALSE)</f>
        <v>#N/A</v>
      </c>
      <c r="H47" s="56"/>
      <c r="I47" s="4"/>
      <c r="J47" s="4"/>
      <c r="K47" s="4"/>
      <c r="L47" s="4"/>
      <c r="M47" s="24"/>
      <c r="N47" s="24"/>
      <c r="O47" s="14"/>
      <c r="P47" s="14"/>
      <c r="Q47" s="14"/>
      <c r="R47" s="14"/>
      <c r="S47" s="14"/>
      <c r="T47" s="14"/>
      <c r="U47" s="14"/>
      <c r="V47" s="14"/>
      <c r="W47" s="24"/>
      <c r="X47" s="14"/>
      <c r="Y47" s="15"/>
      <c r="Z47" s="15"/>
      <c r="AA47" s="55">
        <f t="shared" si="1"/>
        <v>0</v>
      </c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55">
        <f t="shared" si="2"/>
        <v>0</v>
      </c>
      <c r="AN47" s="55">
        <f t="shared" si="3"/>
        <v>0</v>
      </c>
      <c r="AO47" s="55">
        <f t="shared" si="4"/>
        <v>0</v>
      </c>
      <c r="AP47" s="84" t="str">
        <f t="shared" si="5"/>
        <v/>
      </c>
      <c r="AQ47" s="11" t="b">
        <f t="shared" si="6"/>
        <v>0</v>
      </c>
      <c r="AR47" s="59" t="b">
        <f t="shared" si="7"/>
        <v>0</v>
      </c>
      <c r="AS47" s="34" t="str">
        <f t="shared" si="8"/>
        <v/>
      </c>
    </row>
    <row r="48" spans="2:45">
      <c r="B48" s="260"/>
      <c r="C48" s="35"/>
      <c r="D48" s="53"/>
      <c r="E48" s="5"/>
      <c r="F48" s="60"/>
      <c r="G48" s="54" t="e">
        <f>VLOOKUP(F48,Foglio1!$F$2:$G$1509,2,FALSE)</f>
        <v>#N/A</v>
      </c>
      <c r="H48" s="56"/>
      <c r="I48" s="4"/>
      <c r="J48" s="4"/>
      <c r="K48" s="4"/>
      <c r="L48" s="4"/>
      <c r="M48" s="24"/>
      <c r="N48" s="24"/>
      <c r="O48" s="14"/>
      <c r="P48" s="14"/>
      <c r="Q48" s="14"/>
      <c r="R48" s="14"/>
      <c r="S48" s="14"/>
      <c r="T48" s="14"/>
      <c r="U48" s="14"/>
      <c r="V48" s="14"/>
      <c r="W48" s="24"/>
      <c r="X48" s="14"/>
      <c r="Y48" s="15"/>
      <c r="Z48" s="15"/>
      <c r="AA48" s="55">
        <f t="shared" si="1"/>
        <v>0</v>
      </c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55">
        <f t="shared" si="2"/>
        <v>0</v>
      </c>
      <c r="AN48" s="55">
        <f t="shared" si="3"/>
        <v>0</v>
      </c>
      <c r="AO48" s="55">
        <f t="shared" si="4"/>
        <v>0</v>
      </c>
      <c r="AP48" s="84" t="str">
        <f t="shared" si="5"/>
        <v/>
      </c>
      <c r="AQ48" s="11" t="b">
        <f t="shared" si="6"/>
        <v>0</v>
      </c>
      <c r="AR48" s="59" t="b">
        <f t="shared" si="7"/>
        <v>0</v>
      </c>
      <c r="AS48" s="34" t="str">
        <f t="shared" si="8"/>
        <v/>
      </c>
    </row>
    <row r="49" spans="2:45">
      <c r="B49" s="260"/>
      <c r="C49" s="35"/>
      <c r="D49" s="53"/>
      <c r="E49" s="5"/>
      <c r="F49" s="60"/>
      <c r="G49" s="54" t="e">
        <f>VLOOKUP(F49,Foglio1!$F$2:$G$1509,2,FALSE)</f>
        <v>#N/A</v>
      </c>
      <c r="H49" s="56"/>
      <c r="I49" s="4"/>
      <c r="J49" s="4"/>
      <c r="K49" s="4"/>
      <c r="L49" s="4"/>
      <c r="M49" s="24"/>
      <c r="N49" s="24"/>
      <c r="O49" s="14"/>
      <c r="P49" s="14"/>
      <c r="Q49" s="14"/>
      <c r="R49" s="14"/>
      <c r="S49" s="14"/>
      <c r="T49" s="14"/>
      <c r="U49" s="14"/>
      <c r="V49" s="14"/>
      <c r="W49" s="24"/>
      <c r="X49" s="14"/>
      <c r="Y49" s="15"/>
      <c r="Z49" s="15"/>
      <c r="AA49" s="55">
        <f t="shared" si="1"/>
        <v>0</v>
      </c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55">
        <f t="shared" si="2"/>
        <v>0</v>
      </c>
      <c r="AN49" s="55">
        <f t="shared" si="3"/>
        <v>0</v>
      </c>
      <c r="AO49" s="55">
        <f t="shared" si="4"/>
        <v>0</v>
      </c>
      <c r="AP49" s="84" t="str">
        <f t="shared" si="5"/>
        <v/>
      </c>
      <c r="AQ49" s="11" t="b">
        <f t="shared" si="6"/>
        <v>0</v>
      </c>
      <c r="AR49" s="59" t="b">
        <f t="shared" si="7"/>
        <v>0</v>
      </c>
      <c r="AS49" s="34" t="str">
        <f t="shared" si="8"/>
        <v/>
      </c>
    </row>
    <row r="50" spans="2:45">
      <c r="B50" s="260"/>
      <c r="C50" s="35"/>
      <c r="D50" s="53"/>
      <c r="E50" s="5"/>
      <c r="F50" s="60"/>
      <c r="G50" s="54" t="e">
        <f>VLOOKUP(F50,Foglio1!$F$2:$G$1509,2,FALSE)</f>
        <v>#N/A</v>
      </c>
      <c r="H50" s="56"/>
      <c r="I50" s="4"/>
      <c r="J50" s="4"/>
      <c r="K50" s="4"/>
      <c r="L50" s="4"/>
      <c r="M50" s="24"/>
      <c r="N50" s="24"/>
      <c r="O50" s="14"/>
      <c r="P50" s="14"/>
      <c r="Q50" s="14"/>
      <c r="R50" s="14"/>
      <c r="S50" s="14"/>
      <c r="T50" s="14"/>
      <c r="U50" s="14"/>
      <c r="V50" s="14"/>
      <c r="W50" s="24"/>
      <c r="X50" s="14"/>
      <c r="Y50" s="15"/>
      <c r="Z50" s="15"/>
      <c r="AA50" s="55">
        <f t="shared" si="1"/>
        <v>0</v>
      </c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55">
        <f t="shared" si="2"/>
        <v>0</v>
      </c>
      <c r="AN50" s="55">
        <f t="shared" si="3"/>
        <v>0</v>
      </c>
      <c r="AO50" s="55">
        <f t="shared" si="4"/>
        <v>0</v>
      </c>
      <c r="AP50" s="84" t="str">
        <f t="shared" si="5"/>
        <v/>
      </c>
      <c r="AQ50" s="11" t="b">
        <f t="shared" si="6"/>
        <v>0</v>
      </c>
      <c r="AR50" s="59" t="b">
        <f t="shared" si="7"/>
        <v>0</v>
      </c>
      <c r="AS50" s="34" t="str">
        <f t="shared" si="8"/>
        <v/>
      </c>
    </row>
    <row r="51" spans="2:45">
      <c r="B51" s="260"/>
      <c r="C51" s="35"/>
      <c r="D51" s="53"/>
      <c r="E51" s="5"/>
      <c r="F51" s="60"/>
      <c r="G51" s="54" t="e">
        <f>VLOOKUP(F51,Foglio1!$F$2:$G$1509,2,FALSE)</f>
        <v>#N/A</v>
      </c>
      <c r="H51" s="56"/>
      <c r="I51" s="4"/>
      <c r="J51" s="4"/>
      <c r="K51" s="4"/>
      <c r="L51" s="4"/>
      <c r="M51" s="24"/>
      <c r="N51" s="24"/>
      <c r="O51" s="14"/>
      <c r="P51" s="14"/>
      <c r="Q51" s="14"/>
      <c r="R51" s="14"/>
      <c r="S51" s="14"/>
      <c r="T51" s="14"/>
      <c r="U51" s="14"/>
      <c r="V51" s="14"/>
      <c r="W51" s="24"/>
      <c r="X51" s="14"/>
      <c r="Y51" s="15"/>
      <c r="Z51" s="15"/>
      <c r="AA51" s="55">
        <f t="shared" si="1"/>
        <v>0</v>
      </c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55">
        <f t="shared" si="2"/>
        <v>0</v>
      </c>
      <c r="AN51" s="55">
        <f t="shared" si="3"/>
        <v>0</v>
      </c>
      <c r="AO51" s="55">
        <f t="shared" si="4"/>
        <v>0</v>
      </c>
      <c r="AP51" s="84" t="str">
        <f t="shared" si="5"/>
        <v/>
      </c>
      <c r="AQ51" s="11" t="b">
        <f t="shared" si="6"/>
        <v>0</v>
      </c>
      <c r="AR51" s="59" t="b">
        <f t="shared" si="7"/>
        <v>0</v>
      </c>
      <c r="AS51" s="34" t="str">
        <f t="shared" si="8"/>
        <v/>
      </c>
    </row>
    <row r="52" spans="2:45">
      <c r="B52" s="260"/>
      <c r="C52" s="35"/>
      <c r="D52" s="53"/>
      <c r="E52" s="5"/>
      <c r="F52" s="60"/>
      <c r="G52" s="54" t="e">
        <f>VLOOKUP(F52,Foglio1!$F$2:$G$1509,2,FALSE)</f>
        <v>#N/A</v>
      </c>
      <c r="H52" s="56"/>
      <c r="I52" s="4"/>
      <c r="J52" s="4"/>
      <c r="K52" s="4"/>
      <c r="L52" s="4"/>
      <c r="M52" s="24"/>
      <c r="N52" s="24"/>
      <c r="O52" s="14"/>
      <c r="P52" s="14"/>
      <c r="Q52" s="14"/>
      <c r="R52" s="14"/>
      <c r="S52" s="14"/>
      <c r="T52" s="14"/>
      <c r="U52" s="14"/>
      <c r="V52" s="14"/>
      <c r="W52" s="24"/>
      <c r="X52" s="14"/>
      <c r="Y52" s="15"/>
      <c r="Z52" s="15"/>
      <c r="AA52" s="55">
        <f t="shared" si="1"/>
        <v>0</v>
      </c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55">
        <f t="shared" si="2"/>
        <v>0</v>
      </c>
      <c r="AN52" s="55">
        <f t="shared" si="3"/>
        <v>0</v>
      </c>
      <c r="AO52" s="55">
        <f t="shared" si="4"/>
        <v>0</v>
      </c>
      <c r="AP52" s="84" t="str">
        <f t="shared" si="5"/>
        <v/>
      </c>
      <c r="AQ52" s="11" t="b">
        <f t="shared" si="6"/>
        <v>0</v>
      </c>
      <c r="AR52" s="59" t="b">
        <f t="shared" si="7"/>
        <v>0</v>
      </c>
      <c r="AS52" s="34" t="str">
        <f t="shared" si="8"/>
        <v/>
      </c>
    </row>
    <row r="53" spans="2:45">
      <c r="B53" s="260"/>
      <c r="C53" s="35"/>
      <c r="D53" s="53"/>
      <c r="E53" s="5"/>
      <c r="F53" s="60"/>
      <c r="G53" s="54" t="e">
        <f>VLOOKUP(F53,Foglio1!$F$2:$G$1509,2,FALSE)</f>
        <v>#N/A</v>
      </c>
      <c r="H53" s="56"/>
      <c r="I53" s="4"/>
      <c r="J53" s="4"/>
      <c r="K53" s="4"/>
      <c r="L53" s="4"/>
      <c r="M53" s="24"/>
      <c r="N53" s="24"/>
      <c r="O53" s="14"/>
      <c r="P53" s="14"/>
      <c r="Q53" s="14"/>
      <c r="R53" s="14"/>
      <c r="S53" s="14"/>
      <c r="T53" s="14"/>
      <c r="U53" s="14"/>
      <c r="V53" s="14"/>
      <c r="W53" s="24"/>
      <c r="X53" s="14"/>
      <c r="Y53" s="15"/>
      <c r="Z53" s="15"/>
      <c r="AA53" s="55">
        <f t="shared" si="1"/>
        <v>0</v>
      </c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55">
        <f t="shared" si="2"/>
        <v>0</v>
      </c>
      <c r="AN53" s="55">
        <f t="shared" si="3"/>
        <v>0</v>
      </c>
      <c r="AO53" s="55">
        <f t="shared" si="4"/>
        <v>0</v>
      </c>
      <c r="AP53" s="84" t="str">
        <f t="shared" si="5"/>
        <v/>
      </c>
      <c r="AQ53" s="11" t="b">
        <f t="shared" si="6"/>
        <v>0</v>
      </c>
      <c r="AR53" s="59" t="b">
        <f t="shared" si="7"/>
        <v>0</v>
      </c>
      <c r="AS53" s="34" t="str">
        <f t="shared" si="8"/>
        <v/>
      </c>
    </row>
    <row r="54" spans="2:45">
      <c r="B54" s="260"/>
      <c r="C54" s="35"/>
      <c r="D54" s="53"/>
      <c r="E54" s="5"/>
      <c r="F54" s="60"/>
      <c r="G54" s="54" t="e">
        <f>VLOOKUP(F54,Foglio1!$F$2:$G$1509,2,FALSE)</f>
        <v>#N/A</v>
      </c>
      <c r="H54" s="56"/>
      <c r="I54" s="4"/>
      <c r="J54" s="4"/>
      <c r="K54" s="4"/>
      <c r="L54" s="4"/>
      <c r="M54" s="24"/>
      <c r="N54" s="24"/>
      <c r="O54" s="14"/>
      <c r="P54" s="14"/>
      <c r="Q54" s="14"/>
      <c r="R54" s="14"/>
      <c r="S54" s="14"/>
      <c r="T54" s="14"/>
      <c r="U54" s="14"/>
      <c r="V54" s="14"/>
      <c r="W54" s="24"/>
      <c r="X54" s="14"/>
      <c r="Y54" s="15"/>
      <c r="Z54" s="15"/>
      <c r="AA54" s="55">
        <f t="shared" si="1"/>
        <v>0</v>
      </c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55">
        <f t="shared" si="2"/>
        <v>0</v>
      </c>
      <c r="AN54" s="55">
        <f t="shared" si="3"/>
        <v>0</v>
      </c>
      <c r="AO54" s="55">
        <f t="shared" si="4"/>
        <v>0</v>
      </c>
      <c r="AP54" s="84" t="str">
        <f t="shared" si="5"/>
        <v/>
      </c>
      <c r="AQ54" s="11" t="b">
        <f t="shared" si="6"/>
        <v>0</v>
      </c>
      <c r="AR54" s="59" t="b">
        <f t="shared" si="7"/>
        <v>0</v>
      </c>
      <c r="AS54" s="34" t="str">
        <f t="shared" si="8"/>
        <v/>
      </c>
    </row>
    <row r="55" spans="2:45">
      <c r="B55" s="260"/>
      <c r="C55" s="35"/>
      <c r="D55" s="53"/>
      <c r="E55" s="5"/>
      <c r="F55" s="60"/>
      <c r="G55" s="54" t="e">
        <f>VLOOKUP(F55,Foglio1!$F$2:$G$1509,2,FALSE)</f>
        <v>#N/A</v>
      </c>
      <c r="H55" s="56"/>
      <c r="I55" s="4"/>
      <c r="J55" s="4"/>
      <c r="K55" s="4"/>
      <c r="L55" s="4"/>
      <c r="M55" s="24"/>
      <c r="N55" s="24"/>
      <c r="O55" s="14"/>
      <c r="P55" s="14"/>
      <c r="Q55" s="14"/>
      <c r="R55" s="14"/>
      <c r="S55" s="14"/>
      <c r="T55" s="14"/>
      <c r="U55" s="14"/>
      <c r="V55" s="14"/>
      <c r="W55" s="24"/>
      <c r="X55" s="14"/>
      <c r="Y55" s="15"/>
      <c r="Z55" s="15"/>
      <c r="AA55" s="55">
        <f t="shared" si="1"/>
        <v>0</v>
      </c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55">
        <f t="shared" si="2"/>
        <v>0</v>
      </c>
      <c r="AN55" s="55">
        <f t="shared" si="3"/>
        <v>0</v>
      </c>
      <c r="AO55" s="55">
        <f t="shared" si="4"/>
        <v>0</v>
      </c>
      <c r="AP55" s="84" t="str">
        <f t="shared" si="5"/>
        <v/>
      </c>
      <c r="AQ55" s="11" t="b">
        <f t="shared" si="6"/>
        <v>0</v>
      </c>
      <c r="AR55" s="59" t="b">
        <f t="shared" si="7"/>
        <v>0</v>
      </c>
      <c r="AS55" s="34" t="str">
        <f t="shared" si="8"/>
        <v/>
      </c>
    </row>
    <row r="56" spans="2:45">
      <c r="B56" s="260"/>
      <c r="C56" s="35"/>
      <c r="D56" s="53"/>
      <c r="E56" s="5"/>
      <c r="F56" s="60"/>
      <c r="G56" s="54" t="e">
        <f>VLOOKUP(F56,Foglio1!$F$2:$G$1509,2,FALSE)</f>
        <v>#N/A</v>
      </c>
      <c r="H56" s="56"/>
      <c r="I56" s="4"/>
      <c r="J56" s="4"/>
      <c r="K56" s="4"/>
      <c r="L56" s="4"/>
      <c r="M56" s="24"/>
      <c r="N56" s="24"/>
      <c r="O56" s="14"/>
      <c r="P56" s="14"/>
      <c r="Q56" s="14"/>
      <c r="R56" s="14"/>
      <c r="S56" s="14"/>
      <c r="T56" s="14"/>
      <c r="U56" s="14"/>
      <c r="V56" s="14"/>
      <c r="W56" s="24"/>
      <c r="X56" s="14"/>
      <c r="Y56" s="15"/>
      <c r="Z56" s="15"/>
      <c r="AA56" s="55">
        <f t="shared" si="1"/>
        <v>0</v>
      </c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55">
        <f t="shared" si="2"/>
        <v>0</v>
      </c>
      <c r="AN56" s="55">
        <f t="shared" si="3"/>
        <v>0</v>
      </c>
      <c r="AO56" s="55">
        <f t="shared" si="4"/>
        <v>0</v>
      </c>
      <c r="AP56" s="84" t="str">
        <f t="shared" si="5"/>
        <v/>
      </c>
      <c r="AQ56" s="11" t="b">
        <f t="shared" si="6"/>
        <v>0</v>
      </c>
      <c r="AR56" s="59" t="b">
        <f t="shared" si="7"/>
        <v>0</v>
      </c>
      <c r="AS56" s="34" t="str">
        <f t="shared" si="8"/>
        <v/>
      </c>
    </row>
    <row r="57" spans="2:45">
      <c r="B57" s="260"/>
      <c r="C57" s="35"/>
      <c r="D57" s="53"/>
      <c r="E57" s="5"/>
      <c r="F57" s="60"/>
      <c r="G57" s="54" t="e">
        <f>VLOOKUP(F57,Foglio1!$F$2:$G$1509,2,FALSE)</f>
        <v>#N/A</v>
      </c>
      <c r="H57" s="56"/>
      <c r="I57" s="4"/>
      <c r="J57" s="4"/>
      <c r="K57" s="4"/>
      <c r="L57" s="4"/>
      <c r="M57" s="24"/>
      <c r="N57" s="24"/>
      <c r="O57" s="14"/>
      <c r="P57" s="14"/>
      <c r="Q57" s="14"/>
      <c r="R57" s="14"/>
      <c r="S57" s="14"/>
      <c r="T57" s="14"/>
      <c r="U57" s="14"/>
      <c r="V57" s="14"/>
      <c r="W57" s="24"/>
      <c r="X57" s="14"/>
      <c r="Y57" s="15"/>
      <c r="Z57" s="15"/>
      <c r="AA57" s="55">
        <f t="shared" si="1"/>
        <v>0</v>
      </c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55">
        <f t="shared" si="2"/>
        <v>0</v>
      </c>
      <c r="AN57" s="55">
        <f t="shared" si="3"/>
        <v>0</v>
      </c>
      <c r="AO57" s="55">
        <f t="shared" si="4"/>
        <v>0</v>
      </c>
      <c r="AP57" s="84" t="str">
        <f t="shared" si="5"/>
        <v/>
      </c>
      <c r="AQ57" s="11" t="b">
        <f t="shared" si="6"/>
        <v>0</v>
      </c>
      <c r="AR57" s="59" t="b">
        <f t="shared" si="7"/>
        <v>0</v>
      </c>
      <c r="AS57" s="34" t="str">
        <f t="shared" si="8"/>
        <v/>
      </c>
    </row>
    <row r="58" spans="2:45">
      <c r="B58" s="260"/>
      <c r="C58" s="35"/>
      <c r="D58" s="53"/>
      <c r="E58" s="5"/>
      <c r="F58" s="60"/>
      <c r="G58" s="54" t="e">
        <f>VLOOKUP(F58,Foglio1!$F$2:$G$1509,2,FALSE)</f>
        <v>#N/A</v>
      </c>
      <c r="H58" s="56"/>
      <c r="I58" s="4"/>
      <c r="J58" s="4"/>
      <c r="K58" s="4"/>
      <c r="L58" s="4"/>
      <c r="M58" s="24"/>
      <c r="N58" s="24"/>
      <c r="O58" s="14"/>
      <c r="P58" s="14"/>
      <c r="Q58" s="14"/>
      <c r="R58" s="14"/>
      <c r="S58" s="14"/>
      <c r="T58" s="14"/>
      <c r="U58" s="14"/>
      <c r="V58" s="14"/>
      <c r="W58" s="24"/>
      <c r="X58" s="14"/>
      <c r="Y58" s="15"/>
      <c r="Z58" s="15"/>
      <c r="AA58" s="55">
        <f t="shared" si="1"/>
        <v>0</v>
      </c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55">
        <f t="shared" si="2"/>
        <v>0</v>
      </c>
      <c r="AN58" s="55">
        <f t="shared" si="3"/>
        <v>0</v>
      </c>
      <c r="AO58" s="55">
        <f t="shared" si="4"/>
        <v>0</v>
      </c>
      <c r="AP58" s="84" t="str">
        <f t="shared" si="5"/>
        <v/>
      </c>
      <c r="AQ58" s="11" t="b">
        <f t="shared" si="6"/>
        <v>0</v>
      </c>
      <c r="AR58" s="59" t="b">
        <f t="shared" si="7"/>
        <v>0</v>
      </c>
      <c r="AS58" s="34" t="str">
        <f t="shared" si="8"/>
        <v/>
      </c>
    </row>
    <row r="59" spans="2:45">
      <c r="B59" s="260"/>
      <c r="C59" s="35"/>
      <c r="D59" s="53"/>
      <c r="E59" s="5"/>
      <c r="F59" s="60"/>
      <c r="G59" s="54" t="e">
        <f>VLOOKUP(F59,Foglio1!$F$2:$G$1509,2,FALSE)</f>
        <v>#N/A</v>
      </c>
      <c r="H59" s="56"/>
      <c r="I59" s="4"/>
      <c r="J59" s="4"/>
      <c r="K59" s="4"/>
      <c r="L59" s="4"/>
      <c r="M59" s="24"/>
      <c r="N59" s="24"/>
      <c r="O59" s="14"/>
      <c r="P59" s="14"/>
      <c r="Q59" s="14"/>
      <c r="R59" s="14"/>
      <c r="S59" s="14"/>
      <c r="T59" s="14"/>
      <c r="U59" s="14"/>
      <c r="V59" s="14"/>
      <c r="W59" s="24"/>
      <c r="X59" s="14"/>
      <c r="Y59" s="15"/>
      <c r="Z59" s="15"/>
      <c r="AA59" s="55">
        <f t="shared" si="1"/>
        <v>0</v>
      </c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55">
        <f t="shared" si="2"/>
        <v>0</v>
      </c>
      <c r="AN59" s="55">
        <f t="shared" si="3"/>
        <v>0</v>
      </c>
      <c r="AO59" s="55">
        <f t="shared" si="4"/>
        <v>0</v>
      </c>
      <c r="AP59" s="84" t="str">
        <f t="shared" si="5"/>
        <v/>
      </c>
      <c r="AQ59" s="11" t="b">
        <f t="shared" si="6"/>
        <v>0</v>
      </c>
      <c r="AR59" s="59" t="b">
        <f t="shared" si="7"/>
        <v>0</v>
      </c>
      <c r="AS59" s="34" t="str">
        <f t="shared" si="8"/>
        <v/>
      </c>
    </row>
    <row r="60" spans="2:45">
      <c r="B60" s="260"/>
      <c r="C60" s="35"/>
      <c r="D60" s="53"/>
      <c r="E60" s="5"/>
      <c r="F60" s="60"/>
      <c r="G60" s="54" t="e">
        <f>VLOOKUP(F60,Foglio1!$F$2:$G$1509,2,FALSE)</f>
        <v>#N/A</v>
      </c>
      <c r="H60" s="56"/>
      <c r="I60" s="4"/>
      <c r="J60" s="4"/>
      <c r="K60" s="4"/>
      <c r="L60" s="4"/>
      <c r="M60" s="24"/>
      <c r="N60" s="24"/>
      <c r="O60" s="14"/>
      <c r="P60" s="14"/>
      <c r="Q60" s="14"/>
      <c r="R60" s="14"/>
      <c r="S60" s="14"/>
      <c r="T60" s="14"/>
      <c r="U60" s="14"/>
      <c r="V60" s="14"/>
      <c r="W60" s="24"/>
      <c r="X60" s="14"/>
      <c r="Y60" s="15"/>
      <c r="Z60" s="15"/>
      <c r="AA60" s="55">
        <f t="shared" si="1"/>
        <v>0</v>
      </c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55">
        <f t="shared" si="2"/>
        <v>0</v>
      </c>
      <c r="AN60" s="55">
        <f t="shared" si="3"/>
        <v>0</v>
      </c>
      <c r="AO60" s="55">
        <f t="shared" si="4"/>
        <v>0</v>
      </c>
      <c r="AP60" s="84" t="str">
        <f t="shared" si="5"/>
        <v/>
      </c>
      <c r="AQ60" s="11" t="b">
        <f t="shared" si="6"/>
        <v>0</v>
      </c>
      <c r="AR60" s="59" t="b">
        <f t="shared" si="7"/>
        <v>0</v>
      </c>
      <c r="AS60" s="34" t="str">
        <f t="shared" si="8"/>
        <v/>
      </c>
    </row>
    <row r="61" spans="2:45">
      <c r="B61" s="260"/>
      <c r="C61" s="35"/>
      <c r="D61" s="53"/>
      <c r="E61" s="5"/>
      <c r="F61" s="60"/>
      <c r="G61" s="54" t="e">
        <f>VLOOKUP(F61,Foglio1!$F$2:$G$1509,2,FALSE)</f>
        <v>#N/A</v>
      </c>
      <c r="H61" s="56"/>
      <c r="I61" s="4"/>
      <c r="J61" s="4"/>
      <c r="K61" s="4"/>
      <c r="L61" s="4"/>
      <c r="M61" s="24"/>
      <c r="N61" s="24"/>
      <c r="O61" s="14"/>
      <c r="P61" s="14"/>
      <c r="Q61" s="14"/>
      <c r="R61" s="14"/>
      <c r="S61" s="14"/>
      <c r="T61" s="14"/>
      <c r="U61" s="14"/>
      <c r="V61" s="14"/>
      <c r="W61" s="24"/>
      <c r="X61" s="14"/>
      <c r="Y61" s="15"/>
      <c r="Z61" s="15"/>
      <c r="AA61" s="55">
        <f t="shared" si="1"/>
        <v>0</v>
      </c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55">
        <f t="shared" si="2"/>
        <v>0</v>
      </c>
      <c r="AN61" s="55">
        <f t="shared" si="3"/>
        <v>0</v>
      </c>
      <c r="AO61" s="55">
        <f t="shared" si="4"/>
        <v>0</v>
      </c>
      <c r="AP61" s="84" t="str">
        <f t="shared" si="5"/>
        <v/>
      </c>
      <c r="AQ61" s="11" t="b">
        <f t="shared" si="6"/>
        <v>0</v>
      </c>
      <c r="AR61" s="59" t="b">
        <f t="shared" si="7"/>
        <v>0</v>
      </c>
      <c r="AS61" s="34" t="str">
        <f t="shared" si="8"/>
        <v/>
      </c>
    </row>
    <row r="62" spans="2:45">
      <c r="B62" s="260"/>
      <c r="C62" s="35"/>
      <c r="D62" s="53"/>
      <c r="E62" s="5"/>
      <c r="F62" s="60"/>
      <c r="G62" s="54" t="e">
        <f>VLOOKUP(F62,Foglio1!$F$2:$G$1509,2,FALSE)</f>
        <v>#N/A</v>
      </c>
      <c r="H62" s="56"/>
      <c r="I62" s="4"/>
      <c r="J62" s="4"/>
      <c r="K62" s="4"/>
      <c r="L62" s="4"/>
      <c r="M62" s="24"/>
      <c r="N62" s="24"/>
      <c r="O62" s="14"/>
      <c r="P62" s="14"/>
      <c r="Q62" s="14"/>
      <c r="R62" s="14"/>
      <c r="S62" s="14"/>
      <c r="T62" s="14"/>
      <c r="U62" s="14"/>
      <c r="V62" s="14"/>
      <c r="W62" s="24"/>
      <c r="X62" s="14"/>
      <c r="Y62" s="15"/>
      <c r="Z62" s="15"/>
      <c r="AA62" s="55">
        <f t="shared" si="1"/>
        <v>0</v>
      </c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55">
        <f t="shared" si="2"/>
        <v>0</v>
      </c>
      <c r="AN62" s="55">
        <f t="shared" si="3"/>
        <v>0</v>
      </c>
      <c r="AO62" s="55">
        <f t="shared" si="4"/>
        <v>0</v>
      </c>
      <c r="AP62" s="84" t="str">
        <f t="shared" si="5"/>
        <v/>
      </c>
      <c r="AQ62" s="11" t="b">
        <f t="shared" si="6"/>
        <v>0</v>
      </c>
      <c r="AR62" s="59" t="b">
        <f t="shared" si="7"/>
        <v>0</v>
      </c>
      <c r="AS62" s="34" t="str">
        <f t="shared" si="8"/>
        <v/>
      </c>
    </row>
    <row r="63" spans="2:45">
      <c r="B63" s="260"/>
      <c r="C63" s="35"/>
      <c r="D63" s="53"/>
      <c r="E63" s="5"/>
      <c r="F63" s="60"/>
      <c r="G63" s="54" t="e">
        <f>VLOOKUP(F63,Foglio1!$F$2:$G$1509,2,FALSE)</f>
        <v>#N/A</v>
      </c>
      <c r="H63" s="56"/>
      <c r="I63" s="4"/>
      <c r="J63" s="4"/>
      <c r="K63" s="4"/>
      <c r="L63" s="4"/>
      <c r="M63" s="24"/>
      <c r="N63" s="24"/>
      <c r="O63" s="14"/>
      <c r="P63" s="14"/>
      <c r="Q63" s="14"/>
      <c r="R63" s="14"/>
      <c r="S63" s="14"/>
      <c r="T63" s="14"/>
      <c r="U63" s="14"/>
      <c r="V63" s="14"/>
      <c r="W63" s="24"/>
      <c r="X63" s="14"/>
      <c r="Y63" s="15"/>
      <c r="Z63" s="15"/>
      <c r="AA63" s="55">
        <f t="shared" si="1"/>
        <v>0</v>
      </c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55">
        <f t="shared" si="2"/>
        <v>0</v>
      </c>
      <c r="AN63" s="55">
        <f t="shared" si="3"/>
        <v>0</v>
      </c>
      <c r="AO63" s="55">
        <f t="shared" si="4"/>
        <v>0</v>
      </c>
      <c r="AP63" s="84" t="str">
        <f t="shared" si="5"/>
        <v/>
      </c>
      <c r="AQ63" s="11" t="b">
        <f t="shared" si="6"/>
        <v>0</v>
      </c>
      <c r="AR63" s="59" t="b">
        <f t="shared" si="7"/>
        <v>0</v>
      </c>
      <c r="AS63" s="34" t="str">
        <f t="shared" si="8"/>
        <v/>
      </c>
    </row>
    <row r="64" spans="2:45">
      <c r="B64" s="260"/>
      <c r="C64" s="35"/>
      <c r="D64" s="53"/>
      <c r="E64" s="5"/>
      <c r="F64" s="60"/>
      <c r="G64" s="54" t="e">
        <f>VLOOKUP(F64,Foglio1!$F$2:$G$1509,2,FALSE)</f>
        <v>#N/A</v>
      </c>
      <c r="H64" s="56"/>
      <c r="I64" s="4"/>
      <c r="J64" s="4"/>
      <c r="K64" s="4"/>
      <c r="L64" s="4"/>
      <c r="M64" s="24"/>
      <c r="N64" s="24"/>
      <c r="O64" s="14"/>
      <c r="P64" s="14"/>
      <c r="Q64" s="14"/>
      <c r="R64" s="14"/>
      <c r="S64" s="14"/>
      <c r="T64" s="14"/>
      <c r="U64" s="14"/>
      <c r="V64" s="14"/>
      <c r="W64" s="24"/>
      <c r="X64" s="14"/>
      <c r="Y64" s="15"/>
      <c r="Z64" s="15"/>
      <c r="AA64" s="55">
        <f t="shared" si="1"/>
        <v>0</v>
      </c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55">
        <f t="shared" si="2"/>
        <v>0</v>
      </c>
      <c r="AN64" s="55">
        <f t="shared" si="3"/>
        <v>0</v>
      </c>
      <c r="AO64" s="55">
        <f t="shared" si="4"/>
        <v>0</v>
      </c>
      <c r="AP64" s="84" t="str">
        <f t="shared" si="5"/>
        <v/>
      </c>
      <c r="AQ64" s="11" t="b">
        <f t="shared" si="6"/>
        <v>0</v>
      </c>
      <c r="AR64" s="59" t="b">
        <f t="shared" si="7"/>
        <v>0</v>
      </c>
      <c r="AS64" s="34" t="str">
        <f t="shared" si="8"/>
        <v/>
      </c>
    </row>
    <row r="65" spans="2:45">
      <c r="B65" s="260"/>
      <c r="C65" s="35"/>
      <c r="D65" s="53"/>
      <c r="E65" s="5"/>
      <c r="F65" s="60"/>
      <c r="G65" s="54" t="e">
        <f>VLOOKUP(F65,Foglio1!$F$2:$G$1509,2,FALSE)</f>
        <v>#N/A</v>
      </c>
      <c r="H65" s="56"/>
      <c r="I65" s="4"/>
      <c r="J65" s="4"/>
      <c r="K65" s="4"/>
      <c r="L65" s="4"/>
      <c r="M65" s="24"/>
      <c r="N65" s="24"/>
      <c r="O65" s="14"/>
      <c r="P65" s="14"/>
      <c r="Q65" s="14"/>
      <c r="R65" s="14"/>
      <c r="S65" s="14"/>
      <c r="T65" s="14"/>
      <c r="U65" s="14"/>
      <c r="V65" s="14"/>
      <c r="W65" s="24"/>
      <c r="X65" s="14"/>
      <c r="Y65" s="15"/>
      <c r="Z65" s="15"/>
      <c r="AA65" s="55">
        <f t="shared" si="1"/>
        <v>0</v>
      </c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55">
        <f t="shared" si="2"/>
        <v>0</v>
      </c>
      <c r="AN65" s="55">
        <f t="shared" si="3"/>
        <v>0</v>
      </c>
      <c r="AO65" s="55">
        <f t="shared" si="4"/>
        <v>0</v>
      </c>
      <c r="AP65" s="84" t="str">
        <f t="shared" si="5"/>
        <v/>
      </c>
      <c r="AQ65" s="11" t="b">
        <f t="shared" si="6"/>
        <v>0</v>
      </c>
      <c r="AR65" s="59" t="b">
        <f t="shared" si="7"/>
        <v>0</v>
      </c>
      <c r="AS65" s="34" t="str">
        <f t="shared" si="8"/>
        <v/>
      </c>
    </row>
    <row r="66" spans="2:45">
      <c r="B66" s="260"/>
      <c r="C66" s="35"/>
      <c r="D66" s="53"/>
      <c r="E66" s="5"/>
      <c r="F66" s="60"/>
      <c r="G66" s="54" t="e">
        <f>VLOOKUP(F66,Foglio1!$F$2:$G$1509,2,FALSE)</f>
        <v>#N/A</v>
      </c>
      <c r="H66" s="56"/>
      <c r="I66" s="4"/>
      <c r="J66" s="4"/>
      <c r="K66" s="4"/>
      <c r="L66" s="4"/>
      <c r="M66" s="24"/>
      <c r="N66" s="24"/>
      <c r="O66" s="14"/>
      <c r="P66" s="14"/>
      <c r="Q66" s="14"/>
      <c r="R66" s="14"/>
      <c r="S66" s="14"/>
      <c r="T66" s="14"/>
      <c r="U66" s="14"/>
      <c r="V66" s="14"/>
      <c r="W66" s="24"/>
      <c r="X66" s="14"/>
      <c r="Y66" s="15"/>
      <c r="Z66" s="15"/>
      <c r="AA66" s="55">
        <f t="shared" si="1"/>
        <v>0</v>
      </c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55">
        <f t="shared" si="2"/>
        <v>0</v>
      </c>
      <c r="AN66" s="55">
        <f t="shared" si="3"/>
        <v>0</v>
      </c>
      <c r="AO66" s="55">
        <f t="shared" si="4"/>
        <v>0</v>
      </c>
      <c r="AP66" s="84" t="str">
        <f t="shared" si="5"/>
        <v/>
      </c>
      <c r="AQ66" s="11" t="b">
        <f t="shared" si="6"/>
        <v>0</v>
      </c>
      <c r="AR66" s="59" t="b">
        <f t="shared" si="7"/>
        <v>0</v>
      </c>
      <c r="AS66" s="34" t="str">
        <f t="shared" si="8"/>
        <v/>
      </c>
    </row>
    <row r="67" spans="2:45">
      <c r="B67" s="260"/>
      <c r="C67" s="35"/>
      <c r="D67" s="53"/>
      <c r="E67" s="5"/>
      <c r="F67" s="60"/>
      <c r="G67" s="54" t="e">
        <f>VLOOKUP(F67,Foglio1!$F$2:$G$1509,2,FALSE)</f>
        <v>#N/A</v>
      </c>
      <c r="H67" s="56"/>
      <c r="I67" s="4"/>
      <c r="J67" s="4"/>
      <c r="K67" s="4"/>
      <c r="L67" s="4"/>
      <c r="M67" s="24"/>
      <c r="N67" s="24"/>
      <c r="O67" s="14"/>
      <c r="P67" s="14"/>
      <c r="Q67" s="14"/>
      <c r="R67" s="14"/>
      <c r="S67" s="14"/>
      <c r="T67" s="14"/>
      <c r="U67" s="14"/>
      <c r="V67" s="14"/>
      <c r="W67" s="24"/>
      <c r="X67" s="14"/>
      <c r="Y67" s="15"/>
      <c r="Z67" s="15"/>
      <c r="AA67" s="55">
        <f t="shared" si="1"/>
        <v>0</v>
      </c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55">
        <f t="shared" si="2"/>
        <v>0</v>
      </c>
      <c r="AN67" s="55">
        <f t="shared" si="3"/>
        <v>0</v>
      </c>
      <c r="AO67" s="55">
        <f t="shared" si="4"/>
        <v>0</v>
      </c>
      <c r="AP67" s="84" t="str">
        <f t="shared" si="5"/>
        <v/>
      </c>
      <c r="AQ67" s="11" t="b">
        <f t="shared" si="6"/>
        <v>0</v>
      </c>
      <c r="AR67" s="59" t="b">
        <f t="shared" si="7"/>
        <v>0</v>
      </c>
      <c r="AS67" s="34" t="str">
        <f t="shared" si="8"/>
        <v/>
      </c>
    </row>
    <row r="68" spans="2:45">
      <c r="B68" s="260"/>
      <c r="C68" s="35"/>
      <c r="D68" s="53"/>
      <c r="E68" s="5"/>
      <c r="F68" s="60"/>
      <c r="G68" s="54" t="e">
        <f>VLOOKUP(F68,Foglio1!$F$2:$G$1509,2,FALSE)</f>
        <v>#N/A</v>
      </c>
      <c r="H68" s="56"/>
      <c r="I68" s="4"/>
      <c r="J68" s="4"/>
      <c r="K68" s="4"/>
      <c r="L68" s="4"/>
      <c r="M68" s="24"/>
      <c r="N68" s="24"/>
      <c r="O68" s="14"/>
      <c r="P68" s="14"/>
      <c r="Q68" s="14"/>
      <c r="R68" s="14"/>
      <c r="S68" s="14"/>
      <c r="T68" s="14"/>
      <c r="U68" s="14"/>
      <c r="V68" s="14"/>
      <c r="W68" s="24"/>
      <c r="X68" s="14"/>
      <c r="Y68" s="15"/>
      <c r="Z68" s="15"/>
      <c r="AA68" s="55">
        <f t="shared" si="1"/>
        <v>0</v>
      </c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55">
        <f t="shared" si="2"/>
        <v>0</v>
      </c>
      <c r="AN68" s="55">
        <f t="shared" si="3"/>
        <v>0</v>
      </c>
      <c r="AO68" s="55">
        <f t="shared" si="4"/>
        <v>0</v>
      </c>
      <c r="AP68" s="84" t="str">
        <f t="shared" si="5"/>
        <v/>
      </c>
      <c r="AQ68" s="11" t="b">
        <f t="shared" si="6"/>
        <v>0</v>
      </c>
      <c r="AR68" s="59" t="b">
        <f t="shared" si="7"/>
        <v>0</v>
      </c>
      <c r="AS68" s="34" t="str">
        <f t="shared" si="8"/>
        <v/>
      </c>
    </row>
    <row r="69" spans="2:45">
      <c r="B69" s="260"/>
      <c r="C69" s="35"/>
      <c r="D69" s="53"/>
      <c r="E69" s="5"/>
      <c r="F69" s="60"/>
      <c r="G69" s="54" t="e">
        <f>VLOOKUP(F69,Foglio1!$F$2:$G$1509,2,FALSE)</f>
        <v>#N/A</v>
      </c>
      <c r="H69" s="56"/>
      <c r="I69" s="4"/>
      <c r="J69" s="4"/>
      <c r="K69" s="4"/>
      <c r="L69" s="4"/>
      <c r="M69" s="24"/>
      <c r="N69" s="24"/>
      <c r="O69" s="14"/>
      <c r="P69" s="14"/>
      <c r="Q69" s="14"/>
      <c r="R69" s="14"/>
      <c r="S69" s="14"/>
      <c r="T69" s="14"/>
      <c r="U69" s="14"/>
      <c r="V69" s="14"/>
      <c r="W69" s="24"/>
      <c r="X69" s="14"/>
      <c r="Y69" s="15"/>
      <c r="Z69" s="15"/>
      <c r="AA69" s="55">
        <f t="shared" si="1"/>
        <v>0</v>
      </c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55">
        <f t="shared" si="2"/>
        <v>0</v>
      </c>
      <c r="AN69" s="55">
        <f t="shared" si="3"/>
        <v>0</v>
      </c>
      <c r="AO69" s="55">
        <f t="shared" si="4"/>
        <v>0</v>
      </c>
      <c r="AP69" s="84" t="str">
        <f t="shared" si="5"/>
        <v/>
      </c>
      <c r="AQ69" s="11" t="b">
        <f t="shared" si="6"/>
        <v>0</v>
      </c>
      <c r="AR69" s="59" t="b">
        <f t="shared" si="7"/>
        <v>0</v>
      </c>
      <c r="AS69" s="34" t="str">
        <f t="shared" si="8"/>
        <v/>
      </c>
    </row>
    <row r="70" spans="2:45">
      <c r="B70" s="260"/>
      <c r="C70" s="35"/>
      <c r="D70" s="53"/>
      <c r="E70" s="5"/>
      <c r="F70" s="60"/>
      <c r="G70" s="54" t="e">
        <f>VLOOKUP(F70,Foglio1!$F$2:$G$1509,2,FALSE)</f>
        <v>#N/A</v>
      </c>
      <c r="H70" s="56"/>
      <c r="I70" s="4"/>
      <c r="J70" s="4"/>
      <c r="K70" s="4"/>
      <c r="L70" s="4"/>
      <c r="M70" s="24"/>
      <c r="N70" s="24"/>
      <c r="O70" s="14"/>
      <c r="P70" s="14"/>
      <c r="Q70" s="14"/>
      <c r="R70" s="14"/>
      <c r="S70" s="14"/>
      <c r="T70" s="14"/>
      <c r="U70" s="14"/>
      <c r="V70" s="14"/>
      <c r="W70" s="24"/>
      <c r="X70" s="14"/>
      <c r="Y70" s="15"/>
      <c r="Z70" s="15"/>
      <c r="AA70" s="55">
        <f t="shared" si="1"/>
        <v>0</v>
      </c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55">
        <f t="shared" si="2"/>
        <v>0</v>
      </c>
      <c r="AN70" s="55">
        <f t="shared" si="3"/>
        <v>0</v>
      </c>
      <c r="AO70" s="55">
        <f t="shared" si="4"/>
        <v>0</v>
      </c>
      <c r="AP70" s="84" t="str">
        <f t="shared" si="5"/>
        <v/>
      </c>
      <c r="AQ70" s="11" t="b">
        <f t="shared" si="6"/>
        <v>0</v>
      </c>
      <c r="AR70" s="59" t="b">
        <f t="shared" si="7"/>
        <v>0</v>
      </c>
      <c r="AS70" s="34" t="str">
        <f t="shared" si="8"/>
        <v/>
      </c>
    </row>
    <row r="71" spans="2:45">
      <c r="B71" s="260"/>
      <c r="C71" s="35"/>
      <c r="D71" s="53"/>
      <c r="E71" s="5"/>
      <c r="F71" s="60"/>
      <c r="G71" s="54" t="e">
        <f>VLOOKUP(F71,Foglio1!$F$2:$G$1509,2,FALSE)</f>
        <v>#N/A</v>
      </c>
      <c r="H71" s="56"/>
      <c r="I71" s="4"/>
      <c r="J71" s="4"/>
      <c r="K71" s="4"/>
      <c r="L71" s="4"/>
      <c r="M71" s="24"/>
      <c r="N71" s="24"/>
      <c r="O71" s="14"/>
      <c r="P71" s="14"/>
      <c r="Q71" s="14"/>
      <c r="R71" s="14"/>
      <c r="S71" s="14"/>
      <c r="T71" s="14"/>
      <c r="U71" s="14"/>
      <c r="V71" s="14"/>
      <c r="W71" s="24"/>
      <c r="X71" s="14"/>
      <c r="Y71" s="15"/>
      <c r="Z71" s="15"/>
      <c r="AA71" s="55">
        <f t="shared" si="1"/>
        <v>0</v>
      </c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55">
        <f t="shared" si="2"/>
        <v>0</v>
      </c>
      <c r="AN71" s="55">
        <f t="shared" si="3"/>
        <v>0</v>
      </c>
      <c r="AO71" s="55">
        <f t="shared" si="4"/>
        <v>0</v>
      </c>
      <c r="AP71" s="84" t="str">
        <f t="shared" si="5"/>
        <v/>
      </c>
      <c r="AQ71" s="11" t="b">
        <f t="shared" si="6"/>
        <v>0</v>
      </c>
      <c r="AR71" s="59" t="b">
        <f t="shared" si="7"/>
        <v>0</v>
      </c>
      <c r="AS71" s="34" t="str">
        <f t="shared" si="8"/>
        <v/>
      </c>
    </row>
    <row r="72" spans="2:45">
      <c r="B72" s="260"/>
      <c r="C72" s="35"/>
      <c r="D72" s="53"/>
      <c r="E72" s="5"/>
      <c r="F72" s="60"/>
      <c r="G72" s="54" t="e">
        <f>VLOOKUP(F72,Foglio1!$F$2:$G$1509,2,FALSE)</f>
        <v>#N/A</v>
      </c>
      <c r="H72" s="56"/>
      <c r="I72" s="4"/>
      <c r="J72" s="4"/>
      <c r="K72" s="4"/>
      <c r="L72" s="4"/>
      <c r="M72" s="24"/>
      <c r="N72" s="24"/>
      <c r="O72" s="14"/>
      <c r="P72" s="14"/>
      <c r="Q72" s="14"/>
      <c r="R72" s="14"/>
      <c r="S72" s="14"/>
      <c r="T72" s="14"/>
      <c r="U72" s="14"/>
      <c r="V72" s="14"/>
      <c r="W72" s="24"/>
      <c r="X72" s="14"/>
      <c r="Y72" s="15"/>
      <c r="Z72" s="15"/>
      <c r="AA72" s="55">
        <f t="shared" ref="AA72:AA135" si="9">SUM(Y72:Z72)</f>
        <v>0</v>
      </c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55">
        <f t="shared" ref="AM72:AM135" si="10">SUM(AA72:AC72)</f>
        <v>0</v>
      </c>
      <c r="AN72" s="55">
        <f t="shared" ref="AN72:AN135" si="11">SUM(AD72:AF72)</f>
        <v>0</v>
      </c>
      <c r="AO72" s="55">
        <f t="shared" ref="AO72:AO135" si="12">SUM(AG72:AK72)</f>
        <v>0</v>
      </c>
      <c r="AP72" s="84" t="str">
        <f t="shared" ref="AP72:AP135" si="13">IF(AND(OR(AQ72=FALSE,AR72=FALSE),OR(COUNTBLANK(A72:F72)&lt;&gt;COLUMNS(A72:F72),COUNTBLANK(H72:Z72)&lt;&gt;COLUMNS(H72:Z72),COUNTBLANK(AB72:AL72)&lt;&gt;COLUMNS(AB72:AL72))),"KO","")</f>
        <v/>
      </c>
      <c r="AQ72" s="11" t="b">
        <f t="shared" ref="AQ72:AQ135" si="14">IF(OR(ISBLANK(B72),ISBLANK(H72),ISBLANK(O72),ISBLANK(R72),ISBLANK(V72),ISBLANK(W72),ISBLANK(Y72),ISBLANK(AB72),ISBLANK(AD72),ISBLANK(AL72)),FALSE,TRUE)</f>
        <v>0</v>
      </c>
      <c r="AR72" s="59" t="b">
        <f t="shared" ref="AR72:AR135" si="15">IF(ISBLANK(B72),IF(OR(ISBLANK(C72),ISBLANK(D72),ISBLANK(E72),ISBLANK(F72),ISBLANK(G72)),FALSE,TRUE),TRUE)</f>
        <v>0</v>
      </c>
      <c r="AS72" s="34" t="str">
        <f t="shared" ref="AS72:AS135" si="16">IF(AND(AP72="KO",OR(COUNTBLANK(A72:F72)&lt;&gt;COLUMNS(A72:F72),COUNTBLANK(H72:Z72)&lt;&gt;COLUMNS(H72:Z72),COUNTBLANK(AB72:AL72)&lt;&gt;COLUMNS(AB72:AL72))),"ATTENZIONE!!! NON TUTTI I CAMPI OBBLIGATORI SONO STATI COMPILATI","")</f>
        <v/>
      </c>
    </row>
    <row r="73" spans="2:45">
      <c r="B73" s="260"/>
      <c r="C73" s="35"/>
      <c r="D73" s="53"/>
      <c r="E73" s="5"/>
      <c r="F73" s="60"/>
      <c r="G73" s="54" t="e">
        <f>VLOOKUP(F73,Foglio1!$F$2:$G$1509,2,FALSE)</f>
        <v>#N/A</v>
      </c>
      <c r="H73" s="56"/>
      <c r="I73" s="4"/>
      <c r="J73" s="4"/>
      <c r="K73" s="4"/>
      <c r="L73" s="4"/>
      <c r="M73" s="24"/>
      <c r="N73" s="24"/>
      <c r="O73" s="14"/>
      <c r="P73" s="14"/>
      <c r="Q73" s="14"/>
      <c r="R73" s="14"/>
      <c r="S73" s="14"/>
      <c r="T73" s="14"/>
      <c r="U73" s="14"/>
      <c r="V73" s="14"/>
      <c r="W73" s="24"/>
      <c r="X73" s="14"/>
      <c r="Y73" s="15"/>
      <c r="Z73" s="15"/>
      <c r="AA73" s="55">
        <f t="shared" si="9"/>
        <v>0</v>
      </c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55">
        <f t="shared" si="10"/>
        <v>0</v>
      </c>
      <c r="AN73" s="55">
        <f t="shared" si="11"/>
        <v>0</v>
      </c>
      <c r="AO73" s="55">
        <f t="shared" si="12"/>
        <v>0</v>
      </c>
      <c r="AP73" s="84" t="str">
        <f t="shared" si="13"/>
        <v/>
      </c>
      <c r="AQ73" s="11" t="b">
        <f t="shared" si="14"/>
        <v>0</v>
      </c>
      <c r="AR73" s="59" t="b">
        <f t="shared" si="15"/>
        <v>0</v>
      </c>
      <c r="AS73" s="34" t="str">
        <f t="shared" si="16"/>
        <v/>
      </c>
    </row>
    <row r="74" spans="2:45">
      <c r="B74" s="260"/>
      <c r="C74" s="35"/>
      <c r="D74" s="53"/>
      <c r="E74" s="5"/>
      <c r="F74" s="60"/>
      <c r="G74" s="54" t="e">
        <f>VLOOKUP(F74,Foglio1!$F$2:$G$1509,2,FALSE)</f>
        <v>#N/A</v>
      </c>
      <c r="H74" s="56"/>
      <c r="I74" s="4"/>
      <c r="J74" s="4"/>
      <c r="K74" s="4"/>
      <c r="L74" s="4"/>
      <c r="M74" s="24"/>
      <c r="N74" s="24"/>
      <c r="O74" s="14"/>
      <c r="P74" s="14"/>
      <c r="Q74" s="14"/>
      <c r="R74" s="14"/>
      <c r="S74" s="14"/>
      <c r="T74" s="14"/>
      <c r="U74" s="14"/>
      <c r="V74" s="14"/>
      <c r="W74" s="24"/>
      <c r="X74" s="14"/>
      <c r="Y74" s="15"/>
      <c r="Z74" s="15"/>
      <c r="AA74" s="55">
        <f t="shared" si="9"/>
        <v>0</v>
      </c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55">
        <f t="shared" si="10"/>
        <v>0</v>
      </c>
      <c r="AN74" s="55">
        <f t="shared" si="11"/>
        <v>0</v>
      </c>
      <c r="AO74" s="55">
        <f t="shared" si="12"/>
        <v>0</v>
      </c>
      <c r="AP74" s="84" t="str">
        <f t="shared" si="13"/>
        <v/>
      </c>
      <c r="AQ74" s="11" t="b">
        <f t="shared" si="14"/>
        <v>0</v>
      </c>
      <c r="AR74" s="59" t="b">
        <f t="shared" si="15"/>
        <v>0</v>
      </c>
      <c r="AS74" s="34" t="str">
        <f t="shared" si="16"/>
        <v/>
      </c>
    </row>
    <row r="75" spans="2:45">
      <c r="B75" s="260"/>
      <c r="C75" s="35"/>
      <c r="D75" s="53"/>
      <c r="E75" s="5"/>
      <c r="F75" s="60"/>
      <c r="G75" s="54" t="e">
        <f>VLOOKUP(F75,Foglio1!$F$2:$G$1509,2,FALSE)</f>
        <v>#N/A</v>
      </c>
      <c r="H75" s="56"/>
      <c r="I75" s="4"/>
      <c r="J75" s="4"/>
      <c r="K75" s="4"/>
      <c r="L75" s="4"/>
      <c r="M75" s="24"/>
      <c r="N75" s="24"/>
      <c r="O75" s="14"/>
      <c r="P75" s="14"/>
      <c r="Q75" s="14"/>
      <c r="R75" s="14"/>
      <c r="S75" s="14"/>
      <c r="T75" s="14"/>
      <c r="U75" s="14"/>
      <c r="V75" s="14"/>
      <c r="W75" s="24"/>
      <c r="X75" s="14"/>
      <c r="Y75" s="15"/>
      <c r="Z75" s="15"/>
      <c r="AA75" s="55">
        <f t="shared" si="9"/>
        <v>0</v>
      </c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55">
        <f t="shared" si="10"/>
        <v>0</v>
      </c>
      <c r="AN75" s="55">
        <f t="shared" si="11"/>
        <v>0</v>
      </c>
      <c r="AO75" s="55">
        <f t="shared" si="12"/>
        <v>0</v>
      </c>
      <c r="AP75" s="84" t="str">
        <f t="shared" si="13"/>
        <v/>
      </c>
      <c r="AQ75" s="11" t="b">
        <f t="shared" si="14"/>
        <v>0</v>
      </c>
      <c r="AR75" s="59" t="b">
        <f t="shared" si="15"/>
        <v>0</v>
      </c>
      <c r="AS75" s="34" t="str">
        <f t="shared" si="16"/>
        <v/>
      </c>
    </row>
    <row r="76" spans="2:45">
      <c r="B76" s="260"/>
      <c r="C76" s="35"/>
      <c r="D76" s="53"/>
      <c r="E76" s="5"/>
      <c r="F76" s="60"/>
      <c r="G76" s="54" t="e">
        <f>VLOOKUP(F76,Foglio1!$F$2:$G$1509,2,FALSE)</f>
        <v>#N/A</v>
      </c>
      <c r="H76" s="56"/>
      <c r="I76" s="4"/>
      <c r="J76" s="4"/>
      <c r="K76" s="4"/>
      <c r="L76" s="4"/>
      <c r="M76" s="24"/>
      <c r="N76" s="24"/>
      <c r="O76" s="14"/>
      <c r="P76" s="14"/>
      <c r="Q76" s="14"/>
      <c r="R76" s="14"/>
      <c r="S76" s="14"/>
      <c r="T76" s="14"/>
      <c r="U76" s="14"/>
      <c r="V76" s="14"/>
      <c r="W76" s="24"/>
      <c r="X76" s="14"/>
      <c r="Y76" s="15"/>
      <c r="Z76" s="15"/>
      <c r="AA76" s="55">
        <f t="shared" si="9"/>
        <v>0</v>
      </c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55">
        <f t="shared" si="10"/>
        <v>0</v>
      </c>
      <c r="AN76" s="55">
        <f t="shared" si="11"/>
        <v>0</v>
      </c>
      <c r="AO76" s="55">
        <f t="shared" si="12"/>
        <v>0</v>
      </c>
      <c r="AP76" s="84" t="str">
        <f t="shared" si="13"/>
        <v/>
      </c>
      <c r="AQ76" s="11" t="b">
        <f t="shared" si="14"/>
        <v>0</v>
      </c>
      <c r="AR76" s="59" t="b">
        <f t="shared" si="15"/>
        <v>0</v>
      </c>
      <c r="AS76" s="34" t="str">
        <f t="shared" si="16"/>
        <v/>
      </c>
    </row>
    <row r="77" spans="2:45">
      <c r="B77" s="260"/>
      <c r="C77" s="35"/>
      <c r="D77" s="53"/>
      <c r="E77" s="5"/>
      <c r="F77" s="60"/>
      <c r="G77" s="54" t="e">
        <f>VLOOKUP(F77,Foglio1!$F$2:$G$1509,2,FALSE)</f>
        <v>#N/A</v>
      </c>
      <c r="H77" s="56"/>
      <c r="I77" s="4"/>
      <c r="J77" s="4"/>
      <c r="K77" s="4"/>
      <c r="L77" s="4"/>
      <c r="M77" s="24"/>
      <c r="N77" s="24"/>
      <c r="O77" s="14"/>
      <c r="P77" s="14"/>
      <c r="Q77" s="14"/>
      <c r="R77" s="14"/>
      <c r="S77" s="14"/>
      <c r="T77" s="14"/>
      <c r="U77" s="14"/>
      <c r="V77" s="14"/>
      <c r="W77" s="24"/>
      <c r="X77" s="14"/>
      <c r="Y77" s="15"/>
      <c r="Z77" s="15"/>
      <c r="AA77" s="55">
        <f t="shared" si="9"/>
        <v>0</v>
      </c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55">
        <f t="shared" si="10"/>
        <v>0</v>
      </c>
      <c r="AN77" s="55">
        <f t="shared" si="11"/>
        <v>0</v>
      </c>
      <c r="AO77" s="55">
        <f t="shared" si="12"/>
        <v>0</v>
      </c>
      <c r="AP77" s="84" t="str">
        <f t="shared" si="13"/>
        <v/>
      </c>
      <c r="AQ77" s="11" t="b">
        <f t="shared" si="14"/>
        <v>0</v>
      </c>
      <c r="AR77" s="59" t="b">
        <f t="shared" si="15"/>
        <v>0</v>
      </c>
      <c r="AS77" s="34" t="str">
        <f t="shared" si="16"/>
        <v/>
      </c>
    </row>
    <row r="78" spans="2:45">
      <c r="B78" s="260"/>
      <c r="C78" s="35"/>
      <c r="D78" s="53"/>
      <c r="E78" s="5"/>
      <c r="F78" s="60"/>
      <c r="G78" s="54" t="e">
        <f>VLOOKUP(F78,Foglio1!$F$2:$G$1509,2,FALSE)</f>
        <v>#N/A</v>
      </c>
      <c r="H78" s="56"/>
      <c r="I78" s="4"/>
      <c r="J78" s="4"/>
      <c r="K78" s="4"/>
      <c r="L78" s="4"/>
      <c r="M78" s="24"/>
      <c r="N78" s="24"/>
      <c r="O78" s="14"/>
      <c r="P78" s="14"/>
      <c r="Q78" s="14"/>
      <c r="R78" s="14"/>
      <c r="S78" s="14"/>
      <c r="T78" s="14"/>
      <c r="U78" s="14"/>
      <c r="V78" s="14"/>
      <c r="W78" s="24"/>
      <c r="X78" s="14"/>
      <c r="Y78" s="15"/>
      <c r="Z78" s="15"/>
      <c r="AA78" s="55">
        <f t="shared" si="9"/>
        <v>0</v>
      </c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55">
        <f t="shared" si="10"/>
        <v>0</v>
      </c>
      <c r="AN78" s="55">
        <f t="shared" si="11"/>
        <v>0</v>
      </c>
      <c r="AO78" s="55">
        <f t="shared" si="12"/>
        <v>0</v>
      </c>
      <c r="AP78" s="84" t="str">
        <f t="shared" si="13"/>
        <v/>
      </c>
      <c r="AQ78" s="11" t="b">
        <f t="shared" si="14"/>
        <v>0</v>
      </c>
      <c r="AR78" s="59" t="b">
        <f t="shared" si="15"/>
        <v>0</v>
      </c>
      <c r="AS78" s="34" t="str">
        <f t="shared" si="16"/>
        <v/>
      </c>
    </row>
    <row r="79" spans="2:45">
      <c r="B79" s="260"/>
      <c r="C79" s="35"/>
      <c r="D79" s="53"/>
      <c r="E79" s="5"/>
      <c r="F79" s="60"/>
      <c r="G79" s="54" t="e">
        <f>VLOOKUP(F79,Foglio1!$F$2:$G$1509,2,FALSE)</f>
        <v>#N/A</v>
      </c>
      <c r="H79" s="56"/>
      <c r="I79" s="4"/>
      <c r="J79" s="4"/>
      <c r="K79" s="4"/>
      <c r="L79" s="4"/>
      <c r="M79" s="24"/>
      <c r="N79" s="24"/>
      <c r="O79" s="14"/>
      <c r="P79" s="14"/>
      <c r="Q79" s="14"/>
      <c r="R79" s="14"/>
      <c r="S79" s="14"/>
      <c r="T79" s="14"/>
      <c r="U79" s="14"/>
      <c r="V79" s="14"/>
      <c r="W79" s="24"/>
      <c r="X79" s="14"/>
      <c r="Y79" s="15"/>
      <c r="Z79" s="15"/>
      <c r="AA79" s="55">
        <f t="shared" si="9"/>
        <v>0</v>
      </c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55">
        <f t="shared" si="10"/>
        <v>0</v>
      </c>
      <c r="AN79" s="55">
        <f t="shared" si="11"/>
        <v>0</v>
      </c>
      <c r="AO79" s="55">
        <f t="shared" si="12"/>
        <v>0</v>
      </c>
      <c r="AP79" s="84" t="str">
        <f t="shared" si="13"/>
        <v/>
      </c>
      <c r="AQ79" s="11" t="b">
        <f t="shared" si="14"/>
        <v>0</v>
      </c>
      <c r="AR79" s="59" t="b">
        <f t="shared" si="15"/>
        <v>0</v>
      </c>
      <c r="AS79" s="34" t="str">
        <f t="shared" si="16"/>
        <v/>
      </c>
    </row>
    <row r="80" spans="2:45">
      <c r="B80" s="260"/>
      <c r="C80" s="35"/>
      <c r="D80" s="53"/>
      <c r="E80" s="5"/>
      <c r="F80" s="60"/>
      <c r="G80" s="54" t="e">
        <f>VLOOKUP(F80,Foglio1!$F$2:$G$1509,2,FALSE)</f>
        <v>#N/A</v>
      </c>
      <c r="H80" s="56"/>
      <c r="I80" s="4"/>
      <c r="J80" s="4"/>
      <c r="K80" s="4"/>
      <c r="L80" s="4"/>
      <c r="M80" s="24"/>
      <c r="N80" s="24"/>
      <c r="O80" s="14"/>
      <c r="P80" s="14"/>
      <c r="Q80" s="14"/>
      <c r="R80" s="14"/>
      <c r="S80" s="14"/>
      <c r="T80" s="14"/>
      <c r="U80" s="14"/>
      <c r="V80" s="14"/>
      <c r="W80" s="24"/>
      <c r="X80" s="14"/>
      <c r="Y80" s="15"/>
      <c r="Z80" s="15"/>
      <c r="AA80" s="55">
        <f t="shared" si="9"/>
        <v>0</v>
      </c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55">
        <f t="shared" si="10"/>
        <v>0</v>
      </c>
      <c r="AN80" s="55">
        <f t="shared" si="11"/>
        <v>0</v>
      </c>
      <c r="AO80" s="55">
        <f t="shared" si="12"/>
        <v>0</v>
      </c>
      <c r="AP80" s="84" t="str">
        <f t="shared" si="13"/>
        <v/>
      </c>
      <c r="AQ80" s="11" t="b">
        <f t="shared" si="14"/>
        <v>0</v>
      </c>
      <c r="AR80" s="59" t="b">
        <f t="shared" si="15"/>
        <v>0</v>
      </c>
      <c r="AS80" s="34" t="str">
        <f t="shared" si="16"/>
        <v/>
      </c>
    </row>
    <row r="81" spans="2:45">
      <c r="B81" s="260"/>
      <c r="C81" s="35"/>
      <c r="D81" s="53"/>
      <c r="E81" s="5"/>
      <c r="F81" s="60"/>
      <c r="G81" s="54" t="e">
        <f>VLOOKUP(F81,Foglio1!$F$2:$G$1509,2,FALSE)</f>
        <v>#N/A</v>
      </c>
      <c r="H81" s="56"/>
      <c r="I81" s="4"/>
      <c r="J81" s="4"/>
      <c r="K81" s="4"/>
      <c r="L81" s="4"/>
      <c r="M81" s="24"/>
      <c r="N81" s="24"/>
      <c r="O81" s="14"/>
      <c r="P81" s="14"/>
      <c r="Q81" s="14"/>
      <c r="R81" s="14"/>
      <c r="S81" s="14"/>
      <c r="T81" s="14"/>
      <c r="U81" s="14"/>
      <c r="V81" s="14"/>
      <c r="W81" s="24"/>
      <c r="X81" s="14"/>
      <c r="Y81" s="15"/>
      <c r="Z81" s="15"/>
      <c r="AA81" s="55">
        <f t="shared" si="9"/>
        <v>0</v>
      </c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55">
        <f t="shared" si="10"/>
        <v>0</v>
      </c>
      <c r="AN81" s="55">
        <f t="shared" si="11"/>
        <v>0</v>
      </c>
      <c r="AO81" s="55">
        <f t="shared" si="12"/>
        <v>0</v>
      </c>
      <c r="AP81" s="84" t="str">
        <f t="shared" si="13"/>
        <v/>
      </c>
      <c r="AQ81" s="11" t="b">
        <f t="shared" si="14"/>
        <v>0</v>
      </c>
      <c r="AR81" s="59" t="b">
        <f t="shared" si="15"/>
        <v>0</v>
      </c>
      <c r="AS81" s="34" t="str">
        <f t="shared" si="16"/>
        <v/>
      </c>
    </row>
    <row r="82" spans="2:45">
      <c r="B82" s="260"/>
      <c r="C82" s="35"/>
      <c r="D82" s="53"/>
      <c r="E82" s="5"/>
      <c r="F82" s="60"/>
      <c r="G82" s="54" t="e">
        <f>VLOOKUP(F82,Foglio1!$F$2:$G$1509,2,FALSE)</f>
        <v>#N/A</v>
      </c>
      <c r="H82" s="56"/>
      <c r="I82" s="4"/>
      <c r="J82" s="4"/>
      <c r="K82" s="4"/>
      <c r="L82" s="4"/>
      <c r="M82" s="24"/>
      <c r="N82" s="24"/>
      <c r="O82" s="14"/>
      <c r="P82" s="14"/>
      <c r="Q82" s="14"/>
      <c r="R82" s="14"/>
      <c r="S82" s="14"/>
      <c r="T82" s="14"/>
      <c r="U82" s="14"/>
      <c r="V82" s="14"/>
      <c r="W82" s="24"/>
      <c r="X82" s="14"/>
      <c r="Y82" s="15"/>
      <c r="Z82" s="15"/>
      <c r="AA82" s="55">
        <f t="shared" si="9"/>
        <v>0</v>
      </c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55">
        <f t="shared" si="10"/>
        <v>0</v>
      </c>
      <c r="AN82" s="55">
        <f t="shared" si="11"/>
        <v>0</v>
      </c>
      <c r="AO82" s="55">
        <f t="shared" si="12"/>
        <v>0</v>
      </c>
      <c r="AP82" s="84" t="str">
        <f t="shared" si="13"/>
        <v/>
      </c>
      <c r="AQ82" s="11" t="b">
        <f t="shared" si="14"/>
        <v>0</v>
      </c>
      <c r="AR82" s="59" t="b">
        <f t="shared" si="15"/>
        <v>0</v>
      </c>
      <c r="AS82" s="34" t="str">
        <f t="shared" si="16"/>
        <v/>
      </c>
    </row>
    <row r="83" spans="2:45">
      <c r="B83" s="260"/>
      <c r="C83" s="35"/>
      <c r="D83" s="53"/>
      <c r="E83" s="5"/>
      <c r="F83" s="60"/>
      <c r="G83" s="54" t="e">
        <f>VLOOKUP(F83,Foglio1!$F$2:$G$1509,2,FALSE)</f>
        <v>#N/A</v>
      </c>
      <c r="H83" s="56"/>
      <c r="I83" s="4"/>
      <c r="J83" s="4"/>
      <c r="K83" s="4"/>
      <c r="L83" s="4"/>
      <c r="M83" s="24"/>
      <c r="N83" s="24"/>
      <c r="O83" s="14"/>
      <c r="P83" s="14"/>
      <c r="Q83" s="14"/>
      <c r="R83" s="14"/>
      <c r="S83" s="14"/>
      <c r="T83" s="14"/>
      <c r="U83" s="14"/>
      <c r="V83" s="14"/>
      <c r="W83" s="24"/>
      <c r="X83" s="14"/>
      <c r="Y83" s="15"/>
      <c r="Z83" s="15"/>
      <c r="AA83" s="55">
        <f t="shared" si="9"/>
        <v>0</v>
      </c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55">
        <f t="shared" si="10"/>
        <v>0</v>
      </c>
      <c r="AN83" s="55">
        <f t="shared" si="11"/>
        <v>0</v>
      </c>
      <c r="AO83" s="55">
        <f t="shared" si="12"/>
        <v>0</v>
      </c>
      <c r="AP83" s="84" t="str">
        <f t="shared" si="13"/>
        <v/>
      </c>
      <c r="AQ83" s="11" t="b">
        <f t="shared" si="14"/>
        <v>0</v>
      </c>
      <c r="AR83" s="59" t="b">
        <f t="shared" si="15"/>
        <v>0</v>
      </c>
      <c r="AS83" s="34" t="str">
        <f t="shared" si="16"/>
        <v/>
      </c>
    </row>
    <row r="84" spans="2:45">
      <c r="B84" s="260"/>
      <c r="C84" s="35"/>
      <c r="D84" s="53"/>
      <c r="E84" s="5"/>
      <c r="F84" s="60"/>
      <c r="G84" s="54" t="e">
        <f>VLOOKUP(F84,Foglio1!$F$2:$G$1509,2,FALSE)</f>
        <v>#N/A</v>
      </c>
      <c r="H84" s="56"/>
      <c r="I84" s="4"/>
      <c r="J84" s="4"/>
      <c r="K84" s="4"/>
      <c r="L84" s="4"/>
      <c r="M84" s="24"/>
      <c r="N84" s="24"/>
      <c r="O84" s="14"/>
      <c r="P84" s="14"/>
      <c r="Q84" s="14"/>
      <c r="R84" s="14"/>
      <c r="S84" s="14"/>
      <c r="T84" s="14"/>
      <c r="U84" s="14"/>
      <c r="V84" s="14"/>
      <c r="W84" s="24"/>
      <c r="X84" s="14"/>
      <c r="Y84" s="15"/>
      <c r="Z84" s="15"/>
      <c r="AA84" s="55">
        <f t="shared" si="9"/>
        <v>0</v>
      </c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55">
        <f t="shared" si="10"/>
        <v>0</v>
      </c>
      <c r="AN84" s="55">
        <f t="shared" si="11"/>
        <v>0</v>
      </c>
      <c r="AO84" s="55">
        <f t="shared" si="12"/>
        <v>0</v>
      </c>
      <c r="AP84" s="84" t="str">
        <f t="shared" si="13"/>
        <v/>
      </c>
      <c r="AQ84" s="11" t="b">
        <f t="shared" si="14"/>
        <v>0</v>
      </c>
      <c r="AR84" s="59" t="b">
        <f t="shared" si="15"/>
        <v>0</v>
      </c>
      <c r="AS84" s="34" t="str">
        <f t="shared" si="16"/>
        <v/>
      </c>
    </row>
    <row r="85" spans="2:45">
      <c r="B85" s="260"/>
      <c r="C85" s="35"/>
      <c r="D85" s="53"/>
      <c r="E85" s="5"/>
      <c r="F85" s="60"/>
      <c r="G85" s="54" t="e">
        <f>VLOOKUP(F85,Foglio1!$F$2:$G$1509,2,FALSE)</f>
        <v>#N/A</v>
      </c>
      <c r="H85" s="56"/>
      <c r="I85" s="4"/>
      <c r="J85" s="4"/>
      <c r="K85" s="4"/>
      <c r="L85" s="4"/>
      <c r="M85" s="24"/>
      <c r="N85" s="24"/>
      <c r="O85" s="14"/>
      <c r="P85" s="14"/>
      <c r="Q85" s="14"/>
      <c r="R85" s="14"/>
      <c r="S85" s="14"/>
      <c r="T85" s="14"/>
      <c r="U85" s="14"/>
      <c r="V85" s="14"/>
      <c r="W85" s="24"/>
      <c r="X85" s="14"/>
      <c r="Y85" s="15"/>
      <c r="Z85" s="15"/>
      <c r="AA85" s="55">
        <f t="shared" si="9"/>
        <v>0</v>
      </c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55">
        <f t="shared" si="10"/>
        <v>0</v>
      </c>
      <c r="AN85" s="55">
        <f t="shared" si="11"/>
        <v>0</v>
      </c>
      <c r="AO85" s="55">
        <f t="shared" si="12"/>
        <v>0</v>
      </c>
      <c r="AP85" s="84" t="str">
        <f t="shared" si="13"/>
        <v/>
      </c>
      <c r="AQ85" s="11" t="b">
        <f t="shared" si="14"/>
        <v>0</v>
      </c>
      <c r="AR85" s="59" t="b">
        <f t="shared" si="15"/>
        <v>0</v>
      </c>
      <c r="AS85" s="34" t="str">
        <f t="shared" si="16"/>
        <v/>
      </c>
    </row>
    <row r="86" spans="2:45">
      <c r="B86" s="260"/>
      <c r="C86" s="35"/>
      <c r="D86" s="53"/>
      <c r="E86" s="5"/>
      <c r="F86" s="60"/>
      <c r="G86" s="54" t="e">
        <f>VLOOKUP(F86,Foglio1!$F$2:$G$1509,2,FALSE)</f>
        <v>#N/A</v>
      </c>
      <c r="H86" s="56"/>
      <c r="I86" s="4"/>
      <c r="J86" s="4"/>
      <c r="K86" s="4"/>
      <c r="L86" s="4"/>
      <c r="M86" s="24"/>
      <c r="N86" s="24"/>
      <c r="O86" s="14"/>
      <c r="P86" s="14"/>
      <c r="Q86" s="14"/>
      <c r="R86" s="14"/>
      <c r="S86" s="14"/>
      <c r="T86" s="14"/>
      <c r="U86" s="14"/>
      <c r="V86" s="14"/>
      <c r="W86" s="24"/>
      <c r="X86" s="14"/>
      <c r="Y86" s="15"/>
      <c r="Z86" s="15"/>
      <c r="AA86" s="55">
        <f t="shared" si="9"/>
        <v>0</v>
      </c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55">
        <f t="shared" si="10"/>
        <v>0</v>
      </c>
      <c r="AN86" s="55">
        <f t="shared" si="11"/>
        <v>0</v>
      </c>
      <c r="AO86" s="55">
        <f t="shared" si="12"/>
        <v>0</v>
      </c>
      <c r="AP86" s="84" t="str">
        <f t="shared" si="13"/>
        <v/>
      </c>
      <c r="AQ86" s="11" t="b">
        <f t="shared" si="14"/>
        <v>0</v>
      </c>
      <c r="AR86" s="59" t="b">
        <f t="shared" si="15"/>
        <v>0</v>
      </c>
      <c r="AS86" s="34" t="str">
        <f t="shared" si="16"/>
        <v/>
      </c>
    </row>
    <row r="87" spans="2:45">
      <c r="B87" s="260"/>
      <c r="C87" s="35"/>
      <c r="D87" s="53"/>
      <c r="E87" s="5"/>
      <c r="F87" s="60"/>
      <c r="G87" s="54" t="e">
        <f>VLOOKUP(F87,Foglio1!$F$2:$G$1509,2,FALSE)</f>
        <v>#N/A</v>
      </c>
      <c r="H87" s="56"/>
      <c r="I87" s="4"/>
      <c r="J87" s="4"/>
      <c r="K87" s="4"/>
      <c r="L87" s="4"/>
      <c r="M87" s="24"/>
      <c r="N87" s="24"/>
      <c r="O87" s="14"/>
      <c r="P87" s="14"/>
      <c r="Q87" s="14"/>
      <c r="R87" s="14"/>
      <c r="S87" s="14"/>
      <c r="T87" s="14"/>
      <c r="U87" s="14"/>
      <c r="V87" s="14"/>
      <c r="W87" s="24"/>
      <c r="X87" s="14"/>
      <c r="Y87" s="15"/>
      <c r="Z87" s="15"/>
      <c r="AA87" s="55">
        <f t="shared" si="9"/>
        <v>0</v>
      </c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55">
        <f t="shared" si="10"/>
        <v>0</v>
      </c>
      <c r="AN87" s="55">
        <f t="shared" si="11"/>
        <v>0</v>
      </c>
      <c r="AO87" s="55">
        <f t="shared" si="12"/>
        <v>0</v>
      </c>
      <c r="AP87" s="84" t="str">
        <f t="shared" si="13"/>
        <v/>
      </c>
      <c r="AQ87" s="11" t="b">
        <f t="shared" si="14"/>
        <v>0</v>
      </c>
      <c r="AR87" s="59" t="b">
        <f t="shared" si="15"/>
        <v>0</v>
      </c>
      <c r="AS87" s="34" t="str">
        <f t="shared" si="16"/>
        <v/>
      </c>
    </row>
    <row r="88" spans="2:45">
      <c r="B88" s="260"/>
      <c r="C88" s="35"/>
      <c r="D88" s="53"/>
      <c r="E88" s="5"/>
      <c r="F88" s="60"/>
      <c r="G88" s="54" t="e">
        <f>VLOOKUP(F88,Foglio1!$F$2:$G$1509,2,FALSE)</f>
        <v>#N/A</v>
      </c>
      <c r="H88" s="56"/>
      <c r="I88" s="4"/>
      <c r="J88" s="4"/>
      <c r="K88" s="4"/>
      <c r="L88" s="4"/>
      <c r="M88" s="24"/>
      <c r="N88" s="24"/>
      <c r="O88" s="14"/>
      <c r="P88" s="14"/>
      <c r="Q88" s="14"/>
      <c r="R88" s="14"/>
      <c r="S88" s="14"/>
      <c r="T88" s="14"/>
      <c r="U88" s="14"/>
      <c r="V88" s="14"/>
      <c r="W88" s="24"/>
      <c r="X88" s="14"/>
      <c r="Y88" s="15"/>
      <c r="Z88" s="15"/>
      <c r="AA88" s="55">
        <f t="shared" si="9"/>
        <v>0</v>
      </c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55">
        <f t="shared" si="10"/>
        <v>0</v>
      </c>
      <c r="AN88" s="55">
        <f t="shared" si="11"/>
        <v>0</v>
      </c>
      <c r="AO88" s="55">
        <f t="shared" si="12"/>
        <v>0</v>
      </c>
      <c r="AP88" s="84" t="str">
        <f t="shared" si="13"/>
        <v/>
      </c>
      <c r="AQ88" s="11" t="b">
        <f t="shared" si="14"/>
        <v>0</v>
      </c>
      <c r="AR88" s="59" t="b">
        <f t="shared" si="15"/>
        <v>0</v>
      </c>
      <c r="AS88" s="34" t="str">
        <f t="shared" si="16"/>
        <v/>
      </c>
    </row>
    <row r="89" spans="2:45">
      <c r="B89" s="260"/>
      <c r="C89" s="35"/>
      <c r="D89" s="53"/>
      <c r="E89" s="5"/>
      <c r="F89" s="60"/>
      <c r="G89" s="54" t="e">
        <f>VLOOKUP(F89,Foglio1!$F$2:$G$1509,2,FALSE)</f>
        <v>#N/A</v>
      </c>
      <c r="H89" s="56"/>
      <c r="I89" s="4"/>
      <c r="J89" s="4"/>
      <c r="K89" s="4"/>
      <c r="L89" s="4"/>
      <c r="M89" s="24"/>
      <c r="N89" s="24"/>
      <c r="O89" s="14"/>
      <c r="P89" s="14"/>
      <c r="Q89" s="14"/>
      <c r="R89" s="14"/>
      <c r="S89" s="14"/>
      <c r="T89" s="14"/>
      <c r="U89" s="14"/>
      <c r="V89" s="14"/>
      <c r="W89" s="24"/>
      <c r="X89" s="14"/>
      <c r="Y89" s="15"/>
      <c r="Z89" s="15"/>
      <c r="AA89" s="55">
        <f t="shared" si="9"/>
        <v>0</v>
      </c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55">
        <f t="shared" si="10"/>
        <v>0</v>
      </c>
      <c r="AN89" s="55">
        <f t="shared" si="11"/>
        <v>0</v>
      </c>
      <c r="AO89" s="55">
        <f t="shared" si="12"/>
        <v>0</v>
      </c>
      <c r="AP89" s="84" t="str">
        <f t="shared" si="13"/>
        <v/>
      </c>
      <c r="AQ89" s="11" t="b">
        <f t="shared" si="14"/>
        <v>0</v>
      </c>
      <c r="AR89" s="59" t="b">
        <f t="shared" si="15"/>
        <v>0</v>
      </c>
      <c r="AS89" s="34" t="str">
        <f t="shared" si="16"/>
        <v/>
      </c>
    </row>
    <row r="90" spans="2:45">
      <c r="B90" s="260"/>
      <c r="C90" s="35"/>
      <c r="D90" s="53"/>
      <c r="E90" s="5"/>
      <c r="F90" s="60"/>
      <c r="G90" s="54" t="e">
        <f>VLOOKUP(F90,Foglio1!$F$2:$G$1509,2,FALSE)</f>
        <v>#N/A</v>
      </c>
      <c r="H90" s="56"/>
      <c r="I90" s="4"/>
      <c r="J90" s="4"/>
      <c r="K90" s="4"/>
      <c r="L90" s="4"/>
      <c r="M90" s="24"/>
      <c r="N90" s="24"/>
      <c r="O90" s="14"/>
      <c r="P90" s="14"/>
      <c r="Q90" s="14"/>
      <c r="R90" s="14"/>
      <c r="S90" s="14"/>
      <c r="T90" s="14"/>
      <c r="U90" s="14"/>
      <c r="V90" s="14"/>
      <c r="W90" s="24"/>
      <c r="X90" s="14"/>
      <c r="Y90" s="15"/>
      <c r="Z90" s="15"/>
      <c r="AA90" s="55">
        <f t="shared" si="9"/>
        <v>0</v>
      </c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55">
        <f t="shared" si="10"/>
        <v>0</v>
      </c>
      <c r="AN90" s="55">
        <f t="shared" si="11"/>
        <v>0</v>
      </c>
      <c r="AO90" s="55">
        <f t="shared" si="12"/>
        <v>0</v>
      </c>
      <c r="AP90" s="84" t="str">
        <f t="shared" si="13"/>
        <v/>
      </c>
      <c r="AQ90" s="11" t="b">
        <f t="shared" si="14"/>
        <v>0</v>
      </c>
      <c r="AR90" s="59" t="b">
        <f t="shared" si="15"/>
        <v>0</v>
      </c>
      <c r="AS90" s="34" t="str">
        <f t="shared" si="16"/>
        <v/>
      </c>
    </row>
    <row r="91" spans="2:45">
      <c r="B91" s="260"/>
      <c r="C91" s="35"/>
      <c r="D91" s="53"/>
      <c r="E91" s="5"/>
      <c r="F91" s="60"/>
      <c r="G91" s="54" t="e">
        <f>VLOOKUP(F91,Foglio1!$F$2:$G$1509,2,FALSE)</f>
        <v>#N/A</v>
      </c>
      <c r="H91" s="56"/>
      <c r="I91" s="4"/>
      <c r="J91" s="4"/>
      <c r="K91" s="4"/>
      <c r="L91" s="4"/>
      <c r="M91" s="24"/>
      <c r="N91" s="24"/>
      <c r="O91" s="14"/>
      <c r="P91" s="14"/>
      <c r="Q91" s="14"/>
      <c r="R91" s="14"/>
      <c r="S91" s="14"/>
      <c r="T91" s="14"/>
      <c r="U91" s="14"/>
      <c r="V91" s="14"/>
      <c r="W91" s="24"/>
      <c r="X91" s="14"/>
      <c r="Y91" s="15"/>
      <c r="Z91" s="15"/>
      <c r="AA91" s="55">
        <f t="shared" si="9"/>
        <v>0</v>
      </c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55">
        <f t="shared" si="10"/>
        <v>0</v>
      </c>
      <c r="AN91" s="55">
        <f t="shared" si="11"/>
        <v>0</v>
      </c>
      <c r="AO91" s="55">
        <f t="shared" si="12"/>
        <v>0</v>
      </c>
      <c r="AP91" s="84" t="str">
        <f t="shared" si="13"/>
        <v/>
      </c>
      <c r="AQ91" s="11" t="b">
        <f t="shared" si="14"/>
        <v>0</v>
      </c>
      <c r="AR91" s="59" t="b">
        <f t="shared" si="15"/>
        <v>0</v>
      </c>
      <c r="AS91" s="34" t="str">
        <f t="shared" si="16"/>
        <v/>
      </c>
    </row>
    <row r="92" spans="2:45">
      <c r="B92" s="260"/>
      <c r="C92" s="35"/>
      <c r="D92" s="53"/>
      <c r="E92" s="5"/>
      <c r="F92" s="60"/>
      <c r="G92" s="54" t="e">
        <f>VLOOKUP(F92,Foglio1!$F$2:$G$1509,2,FALSE)</f>
        <v>#N/A</v>
      </c>
      <c r="H92" s="56"/>
      <c r="I92" s="4"/>
      <c r="J92" s="4"/>
      <c r="K92" s="4"/>
      <c r="L92" s="4"/>
      <c r="M92" s="24"/>
      <c r="N92" s="24"/>
      <c r="O92" s="14"/>
      <c r="P92" s="14"/>
      <c r="Q92" s="14"/>
      <c r="R92" s="14"/>
      <c r="S92" s="14"/>
      <c r="T92" s="14"/>
      <c r="U92" s="14"/>
      <c r="V92" s="14"/>
      <c r="W92" s="24"/>
      <c r="X92" s="14"/>
      <c r="Y92" s="15"/>
      <c r="Z92" s="15"/>
      <c r="AA92" s="55">
        <f t="shared" si="9"/>
        <v>0</v>
      </c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55">
        <f t="shared" si="10"/>
        <v>0</v>
      </c>
      <c r="AN92" s="55">
        <f t="shared" si="11"/>
        <v>0</v>
      </c>
      <c r="AO92" s="55">
        <f t="shared" si="12"/>
        <v>0</v>
      </c>
      <c r="AP92" s="84" t="str">
        <f t="shared" si="13"/>
        <v/>
      </c>
      <c r="AQ92" s="11" t="b">
        <f t="shared" si="14"/>
        <v>0</v>
      </c>
      <c r="AR92" s="59" t="b">
        <f t="shared" si="15"/>
        <v>0</v>
      </c>
      <c r="AS92" s="34" t="str">
        <f t="shared" si="16"/>
        <v/>
      </c>
    </row>
    <row r="93" spans="2:45">
      <c r="B93" s="260"/>
      <c r="C93" s="35"/>
      <c r="D93" s="53"/>
      <c r="E93" s="5"/>
      <c r="F93" s="60"/>
      <c r="G93" s="54" t="e">
        <f>VLOOKUP(F93,Foglio1!$F$2:$G$1509,2,FALSE)</f>
        <v>#N/A</v>
      </c>
      <c r="H93" s="56"/>
      <c r="I93" s="4"/>
      <c r="J93" s="4"/>
      <c r="K93" s="4"/>
      <c r="L93" s="4"/>
      <c r="M93" s="24"/>
      <c r="N93" s="24"/>
      <c r="O93" s="14"/>
      <c r="P93" s="14"/>
      <c r="Q93" s="14"/>
      <c r="R93" s="14"/>
      <c r="S93" s="14"/>
      <c r="T93" s="14"/>
      <c r="U93" s="14"/>
      <c r="V93" s="14"/>
      <c r="W93" s="24"/>
      <c r="X93" s="14"/>
      <c r="Y93" s="15"/>
      <c r="Z93" s="15"/>
      <c r="AA93" s="55">
        <f t="shared" si="9"/>
        <v>0</v>
      </c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55">
        <f t="shared" si="10"/>
        <v>0</v>
      </c>
      <c r="AN93" s="55">
        <f t="shared" si="11"/>
        <v>0</v>
      </c>
      <c r="AO93" s="55">
        <f t="shared" si="12"/>
        <v>0</v>
      </c>
      <c r="AP93" s="84" t="str">
        <f t="shared" si="13"/>
        <v/>
      </c>
      <c r="AQ93" s="11" t="b">
        <f t="shared" si="14"/>
        <v>0</v>
      </c>
      <c r="AR93" s="59" t="b">
        <f t="shared" si="15"/>
        <v>0</v>
      </c>
      <c r="AS93" s="34" t="str">
        <f t="shared" si="16"/>
        <v/>
      </c>
    </row>
    <row r="94" spans="2:45">
      <c r="B94" s="260"/>
      <c r="C94" s="35"/>
      <c r="D94" s="53"/>
      <c r="E94" s="5"/>
      <c r="F94" s="60"/>
      <c r="G94" s="54" t="e">
        <f>VLOOKUP(F94,Foglio1!$F$2:$G$1509,2,FALSE)</f>
        <v>#N/A</v>
      </c>
      <c r="H94" s="56"/>
      <c r="I94" s="4"/>
      <c r="J94" s="4"/>
      <c r="K94" s="4"/>
      <c r="L94" s="4"/>
      <c r="M94" s="24"/>
      <c r="N94" s="24"/>
      <c r="O94" s="14"/>
      <c r="P94" s="14"/>
      <c r="Q94" s="14"/>
      <c r="R94" s="14"/>
      <c r="S94" s="14"/>
      <c r="T94" s="14"/>
      <c r="U94" s="14"/>
      <c r="V94" s="14"/>
      <c r="W94" s="24"/>
      <c r="X94" s="14"/>
      <c r="Y94" s="15"/>
      <c r="Z94" s="15"/>
      <c r="AA94" s="55">
        <f t="shared" si="9"/>
        <v>0</v>
      </c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55">
        <f t="shared" si="10"/>
        <v>0</v>
      </c>
      <c r="AN94" s="55">
        <f t="shared" si="11"/>
        <v>0</v>
      </c>
      <c r="AO94" s="55">
        <f t="shared" si="12"/>
        <v>0</v>
      </c>
      <c r="AP94" s="84" t="str">
        <f t="shared" si="13"/>
        <v/>
      </c>
      <c r="AQ94" s="11" t="b">
        <f t="shared" si="14"/>
        <v>0</v>
      </c>
      <c r="AR94" s="59" t="b">
        <f t="shared" si="15"/>
        <v>0</v>
      </c>
      <c r="AS94" s="34" t="str">
        <f t="shared" si="16"/>
        <v/>
      </c>
    </row>
    <row r="95" spans="2:45">
      <c r="B95" s="260"/>
      <c r="C95" s="35"/>
      <c r="D95" s="53"/>
      <c r="E95" s="5"/>
      <c r="F95" s="60"/>
      <c r="G95" s="54" t="e">
        <f>VLOOKUP(F95,Foglio1!$F$2:$G$1509,2,FALSE)</f>
        <v>#N/A</v>
      </c>
      <c r="H95" s="56"/>
      <c r="I95" s="4"/>
      <c r="J95" s="4"/>
      <c r="K95" s="4"/>
      <c r="L95" s="4"/>
      <c r="M95" s="24"/>
      <c r="N95" s="24"/>
      <c r="O95" s="14"/>
      <c r="P95" s="14"/>
      <c r="Q95" s="14"/>
      <c r="R95" s="14"/>
      <c r="S95" s="14"/>
      <c r="T95" s="14"/>
      <c r="U95" s="14"/>
      <c r="V95" s="14"/>
      <c r="W95" s="24"/>
      <c r="X95" s="14"/>
      <c r="Y95" s="15"/>
      <c r="Z95" s="15"/>
      <c r="AA95" s="55">
        <f t="shared" si="9"/>
        <v>0</v>
      </c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55">
        <f t="shared" si="10"/>
        <v>0</v>
      </c>
      <c r="AN95" s="55">
        <f t="shared" si="11"/>
        <v>0</v>
      </c>
      <c r="AO95" s="55">
        <f t="shared" si="12"/>
        <v>0</v>
      </c>
      <c r="AP95" s="84" t="str">
        <f t="shared" si="13"/>
        <v/>
      </c>
      <c r="AQ95" s="11" t="b">
        <f t="shared" si="14"/>
        <v>0</v>
      </c>
      <c r="AR95" s="59" t="b">
        <f t="shared" si="15"/>
        <v>0</v>
      </c>
      <c r="AS95" s="34" t="str">
        <f t="shared" si="16"/>
        <v/>
      </c>
    </row>
    <row r="96" spans="2:45">
      <c r="B96" s="260"/>
      <c r="C96" s="35"/>
      <c r="D96" s="53"/>
      <c r="E96" s="5"/>
      <c r="F96" s="60"/>
      <c r="G96" s="54" t="e">
        <f>VLOOKUP(F96,Foglio1!$F$2:$G$1509,2,FALSE)</f>
        <v>#N/A</v>
      </c>
      <c r="H96" s="56"/>
      <c r="I96" s="4"/>
      <c r="J96" s="4"/>
      <c r="K96" s="4"/>
      <c r="L96" s="4"/>
      <c r="M96" s="24"/>
      <c r="N96" s="24"/>
      <c r="O96" s="14"/>
      <c r="P96" s="14"/>
      <c r="Q96" s="14"/>
      <c r="R96" s="14"/>
      <c r="S96" s="14"/>
      <c r="T96" s="14"/>
      <c r="U96" s="14"/>
      <c r="V96" s="14"/>
      <c r="W96" s="24"/>
      <c r="X96" s="14"/>
      <c r="Y96" s="15"/>
      <c r="Z96" s="15"/>
      <c r="AA96" s="55">
        <f t="shared" si="9"/>
        <v>0</v>
      </c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55">
        <f t="shared" si="10"/>
        <v>0</v>
      </c>
      <c r="AN96" s="55">
        <f t="shared" si="11"/>
        <v>0</v>
      </c>
      <c r="AO96" s="55">
        <f t="shared" si="12"/>
        <v>0</v>
      </c>
      <c r="AP96" s="84" t="str">
        <f t="shared" si="13"/>
        <v/>
      </c>
      <c r="AQ96" s="11" t="b">
        <f t="shared" si="14"/>
        <v>0</v>
      </c>
      <c r="AR96" s="59" t="b">
        <f t="shared" si="15"/>
        <v>0</v>
      </c>
      <c r="AS96" s="34" t="str">
        <f t="shared" si="16"/>
        <v/>
      </c>
    </row>
    <row r="97" spans="2:45">
      <c r="B97" s="260"/>
      <c r="C97" s="35"/>
      <c r="D97" s="53"/>
      <c r="E97" s="5"/>
      <c r="F97" s="60"/>
      <c r="G97" s="54" t="e">
        <f>VLOOKUP(F97,Foglio1!$F$2:$G$1509,2,FALSE)</f>
        <v>#N/A</v>
      </c>
      <c r="H97" s="56"/>
      <c r="I97" s="4"/>
      <c r="J97" s="4"/>
      <c r="K97" s="4"/>
      <c r="L97" s="4"/>
      <c r="M97" s="24"/>
      <c r="N97" s="24"/>
      <c r="O97" s="14"/>
      <c r="P97" s="14"/>
      <c r="Q97" s="14"/>
      <c r="R97" s="14"/>
      <c r="S97" s="14"/>
      <c r="T97" s="14"/>
      <c r="U97" s="14"/>
      <c r="V97" s="14"/>
      <c r="W97" s="24"/>
      <c r="X97" s="14"/>
      <c r="Y97" s="15"/>
      <c r="Z97" s="15"/>
      <c r="AA97" s="55">
        <f t="shared" si="9"/>
        <v>0</v>
      </c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55">
        <f t="shared" si="10"/>
        <v>0</v>
      </c>
      <c r="AN97" s="55">
        <f t="shared" si="11"/>
        <v>0</v>
      </c>
      <c r="AO97" s="55">
        <f t="shared" si="12"/>
        <v>0</v>
      </c>
      <c r="AP97" s="84" t="str">
        <f t="shared" si="13"/>
        <v/>
      </c>
      <c r="AQ97" s="11" t="b">
        <f t="shared" si="14"/>
        <v>0</v>
      </c>
      <c r="AR97" s="59" t="b">
        <f t="shared" si="15"/>
        <v>0</v>
      </c>
      <c r="AS97" s="34" t="str">
        <f t="shared" si="16"/>
        <v/>
      </c>
    </row>
    <row r="98" spans="2:45">
      <c r="B98" s="260"/>
      <c r="C98" s="35"/>
      <c r="D98" s="53"/>
      <c r="E98" s="5"/>
      <c r="F98" s="60"/>
      <c r="G98" s="54" t="e">
        <f>VLOOKUP(F98,Foglio1!$F$2:$G$1509,2,FALSE)</f>
        <v>#N/A</v>
      </c>
      <c r="H98" s="56"/>
      <c r="I98" s="4"/>
      <c r="J98" s="4"/>
      <c r="K98" s="4"/>
      <c r="L98" s="4"/>
      <c r="M98" s="24"/>
      <c r="N98" s="24"/>
      <c r="O98" s="14"/>
      <c r="P98" s="14"/>
      <c r="Q98" s="14"/>
      <c r="R98" s="14"/>
      <c r="S98" s="14"/>
      <c r="T98" s="14"/>
      <c r="U98" s="14"/>
      <c r="V98" s="14"/>
      <c r="W98" s="24"/>
      <c r="X98" s="14"/>
      <c r="Y98" s="15"/>
      <c r="Z98" s="15"/>
      <c r="AA98" s="55">
        <f t="shared" si="9"/>
        <v>0</v>
      </c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55">
        <f t="shared" si="10"/>
        <v>0</v>
      </c>
      <c r="AN98" s="55">
        <f t="shared" si="11"/>
        <v>0</v>
      </c>
      <c r="AO98" s="55">
        <f t="shared" si="12"/>
        <v>0</v>
      </c>
      <c r="AP98" s="84" t="str">
        <f t="shared" si="13"/>
        <v/>
      </c>
      <c r="AQ98" s="11" t="b">
        <f t="shared" si="14"/>
        <v>0</v>
      </c>
      <c r="AR98" s="59" t="b">
        <f t="shared" si="15"/>
        <v>0</v>
      </c>
      <c r="AS98" s="34" t="str">
        <f t="shared" si="16"/>
        <v/>
      </c>
    </row>
    <row r="99" spans="2:45">
      <c r="B99" s="260"/>
      <c r="C99" s="35"/>
      <c r="D99" s="53"/>
      <c r="E99" s="5"/>
      <c r="F99" s="60"/>
      <c r="G99" s="54" t="e">
        <f>VLOOKUP(F99,Foglio1!$F$2:$G$1509,2,FALSE)</f>
        <v>#N/A</v>
      </c>
      <c r="H99" s="56"/>
      <c r="I99" s="4"/>
      <c r="J99" s="4"/>
      <c r="K99" s="4"/>
      <c r="L99" s="4"/>
      <c r="M99" s="24"/>
      <c r="N99" s="24"/>
      <c r="O99" s="14"/>
      <c r="P99" s="14"/>
      <c r="Q99" s="14"/>
      <c r="R99" s="14"/>
      <c r="S99" s="14"/>
      <c r="T99" s="14"/>
      <c r="U99" s="14"/>
      <c r="V99" s="14"/>
      <c r="W99" s="24"/>
      <c r="X99" s="14"/>
      <c r="Y99" s="15"/>
      <c r="Z99" s="15"/>
      <c r="AA99" s="55">
        <f t="shared" si="9"/>
        <v>0</v>
      </c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55">
        <f t="shared" si="10"/>
        <v>0</v>
      </c>
      <c r="AN99" s="55">
        <f t="shared" si="11"/>
        <v>0</v>
      </c>
      <c r="AO99" s="55">
        <f t="shared" si="12"/>
        <v>0</v>
      </c>
      <c r="AP99" s="84" t="str">
        <f t="shared" si="13"/>
        <v/>
      </c>
      <c r="AQ99" s="11" t="b">
        <f t="shared" si="14"/>
        <v>0</v>
      </c>
      <c r="AR99" s="59" t="b">
        <f t="shared" si="15"/>
        <v>0</v>
      </c>
      <c r="AS99" s="34" t="str">
        <f t="shared" si="16"/>
        <v/>
      </c>
    </row>
    <row r="100" spans="2:45">
      <c r="B100" s="260"/>
      <c r="C100" s="35"/>
      <c r="D100" s="53"/>
      <c r="E100" s="5"/>
      <c r="F100" s="60"/>
      <c r="G100" s="54" t="e">
        <f>VLOOKUP(F100,Foglio1!$F$2:$G$1509,2,FALSE)</f>
        <v>#N/A</v>
      </c>
      <c r="H100" s="56"/>
      <c r="I100" s="4"/>
      <c r="J100" s="4"/>
      <c r="K100" s="4"/>
      <c r="L100" s="4"/>
      <c r="M100" s="24"/>
      <c r="N100" s="24"/>
      <c r="O100" s="14"/>
      <c r="P100" s="14"/>
      <c r="Q100" s="14"/>
      <c r="R100" s="14"/>
      <c r="S100" s="14"/>
      <c r="T100" s="14"/>
      <c r="U100" s="14"/>
      <c r="V100" s="14"/>
      <c r="W100" s="24"/>
      <c r="X100" s="14"/>
      <c r="Y100" s="15"/>
      <c r="Z100" s="15"/>
      <c r="AA100" s="55">
        <f t="shared" si="9"/>
        <v>0</v>
      </c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55">
        <f t="shared" si="10"/>
        <v>0</v>
      </c>
      <c r="AN100" s="55">
        <f t="shared" si="11"/>
        <v>0</v>
      </c>
      <c r="AO100" s="55">
        <f t="shared" si="12"/>
        <v>0</v>
      </c>
      <c r="AP100" s="84" t="str">
        <f t="shared" si="13"/>
        <v/>
      </c>
      <c r="AQ100" s="11" t="b">
        <f t="shared" si="14"/>
        <v>0</v>
      </c>
      <c r="AR100" s="59" t="b">
        <f t="shared" si="15"/>
        <v>0</v>
      </c>
      <c r="AS100" s="34" t="str">
        <f t="shared" si="16"/>
        <v/>
      </c>
    </row>
    <row r="101" spans="2:45">
      <c r="B101" s="260"/>
      <c r="C101" s="35"/>
      <c r="D101" s="53"/>
      <c r="E101" s="5"/>
      <c r="F101" s="60"/>
      <c r="G101" s="54" t="e">
        <f>VLOOKUP(F101,Foglio1!$F$2:$G$1509,2,FALSE)</f>
        <v>#N/A</v>
      </c>
      <c r="H101" s="56"/>
      <c r="I101" s="4"/>
      <c r="J101" s="4"/>
      <c r="K101" s="4"/>
      <c r="L101" s="4"/>
      <c r="M101" s="24"/>
      <c r="N101" s="24"/>
      <c r="O101" s="14"/>
      <c r="P101" s="14"/>
      <c r="Q101" s="14"/>
      <c r="R101" s="14"/>
      <c r="S101" s="14"/>
      <c r="T101" s="14"/>
      <c r="U101" s="14"/>
      <c r="V101" s="14"/>
      <c r="W101" s="24"/>
      <c r="X101" s="14"/>
      <c r="Y101" s="15"/>
      <c r="Z101" s="15"/>
      <c r="AA101" s="55">
        <f t="shared" si="9"/>
        <v>0</v>
      </c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55">
        <f t="shared" si="10"/>
        <v>0</v>
      </c>
      <c r="AN101" s="55">
        <f t="shared" si="11"/>
        <v>0</v>
      </c>
      <c r="AO101" s="55">
        <f t="shared" si="12"/>
        <v>0</v>
      </c>
      <c r="AP101" s="84" t="str">
        <f t="shared" si="13"/>
        <v/>
      </c>
      <c r="AQ101" s="11" t="b">
        <f t="shared" si="14"/>
        <v>0</v>
      </c>
      <c r="AR101" s="59" t="b">
        <f t="shared" si="15"/>
        <v>0</v>
      </c>
      <c r="AS101" s="34" t="str">
        <f t="shared" si="16"/>
        <v/>
      </c>
    </row>
    <row r="102" spans="2:45">
      <c r="B102" s="260"/>
      <c r="C102" s="35"/>
      <c r="D102" s="53"/>
      <c r="E102" s="5"/>
      <c r="F102" s="60"/>
      <c r="G102" s="54" t="e">
        <f>VLOOKUP(F102,Foglio1!$F$2:$G$1509,2,FALSE)</f>
        <v>#N/A</v>
      </c>
      <c r="H102" s="56"/>
      <c r="I102" s="4"/>
      <c r="J102" s="4"/>
      <c r="K102" s="4"/>
      <c r="L102" s="4"/>
      <c r="M102" s="24"/>
      <c r="N102" s="24"/>
      <c r="O102" s="14"/>
      <c r="P102" s="14"/>
      <c r="Q102" s="14"/>
      <c r="R102" s="14"/>
      <c r="S102" s="14"/>
      <c r="T102" s="14"/>
      <c r="U102" s="14"/>
      <c r="V102" s="14"/>
      <c r="W102" s="24"/>
      <c r="X102" s="14"/>
      <c r="Y102" s="15"/>
      <c r="Z102" s="15"/>
      <c r="AA102" s="55">
        <f t="shared" si="9"/>
        <v>0</v>
      </c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55">
        <f t="shared" si="10"/>
        <v>0</v>
      </c>
      <c r="AN102" s="55">
        <f t="shared" si="11"/>
        <v>0</v>
      </c>
      <c r="AO102" s="55">
        <f t="shared" si="12"/>
        <v>0</v>
      </c>
      <c r="AP102" s="84" t="str">
        <f t="shared" si="13"/>
        <v/>
      </c>
      <c r="AQ102" s="11" t="b">
        <f t="shared" si="14"/>
        <v>0</v>
      </c>
      <c r="AR102" s="59" t="b">
        <f t="shared" si="15"/>
        <v>0</v>
      </c>
      <c r="AS102" s="34" t="str">
        <f t="shared" si="16"/>
        <v/>
      </c>
    </row>
    <row r="103" spans="2:45">
      <c r="B103" s="260"/>
      <c r="C103" s="35"/>
      <c r="D103" s="53"/>
      <c r="E103" s="5"/>
      <c r="F103" s="60"/>
      <c r="G103" s="54" t="e">
        <f>VLOOKUP(F103,Foglio1!$F$2:$G$1509,2,FALSE)</f>
        <v>#N/A</v>
      </c>
      <c r="H103" s="56"/>
      <c r="I103" s="4"/>
      <c r="J103" s="4"/>
      <c r="K103" s="4"/>
      <c r="L103" s="4"/>
      <c r="M103" s="24"/>
      <c r="N103" s="24"/>
      <c r="O103" s="14"/>
      <c r="P103" s="14"/>
      <c r="Q103" s="14"/>
      <c r="R103" s="14"/>
      <c r="S103" s="14"/>
      <c r="T103" s="14"/>
      <c r="U103" s="14"/>
      <c r="V103" s="14"/>
      <c r="W103" s="24"/>
      <c r="X103" s="14"/>
      <c r="Y103" s="15"/>
      <c r="Z103" s="15"/>
      <c r="AA103" s="55">
        <f t="shared" si="9"/>
        <v>0</v>
      </c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55">
        <f t="shared" si="10"/>
        <v>0</v>
      </c>
      <c r="AN103" s="55">
        <f t="shared" si="11"/>
        <v>0</v>
      </c>
      <c r="AO103" s="55">
        <f t="shared" si="12"/>
        <v>0</v>
      </c>
      <c r="AP103" s="84" t="str">
        <f t="shared" si="13"/>
        <v/>
      </c>
      <c r="AQ103" s="11" t="b">
        <f t="shared" si="14"/>
        <v>0</v>
      </c>
      <c r="AR103" s="59" t="b">
        <f t="shared" si="15"/>
        <v>0</v>
      </c>
      <c r="AS103" s="34" t="str">
        <f t="shared" si="16"/>
        <v/>
      </c>
    </row>
    <row r="104" spans="2:45">
      <c r="B104" s="260"/>
      <c r="C104" s="35"/>
      <c r="D104" s="53"/>
      <c r="E104" s="5"/>
      <c r="F104" s="60"/>
      <c r="G104" s="54" t="e">
        <f>VLOOKUP(F104,Foglio1!$F$2:$G$1509,2,FALSE)</f>
        <v>#N/A</v>
      </c>
      <c r="H104" s="56"/>
      <c r="I104" s="4"/>
      <c r="J104" s="4"/>
      <c r="K104" s="4"/>
      <c r="L104" s="4"/>
      <c r="M104" s="24"/>
      <c r="N104" s="24"/>
      <c r="O104" s="14"/>
      <c r="P104" s="14"/>
      <c r="Q104" s="14"/>
      <c r="R104" s="14"/>
      <c r="S104" s="14"/>
      <c r="T104" s="14"/>
      <c r="U104" s="14"/>
      <c r="V104" s="14"/>
      <c r="W104" s="24"/>
      <c r="X104" s="14"/>
      <c r="Y104" s="15"/>
      <c r="Z104" s="15"/>
      <c r="AA104" s="55">
        <f t="shared" si="9"/>
        <v>0</v>
      </c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55">
        <f t="shared" si="10"/>
        <v>0</v>
      </c>
      <c r="AN104" s="55">
        <f t="shared" si="11"/>
        <v>0</v>
      </c>
      <c r="AO104" s="55">
        <f t="shared" si="12"/>
        <v>0</v>
      </c>
      <c r="AP104" s="84" t="str">
        <f t="shared" si="13"/>
        <v/>
      </c>
      <c r="AQ104" s="11" t="b">
        <f t="shared" si="14"/>
        <v>0</v>
      </c>
      <c r="AR104" s="59" t="b">
        <f t="shared" si="15"/>
        <v>0</v>
      </c>
      <c r="AS104" s="34" t="str">
        <f t="shared" si="16"/>
        <v/>
      </c>
    </row>
    <row r="105" spans="2:45">
      <c r="B105" s="260"/>
      <c r="C105" s="35"/>
      <c r="D105" s="53"/>
      <c r="E105" s="5"/>
      <c r="F105" s="60"/>
      <c r="G105" s="54" t="e">
        <f>VLOOKUP(F105,Foglio1!$F$2:$G$1509,2,FALSE)</f>
        <v>#N/A</v>
      </c>
      <c r="H105" s="56"/>
      <c r="I105" s="4"/>
      <c r="J105" s="4"/>
      <c r="K105" s="4"/>
      <c r="L105" s="4"/>
      <c r="M105" s="24"/>
      <c r="N105" s="24"/>
      <c r="O105" s="14"/>
      <c r="P105" s="14"/>
      <c r="Q105" s="14"/>
      <c r="R105" s="14"/>
      <c r="S105" s="14"/>
      <c r="T105" s="14"/>
      <c r="U105" s="14"/>
      <c r="V105" s="14"/>
      <c r="W105" s="24"/>
      <c r="X105" s="14"/>
      <c r="Y105" s="15"/>
      <c r="Z105" s="15"/>
      <c r="AA105" s="55">
        <f t="shared" si="9"/>
        <v>0</v>
      </c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55">
        <f t="shared" si="10"/>
        <v>0</v>
      </c>
      <c r="AN105" s="55">
        <f t="shared" si="11"/>
        <v>0</v>
      </c>
      <c r="AO105" s="55">
        <f t="shared" si="12"/>
        <v>0</v>
      </c>
      <c r="AP105" s="84" t="str">
        <f t="shared" si="13"/>
        <v/>
      </c>
      <c r="AQ105" s="11" t="b">
        <f t="shared" si="14"/>
        <v>0</v>
      </c>
      <c r="AR105" s="59" t="b">
        <f t="shared" si="15"/>
        <v>0</v>
      </c>
      <c r="AS105" s="34" t="str">
        <f t="shared" si="16"/>
        <v/>
      </c>
    </row>
    <row r="106" spans="2:45">
      <c r="B106" s="260"/>
      <c r="C106" s="35"/>
      <c r="D106" s="53"/>
      <c r="E106" s="5"/>
      <c r="F106" s="60"/>
      <c r="G106" s="54" t="e">
        <f>VLOOKUP(F106,Foglio1!$F$2:$G$1509,2,FALSE)</f>
        <v>#N/A</v>
      </c>
      <c r="H106" s="56"/>
      <c r="I106" s="4"/>
      <c r="J106" s="4"/>
      <c r="K106" s="4"/>
      <c r="L106" s="4"/>
      <c r="M106" s="24"/>
      <c r="N106" s="24"/>
      <c r="O106" s="14"/>
      <c r="P106" s="14"/>
      <c r="Q106" s="14"/>
      <c r="R106" s="14"/>
      <c r="S106" s="14"/>
      <c r="T106" s="14"/>
      <c r="U106" s="14"/>
      <c r="V106" s="14"/>
      <c r="W106" s="24"/>
      <c r="X106" s="14"/>
      <c r="Y106" s="15"/>
      <c r="Z106" s="15"/>
      <c r="AA106" s="55">
        <f t="shared" si="9"/>
        <v>0</v>
      </c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55">
        <f t="shared" si="10"/>
        <v>0</v>
      </c>
      <c r="AN106" s="55">
        <f t="shared" si="11"/>
        <v>0</v>
      </c>
      <c r="AO106" s="55">
        <f t="shared" si="12"/>
        <v>0</v>
      </c>
      <c r="AP106" s="84" t="str">
        <f t="shared" si="13"/>
        <v/>
      </c>
      <c r="AQ106" s="11" t="b">
        <f t="shared" si="14"/>
        <v>0</v>
      </c>
      <c r="AR106" s="59" t="b">
        <f t="shared" si="15"/>
        <v>0</v>
      </c>
      <c r="AS106" s="34" t="str">
        <f t="shared" si="16"/>
        <v/>
      </c>
    </row>
    <row r="107" spans="2:45">
      <c r="B107" s="260"/>
      <c r="C107" s="35"/>
      <c r="D107" s="53"/>
      <c r="E107" s="5"/>
      <c r="F107" s="60"/>
      <c r="G107" s="54" t="e">
        <f>VLOOKUP(F107,Foglio1!$F$2:$G$1509,2,FALSE)</f>
        <v>#N/A</v>
      </c>
      <c r="H107" s="56"/>
      <c r="I107" s="4"/>
      <c r="J107" s="4"/>
      <c r="K107" s="4"/>
      <c r="L107" s="4"/>
      <c r="M107" s="24"/>
      <c r="N107" s="24"/>
      <c r="O107" s="14"/>
      <c r="P107" s="14"/>
      <c r="Q107" s="14"/>
      <c r="R107" s="14"/>
      <c r="S107" s="14"/>
      <c r="T107" s="14"/>
      <c r="U107" s="14"/>
      <c r="V107" s="14"/>
      <c r="W107" s="24"/>
      <c r="X107" s="14"/>
      <c r="Y107" s="15"/>
      <c r="Z107" s="15"/>
      <c r="AA107" s="55">
        <f t="shared" si="9"/>
        <v>0</v>
      </c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55">
        <f t="shared" si="10"/>
        <v>0</v>
      </c>
      <c r="AN107" s="55">
        <f t="shared" si="11"/>
        <v>0</v>
      </c>
      <c r="AO107" s="55">
        <f t="shared" si="12"/>
        <v>0</v>
      </c>
      <c r="AP107" s="84" t="str">
        <f t="shared" si="13"/>
        <v/>
      </c>
      <c r="AQ107" s="11" t="b">
        <f t="shared" si="14"/>
        <v>0</v>
      </c>
      <c r="AR107" s="59" t="b">
        <f t="shared" si="15"/>
        <v>0</v>
      </c>
      <c r="AS107" s="34" t="str">
        <f t="shared" si="16"/>
        <v/>
      </c>
    </row>
    <row r="108" spans="2:45">
      <c r="B108" s="260"/>
      <c r="C108" s="35"/>
      <c r="D108" s="53"/>
      <c r="E108" s="5"/>
      <c r="F108" s="60"/>
      <c r="G108" s="54" t="e">
        <f>VLOOKUP(F108,Foglio1!$F$2:$G$1509,2,FALSE)</f>
        <v>#N/A</v>
      </c>
      <c r="H108" s="56"/>
      <c r="I108" s="4"/>
      <c r="J108" s="4"/>
      <c r="K108" s="4"/>
      <c r="L108" s="4"/>
      <c r="M108" s="24"/>
      <c r="N108" s="24"/>
      <c r="O108" s="14"/>
      <c r="P108" s="14"/>
      <c r="Q108" s="14"/>
      <c r="R108" s="14"/>
      <c r="S108" s="14"/>
      <c r="T108" s="14"/>
      <c r="U108" s="14"/>
      <c r="V108" s="14"/>
      <c r="W108" s="24"/>
      <c r="X108" s="14"/>
      <c r="Y108" s="15"/>
      <c r="Z108" s="15"/>
      <c r="AA108" s="55">
        <f t="shared" si="9"/>
        <v>0</v>
      </c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55">
        <f t="shared" si="10"/>
        <v>0</v>
      </c>
      <c r="AN108" s="55">
        <f t="shared" si="11"/>
        <v>0</v>
      </c>
      <c r="AO108" s="55">
        <f t="shared" si="12"/>
        <v>0</v>
      </c>
      <c r="AP108" s="84" t="str">
        <f t="shared" si="13"/>
        <v/>
      </c>
      <c r="AQ108" s="11" t="b">
        <f t="shared" si="14"/>
        <v>0</v>
      </c>
      <c r="AR108" s="59" t="b">
        <f t="shared" si="15"/>
        <v>0</v>
      </c>
      <c r="AS108" s="34" t="str">
        <f t="shared" si="16"/>
        <v/>
      </c>
    </row>
    <row r="109" spans="2:45">
      <c r="B109" s="260"/>
      <c r="C109" s="35"/>
      <c r="D109" s="53"/>
      <c r="E109" s="5"/>
      <c r="F109" s="60"/>
      <c r="G109" s="54" t="e">
        <f>VLOOKUP(F109,Foglio1!$F$2:$G$1509,2,FALSE)</f>
        <v>#N/A</v>
      </c>
      <c r="H109" s="56"/>
      <c r="I109" s="4"/>
      <c r="J109" s="4"/>
      <c r="K109" s="4"/>
      <c r="L109" s="4"/>
      <c r="M109" s="24"/>
      <c r="N109" s="24"/>
      <c r="O109" s="14"/>
      <c r="P109" s="14"/>
      <c r="Q109" s="14"/>
      <c r="R109" s="14"/>
      <c r="S109" s="14"/>
      <c r="T109" s="14"/>
      <c r="U109" s="14"/>
      <c r="V109" s="14"/>
      <c r="W109" s="24"/>
      <c r="X109" s="14"/>
      <c r="Y109" s="15"/>
      <c r="Z109" s="15"/>
      <c r="AA109" s="55">
        <f t="shared" si="9"/>
        <v>0</v>
      </c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55">
        <f t="shared" si="10"/>
        <v>0</v>
      </c>
      <c r="AN109" s="55">
        <f t="shared" si="11"/>
        <v>0</v>
      </c>
      <c r="AO109" s="55">
        <f t="shared" si="12"/>
        <v>0</v>
      </c>
      <c r="AP109" s="84" t="str">
        <f t="shared" si="13"/>
        <v/>
      </c>
      <c r="AQ109" s="11" t="b">
        <f t="shared" si="14"/>
        <v>0</v>
      </c>
      <c r="AR109" s="59" t="b">
        <f t="shared" si="15"/>
        <v>0</v>
      </c>
      <c r="AS109" s="34" t="str">
        <f t="shared" si="16"/>
        <v/>
      </c>
    </row>
    <row r="110" spans="2:45">
      <c r="B110" s="260"/>
      <c r="C110" s="35"/>
      <c r="D110" s="53"/>
      <c r="E110" s="5"/>
      <c r="F110" s="60"/>
      <c r="G110" s="54" t="e">
        <f>VLOOKUP(F110,Foglio1!$F$2:$G$1509,2,FALSE)</f>
        <v>#N/A</v>
      </c>
      <c r="H110" s="56"/>
      <c r="I110" s="4"/>
      <c r="J110" s="4"/>
      <c r="K110" s="4"/>
      <c r="L110" s="4"/>
      <c r="M110" s="24"/>
      <c r="N110" s="24"/>
      <c r="O110" s="14"/>
      <c r="P110" s="14"/>
      <c r="Q110" s="14"/>
      <c r="R110" s="14"/>
      <c r="S110" s="14"/>
      <c r="T110" s="14"/>
      <c r="U110" s="14"/>
      <c r="V110" s="14"/>
      <c r="W110" s="24"/>
      <c r="X110" s="14"/>
      <c r="Y110" s="15"/>
      <c r="Z110" s="15"/>
      <c r="AA110" s="55">
        <f t="shared" si="9"/>
        <v>0</v>
      </c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55">
        <f t="shared" si="10"/>
        <v>0</v>
      </c>
      <c r="AN110" s="55">
        <f t="shared" si="11"/>
        <v>0</v>
      </c>
      <c r="AO110" s="55">
        <f t="shared" si="12"/>
        <v>0</v>
      </c>
      <c r="AP110" s="84" t="str">
        <f t="shared" si="13"/>
        <v/>
      </c>
      <c r="AQ110" s="11" t="b">
        <f t="shared" si="14"/>
        <v>0</v>
      </c>
      <c r="AR110" s="59" t="b">
        <f t="shared" si="15"/>
        <v>0</v>
      </c>
      <c r="AS110" s="34" t="str">
        <f t="shared" si="16"/>
        <v/>
      </c>
    </row>
    <row r="111" spans="2:45">
      <c r="B111" s="260"/>
      <c r="C111" s="35"/>
      <c r="D111" s="53"/>
      <c r="E111" s="5"/>
      <c r="F111" s="60"/>
      <c r="G111" s="54" t="e">
        <f>VLOOKUP(F111,Foglio1!$F$2:$G$1509,2,FALSE)</f>
        <v>#N/A</v>
      </c>
      <c r="H111" s="56"/>
      <c r="I111" s="4"/>
      <c r="J111" s="4"/>
      <c r="K111" s="4"/>
      <c r="L111" s="4"/>
      <c r="M111" s="24"/>
      <c r="N111" s="24"/>
      <c r="O111" s="14"/>
      <c r="P111" s="14"/>
      <c r="Q111" s="14"/>
      <c r="R111" s="14"/>
      <c r="S111" s="14"/>
      <c r="T111" s="14"/>
      <c r="U111" s="14"/>
      <c r="V111" s="14"/>
      <c r="W111" s="24"/>
      <c r="X111" s="14"/>
      <c r="Y111" s="15"/>
      <c r="Z111" s="15"/>
      <c r="AA111" s="55">
        <f t="shared" si="9"/>
        <v>0</v>
      </c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55">
        <f t="shared" si="10"/>
        <v>0</v>
      </c>
      <c r="AN111" s="55">
        <f t="shared" si="11"/>
        <v>0</v>
      </c>
      <c r="AO111" s="55">
        <f t="shared" si="12"/>
        <v>0</v>
      </c>
      <c r="AP111" s="84" t="str">
        <f t="shared" si="13"/>
        <v/>
      </c>
      <c r="AQ111" s="11" t="b">
        <f t="shared" si="14"/>
        <v>0</v>
      </c>
      <c r="AR111" s="59" t="b">
        <f t="shared" si="15"/>
        <v>0</v>
      </c>
      <c r="AS111" s="34" t="str">
        <f t="shared" si="16"/>
        <v/>
      </c>
    </row>
    <row r="112" spans="2:45">
      <c r="B112" s="260"/>
      <c r="C112" s="35"/>
      <c r="D112" s="53"/>
      <c r="E112" s="5"/>
      <c r="F112" s="60"/>
      <c r="G112" s="54" t="e">
        <f>VLOOKUP(F112,Foglio1!$F$2:$G$1509,2,FALSE)</f>
        <v>#N/A</v>
      </c>
      <c r="H112" s="56"/>
      <c r="I112" s="4"/>
      <c r="J112" s="4"/>
      <c r="K112" s="4"/>
      <c r="L112" s="4"/>
      <c r="M112" s="24"/>
      <c r="N112" s="24"/>
      <c r="O112" s="14"/>
      <c r="P112" s="14"/>
      <c r="Q112" s="14"/>
      <c r="R112" s="14"/>
      <c r="S112" s="14"/>
      <c r="T112" s="14"/>
      <c r="U112" s="14"/>
      <c r="V112" s="14"/>
      <c r="W112" s="24"/>
      <c r="X112" s="14"/>
      <c r="Y112" s="15"/>
      <c r="Z112" s="15"/>
      <c r="AA112" s="55">
        <f t="shared" si="9"/>
        <v>0</v>
      </c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55">
        <f t="shared" si="10"/>
        <v>0</v>
      </c>
      <c r="AN112" s="55">
        <f t="shared" si="11"/>
        <v>0</v>
      </c>
      <c r="AO112" s="55">
        <f t="shared" si="12"/>
        <v>0</v>
      </c>
      <c r="AP112" s="84" t="str">
        <f t="shared" si="13"/>
        <v/>
      </c>
      <c r="AQ112" s="11" t="b">
        <f t="shared" si="14"/>
        <v>0</v>
      </c>
      <c r="AR112" s="59" t="b">
        <f t="shared" si="15"/>
        <v>0</v>
      </c>
      <c r="AS112" s="34" t="str">
        <f t="shared" si="16"/>
        <v/>
      </c>
    </row>
    <row r="113" spans="2:45">
      <c r="B113" s="260"/>
      <c r="C113" s="35"/>
      <c r="D113" s="53"/>
      <c r="E113" s="5"/>
      <c r="F113" s="60"/>
      <c r="G113" s="54" t="e">
        <f>VLOOKUP(F113,Foglio1!$F$2:$G$1509,2,FALSE)</f>
        <v>#N/A</v>
      </c>
      <c r="H113" s="56"/>
      <c r="I113" s="4"/>
      <c r="J113" s="4"/>
      <c r="K113" s="4"/>
      <c r="L113" s="4"/>
      <c r="M113" s="24"/>
      <c r="N113" s="24"/>
      <c r="O113" s="14"/>
      <c r="P113" s="14"/>
      <c r="Q113" s="14"/>
      <c r="R113" s="14"/>
      <c r="S113" s="14"/>
      <c r="T113" s="14"/>
      <c r="U113" s="14"/>
      <c r="V113" s="14"/>
      <c r="W113" s="24"/>
      <c r="X113" s="14"/>
      <c r="Y113" s="15"/>
      <c r="Z113" s="15"/>
      <c r="AA113" s="55">
        <f t="shared" si="9"/>
        <v>0</v>
      </c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55">
        <f t="shared" si="10"/>
        <v>0</v>
      </c>
      <c r="AN113" s="55">
        <f t="shared" si="11"/>
        <v>0</v>
      </c>
      <c r="AO113" s="55">
        <f t="shared" si="12"/>
        <v>0</v>
      </c>
      <c r="AP113" s="84" t="str">
        <f t="shared" si="13"/>
        <v/>
      </c>
      <c r="AQ113" s="11" t="b">
        <f t="shared" si="14"/>
        <v>0</v>
      </c>
      <c r="AR113" s="59" t="b">
        <f t="shared" si="15"/>
        <v>0</v>
      </c>
      <c r="AS113" s="34" t="str">
        <f t="shared" si="16"/>
        <v/>
      </c>
    </row>
    <row r="114" spans="2:45">
      <c r="B114" s="260"/>
      <c r="C114" s="35"/>
      <c r="D114" s="53"/>
      <c r="E114" s="5"/>
      <c r="F114" s="60"/>
      <c r="G114" s="54" t="e">
        <f>VLOOKUP(F114,Foglio1!$F$2:$G$1509,2,FALSE)</f>
        <v>#N/A</v>
      </c>
      <c r="H114" s="56"/>
      <c r="I114" s="4"/>
      <c r="J114" s="4"/>
      <c r="K114" s="4"/>
      <c r="L114" s="4"/>
      <c r="M114" s="24"/>
      <c r="N114" s="24"/>
      <c r="O114" s="14"/>
      <c r="P114" s="14"/>
      <c r="Q114" s="14"/>
      <c r="R114" s="14"/>
      <c r="S114" s="14"/>
      <c r="T114" s="14"/>
      <c r="U114" s="14"/>
      <c r="V114" s="14"/>
      <c r="W114" s="24"/>
      <c r="X114" s="14"/>
      <c r="Y114" s="15"/>
      <c r="Z114" s="15"/>
      <c r="AA114" s="55">
        <f t="shared" si="9"/>
        <v>0</v>
      </c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55">
        <f t="shared" si="10"/>
        <v>0</v>
      </c>
      <c r="AN114" s="55">
        <f t="shared" si="11"/>
        <v>0</v>
      </c>
      <c r="AO114" s="55">
        <f t="shared" si="12"/>
        <v>0</v>
      </c>
      <c r="AP114" s="84" t="str">
        <f t="shared" si="13"/>
        <v/>
      </c>
      <c r="AQ114" s="11" t="b">
        <f t="shared" si="14"/>
        <v>0</v>
      </c>
      <c r="AR114" s="59" t="b">
        <f t="shared" si="15"/>
        <v>0</v>
      </c>
      <c r="AS114" s="34" t="str">
        <f t="shared" si="16"/>
        <v/>
      </c>
    </row>
    <row r="115" spans="2:45">
      <c r="B115" s="260"/>
      <c r="C115" s="35"/>
      <c r="D115" s="53"/>
      <c r="E115" s="5"/>
      <c r="F115" s="60"/>
      <c r="G115" s="54" t="e">
        <f>VLOOKUP(F115,Foglio1!$F$2:$G$1509,2,FALSE)</f>
        <v>#N/A</v>
      </c>
      <c r="H115" s="56"/>
      <c r="I115" s="4"/>
      <c r="J115" s="4"/>
      <c r="K115" s="4"/>
      <c r="L115" s="4"/>
      <c r="M115" s="24"/>
      <c r="N115" s="24"/>
      <c r="O115" s="14"/>
      <c r="P115" s="14"/>
      <c r="Q115" s="14"/>
      <c r="R115" s="14"/>
      <c r="S115" s="14"/>
      <c r="T115" s="14"/>
      <c r="U115" s="14"/>
      <c r="V115" s="14"/>
      <c r="W115" s="24"/>
      <c r="X115" s="14"/>
      <c r="Y115" s="15"/>
      <c r="Z115" s="15"/>
      <c r="AA115" s="55">
        <f t="shared" si="9"/>
        <v>0</v>
      </c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55">
        <f t="shared" si="10"/>
        <v>0</v>
      </c>
      <c r="AN115" s="55">
        <f t="shared" si="11"/>
        <v>0</v>
      </c>
      <c r="AO115" s="55">
        <f t="shared" si="12"/>
        <v>0</v>
      </c>
      <c r="AP115" s="84" t="str">
        <f t="shared" si="13"/>
        <v/>
      </c>
      <c r="AQ115" s="11" t="b">
        <f t="shared" si="14"/>
        <v>0</v>
      </c>
      <c r="AR115" s="59" t="b">
        <f t="shared" si="15"/>
        <v>0</v>
      </c>
      <c r="AS115" s="34" t="str">
        <f t="shared" si="16"/>
        <v/>
      </c>
    </row>
    <row r="116" spans="2:45">
      <c r="B116" s="260"/>
      <c r="C116" s="35"/>
      <c r="D116" s="53"/>
      <c r="E116" s="5"/>
      <c r="F116" s="60"/>
      <c r="G116" s="54" t="e">
        <f>VLOOKUP(F116,Foglio1!$F$2:$G$1509,2,FALSE)</f>
        <v>#N/A</v>
      </c>
      <c r="H116" s="56"/>
      <c r="I116" s="4"/>
      <c r="J116" s="4"/>
      <c r="K116" s="4"/>
      <c r="L116" s="4"/>
      <c r="M116" s="24"/>
      <c r="N116" s="24"/>
      <c r="O116" s="14"/>
      <c r="P116" s="14"/>
      <c r="Q116" s="14"/>
      <c r="R116" s="14"/>
      <c r="S116" s="14"/>
      <c r="T116" s="14"/>
      <c r="U116" s="14"/>
      <c r="V116" s="14"/>
      <c r="W116" s="24"/>
      <c r="X116" s="14"/>
      <c r="Y116" s="15"/>
      <c r="Z116" s="15"/>
      <c r="AA116" s="55">
        <f t="shared" si="9"/>
        <v>0</v>
      </c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55">
        <f t="shared" si="10"/>
        <v>0</v>
      </c>
      <c r="AN116" s="55">
        <f t="shared" si="11"/>
        <v>0</v>
      </c>
      <c r="AO116" s="55">
        <f t="shared" si="12"/>
        <v>0</v>
      </c>
      <c r="AP116" s="84" t="str">
        <f t="shared" si="13"/>
        <v/>
      </c>
      <c r="AQ116" s="11" t="b">
        <f t="shared" si="14"/>
        <v>0</v>
      </c>
      <c r="AR116" s="59" t="b">
        <f t="shared" si="15"/>
        <v>0</v>
      </c>
      <c r="AS116" s="34" t="str">
        <f t="shared" si="16"/>
        <v/>
      </c>
    </row>
    <row r="117" spans="2:45">
      <c r="B117" s="260"/>
      <c r="C117" s="35"/>
      <c r="D117" s="53"/>
      <c r="E117" s="5"/>
      <c r="F117" s="60"/>
      <c r="G117" s="54" t="e">
        <f>VLOOKUP(F117,Foglio1!$F$2:$G$1509,2,FALSE)</f>
        <v>#N/A</v>
      </c>
      <c r="H117" s="56"/>
      <c r="I117" s="4"/>
      <c r="J117" s="4"/>
      <c r="K117" s="4"/>
      <c r="L117" s="4"/>
      <c r="M117" s="24"/>
      <c r="N117" s="24"/>
      <c r="O117" s="14"/>
      <c r="P117" s="14"/>
      <c r="Q117" s="14"/>
      <c r="R117" s="14"/>
      <c r="S117" s="14"/>
      <c r="T117" s="14"/>
      <c r="U117" s="14"/>
      <c r="V117" s="14"/>
      <c r="W117" s="24"/>
      <c r="X117" s="14"/>
      <c r="Y117" s="15"/>
      <c r="Z117" s="15"/>
      <c r="AA117" s="55">
        <f t="shared" si="9"/>
        <v>0</v>
      </c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55">
        <f t="shared" si="10"/>
        <v>0</v>
      </c>
      <c r="AN117" s="55">
        <f t="shared" si="11"/>
        <v>0</v>
      </c>
      <c r="AO117" s="55">
        <f t="shared" si="12"/>
        <v>0</v>
      </c>
      <c r="AP117" s="84" t="str">
        <f t="shared" si="13"/>
        <v/>
      </c>
      <c r="AQ117" s="11" t="b">
        <f t="shared" si="14"/>
        <v>0</v>
      </c>
      <c r="AR117" s="59" t="b">
        <f t="shared" si="15"/>
        <v>0</v>
      </c>
      <c r="AS117" s="34" t="str">
        <f t="shared" si="16"/>
        <v/>
      </c>
    </row>
    <row r="118" spans="2:45">
      <c r="B118" s="260"/>
      <c r="C118" s="35"/>
      <c r="D118" s="53"/>
      <c r="E118" s="5"/>
      <c r="F118" s="60"/>
      <c r="G118" s="54" t="e">
        <f>VLOOKUP(F118,Foglio1!$F$2:$G$1509,2,FALSE)</f>
        <v>#N/A</v>
      </c>
      <c r="H118" s="56"/>
      <c r="I118" s="4"/>
      <c r="J118" s="4"/>
      <c r="K118" s="4"/>
      <c r="L118" s="4"/>
      <c r="M118" s="24"/>
      <c r="N118" s="24"/>
      <c r="O118" s="14"/>
      <c r="P118" s="14"/>
      <c r="Q118" s="14"/>
      <c r="R118" s="14"/>
      <c r="S118" s="14"/>
      <c r="T118" s="14"/>
      <c r="U118" s="14"/>
      <c r="V118" s="14"/>
      <c r="W118" s="24"/>
      <c r="X118" s="14"/>
      <c r="Y118" s="15"/>
      <c r="Z118" s="15"/>
      <c r="AA118" s="55">
        <f t="shared" si="9"/>
        <v>0</v>
      </c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55">
        <f t="shared" si="10"/>
        <v>0</v>
      </c>
      <c r="AN118" s="55">
        <f t="shared" si="11"/>
        <v>0</v>
      </c>
      <c r="AO118" s="55">
        <f t="shared" si="12"/>
        <v>0</v>
      </c>
      <c r="AP118" s="84" t="str">
        <f t="shared" si="13"/>
        <v/>
      </c>
      <c r="AQ118" s="11" t="b">
        <f t="shared" si="14"/>
        <v>0</v>
      </c>
      <c r="AR118" s="59" t="b">
        <f t="shared" si="15"/>
        <v>0</v>
      </c>
      <c r="AS118" s="34" t="str">
        <f t="shared" si="16"/>
        <v/>
      </c>
    </row>
    <row r="119" spans="2:45">
      <c r="B119" s="260"/>
      <c r="C119" s="35"/>
      <c r="D119" s="53"/>
      <c r="E119" s="5"/>
      <c r="F119" s="60"/>
      <c r="G119" s="54" t="e">
        <f>VLOOKUP(F119,Foglio1!$F$2:$G$1509,2,FALSE)</f>
        <v>#N/A</v>
      </c>
      <c r="H119" s="56"/>
      <c r="I119" s="4"/>
      <c r="J119" s="4"/>
      <c r="K119" s="4"/>
      <c r="L119" s="4"/>
      <c r="M119" s="24"/>
      <c r="N119" s="24"/>
      <c r="O119" s="14"/>
      <c r="P119" s="14"/>
      <c r="Q119" s="14"/>
      <c r="R119" s="14"/>
      <c r="S119" s="14"/>
      <c r="T119" s="14"/>
      <c r="U119" s="14"/>
      <c r="V119" s="14"/>
      <c r="W119" s="24"/>
      <c r="X119" s="14"/>
      <c r="Y119" s="15"/>
      <c r="Z119" s="15"/>
      <c r="AA119" s="55">
        <f t="shared" si="9"/>
        <v>0</v>
      </c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55">
        <f t="shared" si="10"/>
        <v>0</v>
      </c>
      <c r="AN119" s="55">
        <f t="shared" si="11"/>
        <v>0</v>
      </c>
      <c r="AO119" s="55">
        <f t="shared" si="12"/>
        <v>0</v>
      </c>
      <c r="AP119" s="84" t="str">
        <f t="shared" si="13"/>
        <v/>
      </c>
      <c r="AQ119" s="11" t="b">
        <f t="shared" si="14"/>
        <v>0</v>
      </c>
      <c r="AR119" s="59" t="b">
        <f t="shared" si="15"/>
        <v>0</v>
      </c>
      <c r="AS119" s="34" t="str">
        <f t="shared" si="16"/>
        <v/>
      </c>
    </row>
    <row r="120" spans="2:45">
      <c r="B120" s="260"/>
      <c r="C120" s="35"/>
      <c r="D120" s="53"/>
      <c r="E120" s="5"/>
      <c r="F120" s="60"/>
      <c r="G120" s="54" t="e">
        <f>VLOOKUP(F120,Foglio1!$F$2:$G$1509,2,FALSE)</f>
        <v>#N/A</v>
      </c>
      <c r="H120" s="56"/>
      <c r="I120" s="4"/>
      <c r="J120" s="4"/>
      <c r="K120" s="4"/>
      <c r="L120" s="4"/>
      <c r="M120" s="24"/>
      <c r="N120" s="24"/>
      <c r="O120" s="14"/>
      <c r="P120" s="14"/>
      <c r="Q120" s="14"/>
      <c r="R120" s="14"/>
      <c r="S120" s="14"/>
      <c r="T120" s="14"/>
      <c r="U120" s="14"/>
      <c r="V120" s="14"/>
      <c r="W120" s="24"/>
      <c r="X120" s="14"/>
      <c r="Y120" s="15"/>
      <c r="Z120" s="15"/>
      <c r="AA120" s="55">
        <f t="shared" si="9"/>
        <v>0</v>
      </c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55">
        <f t="shared" si="10"/>
        <v>0</v>
      </c>
      <c r="AN120" s="55">
        <f t="shared" si="11"/>
        <v>0</v>
      </c>
      <c r="AO120" s="55">
        <f t="shared" si="12"/>
        <v>0</v>
      </c>
      <c r="AP120" s="84" t="str">
        <f t="shared" si="13"/>
        <v/>
      </c>
      <c r="AQ120" s="11" t="b">
        <f t="shared" si="14"/>
        <v>0</v>
      </c>
      <c r="AR120" s="59" t="b">
        <f t="shared" si="15"/>
        <v>0</v>
      </c>
      <c r="AS120" s="34" t="str">
        <f t="shared" si="16"/>
        <v/>
      </c>
    </row>
    <row r="121" spans="2:45">
      <c r="B121" s="260"/>
      <c r="C121" s="35"/>
      <c r="D121" s="53"/>
      <c r="E121" s="5"/>
      <c r="F121" s="60"/>
      <c r="G121" s="54" t="e">
        <f>VLOOKUP(F121,Foglio1!$F$2:$G$1509,2,FALSE)</f>
        <v>#N/A</v>
      </c>
      <c r="H121" s="56"/>
      <c r="I121" s="4"/>
      <c r="J121" s="4"/>
      <c r="K121" s="4"/>
      <c r="L121" s="4"/>
      <c r="M121" s="24"/>
      <c r="N121" s="24"/>
      <c r="O121" s="14"/>
      <c r="P121" s="14"/>
      <c r="Q121" s="14"/>
      <c r="R121" s="14"/>
      <c r="S121" s="14"/>
      <c r="T121" s="14"/>
      <c r="U121" s="14"/>
      <c r="V121" s="14"/>
      <c r="W121" s="24"/>
      <c r="X121" s="14"/>
      <c r="Y121" s="15"/>
      <c r="Z121" s="15"/>
      <c r="AA121" s="55">
        <f t="shared" si="9"/>
        <v>0</v>
      </c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55">
        <f t="shared" si="10"/>
        <v>0</v>
      </c>
      <c r="AN121" s="55">
        <f t="shared" si="11"/>
        <v>0</v>
      </c>
      <c r="AO121" s="55">
        <f t="shared" si="12"/>
        <v>0</v>
      </c>
      <c r="AP121" s="84" t="str">
        <f t="shared" si="13"/>
        <v/>
      </c>
      <c r="AQ121" s="11" t="b">
        <f t="shared" si="14"/>
        <v>0</v>
      </c>
      <c r="AR121" s="59" t="b">
        <f t="shared" si="15"/>
        <v>0</v>
      </c>
      <c r="AS121" s="34" t="str">
        <f t="shared" si="16"/>
        <v/>
      </c>
    </row>
    <row r="122" spans="2:45">
      <c r="B122" s="260"/>
      <c r="C122" s="35"/>
      <c r="D122" s="53"/>
      <c r="E122" s="5"/>
      <c r="F122" s="60"/>
      <c r="G122" s="54" t="e">
        <f>VLOOKUP(F122,Foglio1!$F$2:$G$1509,2,FALSE)</f>
        <v>#N/A</v>
      </c>
      <c r="H122" s="56"/>
      <c r="I122" s="4"/>
      <c r="J122" s="4"/>
      <c r="K122" s="4"/>
      <c r="L122" s="4"/>
      <c r="M122" s="24"/>
      <c r="N122" s="24"/>
      <c r="O122" s="14"/>
      <c r="P122" s="14"/>
      <c r="Q122" s="14"/>
      <c r="R122" s="14"/>
      <c r="S122" s="14"/>
      <c r="T122" s="14"/>
      <c r="U122" s="14"/>
      <c r="V122" s="14"/>
      <c r="W122" s="24"/>
      <c r="X122" s="14"/>
      <c r="Y122" s="15"/>
      <c r="Z122" s="15"/>
      <c r="AA122" s="55">
        <f t="shared" si="9"/>
        <v>0</v>
      </c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55">
        <f t="shared" si="10"/>
        <v>0</v>
      </c>
      <c r="AN122" s="55">
        <f t="shared" si="11"/>
        <v>0</v>
      </c>
      <c r="AO122" s="55">
        <f t="shared" si="12"/>
        <v>0</v>
      </c>
      <c r="AP122" s="84" t="str">
        <f t="shared" si="13"/>
        <v/>
      </c>
      <c r="AQ122" s="11" t="b">
        <f t="shared" si="14"/>
        <v>0</v>
      </c>
      <c r="AR122" s="59" t="b">
        <f t="shared" si="15"/>
        <v>0</v>
      </c>
      <c r="AS122" s="34" t="str">
        <f t="shared" si="16"/>
        <v/>
      </c>
    </row>
    <row r="123" spans="2:45">
      <c r="B123" s="260"/>
      <c r="C123" s="35"/>
      <c r="D123" s="53"/>
      <c r="E123" s="5"/>
      <c r="F123" s="60"/>
      <c r="G123" s="54" t="e">
        <f>VLOOKUP(F123,Foglio1!$F$2:$G$1509,2,FALSE)</f>
        <v>#N/A</v>
      </c>
      <c r="H123" s="56"/>
      <c r="I123" s="4"/>
      <c r="J123" s="4"/>
      <c r="K123" s="4"/>
      <c r="L123" s="4"/>
      <c r="M123" s="24"/>
      <c r="N123" s="24"/>
      <c r="O123" s="14"/>
      <c r="P123" s="14"/>
      <c r="Q123" s="14"/>
      <c r="R123" s="14"/>
      <c r="S123" s="14"/>
      <c r="T123" s="14"/>
      <c r="U123" s="14"/>
      <c r="V123" s="14"/>
      <c r="W123" s="24"/>
      <c r="X123" s="14"/>
      <c r="Y123" s="15"/>
      <c r="Z123" s="15"/>
      <c r="AA123" s="55">
        <f t="shared" si="9"/>
        <v>0</v>
      </c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55">
        <f t="shared" si="10"/>
        <v>0</v>
      </c>
      <c r="AN123" s="55">
        <f t="shared" si="11"/>
        <v>0</v>
      </c>
      <c r="AO123" s="55">
        <f t="shared" si="12"/>
        <v>0</v>
      </c>
      <c r="AP123" s="84" t="str">
        <f t="shared" si="13"/>
        <v/>
      </c>
      <c r="AQ123" s="11" t="b">
        <f t="shared" si="14"/>
        <v>0</v>
      </c>
      <c r="AR123" s="59" t="b">
        <f t="shared" si="15"/>
        <v>0</v>
      </c>
      <c r="AS123" s="34" t="str">
        <f t="shared" si="16"/>
        <v/>
      </c>
    </row>
    <row r="124" spans="2:45">
      <c r="B124" s="260"/>
      <c r="C124" s="35"/>
      <c r="D124" s="53"/>
      <c r="E124" s="5"/>
      <c r="F124" s="60"/>
      <c r="G124" s="54" t="e">
        <f>VLOOKUP(F124,Foglio1!$F$2:$G$1509,2,FALSE)</f>
        <v>#N/A</v>
      </c>
      <c r="H124" s="56"/>
      <c r="I124" s="4"/>
      <c r="J124" s="4"/>
      <c r="K124" s="4"/>
      <c r="L124" s="4"/>
      <c r="M124" s="24"/>
      <c r="N124" s="24"/>
      <c r="O124" s="14"/>
      <c r="P124" s="14"/>
      <c r="Q124" s="14"/>
      <c r="R124" s="14"/>
      <c r="S124" s="14"/>
      <c r="T124" s="14"/>
      <c r="U124" s="14"/>
      <c r="V124" s="14"/>
      <c r="W124" s="24"/>
      <c r="X124" s="14"/>
      <c r="Y124" s="15"/>
      <c r="Z124" s="15"/>
      <c r="AA124" s="55">
        <f t="shared" si="9"/>
        <v>0</v>
      </c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55">
        <f t="shared" si="10"/>
        <v>0</v>
      </c>
      <c r="AN124" s="55">
        <f t="shared" si="11"/>
        <v>0</v>
      </c>
      <c r="AO124" s="55">
        <f t="shared" si="12"/>
        <v>0</v>
      </c>
      <c r="AP124" s="84" t="str">
        <f t="shared" si="13"/>
        <v/>
      </c>
      <c r="AQ124" s="11" t="b">
        <f t="shared" si="14"/>
        <v>0</v>
      </c>
      <c r="AR124" s="59" t="b">
        <f t="shared" si="15"/>
        <v>0</v>
      </c>
      <c r="AS124" s="34" t="str">
        <f t="shared" si="16"/>
        <v/>
      </c>
    </row>
    <row r="125" spans="2:45">
      <c r="B125" s="260"/>
      <c r="C125" s="35"/>
      <c r="D125" s="53"/>
      <c r="E125" s="5"/>
      <c r="F125" s="60"/>
      <c r="G125" s="54" t="e">
        <f>VLOOKUP(F125,Foglio1!$F$2:$G$1509,2,FALSE)</f>
        <v>#N/A</v>
      </c>
      <c r="H125" s="56"/>
      <c r="I125" s="4"/>
      <c r="J125" s="4"/>
      <c r="K125" s="4"/>
      <c r="L125" s="4"/>
      <c r="M125" s="24"/>
      <c r="N125" s="24"/>
      <c r="O125" s="14"/>
      <c r="P125" s="14"/>
      <c r="Q125" s="14"/>
      <c r="R125" s="14"/>
      <c r="S125" s="14"/>
      <c r="T125" s="14"/>
      <c r="U125" s="14"/>
      <c r="V125" s="14"/>
      <c r="W125" s="24"/>
      <c r="X125" s="14"/>
      <c r="Y125" s="15"/>
      <c r="Z125" s="15"/>
      <c r="AA125" s="55">
        <f t="shared" si="9"/>
        <v>0</v>
      </c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55">
        <f t="shared" si="10"/>
        <v>0</v>
      </c>
      <c r="AN125" s="55">
        <f t="shared" si="11"/>
        <v>0</v>
      </c>
      <c r="AO125" s="55">
        <f t="shared" si="12"/>
        <v>0</v>
      </c>
      <c r="AP125" s="84" t="str">
        <f t="shared" si="13"/>
        <v/>
      </c>
      <c r="AQ125" s="11" t="b">
        <f t="shared" si="14"/>
        <v>0</v>
      </c>
      <c r="AR125" s="59" t="b">
        <f t="shared" si="15"/>
        <v>0</v>
      </c>
      <c r="AS125" s="34" t="str">
        <f t="shared" si="16"/>
        <v/>
      </c>
    </row>
    <row r="126" spans="2:45">
      <c r="B126" s="260"/>
      <c r="C126" s="35"/>
      <c r="D126" s="53"/>
      <c r="E126" s="5"/>
      <c r="F126" s="60"/>
      <c r="G126" s="54" t="e">
        <f>VLOOKUP(F126,Foglio1!$F$2:$G$1509,2,FALSE)</f>
        <v>#N/A</v>
      </c>
      <c r="H126" s="56"/>
      <c r="I126" s="4"/>
      <c r="J126" s="4"/>
      <c r="K126" s="4"/>
      <c r="L126" s="4"/>
      <c r="M126" s="24"/>
      <c r="N126" s="24"/>
      <c r="O126" s="14"/>
      <c r="P126" s="14"/>
      <c r="Q126" s="14"/>
      <c r="R126" s="14"/>
      <c r="S126" s="14"/>
      <c r="T126" s="14"/>
      <c r="U126" s="14"/>
      <c r="V126" s="14"/>
      <c r="W126" s="24"/>
      <c r="X126" s="14"/>
      <c r="Y126" s="15"/>
      <c r="Z126" s="15"/>
      <c r="AA126" s="55">
        <f t="shared" si="9"/>
        <v>0</v>
      </c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55">
        <f t="shared" si="10"/>
        <v>0</v>
      </c>
      <c r="AN126" s="55">
        <f t="shared" si="11"/>
        <v>0</v>
      </c>
      <c r="AO126" s="55">
        <f t="shared" si="12"/>
        <v>0</v>
      </c>
      <c r="AP126" s="84" t="str">
        <f t="shared" si="13"/>
        <v/>
      </c>
      <c r="AQ126" s="11" t="b">
        <f t="shared" si="14"/>
        <v>0</v>
      </c>
      <c r="AR126" s="59" t="b">
        <f t="shared" si="15"/>
        <v>0</v>
      </c>
      <c r="AS126" s="34" t="str">
        <f t="shared" si="16"/>
        <v/>
      </c>
    </row>
    <row r="127" spans="2:45">
      <c r="B127" s="260"/>
      <c r="C127" s="35"/>
      <c r="D127" s="53"/>
      <c r="E127" s="5"/>
      <c r="F127" s="60"/>
      <c r="G127" s="54" t="e">
        <f>VLOOKUP(F127,Foglio1!$F$2:$G$1509,2,FALSE)</f>
        <v>#N/A</v>
      </c>
      <c r="H127" s="56"/>
      <c r="I127" s="4"/>
      <c r="J127" s="4"/>
      <c r="K127" s="4"/>
      <c r="L127" s="4"/>
      <c r="M127" s="24"/>
      <c r="N127" s="24"/>
      <c r="O127" s="14"/>
      <c r="P127" s="14"/>
      <c r="Q127" s="14"/>
      <c r="R127" s="14"/>
      <c r="S127" s="14"/>
      <c r="T127" s="14"/>
      <c r="U127" s="14"/>
      <c r="V127" s="14"/>
      <c r="W127" s="24"/>
      <c r="X127" s="14"/>
      <c r="Y127" s="15"/>
      <c r="Z127" s="15"/>
      <c r="AA127" s="55">
        <f t="shared" si="9"/>
        <v>0</v>
      </c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55">
        <f t="shared" si="10"/>
        <v>0</v>
      </c>
      <c r="AN127" s="55">
        <f t="shared" si="11"/>
        <v>0</v>
      </c>
      <c r="AO127" s="55">
        <f t="shared" si="12"/>
        <v>0</v>
      </c>
      <c r="AP127" s="84" t="str">
        <f t="shared" si="13"/>
        <v/>
      </c>
      <c r="AQ127" s="11" t="b">
        <f t="shared" si="14"/>
        <v>0</v>
      </c>
      <c r="AR127" s="59" t="b">
        <f t="shared" si="15"/>
        <v>0</v>
      </c>
      <c r="AS127" s="34" t="str">
        <f t="shared" si="16"/>
        <v/>
      </c>
    </row>
    <row r="128" spans="2:45">
      <c r="B128" s="260"/>
      <c r="C128" s="35"/>
      <c r="D128" s="53"/>
      <c r="E128" s="5"/>
      <c r="F128" s="60"/>
      <c r="G128" s="54" t="e">
        <f>VLOOKUP(F128,Foglio1!$F$2:$G$1509,2,FALSE)</f>
        <v>#N/A</v>
      </c>
      <c r="H128" s="56"/>
      <c r="I128" s="4"/>
      <c r="J128" s="4"/>
      <c r="K128" s="4"/>
      <c r="L128" s="4"/>
      <c r="M128" s="24"/>
      <c r="N128" s="24"/>
      <c r="O128" s="14"/>
      <c r="P128" s="14"/>
      <c r="Q128" s="14"/>
      <c r="R128" s="14"/>
      <c r="S128" s="14"/>
      <c r="T128" s="14"/>
      <c r="U128" s="14"/>
      <c r="V128" s="14"/>
      <c r="W128" s="24"/>
      <c r="X128" s="14"/>
      <c r="Y128" s="15"/>
      <c r="Z128" s="15"/>
      <c r="AA128" s="55">
        <f t="shared" si="9"/>
        <v>0</v>
      </c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55">
        <f t="shared" si="10"/>
        <v>0</v>
      </c>
      <c r="AN128" s="55">
        <f t="shared" si="11"/>
        <v>0</v>
      </c>
      <c r="AO128" s="55">
        <f t="shared" si="12"/>
        <v>0</v>
      </c>
      <c r="AP128" s="84" t="str">
        <f t="shared" si="13"/>
        <v/>
      </c>
      <c r="AQ128" s="11" t="b">
        <f t="shared" si="14"/>
        <v>0</v>
      </c>
      <c r="AR128" s="59" t="b">
        <f t="shared" si="15"/>
        <v>0</v>
      </c>
      <c r="AS128" s="34" t="str">
        <f t="shared" si="16"/>
        <v/>
      </c>
    </row>
    <row r="129" spans="2:45">
      <c r="B129" s="260"/>
      <c r="C129" s="35"/>
      <c r="D129" s="53"/>
      <c r="E129" s="5"/>
      <c r="F129" s="60"/>
      <c r="G129" s="54" t="e">
        <f>VLOOKUP(F129,Foglio1!$F$2:$G$1509,2,FALSE)</f>
        <v>#N/A</v>
      </c>
      <c r="H129" s="56"/>
      <c r="I129" s="4"/>
      <c r="J129" s="4"/>
      <c r="K129" s="4"/>
      <c r="L129" s="4"/>
      <c r="M129" s="24"/>
      <c r="N129" s="24"/>
      <c r="O129" s="14"/>
      <c r="P129" s="14"/>
      <c r="Q129" s="14"/>
      <c r="R129" s="14"/>
      <c r="S129" s="14"/>
      <c r="T129" s="14"/>
      <c r="U129" s="14"/>
      <c r="V129" s="14"/>
      <c r="W129" s="24"/>
      <c r="X129" s="14"/>
      <c r="Y129" s="15"/>
      <c r="Z129" s="15"/>
      <c r="AA129" s="55">
        <f t="shared" si="9"/>
        <v>0</v>
      </c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55">
        <f t="shared" si="10"/>
        <v>0</v>
      </c>
      <c r="AN129" s="55">
        <f t="shared" si="11"/>
        <v>0</v>
      </c>
      <c r="AO129" s="55">
        <f t="shared" si="12"/>
        <v>0</v>
      </c>
      <c r="AP129" s="84" t="str">
        <f t="shared" si="13"/>
        <v/>
      </c>
      <c r="AQ129" s="11" t="b">
        <f t="shared" si="14"/>
        <v>0</v>
      </c>
      <c r="AR129" s="59" t="b">
        <f t="shared" si="15"/>
        <v>0</v>
      </c>
      <c r="AS129" s="34" t="str">
        <f t="shared" si="16"/>
        <v/>
      </c>
    </row>
    <row r="130" spans="2:45">
      <c r="B130" s="260"/>
      <c r="C130" s="35"/>
      <c r="D130" s="53"/>
      <c r="E130" s="5"/>
      <c r="F130" s="60"/>
      <c r="G130" s="54" t="e">
        <f>VLOOKUP(F130,Foglio1!$F$2:$G$1509,2,FALSE)</f>
        <v>#N/A</v>
      </c>
      <c r="H130" s="56"/>
      <c r="I130" s="4"/>
      <c r="J130" s="4"/>
      <c r="K130" s="4"/>
      <c r="L130" s="4"/>
      <c r="M130" s="24"/>
      <c r="N130" s="24"/>
      <c r="O130" s="14"/>
      <c r="P130" s="14"/>
      <c r="Q130" s="14"/>
      <c r="R130" s="14"/>
      <c r="S130" s="14"/>
      <c r="T130" s="14"/>
      <c r="U130" s="14"/>
      <c r="V130" s="14"/>
      <c r="W130" s="24"/>
      <c r="X130" s="14"/>
      <c r="Y130" s="15"/>
      <c r="Z130" s="15"/>
      <c r="AA130" s="55">
        <f t="shared" si="9"/>
        <v>0</v>
      </c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55">
        <f t="shared" si="10"/>
        <v>0</v>
      </c>
      <c r="AN130" s="55">
        <f t="shared" si="11"/>
        <v>0</v>
      </c>
      <c r="AO130" s="55">
        <f t="shared" si="12"/>
        <v>0</v>
      </c>
      <c r="AP130" s="84" t="str">
        <f t="shared" si="13"/>
        <v/>
      </c>
      <c r="AQ130" s="11" t="b">
        <f t="shared" si="14"/>
        <v>0</v>
      </c>
      <c r="AR130" s="59" t="b">
        <f t="shared" si="15"/>
        <v>0</v>
      </c>
      <c r="AS130" s="34" t="str">
        <f t="shared" si="16"/>
        <v/>
      </c>
    </row>
    <row r="131" spans="2:45">
      <c r="B131" s="260"/>
      <c r="C131" s="35"/>
      <c r="D131" s="53"/>
      <c r="E131" s="5"/>
      <c r="F131" s="60"/>
      <c r="G131" s="54" t="e">
        <f>VLOOKUP(F131,Foglio1!$F$2:$G$1509,2,FALSE)</f>
        <v>#N/A</v>
      </c>
      <c r="H131" s="56"/>
      <c r="I131" s="4"/>
      <c r="J131" s="4"/>
      <c r="K131" s="4"/>
      <c r="L131" s="4"/>
      <c r="M131" s="24"/>
      <c r="N131" s="24"/>
      <c r="O131" s="14"/>
      <c r="P131" s="14"/>
      <c r="Q131" s="14"/>
      <c r="R131" s="14"/>
      <c r="S131" s="14"/>
      <c r="T131" s="14"/>
      <c r="U131" s="14"/>
      <c r="V131" s="14"/>
      <c r="W131" s="24"/>
      <c r="X131" s="14"/>
      <c r="Y131" s="15"/>
      <c r="Z131" s="15"/>
      <c r="AA131" s="55">
        <f t="shared" si="9"/>
        <v>0</v>
      </c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55">
        <f t="shared" si="10"/>
        <v>0</v>
      </c>
      <c r="AN131" s="55">
        <f t="shared" si="11"/>
        <v>0</v>
      </c>
      <c r="AO131" s="55">
        <f t="shared" si="12"/>
        <v>0</v>
      </c>
      <c r="AP131" s="84" t="str">
        <f t="shared" si="13"/>
        <v/>
      </c>
      <c r="AQ131" s="11" t="b">
        <f t="shared" si="14"/>
        <v>0</v>
      </c>
      <c r="AR131" s="59" t="b">
        <f t="shared" si="15"/>
        <v>0</v>
      </c>
      <c r="AS131" s="34" t="str">
        <f t="shared" si="16"/>
        <v/>
      </c>
    </row>
    <row r="132" spans="2:45">
      <c r="B132" s="260"/>
      <c r="C132" s="35"/>
      <c r="D132" s="53"/>
      <c r="E132" s="5"/>
      <c r="F132" s="60"/>
      <c r="G132" s="54" t="e">
        <f>VLOOKUP(F132,Foglio1!$F$2:$G$1509,2,FALSE)</f>
        <v>#N/A</v>
      </c>
      <c r="H132" s="56"/>
      <c r="I132" s="4"/>
      <c r="J132" s="4"/>
      <c r="K132" s="4"/>
      <c r="L132" s="4"/>
      <c r="M132" s="24"/>
      <c r="N132" s="24"/>
      <c r="O132" s="14"/>
      <c r="P132" s="14"/>
      <c r="Q132" s="14"/>
      <c r="R132" s="14"/>
      <c r="S132" s="14"/>
      <c r="T132" s="14"/>
      <c r="U132" s="14"/>
      <c r="V132" s="14"/>
      <c r="W132" s="24"/>
      <c r="X132" s="14"/>
      <c r="Y132" s="15"/>
      <c r="Z132" s="15"/>
      <c r="AA132" s="55">
        <f t="shared" si="9"/>
        <v>0</v>
      </c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55">
        <f t="shared" si="10"/>
        <v>0</v>
      </c>
      <c r="AN132" s="55">
        <f t="shared" si="11"/>
        <v>0</v>
      </c>
      <c r="AO132" s="55">
        <f t="shared" si="12"/>
        <v>0</v>
      </c>
      <c r="AP132" s="84" t="str">
        <f t="shared" si="13"/>
        <v/>
      </c>
      <c r="AQ132" s="11" t="b">
        <f t="shared" si="14"/>
        <v>0</v>
      </c>
      <c r="AR132" s="59" t="b">
        <f t="shared" si="15"/>
        <v>0</v>
      </c>
      <c r="AS132" s="34" t="str">
        <f t="shared" si="16"/>
        <v/>
      </c>
    </row>
    <row r="133" spans="2:45">
      <c r="B133" s="260"/>
      <c r="C133" s="35"/>
      <c r="D133" s="53"/>
      <c r="E133" s="5"/>
      <c r="F133" s="60"/>
      <c r="G133" s="54" t="e">
        <f>VLOOKUP(F133,Foglio1!$F$2:$G$1509,2,FALSE)</f>
        <v>#N/A</v>
      </c>
      <c r="H133" s="56"/>
      <c r="I133" s="4"/>
      <c r="J133" s="4"/>
      <c r="K133" s="4"/>
      <c r="L133" s="4"/>
      <c r="M133" s="24"/>
      <c r="N133" s="24"/>
      <c r="O133" s="14"/>
      <c r="P133" s="14"/>
      <c r="Q133" s="14"/>
      <c r="R133" s="14"/>
      <c r="S133" s="14"/>
      <c r="T133" s="14"/>
      <c r="U133" s="14"/>
      <c r="V133" s="14"/>
      <c r="W133" s="24"/>
      <c r="X133" s="14"/>
      <c r="Y133" s="15"/>
      <c r="Z133" s="15"/>
      <c r="AA133" s="55">
        <f t="shared" si="9"/>
        <v>0</v>
      </c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55">
        <f t="shared" si="10"/>
        <v>0</v>
      </c>
      <c r="AN133" s="55">
        <f t="shared" si="11"/>
        <v>0</v>
      </c>
      <c r="AO133" s="55">
        <f t="shared" si="12"/>
        <v>0</v>
      </c>
      <c r="AP133" s="84" t="str">
        <f t="shared" si="13"/>
        <v/>
      </c>
      <c r="AQ133" s="11" t="b">
        <f t="shared" si="14"/>
        <v>0</v>
      </c>
      <c r="AR133" s="59" t="b">
        <f t="shared" si="15"/>
        <v>0</v>
      </c>
      <c r="AS133" s="34" t="str">
        <f t="shared" si="16"/>
        <v/>
      </c>
    </row>
    <row r="134" spans="2:45">
      <c r="B134" s="260"/>
      <c r="C134" s="35"/>
      <c r="D134" s="53"/>
      <c r="E134" s="5"/>
      <c r="F134" s="60"/>
      <c r="G134" s="54" t="e">
        <f>VLOOKUP(F134,Foglio1!$F$2:$G$1509,2,FALSE)</f>
        <v>#N/A</v>
      </c>
      <c r="H134" s="56"/>
      <c r="I134" s="4"/>
      <c r="J134" s="4"/>
      <c r="K134" s="4"/>
      <c r="L134" s="4"/>
      <c r="M134" s="24"/>
      <c r="N134" s="24"/>
      <c r="O134" s="14"/>
      <c r="P134" s="14"/>
      <c r="Q134" s="14"/>
      <c r="R134" s="14"/>
      <c r="S134" s="14"/>
      <c r="T134" s="14"/>
      <c r="U134" s="14"/>
      <c r="V134" s="14"/>
      <c r="W134" s="24"/>
      <c r="X134" s="14"/>
      <c r="Y134" s="15"/>
      <c r="Z134" s="15"/>
      <c r="AA134" s="55">
        <f t="shared" si="9"/>
        <v>0</v>
      </c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55">
        <f t="shared" si="10"/>
        <v>0</v>
      </c>
      <c r="AN134" s="55">
        <f t="shared" si="11"/>
        <v>0</v>
      </c>
      <c r="AO134" s="55">
        <f t="shared" si="12"/>
        <v>0</v>
      </c>
      <c r="AP134" s="84" t="str">
        <f t="shared" si="13"/>
        <v/>
      </c>
      <c r="AQ134" s="11" t="b">
        <f t="shared" si="14"/>
        <v>0</v>
      </c>
      <c r="AR134" s="59" t="b">
        <f t="shared" si="15"/>
        <v>0</v>
      </c>
      <c r="AS134" s="34" t="str">
        <f t="shared" si="16"/>
        <v/>
      </c>
    </row>
    <row r="135" spans="2:45">
      <c r="B135" s="260"/>
      <c r="C135" s="35"/>
      <c r="D135" s="53"/>
      <c r="E135" s="5"/>
      <c r="F135" s="60"/>
      <c r="G135" s="54" t="e">
        <f>VLOOKUP(F135,Foglio1!$F$2:$G$1509,2,FALSE)</f>
        <v>#N/A</v>
      </c>
      <c r="H135" s="56"/>
      <c r="I135" s="4"/>
      <c r="J135" s="4"/>
      <c r="K135" s="4"/>
      <c r="L135" s="4"/>
      <c r="M135" s="24"/>
      <c r="N135" s="24"/>
      <c r="O135" s="14"/>
      <c r="P135" s="14"/>
      <c r="Q135" s="14"/>
      <c r="R135" s="14"/>
      <c r="S135" s="14"/>
      <c r="T135" s="14"/>
      <c r="U135" s="14"/>
      <c r="V135" s="14"/>
      <c r="W135" s="24"/>
      <c r="X135" s="14"/>
      <c r="Y135" s="15"/>
      <c r="Z135" s="15"/>
      <c r="AA135" s="55">
        <f t="shared" si="9"/>
        <v>0</v>
      </c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55">
        <f t="shared" si="10"/>
        <v>0</v>
      </c>
      <c r="AN135" s="55">
        <f t="shared" si="11"/>
        <v>0</v>
      </c>
      <c r="AO135" s="55">
        <f t="shared" si="12"/>
        <v>0</v>
      </c>
      <c r="AP135" s="84" t="str">
        <f t="shared" si="13"/>
        <v/>
      </c>
      <c r="AQ135" s="11" t="b">
        <f t="shared" si="14"/>
        <v>0</v>
      </c>
      <c r="AR135" s="59" t="b">
        <f t="shared" si="15"/>
        <v>0</v>
      </c>
      <c r="AS135" s="34" t="str">
        <f t="shared" si="16"/>
        <v/>
      </c>
    </row>
    <row r="136" spans="2:45">
      <c r="B136" s="260"/>
      <c r="C136" s="35"/>
      <c r="D136" s="53"/>
      <c r="E136" s="5"/>
      <c r="F136" s="60"/>
      <c r="G136" s="54" t="e">
        <f>VLOOKUP(F136,Foglio1!$F$2:$G$1509,2,FALSE)</f>
        <v>#N/A</v>
      </c>
      <c r="H136" s="56"/>
      <c r="I136" s="4"/>
      <c r="J136" s="4"/>
      <c r="K136" s="4"/>
      <c r="L136" s="4"/>
      <c r="M136" s="24"/>
      <c r="N136" s="24"/>
      <c r="O136" s="14"/>
      <c r="P136" s="14"/>
      <c r="Q136" s="14"/>
      <c r="R136" s="14"/>
      <c r="S136" s="14"/>
      <c r="T136" s="14"/>
      <c r="U136" s="14"/>
      <c r="V136" s="14"/>
      <c r="W136" s="24"/>
      <c r="X136" s="14"/>
      <c r="Y136" s="15"/>
      <c r="Z136" s="15"/>
      <c r="AA136" s="55">
        <f t="shared" ref="AA136:AA199" si="17">SUM(Y136:Z136)</f>
        <v>0</v>
      </c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55">
        <f t="shared" ref="AM136:AM199" si="18">SUM(AA136:AC136)</f>
        <v>0</v>
      </c>
      <c r="AN136" s="55">
        <f t="shared" ref="AN136:AN199" si="19">SUM(AD136:AF136)</f>
        <v>0</v>
      </c>
      <c r="AO136" s="55">
        <f t="shared" ref="AO136:AO199" si="20">SUM(AG136:AK136)</f>
        <v>0</v>
      </c>
      <c r="AP136" s="84" t="str">
        <f t="shared" ref="AP136:AP199" si="21">IF(AND(OR(AQ136=FALSE,AR136=FALSE),OR(COUNTBLANK(A136:F136)&lt;&gt;COLUMNS(A136:F136),COUNTBLANK(H136:Z136)&lt;&gt;COLUMNS(H136:Z136),COUNTBLANK(AB136:AL136)&lt;&gt;COLUMNS(AB136:AL136))),"KO","")</f>
        <v/>
      </c>
      <c r="AQ136" s="11" t="b">
        <f t="shared" ref="AQ136:AQ199" si="22">IF(OR(ISBLANK(B136),ISBLANK(H136),ISBLANK(O136),ISBLANK(R136),ISBLANK(V136),ISBLANK(W136),ISBLANK(Y136),ISBLANK(AB136),ISBLANK(AD136),ISBLANK(AL136)),FALSE,TRUE)</f>
        <v>0</v>
      </c>
      <c r="AR136" s="59" t="b">
        <f t="shared" ref="AR136:AR199" si="23">IF(ISBLANK(B136),IF(OR(ISBLANK(C136),ISBLANK(D136),ISBLANK(E136),ISBLANK(F136),ISBLANK(G136)),FALSE,TRUE),TRUE)</f>
        <v>0</v>
      </c>
      <c r="AS136" s="34" t="str">
        <f t="shared" ref="AS136:AS199" si="24">IF(AND(AP136="KO",OR(COUNTBLANK(A136:F136)&lt;&gt;COLUMNS(A136:F136),COUNTBLANK(H136:Z136)&lt;&gt;COLUMNS(H136:Z136),COUNTBLANK(AB136:AL136)&lt;&gt;COLUMNS(AB136:AL136))),"ATTENZIONE!!! NON TUTTI I CAMPI OBBLIGATORI SONO STATI COMPILATI","")</f>
        <v/>
      </c>
    </row>
    <row r="137" spans="2:45">
      <c r="B137" s="260"/>
      <c r="C137" s="35"/>
      <c r="D137" s="53"/>
      <c r="E137" s="5"/>
      <c r="F137" s="60"/>
      <c r="G137" s="54" t="e">
        <f>VLOOKUP(F137,Foglio1!$F$2:$G$1509,2,FALSE)</f>
        <v>#N/A</v>
      </c>
      <c r="H137" s="56"/>
      <c r="I137" s="4"/>
      <c r="J137" s="4"/>
      <c r="K137" s="4"/>
      <c r="L137" s="4"/>
      <c r="M137" s="24"/>
      <c r="N137" s="24"/>
      <c r="O137" s="14"/>
      <c r="P137" s="14"/>
      <c r="Q137" s="14"/>
      <c r="R137" s="14"/>
      <c r="S137" s="14"/>
      <c r="T137" s="14"/>
      <c r="U137" s="14"/>
      <c r="V137" s="14"/>
      <c r="W137" s="24"/>
      <c r="X137" s="14"/>
      <c r="Y137" s="15"/>
      <c r="Z137" s="15"/>
      <c r="AA137" s="55">
        <f t="shared" si="17"/>
        <v>0</v>
      </c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55">
        <f t="shared" si="18"/>
        <v>0</v>
      </c>
      <c r="AN137" s="55">
        <f t="shared" si="19"/>
        <v>0</v>
      </c>
      <c r="AO137" s="55">
        <f t="shared" si="20"/>
        <v>0</v>
      </c>
      <c r="AP137" s="84" t="str">
        <f t="shared" si="21"/>
        <v/>
      </c>
      <c r="AQ137" s="11" t="b">
        <f t="shared" si="22"/>
        <v>0</v>
      </c>
      <c r="AR137" s="59" t="b">
        <f t="shared" si="23"/>
        <v>0</v>
      </c>
      <c r="AS137" s="34" t="str">
        <f t="shared" si="24"/>
        <v/>
      </c>
    </row>
    <row r="138" spans="2:45">
      <c r="B138" s="260"/>
      <c r="C138" s="35"/>
      <c r="D138" s="53"/>
      <c r="E138" s="5"/>
      <c r="F138" s="60"/>
      <c r="G138" s="54" t="e">
        <f>VLOOKUP(F138,Foglio1!$F$2:$G$1509,2,FALSE)</f>
        <v>#N/A</v>
      </c>
      <c r="H138" s="56"/>
      <c r="I138" s="4"/>
      <c r="J138" s="4"/>
      <c r="K138" s="4"/>
      <c r="L138" s="4"/>
      <c r="M138" s="24"/>
      <c r="N138" s="24"/>
      <c r="O138" s="14"/>
      <c r="P138" s="14"/>
      <c r="Q138" s="14"/>
      <c r="R138" s="14"/>
      <c r="S138" s="14"/>
      <c r="T138" s="14"/>
      <c r="U138" s="14"/>
      <c r="V138" s="14"/>
      <c r="W138" s="24"/>
      <c r="X138" s="14"/>
      <c r="Y138" s="15"/>
      <c r="Z138" s="15"/>
      <c r="AA138" s="55">
        <f t="shared" si="17"/>
        <v>0</v>
      </c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55">
        <f t="shared" si="18"/>
        <v>0</v>
      </c>
      <c r="AN138" s="55">
        <f t="shared" si="19"/>
        <v>0</v>
      </c>
      <c r="AO138" s="55">
        <f t="shared" si="20"/>
        <v>0</v>
      </c>
      <c r="AP138" s="84" t="str">
        <f t="shared" si="21"/>
        <v/>
      </c>
      <c r="AQ138" s="11" t="b">
        <f t="shared" si="22"/>
        <v>0</v>
      </c>
      <c r="AR138" s="59" t="b">
        <f t="shared" si="23"/>
        <v>0</v>
      </c>
      <c r="AS138" s="34" t="str">
        <f t="shared" si="24"/>
        <v/>
      </c>
    </row>
    <row r="139" spans="2:45">
      <c r="B139" s="260"/>
      <c r="C139" s="35"/>
      <c r="D139" s="53"/>
      <c r="E139" s="5"/>
      <c r="F139" s="60"/>
      <c r="G139" s="54" t="e">
        <f>VLOOKUP(F139,Foglio1!$F$2:$G$1509,2,FALSE)</f>
        <v>#N/A</v>
      </c>
      <c r="H139" s="56"/>
      <c r="I139" s="4"/>
      <c r="J139" s="4"/>
      <c r="K139" s="4"/>
      <c r="L139" s="4"/>
      <c r="M139" s="24"/>
      <c r="N139" s="24"/>
      <c r="O139" s="14"/>
      <c r="P139" s="14"/>
      <c r="Q139" s="14"/>
      <c r="R139" s="14"/>
      <c r="S139" s="14"/>
      <c r="T139" s="14"/>
      <c r="U139" s="14"/>
      <c r="V139" s="14"/>
      <c r="W139" s="24"/>
      <c r="X139" s="14"/>
      <c r="Y139" s="15"/>
      <c r="Z139" s="15"/>
      <c r="AA139" s="55">
        <f t="shared" si="17"/>
        <v>0</v>
      </c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55">
        <f t="shared" si="18"/>
        <v>0</v>
      </c>
      <c r="AN139" s="55">
        <f t="shared" si="19"/>
        <v>0</v>
      </c>
      <c r="AO139" s="55">
        <f t="shared" si="20"/>
        <v>0</v>
      </c>
      <c r="AP139" s="84" t="str">
        <f t="shared" si="21"/>
        <v/>
      </c>
      <c r="AQ139" s="11" t="b">
        <f t="shared" si="22"/>
        <v>0</v>
      </c>
      <c r="AR139" s="59" t="b">
        <f t="shared" si="23"/>
        <v>0</v>
      </c>
      <c r="AS139" s="34" t="str">
        <f t="shared" si="24"/>
        <v/>
      </c>
    </row>
    <row r="140" spans="2:45">
      <c r="B140" s="260"/>
      <c r="C140" s="35"/>
      <c r="D140" s="53"/>
      <c r="E140" s="5"/>
      <c r="F140" s="60"/>
      <c r="G140" s="54" t="e">
        <f>VLOOKUP(F140,Foglio1!$F$2:$G$1509,2,FALSE)</f>
        <v>#N/A</v>
      </c>
      <c r="H140" s="56"/>
      <c r="I140" s="4"/>
      <c r="J140" s="4"/>
      <c r="K140" s="4"/>
      <c r="L140" s="4"/>
      <c r="M140" s="24"/>
      <c r="N140" s="24"/>
      <c r="O140" s="14"/>
      <c r="P140" s="14"/>
      <c r="Q140" s="14"/>
      <c r="R140" s="14"/>
      <c r="S140" s="14"/>
      <c r="T140" s="14"/>
      <c r="U140" s="14"/>
      <c r="V140" s="14"/>
      <c r="W140" s="24"/>
      <c r="X140" s="14"/>
      <c r="Y140" s="15"/>
      <c r="Z140" s="15"/>
      <c r="AA140" s="55">
        <f t="shared" si="17"/>
        <v>0</v>
      </c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55">
        <f t="shared" si="18"/>
        <v>0</v>
      </c>
      <c r="AN140" s="55">
        <f t="shared" si="19"/>
        <v>0</v>
      </c>
      <c r="AO140" s="55">
        <f t="shared" si="20"/>
        <v>0</v>
      </c>
      <c r="AP140" s="84" t="str">
        <f t="shared" si="21"/>
        <v/>
      </c>
      <c r="AQ140" s="11" t="b">
        <f t="shared" si="22"/>
        <v>0</v>
      </c>
      <c r="AR140" s="59" t="b">
        <f t="shared" si="23"/>
        <v>0</v>
      </c>
      <c r="AS140" s="34" t="str">
        <f t="shared" si="24"/>
        <v/>
      </c>
    </row>
    <row r="141" spans="2:45">
      <c r="B141" s="260"/>
      <c r="C141" s="35"/>
      <c r="D141" s="53"/>
      <c r="E141" s="5"/>
      <c r="F141" s="60"/>
      <c r="G141" s="54" t="e">
        <f>VLOOKUP(F141,Foglio1!$F$2:$G$1509,2,FALSE)</f>
        <v>#N/A</v>
      </c>
      <c r="H141" s="56"/>
      <c r="I141" s="4"/>
      <c r="J141" s="4"/>
      <c r="K141" s="4"/>
      <c r="L141" s="4"/>
      <c r="M141" s="24"/>
      <c r="N141" s="24"/>
      <c r="O141" s="14"/>
      <c r="P141" s="14"/>
      <c r="Q141" s="14"/>
      <c r="R141" s="14"/>
      <c r="S141" s="14"/>
      <c r="T141" s="14"/>
      <c r="U141" s="14"/>
      <c r="V141" s="14"/>
      <c r="W141" s="24"/>
      <c r="X141" s="14"/>
      <c r="Y141" s="15"/>
      <c r="Z141" s="15"/>
      <c r="AA141" s="55">
        <f t="shared" si="17"/>
        <v>0</v>
      </c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55">
        <f t="shared" si="18"/>
        <v>0</v>
      </c>
      <c r="AN141" s="55">
        <f t="shared" si="19"/>
        <v>0</v>
      </c>
      <c r="AO141" s="55">
        <f t="shared" si="20"/>
        <v>0</v>
      </c>
      <c r="AP141" s="84" t="str">
        <f t="shared" si="21"/>
        <v/>
      </c>
      <c r="AQ141" s="11" t="b">
        <f t="shared" si="22"/>
        <v>0</v>
      </c>
      <c r="AR141" s="59" t="b">
        <f t="shared" si="23"/>
        <v>0</v>
      </c>
      <c r="AS141" s="34" t="str">
        <f t="shared" si="24"/>
        <v/>
      </c>
    </row>
    <row r="142" spans="2:45">
      <c r="B142" s="260"/>
      <c r="C142" s="35"/>
      <c r="D142" s="53"/>
      <c r="E142" s="5"/>
      <c r="F142" s="60"/>
      <c r="G142" s="54" t="e">
        <f>VLOOKUP(F142,Foglio1!$F$2:$G$1509,2,FALSE)</f>
        <v>#N/A</v>
      </c>
      <c r="H142" s="56"/>
      <c r="I142" s="4"/>
      <c r="J142" s="4"/>
      <c r="K142" s="4"/>
      <c r="L142" s="4"/>
      <c r="M142" s="24"/>
      <c r="N142" s="24"/>
      <c r="O142" s="14"/>
      <c r="P142" s="14"/>
      <c r="Q142" s="14"/>
      <c r="R142" s="14"/>
      <c r="S142" s="14"/>
      <c r="T142" s="14"/>
      <c r="U142" s="14"/>
      <c r="V142" s="14"/>
      <c r="W142" s="24"/>
      <c r="X142" s="14"/>
      <c r="Y142" s="15"/>
      <c r="Z142" s="15"/>
      <c r="AA142" s="55">
        <f t="shared" si="17"/>
        <v>0</v>
      </c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55">
        <f t="shared" si="18"/>
        <v>0</v>
      </c>
      <c r="AN142" s="55">
        <f t="shared" si="19"/>
        <v>0</v>
      </c>
      <c r="AO142" s="55">
        <f t="shared" si="20"/>
        <v>0</v>
      </c>
      <c r="AP142" s="84" t="str">
        <f t="shared" si="21"/>
        <v/>
      </c>
      <c r="AQ142" s="11" t="b">
        <f t="shared" si="22"/>
        <v>0</v>
      </c>
      <c r="AR142" s="59" t="b">
        <f t="shared" si="23"/>
        <v>0</v>
      </c>
      <c r="AS142" s="34" t="str">
        <f t="shared" si="24"/>
        <v/>
      </c>
    </row>
    <row r="143" spans="2:45">
      <c r="B143" s="260"/>
      <c r="C143" s="35"/>
      <c r="D143" s="53"/>
      <c r="E143" s="5"/>
      <c r="F143" s="60"/>
      <c r="G143" s="54" t="e">
        <f>VLOOKUP(F143,Foglio1!$F$2:$G$1509,2,FALSE)</f>
        <v>#N/A</v>
      </c>
      <c r="H143" s="56"/>
      <c r="I143" s="4"/>
      <c r="J143" s="4"/>
      <c r="K143" s="4"/>
      <c r="L143" s="4"/>
      <c r="M143" s="24"/>
      <c r="N143" s="24"/>
      <c r="O143" s="14"/>
      <c r="P143" s="14"/>
      <c r="Q143" s="14"/>
      <c r="R143" s="14"/>
      <c r="S143" s="14"/>
      <c r="T143" s="14"/>
      <c r="U143" s="14"/>
      <c r="V143" s="14"/>
      <c r="W143" s="24"/>
      <c r="X143" s="14"/>
      <c r="Y143" s="15"/>
      <c r="Z143" s="15"/>
      <c r="AA143" s="55">
        <f t="shared" si="17"/>
        <v>0</v>
      </c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55">
        <f t="shared" si="18"/>
        <v>0</v>
      </c>
      <c r="AN143" s="55">
        <f t="shared" si="19"/>
        <v>0</v>
      </c>
      <c r="AO143" s="55">
        <f t="shared" si="20"/>
        <v>0</v>
      </c>
      <c r="AP143" s="84" t="str">
        <f t="shared" si="21"/>
        <v/>
      </c>
      <c r="AQ143" s="11" t="b">
        <f t="shared" si="22"/>
        <v>0</v>
      </c>
      <c r="AR143" s="59" t="b">
        <f t="shared" si="23"/>
        <v>0</v>
      </c>
      <c r="AS143" s="34" t="str">
        <f t="shared" si="24"/>
        <v/>
      </c>
    </row>
    <row r="144" spans="2:45">
      <c r="B144" s="260"/>
      <c r="C144" s="35"/>
      <c r="D144" s="53"/>
      <c r="E144" s="5"/>
      <c r="F144" s="60"/>
      <c r="G144" s="54" t="e">
        <f>VLOOKUP(F144,Foglio1!$F$2:$G$1509,2,FALSE)</f>
        <v>#N/A</v>
      </c>
      <c r="H144" s="56"/>
      <c r="I144" s="4"/>
      <c r="J144" s="4"/>
      <c r="K144" s="4"/>
      <c r="L144" s="4"/>
      <c r="M144" s="24"/>
      <c r="N144" s="24"/>
      <c r="O144" s="14"/>
      <c r="P144" s="14"/>
      <c r="Q144" s="14"/>
      <c r="R144" s="14"/>
      <c r="S144" s="14"/>
      <c r="T144" s="14"/>
      <c r="U144" s="14"/>
      <c r="V144" s="14"/>
      <c r="W144" s="24"/>
      <c r="X144" s="14"/>
      <c r="Y144" s="15"/>
      <c r="Z144" s="15"/>
      <c r="AA144" s="55">
        <f t="shared" si="17"/>
        <v>0</v>
      </c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55">
        <f t="shared" si="18"/>
        <v>0</v>
      </c>
      <c r="AN144" s="55">
        <f t="shared" si="19"/>
        <v>0</v>
      </c>
      <c r="AO144" s="55">
        <f t="shared" si="20"/>
        <v>0</v>
      </c>
      <c r="AP144" s="84" t="str">
        <f t="shared" si="21"/>
        <v/>
      </c>
      <c r="AQ144" s="11" t="b">
        <f t="shared" si="22"/>
        <v>0</v>
      </c>
      <c r="AR144" s="59" t="b">
        <f t="shared" si="23"/>
        <v>0</v>
      </c>
      <c r="AS144" s="34" t="str">
        <f t="shared" si="24"/>
        <v/>
      </c>
    </row>
    <row r="145" spans="2:45">
      <c r="B145" s="260"/>
      <c r="C145" s="35"/>
      <c r="D145" s="53"/>
      <c r="E145" s="5"/>
      <c r="F145" s="60"/>
      <c r="G145" s="54" t="e">
        <f>VLOOKUP(F145,Foglio1!$F$2:$G$1509,2,FALSE)</f>
        <v>#N/A</v>
      </c>
      <c r="H145" s="56"/>
      <c r="I145" s="4"/>
      <c r="J145" s="4"/>
      <c r="K145" s="4"/>
      <c r="L145" s="4"/>
      <c r="M145" s="24"/>
      <c r="N145" s="24"/>
      <c r="O145" s="14"/>
      <c r="P145" s="14"/>
      <c r="Q145" s="14"/>
      <c r="R145" s="14"/>
      <c r="S145" s="14"/>
      <c r="T145" s="14"/>
      <c r="U145" s="14"/>
      <c r="V145" s="14"/>
      <c r="W145" s="24"/>
      <c r="X145" s="14"/>
      <c r="Y145" s="15"/>
      <c r="Z145" s="15"/>
      <c r="AA145" s="55">
        <f t="shared" si="17"/>
        <v>0</v>
      </c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55">
        <f t="shared" si="18"/>
        <v>0</v>
      </c>
      <c r="AN145" s="55">
        <f t="shared" si="19"/>
        <v>0</v>
      </c>
      <c r="AO145" s="55">
        <f t="shared" si="20"/>
        <v>0</v>
      </c>
      <c r="AP145" s="84" t="str">
        <f t="shared" si="21"/>
        <v/>
      </c>
      <c r="AQ145" s="11" t="b">
        <f t="shared" si="22"/>
        <v>0</v>
      </c>
      <c r="AR145" s="59" t="b">
        <f t="shared" si="23"/>
        <v>0</v>
      </c>
      <c r="AS145" s="34" t="str">
        <f t="shared" si="24"/>
        <v/>
      </c>
    </row>
    <row r="146" spans="2:45">
      <c r="B146" s="260"/>
      <c r="C146" s="35"/>
      <c r="D146" s="53"/>
      <c r="E146" s="5"/>
      <c r="F146" s="60"/>
      <c r="G146" s="54" t="e">
        <f>VLOOKUP(F146,Foglio1!$F$2:$G$1509,2,FALSE)</f>
        <v>#N/A</v>
      </c>
      <c r="H146" s="56"/>
      <c r="I146" s="4"/>
      <c r="J146" s="4"/>
      <c r="K146" s="4"/>
      <c r="L146" s="4"/>
      <c r="M146" s="24"/>
      <c r="N146" s="24"/>
      <c r="O146" s="14"/>
      <c r="P146" s="14"/>
      <c r="Q146" s="14"/>
      <c r="R146" s="14"/>
      <c r="S146" s="14"/>
      <c r="T146" s="14"/>
      <c r="U146" s="14"/>
      <c r="V146" s="14"/>
      <c r="W146" s="24"/>
      <c r="X146" s="14"/>
      <c r="Y146" s="15"/>
      <c r="Z146" s="15"/>
      <c r="AA146" s="55">
        <f t="shared" si="17"/>
        <v>0</v>
      </c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55">
        <f t="shared" si="18"/>
        <v>0</v>
      </c>
      <c r="AN146" s="55">
        <f t="shared" si="19"/>
        <v>0</v>
      </c>
      <c r="AO146" s="55">
        <f t="shared" si="20"/>
        <v>0</v>
      </c>
      <c r="AP146" s="84" t="str">
        <f t="shared" si="21"/>
        <v/>
      </c>
      <c r="AQ146" s="11" t="b">
        <f t="shared" si="22"/>
        <v>0</v>
      </c>
      <c r="AR146" s="59" t="b">
        <f t="shared" si="23"/>
        <v>0</v>
      </c>
      <c r="AS146" s="34" t="str">
        <f t="shared" si="24"/>
        <v/>
      </c>
    </row>
    <row r="147" spans="2:45">
      <c r="B147" s="260"/>
      <c r="C147" s="35"/>
      <c r="D147" s="53"/>
      <c r="E147" s="5"/>
      <c r="F147" s="60"/>
      <c r="G147" s="54" t="e">
        <f>VLOOKUP(F147,Foglio1!$F$2:$G$1509,2,FALSE)</f>
        <v>#N/A</v>
      </c>
      <c r="H147" s="56"/>
      <c r="I147" s="4"/>
      <c r="J147" s="4"/>
      <c r="K147" s="4"/>
      <c r="L147" s="4"/>
      <c r="M147" s="24"/>
      <c r="N147" s="24"/>
      <c r="O147" s="14"/>
      <c r="P147" s="14"/>
      <c r="Q147" s="14"/>
      <c r="R147" s="14"/>
      <c r="S147" s="14"/>
      <c r="T147" s="14"/>
      <c r="U147" s="14"/>
      <c r="V147" s="14"/>
      <c r="W147" s="24"/>
      <c r="X147" s="14"/>
      <c r="Y147" s="15"/>
      <c r="Z147" s="15"/>
      <c r="AA147" s="55">
        <f t="shared" si="17"/>
        <v>0</v>
      </c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55">
        <f t="shared" si="18"/>
        <v>0</v>
      </c>
      <c r="AN147" s="55">
        <f t="shared" si="19"/>
        <v>0</v>
      </c>
      <c r="AO147" s="55">
        <f t="shared" si="20"/>
        <v>0</v>
      </c>
      <c r="AP147" s="84" t="str">
        <f t="shared" si="21"/>
        <v/>
      </c>
      <c r="AQ147" s="11" t="b">
        <f t="shared" si="22"/>
        <v>0</v>
      </c>
      <c r="AR147" s="59" t="b">
        <f t="shared" si="23"/>
        <v>0</v>
      </c>
      <c r="AS147" s="34" t="str">
        <f t="shared" si="24"/>
        <v/>
      </c>
    </row>
    <row r="148" spans="2:45">
      <c r="B148" s="260"/>
      <c r="C148" s="35"/>
      <c r="D148" s="53"/>
      <c r="E148" s="5"/>
      <c r="F148" s="60"/>
      <c r="G148" s="54" t="e">
        <f>VLOOKUP(F148,Foglio1!$F$2:$G$1509,2,FALSE)</f>
        <v>#N/A</v>
      </c>
      <c r="H148" s="56"/>
      <c r="I148" s="4"/>
      <c r="J148" s="4"/>
      <c r="K148" s="4"/>
      <c r="L148" s="4"/>
      <c r="M148" s="24"/>
      <c r="N148" s="24"/>
      <c r="O148" s="14"/>
      <c r="P148" s="14"/>
      <c r="Q148" s="14"/>
      <c r="R148" s="14"/>
      <c r="S148" s="14"/>
      <c r="T148" s="14"/>
      <c r="U148" s="14"/>
      <c r="V148" s="14"/>
      <c r="W148" s="24"/>
      <c r="X148" s="14"/>
      <c r="Y148" s="15"/>
      <c r="Z148" s="15"/>
      <c r="AA148" s="55">
        <f t="shared" si="17"/>
        <v>0</v>
      </c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55">
        <f t="shared" si="18"/>
        <v>0</v>
      </c>
      <c r="AN148" s="55">
        <f t="shared" si="19"/>
        <v>0</v>
      </c>
      <c r="AO148" s="55">
        <f t="shared" si="20"/>
        <v>0</v>
      </c>
      <c r="AP148" s="84" t="str">
        <f t="shared" si="21"/>
        <v/>
      </c>
      <c r="AQ148" s="11" t="b">
        <f t="shared" si="22"/>
        <v>0</v>
      </c>
      <c r="AR148" s="59" t="b">
        <f t="shared" si="23"/>
        <v>0</v>
      </c>
      <c r="AS148" s="34" t="str">
        <f t="shared" si="24"/>
        <v/>
      </c>
    </row>
    <row r="149" spans="2:45">
      <c r="B149" s="260"/>
      <c r="C149" s="35"/>
      <c r="D149" s="53"/>
      <c r="E149" s="5"/>
      <c r="F149" s="60"/>
      <c r="G149" s="54" t="e">
        <f>VLOOKUP(F149,Foglio1!$F$2:$G$1509,2,FALSE)</f>
        <v>#N/A</v>
      </c>
      <c r="H149" s="56"/>
      <c r="I149" s="4"/>
      <c r="J149" s="4"/>
      <c r="K149" s="4"/>
      <c r="L149" s="4"/>
      <c r="M149" s="24"/>
      <c r="N149" s="24"/>
      <c r="O149" s="14"/>
      <c r="P149" s="14"/>
      <c r="Q149" s="14"/>
      <c r="R149" s="14"/>
      <c r="S149" s="14"/>
      <c r="T149" s="14"/>
      <c r="U149" s="14"/>
      <c r="V149" s="14"/>
      <c r="W149" s="24"/>
      <c r="X149" s="14"/>
      <c r="Y149" s="15"/>
      <c r="Z149" s="15"/>
      <c r="AA149" s="55">
        <f t="shared" si="17"/>
        <v>0</v>
      </c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55">
        <f t="shared" si="18"/>
        <v>0</v>
      </c>
      <c r="AN149" s="55">
        <f t="shared" si="19"/>
        <v>0</v>
      </c>
      <c r="AO149" s="55">
        <f t="shared" si="20"/>
        <v>0</v>
      </c>
      <c r="AP149" s="84" t="str">
        <f t="shared" si="21"/>
        <v/>
      </c>
      <c r="AQ149" s="11" t="b">
        <f t="shared" si="22"/>
        <v>0</v>
      </c>
      <c r="AR149" s="59" t="b">
        <f t="shared" si="23"/>
        <v>0</v>
      </c>
      <c r="AS149" s="34" t="str">
        <f t="shared" si="24"/>
        <v/>
      </c>
    </row>
    <row r="150" spans="2:45">
      <c r="B150" s="260"/>
      <c r="C150" s="35"/>
      <c r="D150" s="53"/>
      <c r="E150" s="5"/>
      <c r="F150" s="60"/>
      <c r="G150" s="54" t="e">
        <f>VLOOKUP(F150,Foglio1!$F$2:$G$1509,2,FALSE)</f>
        <v>#N/A</v>
      </c>
      <c r="H150" s="56"/>
      <c r="I150" s="4"/>
      <c r="J150" s="4"/>
      <c r="K150" s="4"/>
      <c r="L150" s="4"/>
      <c r="M150" s="24"/>
      <c r="N150" s="24"/>
      <c r="O150" s="14"/>
      <c r="P150" s="14"/>
      <c r="Q150" s="14"/>
      <c r="R150" s="14"/>
      <c r="S150" s="14"/>
      <c r="T150" s="14"/>
      <c r="U150" s="14"/>
      <c r="V150" s="14"/>
      <c r="W150" s="24"/>
      <c r="X150" s="14"/>
      <c r="Y150" s="15"/>
      <c r="Z150" s="15"/>
      <c r="AA150" s="55">
        <f t="shared" si="17"/>
        <v>0</v>
      </c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55">
        <f t="shared" si="18"/>
        <v>0</v>
      </c>
      <c r="AN150" s="55">
        <f t="shared" si="19"/>
        <v>0</v>
      </c>
      <c r="AO150" s="55">
        <f t="shared" si="20"/>
        <v>0</v>
      </c>
      <c r="AP150" s="84" t="str">
        <f t="shared" si="21"/>
        <v/>
      </c>
      <c r="AQ150" s="11" t="b">
        <f t="shared" si="22"/>
        <v>0</v>
      </c>
      <c r="AR150" s="59" t="b">
        <f t="shared" si="23"/>
        <v>0</v>
      </c>
      <c r="AS150" s="34" t="str">
        <f t="shared" si="24"/>
        <v/>
      </c>
    </row>
    <row r="151" spans="2:45">
      <c r="B151" s="260"/>
      <c r="C151" s="35"/>
      <c r="D151" s="53"/>
      <c r="E151" s="5"/>
      <c r="F151" s="60"/>
      <c r="G151" s="54" t="e">
        <f>VLOOKUP(F151,Foglio1!$F$2:$G$1509,2,FALSE)</f>
        <v>#N/A</v>
      </c>
      <c r="H151" s="56"/>
      <c r="I151" s="4"/>
      <c r="J151" s="4"/>
      <c r="K151" s="4"/>
      <c r="L151" s="4"/>
      <c r="M151" s="24"/>
      <c r="N151" s="24"/>
      <c r="O151" s="14"/>
      <c r="P151" s="14"/>
      <c r="Q151" s="14"/>
      <c r="R151" s="14"/>
      <c r="S151" s="14"/>
      <c r="T151" s="14"/>
      <c r="U151" s="14"/>
      <c r="V151" s="14"/>
      <c r="W151" s="24"/>
      <c r="X151" s="14"/>
      <c r="Y151" s="15"/>
      <c r="Z151" s="15"/>
      <c r="AA151" s="55">
        <f t="shared" si="17"/>
        <v>0</v>
      </c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55">
        <f t="shared" si="18"/>
        <v>0</v>
      </c>
      <c r="AN151" s="55">
        <f t="shared" si="19"/>
        <v>0</v>
      </c>
      <c r="AO151" s="55">
        <f t="shared" si="20"/>
        <v>0</v>
      </c>
      <c r="AP151" s="84" t="str">
        <f t="shared" si="21"/>
        <v/>
      </c>
      <c r="AQ151" s="11" t="b">
        <f t="shared" si="22"/>
        <v>0</v>
      </c>
      <c r="AR151" s="59" t="b">
        <f t="shared" si="23"/>
        <v>0</v>
      </c>
      <c r="AS151" s="34" t="str">
        <f t="shared" si="24"/>
        <v/>
      </c>
    </row>
    <row r="152" spans="2:45">
      <c r="B152" s="260"/>
      <c r="C152" s="35"/>
      <c r="D152" s="53"/>
      <c r="E152" s="5"/>
      <c r="F152" s="60"/>
      <c r="G152" s="54" t="e">
        <f>VLOOKUP(F152,Foglio1!$F$2:$G$1509,2,FALSE)</f>
        <v>#N/A</v>
      </c>
      <c r="H152" s="56"/>
      <c r="I152" s="4"/>
      <c r="J152" s="4"/>
      <c r="K152" s="4"/>
      <c r="L152" s="4"/>
      <c r="M152" s="24"/>
      <c r="N152" s="24"/>
      <c r="O152" s="14"/>
      <c r="P152" s="14"/>
      <c r="Q152" s="14"/>
      <c r="R152" s="14"/>
      <c r="S152" s="14"/>
      <c r="T152" s="14"/>
      <c r="U152" s="14"/>
      <c r="V152" s="14"/>
      <c r="W152" s="24"/>
      <c r="X152" s="14"/>
      <c r="Y152" s="15"/>
      <c r="Z152" s="15"/>
      <c r="AA152" s="55">
        <f t="shared" si="17"/>
        <v>0</v>
      </c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55">
        <f t="shared" si="18"/>
        <v>0</v>
      </c>
      <c r="AN152" s="55">
        <f t="shared" si="19"/>
        <v>0</v>
      </c>
      <c r="AO152" s="55">
        <f t="shared" si="20"/>
        <v>0</v>
      </c>
      <c r="AP152" s="84" t="str">
        <f t="shared" si="21"/>
        <v/>
      </c>
      <c r="AQ152" s="11" t="b">
        <f t="shared" si="22"/>
        <v>0</v>
      </c>
      <c r="AR152" s="59" t="b">
        <f t="shared" si="23"/>
        <v>0</v>
      </c>
      <c r="AS152" s="34" t="str">
        <f t="shared" si="24"/>
        <v/>
      </c>
    </row>
    <row r="153" spans="2:45">
      <c r="B153" s="260"/>
      <c r="C153" s="35"/>
      <c r="D153" s="53"/>
      <c r="E153" s="5"/>
      <c r="F153" s="60"/>
      <c r="G153" s="54" t="e">
        <f>VLOOKUP(F153,Foglio1!$F$2:$G$1509,2,FALSE)</f>
        <v>#N/A</v>
      </c>
      <c r="H153" s="56"/>
      <c r="I153" s="4"/>
      <c r="J153" s="4"/>
      <c r="K153" s="4"/>
      <c r="L153" s="4"/>
      <c r="M153" s="24"/>
      <c r="N153" s="24"/>
      <c r="O153" s="14"/>
      <c r="P153" s="14"/>
      <c r="Q153" s="14"/>
      <c r="R153" s="14"/>
      <c r="S153" s="14"/>
      <c r="T153" s="14"/>
      <c r="U153" s="14"/>
      <c r="V153" s="14"/>
      <c r="W153" s="24"/>
      <c r="X153" s="14"/>
      <c r="Y153" s="15"/>
      <c r="Z153" s="15"/>
      <c r="AA153" s="55">
        <f t="shared" si="17"/>
        <v>0</v>
      </c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55">
        <f t="shared" si="18"/>
        <v>0</v>
      </c>
      <c r="AN153" s="55">
        <f t="shared" si="19"/>
        <v>0</v>
      </c>
      <c r="AO153" s="55">
        <f t="shared" si="20"/>
        <v>0</v>
      </c>
      <c r="AP153" s="84" t="str">
        <f t="shared" si="21"/>
        <v/>
      </c>
      <c r="AQ153" s="11" t="b">
        <f t="shared" si="22"/>
        <v>0</v>
      </c>
      <c r="AR153" s="59" t="b">
        <f t="shared" si="23"/>
        <v>0</v>
      </c>
      <c r="AS153" s="34" t="str">
        <f t="shared" si="24"/>
        <v/>
      </c>
    </row>
    <row r="154" spans="2:45">
      <c r="B154" s="260"/>
      <c r="C154" s="35"/>
      <c r="D154" s="53"/>
      <c r="E154" s="5"/>
      <c r="F154" s="60"/>
      <c r="G154" s="54" t="e">
        <f>VLOOKUP(F154,Foglio1!$F$2:$G$1509,2,FALSE)</f>
        <v>#N/A</v>
      </c>
      <c r="H154" s="56"/>
      <c r="I154" s="4"/>
      <c r="J154" s="4"/>
      <c r="K154" s="4"/>
      <c r="L154" s="4"/>
      <c r="M154" s="24"/>
      <c r="N154" s="24"/>
      <c r="O154" s="14"/>
      <c r="P154" s="14"/>
      <c r="Q154" s="14"/>
      <c r="R154" s="14"/>
      <c r="S154" s="14"/>
      <c r="T154" s="14"/>
      <c r="U154" s="14"/>
      <c r="V154" s="14"/>
      <c r="W154" s="24"/>
      <c r="X154" s="14"/>
      <c r="Y154" s="15"/>
      <c r="Z154" s="15"/>
      <c r="AA154" s="55">
        <f t="shared" si="17"/>
        <v>0</v>
      </c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55">
        <f t="shared" si="18"/>
        <v>0</v>
      </c>
      <c r="AN154" s="55">
        <f t="shared" si="19"/>
        <v>0</v>
      </c>
      <c r="AO154" s="55">
        <f t="shared" si="20"/>
        <v>0</v>
      </c>
      <c r="AP154" s="84" t="str">
        <f t="shared" si="21"/>
        <v/>
      </c>
      <c r="AQ154" s="11" t="b">
        <f t="shared" si="22"/>
        <v>0</v>
      </c>
      <c r="AR154" s="59" t="b">
        <f t="shared" si="23"/>
        <v>0</v>
      </c>
      <c r="AS154" s="34" t="str">
        <f t="shared" si="24"/>
        <v/>
      </c>
    </row>
    <row r="155" spans="2:45">
      <c r="B155" s="260"/>
      <c r="C155" s="35"/>
      <c r="D155" s="53"/>
      <c r="E155" s="5"/>
      <c r="F155" s="60"/>
      <c r="G155" s="54" t="e">
        <f>VLOOKUP(F155,Foglio1!$F$2:$G$1509,2,FALSE)</f>
        <v>#N/A</v>
      </c>
      <c r="H155" s="56"/>
      <c r="I155" s="4"/>
      <c r="J155" s="4"/>
      <c r="K155" s="4"/>
      <c r="L155" s="4"/>
      <c r="M155" s="24"/>
      <c r="N155" s="24"/>
      <c r="O155" s="14"/>
      <c r="P155" s="14"/>
      <c r="Q155" s="14"/>
      <c r="R155" s="14"/>
      <c r="S155" s="14"/>
      <c r="T155" s="14"/>
      <c r="U155" s="14"/>
      <c r="V155" s="14"/>
      <c r="W155" s="24"/>
      <c r="X155" s="14"/>
      <c r="Y155" s="15"/>
      <c r="Z155" s="15"/>
      <c r="AA155" s="55">
        <f t="shared" si="17"/>
        <v>0</v>
      </c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55">
        <f t="shared" si="18"/>
        <v>0</v>
      </c>
      <c r="AN155" s="55">
        <f t="shared" si="19"/>
        <v>0</v>
      </c>
      <c r="AO155" s="55">
        <f t="shared" si="20"/>
        <v>0</v>
      </c>
      <c r="AP155" s="84" t="str">
        <f t="shared" si="21"/>
        <v/>
      </c>
      <c r="AQ155" s="11" t="b">
        <f t="shared" si="22"/>
        <v>0</v>
      </c>
      <c r="AR155" s="59" t="b">
        <f t="shared" si="23"/>
        <v>0</v>
      </c>
      <c r="AS155" s="34" t="str">
        <f t="shared" si="24"/>
        <v/>
      </c>
    </row>
    <row r="156" spans="2:45">
      <c r="B156" s="260"/>
      <c r="C156" s="35"/>
      <c r="D156" s="53"/>
      <c r="E156" s="5"/>
      <c r="F156" s="60"/>
      <c r="G156" s="54" t="e">
        <f>VLOOKUP(F156,Foglio1!$F$2:$G$1509,2,FALSE)</f>
        <v>#N/A</v>
      </c>
      <c r="H156" s="56"/>
      <c r="I156" s="4"/>
      <c r="J156" s="4"/>
      <c r="K156" s="4"/>
      <c r="L156" s="4"/>
      <c r="M156" s="24"/>
      <c r="N156" s="24"/>
      <c r="O156" s="14"/>
      <c r="P156" s="14"/>
      <c r="Q156" s="14"/>
      <c r="R156" s="14"/>
      <c r="S156" s="14"/>
      <c r="T156" s="14"/>
      <c r="U156" s="14"/>
      <c r="V156" s="14"/>
      <c r="W156" s="24"/>
      <c r="X156" s="14"/>
      <c r="Y156" s="15"/>
      <c r="Z156" s="15"/>
      <c r="AA156" s="55">
        <f t="shared" si="17"/>
        <v>0</v>
      </c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55">
        <f t="shared" si="18"/>
        <v>0</v>
      </c>
      <c r="AN156" s="55">
        <f t="shared" si="19"/>
        <v>0</v>
      </c>
      <c r="AO156" s="55">
        <f t="shared" si="20"/>
        <v>0</v>
      </c>
      <c r="AP156" s="84" t="str">
        <f t="shared" si="21"/>
        <v/>
      </c>
      <c r="AQ156" s="11" t="b">
        <f t="shared" si="22"/>
        <v>0</v>
      </c>
      <c r="AR156" s="59" t="b">
        <f t="shared" si="23"/>
        <v>0</v>
      </c>
      <c r="AS156" s="34" t="str">
        <f t="shared" si="24"/>
        <v/>
      </c>
    </row>
    <row r="157" spans="2:45">
      <c r="B157" s="260"/>
      <c r="C157" s="35"/>
      <c r="D157" s="53"/>
      <c r="E157" s="5"/>
      <c r="F157" s="60"/>
      <c r="G157" s="54" t="e">
        <f>VLOOKUP(F157,Foglio1!$F$2:$G$1509,2,FALSE)</f>
        <v>#N/A</v>
      </c>
      <c r="H157" s="56"/>
      <c r="I157" s="4"/>
      <c r="J157" s="4"/>
      <c r="K157" s="4"/>
      <c r="L157" s="4"/>
      <c r="M157" s="24"/>
      <c r="N157" s="24"/>
      <c r="O157" s="14"/>
      <c r="P157" s="14"/>
      <c r="Q157" s="14"/>
      <c r="R157" s="14"/>
      <c r="S157" s="14"/>
      <c r="T157" s="14"/>
      <c r="U157" s="14"/>
      <c r="V157" s="14"/>
      <c r="W157" s="24"/>
      <c r="X157" s="14"/>
      <c r="Y157" s="15"/>
      <c r="Z157" s="15"/>
      <c r="AA157" s="55">
        <f t="shared" si="17"/>
        <v>0</v>
      </c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55">
        <f t="shared" si="18"/>
        <v>0</v>
      </c>
      <c r="AN157" s="55">
        <f t="shared" si="19"/>
        <v>0</v>
      </c>
      <c r="AO157" s="55">
        <f t="shared" si="20"/>
        <v>0</v>
      </c>
      <c r="AP157" s="84" t="str">
        <f t="shared" si="21"/>
        <v/>
      </c>
      <c r="AQ157" s="11" t="b">
        <f t="shared" si="22"/>
        <v>0</v>
      </c>
      <c r="AR157" s="59" t="b">
        <f t="shared" si="23"/>
        <v>0</v>
      </c>
      <c r="AS157" s="34" t="str">
        <f t="shared" si="24"/>
        <v/>
      </c>
    </row>
    <row r="158" spans="2:45">
      <c r="B158" s="260"/>
      <c r="C158" s="35"/>
      <c r="D158" s="53"/>
      <c r="E158" s="5"/>
      <c r="F158" s="60"/>
      <c r="G158" s="54" t="e">
        <f>VLOOKUP(F158,Foglio1!$F$2:$G$1509,2,FALSE)</f>
        <v>#N/A</v>
      </c>
      <c r="H158" s="56"/>
      <c r="I158" s="4"/>
      <c r="J158" s="4"/>
      <c r="K158" s="4"/>
      <c r="L158" s="4"/>
      <c r="M158" s="24"/>
      <c r="N158" s="24"/>
      <c r="O158" s="14"/>
      <c r="P158" s="14"/>
      <c r="Q158" s="14"/>
      <c r="R158" s="14"/>
      <c r="S158" s="14"/>
      <c r="T158" s="14"/>
      <c r="U158" s="14"/>
      <c r="V158" s="14"/>
      <c r="W158" s="24"/>
      <c r="X158" s="14"/>
      <c r="Y158" s="15"/>
      <c r="Z158" s="15"/>
      <c r="AA158" s="55">
        <f t="shared" si="17"/>
        <v>0</v>
      </c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55">
        <f t="shared" si="18"/>
        <v>0</v>
      </c>
      <c r="AN158" s="55">
        <f t="shared" si="19"/>
        <v>0</v>
      </c>
      <c r="AO158" s="55">
        <f t="shared" si="20"/>
        <v>0</v>
      </c>
      <c r="AP158" s="84" t="str">
        <f t="shared" si="21"/>
        <v/>
      </c>
      <c r="AQ158" s="11" t="b">
        <f t="shared" si="22"/>
        <v>0</v>
      </c>
      <c r="AR158" s="59" t="b">
        <f t="shared" si="23"/>
        <v>0</v>
      </c>
      <c r="AS158" s="34" t="str">
        <f t="shared" si="24"/>
        <v/>
      </c>
    </row>
    <row r="159" spans="2:45">
      <c r="B159" s="260"/>
      <c r="C159" s="35"/>
      <c r="D159" s="53"/>
      <c r="E159" s="5"/>
      <c r="F159" s="60"/>
      <c r="G159" s="54" t="e">
        <f>VLOOKUP(F159,Foglio1!$F$2:$G$1509,2,FALSE)</f>
        <v>#N/A</v>
      </c>
      <c r="H159" s="56"/>
      <c r="I159" s="4"/>
      <c r="J159" s="4"/>
      <c r="K159" s="4"/>
      <c r="L159" s="4"/>
      <c r="M159" s="24"/>
      <c r="N159" s="24"/>
      <c r="O159" s="14"/>
      <c r="P159" s="14"/>
      <c r="Q159" s="14"/>
      <c r="R159" s="14"/>
      <c r="S159" s="14"/>
      <c r="T159" s="14"/>
      <c r="U159" s="14"/>
      <c r="V159" s="14"/>
      <c r="W159" s="24"/>
      <c r="X159" s="14"/>
      <c r="Y159" s="15"/>
      <c r="Z159" s="15"/>
      <c r="AA159" s="55">
        <f t="shared" si="17"/>
        <v>0</v>
      </c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55">
        <f t="shared" si="18"/>
        <v>0</v>
      </c>
      <c r="AN159" s="55">
        <f t="shared" si="19"/>
        <v>0</v>
      </c>
      <c r="AO159" s="55">
        <f t="shared" si="20"/>
        <v>0</v>
      </c>
      <c r="AP159" s="84" t="str">
        <f t="shared" si="21"/>
        <v/>
      </c>
      <c r="AQ159" s="11" t="b">
        <f t="shared" si="22"/>
        <v>0</v>
      </c>
      <c r="AR159" s="59" t="b">
        <f t="shared" si="23"/>
        <v>0</v>
      </c>
      <c r="AS159" s="34" t="str">
        <f t="shared" si="24"/>
        <v/>
      </c>
    </row>
    <row r="160" spans="2:45">
      <c r="B160" s="260"/>
      <c r="C160" s="35"/>
      <c r="D160" s="53"/>
      <c r="E160" s="5"/>
      <c r="F160" s="60"/>
      <c r="G160" s="54" t="e">
        <f>VLOOKUP(F160,Foglio1!$F$2:$G$1509,2,FALSE)</f>
        <v>#N/A</v>
      </c>
      <c r="H160" s="56"/>
      <c r="I160" s="4"/>
      <c r="J160" s="4"/>
      <c r="K160" s="4"/>
      <c r="L160" s="4"/>
      <c r="M160" s="24"/>
      <c r="N160" s="24"/>
      <c r="O160" s="14"/>
      <c r="P160" s="14"/>
      <c r="Q160" s="14"/>
      <c r="R160" s="14"/>
      <c r="S160" s="14"/>
      <c r="T160" s="14"/>
      <c r="U160" s="14"/>
      <c r="V160" s="14"/>
      <c r="W160" s="24"/>
      <c r="X160" s="14"/>
      <c r="Y160" s="15"/>
      <c r="Z160" s="15"/>
      <c r="AA160" s="55">
        <f t="shared" si="17"/>
        <v>0</v>
      </c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55">
        <f t="shared" si="18"/>
        <v>0</v>
      </c>
      <c r="AN160" s="55">
        <f t="shared" si="19"/>
        <v>0</v>
      </c>
      <c r="AO160" s="55">
        <f t="shared" si="20"/>
        <v>0</v>
      </c>
      <c r="AP160" s="84" t="str">
        <f t="shared" si="21"/>
        <v/>
      </c>
      <c r="AQ160" s="11" t="b">
        <f t="shared" si="22"/>
        <v>0</v>
      </c>
      <c r="AR160" s="59" t="b">
        <f t="shared" si="23"/>
        <v>0</v>
      </c>
      <c r="AS160" s="34" t="str">
        <f t="shared" si="24"/>
        <v/>
      </c>
    </row>
    <row r="161" spans="2:45">
      <c r="B161" s="260"/>
      <c r="C161" s="35"/>
      <c r="D161" s="53"/>
      <c r="E161" s="5"/>
      <c r="F161" s="60"/>
      <c r="G161" s="54" t="e">
        <f>VLOOKUP(F161,Foglio1!$F$2:$G$1509,2,FALSE)</f>
        <v>#N/A</v>
      </c>
      <c r="H161" s="56"/>
      <c r="I161" s="4"/>
      <c r="J161" s="4"/>
      <c r="K161" s="4"/>
      <c r="L161" s="4"/>
      <c r="M161" s="24"/>
      <c r="N161" s="24"/>
      <c r="O161" s="14"/>
      <c r="P161" s="14"/>
      <c r="Q161" s="14"/>
      <c r="R161" s="14"/>
      <c r="S161" s="14"/>
      <c r="T161" s="14"/>
      <c r="U161" s="14"/>
      <c r="V161" s="14"/>
      <c r="W161" s="24"/>
      <c r="X161" s="14"/>
      <c r="Y161" s="15"/>
      <c r="Z161" s="15"/>
      <c r="AA161" s="55">
        <f t="shared" si="17"/>
        <v>0</v>
      </c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55">
        <f t="shared" si="18"/>
        <v>0</v>
      </c>
      <c r="AN161" s="55">
        <f t="shared" si="19"/>
        <v>0</v>
      </c>
      <c r="AO161" s="55">
        <f t="shared" si="20"/>
        <v>0</v>
      </c>
      <c r="AP161" s="84" t="str">
        <f t="shared" si="21"/>
        <v/>
      </c>
      <c r="AQ161" s="11" t="b">
        <f t="shared" si="22"/>
        <v>0</v>
      </c>
      <c r="AR161" s="59" t="b">
        <f t="shared" si="23"/>
        <v>0</v>
      </c>
      <c r="AS161" s="34" t="str">
        <f t="shared" si="24"/>
        <v/>
      </c>
    </row>
    <row r="162" spans="2:45">
      <c r="B162" s="260"/>
      <c r="C162" s="35"/>
      <c r="D162" s="53"/>
      <c r="E162" s="5"/>
      <c r="F162" s="60"/>
      <c r="G162" s="54" t="e">
        <f>VLOOKUP(F162,Foglio1!$F$2:$G$1509,2,FALSE)</f>
        <v>#N/A</v>
      </c>
      <c r="H162" s="56"/>
      <c r="I162" s="4"/>
      <c r="J162" s="4"/>
      <c r="K162" s="4"/>
      <c r="L162" s="4"/>
      <c r="M162" s="24"/>
      <c r="N162" s="24"/>
      <c r="O162" s="14"/>
      <c r="P162" s="14"/>
      <c r="Q162" s="14"/>
      <c r="R162" s="14"/>
      <c r="S162" s="14"/>
      <c r="T162" s="14"/>
      <c r="U162" s="14"/>
      <c r="V162" s="14"/>
      <c r="W162" s="24"/>
      <c r="X162" s="14"/>
      <c r="Y162" s="15"/>
      <c r="Z162" s="15"/>
      <c r="AA162" s="55">
        <f t="shared" si="17"/>
        <v>0</v>
      </c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55">
        <f t="shared" si="18"/>
        <v>0</v>
      </c>
      <c r="AN162" s="55">
        <f t="shared" si="19"/>
        <v>0</v>
      </c>
      <c r="AO162" s="55">
        <f t="shared" si="20"/>
        <v>0</v>
      </c>
      <c r="AP162" s="84" t="str">
        <f t="shared" si="21"/>
        <v/>
      </c>
      <c r="AQ162" s="11" t="b">
        <f t="shared" si="22"/>
        <v>0</v>
      </c>
      <c r="AR162" s="59" t="b">
        <f t="shared" si="23"/>
        <v>0</v>
      </c>
      <c r="AS162" s="34" t="str">
        <f t="shared" si="24"/>
        <v/>
      </c>
    </row>
    <row r="163" spans="2:45">
      <c r="B163" s="260"/>
      <c r="C163" s="35"/>
      <c r="D163" s="53"/>
      <c r="E163" s="5"/>
      <c r="F163" s="60"/>
      <c r="G163" s="54" t="e">
        <f>VLOOKUP(F163,Foglio1!$F$2:$G$1509,2,FALSE)</f>
        <v>#N/A</v>
      </c>
      <c r="H163" s="56"/>
      <c r="I163" s="4"/>
      <c r="J163" s="4"/>
      <c r="K163" s="4"/>
      <c r="L163" s="4"/>
      <c r="M163" s="24"/>
      <c r="N163" s="24"/>
      <c r="O163" s="14"/>
      <c r="P163" s="14"/>
      <c r="Q163" s="14"/>
      <c r="R163" s="14"/>
      <c r="S163" s="14"/>
      <c r="T163" s="14"/>
      <c r="U163" s="14"/>
      <c r="V163" s="14"/>
      <c r="W163" s="24"/>
      <c r="X163" s="14"/>
      <c r="Y163" s="15"/>
      <c r="Z163" s="15"/>
      <c r="AA163" s="55">
        <f t="shared" si="17"/>
        <v>0</v>
      </c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55">
        <f t="shared" si="18"/>
        <v>0</v>
      </c>
      <c r="AN163" s="55">
        <f t="shared" si="19"/>
        <v>0</v>
      </c>
      <c r="AO163" s="55">
        <f t="shared" si="20"/>
        <v>0</v>
      </c>
      <c r="AP163" s="84" t="str">
        <f t="shared" si="21"/>
        <v/>
      </c>
      <c r="AQ163" s="11" t="b">
        <f t="shared" si="22"/>
        <v>0</v>
      </c>
      <c r="AR163" s="59" t="b">
        <f t="shared" si="23"/>
        <v>0</v>
      </c>
      <c r="AS163" s="34" t="str">
        <f t="shared" si="24"/>
        <v/>
      </c>
    </row>
    <row r="164" spans="2:45">
      <c r="B164" s="260"/>
      <c r="C164" s="35"/>
      <c r="D164" s="53"/>
      <c r="E164" s="5"/>
      <c r="F164" s="60"/>
      <c r="G164" s="54" t="e">
        <f>VLOOKUP(F164,Foglio1!$F$2:$G$1509,2,FALSE)</f>
        <v>#N/A</v>
      </c>
      <c r="H164" s="56"/>
      <c r="I164" s="4"/>
      <c r="J164" s="4"/>
      <c r="K164" s="4"/>
      <c r="L164" s="4"/>
      <c r="M164" s="24"/>
      <c r="N164" s="24"/>
      <c r="O164" s="14"/>
      <c r="P164" s="14"/>
      <c r="Q164" s="14"/>
      <c r="R164" s="14"/>
      <c r="S164" s="14"/>
      <c r="T164" s="14"/>
      <c r="U164" s="14"/>
      <c r="V164" s="14"/>
      <c r="W164" s="24"/>
      <c r="X164" s="14"/>
      <c r="Y164" s="15"/>
      <c r="Z164" s="15"/>
      <c r="AA164" s="55">
        <f t="shared" si="17"/>
        <v>0</v>
      </c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55">
        <f t="shared" si="18"/>
        <v>0</v>
      </c>
      <c r="AN164" s="55">
        <f t="shared" si="19"/>
        <v>0</v>
      </c>
      <c r="AO164" s="55">
        <f t="shared" si="20"/>
        <v>0</v>
      </c>
      <c r="AP164" s="84" t="str">
        <f t="shared" si="21"/>
        <v/>
      </c>
      <c r="AQ164" s="11" t="b">
        <f t="shared" si="22"/>
        <v>0</v>
      </c>
      <c r="AR164" s="59" t="b">
        <f t="shared" si="23"/>
        <v>0</v>
      </c>
      <c r="AS164" s="34" t="str">
        <f t="shared" si="24"/>
        <v/>
      </c>
    </row>
    <row r="165" spans="2:45">
      <c r="B165" s="260"/>
      <c r="C165" s="35"/>
      <c r="D165" s="53"/>
      <c r="E165" s="5"/>
      <c r="F165" s="60"/>
      <c r="G165" s="54" t="e">
        <f>VLOOKUP(F165,Foglio1!$F$2:$G$1509,2,FALSE)</f>
        <v>#N/A</v>
      </c>
      <c r="H165" s="56"/>
      <c r="I165" s="4"/>
      <c r="J165" s="4"/>
      <c r="K165" s="4"/>
      <c r="L165" s="4"/>
      <c r="M165" s="24"/>
      <c r="N165" s="24"/>
      <c r="O165" s="14"/>
      <c r="P165" s="14"/>
      <c r="Q165" s="14"/>
      <c r="R165" s="14"/>
      <c r="S165" s="14"/>
      <c r="T165" s="14"/>
      <c r="U165" s="14"/>
      <c r="V165" s="14"/>
      <c r="W165" s="24"/>
      <c r="X165" s="14"/>
      <c r="Y165" s="15"/>
      <c r="Z165" s="15"/>
      <c r="AA165" s="55">
        <f t="shared" si="17"/>
        <v>0</v>
      </c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55">
        <f t="shared" si="18"/>
        <v>0</v>
      </c>
      <c r="AN165" s="55">
        <f t="shared" si="19"/>
        <v>0</v>
      </c>
      <c r="AO165" s="55">
        <f t="shared" si="20"/>
        <v>0</v>
      </c>
      <c r="AP165" s="84" t="str">
        <f t="shared" si="21"/>
        <v/>
      </c>
      <c r="AQ165" s="11" t="b">
        <f t="shared" si="22"/>
        <v>0</v>
      </c>
      <c r="AR165" s="59" t="b">
        <f t="shared" si="23"/>
        <v>0</v>
      </c>
      <c r="AS165" s="34" t="str">
        <f t="shared" si="24"/>
        <v/>
      </c>
    </row>
    <row r="166" spans="2:45">
      <c r="B166" s="260"/>
      <c r="C166" s="35"/>
      <c r="D166" s="53"/>
      <c r="E166" s="5"/>
      <c r="F166" s="60"/>
      <c r="G166" s="54" t="e">
        <f>VLOOKUP(F166,Foglio1!$F$2:$G$1509,2,FALSE)</f>
        <v>#N/A</v>
      </c>
      <c r="H166" s="56"/>
      <c r="I166" s="4"/>
      <c r="J166" s="4"/>
      <c r="K166" s="4"/>
      <c r="L166" s="4"/>
      <c r="M166" s="24"/>
      <c r="N166" s="24"/>
      <c r="O166" s="14"/>
      <c r="P166" s="14"/>
      <c r="Q166" s="14"/>
      <c r="R166" s="14"/>
      <c r="S166" s="14"/>
      <c r="T166" s="14"/>
      <c r="U166" s="14"/>
      <c r="V166" s="14"/>
      <c r="W166" s="24"/>
      <c r="X166" s="14"/>
      <c r="Y166" s="15"/>
      <c r="Z166" s="15"/>
      <c r="AA166" s="55">
        <f t="shared" si="17"/>
        <v>0</v>
      </c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55">
        <f t="shared" si="18"/>
        <v>0</v>
      </c>
      <c r="AN166" s="55">
        <f t="shared" si="19"/>
        <v>0</v>
      </c>
      <c r="AO166" s="55">
        <f t="shared" si="20"/>
        <v>0</v>
      </c>
      <c r="AP166" s="84" t="str">
        <f t="shared" si="21"/>
        <v/>
      </c>
      <c r="AQ166" s="11" t="b">
        <f t="shared" si="22"/>
        <v>0</v>
      </c>
      <c r="AR166" s="59" t="b">
        <f t="shared" si="23"/>
        <v>0</v>
      </c>
      <c r="AS166" s="34" t="str">
        <f t="shared" si="24"/>
        <v/>
      </c>
    </row>
    <row r="167" spans="2:45">
      <c r="B167" s="260"/>
      <c r="C167" s="35"/>
      <c r="D167" s="53"/>
      <c r="E167" s="5"/>
      <c r="F167" s="60"/>
      <c r="G167" s="54" t="e">
        <f>VLOOKUP(F167,Foglio1!$F$2:$G$1509,2,FALSE)</f>
        <v>#N/A</v>
      </c>
      <c r="H167" s="56"/>
      <c r="I167" s="4"/>
      <c r="J167" s="4"/>
      <c r="K167" s="4"/>
      <c r="L167" s="4"/>
      <c r="M167" s="24"/>
      <c r="N167" s="24"/>
      <c r="O167" s="14"/>
      <c r="P167" s="14"/>
      <c r="Q167" s="14"/>
      <c r="R167" s="14"/>
      <c r="S167" s="14"/>
      <c r="T167" s="14"/>
      <c r="U167" s="14"/>
      <c r="V167" s="14"/>
      <c r="W167" s="24"/>
      <c r="X167" s="14"/>
      <c r="Y167" s="15"/>
      <c r="Z167" s="15"/>
      <c r="AA167" s="55">
        <f t="shared" si="17"/>
        <v>0</v>
      </c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55">
        <f t="shared" si="18"/>
        <v>0</v>
      </c>
      <c r="AN167" s="55">
        <f t="shared" si="19"/>
        <v>0</v>
      </c>
      <c r="AO167" s="55">
        <f t="shared" si="20"/>
        <v>0</v>
      </c>
      <c r="AP167" s="84" t="str">
        <f t="shared" si="21"/>
        <v/>
      </c>
      <c r="AQ167" s="11" t="b">
        <f t="shared" si="22"/>
        <v>0</v>
      </c>
      <c r="AR167" s="59" t="b">
        <f t="shared" si="23"/>
        <v>0</v>
      </c>
      <c r="AS167" s="34" t="str">
        <f t="shared" si="24"/>
        <v/>
      </c>
    </row>
    <row r="168" spans="2:45">
      <c r="B168" s="260"/>
      <c r="C168" s="35"/>
      <c r="D168" s="53"/>
      <c r="E168" s="5"/>
      <c r="F168" s="60"/>
      <c r="G168" s="54" t="e">
        <f>VLOOKUP(F168,Foglio1!$F$2:$G$1509,2,FALSE)</f>
        <v>#N/A</v>
      </c>
      <c r="H168" s="56"/>
      <c r="I168" s="4"/>
      <c r="J168" s="4"/>
      <c r="K168" s="4"/>
      <c r="L168" s="4"/>
      <c r="M168" s="24"/>
      <c r="N168" s="24"/>
      <c r="O168" s="14"/>
      <c r="P168" s="14"/>
      <c r="Q168" s="14"/>
      <c r="R168" s="14"/>
      <c r="S168" s="14"/>
      <c r="T168" s="14"/>
      <c r="U168" s="14"/>
      <c r="V168" s="14"/>
      <c r="W168" s="24"/>
      <c r="X168" s="14"/>
      <c r="Y168" s="15"/>
      <c r="Z168" s="15"/>
      <c r="AA168" s="55">
        <f t="shared" si="17"/>
        <v>0</v>
      </c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55">
        <f t="shared" si="18"/>
        <v>0</v>
      </c>
      <c r="AN168" s="55">
        <f t="shared" si="19"/>
        <v>0</v>
      </c>
      <c r="AO168" s="55">
        <f t="shared" si="20"/>
        <v>0</v>
      </c>
      <c r="AP168" s="84" t="str">
        <f t="shared" si="21"/>
        <v/>
      </c>
      <c r="AQ168" s="11" t="b">
        <f t="shared" si="22"/>
        <v>0</v>
      </c>
      <c r="AR168" s="59" t="b">
        <f t="shared" si="23"/>
        <v>0</v>
      </c>
      <c r="AS168" s="34" t="str">
        <f t="shared" si="24"/>
        <v/>
      </c>
    </row>
    <row r="169" spans="2:45">
      <c r="B169" s="260"/>
      <c r="C169" s="35"/>
      <c r="D169" s="53"/>
      <c r="E169" s="5"/>
      <c r="F169" s="60"/>
      <c r="G169" s="54" t="e">
        <f>VLOOKUP(F169,Foglio1!$F$2:$G$1509,2,FALSE)</f>
        <v>#N/A</v>
      </c>
      <c r="H169" s="56"/>
      <c r="I169" s="4"/>
      <c r="J169" s="4"/>
      <c r="K169" s="4"/>
      <c r="L169" s="4"/>
      <c r="M169" s="24"/>
      <c r="N169" s="24"/>
      <c r="O169" s="14"/>
      <c r="P169" s="14"/>
      <c r="Q169" s="14"/>
      <c r="R169" s="14"/>
      <c r="S169" s="14"/>
      <c r="T169" s="14"/>
      <c r="U169" s="14"/>
      <c r="V169" s="14"/>
      <c r="W169" s="24"/>
      <c r="X169" s="14"/>
      <c r="Y169" s="15"/>
      <c r="Z169" s="15"/>
      <c r="AA169" s="55">
        <f t="shared" si="17"/>
        <v>0</v>
      </c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55">
        <f t="shared" si="18"/>
        <v>0</v>
      </c>
      <c r="AN169" s="55">
        <f t="shared" si="19"/>
        <v>0</v>
      </c>
      <c r="AO169" s="55">
        <f t="shared" si="20"/>
        <v>0</v>
      </c>
      <c r="AP169" s="84" t="str">
        <f t="shared" si="21"/>
        <v/>
      </c>
      <c r="AQ169" s="11" t="b">
        <f t="shared" si="22"/>
        <v>0</v>
      </c>
      <c r="AR169" s="59" t="b">
        <f t="shared" si="23"/>
        <v>0</v>
      </c>
      <c r="AS169" s="34" t="str">
        <f t="shared" si="24"/>
        <v/>
      </c>
    </row>
    <row r="170" spans="2:45">
      <c r="B170" s="260"/>
      <c r="C170" s="35"/>
      <c r="D170" s="53"/>
      <c r="E170" s="5"/>
      <c r="F170" s="60"/>
      <c r="G170" s="54" t="e">
        <f>VLOOKUP(F170,Foglio1!$F$2:$G$1509,2,FALSE)</f>
        <v>#N/A</v>
      </c>
      <c r="H170" s="56"/>
      <c r="I170" s="4"/>
      <c r="J170" s="4"/>
      <c r="K170" s="4"/>
      <c r="L170" s="4"/>
      <c r="M170" s="24"/>
      <c r="N170" s="24"/>
      <c r="O170" s="14"/>
      <c r="P170" s="14"/>
      <c r="Q170" s="14"/>
      <c r="R170" s="14"/>
      <c r="S170" s="14"/>
      <c r="T170" s="14"/>
      <c r="U170" s="14"/>
      <c r="V170" s="14"/>
      <c r="W170" s="24"/>
      <c r="X170" s="14"/>
      <c r="Y170" s="15"/>
      <c r="Z170" s="15"/>
      <c r="AA170" s="55">
        <f t="shared" si="17"/>
        <v>0</v>
      </c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55">
        <f t="shared" si="18"/>
        <v>0</v>
      </c>
      <c r="AN170" s="55">
        <f t="shared" si="19"/>
        <v>0</v>
      </c>
      <c r="AO170" s="55">
        <f t="shared" si="20"/>
        <v>0</v>
      </c>
      <c r="AP170" s="84" t="str">
        <f t="shared" si="21"/>
        <v/>
      </c>
      <c r="AQ170" s="11" t="b">
        <f t="shared" si="22"/>
        <v>0</v>
      </c>
      <c r="AR170" s="59" t="b">
        <f t="shared" si="23"/>
        <v>0</v>
      </c>
      <c r="AS170" s="34" t="str">
        <f t="shared" si="24"/>
        <v/>
      </c>
    </row>
    <row r="171" spans="2:45">
      <c r="B171" s="260"/>
      <c r="C171" s="35"/>
      <c r="D171" s="53"/>
      <c r="E171" s="5"/>
      <c r="F171" s="60"/>
      <c r="G171" s="54" t="e">
        <f>VLOOKUP(F171,Foglio1!$F$2:$G$1509,2,FALSE)</f>
        <v>#N/A</v>
      </c>
      <c r="H171" s="56"/>
      <c r="I171" s="4"/>
      <c r="J171" s="4"/>
      <c r="K171" s="4"/>
      <c r="L171" s="4"/>
      <c r="M171" s="24"/>
      <c r="N171" s="24"/>
      <c r="O171" s="14"/>
      <c r="P171" s="14"/>
      <c r="Q171" s="14"/>
      <c r="R171" s="14"/>
      <c r="S171" s="14"/>
      <c r="T171" s="14"/>
      <c r="U171" s="14"/>
      <c r="V171" s="14"/>
      <c r="W171" s="24"/>
      <c r="X171" s="14"/>
      <c r="Y171" s="15"/>
      <c r="Z171" s="15"/>
      <c r="AA171" s="55">
        <f t="shared" si="17"/>
        <v>0</v>
      </c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55">
        <f t="shared" si="18"/>
        <v>0</v>
      </c>
      <c r="AN171" s="55">
        <f t="shared" si="19"/>
        <v>0</v>
      </c>
      <c r="AO171" s="55">
        <f t="shared" si="20"/>
        <v>0</v>
      </c>
      <c r="AP171" s="84" t="str">
        <f t="shared" si="21"/>
        <v/>
      </c>
      <c r="AQ171" s="11" t="b">
        <f t="shared" si="22"/>
        <v>0</v>
      </c>
      <c r="AR171" s="59" t="b">
        <f t="shared" si="23"/>
        <v>0</v>
      </c>
      <c r="AS171" s="34" t="str">
        <f t="shared" si="24"/>
        <v/>
      </c>
    </row>
    <row r="172" spans="2:45">
      <c r="B172" s="260"/>
      <c r="C172" s="35"/>
      <c r="D172" s="53"/>
      <c r="E172" s="5"/>
      <c r="F172" s="60"/>
      <c r="G172" s="54" t="e">
        <f>VLOOKUP(F172,Foglio1!$F$2:$G$1509,2,FALSE)</f>
        <v>#N/A</v>
      </c>
      <c r="H172" s="56"/>
      <c r="I172" s="4"/>
      <c r="J172" s="4"/>
      <c r="K172" s="4"/>
      <c r="L172" s="4"/>
      <c r="M172" s="24"/>
      <c r="N172" s="24"/>
      <c r="O172" s="14"/>
      <c r="P172" s="14"/>
      <c r="Q172" s="14"/>
      <c r="R172" s="14"/>
      <c r="S172" s="14"/>
      <c r="T172" s="14"/>
      <c r="U172" s="14"/>
      <c r="V172" s="14"/>
      <c r="W172" s="24"/>
      <c r="X172" s="14"/>
      <c r="Y172" s="15"/>
      <c r="Z172" s="15"/>
      <c r="AA172" s="55">
        <f t="shared" si="17"/>
        <v>0</v>
      </c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55">
        <f t="shared" si="18"/>
        <v>0</v>
      </c>
      <c r="AN172" s="55">
        <f t="shared" si="19"/>
        <v>0</v>
      </c>
      <c r="AO172" s="55">
        <f t="shared" si="20"/>
        <v>0</v>
      </c>
      <c r="AP172" s="84" t="str">
        <f t="shared" si="21"/>
        <v/>
      </c>
      <c r="AQ172" s="11" t="b">
        <f t="shared" si="22"/>
        <v>0</v>
      </c>
      <c r="AR172" s="59" t="b">
        <f t="shared" si="23"/>
        <v>0</v>
      </c>
      <c r="AS172" s="34" t="str">
        <f t="shared" si="24"/>
        <v/>
      </c>
    </row>
    <row r="173" spans="2:45">
      <c r="B173" s="260"/>
      <c r="C173" s="35"/>
      <c r="D173" s="53"/>
      <c r="E173" s="5"/>
      <c r="F173" s="60"/>
      <c r="G173" s="54" t="e">
        <f>VLOOKUP(F173,Foglio1!$F$2:$G$1509,2,FALSE)</f>
        <v>#N/A</v>
      </c>
      <c r="H173" s="56"/>
      <c r="I173" s="4"/>
      <c r="J173" s="4"/>
      <c r="K173" s="4"/>
      <c r="L173" s="4"/>
      <c r="M173" s="24"/>
      <c r="N173" s="24"/>
      <c r="O173" s="14"/>
      <c r="P173" s="14"/>
      <c r="Q173" s="14"/>
      <c r="R173" s="14"/>
      <c r="S173" s="14"/>
      <c r="T173" s="14"/>
      <c r="U173" s="14"/>
      <c r="V173" s="14"/>
      <c r="W173" s="24"/>
      <c r="X173" s="14"/>
      <c r="Y173" s="15"/>
      <c r="Z173" s="15"/>
      <c r="AA173" s="55">
        <f t="shared" si="17"/>
        <v>0</v>
      </c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55">
        <f t="shared" si="18"/>
        <v>0</v>
      </c>
      <c r="AN173" s="55">
        <f t="shared" si="19"/>
        <v>0</v>
      </c>
      <c r="AO173" s="55">
        <f t="shared" si="20"/>
        <v>0</v>
      </c>
      <c r="AP173" s="84" t="str">
        <f t="shared" si="21"/>
        <v/>
      </c>
      <c r="AQ173" s="11" t="b">
        <f t="shared" si="22"/>
        <v>0</v>
      </c>
      <c r="AR173" s="59" t="b">
        <f t="shared" si="23"/>
        <v>0</v>
      </c>
      <c r="AS173" s="34" t="str">
        <f t="shared" si="24"/>
        <v/>
      </c>
    </row>
    <row r="174" spans="2:45">
      <c r="B174" s="260"/>
      <c r="C174" s="35"/>
      <c r="D174" s="53"/>
      <c r="E174" s="5"/>
      <c r="F174" s="60"/>
      <c r="G174" s="54" t="e">
        <f>VLOOKUP(F174,Foglio1!$F$2:$G$1509,2,FALSE)</f>
        <v>#N/A</v>
      </c>
      <c r="H174" s="56"/>
      <c r="I174" s="4"/>
      <c r="J174" s="4"/>
      <c r="K174" s="4"/>
      <c r="L174" s="4"/>
      <c r="M174" s="24"/>
      <c r="N174" s="24"/>
      <c r="O174" s="14"/>
      <c r="P174" s="14"/>
      <c r="Q174" s="14"/>
      <c r="R174" s="14"/>
      <c r="S174" s="14"/>
      <c r="T174" s="14"/>
      <c r="U174" s="14"/>
      <c r="V174" s="14"/>
      <c r="W174" s="24"/>
      <c r="X174" s="14"/>
      <c r="Y174" s="15"/>
      <c r="Z174" s="15"/>
      <c r="AA174" s="55">
        <f t="shared" si="17"/>
        <v>0</v>
      </c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55">
        <f t="shared" si="18"/>
        <v>0</v>
      </c>
      <c r="AN174" s="55">
        <f t="shared" si="19"/>
        <v>0</v>
      </c>
      <c r="AO174" s="55">
        <f t="shared" si="20"/>
        <v>0</v>
      </c>
      <c r="AP174" s="84" t="str">
        <f t="shared" si="21"/>
        <v/>
      </c>
      <c r="AQ174" s="11" t="b">
        <f t="shared" si="22"/>
        <v>0</v>
      </c>
      <c r="AR174" s="59" t="b">
        <f t="shared" si="23"/>
        <v>0</v>
      </c>
      <c r="AS174" s="34" t="str">
        <f t="shared" si="24"/>
        <v/>
      </c>
    </row>
    <row r="175" spans="2:45">
      <c r="B175" s="260"/>
      <c r="C175" s="35"/>
      <c r="D175" s="53"/>
      <c r="E175" s="5"/>
      <c r="F175" s="60"/>
      <c r="G175" s="54" t="e">
        <f>VLOOKUP(F175,Foglio1!$F$2:$G$1509,2,FALSE)</f>
        <v>#N/A</v>
      </c>
      <c r="H175" s="56"/>
      <c r="I175" s="4"/>
      <c r="J175" s="4"/>
      <c r="K175" s="4"/>
      <c r="L175" s="4"/>
      <c r="M175" s="24"/>
      <c r="N175" s="24"/>
      <c r="O175" s="14"/>
      <c r="P175" s="14"/>
      <c r="Q175" s="14"/>
      <c r="R175" s="14"/>
      <c r="S175" s="14"/>
      <c r="T175" s="14"/>
      <c r="U175" s="14"/>
      <c r="V175" s="14"/>
      <c r="W175" s="24"/>
      <c r="X175" s="14"/>
      <c r="Y175" s="15"/>
      <c r="Z175" s="15"/>
      <c r="AA175" s="55">
        <f t="shared" si="17"/>
        <v>0</v>
      </c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55">
        <f t="shared" si="18"/>
        <v>0</v>
      </c>
      <c r="AN175" s="55">
        <f t="shared" si="19"/>
        <v>0</v>
      </c>
      <c r="AO175" s="55">
        <f t="shared" si="20"/>
        <v>0</v>
      </c>
      <c r="AP175" s="84" t="str">
        <f t="shared" si="21"/>
        <v/>
      </c>
      <c r="AQ175" s="11" t="b">
        <f t="shared" si="22"/>
        <v>0</v>
      </c>
      <c r="AR175" s="59" t="b">
        <f t="shared" si="23"/>
        <v>0</v>
      </c>
      <c r="AS175" s="34" t="str">
        <f t="shared" si="24"/>
        <v/>
      </c>
    </row>
    <row r="176" spans="2:45">
      <c r="B176" s="260"/>
      <c r="C176" s="35"/>
      <c r="D176" s="53"/>
      <c r="E176" s="5"/>
      <c r="F176" s="60"/>
      <c r="G176" s="54" t="e">
        <f>VLOOKUP(F176,Foglio1!$F$2:$G$1509,2,FALSE)</f>
        <v>#N/A</v>
      </c>
      <c r="H176" s="56"/>
      <c r="I176" s="4"/>
      <c r="J176" s="4"/>
      <c r="K176" s="4"/>
      <c r="L176" s="4"/>
      <c r="M176" s="24"/>
      <c r="N176" s="24"/>
      <c r="O176" s="14"/>
      <c r="P176" s="14"/>
      <c r="Q176" s="14"/>
      <c r="R176" s="14"/>
      <c r="S176" s="14"/>
      <c r="T176" s="14"/>
      <c r="U176" s="14"/>
      <c r="V176" s="14"/>
      <c r="W176" s="24"/>
      <c r="X176" s="14"/>
      <c r="Y176" s="15"/>
      <c r="Z176" s="15"/>
      <c r="AA176" s="55">
        <f t="shared" si="17"/>
        <v>0</v>
      </c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55">
        <f t="shared" si="18"/>
        <v>0</v>
      </c>
      <c r="AN176" s="55">
        <f t="shared" si="19"/>
        <v>0</v>
      </c>
      <c r="AO176" s="55">
        <f t="shared" si="20"/>
        <v>0</v>
      </c>
      <c r="AP176" s="84" t="str">
        <f t="shared" si="21"/>
        <v/>
      </c>
      <c r="AQ176" s="11" t="b">
        <f t="shared" si="22"/>
        <v>0</v>
      </c>
      <c r="AR176" s="59" t="b">
        <f t="shared" si="23"/>
        <v>0</v>
      </c>
      <c r="AS176" s="34" t="str">
        <f t="shared" si="24"/>
        <v/>
      </c>
    </row>
    <row r="177" spans="2:45">
      <c r="B177" s="260"/>
      <c r="C177" s="35"/>
      <c r="D177" s="53"/>
      <c r="E177" s="5"/>
      <c r="F177" s="60"/>
      <c r="G177" s="54" t="e">
        <f>VLOOKUP(F177,Foglio1!$F$2:$G$1509,2,FALSE)</f>
        <v>#N/A</v>
      </c>
      <c r="H177" s="56"/>
      <c r="I177" s="4"/>
      <c r="J177" s="4"/>
      <c r="K177" s="4"/>
      <c r="L177" s="4"/>
      <c r="M177" s="24"/>
      <c r="N177" s="24"/>
      <c r="O177" s="14"/>
      <c r="P177" s="14"/>
      <c r="Q177" s="14"/>
      <c r="R177" s="14"/>
      <c r="S177" s="14"/>
      <c r="T177" s="14"/>
      <c r="U177" s="14"/>
      <c r="V177" s="14"/>
      <c r="W177" s="24"/>
      <c r="X177" s="14"/>
      <c r="Y177" s="15"/>
      <c r="Z177" s="15"/>
      <c r="AA177" s="55">
        <f t="shared" si="17"/>
        <v>0</v>
      </c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55">
        <f t="shared" si="18"/>
        <v>0</v>
      </c>
      <c r="AN177" s="55">
        <f t="shared" si="19"/>
        <v>0</v>
      </c>
      <c r="AO177" s="55">
        <f t="shared" si="20"/>
        <v>0</v>
      </c>
      <c r="AP177" s="84" t="str">
        <f t="shared" si="21"/>
        <v/>
      </c>
      <c r="AQ177" s="11" t="b">
        <f t="shared" si="22"/>
        <v>0</v>
      </c>
      <c r="AR177" s="59" t="b">
        <f t="shared" si="23"/>
        <v>0</v>
      </c>
      <c r="AS177" s="34" t="str">
        <f t="shared" si="24"/>
        <v/>
      </c>
    </row>
    <row r="178" spans="2:45">
      <c r="B178" s="260"/>
      <c r="C178" s="35"/>
      <c r="D178" s="53"/>
      <c r="E178" s="5"/>
      <c r="F178" s="60"/>
      <c r="G178" s="54" t="e">
        <f>VLOOKUP(F178,Foglio1!$F$2:$G$1509,2,FALSE)</f>
        <v>#N/A</v>
      </c>
      <c r="H178" s="56"/>
      <c r="I178" s="4"/>
      <c r="J178" s="4"/>
      <c r="K178" s="4"/>
      <c r="L178" s="4"/>
      <c r="M178" s="24"/>
      <c r="N178" s="24"/>
      <c r="O178" s="14"/>
      <c r="P178" s="14"/>
      <c r="Q178" s="14"/>
      <c r="R178" s="14"/>
      <c r="S178" s="14"/>
      <c r="T178" s="14"/>
      <c r="U178" s="14"/>
      <c r="V178" s="14"/>
      <c r="W178" s="24"/>
      <c r="X178" s="14"/>
      <c r="Y178" s="15"/>
      <c r="Z178" s="15"/>
      <c r="AA178" s="55">
        <f t="shared" si="17"/>
        <v>0</v>
      </c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55">
        <f t="shared" si="18"/>
        <v>0</v>
      </c>
      <c r="AN178" s="55">
        <f t="shared" si="19"/>
        <v>0</v>
      </c>
      <c r="AO178" s="55">
        <f t="shared" si="20"/>
        <v>0</v>
      </c>
      <c r="AP178" s="84" t="str">
        <f t="shared" si="21"/>
        <v/>
      </c>
      <c r="AQ178" s="11" t="b">
        <f t="shared" si="22"/>
        <v>0</v>
      </c>
      <c r="AR178" s="59" t="b">
        <f t="shared" si="23"/>
        <v>0</v>
      </c>
      <c r="AS178" s="34" t="str">
        <f t="shared" si="24"/>
        <v/>
      </c>
    </row>
    <row r="179" spans="2:45">
      <c r="B179" s="260"/>
      <c r="C179" s="35"/>
      <c r="D179" s="53"/>
      <c r="E179" s="5"/>
      <c r="F179" s="60"/>
      <c r="G179" s="54" t="e">
        <f>VLOOKUP(F179,Foglio1!$F$2:$G$1509,2,FALSE)</f>
        <v>#N/A</v>
      </c>
      <c r="H179" s="56"/>
      <c r="I179" s="4"/>
      <c r="J179" s="4"/>
      <c r="K179" s="4"/>
      <c r="L179" s="4"/>
      <c r="M179" s="24"/>
      <c r="N179" s="24"/>
      <c r="O179" s="14"/>
      <c r="P179" s="14"/>
      <c r="Q179" s="14"/>
      <c r="R179" s="14"/>
      <c r="S179" s="14"/>
      <c r="T179" s="14"/>
      <c r="U179" s="14"/>
      <c r="V179" s="14"/>
      <c r="W179" s="24"/>
      <c r="X179" s="14"/>
      <c r="Y179" s="15"/>
      <c r="Z179" s="15"/>
      <c r="AA179" s="55">
        <f t="shared" si="17"/>
        <v>0</v>
      </c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55">
        <f t="shared" si="18"/>
        <v>0</v>
      </c>
      <c r="AN179" s="55">
        <f t="shared" si="19"/>
        <v>0</v>
      </c>
      <c r="AO179" s="55">
        <f t="shared" si="20"/>
        <v>0</v>
      </c>
      <c r="AP179" s="84" t="str">
        <f t="shared" si="21"/>
        <v/>
      </c>
      <c r="AQ179" s="11" t="b">
        <f t="shared" si="22"/>
        <v>0</v>
      </c>
      <c r="AR179" s="59" t="b">
        <f t="shared" si="23"/>
        <v>0</v>
      </c>
      <c r="AS179" s="34" t="str">
        <f t="shared" si="24"/>
        <v/>
      </c>
    </row>
    <row r="180" spans="2:45">
      <c r="B180" s="260"/>
      <c r="C180" s="35"/>
      <c r="D180" s="53"/>
      <c r="E180" s="5"/>
      <c r="F180" s="60"/>
      <c r="G180" s="54" t="e">
        <f>VLOOKUP(F180,Foglio1!$F$2:$G$1509,2,FALSE)</f>
        <v>#N/A</v>
      </c>
      <c r="H180" s="56"/>
      <c r="I180" s="4"/>
      <c r="J180" s="4"/>
      <c r="K180" s="4"/>
      <c r="L180" s="4"/>
      <c r="M180" s="24"/>
      <c r="N180" s="24"/>
      <c r="O180" s="14"/>
      <c r="P180" s="14"/>
      <c r="Q180" s="14"/>
      <c r="R180" s="14"/>
      <c r="S180" s="14"/>
      <c r="T180" s="14"/>
      <c r="U180" s="14"/>
      <c r="V180" s="14"/>
      <c r="W180" s="24"/>
      <c r="X180" s="14"/>
      <c r="Y180" s="15"/>
      <c r="Z180" s="15"/>
      <c r="AA180" s="55">
        <f t="shared" si="17"/>
        <v>0</v>
      </c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55">
        <f t="shared" si="18"/>
        <v>0</v>
      </c>
      <c r="AN180" s="55">
        <f t="shared" si="19"/>
        <v>0</v>
      </c>
      <c r="AO180" s="55">
        <f t="shared" si="20"/>
        <v>0</v>
      </c>
      <c r="AP180" s="84" t="str">
        <f t="shared" si="21"/>
        <v/>
      </c>
      <c r="AQ180" s="11" t="b">
        <f t="shared" si="22"/>
        <v>0</v>
      </c>
      <c r="AR180" s="59" t="b">
        <f t="shared" si="23"/>
        <v>0</v>
      </c>
      <c r="AS180" s="34" t="str">
        <f t="shared" si="24"/>
        <v/>
      </c>
    </row>
    <row r="181" spans="2:45">
      <c r="B181" s="260"/>
      <c r="C181" s="35"/>
      <c r="D181" s="53"/>
      <c r="E181" s="5"/>
      <c r="F181" s="60"/>
      <c r="G181" s="54" t="e">
        <f>VLOOKUP(F181,Foglio1!$F$2:$G$1509,2,FALSE)</f>
        <v>#N/A</v>
      </c>
      <c r="H181" s="56"/>
      <c r="I181" s="4"/>
      <c r="J181" s="4"/>
      <c r="K181" s="4"/>
      <c r="L181" s="4"/>
      <c r="M181" s="24"/>
      <c r="N181" s="24"/>
      <c r="O181" s="14"/>
      <c r="P181" s="14"/>
      <c r="Q181" s="14"/>
      <c r="R181" s="14"/>
      <c r="S181" s="14"/>
      <c r="T181" s="14"/>
      <c r="U181" s="14"/>
      <c r="V181" s="14"/>
      <c r="W181" s="24"/>
      <c r="X181" s="14"/>
      <c r="Y181" s="15"/>
      <c r="Z181" s="15"/>
      <c r="AA181" s="55">
        <f t="shared" si="17"/>
        <v>0</v>
      </c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55">
        <f t="shared" si="18"/>
        <v>0</v>
      </c>
      <c r="AN181" s="55">
        <f t="shared" si="19"/>
        <v>0</v>
      </c>
      <c r="AO181" s="55">
        <f t="shared" si="20"/>
        <v>0</v>
      </c>
      <c r="AP181" s="84" t="str">
        <f t="shared" si="21"/>
        <v/>
      </c>
      <c r="AQ181" s="11" t="b">
        <f t="shared" si="22"/>
        <v>0</v>
      </c>
      <c r="AR181" s="59" t="b">
        <f t="shared" si="23"/>
        <v>0</v>
      </c>
      <c r="AS181" s="34" t="str">
        <f t="shared" si="24"/>
        <v/>
      </c>
    </row>
    <row r="182" spans="2:45">
      <c r="B182" s="260"/>
      <c r="C182" s="35"/>
      <c r="D182" s="53"/>
      <c r="E182" s="5"/>
      <c r="F182" s="60"/>
      <c r="G182" s="54" t="e">
        <f>VLOOKUP(F182,Foglio1!$F$2:$G$1509,2,FALSE)</f>
        <v>#N/A</v>
      </c>
      <c r="H182" s="56"/>
      <c r="I182" s="4"/>
      <c r="J182" s="4"/>
      <c r="K182" s="4"/>
      <c r="L182" s="4"/>
      <c r="M182" s="24"/>
      <c r="N182" s="24"/>
      <c r="O182" s="14"/>
      <c r="P182" s="14"/>
      <c r="Q182" s="14"/>
      <c r="R182" s="14"/>
      <c r="S182" s="14"/>
      <c r="T182" s="14"/>
      <c r="U182" s="14"/>
      <c r="V182" s="14"/>
      <c r="W182" s="24"/>
      <c r="X182" s="14"/>
      <c r="Y182" s="15"/>
      <c r="Z182" s="15"/>
      <c r="AA182" s="55">
        <f t="shared" si="17"/>
        <v>0</v>
      </c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55">
        <f t="shared" si="18"/>
        <v>0</v>
      </c>
      <c r="AN182" s="55">
        <f t="shared" si="19"/>
        <v>0</v>
      </c>
      <c r="AO182" s="55">
        <f t="shared" si="20"/>
        <v>0</v>
      </c>
      <c r="AP182" s="84" t="str">
        <f t="shared" si="21"/>
        <v/>
      </c>
      <c r="AQ182" s="11" t="b">
        <f t="shared" si="22"/>
        <v>0</v>
      </c>
      <c r="AR182" s="59" t="b">
        <f t="shared" si="23"/>
        <v>0</v>
      </c>
      <c r="AS182" s="34" t="str">
        <f t="shared" si="24"/>
        <v/>
      </c>
    </row>
    <row r="183" spans="2:45">
      <c r="B183" s="260"/>
      <c r="C183" s="35"/>
      <c r="D183" s="53"/>
      <c r="E183" s="5"/>
      <c r="F183" s="60"/>
      <c r="G183" s="54" t="e">
        <f>VLOOKUP(F183,Foglio1!$F$2:$G$1509,2,FALSE)</f>
        <v>#N/A</v>
      </c>
      <c r="H183" s="56"/>
      <c r="I183" s="4"/>
      <c r="J183" s="4"/>
      <c r="K183" s="4"/>
      <c r="L183" s="4"/>
      <c r="M183" s="24"/>
      <c r="N183" s="24"/>
      <c r="O183" s="14"/>
      <c r="P183" s="14"/>
      <c r="Q183" s="14"/>
      <c r="R183" s="14"/>
      <c r="S183" s="14"/>
      <c r="T183" s="14"/>
      <c r="U183" s="14"/>
      <c r="V183" s="14"/>
      <c r="W183" s="24"/>
      <c r="X183" s="14"/>
      <c r="Y183" s="15"/>
      <c r="Z183" s="15"/>
      <c r="AA183" s="55">
        <f t="shared" si="17"/>
        <v>0</v>
      </c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55">
        <f t="shared" si="18"/>
        <v>0</v>
      </c>
      <c r="AN183" s="55">
        <f t="shared" si="19"/>
        <v>0</v>
      </c>
      <c r="AO183" s="55">
        <f t="shared" si="20"/>
        <v>0</v>
      </c>
      <c r="AP183" s="84" t="str">
        <f t="shared" si="21"/>
        <v/>
      </c>
      <c r="AQ183" s="11" t="b">
        <f t="shared" si="22"/>
        <v>0</v>
      </c>
      <c r="AR183" s="59" t="b">
        <f t="shared" si="23"/>
        <v>0</v>
      </c>
      <c r="AS183" s="34" t="str">
        <f t="shared" si="24"/>
        <v/>
      </c>
    </row>
    <row r="184" spans="2:45">
      <c r="B184" s="260"/>
      <c r="C184" s="35"/>
      <c r="D184" s="53"/>
      <c r="E184" s="5"/>
      <c r="F184" s="60"/>
      <c r="G184" s="54" t="e">
        <f>VLOOKUP(F184,Foglio1!$F$2:$G$1509,2,FALSE)</f>
        <v>#N/A</v>
      </c>
      <c r="H184" s="56"/>
      <c r="I184" s="4"/>
      <c r="J184" s="4"/>
      <c r="K184" s="4"/>
      <c r="L184" s="4"/>
      <c r="M184" s="24"/>
      <c r="N184" s="24"/>
      <c r="O184" s="14"/>
      <c r="P184" s="14"/>
      <c r="Q184" s="14"/>
      <c r="R184" s="14"/>
      <c r="S184" s="14"/>
      <c r="T184" s="14"/>
      <c r="U184" s="14"/>
      <c r="V184" s="14"/>
      <c r="W184" s="24"/>
      <c r="X184" s="14"/>
      <c r="Y184" s="15"/>
      <c r="Z184" s="15"/>
      <c r="AA184" s="55">
        <f t="shared" si="17"/>
        <v>0</v>
      </c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55">
        <f t="shared" si="18"/>
        <v>0</v>
      </c>
      <c r="AN184" s="55">
        <f t="shared" si="19"/>
        <v>0</v>
      </c>
      <c r="AO184" s="55">
        <f t="shared" si="20"/>
        <v>0</v>
      </c>
      <c r="AP184" s="84" t="str">
        <f t="shared" si="21"/>
        <v/>
      </c>
      <c r="AQ184" s="11" t="b">
        <f t="shared" si="22"/>
        <v>0</v>
      </c>
      <c r="AR184" s="59" t="b">
        <f t="shared" si="23"/>
        <v>0</v>
      </c>
      <c r="AS184" s="34" t="str">
        <f t="shared" si="24"/>
        <v/>
      </c>
    </row>
    <row r="185" spans="2:45">
      <c r="B185" s="260"/>
      <c r="C185" s="35"/>
      <c r="D185" s="53"/>
      <c r="E185" s="5"/>
      <c r="F185" s="60"/>
      <c r="G185" s="54" t="e">
        <f>VLOOKUP(F185,Foglio1!$F$2:$G$1509,2,FALSE)</f>
        <v>#N/A</v>
      </c>
      <c r="H185" s="56"/>
      <c r="I185" s="4"/>
      <c r="J185" s="4"/>
      <c r="K185" s="4"/>
      <c r="L185" s="4"/>
      <c r="M185" s="24"/>
      <c r="N185" s="24"/>
      <c r="O185" s="14"/>
      <c r="P185" s="14"/>
      <c r="Q185" s="14"/>
      <c r="R185" s="14"/>
      <c r="S185" s="14"/>
      <c r="T185" s="14"/>
      <c r="U185" s="14"/>
      <c r="V185" s="14"/>
      <c r="W185" s="24"/>
      <c r="X185" s="14"/>
      <c r="Y185" s="15"/>
      <c r="Z185" s="15"/>
      <c r="AA185" s="55">
        <f t="shared" si="17"/>
        <v>0</v>
      </c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55">
        <f t="shared" si="18"/>
        <v>0</v>
      </c>
      <c r="AN185" s="55">
        <f t="shared" si="19"/>
        <v>0</v>
      </c>
      <c r="AO185" s="55">
        <f t="shared" si="20"/>
        <v>0</v>
      </c>
      <c r="AP185" s="84" t="str">
        <f t="shared" si="21"/>
        <v/>
      </c>
      <c r="AQ185" s="11" t="b">
        <f t="shared" si="22"/>
        <v>0</v>
      </c>
      <c r="AR185" s="59" t="b">
        <f t="shared" si="23"/>
        <v>0</v>
      </c>
      <c r="AS185" s="34" t="str">
        <f t="shared" si="24"/>
        <v/>
      </c>
    </row>
    <row r="186" spans="2:45">
      <c r="B186" s="260"/>
      <c r="C186" s="35"/>
      <c r="D186" s="53"/>
      <c r="E186" s="5"/>
      <c r="F186" s="60"/>
      <c r="G186" s="54" t="e">
        <f>VLOOKUP(F186,Foglio1!$F$2:$G$1509,2,FALSE)</f>
        <v>#N/A</v>
      </c>
      <c r="H186" s="56"/>
      <c r="I186" s="4"/>
      <c r="J186" s="4"/>
      <c r="K186" s="4"/>
      <c r="L186" s="4"/>
      <c r="M186" s="24"/>
      <c r="N186" s="24"/>
      <c r="O186" s="14"/>
      <c r="P186" s="14"/>
      <c r="Q186" s="14"/>
      <c r="R186" s="14"/>
      <c r="S186" s="14"/>
      <c r="T186" s="14"/>
      <c r="U186" s="14"/>
      <c r="V186" s="14"/>
      <c r="W186" s="24"/>
      <c r="X186" s="14"/>
      <c r="Y186" s="15"/>
      <c r="Z186" s="15"/>
      <c r="AA186" s="55">
        <f t="shared" si="17"/>
        <v>0</v>
      </c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55">
        <f t="shared" si="18"/>
        <v>0</v>
      </c>
      <c r="AN186" s="55">
        <f t="shared" si="19"/>
        <v>0</v>
      </c>
      <c r="AO186" s="55">
        <f t="shared" si="20"/>
        <v>0</v>
      </c>
      <c r="AP186" s="84" t="str">
        <f t="shared" si="21"/>
        <v/>
      </c>
      <c r="AQ186" s="11" t="b">
        <f t="shared" si="22"/>
        <v>0</v>
      </c>
      <c r="AR186" s="59" t="b">
        <f t="shared" si="23"/>
        <v>0</v>
      </c>
      <c r="AS186" s="34" t="str">
        <f t="shared" si="24"/>
        <v/>
      </c>
    </row>
    <row r="187" spans="2:45">
      <c r="B187" s="260"/>
      <c r="C187" s="35"/>
      <c r="D187" s="53"/>
      <c r="E187" s="5"/>
      <c r="F187" s="60"/>
      <c r="G187" s="54" t="e">
        <f>VLOOKUP(F187,Foglio1!$F$2:$G$1509,2,FALSE)</f>
        <v>#N/A</v>
      </c>
      <c r="H187" s="56"/>
      <c r="I187" s="4"/>
      <c r="J187" s="4"/>
      <c r="K187" s="4"/>
      <c r="L187" s="4"/>
      <c r="M187" s="24"/>
      <c r="N187" s="24"/>
      <c r="O187" s="14"/>
      <c r="P187" s="14"/>
      <c r="Q187" s="14"/>
      <c r="R187" s="14"/>
      <c r="S187" s="14"/>
      <c r="T187" s="14"/>
      <c r="U187" s="14"/>
      <c r="V187" s="14"/>
      <c r="W187" s="24"/>
      <c r="X187" s="14"/>
      <c r="Y187" s="15"/>
      <c r="Z187" s="15"/>
      <c r="AA187" s="55">
        <f t="shared" si="17"/>
        <v>0</v>
      </c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55">
        <f t="shared" si="18"/>
        <v>0</v>
      </c>
      <c r="AN187" s="55">
        <f t="shared" si="19"/>
        <v>0</v>
      </c>
      <c r="AO187" s="55">
        <f t="shared" si="20"/>
        <v>0</v>
      </c>
      <c r="AP187" s="84" t="str">
        <f t="shared" si="21"/>
        <v/>
      </c>
      <c r="AQ187" s="11" t="b">
        <f t="shared" si="22"/>
        <v>0</v>
      </c>
      <c r="AR187" s="59" t="b">
        <f t="shared" si="23"/>
        <v>0</v>
      </c>
      <c r="AS187" s="34" t="str">
        <f t="shared" si="24"/>
        <v/>
      </c>
    </row>
    <row r="188" spans="2:45">
      <c r="B188" s="260"/>
      <c r="C188" s="35"/>
      <c r="D188" s="53"/>
      <c r="E188" s="5"/>
      <c r="F188" s="60"/>
      <c r="G188" s="54" t="e">
        <f>VLOOKUP(F188,Foglio1!$F$2:$G$1509,2,FALSE)</f>
        <v>#N/A</v>
      </c>
      <c r="H188" s="56"/>
      <c r="I188" s="4"/>
      <c r="J188" s="4"/>
      <c r="K188" s="4"/>
      <c r="L188" s="4"/>
      <c r="M188" s="24"/>
      <c r="N188" s="24"/>
      <c r="O188" s="14"/>
      <c r="P188" s="14"/>
      <c r="Q188" s="14"/>
      <c r="R188" s="14"/>
      <c r="S188" s="14"/>
      <c r="T188" s="14"/>
      <c r="U188" s="14"/>
      <c r="V188" s="14"/>
      <c r="W188" s="24"/>
      <c r="X188" s="14"/>
      <c r="Y188" s="15"/>
      <c r="Z188" s="15"/>
      <c r="AA188" s="55">
        <f t="shared" si="17"/>
        <v>0</v>
      </c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55">
        <f t="shared" si="18"/>
        <v>0</v>
      </c>
      <c r="AN188" s="55">
        <f t="shared" si="19"/>
        <v>0</v>
      </c>
      <c r="AO188" s="55">
        <f t="shared" si="20"/>
        <v>0</v>
      </c>
      <c r="AP188" s="84" t="str">
        <f t="shared" si="21"/>
        <v/>
      </c>
      <c r="AQ188" s="11" t="b">
        <f t="shared" si="22"/>
        <v>0</v>
      </c>
      <c r="AR188" s="59" t="b">
        <f t="shared" si="23"/>
        <v>0</v>
      </c>
      <c r="AS188" s="34" t="str">
        <f t="shared" si="24"/>
        <v/>
      </c>
    </row>
    <row r="189" spans="2:45">
      <c r="B189" s="260"/>
      <c r="C189" s="35"/>
      <c r="D189" s="53"/>
      <c r="E189" s="5"/>
      <c r="F189" s="60"/>
      <c r="G189" s="54" t="e">
        <f>VLOOKUP(F189,Foglio1!$F$2:$G$1509,2,FALSE)</f>
        <v>#N/A</v>
      </c>
      <c r="H189" s="56"/>
      <c r="I189" s="4"/>
      <c r="J189" s="4"/>
      <c r="K189" s="4"/>
      <c r="L189" s="4"/>
      <c r="M189" s="24"/>
      <c r="N189" s="24"/>
      <c r="O189" s="14"/>
      <c r="P189" s="14"/>
      <c r="Q189" s="14"/>
      <c r="R189" s="14"/>
      <c r="S189" s="14"/>
      <c r="T189" s="14"/>
      <c r="U189" s="14"/>
      <c r="V189" s="14"/>
      <c r="W189" s="24"/>
      <c r="X189" s="14"/>
      <c r="Y189" s="15"/>
      <c r="Z189" s="15"/>
      <c r="AA189" s="55">
        <f t="shared" si="17"/>
        <v>0</v>
      </c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55">
        <f t="shared" si="18"/>
        <v>0</v>
      </c>
      <c r="AN189" s="55">
        <f t="shared" si="19"/>
        <v>0</v>
      </c>
      <c r="AO189" s="55">
        <f t="shared" si="20"/>
        <v>0</v>
      </c>
      <c r="AP189" s="84" t="str">
        <f t="shared" si="21"/>
        <v/>
      </c>
      <c r="AQ189" s="11" t="b">
        <f t="shared" si="22"/>
        <v>0</v>
      </c>
      <c r="AR189" s="59" t="b">
        <f t="shared" si="23"/>
        <v>0</v>
      </c>
      <c r="AS189" s="34" t="str">
        <f t="shared" si="24"/>
        <v/>
      </c>
    </row>
    <row r="190" spans="2:45">
      <c r="B190" s="260"/>
      <c r="C190" s="35"/>
      <c r="D190" s="53"/>
      <c r="E190" s="5"/>
      <c r="F190" s="60"/>
      <c r="G190" s="54" t="e">
        <f>VLOOKUP(F190,Foglio1!$F$2:$G$1509,2,FALSE)</f>
        <v>#N/A</v>
      </c>
      <c r="H190" s="56"/>
      <c r="I190" s="4"/>
      <c r="J190" s="4"/>
      <c r="K190" s="4"/>
      <c r="L190" s="4"/>
      <c r="M190" s="24"/>
      <c r="N190" s="24"/>
      <c r="O190" s="14"/>
      <c r="P190" s="14"/>
      <c r="Q190" s="14"/>
      <c r="R190" s="14"/>
      <c r="S190" s="14"/>
      <c r="T190" s="14"/>
      <c r="U190" s="14"/>
      <c r="V190" s="14"/>
      <c r="W190" s="24"/>
      <c r="X190" s="14"/>
      <c r="Y190" s="15"/>
      <c r="Z190" s="15"/>
      <c r="AA190" s="55">
        <f t="shared" si="17"/>
        <v>0</v>
      </c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55">
        <f t="shared" si="18"/>
        <v>0</v>
      </c>
      <c r="AN190" s="55">
        <f t="shared" si="19"/>
        <v>0</v>
      </c>
      <c r="AO190" s="55">
        <f t="shared" si="20"/>
        <v>0</v>
      </c>
      <c r="AP190" s="84" t="str">
        <f t="shared" si="21"/>
        <v/>
      </c>
      <c r="AQ190" s="11" t="b">
        <f t="shared" si="22"/>
        <v>0</v>
      </c>
      <c r="AR190" s="59" t="b">
        <f t="shared" si="23"/>
        <v>0</v>
      </c>
      <c r="AS190" s="34" t="str">
        <f t="shared" si="24"/>
        <v/>
      </c>
    </row>
    <row r="191" spans="2:45">
      <c r="B191" s="260"/>
      <c r="C191" s="35"/>
      <c r="D191" s="53"/>
      <c r="E191" s="5"/>
      <c r="F191" s="60"/>
      <c r="G191" s="54" t="e">
        <f>VLOOKUP(F191,Foglio1!$F$2:$G$1509,2,FALSE)</f>
        <v>#N/A</v>
      </c>
      <c r="H191" s="56"/>
      <c r="I191" s="4"/>
      <c r="J191" s="4"/>
      <c r="K191" s="4"/>
      <c r="L191" s="4"/>
      <c r="M191" s="24"/>
      <c r="N191" s="24"/>
      <c r="O191" s="14"/>
      <c r="P191" s="14"/>
      <c r="Q191" s="14"/>
      <c r="R191" s="14"/>
      <c r="S191" s="14"/>
      <c r="T191" s="14"/>
      <c r="U191" s="14"/>
      <c r="V191" s="14"/>
      <c r="W191" s="24"/>
      <c r="X191" s="14"/>
      <c r="Y191" s="15"/>
      <c r="Z191" s="15"/>
      <c r="AA191" s="55">
        <f t="shared" si="17"/>
        <v>0</v>
      </c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55">
        <f t="shared" si="18"/>
        <v>0</v>
      </c>
      <c r="AN191" s="55">
        <f t="shared" si="19"/>
        <v>0</v>
      </c>
      <c r="AO191" s="55">
        <f t="shared" si="20"/>
        <v>0</v>
      </c>
      <c r="AP191" s="84" t="str">
        <f t="shared" si="21"/>
        <v/>
      </c>
      <c r="AQ191" s="11" t="b">
        <f t="shared" si="22"/>
        <v>0</v>
      </c>
      <c r="AR191" s="59" t="b">
        <f t="shared" si="23"/>
        <v>0</v>
      </c>
      <c r="AS191" s="34" t="str">
        <f t="shared" si="24"/>
        <v/>
      </c>
    </row>
    <row r="192" spans="2:45">
      <c r="B192" s="260"/>
      <c r="C192" s="35"/>
      <c r="D192" s="53"/>
      <c r="E192" s="5"/>
      <c r="F192" s="60"/>
      <c r="G192" s="54" t="e">
        <f>VLOOKUP(F192,Foglio1!$F$2:$G$1509,2,FALSE)</f>
        <v>#N/A</v>
      </c>
      <c r="H192" s="56"/>
      <c r="I192" s="4"/>
      <c r="J192" s="4"/>
      <c r="K192" s="4"/>
      <c r="L192" s="4"/>
      <c r="M192" s="24"/>
      <c r="N192" s="24"/>
      <c r="O192" s="14"/>
      <c r="P192" s="14"/>
      <c r="Q192" s="14"/>
      <c r="R192" s="14"/>
      <c r="S192" s="14"/>
      <c r="T192" s="14"/>
      <c r="U192" s="14"/>
      <c r="V192" s="14"/>
      <c r="W192" s="24"/>
      <c r="X192" s="14"/>
      <c r="Y192" s="15"/>
      <c r="Z192" s="15"/>
      <c r="AA192" s="55">
        <f t="shared" si="17"/>
        <v>0</v>
      </c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55">
        <f t="shared" si="18"/>
        <v>0</v>
      </c>
      <c r="AN192" s="55">
        <f t="shared" si="19"/>
        <v>0</v>
      </c>
      <c r="AO192" s="55">
        <f t="shared" si="20"/>
        <v>0</v>
      </c>
      <c r="AP192" s="84" t="str">
        <f t="shared" si="21"/>
        <v/>
      </c>
      <c r="AQ192" s="11" t="b">
        <f t="shared" si="22"/>
        <v>0</v>
      </c>
      <c r="AR192" s="59" t="b">
        <f t="shared" si="23"/>
        <v>0</v>
      </c>
      <c r="AS192" s="34" t="str">
        <f t="shared" si="24"/>
        <v/>
      </c>
    </row>
    <row r="193" spans="2:45">
      <c r="B193" s="260"/>
      <c r="C193" s="35"/>
      <c r="D193" s="53"/>
      <c r="E193" s="5"/>
      <c r="F193" s="60"/>
      <c r="G193" s="54" t="e">
        <f>VLOOKUP(F193,Foglio1!$F$2:$G$1509,2,FALSE)</f>
        <v>#N/A</v>
      </c>
      <c r="H193" s="56"/>
      <c r="I193" s="4"/>
      <c r="J193" s="4"/>
      <c r="K193" s="4"/>
      <c r="L193" s="4"/>
      <c r="M193" s="24"/>
      <c r="N193" s="24"/>
      <c r="O193" s="14"/>
      <c r="P193" s="14"/>
      <c r="Q193" s="14"/>
      <c r="R193" s="14"/>
      <c r="S193" s="14"/>
      <c r="T193" s="14"/>
      <c r="U193" s="14"/>
      <c r="V193" s="14"/>
      <c r="W193" s="24"/>
      <c r="X193" s="14"/>
      <c r="Y193" s="15"/>
      <c r="Z193" s="15"/>
      <c r="AA193" s="55">
        <f t="shared" si="17"/>
        <v>0</v>
      </c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55">
        <f t="shared" si="18"/>
        <v>0</v>
      </c>
      <c r="AN193" s="55">
        <f t="shared" si="19"/>
        <v>0</v>
      </c>
      <c r="AO193" s="55">
        <f t="shared" si="20"/>
        <v>0</v>
      </c>
      <c r="AP193" s="84" t="str">
        <f t="shared" si="21"/>
        <v/>
      </c>
      <c r="AQ193" s="11" t="b">
        <f t="shared" si="22"/>
        <v>0</v>
      </c>
      <c r="AR193" s="59" t="b">
        <f t="shared" si="23"/>
        <v>0</v>
      </c>
      <c r="AS193" s="34" t="str">
        <f t="shared" si="24"/>
        <v/>
      </c>
    </row>
    <row r="194" spans="2:45">
      <c r="B194" s="260"/>
      <c r="C194" s="35"/>
      <c r="D194" s="53"/>
      <c r="E194" s="5"/>
      <c r="F194" s="60"/>
      <c r="G194" s="54" t="e">
        <f>VLOOKUP(F194,Foglio1!$F$2:$G$1509,2,FALSE)</f>
        <v>#N/A</v>
      </c>
      <c r="H194" s="56"/>
      <c r="I194" s="4"/>
      <c r="J194" s="4"/>
      <c r="K194" s="4"/>
      <c r="L194" s="4"/>
      <c r="M194" s="24"/>
      <c r="N194" s="24"/>
      <c r="O194" s="14"/>
      <c r="P194" s="14"/>
      <c r="Q194" s="14"/>
      <c r="R194" s="14"/>
      <c r="S194" s="14"/>
      <c r="T194" s="14"/>
      <c r="U194" s="14"/>
      <c r="V194" s="14"/>
      <c r="W194" s="24"/>
      <c r="X194" s="14"/>
      <c r="Y194" s="15"/>
      <c r="Z194" s="15"/>
      <c r="AA194" s="55">
        <f t="shared" si="17"/>
        <v>0</v>
      </c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55">
        <f t="shared" si="18"/>
        <v>0</v>
      </c>
      <c r="AN194" s="55">
        <f t="shared" si="19"/>
        <v>0</v>
      </c>
      <c r="AO194" s="55">
        <f t="shared" si="20"/>
        <v>0</v>
      </c>
      <c r="AP194" s="84" t="str">
        <f t="shared" si="21"/>
        <v/>
      </c>
      <c r="AQ194" s="11" t="b">
        <f t="shared" si="22"/>
        <v>0</v>
      </c>
      <c r="AR194" s="59" t="b">
        <f t="shared" si="23"/>
        <v>0</v>
      </c>
      <c r="AS194" s="34" t="str">
        <f t="shared" si="24"/>
        <v/>
      </c>
    </row>
    <row r="195" spans="2:45">
      <c r="B195" s="260"/>
      <c r="C195" s="35"/>
      <c r="D195" s="53"/>
      <c r="E195" s="5"/>
      <c r="F195" s="60"/>
      <c r="G195" s="54" t="e">
        <f>VLOOKUP(F195,Foglio1!$F$2:$G$1509,2,FALSE)</f>
        <v>#N/A</v>
      </c>
      <c r="H195" s="56"/>
      <c r="I195" s="4"/>
      <c r="J195" s="4"/>
      <c r="K195" s="4"/>
      <c r="L195" s="4"/>
      <c r="M195" s="24"/>
      <c r="N195" s="24"/>
      <c r="O195" s="14"/>
      <c r="P195" s="14"/>
      <c r="Q195" s="14"/>
      <c r="R195" s="14"/>
      <c r="S195" s="14"/>
      <c r="T195" s="14"/>
      <c r="U195" s="14"/>
      <c r="V195" s="14"/>
      <c r="W195" s="24"/>
      <c r="X195" s="14"/>
      <c r="Y195" s="15"/>
      <c r="Z195" s="15"/>
      <c r="AA195" s="55">
        <f t="shared" si="17"/>
        <v>0</v>
      </c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55">
        <f t="shared" si="18"/>
        <v>0</v>
      </c>
      <c r="AN195" s="55">
        <f t="shared" si="19"/>
        <v>0</v>
      </c>
      <c r="AO195" s="55">
        <f t="shared" si="20"/>
        <v>0</v>
      </c>
      <c r="AP195" s="84" t="str">
        <f t="shared" si="21"/>
        <v/>
      </c>
      <c r="AQ195" s="11" t="b">
        <f t="shared" si="22"/>
        <v>0</v>
      </c>
      <c r="AR195" s="59" t="b">
        <f t="shared" si="23"/>
        <v>0</v>
      </c>
      <c r="AS195" s="34" t="str">
        <f t="shared" si="24"/>
        <v/>
      </c>
    </row>
    <row r="196" spans="2:45">
      <c r="B196" s="260"/>
      <c r="C196" s="35"/>
      <c r="D196" s="53"/>
      <c r="E196" s="5"/>
      <c r="F196" s="60"/>
      <c r="G196" s="54" t="e">
        <f>VLOOKUP(F196,Foglio1!$F$2:$G$1509,2,FALSE)</f>
        <v>#N/A</v>
      </c>
      <c r="H196" s="56"/>
      <c r="I196" s="4"/>
      <c r="J196" s="4"/>
      <c r="K196" s="4"/>
      <c r="L196" s="4"/>
      <c r="M196" s="24"/>
      <c r="N196" s="24"/>
      <c r="O196" s="14"/>
      <c r="P196" s="14"/>
      <c r="Q196" s="14"/>
      <c r="R196" s="14"/>
      <c r="S196" s="14"/>
      <c r="T196" s="14"/>
      <c r="U196" s="14"/>
      <c r="V196" s="14"/>
      <c r="W196" s="24"/>
      <c r="X196" s="14"/>
      <c r="Y196" s="15"/>
      <c r="Z196" s="15"/>
      <c r="AA196" s="55">
        <f t="shared" si="17"/>
        <v>0</v>
      </c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55">
        <f t="shared" si="18"/>
        <v>0</v>
      </c>
      <c r="AN196" s="55">
        <f t="shared" si="19"/>
        <v>0</v>
      </c>
      <c r="AO196" s="55">
        <f t="shared" si="20"/>
        <v>0</v>
      </c>
      <c r="AP196" s="84" t="str">
        <f t="shared" si="21"/>
        <v/>
      </c>
      <c r="AQ196" s="11" t="b">
        <f t="shared" si="22"/>
        <v>0</v>
      </c>
      <c r="AR196" s="59" t="b">
        <f t="shared" si="23"/>
        <v>0</v>
      </c>
      <c r="AS196" s="34" t="str">
        <f t="shared" si="24"/>
        <v/>
      </c>
    </row>
    <row r="197" spans="2:45">
      <c r="B197" s="260"/>
      <c r="C197" s="35"/>
      <c r="D197" s="53"/>
      <c r="E197" s="5"/>
      <c r="F197" s="60"/>
      <c r="G197" s="54" t="e">
        <f>VLOOKUP(F197,Foglio1!$F$2:$G$1509,2,FALSE)</f>
        <v>#N/A</v>
      </c>
      <c r="H197" s="56"/>
      <c r="I197" s="4"/>
      <c r="J197" s="4"/>
      <c r="K197" s="4"/>
      <c r="L197" s="4"/>
      <c r="M197" s="24"/>
      <c r="N197" s="24"/>
      <c r="O197" s="14"/>
      <c r="P197" s="14"/>
      <c r="Q197" s="14"/>
      <c r="R197" s="14"/>
      <c r="S197" s="14"/>
      <c r="T197" s="14"/>
      <c r="U197" s="14"/>
      <c r="V197" s="14"/>
      <c r="W197" s="24"/>
      <c r="X197" s="14"/>
      <c r="Y197" s="15"/>
      <c r="Z197" s="15"/>
      <c r="AA197" s="55">
        <f t="shared" si="17"/>
        <v>0</v>
      </c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55">
        <f t="shared" si="18"/>
        <v>0</v>
      </c>
      <c r="AN197" s="55">
        <f t="shared" si="19"/>
        <v>0</v>
      </c>
      <c r="AO197" s="55">
        <f t="shared" si="20"/>
        <v>0</v>
      </c>
      <c r="AP197" s="84" t="str">
        <f t="shared" si="21"/>
        <v/>
      </c>
      <c r="AQ197" s="11" t="b">
        <f t="shared" si="22"/>
        <v>0</v>
      </c>
      <c r="AR197" s="59" t="b">
        <f t="shared" si="23"/>
        <v>0</v>
      </c>
      <c r="AS197" s="34" t="str">
        <f t="shared" si="24"/>
        <v/>
      </c>
    </row>
    <row r="198" spans="2:45">
      <c r="B198" s="260"/>
      <c r="C198" s="35"/>
      <c r="D198" s="53"/>
      <c r="E198" s="5"/>
      <c r="F198" s="60"/>
      <c r="G198" s="54" t="e">
        <f>VLOOKUP(F198,Foglio1!$F$2:$G$1509,2,FALSE)</f>
        <v>#N/A</v>
      </c>
      <c r="H198" s="56"/>
      <c r="I198" s="4"/>
      <c r="J198" s="4"/>
      <c r="K198" s="4"/>
      <c r="L198" s="4"/>
      <c r="M198" s="24"/>
      <c r="N198" s="24"/>
      <c r="O198" s="14"/>
      <c r="P198" s="14"/>
      <c r="Q198" s="14"/>
      <c r="R198" s="14"/>
      <c r="S198" s="14"/>
      <c r="T198" s="14"/>
      <c r="U198" s="14"/>
      <c r="V198" s="14"/>
      <c r="W198" s="24"/>
      <c r="X198" s="14"/>
      <c r="Y198" s="15"/>
      <c r="Z198" s="15"/>
      <c r="AA198" s="55">
        <f t="shared" si="17"/>
        <v>0</v>
      </c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55">
        <f t="shared" si="18"/>
        <v>0</v>
      </c>
      <c r="AN198" s="55">
        <f t="shared" si="19"/>
        <v>0</v>
      </c>
      <c r="AO198" s="55">
        <f t="shared" si="20"/>
        <v>0</v>
      </c>
      <c r="AP198" s="84" t="str">
        <f t="shared" si="21"/>
        <v/>
      </c>
      <c r="AQ198" s="11" t="b">
        <f t="shared" si="22"/>
        <v>0</v>
      </c>
      <c r="AR198" s="59" t="b">
        <f t="shared" si="23"/>
        <v>0</v>
      </c>
      <c r="AS198" s="34" t="str">
        <f t="shared" si="24"/>
        <v/>
      </c>
    </row>
    <row r="199" spans="2:45">
      <c r="B199" s="260"/>
      <c r="C199" s="35"/>
      <c r="D199" s="53"/>
      <c r="E199" s="5"/>
      <c r="F199" s="60"/>
      <c r="G199" s="54" t="e">
        <f>VLOOKUP(F199,Foglio1!$F$2:$G$1509,2,FALSE)</f>
        <v>#N/A</v>
      </c>
      <c r="H199" s="56"/>
      <c r="I199" s="4"/>
      <c r="J199" s="4"/>
      <c r="K199" s="4"/>
      <c r="L199" s="4"/>
      <c r="M199" s="24"/>
      <c r="N199" s="24"/>
      <c r="O199" s="14"/>
      <c r="P199" s="14"/>
      <c r="Q199" s="14"/>
      <c r="R199" s="14"/>
      <c r="S199" s="14"/>
      <c r="T199" s="14"/>
      <c r="U199" s="14"/>
      <c r="V199" s="14"/>
      <c r="W199" s="24"/>
      <c r="X199" s="14"/>
      <c r="Y199" s="15"/>
      <c r="Z199" s="15"/>
      <c r="AA199" s="55">
        <f t="shared" si="17"/>
        <v>0</v>
      </c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55">
        <f t="shared" si="18"/>
        <v>0</v>
      </c>
      <c r="AN199" s="55">
        <f t="shared" si="19"/>
        <v>0</v>
      </c>
      <c r="AO199" s="55">
        <f t="shared" si="20"/>
        <v>0</v>
      </c>
      <c r="AP199" s="84" t="str">
        <f t="shared" si="21"/>
        <v/>
      </c>
      <c r="AQ199" s="11" t="b">
        <f t="shared" si="22"/>
        <v>0</v>
      </c>
      <c r="AR199" s="59" t="b">
        <f t="shared" si="23"/>
        <v>0</v>
      </c>
      <c r="AS199" s="34" t="str">
        <f t="shared" si="24"/>
        <v/>
      </c>
    </row>
    <row r="200" spans="2:45">
      <c r="B200" s="260"/>
      <c r="C200" s="35"/>
      <c r="D200" s="53"/>
      <c r="E200" s="5"/>
      <c r="F200" s="60"/>
      <c r="G200" s="54" t="e">
        <f>VLOOKUP(F200,Foglio1!$F$2:$G$1509,2,FALSE)</f>
        <v>#N/A</v>
      </c>
      <c r="H200" s="56"/>
      <c r="I200" s="4"/>
      <c r="J200" s="4"/>
      <c r="K200" s="4"/>
      <c r="L200" s="4"/>
      <c r="M200" s="24"/>
      <c r="N200" s="24"/>
      <c r="O200" s="14"/>
      <c r="P200" s="14"/>
      <c r="Q200" s="14"/>
      <c r="R200" s="14"/>
      <c r="S200" s="14"/>
      <c r="T200" s="14"/>
      <c r="U200" s="14"/>
      <c r="V200" s="14"/>
      <c r="W200" s="24"/>
      <c r="X200" s="14"/>
      <c r="Y200" s="15"/>
      <c r="Z200" s="15"/>
      <c r="AA200" s="55">
        <f t="shared" ref="AA200:AA263" si="25">SUM(Y200:Z200)</f>
        <v>0</v>
      </c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55">
        <f t="shared" ref="AM200:AM263" si="26">SUM(AA200:AC200)</f>
        <v>0</v>
      </c>
      <c r="AN200" s="55">
        <f t="shared" ref="AN200:AN263" si="27">SUM(AD200:AF200)</f>
        <v>0</v>
      </c>
      <c r="AO200" s="55">
        <f t="shared" ref="AO200:AO263" si="28">SUM(AG200:AK200)</f>
        <v>0</v>
      </c>
      <c r="AP200" s="84" t="str">
        <f t="shared" ref="AP200:AP263" si="29">IF(AND(OR(AQ200=FALSE,AR200=FALSE),OR(COUNTBLANK(A200:F200)&lt;&gt;COLUMNS(A200:F200),COUNTBLANK(H200:Z200)&lt;&gt;COLUMNS(H200:Z200),COUNTBLANK(AB200:AL200)&lt;&gt;COLUMNS(AB200:AL200))),"KO","")</f>
        <v/>
      </c>
      <c r="AQ200" s="11" t="b">
        <f t="shared" ref="AQ200:AQ263" si="30">IF(OR(ISBLANK(B200),ISBLANK(H200),ISBLANK(O200),ISBLANK(R200),ISBLANK(V200),ISBLANK(W200),ISBLANK(Y200),ISBLANK(AB200),ISBLANK(AD200),ISBLANK(AL200)),FALSE,TRUE)</f>
        <v>0</v>
      </c>
      <c r="AR200" s="59" t="b">
        <f t="shared" ref="AR200:AR263" si="31">IF(ISBLANK(B200),IF(OR(ISBLANK(C200),ISBLANK(D200),ISBLANK(E200),ISBLANK(F200),ISBLANK(G200)),FALSE,TRUE),TRUE)</f>
        <v>0</v>
      </c>
      <c r="AS200" s="34" t="str">
        <f t="shared" ref="AS200:AS263" si="32">IF(AND(AP200="KO",OR(COUNTBLANK(A200:F200)&lt;&gt;COLUMNS(A200:F200),COUNTBLANK(H200:Z200)&lt;&gt;COLUMNS(H200:Z200),COUNTBLANK(AB200:AL200)&lt;&gt;COLUMNS(AB200:AL200))),"ATTENZIONE!!! NON TUTTI I CAMPI OBBLIGATORI SONO STATI COMPILATI","")</f>
        <v/>
      </c>
    </row>
    <row r="201" spans="2:45">
      <c r="B201" s="260"/>
      <c r="C201" s="35"/>
      <c r="D201" s="53"/>
      <c r="E201" s="5"/>
      <c r="F201" s="60"/>
      <c r="G201" s="54" t="e">
        <f>VLOOKUP(F201,Foglio1!$F$2:$G$1509,2,FALSE)</f>
        <v>#N/A</v>
      </c>
      <c r="H201" s="56"/>
      <c r="I201" s="4"/>
      <c r="J201" s="4"/>
      <c r="K201" s="4"/>
      <c r="L201" s="4"/>
      <c r="M201" s="24"/>
      <c r="N201" s="24"/>
      <c r="O201" s="14"/>
      <c r="P201" s="14"/>
      <c r="Q201" s="14"/>
      <c r="R201" s="14"/>
      <c r="S201" s="14"/>
      <c r="T201" s="14"/>
      <c r="U201" s="14"/>
      <c r="V201" s="14"/>
      <c r="W201" s="24"/>
      <c r="X201" s="14"/>
      <c r="Y201" s="15"/>
      <c r="Z201" s="15"/>
      <c r="AA201" s="55">
        <f t="shared" si="25"/>
        <v>0</v>
      </c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55">
        <f t="shared" si="26"/>
        <v>0</v>
      </c>
      <c r="AN201" s="55">
        <f t="shared" si="27"/>
        <v>0</v>
      </c>
      <c r="AO201" s="55">
        <f t="shared" si="28"/>
        <v>0</v>
      </c>
      <c r="AP201" s="84" t="str">
        <f t="shared" si="29"/>
        <v/>
      </c>
      <c r="AQ201" s="11" t="b">
        <f t="shared" si="30"/>
        <v>0</v>
      </c>
      <c r="AR201" s="59" t="b">
        <f t="shared" si="31"/>
        <v>0</v>
      </c>
      <c r="AS201" s="34" t="str">
        <f t="shared" si="32"/>
        <v/>
      </c>
    </row>
    <row r="202" spans="2:45">
      <c r="B202" s="260"/>
      <c r="C202" s="35"/>
      <c r="D202" s="53"/>
      <c r="E202" s="5"/>
      <c r="F202" s="60"/>
      <c r="G202" s="54" t="e">
        <f>VLOOKUP(F202,Foglio1!$F$2:$G$1509,2,FALSE)</f>
        <v>#N/A</v>
      </c>
      <c r="H202" s="56"/>
      <c r="I202" s="4"/>
      <c r="J202" s="4"/>
      <c r="K202" s="4"/>
      <c r="L202" s="4"/>
      <c r="M202" s="24"/>
      <c r="N202" s="24"/>
      <c r="O202" s="14"/>
      <c r="P202" s="14"/>
      <c r="Q202" s="14"/>
      <c r="R202" s="14"/>
      <c r="S202" s="14"/>
      <c r="T202" s="14"/>
      <c r="U202" s="14"/>
      <c r="V202" s="14"/>
      <c r="W202" s="24"/>
      <c r="X202" s="14"/>
      <c r="Y202" s="15"/>
      <c r="Z202" s="15"/>
      <c r="AA202" s="55">
        <f t="shared" si="25"/>
        <v>0</v>
      </c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55">
        <f t="shared" si="26"/>
        <v>0</v>
      </c>
      <c r="AN202" s="55">
        <f t="shared" si="27"/>
        <v>0</v>
      </c>
      <c r="AO202" s="55">
        <f t="shared" si="28"/>
        <v>0</v>
      </c>
      <c r="AP202" s="84" t="str">
        <f t="shared" si="29"/>
        <v/>
      </c>
      <c r="AQ202" s="11" t="b">
        <f t="shared" si="30"/>
        <v>0</v>
      </c>
      <c r="AR202" s="59" t="b">
        <f t="shared" si="31"/>
        <v>0</v>
      </c>
      <c r="AS202" s="34" t="str">
        <f t="shared" si="32"/>
        <v/>
      </c>
    </row>
    <row r="203" spans="2:45">
      <c r="B203" s="260"/>
      <c r="C203" s="35"/>
      <c r="D203" s="53"/>
      <c r="E203" s="5"/>
      <c r="F203" s="60"/>
      <c r="G203" s="54" t="e">
        <f>VLOOKUP(F203,Foglio1!$F$2:$G$1509,2,FALSE)</f>
        <v>#N/A</v>
      </c>
      <c r="H203" s="56"/>
      <c r="I203" s="4"/>
      <c r="J203" s="4"/>
      <c r="K203" s="4"/>
      <c r="L203" s="4"/>
      <c r="M203" s="24"/>
      <c r="N203" s="24"/>
      <c r="O203" s="14"/>
      <c r="P203" s="14"/>
      <c r="Q203" s="14"/>
      <c r="R203" s="14"/>
      <c r="S203" s="14"/>
      <c r="T203" s="14"/>
      <c r="U203" s="14"/>
      <c r="V203" s="14"/>
      <c r="W203" s="24"/>
      <c r="X203" s="14"/>
      <c r="Y203" s="15"/>
      <c r="Z203" s="15"/>
      <c r="AA203" s="55">
        <f t="shared" si="25"/>
        <v>0</v>
      </c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55">
        <f t="shared" si="26"/>
        <v>0</v>
      </c>
      <c r="AN203" s="55">
        <f t="shared" si="27"/>
        <v>0</v>
      </c>
      <c r="AO203" s="55">
        <f t="shared" si="28"/>
        <v>0</v>
      </c>
      <c r="AP203" s="84" t="str">
        <f t="shared" si="29"/>
        <v/>
      </c>
      <c r="AQ203" s="11" t="b">
        <f t="shared" si="30"/>
        <v>0</v>
      </c>
      <c r="AR203" s="59" t="b">
        <f t="shared" si="31"/>
        <v>0</v>
      </c>
      <c r="AS203" s="34" t="str">
        <f t="shared" si="32"/>
        <v/>
      </c>
    </row>
    <row r="204" spans="2:45">
      <c r="B204" s="260"/>
      <c r="C204" s="35"/>
      <c r="D204" s="53"/>
      <c r="E204" s="5"/>
      <c r="F204" s="60"/>
      <c r="G204" s="54" t="e">
        <f>VLOOKUP(F204,Foglio1!$F$2:$G$1509,2,FALSE)</f>
        <v>#N/A</v>
      </c>
      <c r="H204" s="56"/>
      <c r="I204" s="4"/>
      <c r="J204" s="4"/>
      <c r="K204" s="4"/>
      <c r="L204" s="4"/>
      <c r="M204" s="24"/>
      <c r="N204" s="24"/>
      <c r="O204" s="14"/>
      <c r="P204" s="14"/>
      <c r="Q204" s="14"/>
      <c r="R204" s="14"/>
      <c r="S204" s="14"/>
      <c r="T204" s="14"/>
      <c r="U204" s="14"/>
      <c r="V204" s="14"/>
      <c r="W204" s="24"/>
      <c r="X204" s="14"/>
      <c r="Y204" s="15"/>
      <c r="Z204" s="15"/>
      <c r="AA204" s="55">
        <f t="shared" si="25"/>
        <v>0</v>
      </c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55">
        <f t="shared" si="26"/>
        <v>0</v>
      </c>
      <c r="AN204" s="55">
        <f t="shared" si="27"/>
        <v>0</v>
      </c>
      <c r="AO204" s="55">
        <f t="shared" si="28"/>
        <v>0</v>
      </c>
      <c r="AP204" s="84" t="str">
        <f t="shared" si="29"/>
        <v/>
      </c>
      <c r="AQ204" s="11" t="b">
        <f t="shared" si="30"/>
        <v>0</v>
      </c>
      <c r="AR204" s="59" t="b">
        <f t="shared" si="31"/>
        <v>0</v>
      </c>
      <c r="AS204" s="34" t="str">
        <f t="shared" si="32"/>
        <v/>
      </c>
    </row>
    <row r="205" spans="2:45">
      <c r="B205" s="260"/>
      <c r="C205" s="35"/>
      <c r="D205" s="53"/>
      <c r="E205" s="5"/>
      <c r="F205" s="60"/>
      <c r="G205" s="54" t="e">
        <f>VLOOKUP(F205,Foglio1!$F$2:$G$1509,2,FALSE)</f>
        <v>#N/A</v>
      </c>
      <c r="H205" s="56"/>
      <c r="I205" s="4"/>
      <c r="J205" s="4"/>
      <c r="K205" s="4"/>
      <c r="L205" s="4"/>
      <c r="M205" s="24"/>
      <c r="N205" s="24"/>
      <c r="O205" s="14"/>
      <c r="P205" s="14"/>
      <c r="Q205" s="14"/>
      <c r="R205" s="14"/>
      <c r="S205" s="14"/>
      <c r="T205" s="14"/>
      <c r="U205" s="14"/>
      <c r="V205" s="14"/>
      <c r="W205" s="24"/>
      <c r="X205" s="14"/>
      <c r="Y205" s="15"/>
      <c r="Z205" s="15"/>
      <c r="AA205" s="55">
        <f t="shared" si="25"/>
        <v>0</v>
      </c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55">
        <f t="shared" si="26"/>
        <v>0</v>
      </c>
      <c r="AN205" s="55">
        <f t="shared" si="27"/>
        <v>0</v>
      </c>
      <c r="AO205" s="55">
        <f t="shared" si="28"/>
        <v>0</v>
      </c>
      <c r="AP205" s="84" t="str">
        <f t="shared" si="29"/>
        <v/>
      </c>
      <c r="AQ205" s="11" t="b">
        <f t="shared" si="30"/>
        <v>0</v>
      </c>
      <c r="AR205" s="59" t="b">
        <f t="shared" si="31"/>
        <v>0</v>
      </c>
      <c r="AS205" s="34" t="str">
        <f t="shared" si="32"/>
        <v/>
      </c>
    </row>
    <row r="206" spans="2:45">
      <c r="B206" s="260"/>
      <c r="C206" s="35"/>
      <c r="D206" s="53"/>
      <c r="E206" s="5"/>
      <c r="F206" s="60"/>
      <c r="G206" s="54" t="e">
        <f>VLOOKUP(F206,Foglio1!$F$2:$G$1509,2,FALSE)</f>
        <v>#N/A</v>
      </c>
      <c r="H206" s="56"/>
      <c r="I206" s="4"/>
      <c r="J206" s="4"/>
      <c r="K206" s="4"/>
      <c r="L206" s="4"/>
      <c r="M206" s="24"/>
      <c r="N206" s="24"/>
      <c r="O206" s="14"/>
      <c r="P206" s="14"/>
      <c r="Q206" s="14"/>
      <c r="R206" s="14"/>
      <c r="S206" s="14"/>
      <c r="T206" s="14"/>
      <c r="U206" s="14"/>
      <c r="V206" s="14"/>
      <c r="W206" s="24"/>
      <c r="X206" s="14"/>
      <c r="Y206" s="15"/>
      <c r="Z206" s="15"/>
      <c r="AA206" s="55">
        <f t="shared" si="25"/>
        <v>0</v>
      </c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55">
        <f t="shared" si="26"/>
        <v>0</v>
      </c>
      <c r="AN206" s="55">
        <f t="shared" si="27"/>
        <v>0</v>
      </c>
      <c r="AO206" s="55">
        <f t="shared" si="28"/>
        <v>0</v>
      </c>
      <c r="AP206" s="84" t="str">
        <f t="shared" si="29"/>
        <v/>
      </c>
      <c r="AQ206" s="11" t="b">
        <f t="shared" si="30"/>
        <v>0</v>
      </c>
      <c r="AR206" s="59" t="b">
        <f t="shared" si="31"/>
        <v>0</v>
      </c>
      <c r="AS206" s="34" t="str">
        <f t="shared" si="32"/>
        <v/>
      </c>
    </row>
    <row r="207" spans="2:45">
      <c r="B207" s="260"/>
      <c r="C207" s="35"/>
      <c r="D207" s="53"/>
      <c r="E207" s="5"/>
      <c r="F207" s="60"/>
      <c r="G207" s="54" t="e">
        <f>VLOOKUP(F207,Foglio1!$F$2:$G$1509,2,FALSE)</f>
        <v>#N/A</v>
      </c>
      <c r="H207" s="56"/>
      <c r="I207" s="4"/>
      <c r="J207" s="4"/>
      <c r="K207" s="4"/>
      <c r="L207" s="4"/>
      <c r="M207" s="24"/>
      <c r="N207" s="24"/>
      <c r="O207" s="14"/>
      <c r="P207" s="14"/>
      <c r="Q207" s="14"/>
      <c r="R207" s="14"/>
      <c r="S207" s="14"/>
      <c r="T207" s="14"/>
      <c r="U207" s="14"/>
      <c r="V207" s="14"/>
      <c r="W207" s="24"/>
      <c r="X207" s="14"/>
      <c r="Y207" s="15"/>
      <c r="Z207" s="15"/>
      <c r="AA207" s="55">
        <f t="shared" si="25"/>
        <v>0</v>
      </c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55">
        <f t="shared" si="26"/>
        <v>0</v>
      </c>
      <c r="AN207" s="55">
        <f t="shared" si="27"/>
        <v>0</v>
      </c>
      <c r="AO207" s="55">
        <f t="shared" si="28"/>
        <v>0</v>
      </c>
      <c r="AP207" s="84" t="str">
        <f t="shared" si="29"/>
        <v/>
      </c>
      <c r="AQ207" s="11" t="b">
        <f t="shared" si="30"/>
        <v>0</v>
      </c>
      <c r="AR207" s="59" t="b">
        <f t="shared" si="31"/>
        <v>0</v>
      </c>
      <c r="AS207" s="34" t="str">
        <f t="shared" si="32"/>
        <v/>
      </c>
    </row>
    <row r="208" spans="2:45">
      <c r="B208" s="260"/>
      <c r="C208" s="35"/>
      <c r="D208" s="53"/>
      <c r="E208" s="5"/>
      <c r="F208" s="60"/>
      <c r="G208" s="54" t="e">
        <f>VLOOKUP(F208,Foglio1!$F$2:$G$1509,2,FALSE)</f>
        <v>#N/A</v>
      </c>
      <c r="H208" s="56"/>
      <c r="I208" s="4"/>
      <c r="J208" s="4"/>
      <c r="K208" s="4"/>
      <c r="L208" s="4"/>
      <c r="M208" s="24"/>
      <c r="N208" s="24"/>
      <c r="O208" s="14"/>
      <c r="P208" s="14"/>
      <c r="Q208" s="14"/>
      <c r="R208" s="14"/>
      <c r="S208" s="14"/>
      <c r="T208" s="14"/>
      <c r="U208" s="14"/>
      <c r="V208" s="14"/>
      <c r="W208" s="24"/>
      <c r="X208" s="14"/>
      <c r="Y208" s="15"/>
      <c r="Z208" s="15"/>
      <c r="AA208" s="55">
        <f t="shared" si="25"/>
        <v>0</v>
      </c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55">
        <f t="shared" si="26"/>
        <v>0</v>
      </c>
      <c r="AN208" s="55">
        <f t="shared" si="27"/>
        <v>0</v>
      </c>
      <c r="AO208" s="55">
        <f t="shared" si="28"/>
        <v>0</v>
      </c>
      <c r="AP208" s="84" t="str">
        <f t="shared" si="29"/>
        <v/>
      </c>
      <c r="AQ208" s="11" t="b">
        <f t="shared" si="30"/>
        <v>0</v>
      </c>
      <c r="AR208" s="59" t="b">
        <f t="shared" si="31"/>
        <v>0</v>
      </c>
      <c r="AS208" s="34" t="str">
        <f t="shared" si="32"/>
        <v/>
      </c>
    </row>
    <row r="209" spans="2:45">
      <c r="B209" s="260"/>
      <c r="C209" s="35"/>
      <c r="D209" s="53"/>
      <c r="E209" s="5"/>
      <c r="F209" s="60"/>
      <c r="G209" s="54" t="e">
        <f>VLOOKUP(F209,Foglio1!$F$2:$G$1509,2,FALSE)</f>
        <v>#N/A</v>
      </c>
      <c r="H209" s="56"/>
      <c r="I209" s="4"/>
      <c r="J209" s="4"/>
      <c r="K209" s="4"/>
      <c r="L209" s="4"/>
      <c r="M209" s="24"/>
      <c r="N209" s="24"/>
      <c r="O209" s="14"/>
      <c r="P209" s="14"/>
      <c r="Q209" s="14"/>
      <c r="R209" s="14"/>
      <c r="S209" s="14"/>
      <c r="T209" s="14"/>
      <c r="U209" s="14"/>
      <c r="V209" s="14"/>
      <c r="W209" s="24"/>
      <c r="X209" s="14"/>
      <c r="Y209" s="15"/>
      <c r="Z209" s="15"/>
      <c r="AA209" s="55">
        <f t="shared" si="25"/>
        <v>0</v>
      </c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55">
        <f t="shared" si="26"/>
        <v>0</v>
      </c>
      <c r="AN209" s="55">
        <f t="shared" si="27"/>
        <v>0</v>
      </c>
      <c r="AO209" s="55">
        <f t="shared" si="28"/>
        <v>0</v>
      </c>
      <c r="AP209" s="84" t="str">
        <f t="shared" si="29"/>
        <v/>
      </c>
      <c r="AQ209" s="11" t="b">
        <f t="shared" si="30"/>
        <v>0</v>
      </c>
      <c r="AR209" s="59" t="b">
        <f t="shared" si="31"/>
        <v>0</v>
      </c>
      <c r="AS209" s="34" t="str">
        <f t="shared" si="32"/>
        <v/>
      </c>
    </row>
    <row r="210" spans="2:45">
      <c r="B210" s="260"/>
      <c r="C210" s="35"/>
      <c r="D210" s="53"/>
      <c r="E210" s="5"/>
      <c r="F210" s="60"/>
      <c r="G210" s="54" t="e">
        <f>VLOOKUP(F210,Foglio1!$F$2:$G$1509,2,FALSE)</f>
        <v>#N/A</v>
      </c>
      <c r="H210" s="56"/>
      <c r="I210" s="4"/>
      <c r="J210" s="4"/>
      <c r="K210" s="4"/>
      <c r="L210" s="4"/>
      <c r="M210" s="24"/>
      <c r="N210" s="24"/>
      <c r="O210" s="14"/>
      <c r="P210" s="14"/>
      <c r="Q210" s="14"/>
      <c r="R210" s="14"/>
      <c r="S210" s="14"/>
      <c r="T210" s="14"/>
      <c r="U210" s="14"/>
      <c r="V210" s="14"/>
      <c r="W210" s="24"/>
      <c r="X210" s="14"/>
      <c r="Y210" s="15"/>
      <c r="Z210" s="15"/>
      <c r="AA210" s="55">
        <f t="shared" si="25"/>
        <v>0</v>
      </c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55">
        <f t="shared" si="26"/>
        <v>0</v>
      </c>
      <c r="AN210" s="55">
        <f t="shared" si="27"/>
        <v>0</v>
      </c>
      <c r="AO210" s="55">
        <f t="shared" si="28"/>
        <v>0</v>
      </c>
      <c r="AP210" s="84" t="str">
        <f t="shared" si="29"/>
        <v/>
      </c>
      <c r="AQ210" s="11" t="b">
        <f t="shared" si="30"/>
        <v>0</v>
      </c>
      <c r="AR210" s="59" t="b">
        <f t="shared" si="31"/>
        <v>0</v>
      </c>
      <c r="AS210" s="34" t="str">
        <f t="shared" si="32"/>
        <v/>
      </c>
    </row>
    <row r="211" spans="2:45">
      <c r="B211" s="260"/>
      <c r="C211" s="35"/>
      <c r="D211" s="53"/>
      <c r="E211" s="5"/>
      <c r="F211" s="60"/>
      <c r="G211" s="54" t="e">
        <f>VLOOKUP(F211,Foglio1!$F$2:$G$1509,2,FALSE)</f>
        <v>#N/A</v>
      </c>
      <c r="H211" s="56"/>
      <c r="I211" s="4"/>
      <c r="J211" s="4"/>
      <c r="K211" s="4"/>
      <c r="L211" s="4"/>
      <c r="M211" s="24"/>
      <c r="N211" s="24"/>
      <c r="O211" s="14"/>
      <c r="P211" s="14"/>
      <c r="Q211" s="14"/>
      <c r="R211" s="14"/>
      <c r="S211" s="14"/>
      <c r="T211" s="14"/>
      <c r="U211" s="14"/>
      <c r="V211" s="14"/>
      <c r="W211" s="24"/>
      <c r="X211" s="14"/>
      <c r="Y211" s="15"/>
      <c r="Z211" s="15"/>
      <c r="AA211" s="55">
        <f t="shared" si="25"/>
        <v>0</v>
      </c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55">
        <f t="shared" si="26"/>
        <v>0</v>
      </c>
      <c r="AN211" s="55">
        <f t="shared" si="27"/>
        <v>0</v>
      </c>
      <c r="AO211" s="55">
        <f t="shared" si="28"/>
        <v>0</v>
      </c>
      <c r="AP211" s="84" t="str">
        <f t="shared" si="29"/>
        <v/>
      </c>
      <c r="AQ211" s="11" t="b">
        <f t="shared" si="30"/>
        <v>0</v>
      </c>
      <c r="AR211" s="59" t="b">
        <f t="shared" si="31"/>
        <v>0</v>
      </c>
      <c r="AS211" s="34" t="str">
        <f t="shared" si="32"/>
        <v/>
      </c>
    </row>
    <row r="212" spans="2:45">
      <c r="B212" s="260"/>
      <c r="C212" s="35"/>
      <c r="D212" s="53"/>
      <c r="E212" s="5"/>
      <c r="F212" s="60"/>
      <c r="G212" s="54" t="e">
        <f>VLOOKUP(F212,Foglio1!$F$2:$G$1509,2,FALSE)</f>
        <v>#N/A</v>
      </c>
      <c r="H212" s="56"/>
      <c r="I212" s="4"/>
      <c r="J212" s="4"/>
      <c r="K212" s="4"/>
      <c r="L212" s="4"/>
      <c r="M212" s="24"/>
      <c r="N212" s="24"/>
      <c r="O212" s="14"/>
      <c r="P212" s="14"/>
      <c r="Q212" s="14"/>
      <c r="R212" s="14"/>
      <c r="S212" s="14"/>
      <c r="T212" s="14"/>
      <c r="U212" s="14"/>
      <c r="V212" s="14"/>
      <c r="W212" s="24"/>
      <c r="X212" s="14"/>
      <c r="Y212" s="15"/>
      <c r="Z212" s="15"/>
      <c r="AA212" s="55">
        <f t="shared" si="25"/>
        <v>0</v>
      </c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55">
        <f t="shared" si="26"/>
        <v>0</v>
      </c>
      <c r="AN212" s="55">
        <f t="shared" si="27"/>
        <v>0</v>
      </c>
      <c r="AO212" s="55">
        <f t="shared" si="28"/>
        <v>0</v>
      </c>
      <c r="AP212" s="84" t="str">
        <f t="shared" si="29"/>
        <v/>
      </c>
      <c r="AQ212" s="11" t="b">
        <f t="shared" si="30"/>
        <v>0</v>
      </c>
      <c r="AR212" s="59" t="b">
        <f t="shared" si="31"/>
        <v>0</v>
      </c>
      <c r="AS212" s="34" t="str">
        <f t="shared" si="32"/>
        <v/>
      </c>
    </row>
    <row r="213" spans="2:45">
      <c r="B213" s="260"/>
      <c r="C213" s="35"/>
      <c r="D213" s="53"/>
      <c r="E213" s="5"/>
      <c r="F213" s="60"/>
      <c r="G213" s="54" t="e">
        <f>VLOOKUP(F213,Foglio1!$F$2:$G$1509,2,FALSE)</f>
        <v>#N/A</v>
      </c>
      <c r="H213" s="56"/>
      <c r="I213" s="4"/>
      <c r="J213" s="4"/>
      <c r="K213" s="4"/>
      <c r="L213" s="4"/>
      <c r="M213" s="24"/>
      <c r="N213" s="24"/>
      <c r="O213" s="14"/>
      <c r="P213" s="14"/>
      <c r="Q213" s="14"/>
      <c r="R213" s="14"/>
      <c r="S213" s="14"/>
      <c r="T213" s="14"/>
      <c r="U213" s="14"/>
      <c r="V213" s="14"/>
      <c r="W213" s="24"/>
      <c r="X213" s="14"/>
      <c r="Y213" s="15"/>
      <c r="Z213" s="15"/>
      <c r="AA213" s="55">
        <f t="shared" si="25"/>
        <v>0</v>
      </c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55">
        <f t="shared" si="26"/>
        <v>0</v>
      </c>
      <c r="AN213" s="55">
        <f t="shared" si="27"/>
        <v>0</v>
      </c>
      <c r="AO213" s="55">
        <f t="shared" si="28"/>
        <v>0</v>
      </c>
      <c r="AP213" s="84" t="str">
        <f t="shared" si="29"/>
        <v/>
      </c>
      <c r="AQ213" s="11" t="b">
        <f t="shared" si="30"/>
        <v>0</v>
      </c>
      <c r="AR213" s="59" t="b">
        <f t="shared" si="31"/>
        <v>0</v>
      </c>
      <c r="AS213" s="34" t="str">
        <f t="shared" si="32"/>
        <v/>
      </c>
    </row>
    <row r="214" spans="2:45">
      <c r="B214" s="260"/>
      <c r="C214" s="35"/>
      <c r="D214" s="53"/>
      <c r="E214" s="5"/>
      <c r="F214" s="60"/>
      <c r="G214" s="54" t="e">
        <f>VLOOKUP(F214,Foglio1!$F$2:$G$1509,2,FALSE)</f>
        <v>#N/A</v>
      </c>
      <c r="H214" s="56"/>
      <c r="I214" s="4"/>
      <c r="J214" s="4"/>
      <c r="K214" s="4"/>
      <c r="L214" s="4"/>
      <c r="M214" s="24"/>
      <c r="N214" s="24"/>
      <c r="O214" s="14"/>
      <c r="P214" s="14"/>
      <c r="Q214" s="14"/>
      <c r="R214" s="14"/>
      <c r="S214" s="14"/>
      <c r="T214" s="14"/>
      <c r="U214" s="14"/>
      <c r="V214" s="14"/>
      <c r="W214" s="24"/>
      <c r="X214" s="14"/>
      <c r="Y214" s="15"/>
      <c r="Z214" s="15"/>
      <c r="AA214" s="55">
        <f t="shared" si="25"/>
        <v>0</v>
      </c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55">
        <f t="shared" si="26"/>
        <v>0</v>
      </c>
      <c r="AN214" s="55">
        <f t="shared" si="27"/>
        <v>0</v>
      </c>
      <c r="AO214" s="55">
        <f t="shared" si="28"/>
        <v>0</v>
      </c>
      <c r="AP214" s="84" t="str">
        <f t="shared" si="29"/>
        <v/>
      </c>
      <c r="AQ214" s="11" t="b">
        <f t="shared" si="30"/>
        <v>0</v>
      </c>
      <c r="AR214" s="59" t="b">
        <f t="shared" si="31"/>
        <v>0</v>
      </c>
      <c r="AS214" s="34" t="str">
        <f t="shared" si="32"/>
        <v/>
      </c>
    </row>
    <row r="215" spans="2:45">
      <c r="B215" s="260"/>
      <c r="C215" s="35"/>
      <c r="D215" s="53"/>
      <c r="E215" s="5"/>
      <c r="F215" s="60"/>
      <c r="G215" s="54" t="e">
        <f>VLOOKUP(F215,Foglio1!$F$2:$G$1509,2,FALSE)</f>
        <v>#N/A</v>
      </c>
      <c r="H215" s="56"/>
      <c r="I215" s="4"/>
      <c r="J215" s="4"/>
      <c r="K215" s="4"/>
      <c r="L215" s="4"/>
      <c r="M215" s="24"/>
      <c r="N215" s="24"/>
      <c r="O215" s="14"/>
      <c r="P215" s="14"/>
      <c r="Q215" s="14"/>
      <c r="R215" s="14"/>
      <c r="S215" s="14"/>
      <c r="T215" s="14"/>
      <c r="U215" s="14"/>
      <c r="V215" s="14"/>
      <c r="W215" s="24"/>
      <c r="X215" s="14"/>
      <c r="Y215" s="15"/>
      <c r="Z215" s="15"/>
      <c r="AA215" s="55">
        <f t="shared" si="25"/>
        <v>0</v>
      </c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55">
        <f t="shared" si="26"/>
        <v>0</v>
      </c>
      <c r="AN215" s="55">
        <f t="shared" si="27"/>
        <v>0</v>
      </c>
      <c r="AO215" s="55">
        <f t="shared" si="28"/>
        <v>0</v>
      </c>
      <c r="AP215" s="84" t="str">
        <f t="shared" si="29"/>
        <v/>
      </c>
      <c r="AQ215" s="11" t="b">
        <f t="shared" si="30"/>
        <v>0</v>
      </c>
      <c r="AR215" s="59" t="b">
        <f t="shared" si="31"/>
        <v>0</v>
      </c>
      <c r="AS215" s="34" t="str">
        <f t="shared" si="32"/>
        <v/>
      </c>
    </row>
    <row r="216" spans="2:45">
      <c r="B216" s="260"/>
      <c r="C216" s="35"/>
      <c r="D216" s="53"/>
      <c r="E216" s="5"/>
      <c r="F216" s="60"/>
      <c r="G216" s="54" t="e">
        <f>VLOOKUP(F216,Foglio1!$F$2:$G$1509,2,FALSE)</f>
        <v>#N/A</v>
      </c>
      <c r="H216" s="56"/>
      <c r="I216" s="4"/>
      <c r="J216" s="4"/>
      <c r="K216" s="4"/>
      <c r="L216" s="4"/>
      <c r="M216" s="24"/>
      <c r="N216" s="24"/>
      <c r="O216" s="14"/>
      <c r="P216" s="14"/>
      <c r="Q216" s="14"/>
      <c r="R216" s="14"/>
      <c r="S216" s="14"/>
      <c r="T216" s="14"/>
      <c r="U216" s="14"/>
      <c r="V216" s="14"/>
      <c r="W216" s="24"/>
      <c r="X216" s="14"/>
      <c r="Y216" s="15"/>
      <c r="Z216" s="15"/>
      <c r="AA216" s="55">
        <f t="shared" si="25"/>
        <v>0</v>
      </c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55">
        <f t="shared" si="26"/>
        <v>0</v>
      </c>
      <c r="AN216" s="55">
        <f t="shared" si="27"/>
        <v>0</v>
      </c>
      <c r="AO216" s="55">
        <f t="shared" si="28"/>
        <v>0</v>
      </c>
      <c r="AP216" s="84" t="str">
        <f t="shared" si="29"/>
        <v/>
      </c>
      <c r="AQ216" s="11" t="b">
        <f t="shared" si="30"/>
        <v>0</v>
      </c>
      <c r="AR216" s="59" t="b">
        <f t="shared" si="31"/>
        <v>0</v>
      </c>
      <c r="AS216" s="34" t="str">
        <f t="shared" si="32"/>
        <v/>
      </c>
    </row>
    <row r="217" spans="2:45">
      <c r="B217" s="260"/>
      <c r="C217" s="35"/>
      <c r="D217" s="53"/>
      <c r="E217" s="5"/>
      <c r="F217" s="60"/>
      <c r="G217" s="54" t="e">
        <f>VLOOKUP(F217,Foglio1!$F$2:$G$1509,2,FALSE)</f>
        <v>#N/A</v>
      </c>
      <c r="H217" s="56"/>
      <c r="I217" s="4"/>
      <c r="J217" s="4"/>
      <c r="K217" s="4"/>
      <c r="L217" s="4"/>
      <c r="M217" s="24"/>
      <c r="N217" s="24"/>
      <c r="O217" s="14"/>
      <c r="P217" s="14"/>
      <c r="Q217" s="14"/>
      <c r="R217" s="14"/>
      <c r="S217" s="14"/>
      <c r="T217" s="14"/>
      <c r="U217" s="14"/>
      <c r="V217" s="14"/>
      <c r="W217" s="24"/>
      <c r="X217" s="14"/>
      <c r="Y217" s="15"/>
      <c r="Z217" s="15"/>
      <c r="AA217" s="55">
        <f t="shared" si="25"/>
        <v>0</v>
      </c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55">
        <f t="shared" si="26"/>
        <v>0</v>
      </c>
      <c r="AN217" s="55">
        <f t="shared" si="27"/>
        <v>0</v>
      </c>
      <c r="AO217" s="55">
        <f t="shared" si="28"/>
        <v>0</v>
      </c>
      <c r="AP217" s="84" t="str">
        <f t="shared" si="29"/>
        <v/>
      </c>
      <c r="AQ217" s="11" t="b">
        <f t="shared" si="30"/>
        <v>0</v>
      </c>
      <c r="AR217" s="59" t="b">
        <f t="shared" si="31"/>
        <v>0</v>
      </c>
      <c r="AS217" s="34" t="str">
        <f t="shared" si="32"/>
        <v/>
      </c>
    </row>
    <row r="218" spans="2:45">
      <c r="B218" s="260"/>
      <c r="C218" s="35"/>
      <c r="D218" s="53"/>
      <c r="E218" s="5"/>
      <c r="F218" s="60"/>
      <c r="G218" s="54" t="e">
        <f>VLOOKUP(F218,Foglio1!$F$2:$G$1509,2,FALSE)</f>
        <v>#N/A</v>
      </c>
      <c r="H218" s="56"/>
      <c r="I218" s="4"/>
      <c r="J218" s="4"/>
      <c r="K218" s="4"/>
      <c r="L218" s="4"/>
      <c r="M218" s="24"/>
      <c r="N218" s="24"/>
      <c r="O218" s="14"/>
      <c r="P218" s="14"/>
      <c r="Q218" s="14"/>
      <c r="R218" s="14"/>
      <c r="S218" s="14"/>
      <c r="T218" s="14"/>
      <c r="U218" s="14"/>
      <c r="V218" s="14"/>
      <c r="W218" s="24"/>
      <c r="X218" s="14"/>
      <c r="Y218" s="15"/>
      <c r="Z218" s="15"/>
      <c r="AA218" s="55">
        <f t="shared" si="25"/>
        <v>0</v>
      </c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55">
        <f t="shared" si="26"/>
        <v>0</v>
      </c>
      <c r="AN218" s="55">
        <f t="shared" si="27"/>
        <v>0</v>
      </c>
      <c r="AO218" s="55">
        <f t="shared" si="28"/>
        <v>0</v>
      </c>
      <c r="AP218" s="84" t="str">
        <f t="shared" si="29"/>
        <v/>
      </c>
      <c r="AQ218" s="11" t="b">
        <f t="shared" si="30"/>
        <v>0</v>
      </c>
      <c r="AR218" s="59" t="b">
        <f t="shared" si="31"/>
        <v>0</v>
      </c>
      <c r="AS218" s="34" t="str">
        <f t="shared" si="32"/>
        <v/>
      </c>
    </row>
    <row r="219" spans="2:45">
      <c r="B219" s="260"/>
      <c r="C219" s="35"/>
      <c r="D219" s="53"/>
      <c r="E219" s="5"/>
      <c r="F219" s="60"/>
      <c r="G219" s="54" t="e">
        <f>VLOOKUP(F219,Foglio1!$F$2:$G$1509,2,FALSE)</f>
        <v>#N/A</v>
      </c>
      <c r="H219" s="56"/>
      <c r="I219" s="4"/>
      <c r="J219" s="4"/>
      <c r="K219" s="4"/>
      <c r="L219" s="4"/>
      <c r="M219" s="24"/>
      <c r="N219" s="24"/>
      <c r="O219" s="14"/>
      <c r="P219" s="14"/>
      <c r="Q219" s="14"/>
      <c r="R219" s="14"/>
      <c r="S219" s="14"/>
      <c r="T219" s="14"/>
      <c r="U219" s="14"/>
      <c r="V219" s="14"/>
      <c r="W219" s="24"/>
      <c r="X219" s="14"/>
      <c r="Y219" s="15"/>
      <c r="Z219" s="15"/>
      <c r="AA219" s="55">
        <f t="shared" si="25"/>
        <v>0</v>
      </c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55">
        <f t="shared" si="26"/>
        <v>0</v>
      </c>
      <c r="AN219" s="55">
        <f t="shared" si="27"/>
        <v>0</v>
      </c>
      <c r="AO219" s="55">
        <f t="shared" si="28"/>
        <v>0</v>
      </c>
      <c r="AP219" s="84" t="str">
        <f t="shared" si="29"/>
        <v/>
      </c>
      <c r="AQ219" s="11" t="b">
        <f t="shared" si="30"/>
        <v>0</v>
      </c>
      <c r="AR219" s="59" t="b">
        <f t="shared" si="31"/>
        <v>0</v>
      </c>
      <c r="AS219" s="34" t="str">
        <f t="shared" si="32"/>
        <v/>
      </c>
    </row>
    <row r="220" spans="2:45">
      <c r="B220" s="260"/>
      <c r="C220" s="35"/>
      <c r="D220" s="53"/>
      <c r="E220" s="5"/>
      <c r="F220" s="60"/>
      <c r="G220" s="54" t="e">
        <f>VLOOKUP(F220,Foglio1!$F$2:$G$1509,2,FALSE)</f>
        <v>#N/A</v>
      </c>
      <c r="H220" s="56"/>
      <c r="I220" s="4"/>
      <c r="J220" s="4"/>
      <c r="K220" s="4"/>
      <c r="L220" s="4"/>
      <c r="M220" s="24"/>
      <c r="N220" s="24"/>
      <c r="O220" s="14"/>
      <c r="P220" s="14"/>
      <c r="Q220" s="14"/>
      <c r="R220" s="14"/>
      <c r="S220" s="14"/>
      <c r="T220" s="14"/>
      <c r="U220" s="14"/>
      <c r="V220" s="14"/>
      <c r="W220" s="24"/>
      <c r="X220" s="14"/>
      <c r="Y220" s="15"/>
      <c r="Z220" s="15"/>
      <c r="AA220" s="55">
        <f t="shared" si="25"/>
        <v>0</v>
      </c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55">
        <f t="shared" si="26"/>
        <v>0</v>
      </c>
      <c r="AN220" s="55">
        <f t="shared" si="27"/>
        <v>0</v>
      </c>
      <c r="AO220" s="55">
        <f t="shared" si="28"/>
        <v>0</v>
      </c>
      <c r="AP220" s="84" t="str">
        <f t="shared" si="29"/>
        <v/>
      </c>
      <c r="AQ220" s="11" t="b">
        <f t="shared" si="30"/>
        <v>0</v>
      </c>
      <c r="AR220" s="59" t="b">
        <f t="shared" si="31"/>
        <v>0</v>
      </c>
      <c r="AS220" s="34" t="str">
        <f t="shared" si="32"/>
        <v/>
      </c>
    </row>
    <row r="221" spans="2:45">
      <c r="B221" s="260"/>
      <c r="C221" s="35"/>
      <c r="D221" s="53"/>
      <c r="E221" s="5"/>
      <c r="F221" s="60"/>
      <c r="G221" s="54" t="e">
        <f>VLOOKUP(F221,Foglio1!$F$2:$G$1509,2,FALSE)</f>
        <v>#N/A</v>
      </c>
      <c r="H221" s="56"/>
      <c r="I221" s="4"/>
      <c r="J221" s="4"/>
      <c r="K221" s="4"/>
      <c r="L221" s="4"/>
      <c r="M221" s="24"/>
      <c r="N221" s="24"/>
      <c r="O221" s="14"/>
      <c r="P221" s="14"/>
      <c r="Q221" s="14"/>
      <c r="R221" s="14"/>
      <c r="S221" s="14"/>
      <c r="T221" s="14"/>
      <c r="U221" s="14"/>
      <c r="V221" s="14"/>
      <c r="W221" s="24"/>
      <c r="X221" s="14"/>
      <c r="Y221" s="15"/>
      <c r="Z221" s="15"/>
      <c r="AA221" s="55">
        <f t="shared" si="25"/>
        <v>0</v>
      </c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55">
        <f t="shared" si="26"/>
        <v>0</v>
      </c>
      <c r="AN221" s="55">
        <f t="shared" si="27"/>
        <v>0</v>
      </c>
      <c r="AO221" s="55">
        <f t="shared" si="28"/>
        <v>0</v>
      </c>
      <c r="AP221" s="84" t="str">
        <f t="shared" si="29"/>
        <v/>
      </c>
      <c r="AQ221" s="11" t="b">
        <f t="shared" si="30"/>
        <v>0</v>
      </c>
      <c r="AR221" s="59" t="b">
        <f t="shared" si="31"/>
        <v>0</v>
      </c>
      <c r="AS221" s="34" t="str">
        <f t="shared" si="32"/>
        <v/>
      </c>
    </row>
    <row r="222" spans="2:45">
      <c r="B222" s="260"/>
      <c r="C222" s="35"/>
      <c r="D222" s="53"/>
      <c r="E222" s="5"/>
      <c r="F222" s="60"/>
      <c r="G222" s="54" t="e">
        <f>VLOOKUP(F222,Foglio1!$F$2:$G$1509,2,FALSE)</f>
        <v>#N/A</v>
      </c>
      <c r="H222" s="56"/>
      <c r="I222" s="4"/>
      <c r="J222" s="4"/>
      <c r="K222" s="4"/>
      <c r="L222" s="4"/>
      <c r="M222" s="24"/>
      <c r="N222" s="24"/>
      <c r="O222" s="14"/>
      <c r="P222" s="14"/>
      <c r="Q222" s="14"/>
      <c r="R222" s="14"/>
      <c r="S222" s="14"/>
      <c r="T222" s="14"/>
      <c r="U222" s="14"/>
      <c r="V222" s="14"/>
      <c r="W222" s="24"/>
      <c r="X222" s="14"/>
      <c r="Y222" s="15"/>
      <c r="Z222" s="15"/>
      <c r="AA222" s="55">
        <f t="shared" si="25"/>
        <v>0</v>
      </c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55">
        <f t="shared" si="26"/>
        <v>0</v>
      </c>
      <c r="AN222" s="55">
        <f t="shared" si="27"/>
        <v>0</v>
      </c>
      <c r="AO222" s="55">
        <f t="shared" si="28"/>
        <v>0</v>
      </c>
      <c r="AP222" s="84" t="str">
        <f t="shared" si="29"/>
        <v/>
      </c>
      <c r="AQ222" s="11" t="b">
        <f t="shared" si="30"/>
        <v>0</v>
      </c>
      <c r="AR222" s="59" t="b">
        <f t="shared" si="31"/>
        <v>0</v>
      </c>
      <c r="AS222" s="34" t="str">
        <f t="shared" si="32"/>
        <v/>
      </c>
    </row>
    <row r="223" spans="2:45">
      <c r="B223" s="260"/>
      <c r="C223" s="35"/>
      <c r="D223" s="53"/>
      <c r="E223" s="5"/>
      <c r="F223" s="60"/>
      <c r="G223" s="54" t="e">
        <f>VLOOKUP(F223,Foglio1!$F$2:$G$1509,2,FALSE)</f>
        <v>#N/A</v>
      </c>
      <c r="H223" s="56"/>
      <c r="I223" s="4"/>
      <c r="J223" s="4"/>
      <c r="K223" s="4"/>
      <c r="L223" s="4"/>
      <c r="M223" s="24"/>
      <c r="N223" s="24"/>
      <c r="O223" s="14"/>
      <c r="P223" s="14"/>
      <c r="Q223" s="14"/>
      <c r="R223" s="14"/>
      <c r="S223" s="14"/>
      <c r="T223" s="14"/>
      <c r="U223" s="14"/>
      <c r="V223" s="14"/>
      <c r="W223" s="24"/>
      <c r="X223" s="14"/>
      <c r="Y223" s="15"/>
      <c r="Z223" s="15"/>
      <c r="AA223" s="55">
        <f t="shared" si="25"/>
        <v>0</v>
      </c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55">
        <f t="shared" si="26"/>
        <v>0</v>
      </c>
      <c r="AN223" s="55">
        <f t="shared" si="27"/>
        <v>0</v>
      </c>
      <c r="AO223" s="55">
        <f t="shared" si="28"/>
        <v>0</v>
      </c>
      <c r="AP223" s="84" t="str">
        <f t="shared" si="29"/>
        <v/>
      </c>
      <c r="AQ223" s="11" t="b">
        <f t="shared" si="30"/>
        <v>0</v>
      </c>
      <c r="AR223" s="59" t="b">
        <f t="shared" si="31"/>
        <v>0</v>
      </c>
      <c r="AS223" s="34" t="str">
        <f t="shared" si="32"/>
        <v/>
      </c>
    </row>
    <row r="224" spans="2:45">
      <c r="B224" s="260"/>
      <c r="C224" s="35"/>
      <c r="D224" s="53"/>
      <c r="E224" s="5"/>
      <c r="F224" s="60"/>
      <c r="G224" s="54" t="e">
        <f>VLOOKUP(F224,Foglio1!$F$2:$G$1509,2,FALSE)</f>
        <v>#N/A</v>
      </c>
      <c r="H224" s="56"/>
      <c r="I224" s="4"/>
      <c r="J224" s="4"/>
      <c r="K224" s="4"/>
      <c r="L224" s="4"/>
      <c r="M224" s="24"/>
      <c r="N224" s="24"/>
      <c r="O224" s="14"/>
      <c r="P224" s="14"/>
      <c r="Q224" s="14"/>
      <c r="R224" s="14"/>
      <c r="S224" s="14"/>
      <c r="T224" s="14"/>
      <c r="U224" s="14"/>
      <c r="V224" s="14"/>
      <c r="W224" s="24"/>
      <c r="X224" s="14"/>
      <c r="Y224" s="15"/>
      <c r="Z224" s="15"/>
      <c r="AA224" s="55">
        <f t="shared" si="25"/>
        <v>0</v>
      </c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55">
        <f t="shared" si="26"/>
        <v>0</v>
      </c>
      <c r="AN224" s="55">
        <f t="shared" si="27"/>
        <v>0</v>
      </c>
      <c r="AO224" s="55">
        <f t="shared" si="28"/>
        <v>0</v>
      </c>
      <c r="AP224" s="84" t="str">
        <f t="shared" si="29"/>
        <v/>
      </c>
      <c r="AQ224" s="11" t="b">
        <f t="shared" si="30"/>
        <v>0</v>
      </c>
      <c r="AR224" s="59" t="b">
        <f t="shared" si="31"/>
        <v>0</v>
      </c>
      <c r="AS224" s="34" t="str">
        <f t="shared" si="32"/>
        <v/>
      </c>
    </row>
    <row r="225" spans="2:45">
      <c r="B225" s="260"/>
      <c r="C225" s="35"/>
      <c r="D225" s="53"/>
      <c r="E225" s="5"/>
      <c r="F225" s="60"/>
      <c r="G225" s="54" t="e">
        <f>VLOOKUP(F225,Foglio1!$F$2:$G$1509,2,FALSE)</f>
        <v>#N/A</v>
      </c>
      <c r="H225" s="56"/>
      <c r="I225" s="4"/>
      <c r="J225" s="4"/>
      <c r="K225" s="4"/>
      <c r="L225" s="4"/>
      <c r="M225" s="24"/>
      <c r="N225" s="24"/>
      <c r="O225" s="14"/>
      <c r="P225" s="14"/>
      <c r="Q225" s="14"/>
      <c r="R225" s="14"/>
      <c r="S225" s="14"/>
      <c r="T225" s="14"/>
      <c r="U225" s="14"/>
      <c r="V225" s="14"/>
      <c r="W225" s="24"/>
      <c r="X225" s="14"/>
      <c r="Y225" s="15"/>
      <c r="Z225" s="15"/>
      <c r="AA225" s="55">
        <f t="shared" si="25"/>
        <v>0</v>
      </c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55">
        <f t="shared" si="26"/>
        <v>0</v>
      </c>
      <c r="AN225" s="55">
        <f t="shared" si="27"/>
        <v>0</v>
      </c>
      <c r="AO225" s="55">
        <f t="shared" si="28"/>
        <v>0</v>
      </c>
      <c r="AP225" s="84" t="str">
        <f t="shared" si="29"/>
        <v/>
      </c>
      <c r="AQ225" s="11" t="b">
        <f t="shared" si="30"/>
        <v>0</v>
      </c>
      <c r="AR225" s="59" t="b">
        <f t="shared" si="31"/>
        <v>0</v>
      </c>
      <c r="AS225" s="34" t="str">
        <f t="shared" si="32"/>
        <v/>
      </c>
    </row>
    <row r="226" spans="2:45">
      <c r="B226" s="260"/>
      <c r="C226" s="35"/>
      <c r="D226" s="53"/>
      <c r="E226" s="5"/>
      <c r="F226" s="60"/>
      <c r="G226" s="54" t="e">
        <f>VLOOKUP(F226,Foglio1!$F$2:$G$1509,2,FALSE)</f>
        <v>#N/A</v>
      </c>
      <c r="H226" s="56"/>
      <c r="I226" s="4"/>
      <c r="J226" s="4"/>
      <c r="K226" s="4"/>
      <c r="L226" s="4"/>
      <c r="M226" s="24"/>
      <c r="N226" s="24"/>
      <c r="O226" s="14"/>
      <c r="P226" s="14"/>
      <c r="Q226" s="14"/>
      <c r="R226" s="14"/>
      <c r="S226" s="14"/>
      <c r="T226" s="14"/>
      <c r="U226" s="14"/>
      <c r="V226" s="14"/>
      <c r="W226" s="24"/>
      <c r="X226" s="14"/>
      <c r="Y226" s="15"/>
      <c r="Z226" s="15"/>
      <c r="AA226" s="55">
        <f t="shared" si="25"/>
        <v>0</v>
      </c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55">
        <f t="shared" si="26"/>
        <v>0</v>
      </c>
      <c r="AN226" s="55">
        <f t="shared" si="27"/>
        <v>0</v>
      </c>
      <c r="AO226" s="55">
        <f t="shared" si="28"/>
        <v>0</v>
      </c>
      <c r="AP226" s="84" t="str">
        <f t="shared" si="29"/>
        <v/>
      </c>
      <c r="AQ226" s="11" t="b">
        <f t="shared" si="30"/>
        <v>0</v>
      </c>
      <c r="AR226" s="59" t="b">
        <f t="shared" si="31"/>
        <v>0</v>
      </c>
      <c r="AS226" s="34" t="str">
        <f t="shared" si="32"/>
        <v/>
      </c>
    </row>
    <row r="227" spans="2:45">
      <c r="B227" s="260"/>
      <c r="C227" s="35"/>
      <c r="D227" s="53"/>
      <c r="E227" s="5"/>
      <c r="F227" s="60"/>
      <c r="G227" s="54" t="e">
        <f>VLOOKUP(F227,Foglio1!$F$2:$G$1509,2,FALSE)</f>
        <v>#N/A</v>
      </c>
      <c r="H227" s="56"/>
      <c r="I227" s="4"/>
      <c r="J227" s="4"/>
      <c r="K227" s="4"/>
      <c r="L227" s="4"/>
      <c r="M227" s="24"/>
      <c r="N227" s="24"/>
      <c r="O227" s="14"/>
      <c r="P227" s="14"/>
      <c r="Q227" s="14"/>
      <c r="R227" s="14"/>
      <c r="S227" s="14"/>
      <c r="T227" s="14"/>
      <c r="U227" s="14"/>
      <c r="V227" s="14"/>
      <c r="W227" s="24"/>
      <c r="X227" s="14"/>
      <c r="Y227" s="15"/>
      <c r="Z227" s="15"/>
      <c r="AA227" s="55">
        <f t="shared" si="25"/>
        <v>0</v>
      </c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55">
        <f t="shared" si="26"/>
        <v>0</v>
      </c>
      <c r="AN227" s="55">
        <f t="shared" si="27"/>
        <v>0</v>
      </c>
      <c r="AO227" s="55">
        <f t="shared" si="28"/>
        <v>0</v>
      </c>
      <c r="AP227" s="84" t="str">
        <f t="shared" si="29"/>
        <v/>
      </c>
      <c r="AQ227" s="11" t="b">
        <f t="shared" si="30"/>
        <v>0</v>
      </c>
      <c r="AR227" s="59" t="b">
        <f t="shared" si="31"/>
        <v>0</v>
      </c>
      <c r="AS227" s="34" t="str">
        <f t="shared" si="32"/>
        <v/>
      </c>
    </row>
    <row r="228" spans="2:45">
      <c r="B228" s="260"/>
      <c r="C228" s="35"/>
      <c r="D228" s="53"/>
      <c r="E228" s="5"/>
      <c r="F228" s="60"/>
      <c r="G228" s="54" t="e">
        <f>VLOOKUP(F228,Foglio1!$F$2:$G$1509,2,FALSE)</f>
        <v>#N/A</v>
      </c>
      <c r="H228" s="56"/>
      <c r="I228" s="4"/>
      <c r="J228" s="4"/>
      <c r="K228" s="4"/>
      <c r="L228" s="4"/>
      <c r="M228" s="24"/>
      <c r="N228" s="24"/>
      <c r="O228" s="14"/>
      <c r="P228" s="14"/>
      <c r="Q228" s="14"/>
      <c r="R228" s="14"/>
      <c r="S228" s="14"/>
      <c r="T228" s="14"/>
      <c r="U228" s="14"/>
      <c r="V228" s="14"/>
      <c r="W228" s="24"/>
      <c r="X228" s="14"/>
      <c r="Y228" s="15"/>
      <c r="Z228" s="15"/>
      <c r="AA228" s="55">
        <f t="shared" si="25"/>
        <v>0</v>
      </c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55">
        <f t="shared" si="26"/>
        <v>0</v>
      </c>
      <c r="AN228" s="55">
        <f t="shared" si="27"/>
        <v>0</v>
      </c>
      <c r="AO228" s="55">
        <f t="shared" si="28"/>
        <v>0</v>
      </c>
      <c r="AP228" s="84" t="str">
        <f t="shared" si="29"/>
        <v/>
      </c>
      <c r="AQ228" s="11" t="b">
        <f t="shared" si="30"/>
        <v>0</v>
      </c>
      <c r="AR228" s="59" t="b">
        <f t="shared" si="31"/>
        <v>0</v>
      </c>
      <c r="AS228" s="34" t="str">
        <f t="shared" si="32"/>
        <v/>
      </c>
    </row>
    <row r="229" spans="2:45">
      <c r="B229" s="260"/>
      <c r="C229" s="35"/>
      <c r="D229" s="53"/>
      <c r="E229" s="5"/>
      <c r="F229" s="60"/>
      <c r="G229" s="54" t="e">
        <f>VLOOKUP(F229,Foglio1!$F$2:$G$1509,2,FALSE)</f>
        <v>#N/A</v>
      </c>
      <c r="H229" s="56"/>
      <c r="I229" s="4"/>
      <c r="J229" s="4"/>
      <c r="K229" s="4"/>
      <c r="L229" s="4"/>
      <c r="M229" s="24"/>
      <c r="N229" s="24"/>
      <c r="O229" s="14"/>
      <c r="P229" s="14"/>
      <c r="Q229" s="14"/>
      <c r="R229" s="14"/>
      <c r="S229" s="14"/>
      <c r="T229" s="14"/>
      <c r="U229" s="14"/>
      <c r="V229" s="14"/>
      <c r="W229" s="24"/>
      <c r="X229" s="14"/>
      <c r="Y229" s="15"/>
      <c r="Z229" s="15"/>
      <c r="AA229" s="55">
        <f t="shared" si="25"/>
        <v>0</v>
      </c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55">
        <f t="shared" si="26"/>
        <v>0</v>
      </c>
      <c r="AN229" s="55">
        <f t="shared" si="27"/>
        <v>0</v>
      </c>
      <c r="AO229" s="55">
        <f t="shared" si="28"/>
        <v>0</v>
      </c>
      <c r="AP229" s="84" t="str">
        <f t="shared" si="29"/>
        <v/>
      </c>
      <c r="AQ229" s="11" t="b">
        <f t="shared" si="30"/>
        <v>0</v>
      </c>
      <c r="AR229" s="59" t="b">
        <f t="shared" si="31"/>
        <v>0</v>
      </c>
      <c r="AS229" s="34" t="str">
        <f t="shared" si="32"/>
        <v/>
      </c>
    </row>
    <row r="230" spans="2:45">
      <c r="B230" s="260"/>
      <c r="C230" s="35"/>
      <c r="D230" s="53"/>
      <c r="E230" s="5"/>
      <c r="F230" s="60"/>
      <c r="G230" s="54" t="e">
        <f>VLOOKUP(F230,Foglio1!$F$2:$G$1509,2,FALSE)</f>
        <v>#N/A</v>
      </c>
      <c r="H230" s="56"/>
      <c r="I230" s="4"/>
      <c r="J230" s="4"/>
      <c r="K230" s="4"/>
      <c r="L230" s="4"/>
      <c r="M230" s="24"/>
      <c r="N230" s="24"/>
      <c r="O230" s="14"/>
      <c r="P230" s="14"/>
      <c r="Q230" s="14"/>
      <c r="R230" s="14"/>
      <c r="S230" s="14"/>
      <c r="T230" s="14"/>
      <c r="U230" s="14"/>
      <c r="V230" s="14"/>
      <c r="W230" s="24"/>
      <c r="X230" s="14"/>
      <c r="Y230" s="15"/>
      <c r="Z230" s="15"/>
      <c r="AA230" s="55">
        <f t="shared" si="25"/>
        <v>0</v>
      </c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55">
        <f t="shared" si="26"/>
        <v>0</v>
      </c>
      <c r="AN230" s="55">
        <f t="shared" si="27"/>
        <v>0</v>
      </c>
      <c r="AO230" s="55">
        <f t="shared" si="28"/>
        <v>0</v>
      </c>
      <c r="AP230" s="84" t="str">
        <f t="shared" si="29"/>
        <v/>
      </c>
      <c r="AQ230" s="11" t="b">
        <f t="shared" si="30"/>
        <v>0</v>
      </c>
      <c r="AR230" s="59" t="b">
        <f t="shared" si="31"/>
        <v>0</v>
      </c>
      <c r="AS230" s="34" t="str">
        <f t="shared" si="32"/>
        <v/>
      </c>
    </row>
    <row r="231" spans="2:45">
      <c r="B231" s="260"/>
      <c r="C231" s="35"/>
      <c r="D231" s="53"/>
      <c r="E231" s="5"/>
      <c r="F231" s="60"/>
      <c r="G231" s="54" t="e">
        <f>VLOOKUP(F231,Foglio1!$F$2:$G$1509,2,FALSE)</f>
        <v>#N/A</v>
      </c>
      <c r="H231" s="56"/>
      <c r="I231" s="4"/>
      <c r="J231" s="4"/>
      <c r="K231" s="4"/>
      <c r="L231" s="4"/>
      <c r="M231" s="24"/>
      <c r="N231" s="24"/>
      <c r="O231" s="14"/>
      <c r="P231" s="14"/>
      <c r="Q231" s="14"/>
      <c r="R231" s="14"/>
      <c r="S231" s="14"/>
      <c r="T231" s="14"/>
      <c r="U231" s="14"/>
      <c r="V231" s="14"/>
      <c r="W231" s="24"/>
      <c r="X231" s="14"/>
      <c r="Y231" s="15"/>
      <c r="Z231" s="15"/>
      <c r="AA231" s="55">
        <f t="shared" si="25"/>
        <v>0</v>
      </c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55">
        <f t="shared" si="26"/>
        <v>0</v>
      </c>
      <c r="AN231" s="55">
        <f t="shared" si="27"/>
        <v>0</v>
      </c>
      <c r="AO231" s="55">
        <f t="shared" si="28"/>
        <v>0</v>
      </c>
      <c r="AP231" s="84" t="str">
        <f t="shared" si="29"/>
        <v/>
      </c>
      <c r="AQ231" s="11" t="b">
        <f t="shared" si="30"/>
        <v>0</v>
      </c>
      <c r="AR231" s="59" t="b">
        <f t="shared" si="31"/>
        <v>0</v>
      </c>
      <c r="AS231" s="34" t="str">
        <f t="shared" si="32"/>
        <v/>
      </c>
    </row>
    <row r="232" spans="2:45">
      <c r="B232" s="260"/>
      <c r="C232" s="35"/>
      <c r="D232" s="53"/>
      <c r="E232" s="5"/>
      <c r="F232" s="60"/>
      <c r="G232" s="54" t="e">
        <f>VLOOKUP(F232,Foglio1!$F$2:$G$1509,2,FALSE)</f>
        <v>#N/A</v>
      </c>
      <c r="H232" s="56"/>
      <c r="I232" s="4"/>
      <c r="J232" s="4"/>
      <c r="K232" s="4"/>
      <c r="L232" s="4"/>
      <c r="M232" s="24"/>
      <c r="N232" s="24"/>
      <c r="O232" s="14"/>
      <c r="P232" s="14"/>
      <c r="Q232" s="14"/>
      <c r="R232" s="14"/>
      <c r="S232" s="14"/>
      <c r="T232" s="14"/>
      <c r="U232" s="14"/>
      <c r="V232" s="14"/>
      <c r="W232" s="24"/>
      <c r="X232" s="14"/>
      <c r="Y232" s="15"/>
      <c r="Z232" s="15"/>
      <c r="AA232" s="55">
        <f t="shared" si="25"/>
        <v>0</v>
      </c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55">
        <f t="shared" si="26"/>
        <v>0</v>
      </c>
      <c r="AN232" s="55">
        <f t="shared" si="27"/>
        <v>0</v>
      </c>
      <c r="AO232" s="55">
        <f t="shared" si="28"/>
        <v>0</v>
      </c>
      <c r="AP232" s="84" t="str">
        <f t="shared" si="29"/>
        <v/>
      </c>
      <c r="AQ232" s="11" t="b">
        <f t="shared" si="30"/>
        <v>0</v>
      </c>
      <c r="AR232" s="59" t="b">
        <f t="shared" si="31"/>
        <v>0</v>
      </c>
      <c r="AS232" s="34" t="str">
        <f t="shared" si="32"/>
        <v/>
      </c>
    </row>
    <row r="233" spans="2:45">
      <c r="B233" s="260"/>
      <c r="C233" s="35"/>
      <c r="D233" s="53"/>
      <c r="E233" s="5"/>
      <c r="F233" s="60"/>
      <c r="G233" s="54" t="e">
        <f>VLOOKUP(F233,Foglio1!$F$2:$G$1509,2,FALSE)</f>
        <v>#N/A</v>
      </c>
      <c r="H233" s="56"/>
      <c r="I233" s="4"/>
      <c r="J233" s="4"/>
      <c r="K233" s="4"/>
      <c r="L233" s="4"/>
      <c r="M233" s="24"/>
      <c r="N233" s="24"/>
      <c r="O233" s="14"/>
      <c r="P233" s="14"/>
      <c r="Q233" s="14"/>
      <c r="R233" s="14"/>
      <c r="S233" s="14"/>
      <c r="T233" s="14"/>
      <c r="U233" s="14"/>
      <c r="V233" s="14"/>
      <c r="W233" s="24"/>
      <c r="X233" s="14"/>
      <c r="Y233" s="15"/>
      <c r="Z233" s="15"/>
      <c r="AA233" s="55">
        <f t="shared" si="25"/>
        <v>0</v>
      </c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55">
        <f t="shared" si="26"/>
        <v>0</v>
      </c>
      <c r="AN233" s="55">
        <f t="shared" si="27"/>
        <v>0</v>
      </c>
      <c r="AO233" s="55">
        <f t="shared" si="28"/>
        <v>0</v>
      </c>
      <c r="AP233" s="84" t="str">
        <f t="shared" si="29"/>
        <v/>
      </c>
      <c r="AQ233" s="11" t="b">
        <f t="shared" si="30"/>
        <v>0</v>
      </c>
      <c r="AR233" s="59" t="b">
        <f t="shared" si="31"/>
        <v>0</v>
      </c>
      <c r="AS233" s="34" t="str">
        <f t="shared" si="32"/>
        <v/>
      </c>
    </row>
    <row r="234" spans="2:45">
      <c r="B234" s="260"/>
      <c r="C234" s="35"/>
      <c r="D234" s="53"/>
      <c r="E234" s="5"/>
      <c r="F234" s="60"/>
      <c r="G234" s="54" t="e">
        <f>VLOOKUP(F234,Foglio1!$F$2:$G$1509,2,FALSE)</f>
        <v>#N/A</v>
      </c>
      <c r="H234" s="56"/>
      <c r="I234" s="4"/>
      <c r="J234" s="4"/>
      <c r="K234" s="4"/>
      <c r="L234" s="4"/>
      <c r="M234" s="24"/>
      <c r="N234" s="24"/>
      <c r="O234" s="14"/>
      <c r="P234" s="14"/>
      <c r="Q234" s="14"/>
      <c r="R234" s="14"/>
      <c r="S234" s="14"/>
      <c r="T234" s="14"/>
      <c r="U234" s="14"/>
      <c r="V234" s="14"/>
      <c r="W234" s="24"/>
      <c r="X234" s="14"/>
      <c r="Y234" s="15"/>
      <c r="Z234" s="15"/>
      <c r="AA234" s="55">
        <f t="shared" si="25"/>
        <v>0</v>
      </c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55">
        <f t="shared" si="26"/>
        <v>0</v>
      </c>
      <c r="AN234" s="55">
        <f t="shared" si="27"/>
        <v>0</v>
      </c>
      <c r="AO234" s="55">
        <f t="shared" si="28"/>
        <v>0</v>
      </c>
      <c r="AP234" s="84" t="str">
        <f t="shared" si="29"/>
        <v/>
      </c>
      <c r="AQ234" s="11" t="b">
        <f t="shared" si="30"/>
        <v>0</v>
      </c>
      <c r="AR234" s="59" t="b">
        <f t="shared" si="31"/>
        <v>0</v>
      </c>
      <c r="AS234" s="34" t="str">
        <f t="shared" si="32"/>
        <v/>
      </c>
    </row>
    <row r="235" spans="2:45">
      <c r="B235" s="260"/>
      <c r="C235" s="35"/>
      <c r="D235" s="53"/>
      <c r="E235" s="5"/>
      <c r="F235" s="60"/>
      <c r="G235" s="54" t="e">
        <f>VLOOKUP(F235,Foglio1!$F$2:$G$1509,2,FALSE)</f>
        <v>#N/A</v>
      </c>
      <c r="H235" s="56"/>
      <c r="I235" s="4"/>
      <c r="J235" s="4"/>
      <c r="K235" s="4"/>
      <c r="L235" s="4"/>
      <c r="M235" s="24"/>
      <c r="N235" s="24"/>
      <c r="O235" s="14"/>
      <c r="P235" s="14"/>
      <c r="Q235" s="14"/>
      <c r="R235" s="14"/>
      <c r="S235" s="14"/>
      <c r="T235" s="14"/>
      <c r="U235" s="14"/>
      <c r="V235" s="14"/>
      <c r="W235" s="24"/>
      <c r="X235" s="14"/>
      <c r="Y235" s="15"/>
      <c r="Z235" s="15"/>
      <c r="AA235" s="55">
        <f t="shared" si="25"/>
        <v>0</v>
      </c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55">
        <f t="shared" si="26"/>
        <v>0</v>
      </c>
      <c r="AN235" s="55">
        <f t="shared" si="27"/>
        <v>0</v>
      </c>
      <c r="AO235" s="55">
        <f t="shared" si="28"/>
        <v>0</v>
      </c>
      <c r="AP235" s="84" t="str">
        <f t="shared" si="29"/>
        <v/>
      </c>
      <c r="AQ235" s="11" t="b">
        <f t="shared" si="30"/>
        <v>0</v>
      </c>
      <c r="AR235" s="59" t="b">
        <f t="shared" si="31"/>
        <v>0</v>
      </c>
      <c r="AS235" s="34" t="str">
        <f t="shared" si="32"/>
        <v/>
      </c>
    </row>
    <row r="236" spans="2:45">
      <c r="B236" s="260"/>
      <c r="C236" s="35"/>
      <c r="D236" s="53"/>
      <c r="E236" s="5"/>
      <c r="F236" s="60"/>
      <c r="G236" s="54" t="e">
        <f>VLOOKUP(F236,Foglio1!$F$2:$G$1509,2,FALSE)</f>
        <v>#N/A</v>
      </c>
      <c r="H236" s="56"/>
      <c r="I236" s="4"/>
      <c r="J236" s="4"/>
      <c r="K236" s="4"/>
      <c r="L236" s="4"/>
      <c r="M236" s="24"/>
      <c r="N236" s="24"/>
      <c r="O236" s="14"/>
      <c r="P236" s="14"/>
      <c r="Q236" s="14"/>
      <c r="R236" s="14"/>
      <c r="S236" s="14"/>
      <c r="T236" s="14"/>
      <c r="U236" s="14"/>
      <c r="V236" s="14"/>
      <c r="W236" s="24"/>
      <c r="X236" s="14"/>
      <c r="Y236" s="15"/>
      <c r="Z236" s="15"/>
      <c r="AA236" s="55">
        <f t="shared" si="25"/>
        <v>0</v>
      </c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55">
        <f t="shared" si="26"/>
        <v>0</v>
      </c>
      <c r="AN236" s="55">
        <f t="shared" si="27"/>
        <v>0</v>
      </c>
      <c r="AO236" s="55">
        <f t="shared" si="28"/>
        <v>0</v>
      </c>
      <c r="AP236" s="84" t="str">
        <f t="shared" si="29"/>
        <v/>
      </c>
      <c r="AQ236" s="11" t="b">
        <f t="shared" si="30"/>
        <v>0</v>
      </c>
      <c r="AR236" s="59" t="b">
        <f t="shared" si="31"/>
        <v>0</v>
      </c>
      <c r="AS236" s="34" t="str">
        <f t="shared" si="32"/>
        <v/>
      </c>
    </row>
    <row r="237" spans="2:45">
      <c r="B237" s="260"/>
      <c r="C237" s="35"/>
      <c r="D237" s="53"/>
      <c r="E237" s="5"/>
      <c r="F237" s="60"/>
      <c r="G237" s="54" t="e">
        <f>VLOOKUP(F237,Foglio1!$F$2:$G$1509,2,FALSE)</f>
        <v>#N/A</v>
      </c>
      <c r="H237" s="56"/>
      <c r="I237" s="4"/>
      <c r="J237" s="4"/>
      <c r="K237" s="4"/>
      <c r="L237" s="4"/>
      <c r="M237" s="24"/>
      <c r="N237" s="24"/>
      <c r="O237" s="14"/>
      <c r="P237" s="14"/>
      <c r="Q237" s="14"/>
      <c r="R237" s="14"/>
      <c r="S237" s="14"/>
      <c r="T237" s="14"/>
      <c r="U237" s="14"/>
      <c r="V237" s="14"/>
      <c r="W237" s="24"/>
      <c r="X237" s="14"/>
      <c r="Y237" s="15"/>
      <c r="Z237" s="15"/>
      <c r="AA237" s="55">
        <f t="shared" si="25"/>
        <v>0</v>
      </c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55">
        <f t="shared" si="26"/>
        <v>0</v>
      </c>
      <c r="AN237" s="55">
        <f t="shared" si="27"/>
        <v>0</v>
      </c>
      <c r="AO237" s="55">
        <f t="shared" si="28"/>
        <v>0</v>
      </c>
      <c r="AP237" s="84" t="str">
        <f t="shared" si="29"/>
        <v/>
      </c>
      <c r="AQ237" s="11" t="b">
        <f t="shared" si="30"/>
        <v>0</v>
      </c>
      <c r="AR237" s="59" t="b">
        <f t="shared" si="31"/>
        <v>0</v>
      </c>
      <c r="AS237" s="34" t="str">
        <f t="shared" si="32"/>
        <v/>
      </c>
    </row>
    <row r="238" spans="2:45">
      <c r="B238" s="260"/>
      <c r="C238" s="35"/>
      <c r="D238" s="53"/>
      <c r="E238" s="5"/>
      <c r="F238" s="60"/>
      <c r="G238" s="54" t="e">
        <f>VLOOKUP(F238,Foglio1!$F$2:$G$1509,2,FALSE)</f>
        <v>#N/A</v>
      </c>
      <c r="H238" s="56"/>
      <c r="I238" s="4"/>
      <c r="J238" s="4"/>
      <c r="K238" s="4"/>
      <c r="L238" s="4"/>
      <c r="M238" s="24"/>
      <c r="N238" s="24"/>
      <c r="O238" s="14"/>
      <c r="P238" s="14"/>
      <c r="Q238" s="14"/>
      <c r="R238" s="14"/>
      <c r="S238" s="14"/>
      <c r="T238" s="14"/>
      <c r="U238" s="14"/>
      <c r="V238" s="14"/>
      <c r="W238" s="24"/>
      <c r="X238" s="14"/>
      <c r="Y238" s="15"/>
      <c r="Z238" s="15"/>
      <c r="AA238" s="55">
        <f t="shared" si="25"/>
        <v>0</v>
      </c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55">
        <f t="shared" si="26"/>
        <v>0</v>
      </c>
      <c r="AN238" s="55">
        <f t="shared" si="27"/>
        <v>0</v>
      </c>
      <c r="AO238" s="55">
        <f t="shared" si="28"/>
        <v>0</v>
      </c>
      <c r="AP238" s="84" t="str">
        <f t="shared" si="29"/>
        <v/>
      </c>
      <c r="AQ238" s="11" t="b">
        <f t="shared" si="30"/>
        <v>0</v>
      </c>
      <c r="AR238" s="59" t="b">
        <f t="shared" si="31"/>
        <v>0</v>
      </c>
      <c r="AS238" s="34" t="str">
        <f t="shared" si="32"/>
        <v/>
      </c>
    </row>
    <row r="239" spans="2:45">
      <c r="B239" s="260"/>
      <c r="C239" s="35"/>
      <c r="D239" s="53"/>
      <c r="E239" s="5"/>
      <c r="F239" s="60"/>
      <c r="G239" s="54" t="e">
        <f>VLOOKUP(F239,Foglio1!$F$2:$G$1509,2,FALSE)</f>
        <v>#N/A</v>
      </c>
      <c r="H239" s="56"/>
      <c r="I239" s="4"/>
      <c r="J239" s="4"/>
      <c r="K239" s="4"/>
      <c r="L239" s="4"/>
      <c r="M239" s="24"/>
      <c r="N239" s="24"/>
      <c r="O239" s="14"/>
      <c r="P239" s="14"/>
      <c r="Q239" s="14"/>
      <c r="R239" s="14"/>
      <c r="S239" s="14"/>
      <c r="T239" s="14"/>
      <c r="U239" s="14"/>
      <c r="V239" s="14"/>
      <c r="W239" s="24"/>
      <c r="X239" s="14"/>
      <c r="Y239" s="15"/>
      <c r="Z239" s="15"/>
      <c r="AA239" s="55">
        <f t="shared" si="25"/>
        <v>0</v>
      </c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55">
        <f t="shared" si="26"/>
        <v>0</v>
      </c>
      <c r="AN239" s="55">
        <f t="shared" si="27"/>
        <v>0</v>
      </c>
      <c r="AO239" s="55">
        <f t="shared" si="28"/>
        <v>0</v>
      </c>
      <c r="AP239" s="84" t="str">
        <f t="shared" si="29"/>
        <v/>
      </c>
      <c r="AQ239" s="11" t="b">
        <f t="shared" si="30"/>
        <v>0</v>
      </c>
      <c r="AR239" s="59" t="b">
        <f t="shared" si="31"/>
        <v>0</v>
      </c>
      <c r="AS239" s="34" t="str">
        <f t="shared" si="32"/>
        <v/>
      </c>
    </row>
    <row r="240" spans="2:45">
      <c r="B240" s="260"/>
      <c r="C240" s="35"/>
      <c r="D240" s="53"/>
      <c r="E240" s="5"/>
      <c r="F240" s="60"/>
      <c r="G240" s="54" t="e">
        <f>VLOOKUP(F240,Foglio1!$F$2:$G$1509,2,FALSE)</f>
        <v>#N/A</v>
      </c>
      <c r="H240" s="56"/>
      <c r="I240" s="4"/>
      <c r="J240" s="4"/>
      <c r="K240" s="4"/>
      <c r="L240" s="4"/>
      <c r="M240" s="24"/>
      <c r="N240" s="24"/>
      <c r="O240" s="14"/>
      <c r="P240" s="14"/>
      <c r="Q240" s="14"/>
      <c r="R240" s="14"/>
      <c r="S240" s="14"/>
      <c r="T240" s="14"/>
      <c r="U240" s="14"/>
      <c r="V240" s="14"/>
      <c r="W240" s="24"/>
      <c r="X240" s="14"/>
      <c r="Y240" s="15"/>
      <c r="Z240" s="15"/>
      <c r="AA240" s="55">
        <f t="shared" si="25"/>
        <v>0</v>
      </c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55">
        <f t="shared" si="26"/>
        <v>0</v>
      </c>
      <c r="AN240" s="55">
        <f t="shared" si="27"/>
        <v>0</v>
      </c>
      <c r="AO240" s="55">
        <f t="shared" si="28"/>
        <v>0</v>
      </c>
      <c r="AP240" s="84" t="str">
        <f t="shared" si="29"/>
        <v/>
      </c>
      <c r="AQ240" s="11" t="b">
        <f t="shared" si="30"/>
        <v>0</v>
      </c>
      <c r="AR240" s="59" t="b">
        <f t="shared" si="31"/>
        <v>0</v>
      </c>
      <c r="AS240" s="34" t="str">
        <f t="shared" si="32"/>
        <v/>
      </c>
    </row>
    <row r="241" spans="2:45">
      <c r="B241" s="260"/>
      <c r="C241" s="35"/>
      <c r="D241" s="53"/>
      <c r="E241" s="5"/>
      <c r="F241" s="60"/>
      <c r="G241" s="54" t="e">
        <f>VLOOKUP(F241,Foglio1!$F$2:$G$1509,2,FALSE)</f>
        <v>#N/A</v>
      </c>
      <c r="H241" s="56"/>
      <c r="I241" s="4"/>
      <c r="J241" s="4"/>
      <c r="K241" s="4"/>
      <c r="L241" s="4"/>
      <c r="M241" s="24"/>
      <c r="N241" s="24"/>
      <c r="O241" s="14"/>
      <c r="P241" s="14"/>
      <c r="Q241" s="14"/>
      <c r="R241" s="14"/>
      <c r="S241" s="14"/>
      <c r="T241" s="14"/>
      <c r="U241" s="14"/>
      <c r="V241" s="14"/>
      <c r="W241" s="24"/>
      <c r="X241" s="14"/>
      <c r="Y241" s="15"/>
      <c r="Z241" s="15"/>
      <c r="AA241" s="55">
        <f t="shared" si="25"/>
        <v>0</v>
      </c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55">
        <f t="shared" si="26"/>
        <v>0</v>
      </c>
      <c r="AN241" s="55">
        <f t="shared" si="27"/>
        <v>0</v>
      </c>
      <c r="AO241" s="55">
        <f t="shared" si="28"/>
        <v>0</v>
      </c>
      <c r="AP241" s="84" t="str">
        <f t="shared" si="29"/>
        <v/>
      </c>
      <c r="AQ241" s="11" t="b">
        <f t="shared" si="30"/>
        <v>0</v>
      </c>
      <c r="AR241" s="59" t="b">
        <f t="shared" si="31"/>
        <v>0</v>
      </c>
      <c r="AS241" s="34" t="str">
        <f t="shared" si="32"/>
        <v/>
      </c>
    </row>
    <row r="242" spans="2:45">
      <c r="B242" s="260"/>
      <c r="C242" s="35"/>
      <c r="D242" s="53"/>
      <c r="E242" s="5"/>
      <c r="F242" s="60"/>
      <c r="G242" s="54" t="e">
        <f>VLOOKUP(F242,Foglio1!$F$2:$G$1509,2,FALSE)</f>
        <v>#N/A</v>
      </c>
      <c r="H242" s="56"/>
      <c r="I242" s="4"/>
      <c r="J242" s="4"/>
      <c r="K242" s="4"/>
      <c r="L242" s="4"/>
      <c r="M242" s="24"/>
      <c r="N242" s="24"/>
      <c r="O242" s="14"/>
      <c r="P242" s="14"/>
      <c r="Q242" s="14"/>
      <c r="R242" s="14"/>
      <c r="S242" s="14"/>
      <c r="T242" s="14"/>
      <c r="U242" s="14"/>
      <c r="V242" s="14"/>
      <c r="W242" s="24"/>
      <c r="X242" s="14"/>
      <c r="Y242" s="15"/>
      <c r="Z242" s="15"/>
      <c r="AA242" s="55">
        <f t="shared" si="25"/>
        <v>0</v>
      </c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55">
        <f t="shared" si="26"/>
        <v>0</v>
      </c>
      <c r="AN242" s="55">
        <f t="shared" si="27"/>
        <v>0</v>
      </c>
      <c r="AO242" s="55">
        <f t="shared" si="28"/>
        <v>0</v>
      </c>
      <c r="AP242" s="84" t="str">
        <f t="shared" si="29"/>
        <v/>
      </c>
      <c r="AQ242" s="11" t="b">
        <f t="shared" si="30"/>
        <v>0</v>
      </c>
      <c r="AR242" s="59" t="b">
        <f t="shared" si="31"/>
        <v>0</v>
      </c>
      <c r="AS242" s="34" t="str">
        <f t="shared" si="32"/>
        <v/>
      </c>
    </row>
    <row r="243" spans="2:45">
      <c r="B243" s="260"/>
      <c r="C243" s="35"/>
      <c r="D243" s="53"/>
      <c r="E243" s="5"/>
      <c r="F243" s="60"/>
      <c r="G243" s="54" t="e">
        <f>VLOOKUP(F243,Foglio1!$F$2:$G$1509,2,FALSE)</f>
        <v>#N/A</v>
      </c>
      <c r="H243" s="56"/>
      <c r="I243" s="4"/>
      <c r="J243" s="4"/>
      <c r="K243" s="4"/>
      <c r="L243" s="4"/>
      <c r="M243" s="24"/>
      <c r="N243" s="24"/>
      <c r="O243" s="14"/>
      <c r="P243" s="14"/>
      <c r="Q243" s="14"/>
      <c r="R243" s="14"/>
      <c r="S243" s="14"/>
      <c r="T243" s="14"/>
      <c r="U243" s="14"/>
      <c r="V243" s="14"/>
      <c r="W243" s="24"/>
      <c r="X243" s="14"/>
      <c r="Y243" s="15"/>
      <c r="Z243" s="15"/>
      <c r="AA243" s="55">
        <f t="shared" si="25"/>
        <v>0</v>
      </c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55">
        <f t="shared" si="26"/>
        <v>0</v>
      </c>
      <c r="AN243" s="55">
        <f t="shared" si="27"/>
        <v>0</v>
      </c>
      <c r="AO243" s="55">
        <f t="shared" si="28"/>
        <v>0</v>
      </c>
      <c r="AP243" s="84" t="str">
        <f t="shared" si="29"/>
        <v/>
      </c>
      <c r="AQ243" s="11" t="b">
        <f t="shared" si="30"/>
        <v>0</v>
      </c>
      <c r="AR243" s="59" t="b">
        <f t="shared" si="31"/>
        <v>0</v>
      </c>
      <c r="AS243" s="34" t="str">
        <f t="shared" si="32"/>
        <v/>
      </c>
    </row>
    <row r="244" spans="2:45">
      <c r="B244" s="260"/>
      <c r="C244" s="35"/>
      <c r="D244" s="53"/>
      <c r="E244" s="5"/>
      <c r="F244" s="60"/>
      <c r="G244" s="54" t="e">
        <f>VLOOKUP(F244,Foglio1!$F$2:$G$1509,2,FALSE)</f>
        <v>#N/A</v>
      </c>
      <c r="H244" s="56"/>
      <c r="I244" s="4"/>
      <c r="J244" s="4"/>
      <c r="K244" s="4"/>
      <c r="L244" s="4"/>
      <c r="M244" s="24"/>
      <c r="N244" s="24"/>
      <c r="O244" s="14"/>
      <c r="P244" s="14"/>
      <c r="Q244" s="14"/>
      <c r="R244" s="14"/>
      <c r="S244" s="14"/>
      <c r="T244" s="14"/>
      <c r="U244" s="14"/>
      <c r="V244" s="14"/>
      <c r="W244" s="24"/>
      <c r="X244" s="14"/>
      <c r="Y244" s="15"/>
      <c r="Z244" s="15"/>
      <c r="AA244" s="55">
        <f t="shared" si="25"/>
        <v>0</v>
      </c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55">
        <f t="shared" si="26"/>
        <v>0</v>
      </c>
      <c r="AN244" s="55">
        <f t="shared" si="27"/>
        <v>0</v>
      </c>
      <c r="AO244" s="55">
        <f t="shared" si="28"/>
        <v>0</v>
      </c>
      <c r="AP244" s="84" t="str">
        <f t="shared" si="29"/>
        <v/>
      </c>
      <c r="AQ244" s="11" t="b">
        <f t="shared" si="30"/>
        <v>0</v>
      </c>
      <c r="AR244" s="59" t="b">
        <f t="shared" si="31"/>
        <v>0</v>
      </c>
      <c r="AS244" s="34" t="str">
        <f t="shared" si="32"/>
        <v/>
      </c>
    </row>
    <row r="245" spans="2:45">
      <c r="B245" s="260"/>
      <c r="C245" s="35"/>
      <c r="D245" s="53"/>
      <c r="E245" s="5"/>
      <c r="F245" s="60"/>
      <c r="G245" s="54" t="e">
        <f>VLOOKUP(F245,Foglio1!$F$2:$G$1509,2,FALSE)</f>
        <v>#N/A</v>
      </c>
      <c r="H245" s="56"/>
      <c r="I245" s="4"/>
      <c r="J245" s="4"/>
      <c r="K245" s="4"/>
      <c r="L245" s="4"/>
      <c r="M245" s="24"/>
      <c r="N245" s="24"/>
      <c r="O245" s="14"/>
      <c r="P245" s="14"/>
      <c r="Q245" s="14"/>
      <c r="R245" s="14"/>
      <c r="S245" s="14"/>
      <c r="T245" s="14"/>
      <c r="U245" s="14"/>
      <c r="V245" s="14"/>
      <c r="W245" s="24"/>
      <c r="X245" s="14"/>
      <c r="Y245" s="15"/>
      <c r="Z245" s="15"/>
      <c r="AA245" s="55">
        <f t="shared" si="25"/>
        <v>0</v>
      </c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55">
        <f t="shared" si="26"/>
        <v>0</v>
      </c>
      <c r="AN245" s="55">
        <f t="shared" si="27"/>
        <v>0</v>
      </c>
      <c r="AO245" s="55">
        <f t="shared" si="28"/>
        <v>0</v>
      </c>
      <c r="AP245" s="84" t="str">
        <f t="shared" si="29"/>
        <v/>
      </c>
      <c r="AQ245" s="11" t="b">
        <f t="shared" si="30"/>
        <v>0</v>
      </c>
      <c r="AR245" s="59" t="b">
        <f t="shared" si="31"/>
        <v>0</v>
      </c>
      <c r="AS245" s="34" t="str">
        <f t="shared" si="32"/>
        <v/>
      </c>
    </row>
    <row r="246" spans="2:45">
      <c r="B246" s="260"/>
      <c r="C246" s="35"/>
      <c r="D246" s="53"/>
      <c r="E246" s="5"/>
      <c r="F246" s="60"/>
      <c r="G246" s="54" t="e">
        <f>VLOOKUP(F246,Foglio1!$F$2:$G$1509,2,FALSE)</f>
        <v>#N/A</v>
      </c>
      <c r="H246" s="56"/>
      <c r="I246" s="4"/>
      <c r="J246" s="4"/>
      <c r="K246" s="4"/>
      <c r="L246" s="4"/>
      <c r="M246" s="24"/>
      <c r="N246" s="24"/>
      <c r="O246" s="14"/>
      <c r="P246" s="14"/>
      <c r="Q246" s="14"/>
      <c r="R246" s="14"/>
      <c r="S246" s="14"/>
      <c r="T246" s="14"/>
      <c r="U246" s="14"/>
      <c r="V246" s="14"/>
      <c r="W246" s="24"/>
      <c r="X246" s="14"/>
      <c r="Y246" s="15"/>
      <c r="Z246" s="15"/>
      <c r="AA246" s="55">
        <f t="shared" si="25"/>
        <v>0</v>
      </c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55">
        <f t="shared" si="26"/>
        <v>0</v>
      </c>
      <c r="AN246" s="55">
        <f t="shared" si="27"/>
        <v>0</v>
      </c>
      <c r="AO246" s="55">
        <f t="shared" si="28"/>
        <v>0</v>
      </c>
      <c r="AP246" s="84" t="str">
        <f t="shared" si="29"/>
        <v/>
      </c>
      <c r="AQ246" s="11" t="b">
        <f t="shared" si="30"/>
        <v>0</v>
      </c>
      <c r="AR246" s="59" t="b">
        <f t="shared" si="31"/>
        <v>0</v>
      </c>
      <c r="AS246" s="34" t="str">
        <f t="shared" si="32"/>
        <v/>
      </c>
    </row>
    <row r="247" spans="2:45">
      <c r="B247" s="260"/>
      <c r="C247" s="35"/>
      <c r="D247" s="53"/>
      <c r="E247" s="5"/>
      <c r="F247" s="60"/>
      <c r="G247" s="54" t="e">
        <f>VLOOKUP(F247,Foglio1!$F$2:$G$1509,2,FALSE)</f>
        <v>#N/A</v>
      </c>
      <c r="H247" s="56"/>
      <c r="I247" s="4"/>
      <c r="J247" s="4"/>
      <c r="K247" s="4"/>
      <c r="L247" s="4"/>
      <c r="M247" s="24"/>
      <c r="N247" s="24"/>
      <c r="O247" s="14"/>
      <c r="P247" s="14"/>
      <c r="Q247" s="14"/>
      <c r="R247" s="14"/>
      <c r="S247" s="14"/>
      <c r="T247" s="14"/>
      <c r="U247" s="14"/>
      <c r="V247" s="14"/>
      <c r="W247" s="24"/>
      <c r="X247" s="14"/>
      <c r="Y247" s="15"/>
      <c r="Z247" s="15"/>
      <c r="AA247" s="55">
        <f t="shared" si="25"/>
        <v>0</v>
      </c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55">
        <f t="shared" si="26"/>
        <v>0</v>
      </c>
      <c r="AN247" s="55">
        <f t="shared" si="27"/>
        <v>0</v>
      </c>
      <c r="AO247" s="55">
        <f t="shared" si="28"/>
        <v>0</v>
      </c>
      <c r="AP247" s="84" t="str">
        <f t="shared" si="29"/>
        <v/>
      </c>
      <c r="AQ247" s="11" t="b">
        <f t="shared" si="30"/>
        <v>0</v>
      </c>
      <c r="AR247" s="59" t="b">
        <f t="shared" si="31"/>
        <v>0</v>
      </c>
      <c r="AS247" s="34" t="str">
        <f t="shared" si="32"/>
        <v/>
      </c>
    </row>
    <row r="248" spans="2:45">
      <c r="B248" s="260"/>
      <c r="C248" s="35"/>
      <c r="D248" s="53"/>
      <c r="E248" s="5"/>
      <c r="F248" s="60"/>
      <c r="G248" s="54" t="e">
        <f>VLOOKUP(F248,Foglio1!$F$2:$G$1509,2,FALSE)</f>
        <v>#N/A</v>
      </c>
      <c r="H248" s="56"/>
      <c r="I248" s="4"/>
      <c r="J248" s="4"/>
      <c r="K248" s="4"/>
      <c r="L248" s="4"/>
      <c r="M248" s="24"/>
      <c r="N248" s="24"/>
      <c r="O248" s="14"/>
      <c r="P248" s="14"/>
      <c r="Q248" s="14"/>
      <c r="R248" s="14"/>
      <c r="S248" s="14"/>
      <c r="T248" s="14"/>
      <c r="U248" s="14"/>
      <c r="V248" s="14"/>
      <c r="W248" s="24"/>
      <c r="X248" s="14"/>
      <c r="Y248" s="15"/>
      <c r="Z248" s="15"/>
      <c r="AA248" s="55">
        <f t="shared" si="25"/>
        <v>0</v>
      </c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55">
        <f t="shared" si="26"/>
        <v>0</v>
      </c>
      <c r="AN248" s="55">
        <f t="shared" si="27"/>
        <v>0</v>
      </c>
      <c r="AO248" s="55">
        <f t="shared" si="28"/>
        <v>0</v>
      </c>
      <c r="AP248" s="84" t="str">
        <f t="shared" si="29"/>
        <v/>
      </c>
      <c r="AQ248" s="11" t="b">
        <f t="shared" si="30"/>
        <v>0</v>
      </c>
      <c r="AR248" s="59" t="b">
        <f t="shared" si="31"/>
        <v>0</v>
      </c>
      <c r="AS248" s="34" t="str">
        <f t="shared" si="32"/>
        <v/>
      </c>
    </row>
    <row r="249" spans="2:45">
      <c r="B249" s="260"/>
      <c r="C249" s="35"/>
      <c r="D249" s="53"/>
      <c r="E249" s="5"/>
      <c r="F249" s="60"/>
      <c r="G249" s="54" t="e">
        <f>VLOOKUP(F249,Foglio1!$F$2:$G$1509,2,FALSE)</f>
        <v>#N/A</v>
      </c>
      <c r="H249" s="56"/>
      <c r="I249" s="4"/>
      <c r="J249" s="4"/>
      <c r="K249" s="4"/>
      <c r="L249" s="4"/>
      <c r="M249" s="24"/>
      <c r="N249" s="24"/>
      <c r="O249" s="14"/>
      <c r="P249" s="14"/>
      <c r="Q249" s="14"/>
      <c r="R249" s="14"/>
      <c r="S249" s="14"/>
      <c r="T249" s="14"/>
      <c r="U249" s="14"/>
      <c r="V249" s="14"/>
      <c r="W249" s="24"/>
      <c r="X249" s="14"/>
      <c r="Y249" s="15"/>
      <c r="Z249" s="15"/>
      <c r="AA249" s="55">
        <f t="shared" si="25"/>
        <v>0</v>
      </c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55">
        <f t="shared" si="26"/>
        <v>0</v>
      </c>
      <c r="AN249" s="55">
        <f t="shared" si="27"/>
        <v>0</v>
      </c>
      <c r="AO249" s="55">
        <f t="shared" si="28"/>
        <v>0</v>
      </c>
      <c r="AP249" s="84" t="str">
        <f t="shared" si="29"/>
        <v/>
      </c>
      <c r="AQ249" s="11" t="b">
        <f t="shared" si="30"/>
        <v>0</v>
      </c>
      <c r="AR249" s="59" t="b">
        <f t="shared" si="31"/>
        <v>0</v>
      </c>
      <c r="AS249" s="34" t="str">
        <f t="shared" si="32"/>
        <v/>
      </c>
    </row>
    <row r="250" spans="2:45">
      <c r="B250" s="260"/>
      <c r="C250" s="35"/>
      <c r="D250" s="53"/>
      <c r="E250" s="5"/>
      <c r="F250" s="60"/>
      <c r="G250" s="54" t="e">
        <f>VLOOKUP(F250,Foglio1!$F$2:$G$1509,2,FALSE)</f>
        <v>#N/A</v>
      </c>
      <c r="H250" s="56"/>
      <c r="I250" s="4"/>
      <c r="J250" s="4"/>
      <c r="K250" s="4"/>
      <c r="L250" s="4"/>
      <c r="M250" s="24"/>
      <c r="N250" s="24"/>
      <c r="O250" s="14"/>
      <c r="P250" s="14"/>
      <c r="Q250" s="14"/>
      <c r="R250" s="14"/>
      <c r="S250" s="14"/>
      <c r="T250" s="14"/>
      <c r="U250" s="14"/>
      <c r="V250" s="14"/>
      <c r="W250" s="24"/>
      <c r="X250" s="14"/>
      <c r="Y250" s="15"/>
      <c r="Z250" s="15"/>
      <c r="AA250" s="55">
        <f t="shared" si="25"/>
        <v>0</v>
      </c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55">
        <f t="shared" si="26"/>
        <v>0</v>
      </c>
      <c r="AN250" s="55">
        <f t="shared" si="27"/>
        <v>0</v>
      </c>
      <c r="AO250" s="55">
        <f t="shared" si="28"/>
        <v>0</v>
      </c>
      <c r="AP250" s="84" t="str">
        <f t="shared" si="29"/>
        <v/>
      </c>
      <c r="AQ250" s="11" t="b">
        <f t="shared" si="30"/>
        <v>0</v>
      </c>
      <c r="AR250" s="59" t="b">
        <f t="shared" si="31"/>
        <v>0</v>
      </c>
      <c r="AS250" s="34" t="str">
        <f t="shared" si="32"/>
        <v/>
      </c>
    </row>
    <row r="251" spans="2:45">
      <c r="B251" s="260"/>
      <c r="C251" s="35"/>
      <c r="D251" s="53"/>
      <c r="E251" s="5"/>
      <c r="F251" s="60"/>
      <c r="G251" s="54" t="e">
        <f>VLOOKUP(F251,Foglio1!$F$2:$G$1509,2,FALSE)</f>
        <v>#N/A</v>
      </c>
      <c r="H251" s="56"/>
      <c r="I251" s="4"/>
      <c r="J251" s="4"/>
      <c r="K251" s="4"/>
      <c r="L251" s="4"/>
      <c r="M251" s="24"/>
      <c r="N251" s="24"/>
      <c r="O251" s="14"/>
      <c r="P251" s="14"/>
      <c r="Q251" s="14"/>
      <c r="R251" s="14"/>
      <c r="S251" s="14"/>
      <c r="T251" s="14"/>
      <c r="U251" s="14"/>
      <c r="V251" s="14"/>
      <c r="W251" s="24"/>
      <c r="X251" s="14"/>
      <c r="Y251" s="15"/>
      <c r="Z251" s="15"/>
      <c r="AA251" s="55">
        <f t="shared" si="25"/>
        <v>0</v>
      </c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55">
        <f t="shared" si="26"/>
        <v>0</v>
      </c>
      <c r="AN251" s="55">
        <f t="shared" si="27"/>
        <v>0</v>
      </c>
      <c r="AO251" s="55">
        <f t="shared" si="28"/>
        <v>0</v>
      </c>
      <c r="AP251" s="84" t="str">
        <f t="shared" si="29"/>
        <v/>
      </c>
      <c r="AQ251" s="11" t="b">
        <f t="shared" si="30"/>
        <v>0</v>
      </c>
      <c r="AR251" s="59" t="b">
        <f t="shared" si="31"/>
        <v>0</v>
      </c>
      <c r="AS251" s="34" t="str">
        <f t="shared" si="32"/>
        <v/>
      </c>
    </row>
    <row r="252" spans="2:45">
      <c r="B252" s="260"/>
      <c r="C252" s="35"/>
      <c r="D252" s="53"/>
      <c r="E252" s="5"/>
      <c r="F252" s="60"/>
      <c r="G252" s="54" t="e">
        <f>VLOOKUP(F252,Foglio1!$F$2:$G$1509,2,FALSE)</f>
        <v>#N/A</v>
      </c>
      <c r="H252" s="56"/>
      <c r="I252" s="4"/>
      <c r="J252" s="4"/>
      <c r="K252" s="4"/>
      <c r="L252" s="4"/>
      <c r="M252" s="24"/>
      <c r="N252" s="24"/>
      <c r="O252" s="14"/>
      <c r="P252" s="14"/>
      <c r="Q252" s="14"/>
      <c r="R252" s="14"/>
      <c r="S252" s="14"/>
      <c r="T252" s="14"/>
      <c r="U252" s="14"/>
      <c r="V252" s="14"/>
      <c r="W252" s="24"/>
      <c r="X252" s="14"/>
      <c r="Y252" s="15"/>
      <c r="Z252" s="15"/>
      <c r="AA252" s="55">
        <f t="shared" si="25"/>
        <v>0</v>
      </c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55">
        <f t="shared" si="26"/>
        <v>0</v>
      </c>
      <c r="AN252" s="55">
        <f t="shared" si="27"/>
        <v>0</v>
      </c>
      <c r="AO252" s="55">
        <f t="shared" si="28"/>
        <v>0</v>
      </c>
      <c r="AP252" s="84" t="str">
        <f t="shared" si="29"/>
        <v/>
      </c>
      <c r="AQ252" s="11" t="b">
        <f t="shared" si="30"/>
        <v>0</v>
      </c>
      <c r="AR252" s="59" t="b">
        <f t="shared" si="31"/>
        <v>0</v>
      </c>
      <c r="AS252" s="34" t="str">
        <f t="shared" si="32"/>
        <v/>
      </c>
    </row>
    <row r="253" spans="2:45">
      <c r="B253" s="260"/>
      <c r="C253" s="35"/>
      <c r="D253" s="53"/>
      <c r="E253" s="5"/>
      <c r="F253" s="60"/>
      <c r="G253" s="54" t="e">
        <f>VLOOKUP(F253,Foglio1!$F$2:$G$1509,2,FALSE)</f>
        <v>#N/A</v>
      </c>
      <c r="H253" s="56"/>
      <c r="I253" s="4"/>
      <c r="J253" s="4"/>
      <c r="K253" s="4"/>
      <c r="L253" s="4"/>
      <c r="M253" s="24"/>
      <c r="N253" s="24"/>
      <c r="O253" s="14"/>
      <c r="P253" s="14"/>
      <c r="Q253" s="14"/>
      <c r="R253" s="14"/>
      <c r="S253" s="14"/>
      <c r="T253" s="14"/>
      <c r="U253" s="14"/>
      <c r="V253" s="14"/>
      <c r="W253" s="24"/>
      <c r="X253" s="14"/>
      <c r="Y253" s="15"/>
      <c r="Z253" s="15"/>
      <c r="AA253" s="55">
        <f t="shared" si="25"/>
        <v>0</v>
      </c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55">
        <f t="shared" si="26"/>
        <v>0</v>
      </c>
      <c r="AN253" s="55">
        <f t="shared" si="27"/>
        <v>0</v>
      </c>
      <c r="AO253" s="55">
        <f t="shared" si="28"/>
        <v>0</v>
      </c>
      <c r="AP253" s="84" t="str">
        <f t="shared" si="29"/>
        <v/>
      </c>
      <c r="AQ253" s="11" t="b">
        <f t="shared" si="30"/>
        <v>0</v>
      </c>
      <c r="AR253" s="59" t="b">
        <f t="shared" si="31"/>
        <v>0</v>
      </c>
      <c r="AS253" s="34" t="str">
        <f t="shared" si="32"/>
        <v/>
      </c>
    </row>
    <row r="254" spans="2:45">
      <c r="B254" s="260"/>
      <c r="C254" s="35"/>
      <c r="D254" s="53"/>
      <c r="E254" s="5"/>
      <c r="F254" s="60"/>
      <c r="G254" s="54" t="e">
        <f>VLOOKUP(F254,Foglio1!$F$2:$G$1509,2,FALSE)</f>
        <v>#N/A</v>
      </c>
      <c r="H254" s="56"/>
      <c r="I254" s="4"/>
      <c r="J254" s="4"/>
      <c r="K254" s="4"/>
      <c r="L254" s="4"/>
      <c r="M254" s="24"/>
      <c r="N254" s="24"/>
      <c r="O254" s="14"/>
      <c r="P254" s="14"/>
      <c r="Q254" s="14"/>
      <c r="R254" s="14"/>
      <c r="S254" s="14"/>
      <c r="T254" s="14"/>
      <c r="U254" s="14"/>
      <c r="V254" s="14"/>
      <c r="W254" s="24"/>
      <c r="X254" s="14"/>
      <c r="Y254" s="15"/>
      <c r="Z254" s="15"/>
      <c r="AA254" s="55">
        <f t="shared" si="25"/>
        <v>0</v>
      </c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55">
        <f t="shared" si="26"/>
        <v>0</v>
      </c>
      <c r="AN254" s="55">
        <f t="shared" si="27"/>
        <v>0</v>
      </c>
      <c r="AO254" s="55">
        <f t="shared" si="28"/>
        <v>0</v>
      </c>
      <c r="AP254" s="84" t="str">
        <f t="shared" si="29"/>
        <v/>
      </c>
      <c r="AQ254" s="11" t="b">
        <f t="shared" si="30"/>
        <v>0</v>
      </c>
      <c r="AR254" s="59" t="b">
        <f t="shared" si="31"/>
        <v>0</v>
      </c>
      <c r="AS254" s="34" t="str">
        <f t="shared" si="32"/>
        <v/>
      </c>
    </row>
    <row r="255" spans="2:45">
      <c r="B255" s="260"/>
      <c r="C255" s="35"/>
      <c r="D255" s="53"/>
      <c r="E255" s="5"/>
      <c r="F255" s="60"/>
      <c r="G255" s="54" t="e">
        <f>VLOOKUP(F255,Foglio1!$F$2:$G$1509,2,FALSE)</f>
        <v>#N/A</v>
      </c>
      <c r="H255" s="56"/>
      <c r="I255" s="4"/>
      <c r="J255" s="4"/>
      <c r="K255" s="4"/>
      <c r="L255" s="4"/>
      <c r="M255" s="24"/>
      <c r="N255" s="24"/>
      <c r="O255" s="14"/>
      <c r="P255" s="14"/>
      <c r="Q255" s="14"/>
      <c r="R255" s="14"/>
      <c r="S255" s="14"/>
      <c r="T255" s="14"/>
      <c r="U255" s="14"/>
      <c r="V255" s="14"/>
      <c r="W255" s="24"/>
      <c r="X255" s="14"/>
      <c r="Y255" s="15"/>
      <c r="Z255" s="15"/>
      <c r="AA255" s="55">
        <f t="shared" si="25"/>
        <v>0</v>
      </c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55">
        <f t="shared" si="26"/>
        <v>0</v>
      </c>
      <c r="AN255" s="55">
        <f t="shared" si="27"/>
        <v>0</v>
      </c>
      <c r="AO255" s="55">
        <f t="shared" si="28"/>
        <v>0</v>
      </c>
      <c r="AP255" s="84" t="str">
        <f t="shared" si="29"/>
        <v/>
      </c>
      <c r="AQ255" s="11" t="b">
        <f t="shared" si="30"/>
        <v>0</v>
      </c>
      <c r="AR255" s="59" t="b">
        <f t="shared" si="31"/>
        <v>0</v>
      </c>
      <c r="AS255" s="34" t="str">
        <f t="shared" si="32"/>
        <v/>
      </c>
    </row>
    <row r="256" spans="2:45">
      <c r="B256" s="260"/>
      <c r="C256" s="35"/>
      <c r="D256" s="53"/>
      <c r="E256" s="5"/>
      <c r="F256" s="60"/>
      <c r="G256" s="54" t="e">
        <f>VLOOKUP(F256,Foglio1!$F$2:$G$1509,2,FALSE)</f>
        <v>#N/A</v>
      </c>
      <c r="H256" s="56"/>
      <c r="I256" s="4"/>
      <c r="J256" s="4"/>
      <c r="K256" s="4"/>
      <c r="L256" s="4"/>
      <c r="M256" s="24"/>
      <c r="N256" s="24"/>
      <c r="O256" s="14"/>
      <c r="P256" s="14"/>
      <c r="Q256" s="14"/>
      <c r="R256" s="14"/>
      <c r="S256" s="14"/>
      <c r="T256" s="14"/>
      <c r="U256" s="14"/>
      <c r="V256" s="14"/>
      <c r="W256" s="24"/>
      <c r="X256" s="14"/>
      <c r="Y256" s="15"/>
      <c r="Z256" s="15"/>
      <c r="AA256" s="55">
        <f t="shared" si="25"/>
        <v>0</v>
      </c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55">
        <f t="shared" si="26"/>
        <v>0</v>
      </c>
      <c r="AN256" s="55">
        <f t="shared" si="27"/>
        <v>0</v>
      </c>
      <c r="AO256" s="55">
        <f t="shared" si="28"/>
        <v>0</v>
      </c>
      <c r="AP256" s="84" t="str">
        <f t="shared" si="29"/>
        <v/>
      </c>
      <c r="AQ256" s="11" t="b">
        <f t="shared" si="30"/>
        <v>0</v>
      </c>
      <c r="AR256" s="59" t="b">
        <f t="shared" si="31"/>
        <v>0</v>
      </c>
      <c r="AS256" s="34" t="str">
        <f t="shared" si="32"/>
        <v/>
      </c>
    </row>
    <row r="257" spans="2:45">
      <c r="B257" s="260"/>
      <c r="C257" s="35"/>
      <c r="D257" s="53"/>
      <c r="E257" s="5"/>
      <c r="F257" s="60"/>
      <c r="G257" s="54" t="e">
        <f>VLOOKUP(F257,Foglio1!$F$2:$G$1509,2,FALSE)</f>
        <v>#N/A</v>
      </c>
      <c r="H257" s="56"/>
      <c r="I257" s="4"/>
      <c r="J257" s="4"/>
      <c r="K257" s="4"/>
      <c r="L257" s="4"/>
      <c r="M257" s="24"/>
      <c r="N257" s="24"/>
      <c r="O257" s="14"/>
      <c r="P257" s="14"/>
      <c r="Q257" s="14"/>
      <c r="R257" s="14"/>
      <c r="S257" s="14"/>
      <c r="T257" s="14"/>
      <c r="U257" s="14"/>
      <c r="V257" s="14"/>
      <c r="W257" s="24"/>
      <c r="X257" s="14"/>
      <c r="Y257" s="15"/>
      <c r="Z257" s="15"/>
      <c r="AA257" s="55">
        <f t="shared" si="25"/>
        <v>0</v>
      </c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55">
        <f t="shared" si="26"/>
        <v>0</v>
      </c>
      <c r="AN257" s="55">
        <f t="shared" si="27"/>
        <v>0</v>
      </c>
      <c r="AO257" s="55">
        <f t="shared" si="28"/>
        <v>0</v>
      </c>
      <c r="AP257" s="84" t="str">
        <f t="shared" si="29"/>
        <v/>
      </c>
      <c r="AQ257" s="11" t="b">
        <f t="shared" si="30"/>
        <v>0</v>
      </c>
      <c r="AR257" s="59" t="b">
        <f t="shared" si="31"/>
        <v>0</v>
      </c>
      <c r="AS257" s="34" t="str">
        <f t="shared" si="32"/>
        <v/>
      </c>
    </row>
    <row r="258" spans="2:45">
      <c r="B258" s="260"/>
      <c r="C258" s="35"/>
      <c r="D258" s="53"/>
      <c r="E258" s="5"/>
      <c r="F258" s="60"/>
      <c r="G258" s="54" t="e">
        <f>VLOOKUP(F258,Foglio1!$F$2:$G$1509,2,FALSE)</f>
        <v>#N/A</v>
      </c>
      <c r="H258" s="56"/>
      <c r="I258" s="4"/>
      <c r="J258" s="4"/>
      <c r="K258" s="4"/>
      <c r="L258" s="4"/>
      <c r="M258" s="24"/>
      <c r="N258" s="24"/>
      <c r="O258" s="14"/>
      <c r="P258" s="14"/>
      <c r="Q258" s="14"/>
      <c r="R258" s="14"/>
      <c r="S258" s="14"/>
      <c r="T258" s="14"/>
      <c r="U258" s="14"/>
      <c r="V258" s="14"/>
      <c r="W258" s="24"/>
      <c r="X258" s="14"/>
      <c r="Y258" s="15"/>
      <c r="Z258" s="15"/>
      <c r="AA258" s="55">
        <f t="shared" si="25"/>
        <v>0</v>
      </c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55">
        <f t="shared" si="26"/>
        <v>0</v>
      </c>
      <c r="AN258" s="55">
        <f t="shared" si="27"/>
        <v>0</v>
      </c>
      <c r="AO258" s="55">
        <f t="shared" si="28"/>
        <v>0</v>
      </c>
      <c r="AP258" s="84" t="str">
        <f t="shared" si="29"/>
        <v/>
      </c>
      <c r="AQ258" s="11" t="b">
        <f t="shared" si="30"/>
        <v>0</v>
      </c>
      <c r="AR258" s="59" t="b">
        <f t="shared" si="31"/>
        <v>0</v>
      </c>
      <c r="AS258" s="34" t="str">
        <f t="shared" si="32"/>
        <v/>
      </c>
    </row>
    <row r="259" spans="2:45">
      <c r="B259" s="260"/>
      <c r="C259" s="35"/>
      <c r="D259" s="53"/>
      <c r="E259" s="5"/>
      <c r="F259" s="60"/>
      <c r="G259" s="54" t="e">
        <f>VLOOKUP(F259,Foglio1!$F$2:$G$1509,2,FALSE)</f>
        <v>#N/A</v>
      </c>
      <c r="H259" s="56"/>
      <c r="I259" s="4"/>
      <c r="J259" s="4"/>
      <c r="K259" s="4"/>
      <c r="L259" s="4"/>
      <c r="M259" s="24"/>
      <c r="N259" s="24"/>
      <c r="O259" s="14"/>
      <c r="P259" s="14"/>
      <c r="Q259" s="14"/>
      <c r="R259" s="14"/>
      <c r="S259" s="14"/>
      <c r="T259" s="14"/>
      <c r="U259" s="14"/>
      <c r="V259" s="14"/>
      <c r="W259" s="24"/>
      <c r="X259" s="14"/>
      <c r="Y259" s="15"/>
      <c r="Z259" s="15"/>
      <c r="AA259" s="55">
        <f t="shared" si="25"/>
        <v>0</v>
      </c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55">
        <f t="shared" si="26"/>
        <v>0</v>
      </c>
      <c r="AN259" s="55">
        <f t="shared" si="27"/>
        <v>0</v>
      </c>
      <c r="AO259" s="55">
        <f t="shared" si="28"/>
        <v>0</v>
      </c>
      <c r="AP259" s="84" t="str">
        <f t="shared" si="29"/>
        <v/>
      </c>
      <c r="AQ259" s="11" t="b">
        <f t="shared" si="30"/>
        <v>0</v>
      </c>
      <c r="AR259" s="59" t="b">
        <f t="shared" si="31"/>
        <v>0</v>
      </c>
      <c r="AS259" s="34" t="str">
        <f t="shared" si="32"/>
        <v/>
      </c>
    </row>
    <row r="260" spans="2:45">
      <c r="B260" s="260"/>
      <c r="C260" s="35"/>
      <c r="D260" s="53"/>
      <c r="E260" s="5"/>
      <c r="F260" s="60"/>
      <c r="G260" s="54" t="e">
        <f>VLOOKUP(F260,Foglio1!$F$2:$G$1509,2,FALSE)</f>
        <v>#N/A</v>
      </c>
      <c r="H260" s="56"/>
      <c r="I260" s="4"/>
      <c r="J260" s="4"/>
      <c r="K260" s="4"/>
      <c r="L260" s="4"/>
      <c r="M260" s="24"/>
      <c r="N260" s="24"/>
      <c r="O260" s="14"/>
      <c r="P260" s="14"/>
      <c r="Q260" s="14"/>
      <c r="R260" s="14"/>
      <c r="S260" s="14"/>
      <c r="T260" s="14"/>
      <c r="U260" s="14"/>
      <c r="V260" s="14"/>
      <c r="W260" s="24"/>
      <c r="X260" s="14"/>
      <c r="Y260" s="15"/>
      <c r="Z260" s="15"/>
      <c r="AA260" s="55">
        <f t="shared" si="25"/>
        <v>0</v>
      </c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55">
        <f t="shared" si="26"/>
        <v>0</v>
      </c>
      <c r="AN260" s="55">
        <f t="shared" si="27"/>
        <v>0</v>
      </c>
      <c r="AO260" s="55">
        <f t="shared" si="28"/>
        <v>0</v>
      </c>
      <c r="AP260" s="84" t="str">
        <f t="shared" si="29"/>
        <v/>
      </c>
      <c r="AQ260" s="11" t="b">
        <f t="shared" si="30"/>
        <v>0</v>
      </c>
      <c r="AR260" s="59" t="b">
        <f t="shared" si="31"/>
        <v>0</v>
      </c>
      <c r="AS260" s="34" t="str">
        <f t="shared" si="32"/>
        <v/>
      </c>
    </row>
    <row r="261" spans="2:45">
      <c r="B261" s="260"/>
      <c r="C261" s="35"/>
      <c r="D261" s="53"/>
      <c r="E261" s="5"/>
      <c r="F261" s="60"/>
      <c r="G261" s="54" t="e">
        <f>VLOOKUP(F261,Foglio1!$F$2:$G$1509,2,FALSE)</f>
        <v>#N/A</v>
      </c>
      <c r="H261" s="56"/>
      <c r="I261" s="4"/>
      <c r="J261" s="4"/>
      <c r="K261" s="4"/>
      <c r="L261" s="4"/>
      <c r="M261" s="24"/>
      <c r="N261" s="24"/>
      <c r="O261" s="14"/>
      <c r="P261" s="14"/>
      <c r="Q261" s="14"/>
      <c r="R261" s="14"/>
      <c r="S261" s="14"/>
      <c r="T261" s="14"/>
      <c r="U261" s="14"/>
      <c r="V261" s="14"/>
      <c r="W261" s="24"/>
      <c r="X261" s="14"/>
      <c r="Y261" s="15"/>
      <c r="Z261" s="15"/>
      <c r="AA261" s="55">
        <f t="shared" si="25"/>
        <v>0</v>
      </c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55">
        <f t="shared" si="26"/>
        <v>0</v>
      </c>
      <c r="AN261" s="55">
        <f t="shared" si="27"/>
        <v>0</v>
      </c>
      <c r="AO261" s="55">
        <f t="shared" si="28"/>
        <v>0</v>
      </c>
      <c r="AP261" s="84" t="str">
        <f t="shared" si="29"/>
        <v/>
      </c>
      <c r="AQ261" s="11" t="b">
        <f t="shared" si="30"/>
        <v>0</v>
      </c>
      <c r="AR261" s="59" t="b">
        <f t="shared" si="31"/>
        <v>0</v>
      </c>
      <c r="AS261" s="34" t="str">
        <f t="shared" si="32"/>
        <v/>
      </c>
    </row>
    <row r="262" spans="2:45">
      <c r="B262" s="260"/>
      <c r="C262" s="35"/>
      <c r="D262" s="53"/>
      <c r="E262" s="5"/>
      <c r="F262" s="60"/>
      <c r="G262" s="54" t="e">
        <f>VLOOKUP(F262,Foglio1!$F$2:$G$1509,2,FALSE)</f>
        <v>#N/A</v>
      </c>
      <c r="H262" s="56"/>
      <c r="I262" s="4"/>
      <c r="J262" s="4"/>
      <c r="K262" s="4"/>
      <c r="L262" s="4"/>
      <c r="M262" s="24"/>
      <c r="N262" s="24"/>
      <c r="O262" s="14"/>
      <c r="P262" s="14"/>
      <c r="Q262" s="14"/>
      <c r="R262" s="14"/>
      <c r="S262" s="14"/>
      <c r="T262" s="14"/>
      <c r="U262" s="14"/>
      <c r="V262" s="14"/>
      <c r="W262" s="24"/>
      <c r="X262" s="14"/>
      <c r="Y262" s="15"/>
      <c r="Z262" s="15"/>
      <c r="AA262" s="55">
        <f t="shared" si="25"/>
        <v>0</v>
      </c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55">
        <f t="shared" si="26"/>
        <v>0</v>
      </c>
      <c r="AN262" s="55">
        <f t="shared" si="27"/>
        <v>0</v>
      </c>
      <c r="AO262" s="55">
        <f t="shared" si="28"/>
        <v>0</v>
      </c>
      <c r="AP262" s="84" t="str">
        <f t="shared" si="29"/>
        <v/>
      </c>
      <c r="AQ262" s="11" t="b">
        <f t="shared" si="30"/>
        <v>0</v>
      </c>
      <c r="AR262" s="59" t="b">
        <f t="shared" si="31"/>
        <v>0</v>
      </c>
      <c r="AS262" s="34" t="str">
        <f t="shared" si="32"/>
        <v/>
      </c>
    </row>
    <row r="263" spans="2:45">
      <c r="B263" s="260"/>
      <c r="C263" s="35"/>
      <c r="D263" s="53"/>
      <c r="E263" s="5"/>
      <c r="F263" s="60"/>
      <c r="G263" s="54" t="e">
        <f>VLOOKUP(F263,Foglio1!$F$2:$G$1509,2,FALSE)</f>
        <v>#N/A</v>
      </c>
      <c r="H263" s="56"/>
      <c r="I263" s="4"/>
      <c r="J263" s="4"/>
      <c r="K263" s="4"/>
      <c r="L263" s="4"/>
      <c r="M263" s="24"/>
      <c r="N263" s="24"/>
      <c r="O263" s="14"/>
      <c r="P263" s="14"/>
      <c r="Q263" s="14"/>
      <c r="R263" s="14"/>
      <c r="S263" s="14"/>
      <c r="T263" s="14"/>
      <c r="U263" s="14"/>
      <c r="V263" s="14"/>
      <c r="W263" s="24"/>
      <c r="X263" s="14"/>
      <c r="Y263" s="15"/>
      <c r="Z263" s="15"/>
      <c r="AA263" s="55">
        <f t="shared" si="25"/>
        <v>0</v>
      </c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55">
        <f t="shared" si="26"/>
        <v>0</v>
      </c>
      <c r="AN263" s="55">
        <f t="shared" si="27"/>
        <v>0</v>
      </c>
      <c r="AO263" s="55">
        <f t="shared" si="28"/>
        <v>0</v>
      </c>
      <c r="AP263" s="84" t="str">
        <f t="shared" si="29"/>
        <v/>
      </c>
      <c r="AQ263" s="11" t="b">
        <f t="shared" si="30"/>
        <v>0</v>
      </c>
      <c r="AR263" s="59" t="b">
        <f t="shared" si="31"/>
        <v>0</v>
      </c>
      <c r="AS263" s="34" t="str">
        <f t="shared" si="32"/>
        <v/>
      </c>
    </row>
    <row r="264" spans="2:45">
      <c r="B264" s="260"/>
      <c r="C264" s="35"/>
      <c r="D264" s="53"/>
      <c r="E264" s="5"/>
      <c r="F264" s="60"/>
      <c r="G264" s="54" t="e">
        <f>VLOOKUP(F264,Foglio1!$F$2:$G$1509,2,FALSE)</f>
        <v>#N/A</v>
      </c>
      <c r="H264" s="56"/>
      <c r="I264" s="4"/>
      <c r="J264" s="4"/>
      <c r="K264" s="4"/>
      <c r="L264" s="4"/>
      <c r="M264" s="24"/>
      <c r="N264" s="24"/>
      <c r="O264" s="14"/>
      <c r="P264" s="14"/>
      <c r="Q264" s="14"/>
      <c r="R264" s="14"/>
      <c r="S264" s="14"/>
      <c r="T264" s="14"/>
      <c r="U264" s="14"/>
      <c r="V264" s="14"/>
      <c r="W264" s="24"/>
      <c r="X264" s="14"/>
      <c r="Y264" s="15"/>
      <c r="Z264" s="15"/>
      <c r="AA264" s="55">
        <f t="shared" ref="AA264:AA300" si="33">SUM(Y264:Z264)</f>
        <v>0</v>
      </c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55">
        <f t="shared" ref="AM264:AM300" si="34">SUM(AA264:AC264)</f>
        <v>0</v>
      </c>
      <c r="AN264" s="55">
        <f t="shared" ref="AN264:AN300" si="35">SUM(AD264:AF264)</f>
        <v>0</v>
      </c>
      <c r="AO264" s="55">
        <f t="shared" ref="AO264:AO300" si="36">SUM(AG264:AK264)</f>
        <v>0</v>
      </c>
      <c r="AP264" s="84" t="str">
        <f t="shared" ref="AP264:AP300" si="37">IF(AND(OR(AQ264=FALSE,AR264=FALSE),OR(COUNTBLANK(A264:F264)&lt;&gt;COLUMNS(A264:F264),COUNTBLANK(H264:Z264)&lt;&gt;COLUMNS(H264:Z264),COUNTBLANK(AB264:AL264)&lt;&gt;COLUMNS(AB264:AL264))),"KO","")</f>
        <v/>
      </c>
      <c r="AQ264" s="11" t="b">
        <f t="shared" ref="AQ264:AQ300" si="38">IF(OR(ISBLANK(B264),ISBLANK(H264),ISBLANK(O264),ISBLANK(R264),ISBLANK(V264),ISBLANK(W264),ISBLANK(Y264),ISBLANK(AB264),ISBLANK(AD264),ISBLANK(AL264)),FALSE,TRUE)</f>
        <v>0</v>
      </c>
      <c r="AR264" s="59" t="b">
        <f t="shared" ref="AR264:AR300" si="39">IF(ISBLANK(B264),IF(OR(ISBLANK(C264),ISBLANK(D264),ISBLANK(E264),ISBLANK(F264),ISBLANK(G264)),FALSE,TRUE),TRUE)</f>
        <v>0</v>
      </c>
      <c r="AS264" s="34" t="str">
        <f t="shared" ref="AS264:AS300" si="40">IF(AND(AP264="KO",OR(COUNTBLANK(A264:F264)&lt;&gt;COLUMNS(A264:F264),COUNTBLANK(H264:Z264)&lt;&gt;COLUMNS(H264:Z264),COUNTBLANK(AB264:AL264)&lt;&gt;COLUMNS(AB264:AL264))),"ATTENZIONE!!! NON TUTTI I CAMPI OBBLIGATORI SONO STATI COMPILATI","")</f>
        <v/>
      </c>
    </row>
    <row r="265" spans="2:45">
      <c r="B265" s="260"/>
      <c r="C265" s="35"/>
      <c r="D265" s="53"/>
      <c r="E265" s="5"/>
      <c r="F265" s="60"/>
      <c r="G265" s="54" t="e">
        <f>VLOOKUP(F265,Foglio1!$F$2:$G$1509,2,FALSE)</f>
        <v>#N/A</v>
      </c>
      <c r="H265" s="56"/>
      <c r="I265" s="4"/>
      <c r="J265" s="4"/>
      <c r="K265" s="4"/>
      <c r="L265" s="4"/>
      <c r="M265" s="24"/>
      <c r="N265" s="24"/>
      <c r="O265" s="14"/>
      <c r="P265" s="14"/>
      <c r="Q265" s="14"/>
      <c r="R265" s="14"/>
      <c r="S265" s="14"/>
      <c r="T265" s="14"/>
      <c r="U265" s="14"/>
      <c r="V265" s="14"/>
      <c r="W265" s="24"/>
      <c r="X265" s="14"/>
      <c r="Y265" s="15"/>
      <c r="Z265" s="15"/>
      <c r="AA265" s="55">
        <f t="shared" si="33"/>
        <v>0</v>
      </c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55">
        <f t="shared" si="34"/>
        <v>0</v>
      </c>
      <c r="AN265" s="55">
        <f t="shared" si="35"/>
        <v>0</v>
      </c>
      <c r="AO265" s="55">
        <f t="shared" si="36"/>
        <v>0</v>
      </c>
      <c r="AP265" s="84" t="str">
        <f t="shared" si="37"/>
        <v/>
      </c>
      <c r="AQ265" s="11" t="b">
        <f t="shared" si="38"/>
        <v>0</v>
      </c>
      <c r="AR265" s="59" t="b">
        <f t="shared" si="39"/>
        <v>0</v>
      </c>
      <c r="AS265" s="34" t="str">
        <f t="shared" si="40"/>
        <v/>
      </c>
    </row>
    <row r="266" spans="2:45">
      <c r="B266" s="260"/>
      <c r="C266" s="35"/>
      <c r="D266" s="53"/>
      <c r="E266" s="5"/>
      <c r="F266" s="60"/>
      <c r="G266" s="54" t="e">
        <f>VLOOKUP(F266,Foglio1!$F$2:$G$1509,2,FALSE)</f>
        <v>#N/A</v>
      </c>
      <c r="H266" s="56"/>
      <c r="I266" s="4"/>
      <c r="J266" s="4"/>
      <c r="K266" s="4"/>
      <c r="L266" s="4"/>
      <c r="M266" s="24"/>
      <c r="N266" s="24"/>
      <c r="O266" s="14"/>
      <c r="P266" s="14"/>
      <c r="Q266" s="14"/>
      <c r="R266" s="14"/>
      <c r="S266" s="14"/>
      <c r="T266" s="14"/>
      <c r="U266" s="14"/>
      <c r="V266" s="14"/>
      <c r="W266" s="24"/>
      <c r="X266" s="14"/>
      <c r="Y266" s="15"/>
      <c r="Z266" s="15"/>
      <c r="AA266" s="55">
        <f t="shared" si="33"/>
        <v>0</v>
      </c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55">
        <f t="shared" si="34"/>
        <v>0</v>
      </c>
      <c r="AN266" s="55">
        <f t="shared" si="35"/>
        <v>0</v>
      </c>
      <c r="AO266" s="55">
        <f t="shared" si="36"/>
        <v>0</v>
      </c>
      <c r="AP266" s="84" t="str">
        <f t="shared" si="37"/>
        <v/>
      </c>
      <c r="AQ266" s="11" t="b">
        <f t="shared" si="38"/>
        <v>0</v>
      </c>
      <c r="AR266" s="59" t="b">
        <f t="shared" si="39"/>
        <v>0</v>
      </c>
      <c r="AS266" s="34" t="str">
        <f t="shared" si="40"/>
        <v/>
      </c>
    </row>
    <row r="267" spans="2:45">
      <c r="B267" s="260"/>
      <c r="C267" s="35"/>
      <c r="D267" s="53"/>
      <c r="E267" s="5"/>
      <c r="F267" s="60"/>
      <c r="G267" s="54" t="e">
        <f>VLOOKUP(F267,Foglio1!$F$2:$G$1509,2,FALSE)</f>
        <v>#N/A</v>
      </c>
      <c r="H267" s="56"/>
      <c r="I267" s="4"/>
      <c r="J267" s="4"/>
      <c r="K267" s="4"/>
      <c r="L267" s="4"/>
      <c r="M267" s="24"/>
      <c r="N267" s="24"/>
      <c r="O267" s="14"/>
      <c r="P267" s="14"/>
      <c r="Q267" s="14"/>
      <c r="R267" s="14"/>
      <c r="S267" s="14"/>
      <c r="T267" s="14"/>
      <c r="U267" s="14"/>
      <c r="V267" s="14"/>
      <c r="W267" s="24"/>
      <c r="X267" s="14"/>
      <c r="Y267" s="15"/>
      <c r="Z267" s="15"/>
      <c r="AA267" s="55">
        <f t="shared" si="33"/>
        <v>0</v>
      </c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55">
        <f t="shared" si="34"/>
        <v>0</v>
      </c>
      <c r="AN267" s="55">
        <f t="shared" si="35"/>
        <v>0</v>
      </c>
      <c r="AO267" s="55">
        <f t="shared" si="36"/>
        <v>0</v>
      </c>
      <c r="AP267" s="84" t="str">
        <f t="shared" si="37"/>
        <v/>
      </c>
      <c r="AQ267" s="11" t="b">
        <f t="shared" si="38"/>
        <v>0</v>
      </c>
      <c r="AR267" s="59" t="b">
        <f t="shared" si="39"/>
        <v>0</v>
      </c>
      <c r="AS267" s="34" t="str">
        <f t="shared" si="40"/>
        <v/>
      </c>
    </row>
    <row r="268" spans="2:45">
      <c r="B268" s="260"/>
      <c r="C268" s="35"/>
      <c r="D268" s="53"/>
      <c r="E268" s="5"/>
      <c r="F268" s="60"/>
      <c r="G268" s="54" t="e">
        <f>VLOOKUP(F268,Foglio1!$F$2:$G$1509,2,FALSE)</f>
        <v>#N/A</v>
      </c>
      <c r="H268" s="56"/>
      <c r="I268" s="4"/>
      <c r="J268" s="4"/>
      <c r="K268" s="4"/>
      <c r="L268" s="4"/>
      <c r="M268" s="24"/>
      <c r="N268" s="24"/>
      <c r="O268" s="14"/>
      <c r="P268" s="14"/>
      <c r="Q268" s="14"/>
      <c r="R268" s="14"/>
      <c r="S268" s="14"/>
      <c r="T268" s="14"/>
      <c r="U268" s="14"/>
      <c r="V268" s="14"/>
      <c r="W268" s="24"/>
      <c r="X268" s="14"/>
      <c r="Y268" s="15"/>
      <c r="Z268" s="15"/>
      <c r="AA268" s="55">
        <f t="shared" si="33"/>
        <v>0</v>
      </c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55">
        <f t="shared" si="34"/>
        <v>0</v>
      </c>
      <c r="AN268" s="55">
        <f t="shared" si="35"/>
        <v>0</v>
      </c>
      <c r="AO268" s="55">
        <f t="shared" si="36"/>
        <v>0</v>
      </c>
      <c r="AP268" s="84" t="str">
        <f t="shared" si="37"/>
        <v/>
      </c>
      <c r="AQ268" s="11" t="b">
        <f t="shared" si="38"/>
        <v>0</v>
      </c>
      <c r="AR268" s="59" t="b">
        <f t="shared" si="39"/>
        <v>0</v>
      </c>
      <c r="AS268" s="34" t="str">
        <f t="shared" si="40"/>
        <v/>
      </c>
    </row>
    <row r="269" spans="2:45">
      <c r="B269" s="260"/>
      <c r="C269" s="35"/>
      <c r="D269" s="53"/>
      <c r="E269" s="5"/>
      <c r="F269" s="60"/>
      <c r="G269" s="54" t="e">
        <f>VLOOKUP(F269,Foglio1!$F$2:$G$1509,2,FALSE)</f>
        <v>#N/A</v>
      </c>
      <c r="H269" s="56"/>
      <c r="I269" s="4"/>
      <c r="J269" s="4"/>
      <c r="K269" s="4"/>
      <c r="L269" s="4"/>
      <c r="M269" s="24"/>
      <c r="N269" s="24"/>
      <c r="O269" s="14"/>
      <c r="P269" s="14"/>
      <c r="Q269" s="14"/>
      <c r="R269" s="14"/>
      <c r="S269" s="14"/>
      <c r="T269" s="14"/>
      <c r="U269" s="14"/>
      <c r="V269" s="14"/>
      <c r="W269" s="24"/>
      <c r="X269" s="14"/>
      <c r="Y269" s="15"/>
      <c r="Z269" s="15"/>
      <c r="AA269" s="55">
        <f t="shared" si="33"/>
        <v>0</v>
      </c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55">
        <f t="shared" si="34"/>
        <v>0</v>
      </c>
      <c r="AN269" s="55">
        <f t="shared" si="35"/>
        <v>0</v>
      </c>
      <c r="AO269" s="55">
        <f t="shared" si="36"/>
        <v>0</v>
      </c>
      <c r="AP269" s="84" t="str">
        <f t="shared" si="37"/>
        <v/>
      </c>
      <c r="AQ269" s="11" t="b">
        <f t="shared" si="38"/>
        <v>0</v>
      </c>
      <c r="AR269" s="59" t="b">
        <f t="shared" si="39"/>
        <v>0</v>
      </c>
      <c r="AS269" s="34" t="str">
        <f t="shared" si="40"/>
        <v/>
      </c>
    </row>
    <row r="270" spans="2:45">
      <c r="B270" s="260"/>
      <c r="C270" s="35"/>
      <c r="D270" s="53"/>
      <c r="E270" s="5"/>
      <c r="F270" s="60"/>
      <c r="G270" s="54" t="e">
        <f>VLOOKUP(F270,Foglio1!$F$2:$G$1509,2,FALSE)</f>
        <v>#N/A</v>
      </c>
      <c r="H270" s="56"/>
      <c r="I270" s="4"/>
      <c r="J270" s="4"/>
      <c r="K270" s="4"/>
      <c r="L270" s="4"/>
      <c r="M270" s="24"/>
      <c r="N270" s="24"/>
      <c r="O270" s="14"/>
      <c r="P270" s="14"/>
      <c r="Q270" s="14"/>
      <c r="R270" s="14"/>
      <c r="S270" s="14"/>
      <c r="T270" s="14"/>
      <c r="U270" s="14"/>
      <c r="V270" s="14"/>
      <c r="W270" s="24"/>
      <c r="X270" s="14"/>
      <c r="Y270" s="15"/>
      <c r="Z270" s="15"/>
      <c r="AA270" s="55">
        <f t="shared" si="33"/>
        <v>0</v>
      </c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55">
        <f t="shared" si="34"/>
        <v>0</v>
      </c>
      <c r="AN270" s="55">
        <f t="shared" si="35"/>
        <v>0</v>
      </c>
      <c r="AO270" s="55">
        <f t="shared" si="36"/>
        <v>0</v>
      </c>
      <c r="AP270" s="84" t="str">
        <f t="shared" si="37"/>
        <v/>
      </c>
      <c r="AQ270" s="11" t="b">
        <f t="shared" si="38"/>
        <v>0</v>
      </c>
      <c r="AR270" s="59" t="b">
        <f t="shared" si="39"/>
        <v>0</v>
      </c>
      <c r="AS270" s="34" t="str">
        <f t="shared" si="40"/>
        <v/>
      </c>
    </row>
    <row r="271" spans="2:45">
      <c r="B271" s="260"/>
      <c r="C271" s="35"/>
      <c r="D271" s="53"/>
      <c r="E271" s="5"/>
      <c r="F271" s="60"/>
      <c r="G271" s="54" t="e">
        <f>VLOOKUP(F271,Foglio1!$F$2:$G$1509,2,FALSE)</f>
        <v>#N/A</v>
      </c>
      <c r="H271" s="56"/>
      <c r="I271" s="4"/>
      <c r="J271" s="4"/>
      <c r="K271" s="4"/>
      <c r="L271" s="4"/>
      <c r="M271" s="24"/>
      <c r="N271" s="24"/>
      <c r="O271" s="14"/>
      <c r="P271" s="14"/>
      <c r="Q271" s="14"/>
      <c r="R271" s="14"/>
      <c r="S271" s="14"/>
      <c r="T271" s="14"/>
      <c r="U271" s="14"/>
      <c r="V271" s="14"/>
      <c r="W271" s="24"/>
      <c r="X271" s="14"/>
      <c r="Y271" s="15"/>
      <c r="Z271" s="15"/>
      <c r="AA271" s="55">
        <f t="shared" si="33"/>
        <v>0</v>
      </c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55">
        <f t="shared" si="34"/>
        <v>0</v>
      </c>
      <c r="AN271" s="55">
        <f t="shared" si="35"/>
        <v>0</v>
      </c>
      <c r="AO271" s="55">
        <f t="shared" si="36"/>
        <v>0</v>
      </c>
      <c r="AP271" s="84" t="str">
        <f t="shared" si="37"/>
        <v/>
      </c>
      <c r="AQ271" s="11" t="b">
        <f t="shared" si="38"/>
        <v>0</v>
      </c>
      <c r="AR271" s="59" t="b">
        <f t="shared" si="39"/>
        <v>0</v>
      </c>
      <c r="AS271" s="34" t="str">
        <f t="shared" si="40"/>
        <v/>
      </c>
    </row>
    <row r="272" spans="2:45">
      <c r="B272" s="260"/>
      <c r="C272" s="35"/>
      <c r="D272" s="53"/>
      <c r="E272" s="5"/>
      <c r="F272" s="60"/>
      <c r="G272" s="54" t="e">
        <f>VLOOKUP(F272,Foglio1!$F$2:$G$1509,2,FALSE)</f>
        <v>#N/A</v>
      </c>
      <c r="H272" s="56"/>
      <c r="I272" s="4"/>
      <c r="J272" s="4"/>
      <c r="K272" s="4"/>
      <c r="L272" s="4"/>
      <c r="M272" s="24"/>
      <c r="N272" s="24"/>
      <c r="O272" s="14"/>
      <c r="P272" s="14"/>
      <c r="Q272" s="14"/>
      <c r="R272" s="14"/>
      <c r="S272" s="14"/>
      <c r="T272" s="14"/>
      <c r="U272" s="14"/>
      <c r="V272" s="14"/>
      <c r="W272" s="24"/>
      <c r="X272" s="14"/>
      <c r="Y272" s="15"/>
      <c r="Z272" s="15"/>
      <c r="AA272" s="55">
        <f t="shared" si="33"/>
        <v>0</v>
      </c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55">
        <f t="shared" si="34"/>
        <v>0</v>
      </c>
      <c r="AN272" s="55">
        <f t="shared" si="35"/>
        <v>0</v>
      </c>
      <c r="AO272" s="55">
        <f t="shared" si="36"/>
        <v>0</v>
      </c>
      <c r="AP272" s="84" t="str">
        <f t="shared" si="37"/>
        <v/>
      </c>
      <c r="AQ272" s="11" t="b">
        <f t="shared" si="38"/>
        <v>0</v>
      </c>
      <c r="AR272" s="59" t="b">
        <f t="shared" si="39"/>
        <v>0</v>
      </c>
      <c r="AS272" s="34" t="str">
        <f t="shared" si="40"/>
        <v/>
      </c>
    </row>
    <row r="273" spans="2:45">
      <c r="B273" s="260"/>
      <c r="C273" s="35"/>
      <c r="D273" s="53"/>
      <c r="E273" s="5"/>
      <c r="F273" s="60"/>
      <c r="G273" s="54" t="e">
        <f>VLOOKUP(F273,Foglio1!$F$2:$G$1509,2,FALSE)</f>
        <v>#N/A</v>
      </c>
      <c r="H273" s="56"/>
      <c r="I273" s="4"/>
      <c r="J273" s="4"/>
      <c r="K273" s="4"/>
      <c r="L273" s="4"/>
      <c r="M273" s="24"/>
      <c r="N273" s="24"/>
      <c r="O273" s="14"/>
      <c r="P273" s="14"/>
      <c r="Q273" s="14"/>
      <c r="R273" s="14"/>
      <c r="S273" s="14"/>
      <c r="T273" s="14"/>
      <c r="U273" s="14"/>
      <c r="V273" s="14"/>
      <c r="W273" s="24"/>
      <c r="X273" s="14"/>
      <c r="Y273" s="15"/>
      <c r="Z273" s="15"/>
      <c r="AA273" s="55">
        <f t="shared" si="33"/>
        <v>0</v>
      </c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55">
        <f t="shared" si="34"/>
        <v>0</v>
      </c>
      <c r="AN273" s="55">
        <f t="shared" si="35"/>
        <v>0</v>
      </c>
      <c r="AO273" s="55">
        <f t="shared" si="36"/>
        <v>0</v>
      </c>
      <c r="AP273" s="84" t="str">
        <f t="shared" si="37"/>
        <v/>
      </c>
      <c r="AQ273" s="11" t="b">
        <f t="shared" si="38"/>
        <v>0</v>
      </c>
      <c r="AR273" s="59" t="b">
        <f t="shared" si="39"/>
        <v>0</v>
      </c>
      <c r="AS273" s="34" t="str">
        <f t="shared" si="40"/>
        <v/>
      </c>
    </row>
    <row r="274" spans="2:45">
      <c r="B274" s="260"/>
      <c r="C274" s="35"/>
      <c r="D274" s="53"/>
      <c r="E274" s="5"/>
      <c r="F274" s="60"/>
      <c r="G274" s="54" t="e">
        <f>VLOOKUP(F274,Foglio1!$F$2:$G$1509,2,FALSE)</f>
        <v>#N/A</v>
      </c>
      <c r="H274" s="56"/>
      <c r="I274" s="4"/>
      <c r="J274" s="4"/>
      <c r="K274" s="4"/>
      <c r="L274" s="4"/>
      <c r="M274" s="24"/>
      <c r="N274" s="24"/>
      <c r="O274" s="14"/>
      <c r="P274" s="14"/>
      <c r="Q274" s="14"/>
      <c r="R274" s="14"/>
      <c r="S274" s="14"/>
      <c r="T274" s="14"/>
      <c r="U274" s="14"/>
      <c r="V274" s="14"/>
      <c r="W274" s="24"/>
      <c r="X274" s="14"/>
      <c r="Y274" s="15"/>
      <c r="Z274" s="15"/>
      <c r="AA274" s="55">
        <f t="shared" si="33"/>
        <v>0</v>
      </c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55">
        <f t="shared" si="34"/>
        <v>0</v>
      </c>
      <c r="AN274" s="55">
        <f t="shared" si="35"/>
        <v>0</v>
      </c>
      <c r="AO274" s="55">
        <f t="shared" si="36"/>
        <v>0</v>
      </c>
      <c r="AP274" s="84" t="str">
        <f t="shared" si="37"/>
        <v/>
      </c>
      <c r="AQ274" s="11" t="b">
        <f t="shared" si="38"/>
        <v>0</v>
      </c>
      <c r="AR274" s="59" t="b">
        <f t="shared" si="39"/>
        <v>0</v>
      </c>
      <c r="AS274" s="34" t="str">
        <f t="shared" si="40"/>
        <v/>
      </c>
    </row>
    <row r="275" spans="2:45">
      <c r="B275" s="260"/>
      <c r="C275" s="35"/>
      <c r="D275" s="53"/>
      <c r="E275" s="5"/>
      <c r="F275" s="60"/>
      <c r="G275" s="54" t="e">
        <f>VLOOKUP(F275,Foglio1!$F$2:$G$1509,2,FALSE)</f>
        <v>#N/A</v>
      </c>
      <c r="H275" s="56"/>
      <c r="I275" s="4"/>
      <c r="J275" s="4"/>
      <c r="K275" s="4"/>
      <c r="L275" s="4"/>
      <c r="M275" s="24"/>
      <c r="N275" s="24"/>
      <c r="O275" s="14"/>
      <c r="P275" s="14"/>
      <c r="Q275" s="14"/>
      <c r="R275" s="14"/>
      <c r="S275" s="14"/>
      <c r="T275" s="14"/>
      <c r="U275" s="14"/>
      <c r="V275" s="14"/>
      <c r="W275" s="24"/>
      <c r="X275" s="14"/>
      <c r="Y275" s="15"/>
      <c r="Z275" s="15"/>
      <c r="AA275" s="55">
        <f t="shared" si="33"/>
        <v>0</v>
      </c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55">
        <f t="shared" si="34"/>
        <v>0</v>
      </c>
      <c r="AN275" s="55">
        <f t="shared" si="35"/>
        <v>0</v>
      </c>
      <c r="AO275" s="55">
        <f t="shared" si="36"/>
        <v>0</v>
      </c>
      <c r="AP275" s="84" t="str">
        <f t="shared" si="37"/>
        <v/>
      </c>
      <c r="AQ275" s="11" t="b">
        <f t="shared" si="38"/>
        <v>0</v>
      </c>
      <c r="AR275" s="59" t="b">
        <f t="shared" si="39"/>
        <v>0</v>
      </c>
      <c r="AS275" s="34" t="str">
        <f t="shared" si="40"/>
        <v/>
      </c>
    </row>
    <row r="276" spans="2:45">
      <c r="B276" s="260"/>
      <c r="C276" s="35"/>
      <c r="D276" s="53"/>
      <c r="E276" s="5"/>
      <c r="F276" s="60"/>
      <c r="G276" s="54" t="e">
        <f>VLOOKUP(F276,Foglio1!$F$2:$G$1509,2,FALSE)</f>
        <v>#N/A</v>
      </c>
      <c r="H276" s="56"/>
      <c r="I276" s="4"/>
      <c r="J276" s="4"/>
      <c r="K276" s="4"/>
      <c r="L276" s="4"/>
      <c r="M276" s="24"/>
      <c r="N276" s="24"/>
      <c r="O276" s="14"/>
      <c r="P276" s="14"/>
      <c r="Q276" s="14"/>
      <c r="R276" s="14"/>
      <c r="S276" s="14"/>
      <c r="T276" s="14"/>
      <c r="U276" s="14"/>
      <c r="V276" s="14"/>
      <c r="W276" s="24"/>
      <c r="X276" s="14"/>
      <c r="Y276" s="15"/>
      <c r="Z276" s="15"/>
      <c r="AA276" s="55">
        <f t="shared" si="33"/>
        <v>0</v>
      </c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55">
        <f t="shared" si="34"/>
        <v>0</v>
      </c>
      <c r="AN276" s="55">
        <f t="shared" si="35"/>
        <v>0</v>
      </c>
      <c r="AO276" s="55">
        <f t="shared" si="36"/>
        <v>0</v>
      </c>
      <c r="AP276" s="84" t="str">
        <f t="shared" si="37"/>
        <v/>
      </c>
      <c r="AQ276" s="11" t="b">
        <f t="shared" si="38"/>
        <v>0</v>
      </c>
      <c r="AR276" s="59" t="b">
        <f t="shared" si="39"/>
        <v>0</v>
      </c>
      <c r="AS276" s="34" t="str">
        <f t="shared" si="40"/>
        <v/>
      </c>
    </row>
    <row r="277" spans="2:45">
      <c r="B277" s="260"/>
      <c r="C277" s="35"/>
      <c r="D277" s="53"/>
      <c r="E277" s="5"/>
      <c r="F277" s="60"/>
      <c r="G277" s="54" t="e">
        <f>VLOOKUP(F277,Foglio1!$F$2:$G$1509,2,FALSE)</f>
        <v>#N/A</v>
      </c>
      <c r="H277" s="56"/>
      <c r="I277" s="4"/>
      <c r="J277" s="4"/>
      <c r="K277" s="4"/>
      <c r="L277" s="4"/>
      <c r="M277" s="24"/>
      <c r="N277" s="24"/>
      <c r="O277" s="14"/>
      <c r="P277" s="14"/>
      <c r="Q277" s="14"/>
      <c r="R277" s="14"/>
      <c r="S277" s="14"/>
      <c r="T277" s="14"/>
      <c r="U277" s="14"/>
      <c r="V277" s="14"/>
      <c r="W277" s="24"/>
      <c r="X277" s="14"/>
      <c r="Y277" s="15"/>
      <c r="Z277" s="15"/>
      <c r="AA277" s="55">
        <f t="shared" si="33"/>
        <v>0</v>
      </c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55">
        <f t="shared" si="34"/>
        <v>0</v>
      </c>
      <c r="AN277" s="55">
        <f t="shared" si="35"/>
        <v>0</v>
      </c>
      <c r="AO277" s="55">
        <f t="shared" si="36"/>
        <v>0</v>
      </c>
      <c r="AP277" s="84" t="str">
        <f t="shared" si="37"/>
        <v/>
      </c>
      <c r="AQ277" s="11" t="b">
        <f t="shared" si="38"/>
        <v>0</v>
      </c>
      <c r="AR277" s="59" t="b">
        <f t="shared" si="39"/>
        <v>0</v>
      </c>
      <c r="AS277" s="34" t="str">
        <f t="shared" si="40"/>
        <v/>
      </c>
    </row>
    <row r="278" spans="2:45">
      <c r="B278" s="260"/>
      <c r="C278" s="35"/>
      <c r="D278" s="53"/>
      <c r="E278" s="5"/>
      <c r="F278" s="60"/>
      <c r="G278" s="54" t="e">
        <f>VLOOKUP(F278,Foglio1!$F$2:$G$1509,2,FALSE)</f>
        <v>#N/A</v>
      </c>
      <c r="H278" s="56"/>
      <c r="I278" s="4"/>
      <c r="J278" s="4"/>
      <c r="K278" s="4"/>
      <c r="L278" s="4"/>
      <c r="M278" s="24"/>
      <c r="N278" s="24"/>
      <c r="O278" s="14"/>
      <c r="P278" s="14"/>
      <c r="Q278" s="14"/>
      <c r="R278" s="14"/>
      <c r="S278" s="14"/>
      <c r="T278" s="14"/>
      <c r="U278" s="14"/>
      <c r="V278" s="14"/>
      <c r="W278" s="24"/>
      <c r="X278" s="14"/>
      <c r="Y278" s="15"/>
      <c r="Z278" s="15"/>
      <c r="AA278" s="55">
        <f t="shared" si="33"/>
        <v>0</v>
      </c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55">
        <f t="shared" si="34"/>
        <v>0</v>
      </c>
      <c r="AN278" s="55">
        <f t="shared" si="35"/>
        <v>0</v>
      </c>
      <c r="AO278" s="55">
        <f t="shared" si="36"/>
        <v>0</v>
      </c>
      <c r="AP278" s="84" t="str">
        <f t="shared" si="37"/>
        <v/>
      </c>
      <c r="AQ278" s="11" t="b">
        <f t="shared" si="38"/>
        <v>0</v>
      </c>
      <c r="AR278" s="59" t="b">
        <f t="shared" si="39"/>
        <v>0</v>
      </c>
      <c r="AS278" s="34" t="str">
        <f t="shared" si="40"/>
        <v/>
      </c>
    </row>
    <row r="279" spans="2:45">
      <c r="B279" s="260"/>
      <c r="C279" s="35"/>
      <c r="D279" s="53"/>
      <c r="E279" s="5"/>
      <c r="F279" s="60"/>
      <c r="G279" s="54" t="e">
        <f>VLOOKUP(F279,Foglio1!$F$2:$G$1509,2,FALSE)</f>
        <v>#N/A</v>
      </c>
      <c r="H279" s="56"/>
      <c r="I279" s="4"/>
      <c r="J279" s="4"/>
      <c r="K279" s="4"/>
      <c r="L279" s="4"/>
      <c r="M279" s="24"/>
      <c r="N279" s="24"/>
      <c r="O279" s="14"/>
      <c r="P279" s="14"/>
      <c r="Q279" s="14"/>
      <c r="R279" s="14"/>
      <c r="S279" s="14"/>
      <c r="T279" s="14"/>
      <c r="U279" s="14"/>
      <c r="V279" s="14"/>
      <c r="W279" s="24"/>
      <c r="X279" s="14"/>
      <c r="Y279" s="15"/>
      <c r="Z279" s="15"/>
      <c r="AA279" s="55">
        <f t="shared" si="33"/>
        <v>0</v>
      </c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55">
        <f t="shared" si="34"/>
        <v>0</v>
      </c>
      <c r="AN279" s="55">
        <f t="shared" si="35"/>
        <v>0</v>
      </c>
      <c r="AO279" s="55">
        <f t="shared" si="36"/>
        <v>0</v>
      </c>
      <c r="AP279" s="84" t="str">
        <f t="shared" si="37"/>
        <v/>
      </c>
      <c r="AQ279" s="11" t="b">
        <f t="shared" si="38"/>
        <v>0</v>
      </c>
      <c r="AR279" s="59" t="b">
        <f t="shared" si="39"/>
        <v>0</v>
      </c>
      <c r="AS279" s="34" t="str">
        <f t="shared" si="40"/>
        <v/>
      </c>
    </row>
    <row r="280" spans="2:45">
      <c r="B280" s="260"/>
      <c r="C280" s="35"/>
      <c r="D280" s="53"/>
      <c r="E280" s="5"/>
      <c r="F280" s="60"/>
      <c r="G280" s="54" t="e">
        <f>VLOOKUP(F280,Foglio1!$F$2:$G$1509,2,FALSE)</f>
        <v>#N/A</v>
      </c>
      <c r="H280" s="56"/>
      <c r="I280" s="4"/>
      <c r="J280" s="4"/>
      <c r="K280" s="4"/>
      <c r="L280" s="4"/>
      <c r="M280" s="24"/>
      <c r="N280" s="24"/>
      <c r="O280" s="14"/>
      <c r="P280" s="14"/>
      <c r="Q280" s="14"/>
      <c r="R280" s="14"/>
      <c r="S280" s="14"/>
      <c r="T280" s="14"/>
      <c r="U280" s="14"/>
      <c r="V280" s="14"/>
      <c r="W280" s="24"/>
      <c r="X280" s="14"/>
      <c r="Y280" s="15"/>
      <c r="Z280" s="15"/>
      <c r="AA280" s="55">
        <f t="shared" si="33"/>
        <v>0</v>
      </c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55">
        <f t="shared" si="34"/>
        <v>0</v>
      </c>
      <c r="AN280" s="55">
        <f t="shared" si="35"/>
        <v>0</v>
      </c>
      <c r="AO280" s="55">
        <f t="shared" si="36"/>
        <v>0</v>
      </c>
      <c r="AP280" s="84" t="str">
        <f t="shared" si="37"/>
        <v/>
      </c>
      <c r="AQ280" s="11" t="b">
        <f t="shared" si="38"/>
        <v>0</v>
      </c>
      <c r="AR280" s="59" t="b">
        <f t="shared" si="39"/>
        <v>0</v>
      </c>
      <c r="AS280" s="34" t="str">
        <f t="shared" si="40"/>
        <v/>
      </c>
    </row>
    <row r="281" spans="2:45">
      <c r="B281" s="260"/>
      <c r="C281" s="35"/>
      <c r="D281" s="53"/>
      <c r="E281" s="5"/>
      <c r="F281" s="60"/>
      <c r="G281" s="54" t="e">
        <f>VLOOKUP(F281,Foglio1!$F$2:$G$1509,2,FALSE)</f>
        <v>#N/A</v>
      </c>
      <c r="H281" s="56"/>
      <c r="I281" s="4"/>
      <c r="J281" s="4"/>
      <c r="K281" s="4"/>
      <c r="L281" s="4"/>
      <c r="M281" s="24"/>
      <c r="N281" s="24"/>
      <c r="O281" s="14"/>
      <c r="P281" s="14"/>
      <c r="Q281" s="14"/>
      <c r="R281" s="14"/>
      <c r="S281" s="14"/>
      <c r="T281" s="14"/>
      <c r="U281" s="14"/>
      <c r="V281" s="14"/>
      <c r="W281" s="24"/>
      <c r="X281" s="14"/>
      <c r="Y281" s="15"/>
      <c r="Z281" s="15"/>
      <c r="AA281" s="55">
        <f t="shared" si="33"/>
        <v>0</v>
      </c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55">
        <f t="shared" si="34"/>
        <v>0</v>
      </c>
      <c r="AN281" s="55">
        <f t="shared" si="35"/>
        <v>0</v>
      </c>
      <c r="AO281" s="55">
        <f t="shared" si="36"/>
        <v>0</v>
      </c>
      <c r="AP281" s="84" t="str">
        <f t="shared" si="37"/>
        <v/>
      </c>
      <c r="AQ281" s="11" t="b">
        <f t="shared" si="38"/>
        <v>0</v>
      </c>
      <c r="AR281" s="59" t="b">
        <f t="shared" si="39"/>
        <v>0</v>
      </c>
      <c r="AS281" s="34" t="str">
        <f t="shared" si="40"/>
        <v/>
      </c>
    </row>
    <row r="282" spans="2:45">
      <c r="B282" s="260"/>
      <c r="C282" s="35"/>
      <c r="D282" s="53"/>
      <c r="E282" s="5"/>
      <c r="F282" s="60"/>
      <c r="G282" s="54" t="e">
        <f>VLOOKUP(F282,Foglio1!$F$2:$G$1509,2,FALSE)</f>
        <v>#N/A</v>
      </c>
      <c r="H282" s="56"/>
      <c r="I282" s="4"/>
      <c r="J282" s="4"/>
      <c r="K282" s="4"/>
      <c r="L282" s="4"/>
      <c r="M282" s="24"/>
      <c r="N282" s="24"/>
      <c r="O282" s="14"/>
      <c r="P282" s="14"/>
      <c r="Q282" s="14"/>
      <c r="R282" s="14"/>
      <c r="S282" s="14"/>
      <c r="T282" s="14"/>
      <c r="U282" s="14"/>
      <c r="V282" s="14"/>
      <c r="W282" s="24"/>
      <c r="X282" s="14"/>
      <c r="Y282" s="15"/>
      <c r="Z282" s="15"/>
      <c r="AA282" s="55">
        <f t="shared" si="33"/>
        <v>0</v>
      </c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55">
        <f t="shared" si="34"/>
        <v>0</v>
      </c>
      <c r="AN282" s="55">
        <f t="shared" si="35"/>
        <v>0</v>
      </c>
      <c r="AO282" s="55">
        <f t="shared" si="36"/>
        <v>0</v>
      </c>
      <c r="AP282" s="84" t="str">
        <f t="shared" si="37"/>
        <v/>
      </c>
      <c r="AQ282" s="11" t="b">
        <f t="shared" si="38"/>
        <v>0</v>
      </c>
      <c r="AR282" s="59" t="b">
        <f t="shared" si="39"/>
        <v>0</v>
      </c>
      <c r="AS282" s="34" t="str">
        <f t="shared" si="40"/>
        <v/>
      </c>
    </row>
    <row r="283" spans="2:45">
      <c r="B283" s="260"/>
      <c r="C283" s="35"/>
      <c r="D283" s="53"/>
      <c r="E283" s="5"/>
      <c r="F283" s="60"/>
      <c r="G283" s="54" t="e">
        <f>VLOOKUP(F283,Foglio1!$F$2:$G$1509,2,FALSE)</f>
        <v>#N/A</v>
      </c>
      <c r="H283" s="56"/>
      <c r="I283" s="4"/>
      <c r="J283" s="4"/>
      <c r="K283" s="4"/>
      <c r="L283" s="4"/>
      <c r="M283" s="24"/>
      <c r="N283" s="24"/>
      <c r="O283" s="14"/>
      <c r="P283" s="14"/>
      <c r="Q283" s="14"/>
      <c r="R283" s="14"/>
      <c r="S283" s="14"/>
      <c r="T283" s="14"/>
      <c r="U283" s="14"/>
      <c r="V283" s="14"/>
      <c r="W283" s="24"/>
      <c r="X283" s="14"/>
      <c r="Y283" s="15"/>
      <c r="Z283" s="15"/>
      <c r="AA283" s="55">
        <f t="shared" si="33"/>
        <v>0</v>
      </c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55">
        <f t="shared" si="34"/>
        <v>0</v>
      </c>
      <c r="AN283" s="55">
        <f t="shared" si="35"/>
        <v>0</v>
      </c>
      <c r="AO283" s="55">
        <f t="shared" si="36"/>
        <v>0</v>
      </c>
      <c r="AP283" s="84" t="str">
        <f t="shared" si="37"/>
        <v/>
      </c>
      <c r="AQ283" s="11" t="b">
        <f t="shared" si="38"/>
        <v>0</v>
      </c>
      <c r="AR283" s="59" t="b">
        <f t="shared" si="39"/>
        <v>0</v>
      </c>
      <c r="AS283" s="34" t="str">
        <f t="shared" si="40"/>
        <v/>
      </c>
    </row>
    <row r="284" spans="2:45">
      <c r="B284" s="260"/>
      <c r="C284" s="35"/>
      <c r="D284" s="53"/>
      <c r="E284" s="5"/>
      <c r="F284" s="60"/>
      <c r="G284" s="54" t="e">
        <f>VLOOKUP(F284,Foglio1!$F$2:$G$1509,2,FALSE)</f>
        <v>#N/A</v>
      </c>
      <c r="H284" s="56"/>
      <c r="I284" s="4"/>
      <c r="J284" s="4"/>
      <c r="K284" s="4"/>
      <c r="L284" s="4"/>
      <c r="M284" s="24"/>
      <c r="N284" s="24"/>
      <c r="O284" s="14"/>
      <c r="P284" s="14"/>
      <c r="Q284" s="14"/>
      <c r="R284" s="14"/>
      <c r="S284" s="14"/>
      <c r="T284" s="14"/>
      <c r="U284" s="14"/>
      <c r="V284" s="14"/>
      <c r="W284" s="24"/>
      <c r="X284" s="14"/>
      <c r="Y284" s="15"/>
      <c r="Z284" s="15"/>
      <c r="AA284" s="55">
        <f t="shared" si="33"/>
        <v>0</v>
      </c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55">
        <f t="shared" si="34"/>
        <v>0</v>
      </c>
      <c r="AN284" s="55">
        <f t="shared" si="35"/>
        <v>0</v>
      </c>
      <c r="AO284" s="55">
        <f t="shared" si="36"/>
        <v>0</v>
      </c>
      <c r="AP284" s="84" t="str">
        <f t="shared" si="37"/>
        <v/>
      </c>
      <c r="AQ284" s="11" t="b">
        <f t="shared" si="38"/>
        <v>0</v>
      </c>
      <c r="AR284" s="59" t="b">
        <f t="shared" si="39"/>
        <v>0</v>
      </c>
      <c r="AS284" s="34" t="str">
        <f t="shared" si="40"/>
        <v/>
      </c>
    </row>
    <row r="285" spans="2:45">
      <c r="B285" s="260"/>
      <c r="C285" s="35"/>
      <c r="D285" s="53"/>
      <c r="E285" s="5"/>
      <c r="F285" s="60"/>
      <c r="G285" s="54" t="e">
        <f>VLOOKUP(F285,Foglio1!$F$2:$G$1509,2,FALSE)</f>
        <v>#N/A</v>
      </c>
      <c r="H285" s="56"/>
      <c r="I285" s="4"/>
      <c r="J285" s="4"/>
      <c r="K285" s="4"/>
      <c r="L285" s="4"/>
      <c r="M285" s="24"/>
      <c r="N285" s="24"/>
      <c r="O285" s="14"/>
      <c r="P285" s="14"/>
      <c r="Q285" s="14"/>
      <c r="R285" s="14"/>
      <c r="S285" s="14"/>
      <c r="T285" s="14"/>
      <c r="U285" s="14"/>
      <c r="V285" s="14"/>
      <c r="W285" s="24"/>
      <c r="X285" s="14"/>
      <c r="Y285" s="15"/>
      <c r="Z285" s="15"/>
      <c r="AA285" s="55">
        <f t="shared" si="33"/>
        <v>0</v>
      </c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55">
        <f t="shared" si="34"/>
        <v>0</v>
      </c>
      <c r="AN285" s="55">
        <f t="shared" si="35"/>
        <v>0</v>
      </c>
      <c r="AO285" s="55">
        <f t="shared" si="36"/>
        <v>0</v>
      </c>
      <c r="AP285" s="84" t="str">
        <f t="shared" si="37"/>
        <v/>
      </c>
      <c r="AQ285" s="11" t="b">
        <f t="shared" si="38"/>
        <v>0</v>
      </c>
      <c r="AR285" s="59" t="b">
        <f t="shared" si="39"/>
        <v>0</v>
      </c>
      <c r="AS285" s="34" t="str">
        <f t="shared" si="40"/>
        <v/>
      </c>
    </row>
    <row r="286" spans="2:45">
      <c r="B286" s="260"/>
      <c r="C286" s="35"/>
      <c r="D286" s="53"/>
      <c r="E286" s="5"/>
      <c r="F286" s="60"/>
      <c r="G286" s="54" t="e">
        <f>VLOOKUP(F286,Foglio1!$F$2:$G$1509,2,FALSE)</f>
        <v>#N/A</v>
      </c>
      <c r="H286" s="56"/>
      <c r="I286" s="4"/>
      <c r="J286" s="4"/>
      <c r="K286" s="4"/>
      <c r="L286" s="4"/>
      <c r="M286" s="24"/>
      <c r="N286" s="24"/>
      <c r="O286" s="14"/>
      <c r="P286" s="14"/>
      <c r="Q286" s="14"/>
      <c r="R286" s="14"/>
      <c r="S286" s="14"/>
      <c r="T286" s="14"/>
      <c r="U286" s="14"/>
      <c r="V286" s="14"/>
      <c r="W286" s="24"/>
      <c r="X286" s="14"/>
      <c r="Y286" s="15"/>
      <c r="Z286" s="15"/>
      <c r="AA286" s="55">
        <f t="shared" si="33"/>
        <v>0</v>
      </c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55">
        <f t="shared" si="34"/>
        <v>0</v>
      </c>
      <c r="AN286" s="55">
        <f t="shared" si="35"/>
        <v>0</v>
      </c>
      <c r="AO286" s="55">
        <f t="shared" si="36"/>
        <v>0</v>
      </c>
      <c r="AP286" s="84" t="str">
        <f t="shared" si="37"/>
        <v/>
      </c>
      <c r="AQ286" s="11" t="b">
        <f t="shared" si="38"/>
        <v>0</v>
      </c>
      <c r="AR286" s="59" t="b">
        <f t="shared" si="39"/>
        <v>0</v>
      </c>
      <c r="AS286" s="34" t="str">
        <f t="shared" si="40"/>
        <v/>
      </c>
    </row>
    <row r="287" spans="2:45">
      <c r="B287" s="260"/>
      <c r="C287" s="35"/>
      <c r="D287" s="53"/>
      <c r="E287" s="5"/>
      <c r="F287" s="60"/>
      <c r="G287" s="54" t="e">
        <f>VLOOKUP(F287,Foglio1!$F$2:$G$1509,2,FALSE)</f>
        <v>#N/A</v>
      </c>
      <c r="H287" s="56"/>
      <c r="I287" s="4"/>
      <c r="J287" s="4"/>
      <c r="K287" s="4"/>
      <c r="L287" s="4"/>
      <c r="M287" s="24"/>
      <c r="N287" s="24"/>
      <c r="O287" s="14"/>
      <c r="P287" s="14"/>
      <c r="Q287" s="14"/>
      <c r="R287" s="14"/>
      <c r="S287" s="14"/>
      <c r="T287" s="14"/>
      <c r="U287" s="14"/>
      <c r="V287" s="14"/>
      <c r="W287" s="24"/>
      <c r="X287" s="14"/>
      <c r="Y287" s="15"/>
      <c r="Z287" s="15"/>
      <c r="AA287" s="55">
        <f t="shared" si="33"/>
        <v>0</v>
      </c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55">
        <f t="shared" si="34"/>
        <v>0</v>
      </c>
      <c r="AN287" s="55">
        <f t="shared" si="35"/>
        <v>0</v>
      </c>
      <c r="AO287" s="55">
        <f t="shared" si="36"/>
        <v>0</v>
      </c>
      <c r="AP287" s="84" t="str">
        <f t="shared" si="37"/>
        <v/>
      </c>
      <c r="AQ287" s="11" t="b">
        <f t="shared" si="38"/>
        <v>0</v>
      </c>
      <c r="AR287" s="59" t="b">
        <f t="shared" si="39"/>
        <v>0</v>
      </c>
      <c r="AS287" s="34" t="str">
        <f t="shared" si="40"/>
        <v/>
      </c>
    </row>
    <row r="288" spans="2:45">
      <c r="B288" s="260"/>
      <c r="C288" s="35"/>
      <c r="D288" s="53"/>
      <c r="E288" s="5"/>
      <c r="F288" s="60"/>
      <c r="G288" s="54" t="e">
        <f>VLOOKUP(F288,Foglio1!$F$2:$G$1509,2,FALSE)</f>
        <v>#N/A</v>
      </c>
      <c r="H288" s="56"/>
      <c r="I288" s="4"/>
      <c r="J288" s="4"/>
      <c r="K288" s="4"/>
      <c r="L288" s="4"/>
      <c r="M288" s="24"/>
      <c r="N288" s="24"/>
      <c r="O288" s="14"/>
      <c r="P288" s="14"/>
      <c r="Q288" s="14"/>
      <c r="R288" s="14"/>
      <c r="S288" s="14"/>
      <c r="T288" s="14"/>
      <c r="U288" s="14"/>
      <c r="V288" s="14"/>
      <c r="W288" s="24"/>
      <c r="X288" s="14"/>
      <c r="Y288" s="15"/>
      <c r="Z288" s="15"/>
      <c r="AA288" s="55">
        <f t="shared" si="33"/>
        <v>0</v>
      </c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55">
        <f t="shared" si="34"/>
        <v>0</v>
      </c>
      <c r="AN288" s="55">
        <f t="shared" si="35"/>
        <v>0</v>
      </c>
      <c r="AO288" s="55">
        <f t="shared" si="36"/>
        <v>0</v>
      </c>
      <c r="AP288" s="84" t="str">
        <f t="shared" si="37"/>
        <v/>
      </c>
      <c r="AQ288" s="11" t="b">
        <f t="shared" si="38"/>
        <v>0</v>
      </c>
      <c r="AR288" s="59" t="b">
        <f t="shared" si="39"/>
        <v>0</v>
      </c>
      <c r="AS288" s="34" t="str">
        <f t="shared" si="40"/>
        <v/>
      </c>
    </row>
    <row r="289" spans="2:45">
      <c r="B289" s="260"/>
      <c r="C289" s="35"/>
      <c r="D289" s="53"/>
      <c r="E289" s="5"/>
      <c r="F289" s="60"/>
      <c r="G289" s="54" t="e">
        <f>VLOOKUP(F289,Foglio1!$F$2:$G$1509,2,FALSE)</f>
        <v>#N/A</v>
      </c>
      <c r="H289" s="56"/>
      <c r="I289" s="4"/>
      <c r="J289" s="4"/>
      <c r="K289" s="4"/>
      <c r="L289" s="4"/>
      <c r="M289" s="24"/>
      <c r="N289" s="24"/>
      <c r="O289" s="14"/>
      <c r="P289" s="14"/>
      <c r="Q289" s="14"/>
      <c r="R289" s="14"/>
      <c r="S289" s="14"/>
      <c r="T289" s="14"/>
      <c r="U289" s="14"/>
      <c r="V289" s="14"/>
      <c r="W289" s="24"/>
      <c r="X289" s="14"/>
      <c r="Y289" s="15"/>
      <c r="Z289" s="15"/>
      <c r="AA289" s="55">
        <f t="shared" si="33"/>
        <v>0</v>
      </c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55">
        <f t="shared" si="34"/>
        <v>0</v>
      </c>
      <c r="AN289" s="55">
        <f t="shared" si="35"/>
        <v>0</v>
      </c>
      <c r="AO289" s="55">
        <f t="shared" si="36"/>
        <v>0</v>
      </c>
      <c r="AP289" s="84" t="str">
        <f t="shared" si="37"/>
        <v/>
      </c>
      <c r="AQ289" s="11" t="b">
        <f t="shared" si="38"/>
        <v>0</v>
      </c>
      <c r="AR289" s="59" t="b">
        <f t="shared" si="39"/>
        <v>0</v>
      </c>
      <c r="AS289" s="34" t="str">
        <f t="shared" si="40"/>
        <v/>
      </c>
    </row>
    <row r="290" spans="2:45">
      <c r="B290" s="260"/>
      <c r="C290" s="35"/>
      <c r="D290" s="53"/>
      <c r="E290" s="5"/>
      <c r="F290" s="60"/>
      <c r="G290" s="54" t="e">
        <f>VLOOKUP(F290,Foglio1!$F$2:$G$1509,2,FALSE)</f>
        <v>#N/A</v>
      </c>
      <c r="H290" s="56"/>
      <c r="I290" s="4"/>
      <c r="J290" s="4"/>
      <c r="K290" s="4"/>
      <c r="L290" s="4"/>
      <c r="M290" s="24"/>
      <c r="N290" s="24"/>
      <c r="O290" s="14"/>
      <c r="P290" s="14"/>
      <c r="Q290" s="14"/>
      <c r="R290" s="14"/>
      <c r="S290" s="14"/>
      <c r="T290" s="14"/>
      <c r="U290" s="14"/>
      <c r="V290" s="14"/>
      <c r="W290" s="24"/>
      <c r="X290" s="14"/>
      <c r="Y290" s="15"/>
      <c r="Z290" s="15"/>
      <c r="AA290" s="55">
        <f t="shared" si="33"/>
        <v>0</v>
      </c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55">
        <f t="shared" si="34"/>
        <v>0</v>
      </c>
      <c r="AN290" s="55">
        <f t="shared" si="35"/>
        <v>0</v>
      </c>
      <c r="AO290" s="55">
        <f t="shared" si="36"/>
        <v>0</v>
      </c>
      <c r="AP290" s="84" t="str">
        <f t="shared" si="37"/>
        <v/>
      </c>
      <c r="AQ290" s="11" t="b">
        <f t="shared" si="38"/>
        <v>0</v>
      </c>
      <c r="AR290" s="59" t="b">
        <f t="shared" si="39"/>
        <v>0</v>
      </c>
      <c r="AS290" s="34" t="str">
        <f t="shared" si="40"/>
        <v/>
      </c>
    </row>
    <row r="291" spans="2:45">
      <c r="B291" s="260"/>
      <c r="C291" s="35"/>
      <c r="D291" s="53"/>
      <c r="E291" s="5"/>
      <c r="F291" s="60"/>
      <c r="G291" s="54" t="e">
        <f>VLOOKUP(F291,Foglio1!$F$2:$G$1509,2,FALSE)</f>
        <v>#N/A</v>
      </c>
      <c r="H291" s="56"/>
      <c r="I291" s="4"/>
      <c r="J291" s="4"/>
      <c r="K291" s="4"/>
      <c r="L291" s="4"/>
      <c r="M291" s="24"/>
      <c r="N291" s="24"/>
      <c r="O291" s="14"/>
      <c r="P291" s="14"/>
      <c r="Q291" s="14"/>
      <c r="R291" s="14"/>
      <c r="S291" s="14"/>
      <c r="T291" s="14"/>
      <c r="U291" s="14"/>
      <c r="V291" s="14"/>
      <c r="W291" s="24"/>
      <c r="X291" s="14"/>
      <c r="Y291" s="15"/>
      <c r="Z291" s="15"/>
      <c r="AA291" s="55">
        <f t="shared" si="33"/>
        <v>0</v>
      </c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55">
        <f t="shared" si="34"/>
        <v>0</v>
      </c>
      <c r="AN291" s="55">
        <f t="shared" si="35"/>
        <v>0</v>
      </c>
      <c r="AO291" s="55">
        <f t="shared" si="36"/>
        <v>0</v>
      </c>
      <c r="AP291" s="84" t="str">
        <f t="shared" si="37"/>
        <v/>
      </c>
      <c r="AQ291" s="11" t="b">
        <f t="shared" si="38"/>
        <v>0</v>
      </c>
      <c r="AR291" s="59" t="b">
        <f t="shared" si="39"/>
        <v>0</v>
      </c>
      <c r="AS291" s="34" t="str">
        <f t="shared" si="40"/>
        <v/>
      </c>
    </row>
    <row r="292" spans="2:45">
      <c r="B292" s="260"/>
      <c r="C292" s="35"/>
      <c r="D292" s="53"/>
      <c r="E292" s="5"/>
      <c r="F292" s="60"/>
      <c r="G292" s="54" t="e">
        <f>VLOOKUP(F292,Foglio1!$F$2:$G$1509,2,FALSE)</f>
        <v>#N/A</v>
      </c>
      <c r="H292" s="56"/>
      <c r="I292" s="4"/>
      <c r="J292" s="4"/>
      <c r="K292" s="4"/>
      <c r="L292" s="4"/>
      <c r="M292" s="24"/>
      <c r="N292" s="24"/>
      <c r="O292" s="14"/>
      <c r="P292" s="14"/>
      <c r="Q292" s="14"/>
      <c r="R292" s="14"/>
      <c r="S292" s="14"/>
      <c r="T292" s="14"/>
      <c r="U292" s="14"/>
      <c r="V292" s="14"/>
      <c r="W292" s="24"/>
      <c r="X292" s="14"/>
      <c r="Y292" s="15"/>
      <c r="Z292" s="15"/>
      <c r="AA292" s="55">
        <f t="shared" si="33"/>
        <v>0</v>
      </c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55">
        <f t="shared" si="34"/>
        <v>0</v>
      </c>
      <c r="AN292" s="55">
        <f t="shared" si="35"/>
        <v>0</v>
      </c>
      <c r="AO292" s="55">
        <f t="shared" si="36"/>
        <v>0</v>
      </c>
      <c r="AP292" s="84" t="str">
        <f t="shared" si="37"/>
        <v/>
      </c>
      <c r="AQ292" s="11" t="b">
        <f t="shared" si="38"/>
        <v>0</v>
      </c>
      <c r="AR292" s="59" t="b">
        <f t="shared" si="39"/>
        <v>0</v>
      </c>
      <c r="AS292" s="34" t="str">
        <f t="shared" si="40"/>
        <v/>
      </c>
    </row>
    <row r="293" spans="2:45">
      <c r="B293" s="260"/>
      <c r="C293" s="35"/>
      <c r="D293" s="53"/>
      <c r="E293" s="5"/>
      <c r="F293" s="60"/>
      <c r="G293" s="54" t="e">
        <f>VLOOKUP(F293,Foglio1!$F$2:$G$1509,2,FALSE)</f>
        <v>#N/A</v>
      </c>
      <c r="H293" s="56"/>
      <c r="I293" s="4"/>
      <c r="J293" s="4"/>
      <c r="K293" s="4"/>
      <c r="L293" s="4"/>
      <c r="M293" s="24"/>
      <c r="N293" s="24"/>
      <c r="O293" s="14"/>
      <c r="P293" s="14"/>
      <c r="Q293" s="14"/>
      <c r="R293" s="14"/>
      <c r="S293" s="14"/>
      <c r="T293" s="14"/>
      <c r="U293" s="14"/>
      <c r="V293" s="14"/>
      <c r="W293" s="24"/>
      <c r="X293" s="14"/>
      <c r="Y293" s="15"/>
      <c r="Z293" s="15"/>
      <c r="AA293" s="55">
        <f t="shared" si="33"/>
        <v>0</v>
      </c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55">
        <f t="shared" si="34"/>
        <v>0</v>
      </c>
      <c r="AN293" s="55">
        <f t="shared" si="35"/>
        <v>0</v>
      </c>
      <c r="AO293" s="55">
        <f t="shared" si="36"/>
        <v>0</v>
      </c>
      <c r="AP293" s="84" t="str">
        <f t="shared" si="37"/>
        <v/>
      </c>
      <c r="AQ293" s="11" t="b">
        <f t="shared" si="38"/>
        <v>0</v>
      </c>
      <c r="AR293" s="59" t="b">
        <f t="shared" si="39"/>
        <v>0</v>
      </c>
      <c r="AS293" s="34" t="str">
        <f t="shared" si="40"/>
        <v/>
      </c>
    </row>
    <row r="294" spans="2:45">
      <c r="B294" s="260"/>
      <c r="C294" s="35"/>
      <c r="D294" s="53"/>
      <c r="E294" s="5"/>
      <c r="F294" s="60"/>
      <c r="G294" s="54" t="e">
        <f>VLOOKUP(F294,Foglio1!$F$2:$G$1509,2,FALSE)</f>
        <v>#N/A</v>
      </c>
      <c r="H294" s="56"/>
      <c r="I294" s="4"/>
      <c r="J294" s="4"/>
      <c r="K294" s="4"/>
      <c r="L294" s="4"/>
      <c r="M294" s="24"/>
      <c r="N294" s="24"/>
      <c r="O294" s="14"/>
      <c r="P294" s="14"/>
      <c r="Q294" s="14"/>
      <c r="R294" s="14"/>
      <c r="S294" s="14"/>
      <c r="T294" s="14"/>
      <c r="U294" s="14"/>
      <c r="V294" s="14"/>
      <c r="W294" s="24"/>
      <c r="X294" s="14"/>
      <c r="Y294" s="15"/>
      <c r="Z294" s="15"/>
      <c r="AA294" s="55">
        <f t="shared" si="33"/>
        <v>0</v>
      </c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55">
        <f t="shared" si="34"/>
        <v>0</v>
      </c>
      <c r="AN294" s="55">
        <f t="shared" si="35"/>
        <v>0</v>
      </c>
      <c r="AO294" s="55">
        <f t="shared" si="36"/>
        <v>0</v>
      </c>
      <c r="AP294" s="84" t="str">
        <f t="shared" si="37"/>
        <v/>
      </c>
      <c r="AQ294" s="11" t="b">
        <f t="shared" si="38"/>
        <v>0</v>
      </c>
      <c r="AR294" s="59" t="b">
        <f t="shared" si="39"/>
        <v>0</v>
      </c>
      <c r="AS294" s="34" t="str">
        <f t="shared" si="40"/>
        <v/>
      </c>
    </row>
    <row r="295" spans="2:45">
      <c r="B295" s="260"/>
      <c r="C295" s="35"/>
      <c r="D295" s="53"/>
      <c r="E295" s="5"/>
      <c r="F295" s="60"/>
      <c r="G295" s="54" t="e">
        <f>VLOOKUP(F295,Foglio1!$F$2:$G$1509,2,FALSE)</f>
        <v>#N/A</v>
      </c>
      <c r="H295" s="56"/>
      <c r="I295" s="4"/>
      <c r="J295" s="4"/>
      <c r="K295" s="4"/>
      <c r="L295" s="4"/>
      <c r="M295" s="24"/>
      <c r="N295" s="24"/>
      <c r="O295" s="14"/>
      <c r="P295" s="14"/>
      <c r="Q295" s="14"/>
      <c r="R295" s="14"/>
      <c r="S295" s="14"/>
      <c r="T295" s="14"/>
      <c r="U295" s="14"/>
      <c r="V295" s="14"/>
      <c r="W295" s="24"/>
      <c r="X295" s="14"/>
      <c r="Y295" s="15"/>
      <c r="Z295" s="15"/>
      <c r="AA295" s="55">
        <f t="shared" si="33"/>
        <v>0</v>
      </c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55">
        <f t="shared" si="34"/>
        <v>0</v>
      </c>
      <c r="AN295" s="55">
        <f t="shared" si="35"/>
        <v>0</v>
      </c>
      <c r="AO295" s="55">
        <f t="shared" si="36"/>
        <v>0</v>
      </c>
      <c r="AP295" s="84" t="str">
        <f t="shared" si="37"/>
        <v/>
      </c>
      <c r="AQ295" s="11" t="b">
        <f t="shared" si="38"/>
        <v>0</v>
      </c>
      <c r="AR295" s="59" t="b">
        <f t="shared" si="39"/>
        <v>0</v>
      </c>
      <c r="AS295" s="34" t="str">
        <f t="shared" si="40"/>
        <v/>
      </c>
    </row>
    <row r="296" spans="2:45">
      <c r="B296" s="260"/>
      <c r="C296" s="35"/>
      <c r="D296" s="53"/>
      <c r="E296" s="5"/>
      <c r="F296" s="60"/>
      <c r="G296" s="54" t="e">
        <f>VLOOKUP(F296,Foglio1!$F$2:$G$1509,2,FALSE)</f>
        <v>#N/A</v>
      </c>
      <c r="H296" s="56"/>
      <c r="I296" s="4"/>
      <c r="J296" s="4"/>
      <c r="K296" s="4"/>
      <c r="L296" s="4"/>
      <c r="M296" s="24"/>
      <c r="N296" s="24"/>
      <c r="O296" s="14"/>
      <c r="P296" s="14"/>
      <c r="Q296" s="14"/>
      <c r="R296" s="14"/>
      <c r="S296" s="14"/>
      <c r="T296" s="14"/>
      <c r="U296" s="14"/>
      <c r="V296" s="14"/>
      <c r="W296" s="24"/>
      <c r="X296" s="14"/>
      <c r="Y296" s="15"/>
      <c r="Z296" s="15"/>
      <c r="AA296" s="55">
        <f t="shared" si="33"/>
        <v>0</v>
      </c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55">
        <f t="shared" si="34"/>
        <v>0</v>
      </c>
      <c r="AN296" s="55">
        <f t="shared" si="35"/>
        <v>0</v>
      </c>
      <c r="AO296" s="55">
        <f t="shared" si="36"/>
        <v>0</v>
      </c>
      <c r="AP296" s="84" t="str">
        <f t="shared" si="37"/>
        <v/>
      </c>
      <c r="AQ296" s="11" t="b">
        <f t="shared" si="38"/>
        <v>0</v>
      </c>
      <c r="AR296" s="59" t="b">
        <f t="shared" si="39"/>
        <v>0</v>
      </c>
      <c r="AS296" s="34" t="str">
        <f t="shared" si="40"/>
        <v/>
      </c>
    </row>
    <row r="297" spans="2:45">
      <c r="B297" s="260"/>
      <c r="C297" s="35"/>
      <c r="D297" s="53"/>
      <c r="E297" s="5"/>
      <c r="F297" s="60"/>
      <c r="G297" s="54" t="e">
        <f>VLOOKUP(F297,Foglio1!$F$2:$G$1509,2,FALSE)</f>
        <v>#N/A</v>
      </c>
      <c r="H297" s="56"/>
      <c r="I297" s="4"/>
      <c r="J297" s="4"/>
      <c r="K297" s="4"/>
      <c r="L297" s="4"/>
      <c r="M297" s="24"/>
      <c r="N297" s="24"/>
      <c r="O297" s="14"/>
      <c r="P297" s="14"/>
      <c r="Q297" s="14"/>
      <c r="R297" s="14"/>
      <c r="S297" s="14"/>
      <c r="T297" s="14"/>
      <c r="U297" s="14"/>
      <c r="V297" s="14"/>
      <c r="W297" s="24"/>
      <c r="X297" s="14"/>
      <c r="Y297" s="15"/>
      <c r="Z297" s="15"/>
      <c r="AA297" s="55">
        <f t="shared" si="33"/>
        <v>0</v>
      </c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55">
        <f t="shared" si="34"/>
        <v>0</v>
      </c>
      <c r="AN297" s="55">
        <f t="shared" si="35"/>
        <v>0</v>
      </c>
      <c r="AO297" s="55">
        <f t="shared" si="36"/>
        <v>0</v>
      </c>
      <c r="AP297" s="84" t="str">
        <f t="shared" si="37"/>
        <v/>
      </c>
      <c r="AQ297" s="11" t="b">
        <f t="shared" si="38"/>
        <v>0</v>
      </c>
      <c r="AR297" s="59" t="b">
        <f t="shared" si="39"/>
        <v>0</v>
      </c>
      <c r="AS297" s="34" t="str">
        <f t="shared" si="40"/>
        <v/>
      </c>
    </row>
    <row r="298" spans="2:45" ht="12.75" customHeight="1">
      <c r="B298" s="260"/>
      <c r="C298" s="35"/>
      <c r="D298" s="53"/>
      <c r="E298" s="5"/>
      <c r="F298" s="60"/>
      <c r="G298" s="54" t="e">
        <f>VLOOKUP(F298,Foglio1!$F$2:$G$1509,2,FALSE)</f>
        <v>#N/A</v>
      </c>
      <c r="H298" s="56"/>
      <c r="I298" s="4"/>
      <c r="J298" s="4"/>
      <c r="K298" s="4"/>
      <c r="L298" s="4"/>
      <c r="M298" s="24"/>
      <c r="N298" s="24"/>
      <c r="O298" s="14"/>
      <c r="P298" s="14"/>
      <c r="Q298" s="14"/>
      <c r="R298" s="14"/>
      <c r="S298" s="14"/>
      <c r="T298" s="14"/>
      <c r="U298" s="14"/>
      <c r="V298" s="14"/>
      <c r="W298" s="24"/>
      <c r="X298" s="14"/>
      <c r="Y298" s="15"/>
      <c r="Z298" s="15"/>
      <c r="AA298" s="55">
        <f t="shared" si="33"/>
        <v>0</v>
      </c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55">
        <f t="shared" si="34"/>
        <v>0</v>
      </c>
      <c r="AN298" s="55">
        <f t="shared" si="35"/>
        <v>0</v>
      </c>
      <c r="AO298" s="55">
        <f t="shared" si="36"/>
        <v>0</v>
      </c>
      <c r="AP298" s="84" t="str">
        <f t="shared" si="37"/>
        <v/>
      </c>
      <c r="AQ298" s="11" t="b">
        <f t="shared" si="38"/>
        <v>0</v>
      </c>
      <c r="AR298" s="59" t="b">
        <f t="shared" si="39"/>
        <v>0</v>
      </c>
      <c r="AS298" s="34" t="str">
        <f t="shared" si="40"/>
        <v/>
      </c>
    </row>
    <row r="299" spans="2:45" ht="12.75" customHeight="1">
      <c r="B299" s="260"/>
      <c r="C299" s="35"/>
      <c r="D299" s="53"/>
      <c r="E299" s="5"/>
      <c r="F299" s="60"/>
      <c r="G299" s="54" t="e">
        <f>VLOOKUP(F299,Foglio1!$F$2:$G$1509,2,FALSE)</f>
        <v>#N/A</v>
      </c>
      <c r="H299" s="56"/>
      <c r="I299" s="4"/>
      <c r="J299" s="4"/>
      <c r="K299" s="4"/>
      <c r="L299" s="4"/>
      <c r="M299" s="24"/>
      <c r="N299" s="24"/>
      <c r="O299" s="14"/>
      <c r="P299" s="14"/>
      <c r="Q299" s="14"/>
      <c r="R299" s="14"/>
      <c r="S299" s="14"/>
      <c r="T299" s="14"/>
      <c r="U299" s="14"/>
      <c r="V299" s="14"/>
      <c r="W299" s="24"/>
      <c r="X299" s="14"/>
      <c r="Y299" s="15"/>
      <c r="Z299" s="15"/>
      <c r="AA299" s="55">
        <f t="shared" si="33"/>
        <v>0</v>
      </c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55">
        <f t="shared" si="34"/>
        <v>0</v>
      </c>
      <c r="AN299" s="55">
        <f t="shared" si="35"/>
        <v>0</v>
      </c>
      <c r="AO299" s="55">
        <f t="shared" si="36"/>
        <v>0</v>
      </c>
      <c r="AP299" s="84" t="str">
        <f t="shared" si="37"/>
        <v/>
      </c>
      <c r="AQ299" s="11" t="b">
        <f t="shared" si="38"/>
        <v>0</v>
      </c>
      <c r="AR299" s="59" t="b">
        <f t="shared" si="39"/>
        <v>0</v>
      </c>
      <c r="AS299" s="34" t="str">
        <f t="shared" si="40"/>
        <v/>
      </c>
    </row>
    <row r="300" spans="2:45" ht="12.75" customHeight="1" thickBot="1">
      <c r="B300" s="261"/>
      <c r="C300" s="62"/>
      <c r="D300" s="61"/>
      <c r="E300" s="63"/>
      <c r="F300" s="60"/>
      <c r="G300" s="54" t="e">
        <f>VLOOKUP(F300,Foglio1!$F$2:$G$1509,2,FALSE)</f>
        <v>#N/A</v>
      </c>
      <c r="H300" s="65"/>
      <c r="I300" s="63"/>
      <c r="J300" s="63"/>
      <c r="K300" s="63"/>
      <c r="L300" s="63"/>
      <c r="M300" s="66"/>
      <c r="N300" s="66"/>
      <c r="O300" s="67"/>
      <c r="P300" s="67"/>
      <c r="Q300" s="67"/>
      <c r="R300" s="67"/>
      <c r="S300" s="67"/>
      <c r="T300" s="67"/>
      <c r="U300" s="67"/>
      <c r="V300" s="67"/>
      <c r="W300" s="66"/>
      <c r="X300" s="67"/>
      <c r="Y300" s="68"/>
      <c r="Z300" s="68"/>
      <c r="AA300" s="64">
        <f t="shared" si="33"/>
        <v>0</v>
      </c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4">
        <f t="shared" si="34"/>
        <v>0</v>
      </c>
      <c r="AN300" s="64">
        <f t="shared" si="35"/>
        <v>0</v>
      </c>
      <c r="AO300" s="64">
        <f t="shared" si="36"/>
        <v>0</v>
      </c>
      <c r="AP300" s="84" t="str">
        <f t="shared" si="37"/>
        <v/>
      </c>
      <c r="AQ300" s="11" t="b">
        <f t="shared" si="38"/>
        <v>0</v>
      </c>
      <c r="AR300" s="59" t="b">
        <f t="shared" si="39"/>
        <v>0</v>
      </c>
      <c r="AS300" s="34" t="str">
        <f t="shared" si="40"/>
        <v/>
      </c>
    </row>
    <row r="301" spans="2:45" ht="12.75" customHeight="1">
      <c r="N301" s="57"/>
      <c r="O301" s="57"/>
      <c r="P301" s="57"/>
      <c r="Q301" s="57"/>
      <c r="R301" s="57"/>
      <c r="S301" s="57"/>
      <c r="T301" s="57"/>
      <c r="U301" s="57"/>
      <c r="V301" s="58"/>
      <c r="W301" s="58"/>
      <c r="X301" s="57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  <c r="AK301" s="58"/>
      <c r="AL301" s="58"/>
      <c r="AM301" s="55"/>
      <c r="AN301" s="55"/>
    </row>
    <row r="302" spans="2:45" ht="12.75" customHeight="1">
      <c r="N302" s="57"/>
      <c r="O302" s="57"/>
      <c r="P302" s="57"/>
      <c r="Q302" s="57"/>
      <c r="R302" s="57"/>
      <c r="S302" s="57"/>
      <c r="T302" s="57"/>
      <c r="U302" s="57"/>
      <c r="V302" s="58"/>
      <c r="W302" s="58"/>
      <c r="X302" s="57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  <c r="AK302" s="58"/>
      <c r="AL302" s="58"/>
      <c r="AM302" s="55"/>
      <c r="AN302" s="55"/>
    </row>
    <row r="303" spans="2:45" ht="12.75" customHeight="1">
      <c r="N303" s="57"/>
      <c r="O303" s="57"/>
      <c r="P303" s="57"/>
      <c r="Q303" s="57"/>
      <c r="R303" s="57"/>
      <c r="S303" s="57"/>
      <c r="T303" s="57"/>
      <c r="U303" s="57"/>
      <c r="V303" s="58"/>
      <c r="W303" s="58"/>
      <c r="X303" s="57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  <c r="AK303" s="58"/>
      <c r="AL303" s="58"/>
      <c r="AM303" s="55"/>
      <c r="AN303" s="55"/>
    </row>
    <row r="304" spans="2:45" ht="12.75" customHeight="1">
      <c r="N304" s="57"/>
      <c r="O304" s="57"/>
      <c r="P304" s="57"/>
      <c r="Q304" s="57"/>
      <c r="R304" s="57"/>
      <c r="S304" s="57"/>
      <c r="T304" s="57"/>
      <c r="U304" s="57"/>
      <c r="V304" s="58"/>
      <c r="W304" s="58"/>
      <c r="X304" s="57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  <c r="AK304" s="58"/>
      <c r="AL304" s="58"/>
      <c r="AM304" s="55"/>
      <c r="AN304" s="55"/>
    </row>
    <row r="305" spans="14:40" ht="12.75" customHeight="1">
      <c r="N305" s="57"/>
      <c r="O305" s="57"/>
      <c r="P305" s="57"/>
      <c r="Q305" s="57"/>
      <c r="R305" s="57"/>
      <c r="S305" s="57"/>
      <c r="T305" s="57"/>
      <c r="U305" s="57"/>
      <c r="V305" s="58"/>
      <c r="W305" s="58"/>
      <c r="X305" s="57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  <c r="AK305" s="58"/>
      <c r="AL305" s="58"/>
      <c r="AM305" s="55"/>
      <c r="AN305" s="55"/>
    </row>
    <row r="306" spans="14:40" ht="12.75" customHeight="1">
      <c r="N306" s="57"/>
      <c r="O306" s="57"/>
      <c r="P306" s="57"/>
      <c r="Q306" s="57"/>
      <c r="R306" s="57"/>
      <c r="S306" s="57"/>
      <c r="T306" s="57"/>
      <c r="U306" s="57"/>
      <c r="V306" s="58"/>
      <c r="W306" s="58"/>
      <c r="X306" s="57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  <c r="AK306" s="58"/>
      <c r="AL306" s="58"/>
      <c r="AM306" s="55"/>
      <c r="AN306" s="55"/>
    </row>
    <row r="307" spans="14:40" ht="12.75" customHeight="1">
      <c r="N307" s="57"/>
      <c r="O307" s="57"/>
      <c r="P307" s="57"/>
      <c r="Q307" s="57"/>
      <c r="R307" s="57"/>
      <c r="S307" s="57"/>
      <c r="T307" s="57"/>
      <c r="U307" s="57"/>
      <c r="V307" s="58"/>
      <c r="W307" s="58"/>
      <c r="X307" s="57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  <c r="AK307" s="58"/>
      <c r="AL307" s="58"/>
      <c r="AM307" s="55"/>
      <c r="AN307" s="55"/>
    </row>
    <row r="308" spans="14:40" ht="12.75" customHeight="1">
      <c r="N308" s="57"/>
      <c r="O308" s="57"/>
      <c r="P308" s="57"/>
      <c r="Q308" s="57"/>
      <c r="R308" s="57"/>
      <c r="S308" s="57"/>
      <c r="T308" s="57"/>
      <c r="U308" s="57"/>
      <c r="V308" s="58"/>
      <c r="W308" s="58"/>
      <c r="X308" s="57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  <c r="AK308" s="58"/>
      <c r="AL308" s="58"/>
      <c r="AM308" s="55"/>
      <c r="AN308" s="55"/>
    </row>
    <row r="309" spans="14:40" ht="12.75" customHeight="1">
      <c r="N309" s="57"/>
      <c r="O309" s="57"/>
      <c r="P309" s="57"/>
      <c r="Q309" s="57"/>
      <c r="R309" s="57"/>
      <c r="S309" s="57"/>
      <c r="T309" s="57"/>
      <c r="U309" s="57"/>
      <c r="V309" s="58"/>
      <c r="W309" s="58"/>
      <c r="X309" s="57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  <c r="AK309" s="58"/>
      <c r="AL309" s="58"/>
      <c r="AM309" s="55"/>
      <c r="AN309" s="55"/>
    </row>
    <row r="310" spans="14:40" ht="12.75" customHeight="1">
      <c r="N310" s="57"/>
      <c r="O310" s="57"/>
      <c r="P310" s="57"/>
      <c r="Q310" s="57"/>
      <c r="R310" s="57"/>
      <c r="S310" s="57"/>
      <c r="T310" s="57"/>
      <c r="U310" s="57"/>
      <c r="V310" s="58"/>
      <c r="W310" s="58"/>
      <c r="X310" s="57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  <c r="AK310" s="58"/>
      <c r="AL310" s="58"/>
      <c r="AM310" s="55"/>
      <c r="AN310" s="55"/>
    </row>
    <row r="311" spans="14:40" ht="12.75" customHeight="1">
      <c r="N311" s="57"/>
      <c r="O311" s="57"/>
      <c r="P311" s="57"/>
      <c r="Q311" s="57"/>
      <c r="R311" s="57"/>
      <c r="S311" s="57"/>
      <c r="T311" s="57"/>
      <c r="U311" s="57"/>
      <c r="V311" s="58"/>
      <c r="W311" s="58"/>
      <c r="X311" s="57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  <c r="AK311" s="58"/>
      <c r="AL311" s="58"/>
      <c r="AM311" s="55"/>
      <c r="AN311" s="55"/>
    </row>
    <row r="312" spans="14:40" ht="12.75" customHeight="1">
      <c r="N312" s="57"/>
      <c r="O312" s="57"/>
      <c r="P312" s="57"/>
      <c r="Q312" s="57"/>
      <c r="R312" s="57"/>
      <c r="S312" s="57"/>
      <c r="T312" s="57"/>
      <c r="U312" s="57"/>
      <c r="V312" s="58"/>
      <c r="W312" s="58"/>
      <c r="X312" s="57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  <c r="AK312" s="58"/>
      <c r="AL312" s="58"/>
      <c r="AM312" s="55"/>
      <c r="AN312" s="55"/>
    </row>
    <row r="313" spans="14:40" ht="12.75" customHeight="1">
      <c r="N313" s="57"/>
      <c r="O313" s="57"/>
      <c r="P313" s="57"/>
      <c r="Q313" s="57"/>
      <c r="R313" s="57"/>
      <c r="S313" s="57"/>
      <c r="T313" s="57"/>
      <c r="U313" s="57"/>
      <c r="V313" s="58"/>
      <c r="W313" s="58"/>
      <c r="X313" s="57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  <c r="AK313" s="58"/>
      <c r="AL313" s="58"/>
      <c r="AM313" s="55"/>
      <c r="AN313" s="55"/>
    </row>
    <row r="314" spans="14:40" ht="12.75" customHeight="1">
      <c r="N314" s="57"/>
      <c r="O314" s="57"/>
      <c r="P314" s="57"/>
      <c r="Q314" s="57"/>
      <c r="R314" s="57"/>
      <c r="S314" s="57"/>
      <c r="T314" s="57"/>
      <c r="U314" s="57"/>
      <c r="V314" s="58"/>
      <c r="W314" s="58"/>
      <c r="X314" s="57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  <c r="AK314" s="58"/>
      <c r="AL314" s="58"/>
      <c r="AM314" s="55"/>
      <c r="AN314" s="55"/>
    </row>
    <row r="315" spans="14:40" ht="12.75" customHeight="1">
      <c r="N315" s="57"/>
      <c r="O315" s="57"/>
      <c r="P315" s="57"/>
      <c r="Q315" s="57"/>
      <c r="R315" s="57"/>
      <c r="S315" s="57"/>
      <c r="T315" s="57"/>
      <c r="U315" s="57"/>
      <c r="V315" s="58"/>
      <c r="W315" s="58"/>
      <c r="X315" s="57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  <c r="AK315" s="58"/>
      <c r="AL315" s="58"/>
      <c r="AM315" s="55"/>
      <c r="AN315" s="55"/>
    </row>
    <row r="316" spans="14:40" ht="12.75" customHeight="1">
      <c r="N316" s="57"/>
      <c r="O316" s="57"/>
      <c r="P316" s="57"/>
      <c r="Q316" s="57"/>
      <c r="R316" s="57"/>
      <c r="S316" s="57"/>
      <c r="T316" s="57"/>
      <c r="U316" s="57"/>
      <c r="V316" s="58"/>
      <c r="W316" s="58"/>
      <c r="X316" s="57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  <c r="AK316" s="58"/>
      <c r="AL316" s="58"/>
      <c r="AM316" s="55"/>
      <c r="AN316" s="55"/>
    </row>
    <row r="317" spans="14:40" ht="12.75" customHeight="1">
      <c r="N317" s="57"/>
      <c r="O317" s="57"/>
      <c r="P317" s="57"/>
      <c r="Q317" s="57"/>
      <c r="R317" s="57"/>
      <c r="S317" s="57"/>
      <c r="T317" s="57"/>
      <c r="U317" s="57"/>
      <c r="V317" s="58"/>
      <c r="W317" s="58"/>
      <c r="X317" s="57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  <c r="AK317" s="58"/>
      <c r="AL317" s="58"/>
      <c r="AM317" s="55"/>
      <c r="AN317" s="55"/>
    </row>
    <row r="318" spans="14:40" ht="12.75" customHeight="1">
      <c r="N318" s="57"/>
      <c r="O318" s="57"/>
      <c r="P318" s="57"/>
      <c r="Q318" s="57"/>
      <c r="R318" s="57"/>
      <c r="S318" s="57"/>
      <c r="T318" s="57"/>
      <c r="U318" s="57"/>
      <c r="V318" s="58"/>
      <c r="W318" s="58"/>
      <c r="X318" s="57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  <c r="AK318" s="58"/>
      <c r="AL318" s="58"/>
      <c r="AM318" s="55"/>
      <c r="AN318" s="55"/>
    </row>
    <row r="319" spans="14:40" ht="12.75" customHeight="1">
      <c r="N319" s="57"/>
      <c r="O319" s="57"/>
      <c r="P319" s="57"/>
      <c r="Q319" s="57"/>
      <c r="R319" s="57"/>
      <c r="S319" s="57"/>
      <c r="T319" s="57"/>
      <c r="U319" s="57"/>
      <c r="V319" s="58"/>
      <c r="W319" s="58"/>
      <c r="X319" s="57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  <c r="AK319" s="58"/>
      <c r="AL319" s="58"/>
      <c r="AM319" s="55"/>
      <c r="AN319" s="55"/>
    </row>
    <row r="320" spans="14:40" ht="12.75" customHeight="1">
      <c r="N320" s="57"/>
      <c r="O320" s="57"/>
      <c r="P320" s="57"/>
      <c r="Q320" s="57"/>
      <c r="R320" s="57"/>
      <c r="S320" s="57"/>
      <c r="T320" s="57"/>
      <c r="U320" s="57"/>
      <c r="V320" s="58"/>
      <c r="W320" s="58"/>
      <c r="X320" s="57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  <c r="AK320" s="58"/>
      <c r="AL320" s="58"/>
      <c r="AM320" s="55"/>
      <c r="AN320" s="55"/>
    </row>
    <row r="321" spans="14:40" ht="12.75" customHeight="1">
      <c r="N321" s="57"/>
      <c r="O321" s="57"/>
      <c r="P321" s="57"/>
      <c r="Q321" s="57"/>
      <c r="R321" s="57"/>
      <c r="S321" s="57"/>
      <c r="T321" s="57"/>
      <c r="U321" s="57"/>
      <c r="V321" s="58"/>
      <c r="W321" s="58"/>
      <c r="X321" s="57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  <c r="AK321" s="58"/>
      <c r="AL321" s="58"/>
      <c r="AM321" s="55"/>
      <c r="AN321" s="55"/>
    </row>
    <row r="322" spans="14:40" ht="12.75" customHeight="1">
      <c r="N322" s="57"/>
      <c r="O322" s="57"/>
      <c r="P322" s="57"/>
      <c r="Q322" s="57"/>
      <c r="R322" s="57"/>
      <c r="S322" s="57"/>
      <c r="T322" s="57"/>
      <c r="U322" s="57"/>
      <c r="V322" s="58"/>
      <c r="W322" s="58"/>
      <c r="X322" s="57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  <c r="AK322" s="58"/>
      <c r="AL322" s="58"/>
      <c r="AM322" s="55"/>
      <c r="AN322" s="55"/>
    </row>
    <row r="323" spans="14:40" ht="12.75" customHeight="1">
      <c r="N323" s="57"/>
      <c r="O323" s="57"/>
      <c r="P323" s="57"/>
      <c r="Q323" s="57"/>
      <c r="R323" s="57"/>
      <c r="S323" s="57"/>
      <c r="T323" s="57"/>
      <c r="U323" s="57"/>
      <c r="V323" s="58"/>
      <c r="W323" s="58"/>
      <c r="X323" s="57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  <c r="AK323" s="58"/>
      <c r="AL323" s="58"/>
      <c r="AM323" s="55"/>
      <c r="AN323" s="55"/>
    </row>
    <row r="324" spans="14:40" ht="12.75" customHeight="1">
      <c r="N324" s="57"/>
      <c r="O324" s="57"/>
      <c r="P324" s="57"/>
      <c r="Q324" s="57"/>
      <c r="R324" s="57"/>
      <c r="S324" s="57"/>
      <c r="T324" s="57"/>
      <c r="U324" s="57"/>
      <c r="V324" s="58"/>
      <c r="W324" s="58"/>
      <c r="X324" s="57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  <c r="AK324" s="58"/>
      <c r="AL324" s="58"/>
      <c r="AM324" s="55"/>
      <c r="AN324" s="55"/>
    </row>
    <row r="325" spans="14:40" ht="12.75" customHeight="1">
      <c r="N325" s="57"/>
      <c r="O325" s="57"/>
      <c r="P325" s="57"/>
      <c r="Q325" s="57"/>
      <c r="R325" s="57"/>
      <c r="S325" s="57"/>
      <c r="T325" s="57"/>
      <c r="U325" s="57"/>
      <c r="V325" s="58"/>
      <c r="W325" s="58"/>
      <c r="X325" s="57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  <c r="AK325" s="58"/>
      <c r="AL325" s="58"/>
      <c r="AM325" s="55"/>
      <c r="AN325" s="55"/>
    </row>
    <row r="326" spans="14:40" ht="12.75" customHeight="1">
      <c r="N326" s="57"/>
      <c r="O326" s="57"/>
      <c r="P326" s="57"/>
      <c r="Q326" s="57"/>
      <c r="R326" s="57"/>
      <c r="S326" s="57"/>
      <c r="T326" s="57"/>
      <c r="U326" s="57"/>
      <c r="V326" s="58"/>
      <c r="W326" s="58"/>
      <c r="X326" s="57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  <c r="AK326" s="58"/>
      <c r="AL326" s="58"/>
      <c r="AM326" s="55"/>
      <c r="AN326" s="55"/>
    </row>
    <row r="327" spans="14:40" ht="12.75" customHeight="1">
      <c r="N327" s="57"/>
      <c r="O327" s="57"/>
      <c r="P327" s="57"/>
      <c r="Q327" s="57"/>
      <c r="R327" s="57"/>
      <c r="S327" s="57"/>
      <c r="T327" s="57"/>
      <c r="U327" s="57"/>
      <c r="V327" s="58"/>
      <c r="W327" s="58"/>
      <c r="X327" s="57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  <c r="AK327" s="58"/>
      <c r="AL327" s="58"/>
      <c r="AM327" s="55"/>
      <c r="AN327" s="55"/>
    </row>
    <row r="328" spans="14:40" ht="12.75" customHeight="1">
      <c r="N328" s="57"/>
      <c r="O328" s="57"/>
      <c r="P328" s="57"/>
      <c r="Q328" s="57"/>
      <c r="R328" s="57"/>
      <c r="S328" s="57"/>
      <c r="T328" s="57"/>
      <c r="U328" s="57"/>
      <c r="V328" s="58"/>
      <c r="W328" s="58"/>
      <c r="X328" s="57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  <c r="AL328" s="58"/>
      <c r="AM328" s="55"/>
      <c r="AN328" s="55"/>
    </row>
    <row r="329" spans="14:40" ht="12.75" customHeight="1">
      <c r="N329" s="57"/>
      <c r="O329" s="57"/>
      <c r="P329" s="57"/>
      <c r="Q329" s="57"/>
      <c r="R329" s="57"/>
      <c r="S329" s="57"/>
      <c r="T329" s="57"/>
      <c r="U329" s="57"/>
      <c r="V329" s="58"/>
      <c r="W329" s="58"/>
      <c r="X329" s="57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  <c r="AK329" s="58"/>
      <c r="AL329" s="58"/>
      <c r="AM329" s="55"/>
      <c r="AN329" s="55"/>
    </row>
    <row r="330" spans="14:40" ht="12.75" customHeight="1">
      <c r="N330" s="57"/>
      <c r="O330" s="57"/>
      <c r="P330" s="57"/>
      <c r="Q330" s="57"/>
      <c r="R330" s="57"/>
      <c r="S330" s="57"/>
      <c r="T330" s="57"/>
      <c r="U330" s="57"/>
      <c r="V330" s="58"/>
      <c r="W330" s="58"/>
      <c r="X330" s="57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  <c r="AK330" s="58"/>
      <c r="AL330" s="58"/>
      <c r="AM330" s="55"/>
      <c r="AN330" s="55"/>
    </row>
    <row r="331" spans="14:40" ht="12.75" customHeight="1">
      <c r="N331" s="57"/>
      <c r="O331" s="57"/>
      <c r="P331" s="57"/>
      <c r="Q331" s="57"/>
      <c r="R331" s="57"/>
      <c r="S331" s="57"/>
      <c r="T331" s="57"/>
      <c r="U331" s="57"/>
      <c r="V331" s="58"/>
      <c r="W331" s="58"/>
      <c r="X331" s="57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  <c r="AK331" s="58"/>
      <c r="AL331" s="58"/>
      <c r="AM331" s="55"/>
      <c r="AN331" s="55"/>
    </row>
    <row r="332" spans="14:40" ht="12.75" customHeight="1">
      <c r="N332" s="57"/>
      <c r="O332" s="57"/>
      <c r="P332" s="57"/>
      <c r="Q332" s="57"/>
      <c r="R332" s="57"/>
      <c r="S332" s="57"/>
      <c r="T332" s="57"/>
      <c r="U332" s="57"/>
      <c r="V332" s="58"/>
      <c r="W332" s="58"/>
      <c r="X332" s="57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  <c r="AK332" s="58"/>
      <c r="AL332" s="58"/>
      <c r="AM332" s="55"/>
      <c r="AN332" s="55"/>
    </row>
    <row r="333" spans="14:40" ht="12.75" customHeight="1">
      <c r="N333" s="57"/>
      <c r="O333" s="57"/>
      <c r="P333" s="57"/>
      <c r="Q333" s="57"/>
      <c r="R333" s="57"/>
      <c r="S333" s="57"/>
      <c r="T333" s="57"/>
      <c r="U333" s="57"/>
      <c r="V333" s="58"/>
      <c r="W333" s="58"/>
      <c r="X333" s="57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  <c r="AK333" s="58"/>
      <c r="AL333" s="58"/>
      <c r="AM333" s="55"/>
      <c r="AN333" s="55"/>
    </row>
    <row r="334" spans="14:40" ht="12.75" customHeight="1">
      <c r="N334" s="57"/>
      <c r="O334" s="57"/>
      <c r="P334" s="57"/>
      <c r="Q334" s="57"/>
      <c r="R334" s="57"/>
      <c r="S334" s="57"/>
      <c r="T334" s="57"/>
      <c r="U334" s="57"/>
      <c r="V334" s="58"/>
      <c r="W334" s="58"/>
      <c r="X334" s="57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  <c r="AK334" s="58"/>
      <c r="AL334" s="58"/>
      <c r="AM334" s="55"/>
      <c r="AN334" s="55"/>
    </row>
    <row r="335" spans="14:40" ht="12.75" customHeight="1">
      <c r="N335" s="57"/>
      <c r="O335" s="57"/>
      <c r="P335" s="57"/>
      <c r="Q335" s="57"/>
      <c r="R335" s="57"/>
      <c r="S335" s="57"/>
      <c r="T335" s="57"/>
      <c r="U335" s="57"/>
      <c r="V335" s="58"/>
      <c r="W335" s="58"/>
      <c r="X335" s="57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  <c r="AK335" s="58"/>
      <c r="AL335" s="58"/>
      <c r="AM335" s="55"/>
      <c r="AN335" s="55"/>
    </row>
    <row r="336" spans="14:40" ht="12.75" customHeight="1">
      <c r="N336" s="57"/>
      <c r="O336" s="57"/>
      <c r="P336" s="57"/>
      <c r="Q336" s="57"/>
      <c r="R336" s="57"/>
      <c r="S336" s="57"/>
      <c r="T336" s="57"/>
      <c r="U336" s="57"/>
      <c r="V336" s="58"/>
      <c r="W336" s="58"/>
      <c r="X336" s="57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  <c r="AK336" s="58"/>
      <c r="AL336" s="58"/>
      <c r="AM336" s="55"/>
      <c r="AN336" s="55"/>
    </row>
    <row r="337" spans="14:40" ht="12.75" customHeight="1">
      <c r="N337" s="57"/>
      <c r="O337" s="57"/>
      <c r="P337" s="57"/>
      <c r="Q337" s="57"/>
      <c r="R337" s="57"/>
      <c r="S337" s="57"/>
      <c r="T337" s="57"/>
      <c r="U337" s="57"/>
      <c r="V337" s="58"/>
      <c r="W337" s="58"/>
      <c r="X337" s="57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  <c r="AK337" s="58"/>
      <c r="AL337" s="58"/>
      <c r="AM337" s="55"/>
      <c r="AN337" s="55"/>
    </row>
    <row r="338" spans="14:40" ht="12.75" customHeight="1">
      <c r="N338" s="57"/>
      <c r="O338" s="57"/>
      <c r="P338" s="57"/>
      <c r="Q338" s="57"/>
      <c r="R338" s="57"/>
      <c r="S338" s="57"/>
      <c r="T338" s="57"/>
      <c r="U338" s="57"/>
      <c r="V338" s="58"/>
      <c r="W338" s="58"/>
      <c r="X338" s="57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  <c r="AK338" s="58"/>
      <c r="AL338" s="58"/>
      <c r="AM338" s="55"/>
      <c r="AN338" s="55"/>
    </row>
    <row r="339" spans="14:40" ht="12.75" customHeight="1">
      <c r="N339" s="57"/>
      <c r="O339" s="57"/>
      <c r="P339" s="57"/>
      <c r="Q339" s="57"/>
      <c r="R339" s="57"/>
      <c r="S339" s="57"/>
      <c r="T339" s="57"/>
      <c r="U339" s="57"/>
      <c r="V339" s="58"/>
      <c r="W339" s="58"/>
      <c r="X339" s="57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  <c r="AK339" s="58"/>
      <c r="AL339" s="58"/>
      <c r="AM339" s="55"/>
      <c r="AN339" s="55"/>
    </row>
    <row r="340" spans="14:40" ht="12.75" customHeight="1">
      <c r="N340" s="57"/>
      <c r="O340" s="57"/>
      <c r="P340" s="57"/>
      <c r="Q340" s="57"/>
      <c r="R340" s="57"/>
      <c r="S340" s="57"/>
      <c r="T340" s="57"/>
      <c r="U340" s="57"/>
      <c r="V340" s="58"/>
      <c r="W340" s="58"/>
      <c r="X340" s="57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  <c r="AK340" s="58"/>
      <c r="AL340" s="58"/>
      <c r="AM340" s="55"/>
      <c r="AN340" s="55"/>
    </row>
    <row r="341" spans="14:40" ht="12.75" customHeight="1">
      <c r="N341" s="57"/>
      <c r="O341" s="57"/>
      <c r="P341" s="57"/>
      <c r="Q341" s="57"/>
      <c r="R341" s="57"/>
      <c r="S341" s="57"/>
      <c r="T341" s="57"/>
      <c r="U341" s="57"/>
      <c r="V341" s="58"/>
      <c r="W341" s="58"/>
      <c r="X341" s="57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  <c r="AK341" s="58"/>
      <c r="AL341" s="58"/>
      <c r="AM341" s="55"/>
      <c r="AN341" s="55"/>
    </row>
    <row r="342" spans="14:40" ht="12.75" customHeight="1">
      <c r="N342" s="57"/>
      <c r="O342" s="57"/>
      <c r="P342" s="57"/>
      <c r="Q342" s="57"/>
      <c r="R342" s="57"/>
      <c r="S342" s="57"/>
      <c r="T342" s="57"/>
      <c r="U342" s="57"/>
      <c r="V342" s="58"/>
      <c r="W342" s="58"/>
      <c r="X342" s="57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  <c r="AK342" s="58"/>
      <c r="AL342" s="58"/>
      <c r="AM342" s="55"/>
      <c r="AN342" s="55"/>
    </row>
    <row r="343" spans="14:40" ht="12.75" customHeight="1">
      <c r="N343" s="57"/>
      <c r="O343" s="57"/>
      <c r="P343" s="57"/>
      <c r="Q343" s="57"/>
      <c r="R343" s="57"/>
      <c r="S343" s="57"/>
      <c r="T343" s="57"/>
      <c r="U343" s="57"/>
      <c r="V343" s="58"/>
      <c r="W343" s="58"/>
      <c r="X343" s="57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  <c r="AK343" s="58"/>
      <c r="AL343" s="58"/>
      <c r="AM343" s="55"/>
      <c r="AN343" s="55"/>
    </row>
    <row r="344" spans="14:40" ht="12.75" customHeight="1">
      <c r="N344" s="57"/>
      <c r="O344" s="57"/>
      <c r="P344" s="57"/>
      <c r="Q344" s="57"/>
      <c r="R344" s="57"/>
      <c r="S344" s="57"/>
      <c r="T344" s="57"/>
      <c r="U344" s="57"/>
      <c r="V344" s="58"/>
      <c r="W344" s="58"/>
      <c r="X344" s="57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  <c r="AK344" s="58"/>
      <c r="AL344" s="58"/>
      <c r="AM344" s="55"/>
      <c r="AN344" s="55"/>
    </row>
    <row r="345" spans="14:40" ht="12.75" customHeight="1">
      <c r="N345" s="57"/>
      <c r="O345" s="57"/>
      <c r="P345" s="57"/>
      <c r="Q345" s="57"/>
      <c r="R345" s="57"/>
      <c r="S345" s="57"/>
      <c r="T345" s="57"/>
      <c r="U345" s="57"/>
      <c r="V345" s="58"/>
      <c r="W345" s="58"/>
      <c r="X345" s="57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  <c r="AK345" s="58"/>
      <c r="AL345" s="58"/>
      <c r="AM345" s="55"/>
      <c r="AN345" s="55"/>
    </row>
    <row r="346" spans="14:40" ht="12.75" customHeight="1">
      <c r="N346" s="57"/>
      <c r="O346" s="57"/>
      <c r="P346" s="57"/>
      <c r="Q346" s="57"/>
      <c r="R346" s="57"/>
      <c r="S346" s="57"/>
      <c r="T346" s="57"/>
      <c r="U346" s="57"/>
      <c r="V346" s="58"/>
      <c r="W346" s="58"/>
      <c r="X346" s="57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  <c r="AK346" s="58"/>
      <c r="AL346" s="58"/>
      <c r="AM346" s="55"/>
      <c r="AN346" s="55"/>
    </row>
    <row r="347" spans="14:40" ht="12.75" customHeight="1">
      <c r="N347" s="57"/>
      <c r="O347" s="57"/>
      <c r="P347" s="57"/>
      <c r="Q347" s="57"/>
      <c r="R347" s="57"/>
      <c r="S347" s="57"/>
      <c r="T347" s="57"/>
      <c r="U347" s="57"/>
      <c r="V347" s="58"/>
      <c r="W347" s="58"/>
      <c r="X347" s="57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  <c r="AK347" s="58"/>
      <c r="AL347" s="58"/>
      <c r="AM347" s="55"/>
      <c r="AN347" s="55"/>
    </row>
    <row r="348" spans="14:40" ht="12.75" customHeight="1">
      <c r="N348" s="57"/>
      <c r="O348" s="57"/>
      <c r="P348" s="57"/>
      <c r="Q348" s="57"/>
      <c r="R348" s="57"/>
      <c r="S348" s="57"/>
      <c r="T348" s="57"/>
      <c r="U348" s="57"/>
      <c r="V348" s="58"/>
      <c r="W348" s="58"/>
      <c r="X348" s="57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  <c r="AK348" s="58"/>
      <c r="AL348" s="58"/>
      <c r="AM348" s="55"/>
      <c r="AN348" s="55"/>
    </row>
    <row r="349" spans="14:40" ht="12.75" customHeight="1">
      <c r="N349" s="57"/>
      <c r="O349" s="57"/>
      <c r="P349" s="57"/>
      <c r="Q349" s="57"/>
      <c r="R349" s="57"/>
      <c r="S349" s="57"/>
      <c r="T349" s="57"/>
      <c r="U349" s="57"/>
      <c r="V349" s="58"/>
      <c r="W349" s="58"/>
      <c r="X349" s="57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  <c r="AK349" s="58"/>
      <c r="AL349" s="58"/>
      <c r="AM349" s="55"/>
      <c r="AN349" s="55"/>
    </row>
    <row r="350" spans="14:40" ht="12.75" customHeight="1">
      <c r="N350" s="57"/>
      <c r="O350" s="57"/>
      <c r="P350" s="57"/>
      <c r="Q350" s="57"/>
      <c r="R350" s="57"/>
      <c r="S350" s="57"/>
      <c r="T350" s="57"/>
      <c r="U350" s="57"/>
      <c r="V350" s="58"/>
      <c r="W350" s="58"/>
      <c r="X350" s="57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  <c r="AK350" s="58"/>
      <c r="AL350" s="58"/>
      <c r="AM350" s="55"/>
      <c r="AN350" s="55"/>
    </row>
    <row r="351" spans="14:40" ht="12.75" customHeight="1">
      <c r="N351" s="57"/>
      <c r="O351" s="57"/>
      <c r="P351" s="57"/>
      <c r="Q351" s="57"/>
      <c r="R351" s="57"/>
      <c r="S351" s="57"/>
      <c r="T351" s="57"/>
      <c r="U351" s="57"/>
      <c r="V351" s="58"/>
      <c r="W351" s="58"/>
      <c r="X351" s="57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  <c r="AK351" s="58"/>
      <c r="AL351" s="58"/>
      <c r="AM351" s="55"/>
      <c r="AN351" s="55"/>
    </row>
    <row r="352" spans="14:40" ht="12.75" customHeight="1">
      <c r="N352" s="57"/>
      <c r="O352" s="57"/>
      <c r="P352" s="57"/>
      <c r="Q352" s="57"/>
      <c r="R352" s="57"/>
      <c r="S352" s="57"/>
      <c r="T352" s="57"/>
      <c r="U352" s="57"/>
      <c r="V352" s="58"/>
      <c r="W352" s="58"/>
      <c r="X352" s="57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  <c r="AK352" s="58"/>
      <c r="AL352" s="58"/>
      <c r="AM352" s="55"/>
      <c r="AN352" s="55"/>
    </row>
    <row r="353" spans="14:40" ht="12.75" customHeight="1">
      <c r="N353" s="57"/>
      <c r="O353" s="57"/>
      <c r="P353" s="57"/>
      <c r="Q353" s="57"/>
      <c r="R353" s="57"/>
      <c r="S353" s="57"/>
      <c r="T353" s="57"/>
      <c r="U353" s="57"/>
      <c r="V353" s="58"/>
      <c r="W353" s="58"/>
      <c r="X353" s="57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  <c r="AK353" s="58"/>
      <c r="AL353" s="58"/>
      <c r="AM353" s="55"/>
      <c r="AN353" s="55"/>
    </row>
    <row r="354" spans="14:40" ht="12.75" customHeight="1">
      <c r="N354" s="57"/>
      <c r="O354" s="57"/>
      <c r="P354" s="57"/>
      <c r="Q354" s="57"/>
      <c r="R354" s="57"/>
      <c r="S354" s="57"/>
      <c r="T354" s="57"/>
      <c r="U354" s="57"/>
      <c r="V354" s="58"/>
      <c r="W354" s="58"/>
      <c r="X354" s="57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  <c r="AK354" s="58"/>
      <c r="AL354" s="58"/>
      <c r="AM354" s="55"/>
      <c r="AN354" s="55"/>
    </row>
    <row r="355" spans="14:40" ht="12.75" customHeight="1">
      <c r="N355" s="57"/>
      <c r="O355" s="57"/>
      <c r="P355" s="57"/>
      <c r="Q355" s="57"/>
      <c r="R355" s="57"/>
      <c r="S355" s="57"/>
      <c r="T355" s="57"/>
      <c r="U355" s="57"/>
      <c r="V355" s="58"/>
      <c r="W355" s="58"/>
      <c r="X355" s="57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  <c r="AK355" s="58"/>
      <c r="AL355" s="58"/>
      <c r="AM355" s="55"/>
      <c r="AN355" s="55"/>
    </row>
    <row r="356" spans="14:40" ht="12.75" customHeight="1">
      <c r="N356" s="57"/>
      <c r="O356" s="57"/>
      <c r="P356" s="57"/>
      <c r="Q356" s="57"/>
      <c r="R356" s="57"/>
      <c r="S356" s="57"/>
      <c r="T356" s="57"/>
      <c r="U356" s="57"/>
      <c r="V356" s="58"/>
      <c r="W356" s="58"/>
      <c r="X356" s="57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  <c r="AK356" s="58"/>
      <c r="AL356" s="58"/>
      <c r="AM356" s="55"/>
      <c r="AN356" s="55"/>
    </row>
    <row r="357" spans="14:40" ht="12.75" customHeight="1">
      <c r="N357" s="57"/>
      <c r="O357" s="57"/>
      <c r="P357" s="57"/>
      <c r="Q357" s="57"/>
      <c r="R357" s="57"/>
      <c r="S357" s="57"/>
      <c r="T357" s="57"/>
      <c r="U357" s="57"/>
      <c r="V357" s="58"/>
      <c r="W357" s="58"/>
      <c r="X357" s="57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  <c r="AK357" s="58"/>
      <c r="AL357" s="58"/>
      <c r="AM357" s="55"/>
      <c r="AN357" s="55"/>
    </row>
    <row r="358" spans="14:40" ht="12.75" customHeight="1">
      <c r="N358" s="57"/>
      <c r="O358" s="57"/>
      <c r="P358" s="57"/>
      <c r="Q358" s="57"/>
      <c r="R358" s="57"/>
      <c r="S358" s="57"/>
      <c r="T358" s="57"/>
      <c r="U358" s="57"/>
      <c r="V358" s="58"/>
      <c r="W358" s="58"/>
      <c r="X358" s="57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  <c r="AK358" s="58"/>
      <c r="AL358" s="58"/>
      <c r="AM358" s="55"/>
      <c r="AN358" s="55"/>
    </row>
    <row r="359" spans="14:40" ht="12.75" customHeight="1">
      <c r="N359" s="57"/>
      <c r="O359" s="57"/>
      <c r="P359" s="57"/>
      <c r="Q359" s="57"/>
      <c r="R359" s="57"/>
      <c r="S359" s="57"/>
      <c r="T359" s="57"/>
      <c r="U359" s="57"/>
      <c r="V359" s="58"/>
      <c r="W359" s="58"/>
      <c r="X359" s="57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  <c r="AK359" s="58"/>
      <c r="AL359" s="58"/>
      <c r="AM359" s="55"/>
      <c r="AN359" s="55"/>
    </row>
    <row r="360" spans="14:40" ht="12.75" customHeight="1">
      <c r="N360" s="57"/>
      <c r="O360" s="57"/>
      <c r="P360" s="57"/>
      <c r="Q360" s="57"/>
      <c r="R360" s="57"/>
      <c r="S360" s="57"/>
      <c r="T360" s="57"/>
      <c r="U360" s="57"/>
      <c r="V360" s="58"/>
      <c r="W360" s="58"/>
      <c r="X360" s="57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  <c r="AK360" s="58"/>
      <c r="AL360" s="58"/>
      <c r="AM360" s="55"/>
      <c r="AN360" s="55"/>
    </row>
    <row r="361" spans="14:40" ht="12.75" customHeight="1">
      <c r="N361" s="57"/>
      <c r="O361" s="57"/>
      <c r="P361" s="57"/>
      <c r="Q361" s="57"/>
      <c r="R361" s="57"/>
      <c r="S361" s="57"/>
      <c r="T361" s="57"/>
      <c r="U361" s="57"/>
      <c r="V361" s="58"/>
      <c r="W361" s="58"/>
      <c r="X361" s="57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  <c r="AK361" s="58"/>
      <c r="AL361" s="58"/>
      <c r="AM361" s="55"/>
      <c r="AN361" s="55"/>
    </row>
    <row r="362" spans="14:40" ht="12.75" customHeight="1">
      <c r="N362" s="57"/>
      <c r="O362" s="57"/>
      <c r="P362" s="57"/>
      <c r="Q362" s="57"/>
      <c r="R362" s="57"/>
      <c r="S362" s="57"/>
      <c r="T362" s="57"/>
      <c r="U362" s="57"/>
      <c r="V362" s="58"/>
      <c r="W362" s="58"/>
      <c r="X362" s="57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58"/>
      <c r="AL362" s="58"/>
      <c r="AM362" s="55"/>
      <c r="AN362" s="55"/>
    </row>
    <row r="363" spans="14:40" ht="12.75" customHeight="1">
      <c r="N363" s="57"/>
      <c r="O363" s="57"/>
      <c r="P363" s="57"/>
      <c r="Q363" s="57"/>
      <c r="R363" s="57"/>
      <c r="S363" s="57"/>
      <c r="T363" s="57"/>
      <c r="U363" s="57"/>
      <c r="V363" s="58"/>
      <c r="W363" s="58"/>
      <c r="X363" s="57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  <c r="AK363" s="58"/>
      <c r="AL363" s="58"/>
      <c r="AM363" s="55"/>
      <c r="AN363" s="55"/>
    </row>
    <row r="364" spans="14:40" ht="12.75" customHeight="1">
      <c r="N364" s="57"/>
      <c r="O364" s="57"/>
      <c r="P364" s="57"/>
      <c r="Q364" s="57"/>
      <c r="R364" s="57"/>
      <c r="S364" s="57"/>
      <c r="T364" s="57"/>
      <c r="U364" s="57"/>
      <c r="V364" s="58"/>
      <c r="W364" s="58"/>
      <c r="X364" s="57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  <c r="AK364" s="58"/>
      <c r="AL364" s="58"/>
      <c r="AM364" s="55"/>
      <c r="AN364" s="55"/>
    </row>
    <row r="365" spans="14:40" ht="12.75" customHeight="1">
      <c r="N365" s="57"/>
      <c r="O365" s="57"/>
      <c r="P365" s="57"/>
      <c r="Q365" s="57"/>
      <c r="R365" s="57"/>
      <c r="S365" s="57"/>
      <c r="T365" s="57"/>
      <c r="U365" s="57"/>
      <c r="V365" s="58"/>
      <c r="W365" s="58"/>
      <c r="X365" s="57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  <c r="AK365" s="58"/>
      <c r="AL365" s="58"/>
      <c r="AM365" s="55"/>
      <c r="AN365" s="55"/>
    </row>
    <row r="366" spans="14:40" ht="12.75" customHeight="1">
      <c r="N366" s="57"/>
      <c r="O366" s="57"/>
      <c r="P366" s="57"/>
      <c r="Q366" s="57"/>
      <c r="R366" s="57"/>
      <c r="S366" s="57"/>
      <c r="T366" s="57"/>
      <c r="U366" s="57"/>
      <c r="V366" s="58"/>
      <c r="W366" s="58"/>
      <c r="X366" s="57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  <c r="AK366" s="58"/>
      <c r="AL366" s="58"/>
      <c r="AM366" s="55"/>
      <c r="AN366" s="55"/>
    </row>
    <row r="367" spans="14:40" ht="12.75" customHeight="1">
      <c r="N367" s="57"/>
      <c r="O367" s="57"/>
      <c r="P367" s="57"/>
      <c r="Q367" s="57"/>
      <c r="R367" s="57"/>
      <c r="S367" s="57"/>
      <c r="T367" s="57"/>
      <c r="U367" s="57"/>
      <c r="V367" s="58"/>
      <c r="W367" s="58"/>
      <c r="X367" s="57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  <c r="AK367" s="58"/>
      <c r="AL367" s="58"/>
      <c r="AM367" s="55"/>
      <c r="AN367" s="55"/>
    </row>
    <row r="368" spans="14:40" ht="12.75" customHeight="1">
      <c r="N368" s="57"/>
      <c r="O368" s="57"/>
      <c r="P368" s="57"/>
      <c r="Q368" s="57"/>
      <c r="R368" s="57"/>
      <c r="S368" s="57"/>
      <c r="T368" s="57"/>
      <c r="U368" s="57"/>
      <c r="V368" s="58"/>
      <c r="W368" s="58"/>
      <c r="X368" s="57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  <c r="AK368" s="58"/>
      <c r="AL368" s="58"/>
      <c r="AM368" s="55"/>
      <c r="AN368" s="55"/>
    </row>
    <row r="369" spans="14:40" ht="12.75" customHeight="1">
      <c r="N369" s="57"/>
      <c r="O369" s="57"/>
      <c r="P369" s="57"/>
      <c r="Q369" s="57"/>
      <c r="R369" s="57"/>
      <c r="S369" s="57"/>
      <c r="T369" s="57"/>
      <c r="U369" s="57"/>
      <c r="V369" s="58"/>
      <c r="W369" s="58"/>
      <c r="X369" s="57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  <c r="AK369" s="58"/>
      <c r="AL369" s="58"/>
      <c r="AM369" s="55"/>
      <c r="AN369" s="55"/>
    </row>
    <row r="370" spans="14:40" ht="12.75" customHeight="1">
      <c r="N370" s="57"/>
      <c r="O370" s="57"/>
      <c r="P370" s="57"/>
      <c r="Q370" s="57"/>
      <c r="R370" s="57"/>
      <c r="S370" s="57"/>
      <c r="T370" s="57"/>
      <c r="U370" s="57"/>
      <c r="V370" s="58"/>
      <c r="W370" s="58"/>
      <c r="X370" s="57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  <c r="AK370" s="58"/>
      <c r="AL370" s="58"/>
      <c r="AM370" s="55"/>
      <c r="AN370" s="55"/>
    </row>
    <row r="371" spans="14:40" ht="12.75" customHeight="1">
      <c r="N371" s="57"/>
      <c r="O371" s="57"/>
      <c r="P371" s="57"/>
      <c r="Q371" s="57"/>
      <c r="R371" s="57"/>
      <c r="S371" s="57"/>
      <c r="T371" s="57"/>
      <c r="U371" s="57"/>
      <c r="V371" s="58"/>
      <c r="W371" s="58"/>
      <c r="X371" s="57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  <c r="AK371" s="58"/>
      <c r="AL371" s="58"/>
      <c r="AM371" s="55"/>
      <c r="AN371" s="55"/>
    </row>
    <row r="372" spans="14:40" ht="12.75" customHeight="1">
      <c r="N372" s="57"/>
      <c r="O372" s="57"/>
      <c r="P372" s="57"/>
      <c r="Q372" s="57"/>
      <c r="R372" s="57"/>
      <c r="S372" s="57"/>
      <c r="T372" s="57"/>
      <c r="U372" s="57"/>
      <c r="V372" s="58"/>
      <c r="W372" s="58"/>
      <c r="X372" s="57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  <c r="AK372" s="58"/>
      <c r="AL372" s="58"/>
      <c r="AM372" s="55"/>
      <c r="AN372" s="55"/>
    </row>
    <row r="373" spans="14:40" ht="12.75" customHeight="1">
      <c r="N373" s="57"/>
      <c r="O373" s="57"/>
      <c r="P373" s="57"/>
      <c r="Q373" s="57"/>
      <c r="R373" s="57"/>
      <c r="S373" s="57"/>
      <c r="T373" s="57"/>
      <c r="U373" s="57"/>
      <c r="V373" s="58"/>
      <c r="W373" s="58"/>
      <c r="X373" s="57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  <c r="AK373" s="58"/>
      <c r="AL373" s="58"/>
      <c r="AM373" s="55"/>
      <c r="AN373" s="55"/>
    </row>
    <row r="374" spans="14:40" ht="12.75" customHeight="1">
      <c r="N374" s="57"/>
      <c r="O374" s="57"/>
      <c r="P374" s="57"/>
      <c r="Q374" s="57"/>
      <c r="R374" s="57"/>
      <c r="S374" s="57"/>
      <c r="T374" s="57"/>
      <c r="U374" s="57"/>
      <c r="V374" s="58"/>
      <c r="W374" s="58"/>
      <c r="X374" s="57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  <c r="AK374" s="58"/>
      <c r="AL374" s="58"/>
      <c r="AM374" s="55"/>
      <c r="AN374" s="55"/>
    </row>
    <row r="375" spans="14:40" ht="12.75" customHeight="1">
      <c r="N375" s="57"/>
      <c r="O375" s="57"/>
      <c r="P375" s="57"/>
      <c r="Q375" s="57"/>
      <c r="R375" s="57"/>
      <c r="S375" s="57"/>
      <c r="T375" s="57"/>
      <c r="U375" s="57"/>
      <c r="V375" s="58"/>
      <c r="W375" s="58"/>
      <c r="X375" s="57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  <c r="AK375" s="58"/>
      <c r="AL375" s="58"/>
      <c r="AM375" s="55"/>
      <c r="AN375" s="55"/>
    </row>
    <row r="376" spans="14:40" ht="12.75" customHeight="1">
      <c r="N376" s="57"/>
      <c r="O376" s="57"/>
      <c r="P376" s="57"/>
      <c r="Q376" s="57"/>
      <c r="R376" s="57"/>
      <c r="S376" s="57"/>
      <c r="T376" s="57"/>
      <c r="U376" s="57"/>
      <c r="V376" s="58"/>
      <c r="W376" s="58"/>
      <c r="X376" s="57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  <c r="AK376" s="58"/>
      <c r="AL376" s="58"/>
      <c r="AM376" s="55"/>
      <c r="AN376" s="55"/>
    </row>
    <row r="377" spans="14:40" ht="12.75" customHeight="1">
      <c r="N377" s="57"/>
      <c r="O377" s="57"/>
      <c r="P377" s="57"/>
      <c r="Q377" s="57"/>
      <c r="R377" s="57"/>
      <c r="S377" s="57"/>
      <c r="T377" s="57"/>
      <c r="U377" s="57"/>
      <c r="V377" s="58"/>
      <c r="W377" s="58"/>
      <c r="X377" s="57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  <c r="AK377" s="58"/>
      <c r="AL377" s="58"/>
      <c r="AM377" s="55"/>
      <c r="AN377" s="55"/>
    </row>
    <row r="378" spans="14:40" ht="12.75" customHeight="1">
      <c r="N378" s="57"/>
      <c r="O378" s="57"/>
      <c r="P378" s="57"/>
      <c r="Q378" s="57"/>
      <c r="R378" s="57"/>
      <c r="S378" s="57"/>
      <c r="T378" s="57"/>
      <c r="U378" s="57"/>
      <c r="V378" s="58"/>
      <c r="W378" s="58"/>
      <c r="X378" s="57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  <c r="AK378" s="58"/>
      <c r="AL378" s="58"/>
      <c r="AM378" s="55"/>
      <c r="AN378" s="55"/>
    </row>
    <row r="379" spans="14:40" ht="12.75" customHeight="1">
      <c r="N379" s="57"/>
      <c r="O379" s="57"/>
      <c r="P379" s="57"/>
      <c r="Q379" s="57"/>
      <c r="R379" s="57"/>
      <c r="S379" s="57"/>
      <c r="T379" s="57"/>
      <c r="U379" s="57"/>
      <c r="V379" s="58"/>
      <c r="W379" s="58"/>
      <c r="X379" s="57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  <c r="AK379" s="58"/>
      <c r="AL379" s="58"/>
      <c r="AM379" s="55"/>
      <c r="AN379" s="55"/>
    </row>
    <row r="380" spans="14:40" ht="12.75" customHeight="1">
      <c r="N380" s="57"/>
      <c r="O380" s="57"/>
      <c r="P380" s="57"/>
      <c r="Q380" s="57"/>
      <c r="R380" s="57"/>
      <c r="S380" s="57"/>
      <c r="T380" s="57"/>
      <c r="U380" s="57"/>
      <c r="V380" s="58"/>
      <c r="W380" s="58"/>
      <c r="X380" s="57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  <c r="AK380" s="58"/>
      <c r="AL380" s="58"/>
      <c r="AM380" s="55"/>
      <c r="AN380" s="55"/>
    </row>
    <row r="381" spans="14:40" ht="12.75" customHeight="1">
      <c r="N381" s="57"/>
      <c r="O381" s="57"/>
      <c r="P381" s="57"/>
      <c r="Q381" s="57"/>
      <c r="R381" s="57"/>
      <c r="S381" s="57"/>
      <c r="T381" s="57"/>
      <c r="U381" s="57"/>
      <c r="V381" s="58"/>
      <c r="W381" s="58"/>
      <c r="X381" s="57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  <c r="AK381" s="58"/>
      <c r="AL381" s="58"/>
      <c r="AM381" s="55"/>
      <c r="AN381" s="55"/>
    </row>
    <row r="382" spans="14:40" ht="12.75" customHeight="1">
      <c r="N382" s="57"/>
      <c r="O382" s="57"/>
      <c r="P382" s="57"/>
      <c r="Q382" s="57"/>
      <c r="R382" s="57"/>
      <c r="S382" s="57"/>
      <c r="T382" s="57"/>
      <c r="U382" s="57"/>
      <c r="V382" s="58"/>
      <c r="W382" s="58"/>
      <c r="X382" s="57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  <c r="AK382" s="58"/>
      <c r="AL382" s="58"/>
      <c r="AM382" s="55"/>
      <c r="AN382" s="55"/>
    </row>
    <row r="383" spans="14:40" ht="12.75" customHeight="1">
      <c r="N383" s="57"/>
      <c r="O383" s="57"/>
      <c r="P383" s="57"/>
      <c r="Q383" s="57"/>
      <c r="R383" s="57"/>
      <c r="S383" s="57"/>
      <c r="T383" s="57"/>
      <c r="U383" s="57"/>
      <c r="V383" s="58"/>
      <c r="W383" s="58"/>
      <c r="X383" s="57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  <c r="AK383" s="58"/>
      <c r="AL383" s="58"/>
      <c r="AM383" s="55"/>
      <c r="AN383" s="55"/>
    </row>
    <row r="384" spans="14:40" ht="12.75" customHeight="1">
      <c r="N384" s="57"/>
      <c r="O384" s="57"/>
      <c r="P384" s="57"/>
      <c r="Q384" s="57"/>
      <c r="R384" s="57"/>
      <c r="S384" s="57"/>
      <c r="T384" s="57"/>
      <c r="U384" s="57"/>
      <c r="V384" s="58"/>
      <c r="W384" s="58"/>
      <c r="X384" s="57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  <c r="AK384" s="58"/>
      <c r="AL384" s="58"/>
      <c r="AM384" s="55"/>
      <c r="AN384" s="55"/>
    </row>
    <row r="385" spans="14:40" ht="12.75" customHeight="1">
      <c r="N385" s="57"/>
      <c r="O385" s="57"/>
      <c r="P385" s="57"/>
      <c r="Q385" s="57"/>
      <c r="R385" s="57"/>
      <c r="S385" s="57"/>
      <c r="T385" s="57"/>
      <c r="U385" s="57"/>
      <c r="V385" s="58"/>
      <c r="W385" s="58"/>
      <c r="X385" s="57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  <c r="AK385" s="58"/>
      <c r="AL385" s="58"/>
      <c r="AM385" s="55"/>
      <c r="AN385" s="55"/>
    </row>
    <row r="386" spans="14:40" ht="12.75" customHeight="1">
      <c r="N386" s="57"/>
      <c r="O386" s="57"/>
      <c r="P386" s="57"/>
      <c r="Q386" s="57"/>
      <c r="R386" s="57"/>
      <c r="S386" s="57"/>
      <c r="T386" s="57"/>
      <c r="U386" s="57"/>
      <c r="V386" s="58"/>
      <c r="W386" s="58"/>
      <c r="X386" s="57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  <c r="AK386" s="58"/>
      <c r="AL386" s="58"/>
      <c r="AM386" s="55"/>
      <c r="AN386" s="55"/>
    </row>
    <row r="387" spans="14:40" ht="12.75" customHeight="1">
      <c r="N387" s="57"/>
      <c r="O387" s="57"/>
      <c r="P387" s="57"/>
      <c r="Q387" s="57"/>
      <c r="R387" s="57"/>
      <c r="S387" s="57"/>
      <c r="T387" s="57"/>
      <c r="U387" s="57"/>
      <c r="V387" s="58"/>
      <c r="W387" s="58"/>
      <c r="X387" s="57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  <c r="AK387" s="58"/>
      <c r="AL387" s="58"/>
      <c r="AM387" s="55"/>
      <c r="AN387" s="55"/>
    </row>
    <row r="388" spans="14:40" ht="12.75" customHeight="1">
      <c r="N388" s="57"/>
      <c r="O388" s="57"/>
      <c r="P388" s="57"/>
      <c r="Q388" s="57"/>
      <c r="R388" s="57"/>
      <c r="S388" s="57"/>
      <c r="T388" s="57"/>
      <c r="U388" s="57"/>
      <c r="V388" s="58"/>
      <c r="W388" s="58"/>
      <c r="X388" s="57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  <c r="AK388" s="58"/>
      <c r="AL388" s="58"/>
      <c r="AM388" s="55"/>
      <c r="AN388" s="55"/>
    </row>
    <row r="389" spans="14:40" ht="12.75" customHeight="1">
      <c r="N389" s="57"/>
      <c r="O389" s="57"/>
      <c r="P389" s="57"/>
      <c r="Q389" s="57"/>
      <c r="R389" s="57"/>
      <c r="S389" s="57"/>
      <c r="T389" s="57"/>
      <c r="U389" s="57"/>
      <c r="V389" s="58"/>
      <c r="W389" s="58"/>
      <c r="X389" s="57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  <c r="AK389" s="58"/>
      <c r="AL389" s="58"/>
      <c r="AM389" s="55"/>
      <c r="AN389" s="55"/>
    </row>
    <row r="390" spans="14:40" ht="12.75" customHeight="1">
      <c r="N390" s="57"/>
      <c r="O390" s="57"/>
      <c r="P390" s="57"/>
      <c r="Q390" s="57"/>
      <c r="R390" s="57"/>
      <c r="S390" s="57"/>
      <c r="T390" s="57"/>
      <c r="U390" s="57"/>
      <c r="V390" s="58"/>
      <c r="W390" s="58"/>
      <c r="X390" s="57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  <c r="AK390" s="58"/>
      <c r="AL390" s="58"/>
      <c r="AM390" s="55"/>
      <c r="AN390" s="55"/>
    </row>
    <row r="391" spans="14:40" ht="12.75" customHeight="1">
      <c r="N391" s="57"/>
      <c r="O391" s="57"/>
      <c r="P391" s="57"/>
      <c r="Q391" s="57"/>
      <c r="R391" s="57"/>
      <c r="S391" s="57"/>
      <c r="T391" s="57"/>
      <c r="U391" s="57"/>
      <c r="V391" s="58"/>
      <c r="W391" s="58"/>
      <c r="X391" s="57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  <c r="AK391" s="58"/>
      <c r="AL391" s="58"/>
      <c r="AM391" s="55"/>
      <c r="AN391" s="55"/>
    </row>
    <row r="392" spans="14:40" ht="12.75" customHeight="1">
      <c r="N392" s="57"/>
      <c r="O392" s="57"/>
      <c r="P392" s="57"/>
      <c r="Q392" s="57"/>
      <c r="R392" s="57"/>
      <c r="S392" s="57"/>
      <c r="T392" s="57"/>
      <c r="U392" s="57"/>
      <c r="V392" s="58"/>
      <c r="W392" s="58"/>
      <c r="X392" s="57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  <c r="AK392" s="58"/>
      <c r="AL392" s="58"/>
      <c r="AM392" s="55"/>
      <c r="AN392" s="55"/>
    </row>
    <row r="393" spans="14:40" ht="12.75" customHeight="1">
      <c r="N393" s="57"/>
      <c r="O393" s="57"/>
      <c r="P393" s="57"/>
      <c r="Q393" s="57"/>
      <c r="R393" s="57"/>
      <c r="S393" s="57"/>
      <c r="T393" s="57"/>
      <c r="U393" s="57"/>
      <c r="V393" s="58"/>
      <c r="W393" s="58"/>
      <c r="X393" s="57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  <c r="AK393" s="58"/>
      <c r="AL393" s="58"/>
      <c r="AM393" s="55"/>
      <c r="AN393" s="55"/>
    </row>
    <row r="394" spans="14:40" ht="12.75" customHeight="1">
      <c r="N394" s="57"/>
      <c r="O394" s="57"/>
      <c r="P394" s="57"/>
      <c r="Q394" s="57"/>
      <c r="R394" s="57"/>
      <c r="S394" s="57"/>
      <c r="T394" s="57"/>
      <c r="U394" s="57"/>
      <c r="V394" s="58"/>
      <c r="W394" s="58"/>
      <c r="X394" s="57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  <c r="AK394" s="58"/>
      <c r="AL394" s="58"/>
      <c r="AM394" s="55"/>
      <c r="AN394" s="55"/>
    </row>
    <row r="395" spans="14:40" ht="12.75" customHeight="1">
      <c r="N395" s="57"/>
      <c r="O395" s="57"/>
      <c r="P395" s="57"/>
      <c r="Q395" s="57"/>
      <c r="R395" s="57"/>
      <c r="S395" s="57"/>
      <c r="T395" s="57"/>
      <c r="U395" s="57"/>
      <c r="V395" s="58"/>
      <c r="W395" s="58"/>
      <c r="X395" s="57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  <c r="AK395" s="58"/>
      <c r="AL395" s="58"/>
      <c r="AM395" s="55"/>
      <c r="AN395" s="55"/>
    </row>
    <row r="396" spans="14:40" ht="12.75" customHeight="1">
      <c r="N396" s="57"/>
      <c r="O396" s="57"/>
      <c r="P396" s="57"/>
      <c r="Q396" s="57"/>
      <c r="R396" s="57"/>
      <c r="S396" s="57"/>
      <c r="T396" s="57"/>
      <c r="U396" s="57"/>
      <c r="V396" s="58"/>
      <c r="W396" s="58"/>
      <c r="X396" s="57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  <c r="AK396" s="58"/>
      <c r="AL396" s="58"/>
      <c r="AM396" s="55"/>
      <c r="AN396" s="55"/>
    </row>
    <row r="397" spans="14:40" ht="12.75" customHeight="1">
      <c r="N397" s="57"/>
      <c r="O397" s="57"/>
      <c r="P397" s="57"/>
      <c r="Q397" s="57"/>
      <c r="R397" s="57"/>
      <c r="S397" s="57"/>
      <c r="T397" s="57"/>
      <c r="U397" s="57"/>
      <c r="V397" s="58"/>
      <c r="W397" s="58"/>
      <c r="X397" s="57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  <c r="AK397" s="58"/>
      <c r="AL397" s="58"/>
      <c r="AM397" s="55"/>
      <c r="AN397" s="55"/>
    </row>
    <row r="398" spans="14:40" ht="12.75" customHeight="1">
      <c r="N398" s="57"/>
      <c r="O398" s="57"/>
      <c r="P398" s="57"/>
      <c r="Q398" s="57"/>
      <c r="R398" s="57"/>
      <c r="S398" s="57"/>
      <c r="T398" s="57"/>
      <c r="U398" s="57"/>
      <c r="V398" s="58"/>
      <c r="W398" s="58"/>
      <c r="X398" s="57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  <c r="AK398" s="58"/>
      <c r="AL398" s="58"/>
      <c r="AM398" s="55"/>
      <c r="AN398" s="55"/>
    </row>
    <row r="399" spans="14:40" ht="12.75" customHeight="1">
      <c r="N399" s="57"/>
      <c r="O399" s="57"/>
      <c r="P399" s="57"/>
      <c r="Q399" s="57"/>
      <c r="R399" s="57"/>
      <c r="S399" s="57"/>
      <c r="T399" s="57"/>
      <c r="U399" s="57"/>
      <c r="V399" s="58"/>
      <c r="W399" s="58"/>
      <c r="X399" s="57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  <c r="AK399" s="58"/>
      <c r="AL399" s="58"/>
      <c r="AM399" s="55"/>
      <c r="AN399" s="55"/>
    </row>
    <row r="400" spans="14:40" ht="12.75" customHeight="1">
      <c r="N400" s="57"/>
      <c r="O400" s="57"/>
      <c r="P400" s="57"/>
      <c r="Q400" s="57"/>
      <c r="R400" s="57"/>
      <c r="S400" s="57"/>
      <c r="T400" s="57"/>
      <c r="U400" s="57"/>
      <c r="V400" s="58"/>
      <c r="W400" s="58"/>
      <c r="X400" s="57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  <c r="AK400" s="58"/>
      <c r="AL400" s="58"/>
      <c r="AM400" s="55"/>
      <c r="AN400" s="55"/>
    </row>
    <row r="401" spans="14:40" ht="12.75" customHeight="1">
      <c r="N401" s="57"/>
      <c r="O401" s="57"/>
      <c r="P401" s="57"/>
      <c r="Q401" s="57"/>
      <c r="R401" s="57"/>
      <c r="S401" s="57"/>
      <c r="T401" s="57"/>
      <c r="U401" s="57"/>
      <c r="V401" s="58"/>
      <c r="W401" s="58"/>
      <c r="X401" s="57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  <c r="AK401" s="58"/>
      <c r="AL401" s="58"/>
      <c r="AM401" s="55"/>
      <c r="AN401" s="55"/>
    </row>
    <row r="402" spans="14:40" ht="12.75" customHeight="1">
      <c r="N402" s="57"/>
      <c r="O402" s="57"/>
      <c r="P402" s="57"/>
      <c r="Q402" s="57"/>
      <c r="R402" s="57"/>
      <c r="S402" s="57"/>
      <c r="T402" s="57"/>
      <c r="U402" s="57"/>
      <c r="V402" s="58"/>
      <c r="W402" s="58"/>
      <c r="X402" s="57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  <c r="AK402" s="58"/>
      <c r="AL402" s="58"/>
      <c r="AM402" s="55"/>
      <c r="AN402" s="55"/>
    </row>
    <row r="403" spans="14:40" ht="12.75" customHeight="1">
      <c r="N403" s="57"/>
      <c r="O403" s="57"/>
      <c r="P403" s="57"/>
      <c r="Q403" s="57"/>
      <c r="R403" s="57"/>
      <c r="S403" s="57"/>
      <c r="T403" s="57"/>
      <c r="U403" s="57"/>
      <c r="V403" s="58"/>
      <c r="W403" s="58"/>
      <c r="X403" s="57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  <c r="AK403" s="58"/>
      <c r="AL403" s="58"/>
      <c r="AM403" s="55"/>
      <c r="AN403" s="55"/>
    </row>
    <row r="404" spans="14:40" ht="12.75" customHeight="1">
      <c r="N404" s="57"/>
      <c r="O404" s="57"/>
      <c r="P404" s="57"/>
      <c r="Q404" s="57"/>
      <c r="R404" s="57"/>
      <c r="S404" s="57"/>
      <c r="T404" s="57"/>
      <c r="U404" s="57"/>
      <c r="V404" s="58"/>
      <c r="W404" s="58"/>
      <c r="X404" s="57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  <c r="AK404" s="58"/>
      <c r="AL404" s="58"/>
      <c r="AM404" s="55"/>
      <c r="AN404" s="55"/>
    </row>
    <row r="405" spans="14:40" ht="12.75" customHeight="1">
      <c r="N405" s="57"/>
      <c r="O405" s="57"/>
      <c r="P405" s="57"/>
      <c r="Q405" s="57"/>
      <c r="R405" s="57"/>
      <c r="S405" s="57"/>
      <c r="T405" s="57"/>
      <c r="U405" s="57"/>
      <c r="V405" s="58"/>
      <c r="W405" s="58"/>
      <c r="X405" s="57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  <c r="AK405" s="58"/>
      <c r="AL405" s="58"/>
      <c r="AM405" s="55"/>
      <c r="AN405" s="55"/>
    </row>
    <row r="406" spans="14:40" ht="12.75" customHeight="1">
      <c r="N406" s="57"/>
      <c r="O406" s="57"/>
      <c r="P406" s="57"/>
      <c r="Q406" s="57"/>
      <c r="R406" s="57"/>
      <c r="S406" s="57"/>
      <c r="T406" s="57"/>
      <c r="U406" s="57"/>
      <c r="V406" s="58"/>
      <c r="W406" s="58"/>
      <c r="X406" s="57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  <c r="AK406" s="58"/>
      <c r="AL406" s="58"/>
      <c r="AM406" s="55"/>
      <c r="AN406" s="55"/>
    </row>
    <row r="407" spans="14:40" ht="12.75" customHeight="1">
      <c r="N407" s="57"/>
      <c r="O407" s="57"/>
      <c r="P407" s="57"/>
      <c r="Q407" s="57"/>
      <c r="R407" s="57"/>
      <c r="S407" s="57"/>
      <c r="T407" s="57"/>
      <c r="U407" s="57"/>
      <c r="V407" s="58"/>
      <c r="W407" s="58"/>
      <c r="X407" s="57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  <c r="AK407" s="58"/>
      <c r="AL407" s="58"/>
      <c r="AM407" s="55"/>
      <c r="AN407" s="55"/>
    </row>
    <row r="408" spans="14:40" ht="12.75" customHeight="1">
      <c r="N408" s="57"/>
      <c r="O408" s="57"/>
      <c r="P408" s="57"/>
      <c r="Q408" s="57"/>
      <c r="R408" s="57"/>
      <c r="S408" s="57"/>
      <c r="T408" s="57"/>
      <c r="U408" s="57"/>
      <c r="V408" s="58"/>
      <c r="W408" s="58"/>
      <c r="X408" s="57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  <c r="AK408" s="58"/>
      <c r="AL408" s="58"/>
      <c r="AM408" s="55"/>
      <c r="AN408" s="55"/>
    </row>
    <row r="409" spans="14:40" ht="12.75" customHeight="1">
      <c r="N409" s="57"/>
      <c r="O409" s="57"/>
      <c r="P409" s="57"/>
      <c r="Q409" s="57"/>
      <c r="R409" s="57"/>
      <c r="S409" s="57"/>
      <c r="T409" s="57"/>
      <c r="U409" s="57"/>
      <c r="V409" s="58"/>
      <c r="W409" s="58"/>
      <c r="X409" s="57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  <c r="AK409" s="58"/>
      <c r="AL409" s="58"/>
      <c r="AM409" s="55"/>
      <c r="AN409" s="55"/>
    </row>
    <row r="410" spans="14:40" ht="12.75" customHeight="1">
      <c r="N410" s="57"/>
      <c r="O410" s="57"/>
      <c r="P410" s="57"/>
      <c r="Q410" s="57"/>
      <c r="R410" s="57"/>
      <c r="S410" s="57"/>
      <c r="T410" s="57"/>
      <c r="U410" s="57"/>
      <c r="V410" s="58"/>
      <c r="W410" s="58"/>
      <c r="X410" s="57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  <c r="AK410" s="58"/>
      <c r="AL410" s="58"/>
      <c r="AM410" s="55"/>
      <c r="AN410" s="55"/>
    </row>
    <row r="411" spans="14:40" ht="12.75" customHeight="1">
      <c r="N411" s="57"/>
      <c r="O411" s="57"/>
      <c r="P411" s="57"/>
      <c r="Q411" s="57"/>
      <c r="R411" s="57"/>
      <c r="S411" s="57"/>
      <c r="T411" s="57"/>
      <c r="U411" s="57"/>
      <c r="V411" s="58"/>
      <c r="W411" s="58"/>
      <c r="X411" s="57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  <c r="AK411" s="58"/>
      <c r="AL411" s="58"/>
      <c r="AM411" s="55"/>
      <c r="AN411" s="55"/>
    </row>
    <row r="412" spans="14:40" ht="12.75" customHeight="1">
      <c r="N412" s="57"/>
      <c r="O412" s="57"/>
      <c r="P412" s="57"/>
      <c r="Q412" s="57"/>
      <c r="R412" s="57"/>
      <c r="S412" s="57"/>
      <c r="T412" s="57"/>
      <c r="U412" s="57"/>
      <c r="V412" s="58"/>
      <c r="W412" s="58"/>
      <c r="X412" s="57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  <c r="AK412" s="58"/>
      <c r="AL412" s="58"/>
      <c r="AM412" s="55"/>
      <c r="AN412" s="55"/>
    </row>
    <row r="413" spans="14:40" ht="12.75" customHeight="1">
      <c r="N413" s="57"/>
      <c r="O413" s="57"/>
      <c r="P413" s="57"/>
      <c r="Q413" s="57"/>
      <c r="R413" s="57"/>
      <c r="S413" s="57"/>
      <c r="T413" s="57"/>
      <c r="U413" s="57"/>
      <c r="V413" s="58"/>
      <c r="W413" s="58"/>
      <c r="X413" s="57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  <c r="AK413" s="58"/>
      <c r="AL413" s="58"/>
      <c r="AM413" s="55"/>
      <c r="AN413" s="55"/>
    </row>
    <row r="414" spans="14:40" ht="12.75" customHeight="1">
      <c r="N414" s="57"/>
      <c r="O414" s="57"/>
      <c r="P414" s="57"/>
      <c r="Q414" s="57"/>
      <c r="R414" s="57"/>
      <c r="S414" s="57"/>
      <c r="T414" s="57"/>
      <c r="U414" s="57"/>
      <c r="V414" s="58"/>
      <c r="W414" s="58"/>
      <c r="X414" s="57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  <c r="AK414" s="58"/>
      <c r="AL414" s="58"/>
      <c r="AM414" s="55"/>
      <c r="AN414" s="55"/>
    </row>
    <row r="415" spans="14:40" ht="12.75" customHeight="1">
      <c r="N415" s="57"/>
      <c r="O415" s="57"/>
      <c r="P415" s="57"/>
      <c r="Q415" s="57"/>
      <c r="R415" s="57"/>
      <c r="S415" s="57"/>
      <c r="T415" s="57"/>
      <c r="U415" s="57"/>
      <c r="V415" s="58"/>
      <c r="W415" s="58"/>
      <c r="X415" s="57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  <c r="AK415" s="58"/>
      <c r="AL415" s="58"/>
      <c r="AM415" s="55"/>
      <c r="AN415" s="55"/>
    </row>
    <row r="416" spans="14:40" ht="12.75" customHeight="1">
      <c r="N416" s="57"/>
      <c r="O416" s="57"/>
      <c r="P416" s="57"/>
      <c r="Q416" s="57"/>
      <c r="R416" s="57"/>
      <c r="S416" s="57"/>
      <c r="T416" s="57"/>
      <c r="U416" s="57"/>
      <c r="V416" s="58"/>
      <c r="W416" s="58"/>
      <c r="X416" s="57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  <c r="AK416" s="58"/>
      <c r="AL416" s="58"/>
      <c r="AM416" s="55"/>
      <c r="AN416" s="55"/>
    </row>
    <row r="417" spans="14:40" ht="12.75" customHeight="1">
      <c r="N417" s="57"/>
      <c r="O417" s="57"/>
      <c r="P417" s="57"/>
      <c r="Q417" s="57"/>
      <c r="R417" s="57"/>
      <c r="S417" s="57"/>
      <c r="T417" s="57"/>
      <c r="U417" s="57"/>
      <c r="V417" s="58"/>
      <c r="W417" s="58"/>
      <c r="X417" s="57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  <c r="AK417" s="58"/>
      <c r="AL417" s="58"/>
      <c r="AM417" s="55"/>
      <c r="AN417" s="55"/>
    </row>
    <row r="418" spans="14:40" ht="12.75" customHeight="1">
      <c r="N418" s="57"/>
      <c r="O418" s="57"/>
      <c r="P418" s="57"/>
      <c r="Q418" s="57"/>
      <c r="R418" s="57"/>
      <c r="S418" s="57"/>
      <c r="T418" s="57"/>
      <c r="U418" s="57"/>
      <c r="V418" s="58"/>
      <c r="W418" s="58"/>
      <c r="X418" s="57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  <c r="AK418" s="58"/>
      <c r="AL418" s="58"/>
      <c r="AM418" s="55"/>
      <c r="AN418" s="55"/>
    </row>
    <row r="419" spans="14:40" ht="12.75" customHeight="1">
      <c r="N419" s="57"/>
      <c r="O419" s="57"/>
      <c r="P419" s="57"/>
      <c r="Q419" s="57"/>
      <c r="R419" s="57"/>
      <c r="S419" s="57"/>
      <c r="T419" s="57"/>
      <c r="U419" s="57"/>
      <c r="V419" s="58"/>
      <c r="W419" s="58"/>
      <c r="X419" s="57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  <c r="AK419" s="58"/>
      <c r="AL419" s="58"/>
      <c r="AM419" s="55"/>
      <c r="AN419" s="55"/>
    </row>
    <row r="420" spans="14:40" ht="12.75" customHeight="1">
      <c r="N420" s="57"/>
      <c r="O420" s="57"/>
      <c r="P420" s="57"/>
      <c r="Q420" s="57"/>
      <c r="R420" s="57"/>
      <c r="S420" s="57"/>
      <c r="T420" s="57"/>
      <c r="U420" s="57"/>
      <c r="V420" s="58"/>
      <c r="W420" s="58"/>
      <c r="X420" s="57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  <c r="AK420" s="58"/>
      <c r="AL420" s="58"/>
      <c r="AM420" s="55"/>
      <c r="AN420" s="55"/>
    </row>
    <row r="421" spans="14:40" ht="12.75" customHeight="1">
      <c r="N421" s="57"/>
      <c r="O421" s="57"/>
      <c r="P421" s="57"/>
      <c r="Q421" s="57"/>
      <c r="R421" s="57"/>
      <c r="S421" s="57"/>
      <c r="T421" s="57"/>
      <c r="U421" s="57"/>
      <c r="V421" s="58"/>
      <c r="W421" s="58"/>
      <c r="X421" s="57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  <c r="AK421" s="58"/>
      <c r="AL421" s="58"/>
      <c r="AM421" s="55"/>
      <c r="AN421" s="55"/>
    </row>
    <row r="422" spans="14:40" ht="12.75" customHeight="1">
      <c r="N422" s="57"/>
      <c r="O422" s="57"/>
      <c r="P422" s="57"/>
      <c r="Q422" s="57"/>
      <c r="R422" s="57"/>
      <c r="S422" s="57"/>
      <c r="T422" s="57"/>
      <c r="U422" s="57"/>
      <c r="V422" s="58"/>
      <c r="W422" s="58"/>
      <c r="X422" s="57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  <c r="AK422" s="58"/>
      <c r="AL422" s="58"/>
      <c r="AM422" s="55"/>
      <c r="AN422" s="55"/>
    </row>
    <row r="423" spans="14:40" ht="12.75" customHeight="1">
      <c r="N423" s="57"/>
      <c r="O423" s="57"/>
      <c r="P423" s="57"/>
      <c r="Q423" s="57"/>
      <c r="R423" s="57"/>
      <c r="S423" s="57"/>
      <c r="T423" s="57"/>
      <c r="U423" s="57"/>
      <c r="V423" s="58"/>
      <c r="W423" s="58"/>
      <c r="X423" s="57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  <c r="AK423" s="58"/>
      <c r="AL423" s="58"/>
      <c r="AM423" s="55"/>
      <c r="AN423" s="55"/>
    </row>
    <row r="424" spans="14:40" ht="12.75" customHeight="1">
      <c r="N424" s="57"/>
      <c r="O424" s="57"/>
      <c r="P424" s="57"/>
      <c r="Q424" s="57"/>
      <c r="R424" s="57"/>
      <c r="S424" s="57"/>
      <c r="T424" s="57"/>
      <c r="U424" s="57"/>
      <c r="V424" s="58"/>
      <c r="W424" s="58"/>
      <c r="X424" s="57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  <c r="AK424" s="58"/>
      <c r="AL424" s="58"/>
      <c r="AM424" s="55"/>
      <c r="AN424" s="55"/>
    </row>
    <row r="425" spans="14:40" ht="12.75" customHeight="1">
      <c r="N425" s="57"/>
      <c r="O425" s="57"/>
      <c r="P425" s="57"/>
      <c r="Q425" s="57"/>
      <c r="R425" s="57"/>
      <c r="S425" s="57"/>
      <c r="T425" s="57"/>
      <c r="U425" s="57"/>
      <c r="V425" s="58"/>
      <c r="W425" s="58"/>
      <c r="X425" s="57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  <c r="AK425" s="58"/>
      <c r="AL425" s="58"/>
      <c r="AM425" s="55"/>
      <c r="AN425" s="55"/>
    </row>
    <row r="426" spans="14:40" ht="12.75" customHeight="1">
      <c r="N426" s="57"/>
      <c r="O426" s="57"/>
      <c r="P426" s="57"/>
      <c r="Q426" s="57"/>
      <c r="R426" s="57"/>
      <c r="S426" s="57"/>
      <c r="T426" s="57"/>
      <c r="U426" s="57"/>
      <c r="V426" s="58"/>
      <c r="W426" s="58"/>
      <c r="X426" s="57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  <c r="AK426" s="58"/>
      <c r="AL426" s="58"/>
      <c r="AM426" s="55"/>
      <c r="AN426" s="55"/>
    </row>
    <row r="427" spans="14:40" ht="12.75" customHeight="1">
      <c r="N427" s="57"/>
      <c r="O427" s="57"/>
      <c r="P427" s="57"/>
      <c r="Q427" s="57"/>
      <c r="R427" s="57"/>
      <c r="S427" s="57"/>
      <c r="T427" s="57"/>
      <c r="U427" s="57"/>
      <c r="V427" s="58"/>
      <c r="W427" s="58"/>
      <c r="X427" s="57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  <c r="AK427" s="58"/>
      <c r="AL427" s="58"/>
      <c r="AM427" s="55"/>
      <c r="AN427" s="55"/>
    </row>
    <row r="428" spans="14:40" ht="12.75" customHeight="1">
      <c r="N428" s="57"/>
      <c r="O428" s="57"/>
      <c r="P428" s="57"/>
      <c r="Q428" s="57"/>
      <c r="R428" s="57"/>
      <c r="S428" s="57"/>
      <c r="T428" s="57"/>
      <c r="U428" s="57"/>
      <c r="V428" s="58"/>
      <c r="W428" s="58"/>
      <c r="X428" s="57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  <c r="AK428" s="58"/>
      <c r="AL428" s="58"/>
      <c r="AM428" s="55"/>
      <c r="AN428" s="55"/>
    </row>
    <row r="429" spans="14:40" ht="12.75" customHeight="1">
      <c r="N429" s="57"/>
      <c r="O429" s="57"/>
      <c r="P429" s="57"/>
      <c r="Q429" s="57"/>
      <c r="R429" s="57"/>
      <c r="S429" s="57"/>
      <c r="T429" s="57"/>
      <c r="U429" s="57"/>
      <c r="V429" s="58"/>
      <c r="W429" s="58"/>
      <c r="X429" s="57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  <c r="AK429" s="58"/>
      <c r="AL429" s="58"/>
      <c r="AM429" s="55"/>
      <c r="AN429" s="55"/>
    </row>
    <row r="430" spans="14:40" ht="12.75" customHeight="1">
      <c r="N430" s="57"/>
      <c r="O430" s="57"/>
      <c r="P430" s="57"/>
      <c r="Q430" s="57"/>
      <c r="R430" s="57"/>
      <c r="S430" s="57"/>
      <c r="T430" s="57"/>
      <c r="U430" s="57"/>
      <c r="V430" s="58"/>
      <c r="W430" s="58"/>
      <c r="X430" s="57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  <c r="AK430" s="58"/>
      <c r="AL430" s="58"/>
      <c r="AM430" s="55"/>
      <c r="AN430" s="55"/>
    </row>
    <row r="431" spans="14:40" ht="12.75" customHeight="1">
      <c r="N431" s="57"/>
      <c r="O431" s="57"/>
      <c r="P431" s="57"/>
      <c r="Q431" s="57"/>
      <c r="R431" s="57"/>
      <c r="S431" s="57"/>
      <c r="T431" s="57"/>
      <c r="U431" s="57"/>
      <c r="V431" s="58"/>
      <c r="W431" s="58"/>
      <c r="X431" s="57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  <c r="AK431" s="58"/>
      <c r="AL431" s="58"/>
      <c r="AM431" s="55"/>
      <c r="AN431" s="55"/>
    </row>
    <row r="432" spans="14:40" ht="12.75" customHeight="1">
      <c r="N432" s="57"/>
      <c r="O432" s="57"/>
      <c r="P432" s="57"/>
      <c r="Q432" s="57"/>
      <c r="R432" s="57"/>
      <c r="S432" s="57"/>
      <c r="T432" s="57"/>
      <c r="U432" s="57"/>
      <c r="V432" s="58"/>
      <c r="W432" s="58"/>
      <c r="X432" s="57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  <c r="AK432" s="58"/>
      <c r="AL432" s="58"/>
      <c r="AM432" s="55"/>
      <c r="AN432" s="55"/>
    </row>
    <row r="433" spans="14:40" ht="12.75" customHeight="1">
      <c r="N433" s="57"/>
      <c r="O433" s="57"/>
      <c r="P433" s="57"/>
      <c r="Q433" s="57"/>
      <c r="R433" s="57"/>
      <c r="S433" s="57"/>
      <c r="T433" s="57"/>
      <c r="U433" s="57"/>
      <c r="V433" s="58"/>
      <c r="W433" s="58"/>
      <c r="X433" s="57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  <c r="AK433" s="58"/>
      <c r="AL433" s="58"/>
      <c r="AM433" s="55"/>
      <c r="AN433" s="55"/>
    </row>
    <row r="434" spans="14:40" ht="12.75" customHeight="1">
      <c r="N434" s="57"/>
      <c r="O434" s="57"/>
      <c r="P434" s="57"/>
      <c r="Q434" s="57"/>
      <c r="R434" s="57"/>
      <c r="S434" s="57"/>
      <c r="T434" s="57"/>
      <c r="U434" s="57"/>
      <c r="V434" s="58"/>
      <c r="W434" s="58"/>
      <c r="X434" s="57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  <c r="AK434" s="58"/>
      <c r="AL434" s="58"/>
      <c r="AM434" s="55"/>
      <c r="AN434" s="55"/>
    </row>
    <row r="435" spans="14:40" ht="12.75" customHeight="1">
      <c r="N435" s="57"/>
      <c r="O435" s="57"/>
      <c r="P435" s="57"/>
      <c r="Q435" s="57"/>
      <c r="R435" s="57"/>
      <c r="S435" s="57"/>
      <c r="T435" s="57"/>
      <c r="U435" s="57"/>
      <c r="V435" s="58"/>
      <c r="W435" s="58"/>
      <c r="X435" s="57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  <c r="AK435" s="58"/>
      <c r="AL435" s="58"/>
      <c r="AM435" s="55"/>
      <c r="AN435" s="55"/>
    </row>
    <row r="436" spans="14:40" ht="12.75" customHeight="1">
      <c r="N436" s="57"/>
      <c r="O436" s="57"/>
      <c r="P436" s="57"/>
      <c r="Q436" s="57"/>
      <c r="R436" s="57"/>
      <c r="S436" s="57"/>
      <c r="T436" s="57"/>
      <c r="U436" s="57"/>
      <c r="V436" s="58"/>
      <c r="W436" s="58"/>
      <c r="X436" s="57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  <c r="AK436" s="58"/>
      <c r="AL436" s="58"/>
      <c r="AM436" s="55"/>
      <c r="AN436" s="55"/>
    </row>
    <row r="437" spans="14:40" ht="12.75" customHeight="1">
      <c r="N437" s="57"/>
      <c r="O437" s="57"/>
      <c r="P437" s="57"/>
      <c r="Q437" s="57"/>
      <c r="R437" s="57"/>
      <c r="S437" s="57"/>
      <c r="T437" s="57"/>
      <c r="U437" s="57"/>
      <c r="V437" s="58"/>
      <c r="W437" s="58"/>
      <c r="X437" s="57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  <c r="AK437" s="58"/>
      <c r="AL437" s="58"/>
      <c r="AM437" s="55"/>
      <c r="AN437" s="55"/>
    </row>
    <row r="438" spans="14:40" ht="12.75" customHeight="1">
      <c r="N438" s="57"/>
      <c r="O438" s="57"/>
      <c r="P438" s="57"/>
      <c r="Q438" s="57"/>
      <c r="R438" s="57"/>
      <c r="S438" s="57"/>
      <c r="T438" s="57"/>
      <c r="U438" s="57"/>
      <c r="V438" s="58"/>
      <c r="W438" s="58"/>
      <c r="X438" s="57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  <c r="AK438" s="58"/>
      <c r="AL438" s="58"/>
      <c r="AM438" s="55"/>
      <c r="AN438" s="55"/>
    </row>
    <row r="439" spans="14:40" ht="12.75" customHeight="1">
      <c r="N439" s="57"/>
      <c r="O439" s="57"/>
      <c r="P439" s="57"/>
      <c r="Q439" s="57"/>
      <c r="R439" s="57"/>
      <c r="S439" s="57"/>
      <c r="T439" s="57"/>
      <c r="U439" s="57"/>
      <c r="V439" s="58"/>
      <c r="W439" s="58"/>
      <c r="X439" s="57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  <c r="AK439" s="58"/>
      <c r="AL439" s="58"/>
      <c r="AM439" s="55"/>
      <c r="AN439" s="55"/>
    </row>
    <row r="440" spans="14:40" ht="12.75" customHeight="1">
      <c r="N440" s="57"/>
      <c r="O440" s="57"/>
      <c r="P440" s="57"/>
      <c r="Q440" s="57"/>
      <c r="R440" s="57"/>
      <c r="S440" s="57"/>
      <c r="T440" s="57"/>
      <c r="U440" s="57"/>
      <c r="V440" s="58"/>
      <c r="W440" s="58"/>
      <c r="X440" s="57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  <c r="AK440" s="58"/>
      <c r="AL440" s="58"/>
      <c r="AM440" s="55"/>
      <c r="AN440" s="55"/>
    </row>
    <row r="441" spans="14:40" ht="12.75" customHeight="1">
      <c r="N441" s="57"/>
      <c r="O441" s="57"/>
      <c r="P441" s="57"/>
      <c r="Q441" s="57"/>
      <c r="R441" s="57"/>
      <c r="S441" s="57"/>
      <c r="T441" s="57"/>
      <c r="U441" s="57"/>
      <c r="V441" s="58"/>
      <c r="W441" s="58"/>
      <c r="X441" s="57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  <c r="AK441" s="58"/>
      <c r="AL441" s="58"/>
      <c r="AM441" s="55"/>
      <c r="AN441" s="55"/>
    </row>
    <row r="442" spans="14:40" ht="12.75" customHeight="1">
      <c r="N442" s="57"/>
      <c r="O442" s="57"/>
      <c r="P442" s="57"/>
      <c r="Q442" s="57"/>
      <c r="R442" s="57"/>
      <c r="S442" s="57"/>
      <c r="T442" s="57"/>
      <c r="U442" s="57"/>
      <c r="V442" s="58"/>
      <c r="W442" s="58"/>
      <c r="X442" s="57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  <c r="AK442" s="58"/>
      <c r="AL442" s="58"/>
      <c r="AM442" s="55"/>
      <c r="AN442" s="55"/>
    </row>
    <row r="443" spans="14:40" ht="12.75" customHeight="1">
      <c r="N443" s="57"/>
      <c r="O443" s="57"/>
      <c r="P443" s="57"/>
      <c r="Q443" s="57"/>
      <c r="R443" s="57"/>
      <c r="S443" s="57"/>
      <c r="T443" s="57"/>
      <c r="U443" s="57"/>
      <c r="V443" s="58"/>
      <c r="W443" s="58"/>
      <c r="X443" s="57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  <c r="AK443" s="58"/>
      <c r="AL443" s="58"/>
      <c r="AM443" s="55"/>
      <c r="AN443" s="55"/>
    </row>
    <row r="444" spans="14:40" ht="12.75" customHeight="1">
      <c r="N444" s="57"/>
      <c r="O444" s="57"/>
      <c r="P444" s="57"/>
      <c r="Q444" s="57"/>
      <c r="R444" s="57"/>
      <c r="S444" s="57"/>
      <c r="T444" s="57"/>
      <c r="U444" s="57"/>
      <c r="V444" s="58"/>
      <c r="W444" s="58"/>
      <c r="X444" s="57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  <c r="AK444" s="58"/>
      <c r="AL444" s="58"/>
      <c r="AM444" s="55"/>
      <c r="AN444" s="55"/>
    </row>
    <row r="445" spans="14:40" ht="12.75" customHeight="1">
      <c r="N445" s="57"/>
      <c r="O445" s="57"/>
      <c r="P445" s="57"/>
      <c r="Q445" s="57"/>
      <c r="R445" s="57"/>
      <c r="S445" s="57"/>
      <c r="T445" s="57"/>
      <c r="U445" s="57"/>
      <c r="V445" s="58"/>
      <c r="W445" s="58"/>
      <c r="X445" s="57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  <c r="AK445" s="58"/>
      <c r="AL445" s="58"/>
      <c r="AM445" s="55"/>
      <c r="AN445" s="55"/>
    </row>
    <row r="446" spans="14:40" ht="12.75" customHeight="1">
      <c r="N446" s="57"/>
      <c r="O446" s="57"/>
      <c r="P446" s="57"/>
      <c r="Q446" s="57"/>
      <c r="R446" s="57"/>
      <c r="S446" s="57"/>
      <c r="T446" s="57"/>
      <c r="U446" s="57"/>
      <c r="V446" s="58"/>
      <c r="W446" s="58"/>
      <c r="X446" s="57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  <c r="AK446" s="58"/>
      <c r="AL446" s="58"/>
      <c r="AM446" s="55"/>
      <c r="AN446" s="55"/>
    </row>
    <row r="447" spans="14:40" ht="12.75" customHeight="1">
      <c r="N447" s="57"/>
      <c r="O447" s="57"/>
      <c r="P447" s="57"/>
      <c r="Q447" s="57"/>
      <c r="R447" s="57"/>
      <c r="S447" s="57"/>
      <c r="T447" s="57"/>
      <c r="U447" s="57"/>
      <c r="V447" s="58"/>
      <c r="W447" s="58"/>
      <c r="X447" s="57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  <c r="AK447" s="58"/>
      <c r="AL447" s="58"/>
      <c r="AM447" s="55"/>
      <c r="AN447" s="55"/>
    </row>
    <row r="448" spans="14:40" ht="12.75" customHeight="1">
      <c r="N448" s="57"/>
      <c r="O448" s="57"/>
      <c r="P448" s="57"/>
      <c r="Q448" s="57"/>
      <c r="R448" s="57"/>
      <c r="S448" s="57"/>
      <c r="T448" s="57"/>
      <c r="U448" s="57"/>
      <c r="V448" s="58"/>
      <c r="W448" s="58"/>
      <c r="X448" s="57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  <c r="AK448" s="58"/>
      <c r="AL448" s="58"/>
      <c r="AM448" s="55"/>
      <c r="AN448" s="55"/>
    </row>
    <row r="449" spans="14:40" ht="12.75" customHeight="1">
      <c r="N449" s="57"/>
      <c r="O449" s="57"/>
      <c r="P449" s="57"/>
      <c r="Q449" s="57"/>
      <c r="R449" s="57"/>
      <c r="S449" s="57"/>
      <c r="T449" s="57"/>
      <c r="U449" s="57"/>
      <c r="V449" s="58"/>
      <c r="W449" s="58"/>
      <c r="X449" s="57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  <c r="AK449" s="58"/>
      <c r="AL449" s="58"/>
      <c r="AM449" s="55"/>
      <c r="AN449" s="55"/>
    </row>
    <row r="450" spans="14:40" ht="12.75" customHeight="1">
      <c r="N450" s="57"/>
      <c r="O450" s="57"/>
      <c r="P450" s="57"/>
      <c r="Q450" s="57"/>
      <c r="R450" s="57"/>
      <c r="S450" s="57"/>
      <c r="T450" s="57"/>
      <c r="U450" s="57"/>
      <c r="V450" s="58"/>
      <c r="W450" s="58"/>
      <c r="X450" s="57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  <c r="AK450" s="58"/>
      <c r="AL450" s="58"/>
      <c r="AM450" s="55"/>
      <c r="AN450" s="55"/>
    </row>
    <row r="451" spans="14:40" ht="12.75" customHeight="1">
      <c r="N451" s="57"/>
      <c r="O451" s="57"/>
      <c r="P451" s="57"/>
      <c r="Q451" s="57"/>
      <c r="R451" s="57"/>
      <c r="S451" s="57"/>
      <c r="T451" s="57"/>
      <c r="U451" s="57"/>
      <c r="V451" s="58"/>
      <c r="W451" s="58"/>
      <c r="X451" s="57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  <c r="AK451" s="58"/>
      <c r="AL451" s="58"/>
      <c r="AM451" s="55"/>
      <c r="AN451" s="55"/>
    </row>
    <row r="452" spans="14:40" ht="12.75" customHeight="1">
      <c r="N452" s="57"/>
      <c r="O452" s="57"/>
      <c r="P452" s="57"/>
      <c r="Q452" s="57"/>
      <c r="R452" s="57"/>
      <c r="S452" s="57"/>
      <c r="T452" s="57"/>
      <c r="U452" s="57"/>
      <c r="V452" s="58"/>
      <c r="W452" s="58"/>
      <c r="X452" s="57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  <c r="AK452" s="58"/>
      <c r="AL452" s="58"/>
      <c r="AM452" s="55"/>
      <c r="AN452" s="55"/>
    </row>
    <row r="453" spans="14:40" ht="12.75" customHeight="1">
      <c r="N453" s="57"/>
      <c r="O453" s="57"/>
      <c r="P453" s="57"/>
      <c r="Q453" s="57"/>
      <c r="R453" s="57"/>
      <c r="S453" s="57"/>
      <c r="T453" s="57"/>
      <c r="U453" s="57"/>
      <c r="V453" s="58"/>
      <c r="W453" s="58"/>
      <c r="X453" s="57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  <c r="AK453" s="58"/>
      <c r="AL453" s="58"/>
      <c r="AM453" s="55"/>
      <c r="AN453" s="55"/>
    </row>
    <row r="454" spans="14:40" ht="12.75" customHeight="1">
      <c r="N454" s="57"/>
      <c r="O454" s="57"/>
      <c r="P454" s="57"/>
      <c r="Q454" s="57"/>
      <c r="R454" s="57"/>
      <c r="S454" s="57"/>
      <c r="T454" s="57"/>
      <c r="U454" s="57"/>
      <c r="V454" s="58"/>
      <c r="W454" s="58"/>
      <c r="X454" s="57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  <c r="AK454" s="58"/>
      <c r="AL454" s="58"/>
      <c r="AM454" s="55"/>
      <c r="AN454" s="55"/>
    </row>
    <row r="455" spans="14:40" ht="12.75" customHeight="1">
      <c r="N455" s="57"/>
      <c r="O455" s="57"/>
      <c r="P455" s="57"/>
      <c r="Q455" s="57"/>
      <c r="R455" s="57"/>
      <c r="S455" s="57"/>
      <c r="T455" s="57"/>
      <c r="U455" s="57"/>
      <c r="V455" s="58"/>
      <c r="W455" s="58"/>
      <c r="X455" s="57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  <c r="AK455" s="58"/>
      <c r="AL455" s="58"/>
      <c r="AM455" s="55"/>
      <c r="AN455" s="55"/>
    </row>
    <row r="456" spans="14:40" ht="12.75" customHeight="1">
      <c r="N456" s="57"/>
      <c r="O456" s="57"/>
      <c r="P456" s="57"/>
      <c r="Q456" s="57"/>
      <c r="R456" s="57"/>
      <c r="S456" s="57"/>
      <c r="T456" s="57"/>
      <c r="U456" s="57"/>
      <c r="V456" s="58"/>
      <c r="W456" s="58"/>
      <c r="X456" s="57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  <c r="AK456" s="58"/>
      <c r="AL456" s="58"/>
      <c r="AM456" s="55"/>
      <c r="AN456" s="55"/>
    </row>
    <row r="457" spans="14:40" ht="12.75" customHeight="1">
      <c r="N457" s="57"/>
      <c r="O457" s="57"/>
      <c r="P457" s="57"/>
      <c r="Q457" s="57"/>
      <c r="R457" s="57"/>
      <c r="S457" s="57"/>
      <c r="T457" s="57"/>
      <c r="U457" s="57"/>
      <c r="V457" s="58"/>
      <c r="W457" s="58"/>
      <c r="X457" s="57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  <c r="AK457" s="58"/>
      <c r="AL457" s="58"/>
      <c r="AM457" s="55"/>
      <c r="AN457" s="55"/>
    </row>
    <row r="458" spans="14:40" ht="12.75" customHeight="1">
      <c r="N458" s="57"/>
      <c r="O458" s="57"/>
      <c r="P458" s="57"/>
      <c r="Q458" s="57"/>
      <c r="R458" s="57"/>
      <c r="S458" s="57"/>
      <c r="T458" s="57"/>
      <c r="U458" s="57"/>
      <c r="V458" s="58"/>
      <c r="W458" s="58"/>
      <c r="X458" s="57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  <c r="AK458" s="58"/>
      <c r="AL458" s="58"/>
      <c r="AM458" s="55"/>
      <c r="AN458" s="55"/>
    </row>
    <row r="459" spans="14:40" ht="12.75" customHeight="1">
      <c r="N459" s="57"/>
      <c r="O459" s="57"/>
      <c r="P459" s="57"/>
      <c r="Q459" s="57"/>
      <c r="R459" s="57"/>
      <c r="S459" s="57"/>
      <c r="T459" s="57"/>
      <c r="U459" s="57"/>
      <c r="V459" s="58"/>
      <c r="W459" s="58"/>
      <c r="X459" s="57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  <c r="AK459" s="58"/>
      <c r="AL459" s="58"/>
      <c r="AM459" s="55"/>
      <c r="AN459" s="55"/>
    </row>
    <row r="460" spans="14:40" ht="12.75" customHeight="1">
      <c r="N460" s="57"/>
      <c r="O460" s="57"/>
      <c r="P460" s="57"/>
      <c r="Q460" s="57"/>
      <c r="R460" s="57"/>
      <c r="S460" s="57"/>
      <c r="T460" s="57"/>
      <c r="U460" s="57"/>
      <c r="V460" s="58"/>
      <c r="W460" s="58"/>
      <c r="X460" s="57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  <c r="AK460" s="58"/>
      <c r="AL460" s="58"/>
      <c r="AM460" s="55"/>
      <c r="AN460" s="55"/>
    </row>
    <row r="461" spans="14:40" ht="12.75" customHeight="1">
      <c r="N461" s="57"/>
      <c r="O461" s="57"/>
      <c r="P461" s="57"/>
      <c r="Q461" s="57"/>
      <c r="R461" s="57"/>
      <c r="S461" s="57"/>
      <c r="T461" s="57"/>
      <c r="U461" s="57"/>
      <c r="V461" s="58"/>
      <c r="W461" s="58"/>
      <c r="X461" s="57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  <c r="AK461" s="58"/>
      <c r="AL461" s="58"/>
      <c r="AM461" s="55"/>
      <c r="AN461" s="55"/>
    </row>
    <row r="462" spans="14:40" ht="12.75" customHeight="1">
      <c r="N462" s="57"/>
      <c r="O462" s="57"/>
      <c r="P462" s="57"/>
      <c r="Q462" s="57"/>
      <c r="R462" s="57"/>
      <c r="S462" s="57"/>
      <c r="T462" s="57"/>
      <c r="U462" s="57"/>
      <c r="V462" s="58"/>
      <c r="W462" s="58"/>
      <c r="X462" s="57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  <c r="AK462" s="58"/>
      <c r="AL462" s="58"/>
      <c r="AM462" s="55"/>
      <c r="AN462" s="55"/>
    </row>
    <row r="463" spans="14:40" ht="12.75" customHeight="1">
      <c r="N463" s="57"/>
      <c r="O463" s="57"/>
      <c r="P463" s="57"/>
      <c r="Q463" s="57"/>
      <c r="R463" s="57"/>
      <c r="S463" s="57"/>
      <c r="T463" s="57"/>
      <c r="U463" s="57"/>
      <c r="V463" s="58"/>
      <c r="W463" s="58"/>
      <c r="X463" s="57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  <c r="AK463" s="58"/>
      <c r="AL463" s="58"/>
      <c r="AM463" s="55"/>
      <c r="AN463" s="55"/>
    </row>
    <row r="464" spans="14:40" ht="12.75" customHeight="1">
      <c r="N464" s="57"/>
      <c r="O464" s="57"/>
      <c r="P464" s="57"/>
      <c r="Q464" s="57"/>
      <c r="R464" s="57"/>
      <c r="S464" s="57"/>
      <c r="T464" s="57"/>
      <c r="U464" s="57"/>
      <c r="V464" s="58"/>
      <c r="W464" s="58"/>
      <c r="X464" s="57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  <c r="AK464" s="58"/>
      <c r="AL464" s="58"/>
      <c r="AM464" s="55"/>
      <c r="AN464" s="55"/>
    </row>
    <row r="465" spans="14:40" ht="12.75" customHeight="1">
      <c r="N465" s="57"/>
      <c r="O465" s="57"/>
      <c r="P465" s="57"/>
      <c r="Q465" s="57"/>
      <c r="R465" s="57"/>
      <c r="S465" s="57"/>
      <c r="T465" s="57"/>
      <c r="U465" s="57"/>
      <c r="V465" s="58"/>
      <c r="W465" s="58"/>
      <c r="X465" s="57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  <c r="AK465" s="58"/>
      <c r="AL465" s="58"/>
      <c r="AM465" s="55"/>
      <c r="AN465" s="55"/>
    </row>
    <row r="466" spans="14:40" ht="12.75" customHeight="1">
      <c r="N466" s="57"/>
      <c r="O466" s="57"/>
      <c r="P466" s="57"/>
      <c r="Q466" s="57"/>
      <c r="R466" s="57"/>
      <c r="S466" s="57"/>
      <c r="T466" s="57"/>
      <c r="U466" s="57"/>
      <c r="V466" s="58"/>
      <c r="W466" s="58"/>
      <c r="X466" s="57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  <c r="AK466" s="58"/>
      <c r="AL466" s="58"/>
      <c r="AM466" s="55"/>
      <c r="AN466" s="55"/>
    </row>
    <row r="467" spans="14:40" ht="12.75" customHeight="1">
      <c r="N467" s="57"/>
      <c r="O467" s="57"/>
      <c r="P467" s="57"/>
      <c r="Q467" s="57"/>
      <c r="R467" s="57"/>
      <c r="S467" s="57"/>
      <c r="T467" s="57"/>
      <c r="U467" s="57"/>
      <c r="V467" s="58"/>
      <c r="W467" s="58"/>
      <c r="X467" s="57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  <c r="AK467" s="58"/>
      <c r="AL467" s="58"/>
      <c r="AM467" s="55"/>
      <c r="AN467" s="55"/>
    </row>
    <row r="468" spans="14:40" ht="12.75" customHeight="1">
      <c r="N468" s="57"/>
      <c r="O468" s="57"/>
      <c r="P468" s="57"/>
      <c r="Q468" s="57"/>
      <c r="R468" s="57"/>
      <c r="S468" s="57"/>
      <c r="T468" s="57"/>
      <c r="U468" s="57"/>
      <c r="V468" s="58"/>
      <c r="W468" s="58"/>
      <c r="X468" s="57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  <c r="AK468" s="58"/>
      <c r="AL468" s="58"/>
      <c r="AM468" s="55"/>
      <c r="AN468" s="55"/>
    </row>
    <row r="469" spans="14:40" ht="12.75" customHeight="1">
      <c r="N469" s="57"/>
      <c r="O469" s="57"/>
      <c r="P469" s="57"/>
      <c r="Q469" s="57"/>
      <c r="R469" s="57"/>
      <c r="S469" s="57"/>
      <c r="T469" s="57"/>
      <c r="U469" s="57"/>
      <c r="V469" s="58"/>
      <c r="W469" s="58"/>
      <c r="X469" s="57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  <c r="AK469" s="58"/>
      <c r="AL469" s="58"/>
      <c r="AM469" s="55"/>
      <c r="AN469" s="55"/>
    </row>
    <row r="470" spans="14:40" ht="12.75" customHeight="1">
      <c r="N470" s="57"/>
      <c r="O470" s="57"/>
      <c r="P470" s="57"/>
      <c r="Q470" s="57"/>
      <c r="R470" s="57"/>
      <c r="S470" s="57"/>
      <c r="T470" s="57"/>
      <c r="U470" s="57"/>
      <c r="V470" s="58"/>
      <c r="W470" s="58"/>
      <c r="X470" s="57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  <c r="AK470" s="58"/>
      <c r="AL470" s="58"/>
      <c r="AM470" s="55"/>
      <c r="AN470" s="55"/>
    </row>
    <row r="471" spans="14:40" ht="12.75" customHeight="1">
      <c r="N471" s="57"/>
      <c r="O471" s="57"/>
      <c r="P471" s="57"/>
      <c r="Q471" s="57"/>
      <c r="R471" s="57"/>
      <c r="S471" s="57"/>
      <c r="T471" s="57"/>
      <c r="U471" s="57"/>
      <c r="V471" s="58"/>
      <c r="W471" s="58"/>
      <c r="X471" s="57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  <c r="AK471" s="58"/>
      <c r="AL471" s="58"/>
      <c r="AM471" s="55"/>
      <c r="AN471" s="55"/>
    </row>
    <row r="472" spans="14:40" ht="12.75" customHeight="1">
      <c r="N472" s="57"/>
      <c r="O472" s="57"/>
      <c r="P472" s="57"/>
      <c r="Q472" s="57"/>
      <c r="R472" s="57"/>
      <c r="S472" s="57"/>
      <c r="T472" s="57"/>
      <c r="U472" s="57"/>
      <c r="V472" s="58"/>
      <c r="W472" s="58"/>
      <c r="X472" s="57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  <c r="AK472" s="58"/>
      <c r="AL472" s="58"/>
      <c r="AM472" s="55"/>
      <c r="AN472" s="55"/>
    </row>
    <row r="473" spans="14:40" ht="12.75" customHeight="1">
      <c r="N473" s="57"/>
      <c r="O473" s="57"/>
      <c r="P473" s="57"/>
      <c r="Q473" s="57"/>
      <c r="R473" s="57"/>
      <c r="S473" s="57"/>
      <c r="T473" s="57"/>
      <c r="U473" s="57"/>
      <c r="V473" s="58"/>
      <c r="W473" s="58"/>
      <c r="X473" s="57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  <c r="AK473" s="58"/>
      <c r="AL473" s="58"/>
      <c r="AM473" s="55"/>
      <c r="AN473" s="55"/>
    </row>
    <row r="474" spans="14:40" ht="12.75" customHeight="1">
      <c r="N474" s="57"/>
      <c r="O474" s="57"/>
      <c r="P474" s="57"/>
      <c r="Q474" s="57"/>
      <c r="R474" s="57"/>
      <c r="S474" s="57"/>
      <c r="T474" s="57"/>
      <c r="U474" s="57"/>
      <c r="V474" s="58"/>
      <c r="W474" s="58"/>
      <c r="X474" s="57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  <c r="AK474" s="58"/>
      <c r="AL474" s="58"/>
      <c r="AM474" s="55"/>
      <c r="AN474" s="55"/>
    </row>
    <row r="475" spans="14:40" ht="12.75" customHeight="1">
      <c r="N475" s="57"/>
      <c r="O475" s="57"/>
      <c r="P475" s="57"/>
      <c r="Q475" s="57"/>
      <c r="R475" s="57"/>
      <c r="S475" s="57"/>
      <c r="T475" s="57"/>
      <c r="U475" s="57"/>
      <c r="V475" s="58"/>
      <c r="W475" s="58"/>
      <c r="X475" s="57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  <c r="AK475" s="58"/>
      <c r="AL475" s="58"/>
      <c r="AM475" s="55"/>
      <c r="AN475" s="55"/>
    </row>
    <row r="476" spans="14:40" ht="12.75" customHeight="1">
      <c r="N476" s="57"/>
      <c r="O476" s="57"/>
      <c r="P476" s="57"/>
      <c r="Q476" s="57"/>
      <c r="R476" s="57"/>
      <c r="S476" s="57"/>
      <c r="T476" s="57"/>
      <c r="U476" s="57"/>
      <c r="V476" s="58"/>
      <c r="W476" s="58"/>
      <c r="X476" s="57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  <c r="AK476" s="58"/>
      <c r="AL476" s="58"/>
      <c r="AM476" s="55"/>
      <c r="AN476" s="55"/>
    </row>
    <row r="477" spans="14:40" ht="12.75" customHeight="1">
      <c r="N477" s="57"/>
      <c r="O477" s="57"/>
      <c r="P477" s="57"/>
      <c r="Q477" s="57"/>
      <c r="R477" s="57"/>
      <c r="S477" s="57"/>
      <c r="T477" s="57"/>
      <c r="U477" s="57"/>
      <c r="V477" s="58"/>
      <c r="W477" s="58"/>
      <c r="X477" s="57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  <c r="AK477" s="58"/>
      <c r="AL477" s="58"/>
      <c r="AM477" s="55"/>
      <c r="AN477" s="55"/>
    </row>
    <row r="478" spans="14:40" ht="12.75" customHeight="1">
      <c r="N478" s="57"/>
      <c r="O478" s="57"/>
      <c r="P478" s="57"/>
      <c r="Q478" s="57"/>
      <c r="R478" s="57"/>
      <c r="S478" s="57"/>
      <c r="T478" s="57"/>
      <c r="U478" s="57"/>
      <c r="V478" s="58"/>
      <c r="W478" s="58"/>
      <c r="X478" s="57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58"/>
      <c r="AL478" s="58"/>
      <c r="AM478" s="55"/>
      <c r="AN478" s="55"/>
    </row>
    <row r="479" spans="14:40" ht="12.75" customHeight="1">
      <c r="N479" s="57"/>
      <c r="O479" s="57"/>
      <c r="P479" s="57"/>
      <c r="Q479" s="57"/>
      <c r="R479" s="57"/>
      <c r="S479" s="57"/>
      <c r="T479" s="57"/>
      <c r="U479" s="57"/>
      <c r="V479" s="58"/>
      <c r="W479" s="58"/>
      <c r="X479" s="57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  <c r="AK479" s="58"/>
      <c r="AL479" s="58"/>
      <c r="AM479" s="55"/>
      <c r="AN479" s="55"/>
    </row>
    <row r="480" spans="14:40" ht="12.75" customHeight="1">
      <c r="N480" s="57"/>
      <c r="O480" s="57"/>
      <c r="P480" s="57"/>
      <c r="Q480" s="57"/>
      <c r="R480" s="57"/>
      <c r="S480" s="57"/>
      <c r="T480" s="57"/>
      <c r="U480" s="57"/>
      <c r="V480" s="58"/>
      <c r="W480" s="58"/>
      <c r="X480" s="57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  <c r="AK480" s="58"/>
      <c r="AL480" s="58"/>
      <c r="AM480" s="55"/>
      <c r="AN480" s="55"/>
    </row>
    <row r="481" spans="14:40" ht="12.75" customHeight="1">
      <c r="N481" s="57"/>
      <c r="O481" s="57"/>
      <c r="P481" s="57"/>
      <c r="Q481" s="57"/>
      <c r="R481" s="57"/>
      <c r="S481" s="57"/>
      <c r="T481" s="57"/>
      <c r="U481" s="57"/>
      <c r="V481" s="58"/>
      <c r="W481" s="58"/>
      <c r="X481" s="57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  <c r="AK481" s="58"/>
      <c r="AL481" s="58"/>
      <c r="AM481" s="55"/>
      <c r="AN481" s="55"/>
    </row>
    <row r="482" spans="14:40" ht="12.75" customHeight="1">
      <c r="N482" s="57"/>
      <c r="O482" s="57"/>
      <c r="P482" s="57"/>
      <c r="Q482" s="57"/>
      <c r="R482" s="57"/>
      <c r="S482" s="57"/>
      <c r="T482" s="57"/>
      <c r="U482" s="57"/>
      <c r="V482" s="58"/>
      <c r="W482" s="58"/>
      <c r="X482" s="57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  <c r="AK482" s="58"/>
      <c r="AL482" s="58"/>
      <c r="AM482" s="55"/>
      <c r="AN482" s="55"/>
    </row>
    <row r="483" spans="14:40" ht="12.75" customHeight="1">
      <c r="N483" s="57"/>
      <c r="O483" s="57"/>
      <c r="P483" s="57"/>
      <c r="Q483" s="57"/>
      <c r="R483" s="57"/>
      <c r="S483" s="57"/>
      <c r="T483" s="57"/>
      <c r="U483" s="57"/>
      <c r="V483" s="58"/>
      <c r="W483" s="58"/>
      <c r="X483" s="57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  <c r="AK483" s="58"/>
      <c r="AL483" s="58"/>
      <c r="AM483" s="55"/>
      <c r="AN483" s="55"/>
    </row>
    <row r="484" spans="14:40" ht="12.75" customHeight="1">
      <c r="N484" s="57"/>
      <c r="O484" s="57"/>
      <c r="P484" s="57"/>
      <c r="Q484" s="57"/>
      <c r="R484" s="57"/>
      <c r="S484" s="57"/>
      <c r="T484" s="57"/>
      <c r="U484" s="57"/>
      <c r="V484" s="58"/>
      <c r="W484" s="58"/>
      <c r="X484" s="57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  <c r="AK484" s="58"/>
      <c r="AL484" s="58"/>
      <c r="AM484" s="55"/>
      <c r="AN484" s="55"/>
    </row>
    <row r="485" spans="14:40" ht="12.75" customHeight="1">
      <c r="N485" s="57"/>
      <c r="O485" s="57"/>
      <c r="P485" s="57"/>
      <c r="Q485" s="57"/>
      <c r="R485" s="57"/>
      <c r="S485" s="57"/>
      <c r="T485" s="57"/>
      <c r="U485" s="57"/>
      <c r="V485" s="58"/>
      <c r="W485" s="58"/>
      <c r="X485" s="57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  <c r="AK485" s="58"/>
      <c r="AL485" s="58"/>
      <c r="AM485" s="55"/>
      <c r="AN485" s="55"/>
    </row>
    <row r="486" spans="14:40" ht="12.75" customHeight="1">
      <c r="N486" s="57"/>
      <c r="O486" s="57"/>
      <c r="P486" s="57"/>
      <c r="Q486" s="57"/>
      <c r="R486" s="57"/>
      <c r="S486" s="57"/>
      <c r="T486" s="57"/>
      <c r="U486" s="57"/>
      <c r="V486" s="58"/>
      <c r="W486" s="58"/>
      <c r="X486" s="57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  <c r="AK486" s="58"/>
      <c r="AL486" s="58"/>
      <c r="AM486" s="55"/>
      <c r="AN486" s="55"/>
    </row>
    <row r="487" spans="14:40" ht="12.75" customHeight="1">
      <c r="N487" s="57"/>
      <c r="O487" s="57"/>
      <c r="P487" s="57"/>
      <c r="Q487" s="57"/>
      <c r="R487" s="57"/>
      <c r="S487" s="57"/>
      <c r="T487" s="57"/>
      <c r="U487" s="57"/>
      <c r="V487" s="58"/>
      <c r="W487" s="58"/>
      <c r="X487" s="57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  <c r="AK487" s="58"/>
      <c r="AL487" s="58"/>
      <c r="AM487" s="55"/>
      <c r="AN487" s="55"/>
    </row>
    <row r="488" spans="14:40" ht="12.75" customHeight="1">
      <c r="N488" s="57"/>
      <c r="O488" s="57"/>
      <c r="P488" s="57"/>
      <c r="Q488" s="57"/>
      <c r="R488" s="57"/>
      <c r="S488" s="57"/>
      <c r="T488" s="57"/>
      <c r="U488" s="57"/>
      <c r="V488" s="58"/>
      <c r="W488" s="58"/>
      <c r="X488" s="57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  <c r="AK488" s="58"/>
      <c r="AL488" s="58"/>
      <c r="AM488" s="55"/>
      <c r="AN488" s="55"/>
    </row>
    <row r="489" spans="14:40" ht="12.75" customHeight="1">
      <c r="N489" s="57"/>
      <c r="O489" s="57"/>
      <c r="P489" s="57"/>
      <c r="Q489" s="57"/>
      <c r="R489" s="57"/>
      <c r="S489" s="57"/>
      <c r="T489" s="57"/>
      <c r="U489" s="57"/>
      <c r="V489" s="58"/>
      <c r="W489" s="58"/>
      <c r="X489" s="57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  <c r="AK489" s="58"/>
      <c r="AL489" s="58"/>
      <c r="AM489" s="55"/>
      <c r="AN489" s="55"/>
    </row>
    <row r="490" spans="14:40" ht="12.75" customHeight="1">
      <c r="N490" s="57"/>
      <c r="O490" s="57"/>
      <c r="P490" s="57"/>
      <c r="Q490" s="57"/>
      <c r="R490" s="57"/>
      <c r="S490" s="57"/>
      <c r="T490" s="57"/>
      <c r="U490" s="57"/>
      <c r="V490" s="58"/>
      <c r="W490" s="58"/>
      <c r="X490" s="57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  <c r="AK490" s="58"/>
      <c r="AL490" s="58"/>
      <c r="AM490" s="55"/>
      <c r="AN490" s="55"/>
    </row>
    <row r="491" spans="14:40" ht="12.75" customHeight="1">
      <c r="N491" s="57"/>
      <c r="O491" s="57"/>
      <c r="P491" s="57"/>
      <c r="Q491" s="57"/>
      <c r="R491" s="57"/>
      <c r="S491" s="57"/>
      <c r="T491" s="57"/>
      <c r="U491" s="57"/>
      <c r="V491" s="58"/>
      <c r="W491" s="58"/>
      <c r="X491" s="57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  <c r="AK491" s="58"/>
      <c r="AL491" s="58"/>
      <c r="AM491" s="55"/>
      <c r="AN491" s="55"/>
    </row>
    <row r="492" spans="14:40" ht="12.75" customHeight="1">
      <c r="N492" s="57"/>
      <c r="O492" s="57"/>
      <c r="P492" s="57"/>
      <c r="Q492" s="57"/>
      <c r="R492" s="57"/>
      <c r="S492" s="57"/>
      <c r="T492" s="57"/>
      <c r="U492" s="57"/>
      <c r="V492" s="58"/>
      <c r="W492" s="58"/>
      <c r="X492" s="57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  <c r="AK492" s="58"/>
      <c r="AL492" s="58"/>
      <c r="AM492" s="55"/>
      <c r="AN492" s="55"/>
    </row>
    <row r="493" spans="14:40" ht="12.75" customHeight="1">
      <c r="N493" s="57"/>
      <c r="O493" s="57"/>
      <c r="P493" s="57"/>
      <c r="Q493" s="57"/>
      <c r="R493" s="57"/>
      <c r="S493" s="57"/>
      <c r="T493" s="57"/>
      <c r="U493" s="57"/>
      <c r="V493" s="58"/>
      <c r="W493" s="58"/>
      <c r="X493" s="57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  <c r="AK493" s="58"/>
      <c r="AL493" s="58"/>
      <c r="AM493" s="55"/>
      <c r="AN493" s="55"/>
    </row>
    <row r="494" spans="14:40" ht="12.75" customHeight="1">
      <c r="N494" s="57"/>
      <c r="O494" s="57"/>
      <c r="P494" s="57"/>
      <c r="Q494" s="57"/>
      <c r="R494" s="57"/>
      <c r="S494" s="57"/>
      <c r="T494" s="57"/>
      <c r="U494" s="57"/>
      <c r="V494" s="58"/>
      <c r="W494" s="58"/>
      <c r="X494" s="57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  <c r="AK494" s="58"/>
      <c r="AL494" s="58"/>
      <c r="AM494" s="55"/>
      <c r="AN494" s="55"/>
    </row>
    <row r="495" spans="14:40" ht="12.75" customHeight="1">
      <c r="N495" s="57"/>
      <c r="O495" s="57"/>
      <c r="P495" s="57"/>
      <c r="Q495" s="57"/>
      <c r="R495" s="57"/>
      <c r="S495" s="57"/>
      <c r="T495" s="57"/>
      <c r="U495" s="57"/>
      <c r="V495" s="58"/>
      <c r="W495" s="58"/>
      <c r="X495" s="57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  <c r="AK495" s="58"/>
      <c r="AL495" s="58"/>
      <c r="AM495" s="55"/>
      <c r="AN495" s="55"/>
    </row>
    <row r="496" spans="14:40" ht="12.75" customHeight="1">
      <c r="N496" s="57"/>
      <c r="O496" s="57"/>
      <c r="P496" s="57"/>
      <c r="Q496" s="57"/>
      <c r="R496" s="57"/>
      <c r="S496" s="57"/>
      <c r="T496" s="57"/>
      <c r="U496" s="57"/>
      <c r="V496" s="58"/>
      <c r="W496" s="58"/>
      <c r="X496" s="57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  <c r="AK496" s="58"/>
      <c r="AL496" s="58"/>
      <c r="AM496" s="55"/>
      <c r="AN496" s="55"/>
    </row>
    <row r="497" spans="14:40" ht="12.75" customHeight="1">
      <c r="N497" s="57"/>
      <c r="O497" s="57"/>
      <c r="P497" s="57"/>
      <c r="Q497" s="57"/>
      <c r="R497" s="57"/>
      <c r="S497" s="57"/>
      <c r="T497" s="57"/>
      <c r="U497" s="57"/>
      <c r="V497" s="58"/>
      <c r="W497" s="58"/>
      <c r="X497" s="57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  <c r="AK497" s="58"/>
      <c r="AL497" s="58"/>
      <c r="AM497" s="55"/>
      <c r="AN497" s="55"/>
    </row>
    <row r="498" spans="14:40" ht="12.75" customHeight="1">
      <c r="N498" s="57"/>
      <c r="O498" s="57"/>
      <c r="P498" s="57"/>
      <c r="Q498" s="57"/>
      <c r="R498" s="57"/>
      <c r="S498" s="57"/>
      <c r="T498" s="57"/>
      <c r="U498" s="57"/>
      <c r="V498" s="58"/>
      <c r="W498" s="58"/>
      <c r="X498" s="57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  <c r="AK498" s="58"/>
      <c r="AL498" s="58"/>
      <c r="AM498" s="55"/>
      <c r="AN498" s="55"/>
    </row>
    <row r="499" spans="14:40" ht="12.75" customHeight="1">
      <c r="N499" s="57"/>
      <c r="O499" s="57"/>
      <c r="P499" s="57"/>
      <c r="Q499" s="57"/>
      <c r="R499" s="57"/>
      <c r="S499" s="57"/>
      <c r="T499" s="57"/>
      <c r="U499" s="57"/>
      <c r="V499" s="58"/>
      <c r="W499" s="58"/>
      <c r="X499" s="57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  <c r="AK499" s="58"/>
      <c r="AL499" s="58"/>
      <c r="AM499" s="55"/>
      <c r="AN499" s="55"/>
    </row>
    <row r="500" spans="14:40" ht="12.75" customHeight="1">
      <c r="N500" s="57"/>
      <c r="O500" s="57"/>
      <c r="P500" s="57"/>
      <c r="Q500" s="57"/>
      <c r="R500" s="57"/>
      <c r="S500" s="57"/>
      <c r="T500" s="57"/>
      <c r="U500" s="57"/>
      <c r="V500" s="58"/>
      <c r="W500" s="58"/>
      <c r="X500" s="57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  <c r="AK500" s="58"/>
      <c r="AL500" s="58"/>
      <c r="AM500" s="55"/>
      <c r="AN500" s="55"/>
    </row>
    <row r="501" spans="14:40" ht="12.75" customHeight="1">
      <c r="N501" s="57"/>
      <c r="O501" s="57"/>
      <c r="P501" s="57"/>
      <c r="Q501" s="57"/>
      <c r="R501" s="57"/>
      <c r="S501" s="57"/>
      <c r="T501" s="57"/>
      <c r="U501" s="57"/>
      <c r="V501" s="58"/>
      <c r="W501" s="58"/>
      <c r="X501" s="57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  <c r="AK501" s="58"/>
      <c r="AL501" s="58"/>
      <c r="AM501" s="55"/>
      <c r="AN501" s="55"/>
    </row>
    <row r="502" spans="14:40" ht="12.75" customHeight="1">
      <c r="N502" s="57"/>
      <c r="O502" s="57"/>
      <c r="P502" s="57"/>
      <c r="Q502" s="57"/>
      <c r="R502" s="57"/>
      <c r="S502" s="57"/>
      <c r="T502" s="57"/>
      <c r="U502" s="57"/>
      <c r="V502" s="58"/>
      <c r="W502" s="58"/>
      <c r="X502" s="57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  <c r="AK502" s="58"/>
      <c r="AL502" s="58"/>
      <c r="AM502" s="55"/>
      <c r="AN502" s="55"/>
    </row>
    <row r="503" spans="14:40" ht="12.75" customHeight="1">
      <c r="N503" s="57"/>
      <c r="O503" s="57"/>
      <c r="P503" s="57"/>
      <c r="Q503" s="57"/>
      <c r="R503" s="57"/>
      <c r="S503" s="57"/>
      <c r="T503" s="57"/>
      <c r="U503" s="57"/>
      <c r="V503" s="58"/>
      <c r="W503" s="58"/>
      <c r="X503" s="57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  <c r="AK503" s="58"/>
      <c r="AL503" s="58"/>
      <c r="AM503" s="55"/>
      <c r="AN503" s="55"/>
    </row>
    <row r="504" spans="14:40" ht="12.75" customHeight="1">
      <c r="N504" s="57"/>
      <c r="O504" s="57"/>
      <c r="P504" s="57"/>
      <c r="Q504" s="57"/>
      <c r="R504" s="57"/>
      <c r="S504" s="57"/>
      <c r="T504" s="57"/>
      <c r="U504" s="57"/>
      <c r="V504" s="58"/>
      <c r="W504" s="58"/>
      <c r="X504" s="57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  <c r="AK504" s="58"/>
      <c r="AL504" s="58"/>
      <c r="AM504" s="55"/>
      <c r="AN504" s="55"/>
    </row>
    <row r="505" spans="14:40" ht="12.75" customHeight="1">
      <c r="N505" s="57"/>
      <c r="O505" s="57"/>
      <c r="P505" s="57"/>
      <c r="Q505" s="57"/>
      <c r="R505" s="57"/>
      <c r="S505" s="57"/>
      <c r="T505" s="57"/>
      <c r="U505" s="57"/>
      <c r="V505" s="58"/>
      <c r="W505" s="58"/>
      <c r="X505" s="57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  <c r="AK505" s="58"/>
      <c r="AL505" s="58"/>
      <c r="AM505" s="55"/>
      <c r="AN505" s="55"/>
    </row>
    <row r="506" spans="14:40" ht="12.75" customHeight="1">
      <c r="N506" s="57"/>
      <c r="O506" s="57"/>
      <c r="P506" s="57"/>
      <c r="Q506" s="57"/>
      <c r="R506" s="57"/>
      <c r="S506" s="57"/>
      <c r="T506" s="57"/>
      <c r="U506" s="57"/>
      <c r="V506" s="58"/>
      <c r="W506" s="58"/>
      <c r="X506" s="57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  <c r="AK506" s="58"/>
      <c r="AL506" s="58"/>
      <c r="AM506" s="55"/>
      <c r="AN506" s="55"/>
    </row>
    <row r="507" spans="14:40" ht="12.75" customHeight="1">
      <c r="N507" s="57"/>
      <c r="O507" s="57"/>
      <c r="P507" s="57"/>
      <c r="Q507" s="57"/>
      <c r="R507" s="57"/>
      <c r="S507" s="57"/>
      <c r="T507" s="57"/>
      <c r="U507" s="57"/>
      <c r="V507" s="58"/>
      <c r="W507" s="58"/>
      <c r="X507" s="57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  <c r="AK507" s="58"/>
      <c r="AL507" s="58"/>
      <c r="AM507" s="55"/>
      <c r="AN507" s="55"/>
    </row>
    <row r="508" spans="14:40" ht="12.75" customHeight="1">
      <c r="N508" s="57"/>
      <c r="O508" s="57"/>
      <c r="P508" s="57"/>
      <c r="Q508" s="57"/>
      <c r="R508" s="57"/>
      <c r="S508" s="57"/>
      <c r="T508" s="57"/>
      <c r="U508" s="57"/>
      <c r="V508" s="58"/>
      <c r="W508" s="58"/>
      <c r="X508" s="57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  <c r="AK508" s="58"/>
      <c r="AL508" s="58"/>
      <c r="AM508" s="55"/>
      <c r="AN508" s="55"/>
    </row>
    <row r="509" spans="14:40" ht="12.75" customHeight="1">
      <c r="N509" s="57"/>
      <c r="O509" s="57"/>
      <c r="P509" s="57"/>
      <c r="Q509" s="57"/>
      <c r="R509" s="57"/>
      <c r="S509" s="57"/>
      <c r="T509" s="57"/>
      <c r="U509" s="57"/>
      <c r="V509" s="58"/>
      <c r="W509" s="58"/>
      <c r="X509" s="57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  <c r="AK509" s="58"/>
      <c r="AL509" s="58"/>
      <c r="AM509" s="55"/>
      <c r="AN509" s="55"/>
    </row>
    <row r="510" spans="14:40" ht="12.75" customHeight="1">
      <c r="N510" s="57"/>
      <c r="O510" s="57"/>
      <c r="P510" s="57"/>
      <c r="Q510" s="57"/>
      <c r="R510" s="57"/>
      <c r="S510" s="57"/>
      <c r="T510" s="57"/>
      <c r="U510" s="57"/>
      <c r="V510" s="58"/>
      <c r="W510" s="58"/>
      <c r="X510" s="57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  <c r="AK510" s="58"/>
      <c r="AL510" s="58"/>
      <c r="AM510" s="55"/>
      <c r="AN510" s="55"/>
    </row>
    <row r="511" spans="14:40" ht="12.75" customHeight="1">
      <c r="N511" s="57"/>
      <c r="O511" s="57"/>
      <c r="P511" s="57"/>
      <c r="Q511" s="57"/>
      <c r="R511" s="57"/>
      <c r="S511" s="57"/>
      <c r="T511" s="57"/>
      <c r="U511" s="57"/>
      <c r="V511" s="58"/>
      <c r="W511" s="58"/>
      <c r="X511" s="57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  <c r="AK511" s="58"/>
      <c r="AL511" s="58"/>
      <c r="AM511" s="55"/>
      <c r="AN511" s="55"/>
    </row>
    <row r="512" spans="14:40" ht="12.75" customHeight="1">
      <c r="N512" s="57"/>
      <c r="O512" s="57"/>
      <c r="P512" s="57"/>
      <c r="Q512" s="57"/>
      <c r="R512" s="57"/>
      <c r="S512" s="57"/>
      <c r="T512" s="57"/>
      <c r="U512" s="57"/>
      <c r="V512" s="58"/>
      <c r="W512" s="58"/>
      <c r="X512" s="57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  <c r="AK512" s="58"/>
      <c r="AL512" s="58"/>
      <c r="AM512" s="55"/>
      <c r="AN512" s="55"/>
    </row>
    <row r="513" spans="14:40" ht="12.75" customHeight="1">
      <c r="N513" s="57"/>
      <c r="O513" s="57"/>
      <c r="P513" s="57"/>
      <c r="Q513" s="57"/>
      <c r="R513" s="57"/>
      <c r="S513" s="57"/>
      <c r="T513" s="57"/>
      <c r="U513" s="57"/>
      <c r="V513" s="58"/>
      <c r="W513" s="58"/>
      <c r="X513" s="57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  <c r="AK513" s="58"/>
      <c r="AL513" s="58"/>
      <c r="AM513" s="55"/>
      <c r="AN513" s="55"/>
    </row>
    <row r="514" spans="14:40" ht="12.75" customHeight="1">
      <c r="N514" s="57"/>
      <c r="O514" s="57"/>
      <c r="P514" s="57"/>
      <c r="Q514" s="57"/>
      <c r="R514" s="57"/>
      <c r="S514" s="57"/>
      <c r="T514" s="57"/>
      <c r="U514" s="57"/>
      <c r="V514" s="58"/>
      <c r="W514" s="58"/>
      <c r="X514" s="57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  <c r="AK514" s="58"/>
      <c r="AL514" s="58"/>
      <c r="AM514" s="55"/>
      <c r="AN514" s="55"/>
    </row>
    <row r="515" spans="14:40" ht="12.75" customHeight="1">
      <c r="N515" s="57"/>
      <c r="O515" s="57"/>
      <c r="P515" s="57"/>
      <c r="Q515" s="57"/>
      <c r="R515" s="57"/>
      <c r="S515" s="57"/>
      <c r="T515" s="57"/>
      <c r="U515" s="57"/>
      <c r="V515" s="58"/>
      <c r="W515" s="58"/>
      <c r="X515" s="57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  <c r="AK515" s="58"/>
      <c r="AL515" s="58"/>
      <c r="AM515" s="55"/>
      <c r="AN515" s="55"/>
    </row>
    <row r="516" spans="14:40" ht="12.75" customHeight="1">
      <c r="N516" s="57"/>
      <c r="O516" s="57"/>
      <c r="P516" s="57"/>
      <c r="Q516" s="57"/>
      <c r="R516" s="57"/>
      <c r="S516" s="57"/>
      <c r="T516" s="57"/>
      <c r="U516" s="57"/>
      <c r="V516" s="58"/>
      <c r="W516" s="58"/>
      <c r="X516" s="57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  <c r="AK516" s="58"/>
      <c r="AL516" s="58"/>
      <c r="AM516" s="55"/>
      <c r="AN516" s="55"/>
    </row>
    <row r="517" spans="14:40" ht="12.75" customHeight="1">
      <c r="N517" s="57"/>
      <c r="O517" s="57"/>
      <c r="P517" s="57"/>
      <c r="Q517" s="57"/>
      <c r="R517" s="57"/>
      <c r="S517" s="57"/>
      <c r="T517" s="57"/>
      <c r="U517" s="57"/>
      <c r="V517" s="58"/>
      <c r="W517" s="58"/>
      <c r="X517" s="57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  <c r="AK517" s="58"/>
      <c r="AL517" s="58"/>
      <c r="AM517" s="55"/>
      <c r="AN517" s="55"/>
    </row>
    <row r="518" spans="14:40" ht="12.75" customHeight="1">
      <c r="N518" s="57"/>
      <c r="O518" s="57"/>
      <c r="P518" s="57"/>
      <c r="Q518" s="57"/>
      <c r="R518" s="57"/>
      <c r="S518" s="57"/>
      <c r="T518" s="57"/>
      <c r="U518" s="57"/>
      <c r="V518" s="58"/>
      <c r="W518" s="58"/>
      <c r="X518" s="57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  <c r="AK518" s="58"/>
      <c r="AL518" s="58"/>
      <c r="AM518" s="55"/>
      <c r="AN518" s="55"/>
    </row>
    <row r="519" spans="14:40" ht="12.75" customHeight="1">
      <c r="N519" s="57"/>
      <c r="O519" s="57"/>
      <c r="P519" s="57"/>
      <c r="Q519" s="57"/>
      <c r="R519" s="57"/>
      <c r="S519" s="57"/>
      <c r="T519" s="57"/>
      <c r="U519" s="57"/>
      <c r="V519" s="58"/>
      <c r="W519" s="58"/>
      <c r="X519" s="57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  <c r="AK519" s="58"/>
      <c r="AL519" s="58"/>
      <c r="AM519" s="55"/>
      <c r="AN519" s="55"/>
    </row>
    <row r="520" spans="14:40" ht="12.75" customHeight="1">
      <c r="N520" s="57"/>
      <c r="O520" s="57"/>
      <c r="P520" s="57"/>
      <c r="Q520" s="57"/>
      <c r="R520" s="57"/>
      <c r="S520" s="57"/>
      <c r="T520" s="57"/>
      <c r="U520" s="57"/>
      <c r="V520" s="58"/>
      <c r="W520" s="58"/>
      <c r="X520" s="57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  <c r="AK520" s="58"/>
      <c r="AL520" s="58"/>
      <c r="AM520" s="55"/>
      <c r="AN520" s="55"/>
    </row>
    <row r="521" spans="14:40" ht="12.75" customHeight="1">
      <c r="N521" s="57"/>
      <c r="O521" s="57"/>
      <c r="P521" s="57"/>
      <c r="Q521" s="57"/>
      <c r="R521" s="57"/>
      <c r="S521" s="57"/>
      <c r="T521" s="57"/>
      <c r="U521" s="57"/>
      <c r="V521" s="58"/>
      <c r="W521" s="58"/>
      <c r="X521" s="57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  <c r="AK521" s="58"/>
      <c r="AL521" s="58"/>
      <c r="AM521" s="55"/>
      <c r="AN521" s="55"/>
    </row>
    <row r="522" spans="14:40" ht="12.75" customHeight="1">
      <c r="N522" s="57"/>
      <c r="O522" s="57"/>
      <c r="P522" s="57"/>
      <c r="Q522" s="57"/>
      <c r="R522" s="57"/>
      <c r="S522" s="57"/>
      <c r="T522" s="57"/>
      <c r="U522" s="57"/>
      <c r="V522" s="58"/>
      <c r="W522" s="58"/>
      <c r="X522" s="57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  <c r="AK522" s="58"/>
      <c r="AL522" s="58"/>
      <c r="AM522" s="55"/>
      <c r="AN522" s="55"/>
    </row>
    <row r="523" spans="14:40" ht="12.75" customHeight="1">
      <c r="N523" s="57"/>
      <c r="O523" s="57"/>
      <c r="P523" s="57"/>
      <c r="Q523" s="57"/>
      <c r="R523" s="57"/>
      <c r="S523" s="57"/>
      <c r="T523" s="57"/>
      <c r="U523" s="57"/>
      <c r="V523" s="58"/>
      <c r="W523" s="58"/>
      <c r="X523" s="57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  <c r="AK523" s="58"/>
      <c r="AL523" s="58"/>
      <c r="AM523" s="55"/>
      <c r="AN523" s="55"/>
    </row>
    <row r="524" spans="14:40" ht="12.75" customHeight="1">
      <c r="N524" s="57"/>
      <c r="O524" s="57"/>
      <c r="P524" s="57"/>
      <c r="Q524" s="57"/>
      <c r="R524" s="57"/>
      <c r="S524" s="57"/>
      <c r="T524" s="57"/>
      <c r="U524" s="57"/>
      <c r="V524" s="58"/>
      <c r="W524" s="58"/>
      <c r="X524" s="57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  <c r="AK524" s="58"/>
      <c r="AL524" s="58"/>
      <c r="AM524" s="55"/>
      <c r="AN524" s="55"/>
    </row>
    <row r="525" spans="14:40" ht="12.75" customHeight="1">
      <c r="N525" s="57"/>
      <c r="O525" s="57"/>
      <c r="P525" s="57"/>
      <c r="Q525" s="57"/>
      <c r="R525" s="57"/>
      <c r="S525" s="57"/>
      <c r="T525" s="57"/>
      <c r="U525" s="57"/>
      <c r="V525" s="58"/>
      <c r="W525" s="58"/>
      <c r="X525" s="57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  <c r="AK525" s="58"/>
      <c r="AL525" s="58"/>
      <c r="AM525" s="55"/>
      <c r="AN525" s="55"/>
    </row>
    <row r="526" spans="14:40" ht="12.75" customHeight="1">
      <c r="N526" s="57"/>
      <c r="O526" s="57"/>
      <c r="P526" s="57"/>
      <c r="Q526" s="57"/>
      <c r="R526" s="57"/>
      <c r="S526" s="57"/>
      <c r="T526" s="57"/>
      <c r="U526" s="57"/>
      <c r="V526" s="58"/>
      <c r="W526" s="58"/>
      <c r="X526" s="57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  <c r="AK526" s="58"/>
      <c r="AL526" s="58"/>
      <c r="AM526" s="55"/>
      <c r="AN526" s="55"/>
    </row>
    <row r="527" spans="14:40" ht="12.75" customHeight="1">
      <c r="N527" s="57"/>
      <c r="O527" s="57"/>
      <c r="P527" s="57"/>
      <c r="Q527" s="57"/>
      <c r="R527" s="57"/>
      <c r="S527" s="57"/>
      <c r="T527" s="57"/>
      <c r="U527" s="57"/>
      <c r="V527" s="58"/>
      <c r="W527" s="58"/>
      <c r="X527" s="57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  <c r="AK527" s="58"/>
      <c r="AL527" s="58"/>
      <c r="AM527" s="55"/>
      <c r="AN527" s="55"/>
    </row>
    <row r="528" spans="14:40" ht="12.75" customHeight="1">
      <c r="N528" s="57"/>
      <c r="O528" s="57"/>
      <c r="P528" s="57"/>
      <c r="Q528" s="57"/>
      <c r="R528" s="57"/>
      <c r="S528" s="57"/>
      <c r="T528" s="57"/>
      <c r="U528" s="57"/>
      <c r="V528" s="58"/>
      <c r="W528" s="58"/>
      <c r="X528" s="57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  <c r="AK528" s="58"/>
      <c r="AL528" s="58"/>
      <c r="AM528" s="55"/>
      <c r="AN528" s="55"/>
    </row>
    <row r="529" spans="14:40" ht="12.75" customHeight="1">
      <c r="N529" s="57"/>
      <c r="O529" s="57"/>
      <c r="P529" s="57"/>
      <c r="Q529" s="57"/>
      <c r="R529" s="57"/>
      <c r="S529" s="57"/>
      <c r="T529" s="57"/>
      <c r="U529" s="57"/>
      <c r="V529" s="58"/>
      <c r="W529" s="58"/>
      <c r="X529" s="57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  <c r="AK529" s="58"/>
      <c r="AL529" s="58"/>
      <c r="AM529" s="55"/>
      <c r="AN529" s="55"/>
    </row>
    <row r="530" spans="14:40" ht="12.75" customHeight="1">
      <c r="N530" s="57"/>
      <c r="O530" s="57"/>
      <c r="P530" s="57"/>
      <c r="Q530" s="57"/>
      <c r="R530" s="57"/>
      <c r="S530" s="57"/>
      <c r="T530" s="57"/>
      <c r="U530" s="57"/>
      <c r="V530" s="58"/>
      <c r="W530" s="58"/>
      <c r="X530" s="57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  <c r="AK530" s="58"/>
      <c r="AL530" s="58"/>
      <c r="AM530" s="55"/>
      <c r="AN530" s="55"/>
    </row>
    <row r="531" spans="14:40" ht="12.75" customHeight="1">
      <c r="N531" s="57"/>
      <c r="O531" s="57"/>
      <c r="P531" s="57"/>
      <c r="Q531" s="57"/>
      <c r="R531" s="57"/>
      <c r="S531" s="57"/>
      <c r="T531" s="57"/>
      <c r="U531" s="57"/>
      <c r="V531" s="58"/>
      <c r="W531" s="58"/>
      <c r="X531" s="57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  <c r="AK531" s="58"/>
      <c r="AL531" s="58"/>
      <c r="AM531" s="55"/>
      <c r="AN531" s="55"/>
    </row>
    <row r="532" spans="14:40" ht="12.75" customHeight="1">
      <c r="N532" s="57"/>
      <c r="O532" s="57"/>
      <c r="P532" s="57"/>
      <c r="Q532" s="57"/>
      <c r="R532" s="57"/>
      <c r="S532" s="57"/>
      <c r="T532" s="57"/>
      <c r="U532" s="57"/>
      <c r="V532" s="58"/>
      <c r="W532" s="58"/>
      <c r="X532" s="57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  <c r="AK532" s="58"/>
      <c r="AL532" s="58"/>
      <c r="AM532" s="55"/>
      <c r="AN532" s="55"/>
    </row>
    <row r="533" spans="14:40" ht="12.75" customHeight="1">
      <c r="N533" s="57"/>
      <c r="O533" s="57"/>
      <c r="P533" s="57"/>
      <c r="Q533" s="57"/>
      <c r="R533" s="57"/>
      <c r="S533" s="57"/>
      <c r="T533" s="57"/>
      <c r="U533" s="57"/>
      <c r="V533" s="58"/>
      <c r="W533" s="58"/>
      <c r="X533" s="57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  <c r="AK533" s="58"/>
      <c r="AL533" s="58"/>
      <c r="AM533" s="55"/>
      <c r="AN533" s="55"/>
    </row>
    <row r="534" spans="14:40" ht="12.75" customHeight="1">
      <c r="N534" s="57"/>
      <c r="O534" s="57"/>
      <c r="P534" s="57"/>
      <c r="Q534" s="57"/>
      <c r="R534" s="57"/>
      <c r="S534" s="57"/>
      <c r="T534" s="57"/>
      <c r="U534" s="57"/>
      <c r="V534" s="58"/>
      <c r="W534" s="58"/>
      <c r="X534" s="57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  <c r="AK534" s="58"/>
      <c r="AL534" s="58"/>
      <c r="AM534" s="55"/>
      <c r="AN534" s="55"/>
    </row>
    <row r="535" spans="14:40" ht="12.75" customHeight="1">
      <c r="N535" s="57"/>
      <c r="O535" s="57"/>
      <c r="P535" s="57"/>
      <c r="Q535" s="57"/>
      <c r="R535" s="57"/>
      <c r="S535" s="57"/>
      <c r="T535" s="57"/>
      <c r="U535" s="57"/>
      <c r="V535" s="58"/>
      <c r="W535" s="58"/>
      <c r="X535" s="57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  <c r="AK535" s="58"/>
      <c r="AL535" s="58"/>
      <c r="AM535" s="55"/>
      <c r="AN535" s="55"/>
    </row>
    <row r="536" spans="14:40" ht="12.75" customHeight="1">
      <c r="N536" s="57"/>
      <c r="O536" s="57"/>
      <c r="P536" s="57"/>
      <c r="Q536" s="57"/>
      <c r="R536" s="57"/>
      <c r="S536" s="57"/>
      <c r="T536" s="57"/>
      <c r="U536" s="57"/>
      <c r="V536" s="58"/>
      <c r="W536" s="58"/>
      <c r="X536" s="57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  <c r="AK536" s="58"/>
      <c r="AL536" s="58"/>
      <c r="AM536" s="55"/>
      <c r="AN536" s="55"/>
    </row>
    <row r="537" spans="14:40" ht="12.75" customHeight="1">
      <c r="N537" s="57"/>
      <c r="O537" s="57"/>
      <c r="P537" s="57"/>
      <c r="Q537" s="57"/>
      <c r="R537" s="57"/>
      <c r="S537" s="57"/>
      <c r="T537" s="57"/>
      <c r="U537" s="57"/>
      <c r="V537" s="58"/>
      <c r="W537" s="58"/>
      <c r="X537" s="57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  <c r="AK537" s="58"/>
      <c r="AL537" s="58"/>
      <c r="AM537" s="55"/>
      <c r="AN537" s="55"/>
    </row>
    <row r="538" spans="14:40" ht="12.75" customHeight="1">
      <c r="N538" s="57"/>
      <c r="O538" s="57"/>
      <c r="P538" s="57"/>
      <c r="Q538" s="57"/>
      <c r="R538" s="57"/>
      <c r="S538" s="57"/>
      <c r="T538" s="57"/>
      <c r="U538" s="57"/>
      <c r="V538" s="58"/>
      <c r="W538" s="58"/>
      <c r="X538" s="57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  <c r="AK538" s="58"/>
      <c r="AL538" s="58"/>
      <c r="AM538" s="55"/>
      <c r="AN538" s="55"/>
    </row>
    <row r="539" spans="14:40" ht="12.75" customHeight="1">
      <c r="N539" s="57"/>
      <c r="O539" s="57"/>
      <c r="P539" s="57"/>
      <c r="Q539" s="57"/>
      <c r="R539" s="57"/>
      <c r="S539" s="57"/>
      <c r="T539" s="57"/>
      <c r="U539" s="57"/>
      <c r="V539" s="58"/>
      <c r="W539" s="58"/>
      <c r="X539" s="57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  <c r="AK539" s="58"/>
      <c r="AL539" s="58"/>
      <c r="AM539" s="55"/>
      <c r="AN539" s="55"/>
    </row>
    <row r="540" spans="14:40" ht="12.75" customHeight="1">
      <c r="N540" s="57"/>
      <c r="O540" s="57"/>
      <c r="P540" s="57"/>
      <c r="Q540" s="57"/>
      <c r="R540" s="57"/>
      <c r="S540" s="57"/>
      <c r="T540" s="57"/>
      <c r="U540" s="57"/>
      <c r="V540" s="58"/>
      <c r="W540" s="58"/>
      <c r="X540" s="57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  <c r="AK540" s="58"/>
      <c r="AL540" s="58"/>
      <c r="AM540" s="55"/>
      <c r="AN540" s="55"/>
    </row>
    <row r="541" spans="14:40" ht="12.75" customHeight="1">
      <c r="N541" s="57"/>
      <c r="O541" s="57"/>
      <c r="P541" s="57"/>
      <c r="Q541" s="57"/>
      <c r="R541" s="57"/>
      <c r="S541" s="57"/>
      <c r="T541" s="57"/>
      <c r="U541" s="57"/>
      <c r="V541" s="58"/>
      <c r="W541" s="58"/>
      <c r="X541" s="57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  <c r="AK541" s="58"/>
      <c r="AL541" s="58"/>
      <c r="AM541" s="55"/>
      <c r="AN541" s="55"/>
    </row>
    <row r="542" spans="14:40" ht="12.75" customHeight="1">
      <c r="N542" s="57"/>
      <c r="O542" s="57"/>
      <c r="P542" s="57"/>
      <c r="Q542" s="57"/>
      <c r="R542" s="57"/>
      <c r="S542" s="57"/>
      <c r="T542" s="57"/>
      <c r="U542" s="57"/>
      <c r="V542" s="58"/>
      <c r="W542" s="58"/>
      <c r="X542" s="57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  <c r="AK542" s="58"/>
      <c r="AL542" s="58"/>
      <c r="AM542" s="55"/>
      <c r="AN542" s="55"/>
    </row>
    <row r="543" spans="14:40" ht="12.75" customHeight="1">
      <c r="N543" s="57"/>
      <c r="O543" s="57"/>
      <c r="P543" s="57"/>
      <c r="Q543" s="57"/>
      <c r="R543" s="57"/>
      <c r="S543" s="57"/>
      <c r="T543" s="57"/>
      <c r="U543" s="57"/>
      <c r="V543" s="58"/>
      <c r="W543" s="58"/>
      <c r="X543" s="57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  <c r="AK543" s="58"/>
      <c r="AL543" s="58"/>
      <c r="AM543" s="55"/>
      <c r="AN543" s="55"/>
    </row>
    <row r="544" spans="14:40" ht="12.75" customHeight="1">
      <c r="N544" s="57"/>
      <c r="O544" s="57"/>
      <c r="P544" s="57"/>
      <c r="Q544" s="57"/>
      <c r="R544" s="57"/>
      <c r="S544" s="57"/>
      <c r="T544" s="57"/>
      <c r="U544" s="57"/>
      <c r="V544" s="58"/>
      <c r="W544" s="58"/>
      <c r="X544" s="57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  <c r="AK544" s="58"/>
      <c r="AL544" s="58"/>
      <c r="AM544" s="55"/>
      <c r="AN544" s="55"/>
    </row>
    <row r="545" spans="14:40" ht="12.75" customHeight="1">
      <c r="N545" s="57"/>
      <c r="O545" s="57"/>
      <c r="P545" s="57"/>
      <c r="Q545" s="57"/>
      <c r="R545" s="57"/>
      <c r="S545" s="57"/>
      <c r="T545" s="57"/>
      <c r="U545" s="57"/>
      <c r="V545" s="58"/>
      <c r="W545" s="58"/>
      <c r="X545" s="57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  <c r="AK545" s="58"/>
      <c r="AL545" s="58"/>
      <c r="AM545" s="55"/>
      <c r="AN545" s="55"/>
    </row>
    <row r="546" spans="14:40" ht="12.75" customHeight="1">
      <c r="N546" s="57"/>
      <c r="O546" s="57"/>
      <c r="P546" s="57"/>
      <c r="Q546" s="57"/>
      <c r="R546" s="57"/>
      <c r="S546" s="57"/>
      <c r="T546" s="57"/>
      <c r="U546" s="57"/>
      <c r="V546" s="58"/>
      <c r="W546" s="58"/>
      <c r="X546" s="57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  <c r="AK546" s="58"/>
      <c r="AL546" s="58"/>
      <c r="AM546" s="55"/>
      <c r="AN546" s="55"/>
    </row>
    <row r="547" spans="14:40" ht="12.75" customHeight="1">
      <c r="N547" s="57"/>
      <c r="O547" s="57"/>
      <c r="P547" s="57"/>
      <c r="Q547" s="57"/>
      <c r="R547" s="57"/>
      <c r="S547" s="57"/>
      <c r="T547" s="57"/>
      <c r="U547" s="57"/>
      <c r="V547" s="58"/>
      <c r="W547" s="58"/>
      <c r="X547" s="57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  <c r="AK547" s="58"/>
      <c r="AL547" s="58"/>
      <c r="AM547" s="55"/>
      <c r="AN547" s="55"/>
    </row>
    <row r="548" spans="14:40" ht="12.75" customHeight="1">
      <c r="N548" s="57"/>
      <c r="O548" s="57"/>
      <c r="P548" s="57"/>
      <c r="Q548" s="57"/>
      <c r="R548" s="57"/>
      <c r="S548" s="57"/>
      <c r="T548" s="57"/>
      <c r="U548" s="57"/>
      <c r="V548" s="58"/>
      <c r="W548" s="58"/>
      <c r="X548" s="57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  <c r="AK548" s="58"/>
      <c r="AL548" s="58"/>
      <c r="AM548" s="55"/>
      <c r="AN548" s="55"/>
    </row>
    <row r="549" spans="14:40" ht="12.75" customHeight="1">
      <c r="N549" s="57"/>
      <c r="O549" s="57"/>
      <c r="P549" s="57"/>
      <c r="Q549" s="57"/>
      <c r="R549" s="57"/>
      <c r="S549" s="57"/>
      <c r="T549" s="57"/>
      <c r="U549" s="57"/>
      <c r="V549" s="58"/>
      <c r="W549" s="58"/>
      <c r="X549" s="57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  <c r="AK549" s="58"/>
      <c r="AL549" s="58"/>
      <c r="AM549" s="55"/>
      <c r="AN549" s="55"/>
    </row>
    <row r="550" spans="14:40" ht="12.75" customHeight="1">
      <c r="N550" s="57"/>
      <c r="O550" s="57"/>
      <c r="P550" s="57"/>
      <c r="Q550" s="57"/>
      <c r="R550" s="57"/>
      <c r="S550" s="57"/>
      <c r="T550" s="57"/>
      <c r="U550" s="57"/>
      <c r="V550" s="58"/>
      <c r="W550" s="58"/>
      <c r="X550" s="57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  <c r="AK550" s="58"/>
      <c r="AL550" s="58"/>
      <c r="AM550" s="55"/>
      <c r="AN550" s="55"/>
    </row>
    <row r="551" spans="14:40" ht="12.75" customHeight="1">
      <c r="N551" s="57"/>
      <c r="O551" s="57"/>
      <c r="P551" s="57"/>
      <c r="Q551" s="57"/>
      <c r="R551" s="57"/>
      <c r="S551" s="57"/>
      <c r="T551" s="57"/>
      <c r="U551" s="57"/>
      <c r="V551" s="58"/>
      <c r="W551" s="58"/>
      <c r="X551" s="57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  <c r="AK551" s="58"/>
      <c r="AL551" s="58"/>
      <c r="AM551" s="55"/>
      <c r="AN551" s="55"/>
    </row>
    <row r="552" spans="14:40" ht="12.75" customHeight="1">
      <c r="N552" s="57"/>
      <c r="O552" s="57"/>
      <c r="P552" s="57"/>
      <c r="Q552" s="57"/>
      <c r="R552" s="57"/>
      <c r="S552" s="57"/>
      <c r="T552" s="57"/>
      <c r="U552" s="57"/>
      <c r="V552" s="58"/>
      <c r="W552" s="58"/>
      <c r="X552" s="57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  <c r="AK552" s="58"/>
      <c r="AL552" s="58"/>
      <c r="AM552" s="55"/>
      <c r="AN552" s="55"/>
    </row>
    <row r="553" spans="14:40" ht="12.75" customHeight="1">
      <c r="N553" s="57"/>
      <c r="O553" s="57"/>
      <c r="P553" s="57"/>
      <c r="Q553" s="57"/>
      <c r="R553" s="57"/>
      <c r="S553" s="57"/>
      <c r="T553" s="57"/>
      <c r="U553" s="57"/>
      <c r="V553" s="58"/>
      <c r="W553" s="58"/>
      <c r="X553" s="57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  <c r="AK553" s="58"/>
      <c r="AL553" s="58"/>
      <c r="AM553" s="55"/>
      <c r="AN553" s="55"/>
    </row>
    <row r="554" spans="14:40" ht="12.75" customHeight="1">
      <c r="N554" s="57"/>
      <c r="O554" s="57"/>
      <c r="P554" s="57"/>
      <c r="Q554" s="57"/>
      <c r="R554" s="57"/>
      <c r="S554" s="57"/>
      <c r="T554" s="57"/>
      <c r="U554" s="57"/>
      <c r="V554" s="58"/>
      <c r="W554" s="58"/>
      <c r="X554" s="57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  <c r="AK554" s="58"/>
      <c r="AL554" s="58"/>
      <c r="AM554" s="55"/>
      <c r="AN554" s="55"/>
    </row>
    <row r="555" spans="14:40" ht="12.75" customHeight="1">
      <c r="N555" s="57"/>
      <c r="O555" s="57"/>
      <c r="P555" s="57"/>
      <c r="Q555" s="57"/>
      <c r="R555" s="57"/>
      <c r="S555" s="57"/>
      <c r="T555" s="57"/>
      <c r="U555" s="57"/>
      <c r="V555" s="58"/>
      <c r="W555" s="58"/>
      <c r="X555" s="57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  <c r="AK555" s="58"/>
      <c r="AL555" s="58"/>
      <c r="AM555" s="55"/>
      <c r="AN555" s="55"/>
    </row>
    <row r="556" spans="14:40" ht="12.75" customHeight="1">
      <c r="N556" s="57"/>
      <c r="O556" s="57"/>
      <c r="P556" s="57"/>
      <c r="Q556" s="57"/>
      <c r="R556" s="57"/>
      <c r="S556" s="57"/>
      <c r="T556" s="57"/>
      <c r="U556" s="57"/>
      <c r="V556" s="58"/>
      <c r="W556" s="58"/>
      <c r="X556" s="57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  <c r="AK556" s="58"/>
      <c r="AL556" s="58"/>
      <c r="AM556" s="55"/>
      <c r="AN556" s="55"/>
    </row>
    <row r="557" spans="14:40" ht="12.75" customHeight="1">
      <c r="N557" s="57"/>
      <c r="O557" s="57"/>
      <c r="P557" s="57"/>
      <c r="Q557" s="57"/>
      <c r="R557" s="57"/>
      <c r="S557" s="57"/>
      <c r="T557" s="57"/>
      <c r="U557" s="57"/>
      <c r="V557" s="58"/>
      <c r="W557" s="58"/>
      <c r="X557" s="57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  <c r="AK557" s="58"/>
      <c r="AL557" s="58"/>
      <c r="AM557" s="55"/>
      <c r="AN557" s="55"/>
    </row>
    <row r="558" spans="14:40" ht="12.75" customHeight="1">
      <c r="N558" s="57"/>
      <c r="O558" s="57"/>
      <c r="P558" s="57"/>
      <c r="Q558" s="57"/>
      <c r="R558" s="57"/>
      <c r="S558" s="57"/>
      <c r="T558" s="57"/>
      <c r="U558" s="57"/>
      <c r="V558" s="58"/>
      <c r="W558" s="58"/>
      <c r="X558" s="57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  <c r="AK558" s="58"/>
      <c r="AL558" s="58"/>
      <c r="AM558" s="55"/>
      <c r="AN558" s="55"/>
    </row>
    <row r="559" spans="14:40" ht="12.75" customHeight="1">
      <c r="N559" s="57"/>
      <c r="O559" s="57"/>
      <c r="P559" s="57"/>
      <c r="Q559" s="57"/>
      <c r="R559" s="57"/>
      <c r="S559" s="57"/>
      <c r="T559" s="57"/>
      <c r="U559" s="57"/>
      <c r="V559" s="58"/>
      <c r="W559" s="58"/>
      <c r="X559" s="57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  <c r="AK559" s="58"/>
      <c r="AL559" s="58"/>
      <c r="AM559" s="55"/>
      <c r="AN559" s="55"/>
    </row>
    <row r="560" spans="14:40" ht="12.75" customHeight="1">
      <c r="N560" s="57"/>
      <c r="O560" s="57"/>
      <c r="P560" s="57"/>
      <c r="Q560" s="57"/>
      <c r="R560" s="57"/>
      <c r="S560" s="57"/>
      <c r="T560" s="57"/>
      <c r="U560" s="57"/>
      <c r="V560" s="58"/>
      <c r="W560" s="58"/>
      <c r="X560" s="57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  <c r="AK560" s="58"/>
      <c r="AL560" s="58"/>
      <c r="AM560" s="55"/>
      <c r="AN560" s="55"/>
    </row>
    <row r="561" spans="14:40" ht="12.75" customHeight="1">
      <c r="N561" s="57"/>
      <c r="O561" s="57"/>
      <c r="P561" s="57"/>
      <c r="Q561" s="57"/>
      <c r="R561" s="57"/>
      <c r="S561" s="57"/>
      <c r="T561" s="57"/>
      <c r="U561" s="57"/>
      <c r="V561" s="58"/>
      <c r="W561" s="58"/>
      <c r="X561" s="57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  <c r="AK561" s="58"/>
      <c r="AL561" s="58"/>
      <c r="AM561" s="55"/>
      <c r="AN561" s="55"/>
    </row>
    <row r="562" spans="14:40" ht="12.75" customHeight="1">
      <c r="N562" s="57"/>
      <c r="O562" s="57"/>
      <c r="P562" s="57"/>
      <c r="Q562" s="57"/>
      <c r="R562" s="57"/>
      <c r="S562" s="57"/>
      <c r="T562" s="57"/>
      <c r="U562" s="57"/>
      <c r="V562" s="58"/>
      <c r="W562" s="58"/>
      <c r="X562" s="57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  <c r="AK562" s="58"/>
      <c r="AL562" s="58"/>
      <c r="AM562" s="55"/>
      <c r="AN562" s="55"/>
    </row>
    <row r="563" spans="14:40" ht="12.75" customHeight="1">
      <c r="N563" s="57"/>
      <c r="O563" s="57"/>
      <c r="P563" s="57"/>
      <c r="Q563" s="57"/>
      <c r="R563" s="57"/>
      <c r="S563" s="57"/>
      <c r="T563" s="57"/>
      <c r="U563" s="57"/>
      <c r="V563" s="58"/>
      <c r="W563" s="58"/>
      <c r="X563" s="57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  <c r="AK563" s="58"/>
      <c r="AL563" s="58"/>
      <c r="AM563" s="55"/>
      <c r="AN563" s="55"/>
    </row>
    <row r="564" spans="14:40" ht="12.75" customHeight="1">
      <c r="N564" s="57"/>
      <c r="O564" s="57"/>
      <c r="P564" s="57"/>
      <c r="Q564" s="57"/>
      <c r="R564" s="57"/>
      <c r="S564" s="57"/>
      <c r="T564" s="57"/>
      <c r="U564" s="57"/>
      <c r="V564" s="58"/>
      <c r="W564" s="58"/>
      <c r="X564" s="57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  <c r="AK564" s="58"/>
      <c r="AL564" s="58"/>
      <c r="AM564" s="55"/>
      <c r="AN564" s="55"/>
    </row>
    <row r="565" spans="14:40" ht="12.75" customHeight="1">
      <c r="N565" s="57"/>
      <c r="O565" s="57"/>
      <c r="P565" s="57"/>
      <c r="Q565" s="57"/>
      <c r="R565" s="57"/>
      <c r="S565" s="57"/>
      <c r="T565" s="57"/>
      <c r="U565" s="57"/>
      <c r="V565" s="58"/>
      <c r="W565" s="58"/>
      <c r="X565" s="57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  <c r="AK565" s="58"/>
      <c r="AL565" s="58"/>
      <c r="AM565" s="55"/>
      <c r="AN565" s="55"/>
    </row>
    <row r="566" spans="14:40" ht="12.75" customHeight="1">
      <c r="N566" s="57"/>
      <c r="O566" s="57"/>
      <c r="P566" s="57"/>
      <c r="Q566" s="57"/>
      <c r="R566" s="57"/>
      <c r="S566" s="57"/>
      <c r="T566" s="57"/>
      <c r="U566" s="57"/>
      <c r="V566" s="58"/>
      <c r="W566" s="58"/>
      <c r="X566" s="57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  <c r="AK566" s="58"/>
      <c r="AL566" s="58"/>
      <c r="AM566" s="55"/>
      <c r="AN566" s="55"/>
    </row>
    <row r="567" spans="14:40" ht="12.75" customHeight="1">
      <c r="N567" s="57"/>
      <c r="O567" s="57"/>
      <c r="P567" s="57"/>
      <c r="Q567" s="57"/>
      <c r="R567" s="57"/>
      <c r="S567" s="57"/>
      <c r="T567" s="57"/>
      <c r="U567" s="57"/>
      <c r="V567" s="58"/>
      <c r="W567" s="58"/>
      <c r="X567" s="57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  <c r="AK567" s="58"/>
      <c r="AL567" s="58"/>
      <c r="AM567" s="55"/>
      <c r="AN567" s="55"/>
    </row>
    <row r="568" spans="14:40" ht="12.75" customHeight="1">
      <c r="N568" s="57"/>
      <c r="O568" s="57"/>
      <c r="P568" s="57"/>
      <c r="Q568" s="57"/>
      <c r="R568" s="57"/>
      <c r="S568" s="57"/>
      <c r="T568" s="57"/>
      <c r="U568" s="57"/>
      <c r="V568" s="58"/>
      <c r="W568" s="58"/>
      <c r="X568" s="57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  <c r="AK568" s="58"/>
      <c r="AL568" s="58"/>
      <c r="AM568" s="55"/>
      <c r="AN568" s="55"/>
    </row>
    <row r="569" spans="14:40" ht="12.75" customHeight="1">
      <c r="N569" s="57"/>
      <c r="O569" s="57"/>
      <c r="P569" s="57"/>
      <c r="Q569" s="57"/>
      <c r="R569" s="57"/>
      <c r="S569" s="57"/>
      <c r="T569" s="57"/>
      <c r="U569" s="57"/>
      <c r="V569" s="58"/>
      <c r="W569" s="58"/>
      <c r="X569" s="57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  <c r="AK569" s="58"/>
      <c r="AL569" s="58"/>
      <c r="AM569" s="55"/>
      <c r="AN569" s="55"/>
    </row>
    <row r="570" spans="14:40" ht="12.75" customHeight="1">
      <c r="N570" s="57"/>
      <c r="O570" s="57"/>
      <c r="P570" s="57"/>
      <c r="Q570" s="57"/>
      <c r="R570" s="57"/>
      <c r="S570" s="57"/>
      <c r="T570" s="57"/>
      <c r="U570" s="57"/>
      <c r="V570" s="58"/>
      <c r="W570" s="58"/>
      <c r="X570" s="57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  <c r="AK570" s="58"/>
      <c r="AL570" s="58"/>
      <c r="AM570" s="55"/>
      <c r="AN570" s="55"/>
    </row>
    <row r="571" spans="14:40" ht="12.75" customHeight="1">
      <c r="N571" s="57"/>
      <c r="O571" s="57"/>
      <c r="P571" s="57"/>
      <c r="Q571" s="57"/>
      <c r="R571" s="57"/>
      <c r="S571" s="57"/>
      <c r="T571" s="57"/>
      <c r="U571" s="57"/>
      <c r="V571" s="58"/>
      <c r="W571" s="58"/>
      <c r="X571" s="57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  <c r="AK571" s="58"/>
      <c r="AL571" s="58"/>
      <c r="AM571" s="55"/>
      <c r="AN571" s="55"/>
    </row>
    <row r="572" spans="14:40" ht="12.75" customHeight="1">
      <c r="N572" s="57"/>
      <c r="O572" s="57"/>
      <c r="P572" s="57"/>
      <c r="Q572" s="57"/>
      <c r="R572" s="57"/>
      <c r="S572" s="57"/>
      <c r="T572" s="57"/>
      <c r="U572" s="57"/>
      <c r="V572" s="58"/>
      <c r="W572" s="58"/>
      <c r="X572" s="57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  <c r="AK572" s="58"/>
      <c r="AL572" s="58"/>
      <c r="AM572" s="55"/>
      <c r="AN572" s="55"/>
    </row>
    <row r="573" spans="14:40" ht="12.75" customHeight="1">
      <c r="N573" s="57"/>
      <c r="O573" s="57"/>
      <c r="P573" s="57"/>
      <c r="Q573" s="57"/>
      <c r="R573" s="57"/>
      <c r="S573" s="57"/>
      <c r="T573" s="57"/>
      <c r="U573" s="57"/>
      <c r="V573" s="58"/>
      <c r="W573" s="58"/>
      <c r="X573" s="57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  <c r="AK573" s="58"/>
      <c r="AL573" s="58"/>
      <c r="AM573" s="55"/>
      <c r="AN573" s="55"/>
    </row>
    <row r="574" spans="14:40" ht="12.75" customHeight="1">
      <c r="N574" s="57"/>
      <c r="O574" s="57"/>
      <c r="P574" s="57"/>
      <c r="Q574" s="57"/>
      <c r="R574" s="57"/>
      <c r="S574" s="57"/>
      <c r="T574" s="57"/>
      <c r="U574" s="57"/>
      <c r="V574" s="58"/>
      <c r="W574" s="58"/>
      <c r="X574" s="57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  <c r="AK574" s="58"/>
      <c r="AL574" s="58"/>
      <c r="AM574" s="55"/>
      <c r="AN574" s="55"/>
    </row>
    <row r="575" spans="14:40" ht="12.75" customHeight="1">
      <c r="N575" s="57"/>
      <c r="O575" s="57"/>
      <c r="P575" s="57"/>
      <c r="Q575" s="57"/>
      <c r="R575" s="57"/>
      <c r="S575" s="57"/>
      <c r="T575" s="57"/>
      <c r="U575" s="57"/>
      <c r="V575" s="58"/>
      <c r="W575" s="58"/>
      <c r="X575" s="57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  <c r="AK575" s="58"/>
      <c r="AL575" s="58"/>
      <c r="AM575" s="55"/>
      <c r="AN575" s="55"/>
    </row>
    <row r="576" spans="14:40" ht="12.75" customHeight="1">
      <c r="N576" s="57"/>
      <c r="O576" s="57"/>
      <c r="P576" s="57"/>
      <c r="Q576" s="57"/>
      <c r="R576" s="57"/>
      <c r="S576" s="57"/>
      <c r="T576" s="57"/>
      <c r="U576" s="57"/>
      <c r="V576" s="58"/>
      <c r="W576" s="58"/>
      <c r="X576" s="57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  <c r="AK576" s="58"/>
      <c r="AL576" s="58"/>
      <c r="AM576" s="55"/>
      <c r="AN576" s="55"/>
    </row>
    <row r="577" spans="14:40">
      <c r="N577" s="57"/>
      <c r="O577" s="57"/>
      <c r="P577" s="57"/>
      <c r="Q577" s="57"/>
      <c r="R577" s="57"/>
      <c r="S577" s="57"/>
      <c r="T577" s="57"/>
      <c r="U577" s="57"/>
      <c r="V577" s="58"/>
      <c r="W577" s="58"/>
      <c r="X577" s="57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  <c r="AK577" s="58"/>
      <c r="AL577" s="58"/>
      <c r="AM577" s="55"/>
      <c r="AN577" s="55"/>
    </row>
    <row r="578" spans="14:40">
      <c r="N578" s="57"/>
      <c r="O578" s="57"/>
      <c r="P578" s="57"/>
      <c r="Q578" s="57"/>
      <c r="R578" s="57"/>
      <c r="S578" s="57"/>
      <c r="T578" s="57"/>
      <c r="U578" s="57"/>
      <c r="V578" s="58"/>
      <c r="W578" s="58"/>
      <c r="X578" s="57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  <c r="AK578" s="58"/>
      <c r="AL578" s="58"/>
      <c r="AM578" s="55"/>
      <c r="AN578" s="55"/>
    </row>
    <row r="579" spans="14:40">
      <c r="N579" s="57"/>
      <c r="O579" s="57"/>
      <c r="P579" s="57"/>
      <c r="Q579" s="57"/>
      <c r="R579" s="57"/>
      <c r="S579" s="57"/>
      <c r="T579" s="57"/>
      <c r="U579" s="57"/>
      <c r="V579" s="58"/>
      <c r="W579" s="58"/>
      <c r="X579" s="57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  <c r="AK579" s="58"/>
      <c r="AL579" s="58"/>
      <c r="AM579" s="55"/>
      <c r="AN579" s="55"/>
    </row>
    <row r="580" spans="14:40">
      <c r="N580" s="57"/>
      <c r="O580" s="57"/>
      <c r="P580" s="57"/>
      <c r="Q580" s="57"/>
      <c r="R580" s="57"/>
      <c r="S580" s="57"/>
      <c r="T580" s="57"/>
      <c r="U580" s="57"/>
      <c r="V580" s="58"/>
      <c r="W580" s="58"/>
      <c r="X580" s="57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  <c r="AK580" s="58"/>
      <c r="AL580" s="58"/>
      <c r="AM580" s="55"/>
      <c r="AN580" s="55"/>
    </row>
    <row r="581" spans="14:40">
      <c r="N581" s="57"/>
      <c r="O581" s="57"/>
      <c r="P581" s="57"/>
      <c r="Q581" s="57"/>
      <c r="R581" s="57"/>
      <c r="S581" s="57"/>
      <c r="T581" s="57"/>
      <c r="U581" s="57"/>
      <c r="V581" s="58"/>
      <c r="W581" s="58"/>
      <c r="X581" s="57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  <c r="AK581" s="58"/>
      <c r="AL581" s="58"/>
      <c r="AM581" s="55"/>
      <c r="AN581" s="55"/>
    </row>
    <row r="582" spans="14:40">
      <c r="N582" s="57"/>
      <c r="O582" s="57"/>
      <c r="P582" s="57"/>
      <c r="Q582" s="57"/>
      <c r="R582" s="57"/>
      <c r="S582" s="57"/>
      <c r="T582" s="57"/>
      <c r="U582" s="57"/>
      <c r="V582" s="58"/>
      <c r="W582" s="58"/>
      <c r="X582" s="57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  <c r="AK582" s="58"/>
      <c r="AL582" s="58"/>
      <c r="AM582" s="55"/>
      <c r="AN582" s="55"/>
    </row>
    <row r="583" spans="14:40">
      <c r="N583" s="57"/>
      <c r="O583" s="57"/>
      <c r="P583" s="57"/>
      <c r="Q583" s="57"/>
      <c r="R583" s="57"/>
      <c r="S583" s="57"/>
      <c r="T583" s="57"/>
      <c r="U583" s="57"/>
      <c r="V583" s="58"/>
      <c r="W583" s="58"/>
      <c r="X583" s="57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  <c r="AK583" s="58"/>
      <c r="AL583" s="58"/>
      <c r="AM583" s="55"/>
      <c r="AN583" s="55"/>
    </row>
    <row r="584" spans="14:40">
      <c r="N584" s="57"/>
      <c r="O584" s="57"/>
      <c r="P584" s="57"/>
      <c r="Q584" s="57"/>
      <c r="R584" s="57"/>
      <c r="S584" s="57"/>
      <c r="T584" s="57"/>
      <c r="U584" s="57"/>
      <c r="V584" s="58"/>
      <c r="W584" s="58"/>
      <c r="X584" s="57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  <c r="AK584" s="58"/>
      <c r="AL584" s="58"/>
      <c r="AM584" s="55"/>
      <c r="AN584" s="55"/>
    </row>
    <row r="585" spans="14:40">
      <c r="N585" s="57"/>
      <c r="O585" s="57"/>
      <c r="P585" s="57"/>
      <c r="Q585" s="57"/>
      <c r="R585" s="57"/>
      <c r="S585" s="57"/>
      <c r="T585" s="57"/>
      <c r="U585" s="57"/>
      <c r="V585" s="58"/>
      <c r="W585" s="58"/>
      <c r="X585" s="57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  <c r="AK585" s="58"/>
      <c r="AL585" s="58"/>
      <c r="AM585" s="55"/>
      <c r="AN585" s="55"/>
    </row>
    <row r="586" spans="14:40">
      <c r="N586" s="57"/>
      <c r="O586" s="57"/>
      <c r="P586" s="57"/>
      <c r="Q586" s="57"/>
      <c r="R586" s="57"/>
      <c r="S586" s="57"/>
      <c r="T586" s="57"/>
      <c r="U586" s="57"/>
      <c r="V586" s="58"/>
      <c r="W586" s="58"/>
      <c r="X586" s="57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  <c r="AK586" s="58"/>
      <c r="AL586" s="58"/>
      <c r="AM586" s="55"/>
      <c r="AN586" s="55"/>
    </row>
    <row r="587" spans="14:40">
      <c r="N587" s="57"/>
      <c r="O587" s="57"/>
      <c r="P587" s="57"/>
      <c r="Q587" s="57"/>
      <c r="R587" s="57"/>
      <c r="S587" s="57"/>
      <c r="T587" s="57"/>
      <c r="U587" s="57"/>
      <c r="V587" s="58"/>
      <c r="W587" s="58"/>
      <c r="X587" s="57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  <c r="AK587" s="58"/>
      <c r="AL587" s="58"/>
      <c r="AM587" s="55"/>
      <c r="AN587" s="55"/>
    </row>
    <row r="588" spans="14:40">
      <c r="N588" s="57"/>
      <c r="O588" s="57"/>
      <c r="P588" s="57"/>
      <c r="Q588" s="57"/>
      <c r="R588" s="57"/>
      <c r="S588" s="57"/>
      <c r="T588" s="57"/>
      <c r="U588" s="57"/>
      <c r="V588" s="58"/>
      <c r="W588" s="58"/>
      <c r="X588" s="57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  <c r="AK588" s="58"/>
      <c r="AL588" s="58"/>
      <c r="AM588" s="55"/>
      <c r="AN588" s="55"/>
    </row>
    <row r="589" spans="14:40">
      <c r="N589" s="57"/>
      <c r="O589" s="57"/>
      <c r="P589" s="57"/>
      <c r="Q589" s="57"/>
      <c r="R589" s="57"/>
      <c r="S589" s="57"/>
      <c r="T589" s="57"/>
      <c r="U589" s="57"/>
      <c r="V589" s="58"/>
      <c r="W589" s="58"/>
      <c r="X589" s="57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  <c r="AK589" s="58"/>
      <c r="AL589" s="58"/>
      <c r="AM589" s="55"/>
      <c r="AN589" s="55"/>
    </row>
    <row r="590" spans="14:40">
      <c r="N590" s="57"/>
      <c r="O590" s="57"/>
      <c r="P590" s="57"/>
      <c r="Q590" s="57"/>
      <c r="R590" s="57"/>
      <c r="S590" s="57"/>
      <c r="T590" s="57"/>
      <c r="U590" s="57"/>
      <c r="V590" s="58"/>
      <c r="W590" s="58"/>
      <c r="X590" s="57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  <c r="AK590" s="58"/>
      <c r="AL590" s="58"/>
      <c r="AM590" s="55"/>
      <c r="AN590" s="55"/>
    </row>
    <row r="591" spans="14:40">
      <c r="N591" s="57"/>
      <c r="O591" s="57"/>
      <c r="P591" s="57"/>
      <c r="Q591" s="57"/>
      <c r="R591" s="57"/>
      <c r="S591" s="57"/>
      <c r="T591" s="57"/>
      <c r="U591" s="57"/>
      <c r="V591" s="58"/>
      <c r="W591" s="58"/>
      <c r="X591" s="57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  <c r="AK591" s="58"/>
      <c r="AL591" s="58"/>
      <c r="AM591" s="55"/>
      <c r="AN591" s="55"/>
    </row>
    <row r="592" spans="14:40">
      <c r="N592" s="57"/>
      <c r="O592" s="57"/>
      <c r="P592" s="57"/>
      <c r="Q592" s="57"/>
      <c r="R592" s="57"/>
      <c r="S592" s="57"/>
      <c r="T592" s="57"/>
      <c r="U592" s="57"/>
      <c r="V592" s="58"/>
      <c r="W592" s="58"/>
      <c r="X592" s="57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  <c r="AK592" s="58"/>
      <c r="AL592" s="58"/>
      <c r="AM592" s="55"/>
      <c r="AN592" s="55"/>
    </row>
    <row r="593" spans="14:40">
      <c r="N593" s="57"/>
      <c r="O593" s="57"/>
      <c r="P593" s="57"/>
      <c r="Q593" s="57"/>
      <c r="R593" s="57"/>
      <c r="S593" s="57"/>
      <c r="T593" s="57"/>
      <c r="U593" s="57"/>
      <c r="V593" s="58"/>
      <c r="W593" s="58"/>
      <c r="X593" s="57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  <c r="AK593" s="58"/>
      <c r="AL593" s="58"/>
      <c r="AM593" s="55"/>
      <c r="AN593" s="55"/>
    </row>
    <row r="594" spans="14:40">
      <c r="N594" s="57"/>
      <c r="O594" s="57"/>
      <c r="P594" s="57"/>
      <c r="Q594" s="57"/>
      <c r="R594" s="57"/>
      <c r="S594" s="57"/>
      <c r="T594" s="57"/>
      <c r="U594" s="57"/>
      <c r="V594" s="58"/>
      <c r="W594" s="58"/>
      <c r="X594" s="57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  <c r="AK594" s="58"/>
      <c r="AL594" s="58"/>
      <c r="AM594" s="55"/>
      <c r="AN594" s="55"/>
    </row>
    <row r="595" spans="14:40">
      <c r="N595" s="57"/>
      <c r="O595" s="57"/>
      <c r="P595" s="57"/>
      <c r="Q595" s="57"/>
      <c r="R595" s="57"/>
      <c r="S595" s="57"/>
      <c r="T595" s="57"/>
      <c r="U595" s="57"/>
      <c r="V595" s="58"/>
      <c r="W595" s="58"/>
      <c r="X595" s="57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  <c r="AK595" s="58"/>
      <c r="AL595" s="58"/>
      <c r="AM595" s="55"/>
      <c r="AN595" s="55"/>
    </row>
    <row r="596" spans="14:40">
      <c r="N596" s="57"/>
      <c r="O596" s="57"/>
      <c r="P596" s="57"/>
      <c r="Q596" s="57"/>
      <c r="R596" s="57"/>
      <c r="S596" s="57"/>
      <c r="T596" s="57"/>
      <c r="U596" s="57"/>
      <c r="V596" s="58"/>
      <c r="W596" s="58"/>
      <c r="X596" s="57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  <c r="AK596" s="58"/>
      <c r="AL596" s="58"/>
      <c r="AM596" s="55"/>
      <c r="AN596" s="55"/>
    </row>
    <row r="597" spans="14:40">
      <c r="N597" s="57"/>
      <c r="O597" s="57"/>
      <c r="P597" s="57"/>
      <c r="Q597" s="57"/>
      <c r="R597" s="57"/>
      <c r="S597" s="57"/>
      <c r="T597" s="57"/>
      <c r="U597" s="57"/>
      <c r="V597" s="58"/>
      <c r="W597" s="58"/>
      <c r="X597" s="57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  <c r="AK597" s="58"/>
      <c r="AL597" s="58"/>
      <c r="AM597" s="55"/>
      <c r="AN597" s="55"/>
    </row>
    <row r="598" spans="14:40">
      <c r="N598" s="57"/>
      <c r="O598" s="57"/>
      <c r="P598" s="57"/>
      <c r="Q598" s="57"/>
      <c r="R598" s="57"/>
      <c r="S598" s="57"/>
      <c r="T598" s="57"/>
      <c r="U598" s="57"/>
      <c r="V598" s="58"/>
      <c r="W598" s="58"/>
      <c r="X598" s="57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  <c r="AK598" s="58"/>
      <c r="AL598" s="58"/>
      <c r="AM598" s="55"/>
      <c r="AN598" s="55"/>
    </row>
    <row r="599" spans="14:40">
      <c r="N599" s="57"/>
      <c r="O599" s="57"/>
      <c r="P599" s="57"/>
      <c r="Q599" s="57"/>
      <c r="R599" s="57"/>
      <c r="S599" s="57"/>
      <c r="T599" s="57"/>
      <c r="U599" s="57"/>
      <c r="V599" s="58"/>
      <c r="W599" s="58"/>
      <c r="X599" s="57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  <c r="AK599" s="58"/>
      <c r="AL599" s="58"/>
      <c r="AM599" s="55"/>
      <c r="AN599" s="55"/>
    </row>
    <row r="600" spans="14:40">
      <c r="N600" s="57"/>
      <c r="O600" s="57"/>
      <c r="P600" s="57"/>
      <c r="Q600" s="57"/>
      <c r="R600" s="57"/>
      <c r="S600" s="57"/>
      <c r="T600" s="57"/>
      <c r="U600" s="57"/>
      <c r="V600" s="58"/>
      <c r="W600" s="58"/>
      <c r="X600" s="57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  <c r="AK600" s="58"/>
      <c r="AL600" s="58"/>
      <c r="AM600" s="55"/>
      <c r="AN600" s="55"/>
    </row>
    <row r="601" spans="14:40">
      <c r="N601" s="57"/>
      <c r="O601" s="57"/>
      <c r="P601" s="57"/>
      <c r="Q601" s="57"/>
      <c r="R601" s="57"/>
      <c r="S601" s="57"/>
      <c r="T601" s="57"/>
      <c r="U601" s="57"/>
      <c r="V601" s="58"/>
      <c r="W601" s="58"/>
      <c r="X601" s="57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  <c r="AK601" s="58"/>
      <c r="AL601" s="58"/>
      <c r="AM601" s="55"/>
      <c r="AN601" s="55"/>
    </row>
    <row r="602" spans="14:40">
      <c r="N602" s="57"/>
      <c r="O602" s="57"/>
      <c r="P602" s="57"/>
      <c r="Q602" s="57"/>
      <c r="R602" s="57"/>
      <c r="S602" s="57"/>
      <c r="T602" s="57"/>
      <c r="U602" s="57"/>
      <c r="V602" s="58"/>
      <c r="W602" s="58"/>
      <c r="X602" s="57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  <c r="AK602" s="58"/>
      <c r="AL602" s="58"/>
      <c r="AM602" s="55"/>
      <c r="AN602" s="55"/>
    </row>
    <row r="603" spans="14:40">
      <c r="N603" s="57"/>
      <c r="O603" s="57"/>
      <c r="P603" s="57"/>
      <c r="Q603" s="57"/>
      <c r="R603" s="57"/>
      <c r="S603" s="57"/>
      <c r="T603" s="57"/>
      <c r="U603" s="57"/>
      <c r="V603" s="58"/>
      <c r="W603" s="58"/>
      <c r="X603" s="57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  <c r="AK603" s="58"/>
      <c r="AL603" s="58"/>
      <c r="AM603" s="55"/>
      <c r="AN603" s="55"/>
    </row>
    <row r="604" spans="14:40">
      <c r="N604" s="57"/>
      <c r="O604" s="57"/>
      <c r="P604" s="57"/>
      <c r="Q604" s="57"/>
      <c r="R604" s="57"/>
      <c r="S604" s="57"/>
      <c r="T604" s="57"/>
      <c r="U604" s="57"/>
      <c r="V604" s="58"/>
      <c r="W604" s="58"/>
      <c r="X604" s="57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  <c r="AK604" s="58"/>
      <c r="AL604" s="58"/>
      <c r="AM604" s="55"/>
      <c r="AN604" s="55"/>
    </row>
    <row r="605" spans="14:40">
      <c r="N605" s="57"/>
      <c r="O605" s="57"/>
      <c r="P605" s="57"/>
      <c r="Q605" s="57"/>
      <c r="R605" s="57"/>
      <c r="S605" s="57"/>
      <c r="T605" s="57"/>
      <c r="U605" s="57"/>
      <c r="V605" s="58"/>
      <c r="W605" s="58"/>
      <c r="X605" s="57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  <c r="AK605" s="58"/>
      <c r="AL605" s="58"/>
      <c r="AM605" s="55"/>
      <c r="AN605" s="55"/>
    </row>
    <row r="606" spans="14:40">
      <c r="N606" s="57"/>
      <c r="O606" s="57"/>
      <c r="P606" s="57"/>
      <c r="Q606" s="57"/>
      <c r="R606" s="57"/>
      <c r="S606" s="57"/>
      <c r="T606" s="57"/>
      <c r="U606" s="57"/>
      <c r="V606" s="58"/>
      <c r="W606" s="58"/>
      <c r="X606" s="57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  <c r="AK606" s="58"/>
      <c r="AL606" s="58"/>
      <c r="AM606" s="55"/>
      <c r="AN606" s="55"/>
    </row>
    <row r="607" spans="14:40">
      <c r="N607" s="57"/>
      <c r="O607" s="57"/>
      <c r="P607" s="57"/>
      <c r="Q607" s="57"/>
      <c r="R607" s="57"/>
      <c r="S607" s="57"/>
      <c r="T607" s="57"/>
      <c r="U607" s="57"/>
      <c r="V607" s="58"/>
      <c r="W607" s="58"/>
      <c r="X607" s="57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  <c r="AK607" s="58"/>
      <c r="AL607" s="58"/>
      <c r="AM607" s="55"/>
      <c r="AN607" s="55"/>
    </row>
    <row r="608" spans="14:40">
      <c r="N608" s="57"/>
      <c r="O608" s="57"/>
      <c r="P608" s="57"/>
      <c r="Q608" s="57"/>
      <c r="R608" s="57"/>
      <c r="S608" s="57"/>
      <c r="T608" s="57"/>
      <c r="U608" s="57"/>
      <c r="V608" s="58"/>
      <c r="W608" s="58"/>
      <c r="X608" s="57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  <c r="AK608" s="58"/>
      <c r="AL608" s="58"/>
      <c r="AM608" s="55"/>
      <c r="AN608" s="55"/>
    </row>
    <row r="609" spans="14:40">
      <c r="N609" s="57"/>
      <c r="O609" s="57"/>
      <c r="P609" s="57"/>
      <c r="Q609" s="57"/>
      <c r="R609" s="57"/>
      <c r="S609" s="57"/>
      <c r="T609" s="57"/>
      <c r="U609" s="57"/>
      <c r="V609" s="58"/>
      <c r="W609" s="58"/>
      <c r="X609" s="57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  <c r="AK609" s="58"/>
      <c r="AL609" s="58"/>
      <c r="AM609" s="55"/>
      <c r="AN609" s="55"/>
    </row>
    <row r="610" spans="14:40">
      <c r="N610" s="57"/>
      <c r="O610" s="57"/>
      <c r="P610" s="57"/>
      <c r="Q610" s="57"/>
      <c r="R610" s="57"/>
      <c r="S610" s="57"/>
      <c r="T610" s="57"/>
      <c r="U610" s="57"/>
      <c r="V610" s="58"/>
      <c r="W610" s="58"/>
      <c r="X610" s="57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  <c r="AK610" s="58"/>
      <c r="AL610" s="58"/>
      <c r="AM610" s="55"/>
      <c r="AN610" s="55"/>
    </row>
    <row r="611" spans="14:40">
      <c r="N611" s="57"/>
      <c r="O611" s="57"/>
      <c r="P611" s="57"/>
      <c r="Q611" s="57"/>
      <c r="R611" s="57"/>
      <c r="S611" s="57"/>
      <c r="T611" s="57"/>
      <c r="U611" s="57"/>
      <c r="V611" s="58"/>
      <c r="W611" s="58"/>
      <c r="X611" s="57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  <c r="AK611" s="58"/>
      <c r="AL611" s="58"/>
      <c r="AM611" s="55"/>
      <c r="AN611" s="55"/>
    </row>
    <row r="612" spans="14:40">
      <c r="N612" s="57"/>
      <c r="O612" s="57"/>
      <c r="P612" s="57"/>
      <c r="Q612" s="57"/>
      <c r="R612" s="57"/>
      <c r="S612" s="57"/>
      <c r="T612" s="57"/>
      <c r="U612" s="57"/>
      <c r="V612" s="58"/>
      <c r="W612" s="58"/>
      <c r="X612" s="57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  <c r="AK612" s="58"/>
      <c r="AL612" s="58"/>
      <c r="AM612" s="55"/>
      <c r="AN612" s="55"/>
    </row>
    <row r="613" spans="14:40">
      <c r="N613" s="57"/>
      <c r="O613" s="57"/>
      <c r="P613" s="57"/>
      <c r="Q613" s="57"/>
      <c r="R613" s="57"/>
      <c r="S613" s="57"/>
      <c r="T613" s="57"/>
      <c r="U613" s="57"/>
      <c r="V613" s="58"/>
      <c r="W613" s="58"/>
      <c r="X613" s="57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  <c r="AK613" s="58"/>
      <c r="AL613" s="58"/>
      <c r="AM613" s="55"/>
      <c r="AN613" s="55"/>
    </row>
    <row r="614" spans="14:40">
      <c r="N614" s="57"/>
      <c r="O614" s="57"/>
      <c r="P614" s="57"/>
      <c r="Q614" s="57"/>
      <c r="R614" s="57"/>
      <c r="S614" s="57"/>
      <c r="T614" s="57"/>
      <c r="U614" s="57"/>
      <c r="V614" s="58"/>
      <c r="W614" s="58"/>
      <c r="X614" s="57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  <c r="AK614" s="58"/>
      <c r="AL614" s="58"/>
      <c r="AM614" s="55"/>
      <c r="AN614" s="55"/>
    </row>
    <row r="615" spans="14:40">
      <c r="N615" s="57"/>
      <c r="O615" s="57"/>
      <c r="P615" s="57"/>
      <c r="Q615" s="57"/>
      <c r="R615" s="57"/>
      <c r="S615" s="57"/>
      <c r="T615" s="57"/>
      <c r="U615" s="57"/>
      <c r="V615" s="58"/>
      <c r="W615" s="58"/>
      <c r="X615" s="57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  <c r="AK615" s="58"/>
      <c r="AL615" s="58"/>
      <c r="AM615" s="55"/>
      <c r="AN615" s="55"/>
    </row>
    <row r="616" spans="14:40">
      <c r="N616" s="57"/>
      <c r="O616" s="57"/>
      <c r="P616" s="57"/>
      <c r="Q616" s="57"/>
      <c r="R616" s="57"/>
      <c r="S616" s="57"/>
      <c r="T616" s="57"/>
      <c r="U616" s="57"/>
      <c r="V616" s="58"/>
      <c r="W616" s="58"/>
      <c r="X616" s="57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  <c r="AK616" s="58"/>
      <c r="AL616" s="58"/>
      <c r="AM616" s="55"/>
      <c r="AN616" s="55"/>
    </row>
    <row r="617" spans="14:40">
      <c r="N617" s="57"/>
      <c r="O617" s="57"/>
      <c r="P617" s="57"/>
      <c r="Q617" s="57"/>
      <c r="R617" s="57"/>
      <c r="S617" s="57"/>
      <c r="T617" s="57"/>
      <c r="U617" s="57"/>
      <c r="V617" s="58"/>
      <c r="W617" s="58"/>
      <c r="X617" s="57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  <c r="AK617" s="58"/>
      <c r="AL617" s="58"/>
      <c r="AM617" s="55"/>
      <c r="AN617" s="55"/>
    </row>
    <row r="618" spans="14:40">
      <c r="N618" s="57"/>
      <c r="O618" s="57"/>
      <c r="P618" s="57"/>
      <c r="Q618" s="57"/>
      <c r="R618" s="57"/>
      <c r="S618" s="57"/>
      <c r="T618" s="57"/>
      <c r="U618" s="57"/>
      <c r="V618" s="58"/>
      <c r="W618" s="58"/>
      <c r="X618" s="57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  <c r="AK618" s="58"/>
      <c r="AL618" s="58"/>
      <c r="AM618" s="55"/>
      <c r="AN618" s="55"/>
    </row>
    <row r="619" spans="14:40">
      <c r="N619" s="57"/>
      <c r="O619" s="57"/>
      <c r="P619" s="57"/>
      <c r="Q619" s="57"/>
      <c r="R619" s="57"/>
      <c r="S619" s="57"/>
      <c r="T619" s="57"/>
      <c r="U619" s="57"/>
      <c r="V619" s="58"/>
      <c r="W619" s="58"/>
      <c r="X619" s="57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  <c r="AK619" s="58"/>
      <c r="AL619" s="58"/>
      <c r="AM619" s="55"/>
      <c r="AN619" s="55"/>
    </row>
    <row r="620" spans="14:40">
      <c r="N620" s="57"/>
      <c r="O620" s="57"/>
      <c r="P620" s="57"/>
      <c r="Q620" s="57"/>
      <c r="R620" s="57"/>
      <c r="S620" s="57"/>
      <c r="T620" s="57"/>
      <c r="U620" s="57"/>
      <c r="V620" s="58"/>
      <c r="W620" s="58"/>
      <c r="X620" s="57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  <c r="AK620" s="58"/>
      <c r="AL620" s="58"/>
      <c r="AM620" s="55"/>
      <c r="AN620" s="55"/>
    </row>
    <row r="621" spans="14:40">
      <c r="N621" s="57"/>
      <c r="O621" s="57"/>
      <c r="P621" s="57"/>
      <c r="Q621" s="57"/>
      <c r="R621" s="57"/>
      <c r="S621" s="57"/>
      <c r="T621" s="57"/>
      <c r="U621" s="57"/>
      <c r="V621" s="58"/>
      <c r="W621" s="58"/>
      <c r="X621" s="57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  <c r="AK621" s="58"/>
      <c r="AL621" s="58"/>
      <c r="AM621" s="55"/>
      <c r="AN621" s="55"/>
    </row>
    <row r="622" spans="14:40">
      <c r="N622" s="57"/>
      <c r="O622" s="57"/>
      <c r="P622" s="57"/>
      <c r="Q622" s="57"/>
      <c r="R622" s="57"/>
      <c r="S622" s="57"/>
      <c r="T622" s="57"/>
      <c r="U622" s="57"/>
      <c r="V622" s="58"/>
      <c r="W622" s="58"/>
      <c r="X622" s="57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  <c r="AK622" s="58"/>
      <c r="AL622" s="58"/>
      <c r="AM622" s="55"/>
      <c r="AN622" s="55"/>
    </row>
    <row r="623" spans="14:40">
      <c r="N623" s="57"/>
      <c r="O623" s="57"/>
      <c r="P623" s="57"/>
      <c r="Q623" s="57"/>
      <c r="R623" s="57"/>
      <c r="S623" s="57"/>
      <c r="T623" s="57"/>
      <c r="U623" s="57"/>
      <c r="V623" s="58"/>
      <c r="W623" s="58"/>
      <c r="X623" s="57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  <c r="AK623" s="58"/>
      <c r="AL623" s="58"/>
      <c r="AM623" s="55"/>
      <c r="AN623" s="55"/>
    </row>
    <row r="624" spans="14:40">
      <c r="N624" s="57"/>
      <c r="O624" s="57"/>
      <c r="P624" s="57"/>
      <c r="Q624" s="57"/>
      <c r="R624" s="57"/>
      <c r="S624" s="57"/>
      <c r="T624" s="57"/>
      <c r="U624" s="57"/>
      <c r="V624" s="58"/>
      <c r="W624" s="58"/>
      <c r="X624" s="57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  <c r="AK624" s="58"/>
      <c r="AL624" s="58"/>
      <c r="AM624" s="55"/>
      <c r="AN624" s="55"/>
    </row>
    <row r="625" spans="14:40">
      <c r="N625" s="57"/>
      <c r="O625" s="57"/>
      <c r="P625" s="57"/>
      <c r="Q625" s="57"/>
      <c r="R625" s="57"/>
      <c r="S625" s="57"/>
      <c r="T625" s="57"/>
      <c r="U625" s="57"/>
      <c r="V625" s="58"/>
      <c r="W625" s="58"/>
      <c r="X625" s="57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  <c r="AK625" s="58"/>
      <c r="AL625" s="58"/>
      <c r="AM625" s="55"/>
      <c r="AN625" s="55"/>
    </row>
    <row r="626" spans="14:40">
      <c r="N626" s="57"/>
      <c r="O626" s="57"/>
      <c r="P626" s="57"/>
      <c r="Q626" s="57"/>
      <c r="R626" s="57"/>
      <c r="S626" s="57"/>
      <c r="T626" s="57"/>
      <c r="U626" s="57"/>
      <c r="V626" s="58"/>
      <c r="W626" s="58"/>
      <c r="X626" s="57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  <c r="AK626" s="58"/>
      <c r="AL626" s="58"/>
      <c r="AM626" s="55"/>
      <c r="AN626" s="55"/>
    </row>
    <row r="627" spans="14:40">
      <c r="N627" s="57"/>
      <c r="O627" s="57"/>
      <c r="P627" s="57"/>
      <c r="Q627" s="57"/>
      <c r="R627" s="57"/>
      <c r="S627" s="57"/>
      <c r="T627" s="57"/>
      <c r="U627" s="57"/>
      <c r="V627" s="58"/>
      <c r="W627" s="58"/>
      <c r="X627" s="57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  <c r="AK627" s="58"/>
      <c r="AL627" s="58"/>
      <c r="AM627" s="55"/>
      <c r="AN627" s="55"/>
    </row>
    <row r="628" spans="14:40">
      <c r="N628" s="57"/>
      <c r="O628" s="57"/>
      <c r="P628" s="57"/>
      <c r="Q628" s="57"/>
      <c r="R628" s="57"/>
      <c r="S628" s="57"/>
      <c r="T628" s="57"/>
      <c r="U628" s="57"/>
      <c r="V628" s="58"/>
      <c r="W628" s="58"/>
      <c r="X628" s="57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  <c r="AK628" s="58"/>
      <c r="AL628" s="58"/>
      <c r="AM628" s="55"/>
      <c r="AN628" s="55"/>
    </row>
    <row r="629" spans="14:40">
      <c r="N629" s="57"/>
      <c r="O629" s="57"/>
      <c r="P629" s="57"/>
      <c r="Q629" s="57"/>
      <c r="R629" s="57"/>
      <c r="S629" s="57"/>
      <c r="T629" s="57"/>
      <c r="U629" s="57"/>
      <c r="V629" s="58"/>
      <c r="W629" s="58"/>
      <c r="X629" s="57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  <c r="AK629" s="58"/>
      <c r="AL629" s="58"/>
      <c r="AM629" s="55"/>
      <c r="AN629" s="55"/>
    </row>
    <row r="630" spans="14:40">
      <c r="N630" s="57"/>
      <c r="O630" s="57"/>
      <c r="P630" s="57"/>
      <c r="Q630" s="57"/>
      <c r="R630" s="57"/>
      <c r="S630" s="57"/>
      <c r="T630" s="57"/>
      <c r="U630" s="57"/>
      <c r="V630" s="58"/>
      <c r="W630" s="58"/>
      <c r="X630" s="57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  <c r="AK630" s="58"/>
      <c r="AL630" s="58"/>
      <c r="AM630" s="55"/>
      <c r="AN630" s="55"/>
    </row>
    <row r="631" spans="14:40">
      <c r="N631" s="57"/>
      <c r="O631" s="57"/>
      <c r="P631" s="57"/>
      <c r="Q631" s="57"/>
      <c r="R631" s="57"/>
      <c r="S631" s="57"/>
      <c r="T631" s="57"/>
      <c r="U631" s="57"/>
      <c r="V631" s="58"/>
      <c r="W631" s="58"/>
      <c r="X631" s="57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  <c r="AK631" s="58"/>
      <c r="AL631" s="58"/>
      <c r="AM631" s="55"/>
      <c r="AN631" s="55"/>
    </row>
    <row r="632" spans="14:40">
      <c r="N632" s="57"/>
      <c r="O632" s="57"/>
      <c r="P632" s="57"/>
      <c r="Q632" s="57"/>
      <c r="R632" s="57"/>
      <c r="S632" s="57"/>
      <c r="T632" s="57"/>
      <c r="U632" s="57"/>
      <c r="V632" s="58"/>
      <c r="W632" s="58"/>
      <c r="X632" s="57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  <c r="AK632" s="58"/>
      <c r="AL632" s="58"/>
      <c r="AM632" s="55"/>
      <c r="AN632" s="55"/>
    </row>
    <row r="633" spans="14:40">
      <c r="N633" s="57"/>
      <c r="O633" s="57"/>
      <c r="P633" s="57"/>
      <c r="Q633" s="57"/>
      <c r="R633" s="57"/>
      <c r="S633" s="57"/>
      <c r="T633" s="57"/>
      <c r="U633" s="57"/>
      <c r="V633" s="58"/>
      <c r="W633" s="58"/>
      <c r="X633" s="57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  <c r="AK633" s="58"/>
      <c r="AL633" s="58"/>
      <c r="AM633" s="55"/>
      <c r="AN633" s="55"/>
    </row>
    <row r="634" spans="14:40">
      <c r="N634" s="57"/>
      <c r="O634" s="57"/>
      <c r="P634" s="57"/>
      <c r="Q634" s="57"/>
      <c r="R634" s="57"/>
      <c r="S634" s="57"/>
      <c r="T634" s="57"/>
      <c r="U634" s="57"/>
      <c r="V634" s="58"/>
      <c r="W634" s="58"/>
      <c r="X634" s="57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  <c r="AK634" s="58"/>
      <c r="AL634" s="58"/>
      <c r="AM634" s="55"/>
      <c r="AN634" s="55"/>
    </row>
    <row r="635" spans="14:40">
      <c r="N635" s="57"/>
      <c r="O635" s="57"/>
      <c r="P635" s="57"/>
      <c r="Q635" s="57"/>
      <c r="R635" s="57"/>
      <c r="S635" s="57"/>
      <c r="T635" s="57"/>
      <c r="U635" s="57"/>
      <c r="V635" s="58"/>
      <c r="W635" s="58"/>
      <c r="X635" s="57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  <c r="AK635" s="58"/>
      <c r="AL635" s="58"/>
      <c r="AM635" s="55"/>
      <c r="AN635" s="55"/>
    </row>
    <row r="636" spans="14:40">
      <c r="N636" s="57"/>
      <c r="O636" s="57"/>
      <c r="P636" s="57"/>
      <c r="Q636" s="57"/>
      <c r="R636" s="57"/>
      <c r="S636" s="57"/>
      <c r="T636" s="57"/>
      <c r="U636" s="57"/>
      <c r="V636" s="58"/>
      <c r="W636" s="58"/>
      <c r="X636" s="57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  <c r="AK636" s="58"/>
      <c r="AL636" s="58"/>
      <c r="AM636" s="55"/>
      <c r="AN636" s="55"/>
    </row>
    <row r="637" spans="14:40">
      <c r="N637" s="57"/>
      <c r="O637" s="57"/>
      <c r="P637" s="57"/>
      <c r="Q637" s="57"/>
      <c r="R637" s="57"/>
      <c r="S637" s="57"/>
      <c r="T637" s="57"/>
      <c r="U637" s="57"/>
      <c r="V637" s="58"/>
      <c r="W637" s="58"/>
      <c r="X637" s="57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  <c r="AK637" s="58"/>
      <c r="AL637" s="58"/>
      <c r="AM637" s="55"/>
      <c r="AN637" s="55"/>
    </row>
    <row r="638" spans="14:40">
      <c r="N638" s="57"/>
      <c r="O638" s="57"/>
      <c r="P638" s="57"/>
      <c r="Q638" s="57"/>
      <c r="R638" s="57"/>
      <c r="S638" s="57"/>
      <c r="T638" s="57"/>
      <c r="U638" s="57"/>
      <c r="V638" s="58"/>
      <c r="W638" s="58"/>
      <c r="X638" s="57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  <c r="AK638" s="58"/>
      <c r="AL638" s="58"/>
      <c r="AM638" s="55"/>
      <c r="AN638" s="55"/>
    </row>
    <row r="639" spans="14:40">
      <c r="N639" s="57"/>
      <c r="O639" s="57"/>
      <c r="P639" s="57"/>
      <c r="Q639" s="57"/>
      <c r="R639" s="57"/>
      <c r="S639" s="57"/>
      <c r="T639" s="57"/>
      <c r="U639" s="57"/>
      <c r="V639" s="58"/>
      <c r="W639" s="58"/>
      <c r="X639" s="57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  <c r="AK639" s="58"/>
      <c r="AL639" s="58"/>
      <c r="AM639" s="55"/>
      <c r="AN639" s="55"/>
    </row>
    <row r="640" spans="14:40">
      <c r="N640" s="57"/>
      <c r="O640" s="57"/>
      <c r="P640" s="57"/>
      <c r="Q640" s="57"/>
      <c r="R640" s="57"/>
      <c r="S640" s="57"/>
      <c r="T640" s="57"/>
      <c r="U640" s="57"/>
      <c r="V640" s="58"/>
      <c r="W640" s="58"/>
      <c r="X640" s="57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  <c r="AK640" s="58"/>
      <c r="AL640" s="58"/>
      <c r="AM640" s="55"/>
      <c r="AN640" s="55"/>
    </row>
    <row r="641" spans="14:40">
      <c r="N641" s="57"/>
      <c r="O641" s="57"/>
      <c r="P641" s="57"/>
      <c r="Q641" s="57"/>
      <c r="R641" s="57"/>
      <c r="S641" s="57"/>
      <c r="T641" s="57"/>
      <c r="U641" s="57"/>
      <c r="V641" s="58"/>
      <c r="W641" s="58"/>
      <c r="X641" s="57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  <c r="AK641" s="58"/>
      <c r="AL641" s="58"/>
      <c r="AM641" s="55"/>
      <c r="AN641" s="55"/>
    </row>
    <row r="642" spans="14:40">
      <c r="N642" s="57"/>
      <c r="O642" s="57"/>
      <c r="P642" s="57"/>
      <c r="Q642" s="57"/>
      <c r="R642" s="57"/>
      <c r="S642" s="57"/>
      <c r="T642" s="57"/>
      <c r="U642" s="57"/>
      <c r="V642" s="58"/>
      <c r="W642" s="58"/>
      <c r="X642" s="57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  <c r="AK642" s="58"/>
      <c r="AL642" s="58"/>
      <c r="AM642" s="55"/>
      <c r="AN642" s="55"/>
    </row>
    <row r="643" spans="14:40">
      <c r="N643" s="57"/>
      <c r="O643" s="57"/>
      <c r="P643" s="57"/>
      <c r="Q643" s="57"/>
      <c r="R643" s="57"/>
      <c r="S643" s="57"/>
      <c r="T643" s="57"/>
      <c r="U643" s="57"/>
      <c r="V643" s="58"/>
      <c r="W643" s="58"/>
      <c r="X643" s="57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  <c r="AK643" s="58"/>
      <c r="AL643" s="58"/>
      <c r="AM643" s="55"/>
      <c r="AN643" s="55"/>
    </row>
    <row r="644" spans="14:40">
      <c r="N644" s="57"/>
      <c r="O644" s="57"/>
      <c r="P644" s="57"/>
      <c r="Q644" s="57"/>
      <c r="R644" s="57"/>
      <c r="S644" s="57"/>
      <c r="T644" s="57"/>
      <c r="U644" s="57"/>
      <c r="V644" s="58"/>
      <c r="W644" s="58"/>
      <c r="X644" s="57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  <c r="AK644" s="58"/>
      <c r="AL644" s="58"/>
      <c r="AM644" s="55"/>
      <c r="AN644" s="55"/>
    </row>
    <row r="645" spans="14:40">
      <c r="N645" s="57"/>
      <c r="O645" s="57"/>
      <c r="P645" s="57"/>
      <c r="Q645" s="57"/>
      <c r="R645" s="57"/>
      <c r="S645" s="57"/>
      <c r="T645" s="57"/>
      <c r="U645" s="57"/>
      <c r="V645" s="58"/>
      <c r="W645" s="58"/>
      <c r="X645" s="57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  <c r="AK645" s="58"/>
      <c r="AL645" s="58"/>
      <c r="AM645" s="55"/>
      <c r="AN645" s="55"/>
    </row>
    <row r="646" spans="14:40">
      <c r="N646" s="57"/>
      <c r="O646" s="57"/>
      <c r="P646" s="57"/>
      <c r="Q646" s="57"/>
      <c r="R646" s="57"/>
      <c r="S646" s="57"/>
      <c r="T646" s="57"/>
      <c r="U646" s="57"/>
      <c r="V646" s="58"/>
      <c r="W646" s="58"/>
      <c r="X646" s="57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  <c r="AK646" s="58"/>
      <c r="AL646" s="58"/>
      <c r="AM646" s="55"/>
      <c r="AN646" s="55"/>
    </row>
    <row r="647" spans="14:40">
      <c r="N647" s="57"/>
      <c r="O647" s="57"/>
      <c r="P647" s="57"/>
      <c r="Q647" s="57"/>
      <c r="R647" s="57"/>
      <c r="S647" s="57"/>
      <c r="T647" s="57"/>
      <c r="U647" s="57"/>
      <c r="V647" s="58"/>
      <c r="W647" s="58"/>
      <c r="X647" s="57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  <c r="AK647" s="58"/>
      <c r="AL647" s="58"/>
      <c r="AM647" s="55"/>
      <c r="AN647" s="55"/>
    </row>
    <row r="648" spans="14:40">
      <c r="N648" s="57"/>
      <c r="O648" s="57"/>
      <c r="P648" s="57"/>
      <c r="Q648" s="57"/>
      <c r="R648" s="57"/>
      <c r="S648" s="57"/>
      <c r="T648" s="57"/>
      <c r="U648" s="57"/>
      <c r="V648" s="58"/>
      <c r="W648" s="58"/>
      <c r="X648" s="57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  <c r="AK648" s="58"/>
      <c r="AL648" s="58"/>
      <c r="AM648" s="55"/>
      <c r="AN648" s="55"/>
    </row>
    <row r="649" spans="14:40">
      <c r="N649" s="57"/>
      <c r="O649" s="57"/>
      <c r="P649" s="57"/>
      <c r="Q649" s="57"/>
      <c r="R649" s="57"/>
      <c r="S649" s="57"/>
      <c r="T649" s="57"/>
      <c r="U649" s="57"/>
      <c r="V649" s="58"/>
      <c r="W649" s="58"/>
      <c r="X649" s="57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  <c r="AK649" s="58"/>
      <c r="AL649" s="58"/>
      <c r="AM649" s="55"/>
      <c r="AN649" s="55"/>
    </row>
    <row r="650" spans="14:40">
      <c r="N650" s="57"/>
      <c r="O650" s="57"/>
      <c r="P650" s="57"/>
      <c r="Q650" s="57"/>
      <c r="R650" s="57"/>
      <c r="S650" s="57"/>
      <c r="T650" s="57"/>
      <c r="U650" s="57"/>
      <c r="V650" s="58"/>
      <c r="W650" s="58"/>
      <c r="X650" s="57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  <c r="AK650" s="58"/>
      <c r="AL650" s="58"/>
      <c r="AM650" s="55"/>
      <c r="AN650" s="55"/>
    </row>
    <row r="651" spans="14:40">
      <c r="N651" s="57"/>
      <c r="O651" s="57"/>
      <c r="P651" s="57"/>
      <c r="Q651" s="57"/>
      <c r="R651" s="57"/>
      <c r="S651" s="57"/>
      <c r="T651" s="57"/>
      <c r="U651" s="57"/>
      <c r="V651" s="58"/>
      <c r="W651" s="58"/>
      <c r="X651" s="57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  <c r="AK651" s="58"/>
      <c r="AL651" s="58"/>
      <c r="AM651" s="55"/>
      <c r="AN651" s="55"/>
    </row>
    <row r="652" spans="14:40">
      <c r="N652" s="57"/>
      <c r="O652" s="57"/>
      <c r="P652" s="57"/>
      <c r="Q652" s="57"/>
      <c r="R652" s="57"/>
      <c r="S652" s="57"/>
      <c r="T652" s="57"/>
      <c r="U652" s="57"/>
      <c r="V652" s="58"/>
      <c r="W652" s="58"/>
      <c r="X652" s="57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  <c r="AK652" s="58"/>
      <c r="AL652" s="58"/>
      <c r="AM652" s="55"/>
      <c r="AN652" s="55"/>
    </row>
    <row r="653" spans="14:40">
      <c r="N653" s="57"/>
      <c r="O653" s="57"/>
      <c r="P653" s="57"/>
      <c r="Q653" s="57"/>
      <c r="R653" s="57"/>
      <c r="S653" s="57"/>
      <c r="T653" s="57"/>
      <c r="U653" s="57"/>
      <c r="V653" s="58"/>
      <c r="W653" s="58"/>
      <c r="X653" s="57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  <c r="AK653" s="58"/>
      <c r="AL653" s="58"/>
      <c r="AM653" s="55"/>
      <c r="AN653" s="55"/>
    </row>
    <row r="654" spans="14:40">
      <c r="N654" s="57"/>
      <c r="O654" s="57"/>
      <c r="P654" s="57"/>
      <c r="Q654" s="57"/>
      <c r="R654" s="57"/>
      <c r="S654" s="57"/>
      <c r="T654" s="57"/>
      <c r="U654" s="57"/>
      <c r="V654" s="58"/>
      <c r="W654" s="58"/>
      <c r="X654" s="57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  <c r="AK654" s="58"/>
      <c r="AL654" s="58"/>
      <c r="AM654" s="55"/>
      <c r="AN654" s="55"/>
    </row>
    <row r="655" spans="14:40">
      <c r="N655" s="57"/>
      <c r="O655" s="57"/>
      <c r="P655" s="57"/>
      <c r="Q655" s="57"/>
      <c r="R655" s="57"/>
      <c r="S655" s="57"/>
      <c r="T655" s="57"/>
      <c r="U655" s="57"/>
      <c r="V655" s="58"/>
      <c r="W655" s="58"/>
      <c r="X655" s="57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  <c r="AK655" s="58"/>
      <c r="AL655" s="58"/>
      <c r="AM655" s="55"/>
      <c r="AN655" s="55"/>
    </row>
    <row r="656" spans="14:40">
      <c r="N656" s="57"/>
      <c r="O656" s="57"/>
      <c r="P656" s="57"/>
      <c r="Q656" s="57"/>
      <c r="R656" s="57"/>
      <c r="S656" s="57"/>
      <c r="T656" s="57"/>
      <c r="U656" s="57"/>
      <c r="V656" s="58"/>
      <c r="W656" s="58"/>
      <c r="X656" s="57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  <c r="AK656" s="58"/>
      <c r="AL656" s="58"/>
      <c r="AM656" s="55"/>
      <c r="AN656" s="55"/>
    </row>
    <row r="657" spans="14:40">
      <c r="N657" s="57"/>
      <c r="O657" s="57"/>
      <c r="P657" s="57"/>
      <c r="Q657" s="57"/>
      <c r="R657" s="57"/>
      <c r="S657" s="57"/>
      <c r="T657" s="57"/>
      <c r="U657" s="57"/>
      <c r="V657" s="58"/>
      <c r="W657" s="58"/>
      <c r="X657" s="57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  <c r="AK657" s="58"/>
      <c r="AL657" s="58"/>
      <c r="AM657" s="55"/>
      <c r="AN657" s="55"/>
    </row>
    <row r="658" spans="14:40">
      <c r="N658" s="57"/>
      <c r="O658" s="57"/>
      <c r="P658" s="57"/>
      <c r="Q658" s="57"/>
      <c r="R658" s="57"/>
      <c r="S658" s="57"/>
      <c r="T658" s="57"/>
      <c r="U658" s="57"/>
      <c r="V658" s="58"/>
      <c r="W658" s="58"/>
      <c r="X658" s="57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  <c r="AK658" s="58"/>
      <c r="AL658" s="58"/>
      <c r="AM658" s="55"/>
      <c r="AN658" s="55"/>
    </row>
    <row r="659" spans="14:40">
      <c r="N659" s="57"/>
      <c r="O659" s="57"/>
      <c r="P659" s="57"/>
      <c r="Q659" s="57"/>
      <c r="R659" s="57"/>
      <c r="S659" s="57"/>
      <c r="T659" s="57"/>
      <c r="U659" s="57"/>
      <c r="V659" s="58"/>
      <c r="W659" s="58"/>
      <c r="X659" s="57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  <c r="AK659" s="58"/>
      <c r="AL659" s="58"/>
      <c r="AM659" s="55"/>
      <c r="AN659" s="55"/>
    </row>
    <row r="660" spans="14:40">
      <c r="N660" s="57"/>
      <c r="O660" s="57"/>
      <c r="P660" s="57"/>
      <c r="Q660" s="57"/>
      <c r="R660" s="57"/>
      <c r="S660" s="57"/>
      <c r="T660" s="57"/>
      <c r="U660" s="57"/>
      <c r="V660" s="58"/>
      <c r="W660" s="58"/>
      <c r="X660" s="57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  <c r="AK660" s="58"/>
      <c r="AL660" s="58"/>
      <c r="AM660" s="55"/>
      <c r="AN660" s="55"/>
    </row>
    <row r="661" spans="14:40">
      <c r="N661" s="57"/>
      <c r="O661" s="57"/>
      <c r="P661" s="57"/>
      <c r="Q661" s="57"/>
      <c r="R661" s="57"/>
      <c r="S661" s="57"/>
      <c r="T661" s="57"/>
      <c r="U661" s="57"/>
      <c r="V661" s="58"/>
      <c r="W661" s="58"/>
      <c r="X661" s="57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  <c r="AK661" s="58"/>
      <c r="AL661" s="58"/>
      <c r="AM661" s="55"/>
      <c r="AN661" s="55"/>
    </row>
    <row r="662" spans="14:40">
      <c r="N662" s="57"/>
      <c r="O662" s="57"/>
      <c r="P662" s="57"/>
      <c r="Q662" s="57"/>
      <c r="R662" s="57"/>
      <c r="S662" s="57"/>
      <c r="T662" s="57"/>
      <c r="U662" s="57"/>
      <c r="V662" s="58"/>
      <c r="W662" s="58"/>
      <c r="X662" s="57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  <c r="AK662" s="58"/>
      <c r="AL662" s="58"/>
      <c r="AM662" s="55"/>
      <c r="AN662" s="55"/>
    </row>
    <row r="663" spans="14:40">
      <c r="N663" s="57"/>
      <c r="O663" s="57"/>
      <c r="P663" s="57"/>
      <c r="Q663" s="57"/>
      <c r="R663" s="57"/>
      <c r="S663" s="57"/>
      <c r="T663" s="57"/>
      <c r="U663" s="57"/>
      <c r="V663" s="58"/>
      <c r="W663" s="58"/>
      <c r="X663" s="57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  <c r="AK663" s="58"/>
      <c r="AL663" s="58"/>
      <c r="AM663" s="55"/>
      <c r="AN663" s="55"/>
    </row>
    <row r="664" spans="14:40">
      <c r="N664" s="57"/>
      <c r="O664" s="57"/>
      <c r="P664" s="57"/>
      <c r="Q664" s="57"/>
      <c r="R664" s="57"/>
      <c r="S664" s="57"/>
      <c r="T664" s="57"/>
      <c r="U664" s="57"/>
      <c r="V664" s="58"/>
      <c r="W664" s="58"/>
      <c r="X664" s="57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  <c r="AK664" s="58"/>
      <c r="AL664" s="58"/>
      <c r="AM664" s="55"/>
      <c r="AN664" s="55"/>
    </row>
    <row r="665" spans="14:40">
      <c r="N665" s="57"/>
      <c r="O665" s="57"/>
      <c r="P665" s="57"/>
      <c r="Q665" s="57"/>
      <c r="R665" s="57"/>
      <c r="S665" s="57"/>
      <c r="T665" s="57"/>
      <c r="U665" s="57"/>
      <c r="V665" s="58"/>
      <c r="W665" s="58"/>
      <c r="X665" s="57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  <c r="AK665" s="58"/>
      <c r="AL665" s="58"/>
      <c r="AM665" s="55"/>
      <c r="AN665" s="55"/>
    </row>
    <row r="666" spans="14:40">
      <c r="N666" s="57"/>
      <c r="O666" s="57"/>
      <c r="P666" s="57"/>
      <c r="Q666" s="57"/>
      <c r="R666" s="57"/>
      <c r="S666" s="57"/>
      <c r="T666" s="57"/>
      <c r="U666" s="57"/>
      <c r="V666" s="58"/>
      <c r="W666" s="58"/>
      <c r="X666" s="57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  <c r="AK666" s="58"/>
      <c r="AL666" s="58"/>
      <c r="AM666" s="55"/>
      <c r="AN666" s="55"/>
    </row>
    <row r="667" spans="14:40">
      <c r="N667" s="57"/>
      <c r="O667" s="57"/>
      <c r="P667" s="57"/>
      <c r="Q667" s="57"/>
      <c r="R667" s="57"/>
      <c r="S667" s="57"/>
      <c r="T667" s="57"/>
      <c r="U667" s="57"/>
      <c r="V667" s="58"/>
      <c r="W667" s="58"/>
      <c r="X667" s="57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  <c r="AK667" s="58"/>
      <c r="AL667" s="58"/>
      <c r="AM667" s="55"/>
      <c r="AN667" s="55"/>
    </row>
    <row r="668" spans="14:40">
      <c r="N668" s="57"/>
      <c r="O668" s="57"/>
      <c r="P668" s="57"/>
      <c r="Q668" s="57"/>
      <c r="R668" s="57"/>
      <c r="S668" s="57"/>
      <c r="T668" s="57"/>
      <c r="U668" s="57"/>
      <c r="V668" s="58"/>
      <c r="W668" s="58"/>
      <c r="X668" s="57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  <c r="AK668" s="58"/>
      <c r="AL668" s="58"/>
      <c r="AM668" s="55"/>
      <c r="AN668" s="55"/>
    </row>
    <row r="669" spans="14:40">
      <c r="N669" s="57"/>
      <c r="O669" s="57"/>
      <c r="P669" s="57"/>
      <c r="Q669" s="57"/>
      <c r="R669" s="57"/>
      <c r="S669" s="57"/>
      <c r="T669" s="57"/>
      <c r="U669" s="57"/>
      <c r="V669" s="58"/>
      <c r="W669" s="58"/>
      <c r="X669" s="57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  <c r="AK669" s="58"/>
      <c r="AL669" s="58"/>
      <c r="AM669" s="55"/>
      <c r="AN669" s="55"/>
    </row>
    <row r="670" spans="14:40">
      <c r="N670" s="57"/>
      <c r="O670" s="57"/>
      <c r="P670" s="57"/>
      <c r="Q670" s="57"/>
      <c r="R670" s="57"/>
      <c r="S670" s="57"/>
      <c r="T670" s="57"/>
      <c r="U670" s="57"/>
      <c r="V670" s="58"/>
      <c r="W670" s="58"/>
      <c r="X670" s="57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  <c r="AK670" s="58"/>
      <c r="AL670" s="58"/>
      <c r="AM670" s="55"/>
      <c r="AN670" s="55"/>
    </row>
    <row r="671" spans="14:40">
      <c r="N671" s="57"/>
      <c r="O671" s="57"/>
      <c r="P671" s="57"/>
      <c r="Q671" s="57"/>
      <c r="R671" s="57"/>
      <c r="S671" s="57"/>
      <c r="T671" s="57"/>
      <c r="U671" s="57"/>
      <c r="V671" s="58"/>
      <c r="W671" s="58"/>
      <c r="X671" s="57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  <c r="AK671" s="58"/>
      <c r="AL671" s="58"/>
      <c r="AM671" s="55"/>
      <c r="AN671" s="55"/>
    </row>
    <row r="672" spans="14:40">
      <c r="N672" s="57"/>
      <c r="O672" s="57"/>
      <c r="P672" s="57"/>
      <c r="Q672" s="57"/>
      <c r="R672" s="57"/>
      <c r="S672" s="57"/>
      <c r="T672" s="57"/>
      <c r="U672" s="57"/>
      <c r="V672" s="58"/>
      <c r="W672" s="58"/>
      <c r="X672" s="57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  <c r="AK672" s="58"/>
      <c r="AL672" s="58"/>
      <c r="AM672" s="55"/>
      <c r="AN672" s="55"/>
    </row>
    <row r="673" spans="14:40">
      <c r="N673" s="57"/>
      <c r="O673" s="57"/>
      <c r="P673" s="57"/>
      <c r="Q673" s="57"/>
      <c r="R673" s="57"/>
      <c r="S673" s="57"/>
      <c r="T673" s="57"/>
      <c r="U673" s="57"/>
      <c r="V673" s="58"/>
      <c r="W673" s="58"/>
      <c r="X673" s="57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  <c r="AK673" s="58"/>
      <c r="AL673" s="58"/>
      <c r="AM673" s="55"/>
      <c r="AN673" s="55"/>
    </row>
    <row r="674" spans="14:40">
      <c r="N674" s="57"/>
      <c r="O674" s="57"/>
      <c r="P674" s="57"/>
      <c r="Q674" s="57"/>
      <c r="R674" s="57"/>
      <c r="S674" s="57"/>
      <c r="T674" s="57"/>
      <c r="U674" s="57"/>
      <c r="V674" s="58"/>
      <c r="W674" s="58"/>
      <c r="X674" s="57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  <c r="AK674" s="58"/>
      <c r="AL674" s="58"/>
      <c r="AM674" s="55"/>
      <c r="AN674" s="55"/>
    </row>
    <row r="675" spans="14:40">
      <c r="N675" s="57"/>
      <c r="O675" s="57"/>
      <c r="P675" s="57"/>
      <c r="Q675" s="57"/>
      <c r="R675" s="57"/>
      <c r="S675" s="57"/>
      <c r="T675" s="57"/>
      <c r="U675" s="57"/>
      <c r="V675" s="58"/>
      <c r="W675" s="58"/>
      <c r="X675" s="57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  <c r="AK675" s="58"/>
      <c r="AL675" s="58"/>
      <c r="AM675" s="55"/>
      <c r="AN675" s="55"/>
    </row>
    <row r="676" spans="14:40">
      <c r="N676" s="57"/>
      <c r="O676" s="57"/>
      <c r="P676" s="57"/>
      <c r="Q676" s="57"/>
      <c r="R676" s="57"/>
      <c r="S676" s="57"/>
      <c r="T676" s="57"/>
      <c r="U676" s="57"/>
      <c r="V676" s="58"/>
      <c r="W676" s="58"/>
      <c r="X676" s="57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  <c r="AK676" s="58"/>
      <c r="AL676" s="58"/>
      <c r="AM676" s="55"/>
      <c r="AN676" s="55"/>
    </row>
    <row r="677" spans="14:40">
      <c r="N677" s="57"/>
      <c r="O677" s="57"/>
      <c r="P677" s="57"/>
      <c r="Q677" s="57"/>
      <c r="R677" s="57"/>
      <c r="S677" s="57"/>
      <c r="T677" s="57"/>
      <c r="U677" s="57"/>
      <c r="V677" s="58"/>
      <c r="W677" s="58"/>
      <c r="X677" s="57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  <c r="AK677" s="58"/>
      <c r="AL677" s="58"/>
      <c r="AM677" s="55"/>
      <c r="AN677" s="55"/>
    </row>
    <row r="678" spans="14:40">
      <c r="N678" s="57"/>
      <c r="O678" s="57"/>
      <c r="P678" s="57"/>
      <c r="Q678" s="57"/>
      <c r="R678" s="57"/>
      <c r="S678" s="57"/>
      <c r="T678" s="57"/>
      <c r="U678" s="57"/>
      <c r="V678" s="58"/>
      <c r="W678" s="58"/>
      <c r="X678" s="57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  <c r="AK678" s="58"/>
      <c r="AL678" s="58"/>
      <c r="AM678" s="55"/>
      <c r="AN678" s="55"/>
    </row>
    <row r="679" spans="14:40">
      <c r="N679" s="57"/>
      <c r="O679" s="57"/>
      <c r="P679" s="57"/>
      <c r="Q679" s="57"/>
      <c r="R679" s="57"/>
      <c r="S679" s="57"/>
      <c r="T679" s="57"/>
      <c r="U679" s="57"/>
      <c r="V679" s="58"/>
      <c r="W679" s="58"/>
      <c r="X679" s="57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  <c r="AK679" s="58"/>
      <c r="AL679" s="58"/>
      <c r="AM679" s="55"/>
      <c r="AN679" s="55"/>
    </row>
    <row r="680" spans="14:40">
      <c r="N680" s="57"/>
      <c r="O680" s="57"/>
      <c r="P680" s="57"/>
      <c r="Q680" s="57"/>
      <c r="R680" s="57"/>
      <c r="S680" s="57"/>
      <c r="T680" s="57"/>
      <c r="U680" s="57"/>
      <c r="V680" s="58"/>
      <c r="W680" s="58"/>
      <c r="X680" s="57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  <c r="AK680" s="58"/>
      <c r="AL680" s="58"/>
      <c r="AM680" s="55"/>
      <c r="AN680" s="55"/>
    </row>
    <row r="681" spans="14:40">
      <c r="N681" s="57"/>
      <c r="O681" s="57"/>
      <c r="P681" s="57"/>
      <c r="Q681" s="57"/>
      <c r="R681" s="57"/>
      <c r="S681" s="57"/>
      <c r="T681" s="57"/>
      <c r="U681" s="57"/>
      <c r="V681" s="58"/>
      <c r="W681" s="58"/>
      <c r="X681" s="57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  <c r="AK681" s="58"/>
      <c r="AL681" s="58"/>
      <c r="AM681" s="55"/>
      <c r="AN681" s="55"/>
    </row>
    <row r="682" spans="14:40">
      <c r="N682" s="57"/>
      <c r="O682" s="57"/>
      <c r="P682" s="57"/>
      <c r="Q682" s="57"/>
      <c r="R682" s="57"/>
      <c r="S682" s="57"/>
      <c r="T682" s="57"/>
      <c r="U682" s="57"/>
      <c r="V682" s="58"/>
      <c r="W682" s="58"/>
      <c r="X682" s="57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  <c r="AK682" s="58"/>
      <c r="AL682" s="58"/>
      <c r="AM682" s="55"/>
      <c r="AN682" s="55"/>
    </row>
    <row r="683" spans="14:40">
      <c r="N683" s="57"/>
      <c r="O683" s="57"/>
      <c r="P683" s="57"/>
      <c r="Q683" s="57"/>
      <c r="R683" s="57"/>
      <c r="S683" s="57"/>
      <c r="T683" s="57"/>
      <c r="U683" s="57"/>
      <c r="V683" s="58"/>
      <c r="W683" s="58"/>
      <c r="X683" s="57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  <c r="AK683" s="58"/>
      <c r="AL683" s="58"/>
      <c r="AM683" s="55"/>
      <c r="AN683" s="55"/>
    </row>
    <row r="684" spans="14:40">
      <c r="N684" s="57"/>
      <c r="O684" s="57"/>
      <c r="P684" s="57"/>
      <c r="Q684" s="57"/>
      <c r="R684" s="57"/>
      <c r="S684" s="57"/>
      <c r="T684" s="57"/>
      <c r="U684" s="57"/>
      <c r="V684" s="58"/>
      <c r="W684" s="58"/>
      <c r="X684" s="57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  <c r="AK684" s="58"/>
      <c r="AL684" s="58"/>
      <c r="AM684" s="55"/>
      <c r="AN684" s="55"/>
    </row>
    <row r="685" spans="14:40">
      <c r="N685" s="57"/>
      <c r="O685" s="57"/>
      <c r="P685" s="57"/>
      <c r="Q685" s="57"/>
      <c r="R685" s="57"/>
      <c r="S685" s="57"/>
      <c r="T685" s="57"/>
      <c r="U685" s="57"/>
      <c r="V685" s="58"/>
      <c r="W685" s="58"/>
      <c r="X685" s="57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  <c r="AK685" s="58"/>
      <c r="AL685" s="58"/>
      <c r="AM685" s="55"/>
      <c r="AN685" s="55"/>
    </row>
    <row r="686" spans="14:40">
      <c r="N686" s="57"/>
      <c r="O686" s="57"/>
      <c r="P686" s="57"/>
      <c r="Q686" s="57"/>
      <c r="R686" s="57"/>
      <c r="S686" s="57"/>
      <c r="T686" s="57"/>
      <c r="U686" s="57"/>
      <c r="V686" s="58"/>
      <c r="W686" s="58"/>
      <c r="X686" s="57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  <c r="AK686" s="58"/>
      <c r="AL686" s="58"/>
      <c r="AM686" s="55"/>
      <c r="AN686" s="55"/>
    </row>
    <row r="687" spans="14:40">
      <c r="N687" s="57"/>
      <c r="O687" s="57"/>
      <c r="P687" s="57"/>
      <c r="Q687" s="57"/>
      <c r="R687" s="57"/>
      <c r="S687" s="57"/>
      <c r="T687" s="57"/>
      <c r="U687" s="57"/>
      <c r="V687" s="58"/>
      <c r="W687" s="58"/>
      <c r="X687" s="57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  <c r="AK687" s="58"/>
      <c r="AL687" s="58"/>
      <c r="AM687" s="55"/>
      <c r="AN687" s="55"/>
    </row>
    <row r="688" spans="14:40">
      <c r="N688" s="57"/>
      <c r="O688" s="57"/>
      <c r="P688" s="57"/>
      <c r="Q688" s="57"/>
      <c r="R688" s="57"/>
      <c r="S688" s="57"/>
      <c r="T688" s="57"/>
      <c r="U688" s="57"/>
      <c r="V688" s="58"/>
      <c r="W688" s="58"/>
      <c r="X688" s="57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  <c r="AK688" s="58"/>
      <c r="AL688" s="58"/>
      <c r="AM688" s="55"/>
      <c r="AN688" s="55"/>
    </row>
    <row r="689" spans="14:40">
      <c r="N689" s="57"/>
      <c r="O689" s="57"/>
      <c r="P689" s="57"/>
      <c r="Q689" s="57"/>
      <c r="R689" s="57"/>
      <c r="S689" s="57"/>
      <c r="T689" s="57"/>
      <c r="U689" s="57"/>
      <c r="V689" s="58"/>
      <c r="W689" s="58"/>
      <c r="X689" s="57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  <c r="AK689" s="58"/>
      <c r="AL689" s="58"/>
      <c r="AM689" s="55"/>
      <c r="AN689" s="55"/>
    </row>
    <row r="690" spans="14:40">
      <c r="N690" s="57"/>
      <c r="O690" s="57"/>
      <c r="P690" s="57"/>
      <c r="Q690" s="57"/>
      <c r="R690" s="57"/>
      <c r="S690" s="57"/>
      <c r="T690" s="57"/>
      <c r="U690" s="57"/>
      <c r="V690" s="58"/>
      <c r="W690" s="58"/>
      <c r="X690" s="57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  <c r="AK690" s="58"/>
      <c r="AL690" s="58"/>
      <c r="AM690" s="55"/>
      <c r="AN690" s="55"/>
    </row>
    <row r="691" spans="14:40">
      <c r="N691" s="57"/>
      <c r="O691" s="57"/>
      <c r="P691" s="57"/>
      <c r="Q691" s="57"/>
      <c r="R691" s="57"/>
      <c r="S691" s="57"/>
      <c r="T691" s="57"/>
      <c r="U691" s="57"/>
      <c r="V691" s="58"/>
      <c r="W691" s="58"/>
      <c r="X691" s="57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  <c r="AK691" s="58"/>
      <c r="AL691" s="58"/>
      <c r="AM691" s="55"/>
      <c r="AN691" s="55"/>
    </row>
    <row r="692" spans="14:40">
      <c r="N692" s="57"/>
      <c r="O692" s="57"/>
      <c r="P692" s="57"/>
      <c r="Q692" s="57"/>
      <c r="R692" s="57"/>
      <c r="S692" s="57"/>
      <c r="T692" s="57"/>
      <c r="U692" s="57"/>
      <c r="V692" s="58"/>
      <c r="W692" s="58"/>
      <c r="X692" s="57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  <c r="AK692" s="58"/>
      <c r="AL692" s="58"/>
      <c r="AM692" s="55"/>
      <c r="AN692" s="55"/>
    </row>
    <row r="693" spans="14:40">
      <c r="N693" s="57"/>
      <c r="O693" s="57"/>
      <c r="P693" s="57"/>
      <c r="Q693" s="57"/>
      <c r="R693" s="57"/>
      <c r="S693" s="57"/>
      <c r="T693" s="57"/>
      <c r="U693" s="57"/>
      <c r="V693" s="58"/>
      <c r="W693" s="58"/>
      <c r="X693" s="57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  <c r="AK693" s="58"/>
      <c r="AL693" s="58"/>
      <c r="AM693" s="55"/>
      <c r="AN693" s="55"/>
    </row>
    <row r="694" spans="14:40">
      <c r="N694" s="57"/>
      <c r="O694" s="57"/>
      <c r="P694" s="57"/>
      <c r="Q694" s="57"/>
      <c r="R694" s="57"/>
      <c r="S694" s="57"/>
      <c r="T694" s="57"/>
      <c r="U694" s="57"/>
      <c r="V694" s="58"/>
      <c r="W694" s="58"/>
      <c r="X694" s="57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  <c r="AK694" s="58"/>
      <c r="AL694" s="58"/>
      <c r="AM694" s="55"/>
      <c r="AN694" s="55"/>
    </row>
    <row r="695" spans="14:40">
      <c r="N695" s="57"/>
      <c r="O695" s="57"/>
      <c r="P695" s="57"/>
      <c r="Q695" s="57"/>
      <c r="R695" s="57"/>
      <c r="S695" s="57"/>
      <c r="T695" s="57"/>
      <c r="U695" s="57"/>
      <c r="V695" s="58"/>
      <c r="W695" s="58"/>
      <c r="X695" s="57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  <c r="AK695" s="58"/>
      <c r="AL695" s="58"/>
      <c r="AM695" s="55"/>
      <c r="AN695" s="55"/>
    </row>
    <row r="696" spans="14:40">
      <c r="N696" s="57"/>
      <c r="O696" s="57"/>
      <c r="P696" s="57"/>
      <c r="Q696" s="57"/>
      <c r="R696" s="57"/>
      <c r="S696" s="57"/>
      <c r="T696" s="57"/>
      <c r="U696" s="57"/>
      <c r="V696" s="58"/>
      <c r="W696" s="58"/>
      <c r="X696" s="57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  <c r="AK696" s="58"/>
      <c r="AL696" s="58"/>
      <c r="AM696" s="55"/>
      <c r="AN696" s="55"/>
    </row>
    <row r="697" spans="14:40">
      <c r="N697" s="57"/>
      <c r="O697" s="57"/>
      <c r="P697" s="57"/>
      <c r="Q697" s="57"/>
      <c r="R697" s="57"/>
      <c r="S697" s="57"/>
      <c r="T697" s="57"/>
      <c r="U697" s="57"/>
      <c r="V697" s="58"/>
      <c r="W697" s="58"/>
      <c r="X697" s="57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  <c r="AK697" s="58"/>
      <c r="AL697" s="58"/>
      <c r="AM697" s="55"/>
      <c r="AN697" s="55"/>
    </row>
    <row r="698" spans="14:40">
      <c r="N698" s="57"/>
      <c r="O698" s="57"/>
      <c r="P698" s="57"/>
      <c r="Q698" s="57"/>
      <c r="R698" s="57"/>
      <c r="S698" s="57"/>
      <c r="T698" s="57"/>
      <c r="U698" s="57"/>
      <c r="V698" s="58"/>
      <c r="W698" s="58"/>
      <c r="X698" s="57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  <c r="AK698" s="58"/>
      <c r="AL698" s="58"/>
      <c r="AM698" s="55"/>
      <c r="AN698" s="55"/>
    </row>
    <row r="699" spans="14:40">
      <c r="N699" s="57"/>
      <c r="O699" s="57"/>
      <c r="P699" s="57"/>
      <c r="Q699" s="57"/>
      <c r="R699" s="57"/>
      <c r="S699" s="57"/>
      <c r="T699" s="57"/>
      <c r="U699" s="57"/>
      <c r="V699" s="58"/>
      <c r="W699" s="58"/>
      <c r="X699" s="57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  <c r="AK699" s="58"/>
      <c r="AL699" s="58"/>
      <c r="AM699" s="55"/>
      <c r="AN699" s="55"/>
    </row>
    <row r="700" spans="14:40">
      <c r="N700" s="57"/>
      <c r="O700" s="57"/>
      <c r="P700" s="57"/>
      <c r="Q700" s="57"/>
      <c r="R700" s="57"/>
      <c r="S700" s="57"/>
      <c r="T700" s="57"/>
      <c r="U700" s="57"/>
      <c r="V700" s="58"/>
      <c r="W700" s="58"/>
      <c r="X700" s="57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  <c r="AK700" s="58"/>
      <c r="AL700" s="58"/>
      <c r="AM700" s="55"/>
      <c r="AN700" s="55"/>
    </row>
    <row r="701" spans="14:40">
      <c r="N701" s="57"/>
      <c r="O701" s="57"/>
      <c r="P701" s="57"/>
      <c r="Q701" s="57"/>
      <c r="R701" s="57"/>
      <c r="S701" s="57"/>
      <c r="T701" s="57"/>
      <c r="U701" s="57"/>
      <c r="V701" s="58"/>
      <c r="W701" s="58"/>
      <c r="X701" s="57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  <c r="AK701" s="58"/>
      <c r="AL701" s="58"/>
      <c r="AM701" s="55"/>
      <c r="AN701" s="55"/>
    </row>
    <row r="702" spans="14:40">
      <c r="N702" s="57"/>
      <c r="O702" s="57"/>
      <c r="P702" s="57"/>
      <c r="Q702" s="57"/>
      <c r="R702" s="57"/>
      <c r="S702" s="57"/>
      <c r="T702" s="57"/>
      <c r="U702" s="57"/>
      <c r="V702" s="58"/>
      <c r="W702" s="58"/>
      <c r="X702" s="57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  <c r="AK702" s="58"/>
      <c r="AL702" s="58"/>
      <c r="AM702" s="55"/>
      <c r="AN702" s="55"/>
    </row>
    <row r="703" spans="14:40">
      <c r="N703" s="57"/>
      <c r="O703" s="57"/>
      <c r="P703" s="57"/>
      <c r="Q703" s="57"/>
      <c r="R703" s="57"/>
      <c r="S703" s="57"/>
      <c r="T703" s="57"/>
      <c r="U703" s="57"/>
      <c r="V703" s="58"/>
      <c r="W703" s="58"/>
      <c r="X703" s="57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  <c r="AK703" s="58"/>
      <c r="AL703" s="58"/>
      <c r="AM703" s="55"/>
      <c r="AN703" s="55"/>
    </row>
    <row r="704" spans="14:40">
      <c r="N704" s="57"/>
      <c r="O704" s="57"/>
      <c r="P704" s="57"/>
      <c r="Q704" s="57"/>
      <c r="R704" s="57"/>
      <c r="S704" s="57"/>
      <c r="T704" s="57"/>
      <c r="U704" s="57"/>
      <c r="V704" s="58"/>
      <c r="W704" s="58"/>
      <c r="X704" s="57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  <c r="AK704" s="58"/>
      <c r="AL704" s="58"/>
      <c r="AM704" s="55"/>
      <c r="AN704" s="55"/>
    </row>
    <row r="705" spans="14:40">
      <c r="N705" s="57"/>
      <c r="O705" s="57"/>
      <c r="P705" s="57"/>
      <c r="Q705" s="57"/>
      <c r="R705" s="57"/>
      <c r="S705" s="57"/>
      <c r="T705" s="57"/>
      <c r="U705" s="57"/>
      <c r="V705" s="58"/>
      <c r="W705" s="58"/>
      <c r="X705" s="57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  <c r="AK705" s="58"/>
      <c r="AL705" s="58"/>
      <c r="AM705" s="55"/>
      <c r="AN705" s="55"/>
    </row>
    <row r="706" spans="14:40">
      <c r="N706" s="57"/>
      <c r="O706" s="57"/>
      <c r="P706" s="57"/>
      <c r="Q706" s="57"/>
      <c r="R706" s="57"/>
      <c r="S706" s="57"/>
      <c r="T706" s="57"/>
      <c r="U706" s="57"/>
      <c r="V706" s="58"/>
      <c r="W706" s="58"/>
      <c r="X706" s="57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  <c r="AK706" s="58"/>
      <c r="AL706" s="58"/>
      <c r="AM706" s="55"/>
      <c r="AN706" s="55"/>
    </row>
    <row r="707" spans="14:40">
      <c r="N707" s="57"/>
      <c r="O707" s="57"/>
      <c r="P707" s="57"/>
      <c r="Q707" s="57"/>
      <c r="R707" s="57"/>
      <c r="S707" s="57"/>
      <c r="T707" s="57"/>
      <c r="U707" s="57"/>
      <c r="V707" s="58"/>
      <c r="W707" s="58"/>
      <c r="X707" s="57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  <c r="AK707" s="58"/>
      <c r="AL707" s="58"/>
      <c r="AM707" s="55"/>
      <c r="AN707" s="55"/>
    </row>
    <row r="708" spans="14:40">
      <c r="N708" s="57"/>
      <c r="O708" s="57"/>
      <c r="P708" s="57"/>
      <c r="Q708" s="57"/>
      <c r="R708" s="57"/>
      <c r="S708" s="57"/>
      <c r="T708" s="57"/>
      <c r="U708" s="57"/>
      <c r="V708" s="58"/>
      <c r="W708" s="58"/>
      <c r="X708" s="57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  <c r="AK708" s="58"/>
      <c r="AL708" s="58"/>
      <c r="AM708" s="55"/>
      <c r="AN708" s="55"/>
    </row>
    <row r="709" spans="14:40">
      <c r="N709" s="57"/>
      <c r="O709" s="57"/>
      <c r="P709" s="57"/>
      <c r="Q709" s="57"/>
      <c r="R709" s="57"/>
      <c r="S709" s="57"/>
      <c r="T709" s="57"/>
      <c r="U709" s="57"/>
      <c r="V709" s="58"/>
      <c r="W709" s="58"/>
      <c r="X709" s="57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  <c r="AK709" s="58"/>
      <c r="AL709" s="58"/>
      <c r="AM709" s="55"/>
      <c r="AN709" s="55"/>
    </row>
    <row r="710" spans="14:40">
      <c r="N710" s="57"/>
      <c r="O710" s="57"/>
      <c r="P710" s="57"/>
      <c r="Q710" s="57"/>
      <c r="R710" s="57"/>
      <c r="S710" s="57"/>
      <c r="T710" s="57"/>
      <c r="U710" s="57"/>
      <c r="V710" s="58"/>
      <c r="W710" s="58"/>
      <c r="X710" s="57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  <c r="AK710" s="58"/>
      <c r="AL710" s="58"/>
      <c r="AM710" s="55"/>
      <c r="AN710" s="55"/>
    </row>
    <row r="711" spans="14:40">
      <c r="N711" s="57"/>
      <c r="O711" s="57"/>
      <c r="P711" s="57"/>
      <c r="Q711" s="57"/>
      <c r="R711" s="57"/>
      <c r="S711" s="57"/>
      <c r="T711" s="57"/>
      <c r="U711" s="57"/>
      <c r="V711" s="58"/>
      <c r="W711" s="58"/>
      <c r="X711" s="57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  <c r="AK711" s="58"/>
      <c r="AL711" s="58"/>
      <c r="AM711" s="55"/>
      <c r="AN711" s="55"/>
    </row>
    <row r="712" spans="14:40">
      <c r="N712" s="57"/>
      <c r="O712" s="57"/>
      <c r="P712" s="57"/>
      <c r="Q712" s="57"/>
      <c r="R712" s="57"/>
      <c r="S712" s="57"/>
      <c r="T712" s="57"/>
      <c r="U712" s="57"/>
      <c r="V712" s="58"/>
      <c r="W712" s="58"/>
      <c r="X712" s="57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  <c r="AK712" s="58"/>
      <c r="AL712" s="58"/>
      <c r="AM712" s="55"/>
      <c r="AN712" s="55"/>
    </row>
    <row r="713" spans="14:40">
      <c r="N713" s="57"/>
      <c r="O713" s="57"/>
      <c r="P713" s="57"/>
      <c r="Q713" s="57"/>
      <c r="R713" s="57"/>
      <c r="S713" s="57"/>
      <c r="T713" s="57"/>
      <c r="U713" s="57"/>
      <c r="V713" s="58"/>
      <c r="W713" s="58"/>
      <c r="X713" s="57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  <c r="AK713" s="58"/>
      <c r="AL713" s="58"/>
      <c r="AM713" s="55"/>
      <c r="AN713" s="55"/>
    </row>
    <row r="714" spans="14:40">
      <c r="N714" s="57"/>
      <c r="O714" s="57"/>
      <c r="P714" s="57"/>
      <c r="Q714" s="57"/>
      <c r="R714" s="57"/>
      <c r="S714" s="57"/>
      <c r="T714" s="57"/>
      <c r="U714" s="57"/>
      <c r="V714" s="58"/>
      <c r="W714" s="58"/>
      <c r="X714" s="57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  <c r="AK714" s="58"/>
      <c r="AL714" s="58"/>
      <c r="AM714" s="55"/>
      <c r="AN714" s="55"/>
    </row>
    <row r="715" spans="14:40">
      <c r="N715" s="57"/>
      <c r="O715" s="57"/>
      <c r="P715" s="57"/>
      <c r="Q715" s="57"/>
      <c r="R715" s="57"/>
      <c r="S715" s="57"/>
      <c r="T715" s="57"/>
      <c r="U715" s="57"/>
      <c r="V715" s="58"/>
      <c r="W715" s="58"/>
      <c r="X715" s="57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  <c r="AK715" s="58"/>
      <c r="AL715" s="58"/>
      <c r="AM715" s="55"/>
      <c r="AN715" s="55"/>
    </row>
    <row r="716" spans="14:40">
      <c r="N716" s="57"/>
      <c r="O716" s="57"/>
      <c r="P716" s="57"/>
      <c r="Q716" s="57"/>
      <c r="R716" s="57"/>
      <c r="S716" s="57"/>
      <c r="T716" s="57"/>
      <c r="U716" s="57"/>
      <c r="V716" s="58"/>
      <c r="W716" s="58"/>
      <c r="X716" s="57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  <c r="AK716" s="58"/>
      <c r="AL716" s="58"/>
      <c r="AM716" s="55"/>
      <c r="AN716" s="55"/>
    </row>
    <row r="717" spans="14:40">
      <c r="N717" s="57"/>
      <c r="O717" s="57"/>
      <c r="P717" s="57"/>
      <c r="Q717" s="57"/>
      <c r="R717" s="57"/>
      <c r="S717" s="57"/>
      <c r="T717" s="57"/>
      <c r="U717" s="57"/>
      <c r="V717" s="58"/>
      <c r="W717" s="58"/>
      <c r="X717" s="57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  <c r="AK717" s="58"/>
      <c r="AL717" s="58"/>
      <c r="AM717" s="55"/>
      <c r="AN717" s="55"/>
    </row>
    <row r="718" spans="14:40">
      <c r="N718" s="57"/>
      <c r="O718" s="57"/>
      <c r="P718" s="57"/>
      <c r="Q718" s="57"/>
      <c r="R718" s="57"/>
      <c r="S718" s="57"/>
      <c r="T718" s="57"/>
      <c r="U718" s="57"/>
      <c r="V718" s="58"/>
      <c r="W718" s="58"/>
      <c r="X718" s="57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  <c r="AK718" s="58"/>
      <c r="AL718" s="58"/>
      <c r="AM718" s="55"/>
      <c r="AN718" s="55"/>
    </row>
    <row r="719" spans="14:40">
      <c r="N719" s="57"/>
      <c r="O719" s="57"/>
      <c r="P719" s="57"/>
      <c r="Q719" s="57"/>
      <c r="R719" s="57"/>
      <c r="S719" s="57"/>
      <c r="T719" s="57"/>
      <c r="U719" s="57"/>
      <c r="V719" s="58"/>
      <c r="W719" s="58"/>
      <c r="X719" s="57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  <c r="AK719" s="58"/>
      <c r="AL719" s="58"/>
      <c r="AM719" s="55"/>
      <c r="AN719" s="55"/>
    </row>
    <row r="720" spans="14:40">
      <c r="N720" s="57"/>
      <c r="O720" s="57"/>
      <c r="P720" s="57"/>
      <c r="Q720" s="57"/>
      <c r="R720" s="57"/>
      <c r="S720" s="57"/>
      <c r="T720" s="57"/>
      <c r="U720" s="57"/>
      <c r="V720" s="58"/>
      <c r="W720" s="58"/>
      <c r="X720" s="57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  <c r="AK720" s="58"/>
      <c r="AL720" s="58"/>
      <c r="AM720" s="55"/>
      <c r="AN720" s="55"/>
    </row>
    <row r="721" spans="14:40">
      <c r="N721" s="57"/>
      <c r="O721" s="57"/>
      <c r="P721" s="57"/>
      <c r="Q721" s="57"/>
      <c r="R721" s="57"/>
      <c r="S721" s="57"/>
      <c r="T721" s="57"/>
      <c r="U721" s="57"/>
      <c r="V721" s="58"/>
      <c r="W721" s="58"/>
      <c r="X721" s="57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  <c r="AK721" s="58"/>
      <c r="AL721" s="58"/>
      <c r="AM721" s="55"/>
      <c r="AN721" s="55"/>
    </row>
    <row r="722" spans="14:40">
      <c r="N722" s="57"/>
      <c r="O722" s="57"/>
      <c r="P722" s="57"/>
      <c r="Q722" s="57"/>
      <c r="R722" s="57"/>
      <c r="S722" s="57"/>
      <c r="T722" s="57"/>
      <c r="U722" s="57"/>
      <c r="V722" s="58"/>
      <c r="W722" s="58"/>
      <c r="X722" s="57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  <c r="AK722" s="58"/>
      <c r="AL722" s="58"/>
      <c r="AM722" s="55"/>
      <c r="AN722" s="55"/>
    </row>
    <row r="723" spans="14:40">
      <c r="N723" s="57"/>
      <c r="O723" s="57"/>
      <c r="P723" s="57"/>
      <c r="Q723" s="57"/>
      <c r="R723" s="57"/>
      <c r="S723" s="57"/>
      <c r="T723" s="57"/>
      <c r="U723" s="57"/>
      <c r="V723" s="58"/>
      <c r="W723" s="58"/>
      <c r="X723" s="57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  <c r="AK723" s="58"/>
      <c r="AL723" s="58"/>
      <c r="AM723" s="55"/>
      <c r="AN723" s="55"/>
    </row>
    <row r="724" spans="14:40">
      <c r="N724" s="57"/>
      <c r="O724" s="57"/>
      <c r="P724" s="57"/>
      <c r="Q724" s="57"/>
      <c r="R724" s="57"/>
      <c r="S724" s="57"/>
      <c r="T724" s="57"/>
      <c r="U724" s="57"/>
      <c r="V724" s="58"/>
      <c r="W724" s="58"/>
      <c r="X724" s="57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  <c r="AK724" s="58"/>
      <c r="AL724" s="58"/>
      <c r="AM724" s="55"/>
      <c r="AN724" s="55"/>
    </row>
    <row r="725" spans="14:40">
      <c r="N725" s="57"/>
      <c r="O725" s="57"/>
      <c r="P725" s="57"/>
      <c r="Q725" s="57"/>
      <c r="R725" s="57"/>
      <c r="S725" s="57"/>
      <c r="T725" s="57"/>
      <c r="U725" s="57"/>
      <c r="V725" s="58"/>
      <c r="W725" s="58"/>
      <c r="X725" s="57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  <c r="AK725" s="58"/>
      <c r="AL725" s="58"/>
      <c r="AM725" s="55"/>
      <c r="AN725" s="55"/>
    </row>
    <row r="726" spans="14:40">
      <c r="N726" s="57"/>
      <c r="O726" s="57"/>
      <c r="P726" s="57"/>
      <c r="Q726" s="57"/>
      <c r="R726" s="57"/>
      <c r="S726" s="57"/>
      <c r="T726" s="57"/>
      <c r="U726" s="57"/>
      <c r="V726" s="58"/>
      <c r="W726" s="58"/>
      <c r="X726" s="57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  <c r="AK726" s="58"/>
      <c r="AL726" s="58"/>
      <c r="AM726" s="55"/>
      <c r="AN726" s="55"/>
    </row>
    <row r="727" spans="14:40">
      <c r="N727" s="57"/>
      <c r="O727" s="57"/>
      <c r="P727" s="57"/>
      <c r="Q727" s="57"/>
      <c r="R727" s="57"/>
      <c r="S727" s="57"/>
      <c r="T727" s="57"/>
      <c r="U727" s="57"/>
      <c r="V727" s="58"/>
      <c r="W727" s="58"/>
      <c r="X727" s="57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  <c r="AK727" s="58"/>
      <c r="AL727" s="58"/>
      <c r="AM727" s="55"/>
      <c r="AN727" s="55"/>
    </row>
    <row r="728" spans="14:40">
      <c r="N728" s="57"/>
      <c r="O728" s="57"/>
      <c r="P728" s="57"/>
      <c r="Q728" s="57"/>
      <c r="R728" s="57"/>
      <c r="S728" s="57"/>
      <c r="T728" s="57"/>
      <c r="U728" s="57"/>
      <c r="V728" s="58"/>
      <c r="W728" s="58"/>
      <c r="X728" s="57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  <c r="AK728" s="58"/>
      <c r="AL728" s="58"/>
      <c r="AM728" s="55"/>
      <c r="AN728" s="55"/>
    </row>
    <row r="729" spans="14:40">
      <c r="N729" s="57"/>
      <c r="O729" s="57"/>
      <c r="P729" s="57"/>
      <c r="Q729" s="57"/>
      <c r="R729" s="57"/>
      <c r="S729" s="57"/>
      <c r="T729" s="57"/>
      <c r="U729" s="57"/>
      <c r="V729" s="58"/>
      <c r="W729" s="58"/>
      <c r="X729" s="57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  <c r="AK729" s="58"/>
      <c r="AL729" s="58"/>
      <c r="AM729" s="55"/>
      <c r="AN729" s="55"/>
    </row>
    <row r="730" spans="14:40">
      <c r="N730" s="57"/>
      <c r="O730" s="57"/>
      <c r="P730" s="57"/>
      <c r="Q730" s="57"/>
      <c r="R730" s="57"/>
      <c r="S730" s="57"/>
      <c r="T730" s="57"/>
      <c r="U730" s="57"/>
      <c r="V730" s="58"/>
      <c r="W730" s="58"/>
      <c r="X730" s="57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  <c r="AK730" s="58"/>
      <c r="AL730" s="58"/>
      <c r="AM730" s="55"/>
      <c r="AN730" s="55"/>
    </row>
    <row r="731" spans="14:40">
      <c r="N731" s="57"/>
      <c r="O731" s="57"/>
      <c r="P731" s="57"/>
      <c r="Q731" s="57"/>
      <c r="R731" s="57"/>
      <c r="S731" s="57"/>
      <c r="T731" s="57"/>
      <c r="U731" s="57"/>
      <c r="V731" s="58"/>
      <c r="W731" s="58"/>
      <c r="X731" s="57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  <c r="AK731" s="58"/>
      <c r="AL731" s="58"/>
      <c r="AM731" s="55"/>
      <c r="AN731" s="55"/>
    </row>
    <row r="732" spans="14:40">
      <c r="N732" s="57"/>
      <c r="O732" s="57"/>
      <c r="P732" s="57"/>
      <c r="Q732" s="57"/>
      <c r="R732" s="57"/>
      <c r="S732" s="57"/>
      <c r="T732" s="57"/>
      <c r="U732" s="57"/>
      <c r="V732" s="58"/>
      <c r="W732" s="58"/>
      <c r="X732" s="57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  <c r="AK732" s="58"/>
      <c r="AL732" s="58"/>
      <c r="AM732" s="55"/>
      <c r="AN732" s="55"/>
    </row>
    <row r="733" spans="14:40">
      <c r="N733" s="57"/>
      <c r="O733" s="57"/>
      <c r="P733" s="57"/>
      <c r="Q733" s="57"/>
      <c r="R733" s="57"/>
      <c r="S733" s="57"/>
      <c r="T733" s="57"/>
      <c r="U733" s="57"/>
      <c r="V733" s="58"/>
      <c r="W733" s="58"/>
      <c r="X733" s="57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  <c r="AK733" s="58"/>
      <c r="AL733" s="58"/>
      <c r="AM733" s="55"/>
      <c r="AN733" s="55"/>
    </row>
    <row r="734" spans="14:40">
      <c r="N734" s="57"/>
      <c r="O734" s="57"/>
      <c r="P734" s="57"/>
      <c r="Q734" s="57"/>
      <c r="R734" s="57"/>
      <c r="S734" s="57"/>
      <c r="T734" s="57"/>
      <c r="U734" s="57"/>
      <c r="V734" s="58"/>
      <c r="W734" s="58"/>
      <c r="X734" s="57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  <c r="AK734" s="58"/>
      <c r="AL734" s="58"/>
      <c r="AM734" s="55"/>
      <c r="AN734" s="55"/>
    </row>
    <row r="735" spans="14:40">
      <c r="N735" s="57"/>
      <c r="O735" s="57"/>
      <c r="P735" s="57"/>
      <c r="Q735" s="57"/>
      <c r="R735" s="57"/>
      <c r="S735" s="57"/>
      <c r="T735" s="57"/>
      <c r="U735" s="57"/>
      <c r="V735" s="58"/>
      <c r="W735" s="58"/>
      <c r="X735" s="57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  <c r="AK735" s="58"/>
      <c r="AL735" s="58"/>
      <c r="AM735" s="55"/>
      <c r="AN735" s="55"/>
    </row>
    <row r="736" spans="14:40">
      <c r="N736" s="57"/>
      <c r="O736" s="57"/>
      <c r="P736" s="57"/>
      <c r="Q736" s="57"/>
      <c r="R736" s="57"/>
      <c r="S736" s="57"/>
      <c r="T736" s="57"/>
      <c r="U736" s="57"/>
      <c r="V736" s="58"/>
      <c r="W736" s="58"/>
      <c r="X736" s="57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  <c r="AK736" s="58"/>
      <c r="AL736" s="58"/>
      <c r="AM736" s="55"/>
      <c r="AN736" s="55"/>
    </row>
    <row r="737" spans="14:40">
      <c r="N737" s="57"/>
      <c r="O737" s="57"/>
      <c r="P737" s="57"/>
      <c r="Q737" s="57"/>
      <c r="R737" s="57"/>
      <c r="S737" s="57"/>
      <c r="T737" s="57"/>
      <c r="U737" s="57"/>
      <c r="V737" s="58"/>
      <c r="W737" s="58"/>
      <c r="X737" s="57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  <c r="AK737" s="58"/>
      <c r="AL737" s="58"/>
      <c r="AM737" s="55"/>
      <c r="AN737" s="55"/>
    </row>
    <row r="738" spans="14:40">
      <c r="N738" s="57"/>
      <c r="O738" s="57"/>
      <c r="P738" s="57"/>
      <c r="Q738" s="57"/>
      <c r="R738" s="57"/>
      <c r="S738" s="57"/>
      <c r="T738" s="57"/>
      <c r="U738" s="57"/>
      <c r="V738" s="58"/>
      <c r="W738" s="58"/>
      <c r="X738" s="57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  <c r="AK738" s="58"/>
      <c r="AL738" s="58"/>
      <c r="AM738" s="55"/>
      <c r="AN738" s="55"/>
    </row>
    <row r="739" spans="14:40">
      <c r="N739" s="57"/>
      <c r="O739" s="57"/>
      <c r="P739" s="57"/>
      <c r="Q739" s="57"/>
      <c r="R739" s="57"/>
      <c r="S739" s="57"/>
      <c r="T739" s="57"/>
      <c r="U739" s="57"/>
      <c r="V739" s="58"/>
      <c r="W739" s="58"/>
      <c r="X739" s="57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  <c r="AK739" s="58"/>
      <c r="AL739" s="58"/>
      <c r="AM739" s="55"/>
      <c r="AN739" s="55"/>
    </row>
    <row r="740" spans="14:40">
      <c r="N740" s="57"/>
      <c r="O740" s="57"/>
      <c r="P740" s="57"/>
      <c r="Q740" s="57"/>
      <c r="R740" s="57"/>
      <c r="S740" s="57"/>
      <c r="T740" s="57"/>
      <c r="U740" s="57"/>
      <c r="V740" s="58"/>
      <c r="W740" s="58"/>
      <c r="X740" s="57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  <c r="AK740" s="58"/>
      <c r="AL740" s="58"/>
      <c r="AM740" s="55"/>
      <c r="AN740" s="55"/>
    </row>
    <row r="741" spans="14:40">
      <c r="N741" s="57"/>
      <c r="O741" s="57"/>
      <c r="P741" s="57"/>
      <c r="Q741" s="57"/>
      <c r="R741" s="57"/>
      <c r="S741" s="57"/>
      <c r="T741" s="57"/>
      <c r="U741" s="57"/>
      <c r="V741" s="58"/>
      <c r="W741" s="58"/>
      <c r="X741" s="57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  <c r="AK741" s="58"/>
      <c r="AL741" s="58"/>
      <c r="AM741" s="55"/>
      <c r="AN741" s="55"/>
    </row>
    <row r="742" spans="14:40">
      <c r="N742" s="57"/>
      <c r="O742" s="57"/>
      <c r="P742" s="57"/>
      <c r="Q742" s="57"/>
      <c r="R742" s="57"/>
      <c r="S742" s="57"/>
      <c r="T742" s="57"/>
      <c r="U742" s="57"/>
      <c r="V742" s="58"/>
      <c r="W742" s="58"/>
      <c r="X742" s="57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  <c r="AK742" s="58"/>
      <c r="AL742" s="58"/>
      <c r="AM742" s="55"/>
      <c r="AN742" s="55"/>
    </row>
    <row r="743" spans="14:40">
      <c r="N743" s="57"/>
      <c r="O743" s="57"/>
      <c r="P743" s="57"/>
      <c r="Q743" s="57"/>
      <c r="R743" s="57"/>
      <c r="S743" s="57"/>
      <c r="T743" s="57"/>
      <c r="U743" s="57"/>
      <c r="V743" s="58"/>
      <c r="W743" s="58"/>
      <c r="X743" s="57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  <c r="AK743" s="58"/>
      <c r="AL743" s="58"/>
      <c r="AM743" s="55"/>
      <c r="AN743" s="55"/>
    </row>
    <row r="744" spans="14:40">
      <c r="N744" s="57"/>
      <c r="O744" s="57"/>
      <c r="P744" s="57"/>
      <c r="Q744" s="57"/>
      <c r="R744" s="57"/>
      <c r="S744" s="57"/>
      <c r="T744" s="57"/>
      <c r="U744" s="57"/>
      <c r="V744" s="58"/>
      <c r="W744" s="58"/>
      <c r="X744" s="57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  <c r="AK744" s="58"/>
      <c r="AL744" s="58"/>
      <c r="AM744" s="55"/>
      <c r="AN744" s="55"/>
    </row>
    <row r="745" spans="14:40">
      <c r="N745" s="57"/>
      <c r="O745" s="57"/>
      <c r="P745" s="57"/>
      <c r="Q745" s="57"/>
      <c r="R745" s="57"/>
      <c r="S745" s="57"/>
      <c r="T745" s="57"/>
      <c r="U745" s="57"/>
      <c r="V745" s="58"/>
      <c r="W745" s="58"/>
      <c r="X745" s="57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  <c r="AK745" s="58"/>
      <c r="AL745" s="58"/>
      <c r="AM745" s="55"/>
      <c r="AN745" s="55"/>
    </row>
    <row r="746" spans="14:40">
      <c r="N746" s="57"/>
      <c r="O746" s="57"/>
      <c r="P746" s="57"/>
      <c r="Q746" s="57"/>
      <c r="R746" s="57"/>
      <c r="S746" s="57"/>
      <c r="T746" s="57"/>
      <c r="U746" s="57"/>
      <c r="V746" s="58"/>
      <c r="W746" s="58"/>
      <c r="X746" s="57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  <c r="AK746" s="58"/>
      <c r="AL746" s="58"/>
      <c r="AM746" s="55"/>
      <c r="AN746" s="55"/>
    </row>
    <row r="747" spans="14:40">
      <c r="N747" s="57"/>
      <c r="O747" s="57"/>
      <c r="P747" s="57"/>
      <c r="Q747" s="57"/>
      <c r="R747" s="57"/>
      <c r="S747" s="57"/>
      <c r="T747" s="57"/>
      <c r="U747" s="57"/>
      <c r="V747" s="58"/>
      <c r="W747" s="58"/>
      <c r="X747" s="57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  <c r="AK747" s="58"/>
      <c r="AL747" s="58"/>
      <c r="AM747" s="55"/>
      <c r="AN747" s="55"/>
    </row>
    <row r="748" spans="14:40">
      <c r="N748" s="57"/>
      <c r="O748" s="57"/>
      <c r="P748" s="57"/>
      <c r="Q748" s="57"/>
      <c r="R748" s="57"/>
      <c r="S748" s="57"/>
      <c r="T748" s="57"/>
      <c r="U748" s="57"/>
      <c r="V748" s="58"/>
      <c r="W748" s="58"/>
      <c r="X748" s="57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  <c r="AK748" s="58"/>
      <c r="AL748" s="58"/>
      <c r="AM748" s="55"/>
      <c r="AN748" s="55"/>
    </row>
    <row r="749" spans="14:40">
      <c r="N749" s="57"/>
      <c r="O749" s="57"/>
      <c r="P749" s="57"/>
      <c r="Q749" s="57"/>
      <c r="R749" s="57"/>
      <c r="S749" s="57"/>
      <c r="T749" s="57"/>
      <c r="U749" s="57"/>
      <c r="V749" s="58"/>
      <c r="W749" s="58"/>
      <c r="X749" s="57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  <c r="AK749" s="58"/>
      <c r="AL749" s="58"/>
      <c r="AM749" s="55"/>
      <c r="AN749" s="55"/>
    </row>
    <row r="750" spans="14:40">
      <c r="N750" s="57"/>
      <c r="O750" s="57"/>
      <c r="P750" s="57"/>
      <c r="Q750" s="57"/>
      <c r="R750" s="57"/>
      <c r="S750" s="57"/>
      <c r="T750" s="57"/>
      <c r="U750" s="57"/>
      <c r="V750" s="58"/>
      <c r="W750" s="58"/>
      <c r="X750" s="57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  <c r="AK750" s="58"/>
      <c r="AL750" s="58"/>
      <c r="AM750" s="55"/>
      <c r="AN750" s="55"/>
    </row>
    <row r="751" spans="14:40">
      <c r="N751" s="57"/>
      <c r="O751" s="57"/>
      <c r="P751" s="57"/>
      <c r="Q751" s="57"/>
      <c r="R751" s="57"/>
      <c r="S751" s="57"/>
      <c r="T751" s="57"/>
      <c r="U751" s="57"/>
      <c r="V751" s="58"/>
      <c r="W751" s="58"/>
      <c r="X751" s="57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  <c r="AK751" s="58"/>
      <c r="AL751" s="58"/>
      <c r="AM751" s="55"/>
      <c r="AN751" s="55"/>
    </row>
    <row r="752" spans="14:40">
      <c r="N752" s="57"/>
      <c r="O752" s="57"/>
      <c r="P752" s="57"/>
      <c r="Q752" s="57"/>
      <c r="R752" s="57"/>
      <c r="S752" s="57"/>
      <c r="T752" s="57"/>
      <c r="U752" s="57"/>
      <c r="V752" s="58"/>
      <c r="W752" s="58"/>
      <c r="X752" s="57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  <c r="AK752" s="58"/>
      <c r="AL752" s="58"/>
      <c r="AM752" s="55"/>
      <c r="AN752" s="55"/>
    </row>
    <row r="753" spans="14:40">
      <c r="N753" s="57"/>
      <c r="O753" s="57"/>
      <c r="P753" s="57"/>
      <c r="Q753" s="57"/>
      <c r="R753" s="57"/>
      <c r="S753" s="57"/>
      <c r="T753" s="57"/>
      <c r="U753" s="57"/>
      <c r="V753" s="58"/>
      <c r="W753" s="58"/>
      <c r="X753" s="57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  <c r="AK753" s="58"/>
      <c r="AL753" s="58"/>
      <c r="AM753" s="55"/>
      <c r="AN753" s="55"/>
    </row>
    <row r="754" spans="14:40">
      <c r="N754" s="57"/>
      <c r="O754" s="57"/>
      <c r="P754" s="57"/>
      <c r="Q754" s="57"/>
      <c r="R754" s="57"/>
      <c r="S754" s="57"/>
      <c r="T754" s="57"/>
      <c r="U754" s="57"/>
      <c r="V754" s="58"/>
      <c r="W754" s="58"/>
      <c r="X754" s="57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  <c r="AK754" s="58"/>
      <c r="AL754" s="58"/>
      <c r="AM754" s="55"/>
      <c r="AN754" s="55"/>
    </row>
    <row r="755" spans="14:40">
      <c r="N755" s="57"/>
      <c r="O755" s="57"/>
      <c r="P755" s="57"/>
      <c r="Q755" s="57"/>
      <c r="R755" s="57"/>
      <c r="S755" s="57"/>
      <c r="T755" s="57"/>
      <c r="U755" s="57"/>
      <c r="V755" s="58"/>
      <c r="W755" s="58"/>
      <c r="X755" s="57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  <c r="AK755" s="58"/>
      <c r="AL755" s="58"/>
      <c r="AM755" s="55"/>
      <c r="AN755" s="55"/>
    </row>
    <row r="756" spans="14:40">
      <c r="N756" s="57"/>
      <c r="O756" s="57"/>
      <c r="P756" s="57"/>
      <c r="Q756" s="57"/>
      <c r="R756" s="57"/>
      <c r="S756" s="57"/>
      <c r="T756" s="57"/>
      <c r="U756" s="57"/>
      <c r="V756" s="58"/>
      <c r="W756" s="58"/>
      <c r="X756" s="57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  <c r="AK756" s="58"/>
      <c r="AL756" s="58"/>
      <c r="AM756" s="55"/>
      <c r="AN756" s="55"/>
    </row>
    <row r="757" spans="14:40">
      <c r="N757" s="57"/>
      <c r="O757" s="57"/>
      <c r="P757" s="57"/>
      <c r="Q757" s="57"/>
      <c r="R757" s="57"/>
      <c r="S757" s="57"/>
      <c r="T757" s="57"/>
      <c r="U757" s="57"/>
      <c r="V757" s="58"/>
      <c r="W757" s="58"/>
      <c r="X757" s="57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  <c r="AK757" s="58"/>
      <c r="AL757" s="58"/>
      <c r="AM757" s="55"/>
      <c r="AN757" s="55"/>
    </row>
    <row r="758" spans="14:40">
      <c r="N758" s="57"/>
      <c r="O758" s="57"/>
      <c r="P758" s="57"/>
      <c r="Q758" s="57"/>
      <c r="R758" s="57"/>
      <c r="S758" s="57"/>
      <c r="T758" s="57"/>
      <c r="U758" s="57"/>
      <c r="V758" s="58"/>
      <c r="W758" s="58"/>
      <c r="X758" s="57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  <c r="AK758" s="58"/>
      <c r="AL758" s="58"/>
      <c r="AM758" s="55"/>
      <c r="AN758" s="55"/>
    </row>
    <row r="759" spans="14:40">
      <c r="N759" s="57"/>
      <c r="O759" s="57"/>
      <c r="P759" s="57"/>
      <c r="Q759" s="57"/>
      <c r="R759" s="57"/>
      <c r="S759" s="57"/>
      <c r="T759" s="57"/>
      <c r="U759" s="57"/>
      <c r="V759" s="58"/>
      <c r="W759" s="58"/>
      <c r="X759" s="57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  <c r="AK759" s="58"/>
      <c r="AL759" s="58"/>
      <c r="AM759" s="55"/>
      <c r="AN759" s="55"/>
    </row>
    <row r="760" spans="14:40">
      <c r="N760" s="57"/>
      <c r="O760" s="57"/>
      <c r="P760" s="57"/>
      <c r="Q760" s="57"/>
      <c r="R760" s="57"/>
      <c r="S760" s="57"/>
      <c r="T760" s="57"/>
      <c r="U760" s="57"/>
      <c r="V760" s="58"/>
      <c r="W760" s="58"/>
      <c r="X760" s="57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  <c r="AK760" s="58"/>
      <c r="AL760" s="58"/>
      <c r="AM760" s="55"/>
      <c r="AN760" s="55"/>
    </row>
    <row r="761" spans="14:40">
      <c r="N761" s="57"/>
      <c r="O761" s="57"/>
      <c r="P761" s="57"/>
      <c r="Q761" s="57"/>
      <c r="R761" s="57"/>
      <c r="S761" s="57"/>
      <c r="T761" s="57"/>
      <c r="U761" s="57"/>
      <c r="V761" s="58"/>
      <c r="W761" s="58"/>
      <c r="X761" s="57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  <c r="AK761" s="58"/>
      <c r="AL761" s="58"/>
      <c r="AM761" s="55"/>
      <c r="AN761" s="55"/>
    </row>
    <row r="762" spans="14:40">
      <c r="N762" s="57"/>
      <c r="O762" s="57"/>
      <c r="P762" s="57"/>
      <c r="Q762" s="57"/>
      <c r="R762" s="57"/>
      <c r="S762" s="57"/>
      <c r="T762" s="57"/>
      <c r="U762" s="57"/>
      <c r="V762" s="58"/>
      <c r="W762" s="58"/>
      <c r="X762" s="57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  <c r="AK762" s="58"/>
      <c r="AL762" s="58"/>
      <c r="AM762" s="55"/>
      <c r="AN762" s="55"/>
    </row>
    <row r="763" spans="14:40">
      <c r="N763" s="57"/>
      <c r="O763" s="57"/>
      <c r="P763" s="57"/>
      <c r="Q763" s="57"/>
      <c r="R763" s="57"/>
      <c r="S763" s="57"/>
      <c r="T763" s="57"/>
      <c r="U763" s="57"/>
      <c r="V763" s="58"/>
      <c r="W763" s="58"/>
      <c r="X763" s="57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  <c r="AK763" s="58"/>
      <c r="AL763" s="58"/>
      <c r="AM763" s="55"/>
      <c r="AN763" s="55"/>
    </row>
    <row r="764" spans="14:40">
      <c r="N764" s="57"/>
      <c r="O764" s="57"/>
      <c r="P764" s="57"/>
      <c r="Q764" s="57"/>
      <c r="R764" s="57"/>
      <c r="S764" s="57"/>
      <c r="T764" s="57"/>
      <c r="U764" s="57"/>
      <c r="V764" s="58"/>
      <c r="W764" s="58"/>
      <c r="X764" s="57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  <c r="AK764" s="58"/>
      <c r="AL764" s="58"/>
      <c r="AM764" s="55"/>
      <c r="AN764" s="55"/>
    </row>
    <row r="765" spans="14:40">
      <c r="N765" s="57"/>
      <c r="O765" s="57"/>
      <c r="P765" s="57"/>
      <c r="Q765" s="57"/>
      <c r="R765" s="57"/>
      <c r="S765" s="57"/>
      <c r="T765" s="57"/>
      <c r="U765" s="57"/>
      <c r="V765" s="58"/>
      <c r="W765" s="58"/>
      <c r="X765" s="57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  <c r="AK765" s="58"/>
      <c r="AL765" s="58"/>
      <c r="AM765" s="55"/>
      <c r="AN765" s="55"/>
    </row>
    <row r="766" spans="14:40">
      <c r="N766" s="57"/>
      <c r="O766" s="57"/>
      <c r="P766" s="57"/>
      <c r="Q766" s="57"/>
      <c r="R766" s="57"/>
      <c r="S766" s="57"/>
      <c r="T766" s="57"/>
      <c r="U766" s="57"/>
      <c r="V766" s="58"/>
      <c r="W766" s="58"/>
      <c r="X766" s="57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  <c r="AK766" s="58"/>
      <c r="AL766" s="58"/>
      <c r="AM766" s="55"/>
      <c r="AN766" s="55"/>
    </row>
    <row r="767" spans="14:40">
      <c r="N767" s="57"/>
      <c r="O767" s="57"/>
      <c r="P767" s="57"/>
      <c r="Q767" s="57"/>
      <c r="R767" s="57"/>
      <c r="S767" s="57"/>
      <c r="T767" s="57"/>
      <c r="U767" s="57"/>
      <c r="V767" s="58"/>
      <c r="W767" s="58"/>
      <c r="X767" s="57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  <c r="AK767" s="58"/>
      <c r="AL767" s="58"/>
      <c r="AM767" s="55"/>
      <c r="AN767" s="55"/>
    </row>
    <row r="768" spans="14:40">
      <c r="N768" s="57"/>
      <c r="O768" s="57"/>
      <c r="P768" s="57"/>
      <c r="Q768" s="57"/>
      <c r="R768" s="57"/>
      <c r="S768" s="57"/>
      <c r="T768" s="57"/>
      <c r="U768" s="57"/>
      <c r="V768" s="58"/>
      <c r="W768" s="58"/>
      <c r="X768" s="57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  <c r="AK768" s="58"/>
      <c r="AL768" s="58"/>
      <c r="AM768" s="55"/>
      <c r="AN768" s="55"/>
    </row>
    <row r="769" spans="14:40">
      <c r="N769" s="57"/>
      <c r="O769" s="57"/>
      <c r="P769" s="57"/>
      <c r="Q769" s="57"/>
      <c r="R769" s="57"/>
      <c r="S769" s="57"/>
      <c r="T769" s="57"/>
      <c r="U769" s="57"/>
      <c r="V769" s="58"/>
      <c r="W769" s="58"/>
      <c r="X769" s="57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  <c r="AK769" s="58"/>
      <c r="AL769" s="58"/>
      <c r="AM769" s="55"/>
      <c r="AN769" s="55"/>
    </row>
    <row r="770" spans="14:40">
      <c r="N770" s="57"/>
      <c r="O770" s="57"/>
      <c r="P770" s="57"/>
      <c r="Q770" s="57"/>
      <c r="R770" s="57"/>
      <c r="S770" s="57"/>
      <c r="T770" s="57"/>
      <c r="U770" s="57"/>
      <c r="V770" s="58"/>
      <c r="W770" s="58"/>
      <c r="X770" s="57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  <c r="AK770" s="58"/>
      <c r="AL770" s="58"/>
      <c r="AM770" s="55"/>
      <c r="AN770" s="55"/>
    </row>
    <row r="771" spans="14:40">
      <c r="N771" s="57"/>
      <c r="O771" s="57"/>
      <c r="P771" s="57"/>
      <c r="Q771" s="57"/>
      <c r="R771" s="57"/>
      <c r="S771" s="57"/>
      <c r="T771" s="57"/>
      <c r="U771" s="57"/>
      <c r="V771" s="58"/>
      <c r="W771" s="58"/>
      <c r="X771" s="57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  <c r="AK771" s="58"/>
      <c r="AL771" s="58"/>
      <c r="AM771" s="55"/>
      <c r="AN771" s="55"/>
    </row>
    <row r="772" spans="14:40">
      <c r="N772" s="57"/>
      <c r="O772" s="57"/>
      <c r="P772" s="57"/>
      <c r="Q772" s="57"/>
      <c r="R772" s="57"/>
      <c r="S772" s="57"/>
      <c r="T772" s="57"/>
      <c r="U772" s="57"/>
      <c r="V772" s="58"/>
      <c r="W772" s="58"/>
      <c r="X772" s="57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  <c r="AK772" s="58"/>
      <c r="AL772" s="58"/>
      <c r="AM772" s="55"/>
      <c r="AN772" s="55"/>
    </row>
    <row r="773" spans="14:40">
      <c r="N773" s="57"/>
      <c r="O773" s="57"/>
      <c r="P773" s="57"/>
      <c r="Q773" s="57"/>
      <c r="R773" s="57"/>
      <c r="S773" s="57"/>
      <c r="T773" s="57"/>
      <c r="U773" s="57"/>
      <c r="V773" s="58"/>
      <c r="W773" s="58"/>
      <c r="X773" s="57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  <c r="AK773" s="58"/>
      <c r="AL773" s="58"/>
      <c r="AM773" s="55"/>
      <c r="AN773" s="55"/>
    </row>
    <row r="774" spans="14:40">
      <c r="N774" s="57"/>
      <c r="O774" s="57"/>
      <c r="P774" s="57"/>
      <c r="Q774" s="57"/>
      <c r="R774" s="57"/>
      <c r="S774" s="57"/>
      <c r="T774" s="57"/>
      <c r="U774" s="57"/>
      <c r="V774" s="58"/>
      <c r="W774" s="58"/>
      <c r="X774" s="57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  <c r="AK774" s="58"/>
      <c r="AL774" s="58"/>
      <c r="AM774" s="55"/>
      <c r="AN774" s="55"/>
    </row>
    <row r="775" spans="14:40">
      <c r="N775" s="57"/>
      <c r="O775" s="57"/>
      <c r="P775" s="57"/>
      <c r="Q775" s="57"/>
      <c r="R775" s="57"/>
      <c r="S775" s="57"/>
      <c r="T775" s="57"/>
      <c r="U775" s="57"/>
      <c r="V775" s="58"/>
      <c r="W775" s="58"/>
      <c r="X775" s="57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  <c r="AK775" s="58"/>
      <c r="AL775" s="58"/>
      <c r="AM775" s="55"/>
      <c r="AN775" s="55"/>
    </row>
    <row r="776" spans="14:40">
      <c r="N776" s="57"/>
      <c r="O776" s="57"/>
      <c r="P776" s="57"/>
      <c r="Q776" s="57"/>
      <c r="R776" s="57"/>
      <c r="S776" s="57"/>
      <c r="T776" s="57"/>
      <c r="U776" s="57"/>
      <c r="V776" s="58"/>
      <c r="W776" s="58"/>
      <c r="X776" s="57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  <c r="AK776" s="58"/>
      <c r="AL776" s="58"/>
      <c r="AM776" s="55"/>
      <c r="AN776" s="55"/>
    </row>
    <row r="777" spans="14:40">
      <c r="N777" s="57"/>
      <c r="O777" s="57"/>
      <c r="P777" s="57"/>
      <c r="Q777" s="57"/>
      <c r="R777" s="57"/>
      <c r="S777" s="57"/>
      <c r="T777" s="57"/>
      <c r="U777" s="57"/>
      <c r="V777" s="58"/>
      <c r="W777" s="58"/>
      <c r="X777" s="57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  <c r="AK777" s="58"/>
      <c r="AL777" s="58"/>
      <c r="AM777" s="55"/>
      <c r="AN777" s="55"/>
    </row>
    <row r="778" spans="14:40">
      <c r="N778" s="57"/>
      <c r="O778" s="57"/>
      <c r="P778" s="57"/>
      <c r="Q778" s="57"/>
      <c r="R778" s="57"/>
      <c r="S778" s="57"/>
      <c r="T778" s="57"/>
      <c r="U778" s="57"/>
      <c r="V778" s="58"/>
      <c r="W778" s="58"/>
      <c r="X778" s="57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  <c r="AK778" s="58"/>
      <c r="AL778" s="58"/>
      <c r="AM778" s="55"/>
      <c r="AN778" s="55"/>
    </row>
    <row r="779" spans="14:40">
      <c r="N779" s="57"/>
      <c r="O779" s="57"/>
      <c r="P779" s="57"/>
      <c r="Q779" s="57"/>
      <c r="R779" s="57"/>
      <c r="S779" s="57"/>
      <c r="T779" s="57"/>
      <c r="U779" s="57"/>
      <c r="V779" s="58"/>
      <c r="W779" s="58"/>
      <c r="X779" s="57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  <c r="AK779" s="58"/>
      <c r="AL779" s="58"/>
      <c r="AM779" s="55"/>
      <c r="AN779" s="55"/>
    </row>
    <row r="780" spans="14:40">
      <c r="N780" s="57"/>
      <c r="O780" s="57"/>
      <c r="P780" s="57"/>
      <c r="Q780" s="57"/>
      <c r="R780" s="57"/>
      <c r="S780" s="57"/>
      <c r="T780" s="57"/>
      <c r="U780" s="57"/>
      <c r="V780" s="58"/>
      <c r="W780" s="58"/>
      <c r="X780" s="57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  <c r="AK780" s="58"/>
      <c r="AL780" s="58"/>
      <c r="AM780" s="55"/>
      <c r="AN780" s="55"/>
    </row>
    <row r="781" spans="14:40">
      <c r="N781" s="57"/>
      <c r="O781" s="57"/>
      <c r="P781" s="57"/>
      <c r="Q781" s="57"/>
      <c r="R781" s="57"/>
      <c r="S781" s="57"/>
      <c r="T781" s="57"/>
      <c r="U781" s="57"/>
      <c r="V781" s="58"/>
      <c r="W781" s="58"/>
      <c r="X781" s="57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  <c r="AK781" s="58"/>
      <c r="AL781" s="58"/>
      <c r="AM781" s="55"/>
      <c r="AN781" s="55"/>
    </row>
    <row r="782" spans="14:40">
      <c r="N782" s="57"/>
      <c r="O782" s="57"/>
      <c r="P782" s="57"/>
      <c r="Q782" s="57"/>
      <c r="R782" s="57"/>
      <c r="S782" s="57"/>
      <c r="T782" s="57"/>
      <c r="U782" s="57"/>
      <c r="V782" s="58"/>
      <c r="W782" s="58"/>
      <c r="X782" s="57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  <c r="AK782" s="58"/>
      <c r="AL782" s="58"/>
      <c r="AM782" s="55"/>
      <c r="AN782" s="55"/>
    </row>
    <row r="783" spans="14:40">
      <c r="N783" s="57"/>
      <c r="O783" s="57"/>
      <c r="P783" s="57"/>
      <c r="Q783" s="57"/>
      <c r="R783" s="57"/>
      <c r="S783" s="57"/>
      <c r="T783" s="57"/>
      <c r="U783" s="57"/>
      <c r="V783" s="58"/>
      <c r="W783" s="58"/>
      <c r="X783" s="57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  <c r="AK783" s="58"/>
      <c r="AL783" s="58"/>
      <c r="AM783" s="55"/>
      <c r="AN783" s="55"/>
    </row>
    <row r="784" spans="14:40">
      <c r="N784" s="57"/>
      <c r="O784" s="57"/>
      <c r="P784" s="57"/>
      <c r="Q784" s="57"/>
      <c r="R784" s="57"/>
      <c r="S784" s="57"/>
      <c r="T784" s="57"/>
      <c r="U784" s="57"/>
      <c r="V784" s="58"/>
      <c r="W784" s="58"/>
      <c r="X784" s="57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  <c r="AK784" s="58"/>
      <c r="AL784" s="58"/>
      <c r="AM784" s="55"/>
      <c r="AN784" s="55"/>
    </row>
    <row r="785" spans="14:40">
      <c r="N785" s="57"/>
      <c r="O785" s="57"/>
      <c r="P785" s="57"/>
      <c r="Q785" s="57"/>
      <c r="R785" s="57"/>
      <c r="S785" s="57"/>
      <c r="T785" s="57"/>
      <c r="U785" s="57"/>
      <c r="V785" s="58"/>
      <c r="W785" s="58"/>
      <c r="X785" s="57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  <c r="AK785" s="58"/>
      <c r="AL785" s="58"/>
      <c r="AM785" s="55"/>
      <c r="AN785" s="55"/>
    </row>
    <row r="786" spans="14:40">
      <c r="N786" s="57"/>
      <c r="O786" s="57"/>
      <c r="P786" s="57"/>
      <c r="Q786" s="57"/>
      <c r="R786" s="57"/>
      <c r="S786" s="57"/>
      <c r="T786" s="57"/>
      <c r="U786" s="57"/>
      <c r="V786" s="58"/>
      <c r="W786" s="58"/>
      <c r="X786" s="57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  <c r="AK786" s="58"/>
      <c r="AL786" s="58"/>
      <c r="AM786" s="55"/>
      <c r="AN786" s="55"/>
    </row>
    <row r="787" spans="14:40">
      <c r="N787" s="57"/>
      <c r="O787" s="57"/>
      <c r="P787" s="57"/>
      <c r="Q787" s="57"/>
      <c r="R787" s="57"/>
      <c r="S787" s="57"/>
      <c r="T787" s="57"/>
      <c r="U787" s="57"/>
      <c r="V787" s="58"/>
      <c r="W787" s="58"/>
      <c r="X787" s="57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  <c r="AK787" s="58"/>
      <c r="AL787" s="58"/>
      <c r="AM787" s="55"/>
      <c r="AN787" s="55"/>
    </row>
    <row r="788" spans="14:40">
      <c r="N788" s="57"/>
      <c r="O788" s="57"/>
      <c r="P788" s="57"/>
      <c r="Q788" s="57"/>
      <c r="R788" s="57"/>
      <c r="S788" s="57"/>
      <c r="T788" s="57"/>
      <c r="U788" s="57"/>
      <c r="V788" s="58"/>
      <c r="W788" s="58"/>
      <c r="X788" s="57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  <c r="AK788" s="58"/>
      <c r="AL788" s="58"/>
      <c r="AM788" s="55"/>
      <c r="AN788" s="55"/>
    </row>
    <row r="789" spans="14:40">
      <c r="N789" s="57"/>
      <c r="O789" s="57"/>
      <c r="P789" s="57"/>
      <c r="Q789" s="57"/>
      <c r="R789" s="57"/>
      <c r="S789" s="57"/>
      <c r="T789" s="57"/>
      <c r="U789" s="57"/>
      <c r="V789" s="58"/>
      <c r="W789" s="58"/>
      <c r="X789" s="57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  <c r="AK789" s="58"/>
      <c r="AL789" s="58"/>
      <c r="AM789" s="55"/>
      <c r="AN789" s="55"/>
    </row>
    <row r="790" spans="14:40">
      <c r="N790" s="57"/>
      <c r="O790" s="57"/>
      <c r="P790" s="57"/>
      <c r="Q790" s="57"/>
      <c r="R790" s="57"/>
      <c r="S790" s="57"/>
      <c r="T790" s="57"/>
      <c r="U790" s="57"/>
      <c r="V790" s="58"/>
      <c r="W790" s="58"/>
      <c r="X790" s="57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  <c r="AK790" s="58"/>
      <c r="AL790" s="58"/>
      <c r="AM790" s="55"/>
      <c r="AN790" s="55"/>
    </row>
    <row r="791" spans="14:40">
      <c r="N791" s="57"/>
      <c r="O791" s="57"/>
      <c r="P791" s="57"/>
      <c r="Q791" s="57"/>
      <c r="R791" s="57"/>
      <c r="S791" s="57"/>
      <c r="T791" s="57"/>
      <c r="U791" s="57"/>
      <c r="V791" s="58"/>
      <c r="W791" s="58"/>
      <c r="X791" s="57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  <c r="AK791" s="58"/>
      <c r="AL791" s="58"/>
      <c r="AM791" s="55"/>
      <c r="AN791" s="55"/>
    </row>
    <row r="792" spans="14:40">
      <c r="N792" s="57"/>
      <c r="O792" s="57"/>
      <c r="P792" s="57"/>
      <c r="Q792" s="57"/>
      <c r="R792" s="57"/>
      <c r="S792" s="57"/>
      <c r="T792" s="57"/>
      <c r="U792" s="57"/>
      <c r="V792" s="58"/>
      <c r="W792" s="58"/>
      <c r="X792" s="57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  <c r="AK792" s="58"/>
      <c r="AL792" s="58"/>
      <c r="AM792" s="55"/>
      <c r="AN792" s="55"/>
    </row>
    <row r="793" spans="14:40">
      <c r="N793" s="57"/>
      <c r="O793" s="57"/>
      <c r="P793" s="57"/>
      <c r="Q793" s="57"/>
      <c r="R793" s="57"/>
      <c r="S793" s="57"/>
      <c r="T793" s="57"/>
      <c r="U793" s="57"/>
      <c r="V793" s="58"/>
      <c r="W793" s="58"/>
      <c r="X793" s="57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  <c r="AK793" s="58"/>
      <c r="AL793" s="58"/>
      <c r="AM793" s="55"/>
      <c r="AN793" s="55"/>
    </row>
    <row r="794" spans="14:40">
      <c r="N794" s="57"/>
      <c r="O794" s="57"/>
      <c r="P794" s="57"/>
      <c r="Q794" s="57"/>
      <c r="R794" s="57"/>
      <c r="S794" s="57"/>
      <c r="T794" s="57"/>
      <c r="U794" s="57"/>
      <c r="V794" s="58"/>
      <c r="W794" s="58"/>
      <c r="X794" s="57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  <c r="AK794" s="58"/>
      <c r="AL794" s="58"/>
      <c r="AM794" s="55"/>
      <c r="AN794" s="55"/>
    </row>
    <row r="795" spans="14:40">
      <c r="N795" s="57"/>
      <c r="O795" s="57"/>
      <c r="P795" s="57"/>
      <c r="Q795" s="57"/>
      <c r="R795" s="57"/>
      <c r="S795" s="57"/>
      <c r="T795" s="57"/>
      <c r="U795" s="57"/>
      <c r="V795" s="58"/>
      <c r="W795" s="58"/>
      <c r="X795" s="57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  <c r="AK795" s="58"/>
      <c r="AL795" s="58"/>
      <c r="AM795" s="55"/>
      <c r="AN795" s="55"/>
    </row>
    <row r="796" spans="14:40">
      <c r="N796" s="57"/>
      <c r="O796" s="57"/>
      <c r="P796" s="57"/>
      <c r="Q796" s="57"/>
      <c r="R796" s="57"/>
      <c r="S796" s="57"/>
      <c r="T796" s="57"/>
      <c r="U796" s="57"/>
      <c r="V796" s="58"/>
      <c r="W796" s="58"/>
      <c r="X796" s="57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  <c r="AK796" s="58"/>
      <c r="AL796" s="58"/>
      <c r="AM796" s="55"/>
      <c r="AN796" s="55"/>
    </row>
    <row r="797" spans="14:40">
      <c r="N797" s="57"/>
      <c r="O797" s="57"/>
      <c r="P797" s="57"/>
      <c r="Q797" s="57"/>
      <c r="R797" s="57"/>
      <c r="S797" s="57"/>
      <c r="T797" s="57"/>
      <c r="U797" s="57"/>
      <c r="V797" s="58"/>
      <c r="W797" s="58"/>
      <c r="X797" s="57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  <c r="AK797" s="58"/>
      <c r="AL797" s="58"/>
      <c r="AM797" s="55"/>
      <c r="AN797" s="55"/>
    </row>
    <row r="798" spans="14:40">
      <c r="N798" s="57"/>
      <c r="O798" s="57"/>
      <c r="P798" s="57"/>
      <c r="Q798" s="57"/>
      <c r="R798" s="57"/>
      <c r="S798" s="57"/>
      <c r="T798" s="57"/>
      <c r="U798" s="57"/>
      <c r="V798" s="58"/>
      <c r="W798" s="58"/>
      <c r="X798" s="57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  <c r="AK798" s="58"/>
      <c r="AL798" s="58"/>
      <c r="AM798" s="55"/>
      <c r="AN798" s="55"/>
    </row>
    <row r="799" spans="14:40">
      <c r="N799" s="57"/>
      <c r="O799" s="57"/>
      <c r="P799" s="57"/>
      <c r="Q799" s="57"/>
      <c r="R799" s="57"/>
      <c r="S799" s="57"/>
      <c r="T799" s="57"/>
      <c r="U799" s="57"/>
      <c r="V799" s="58"/>
      <c r="W799" s="58"/>
      <c r="X799" s="57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  <c r="AK799" s="58"/>
      <c r="AL799" s="58"/>
      <c r="AM799" s="55"/>
      <c r="AN799" s="55"/>
    </row>
    <row r="800" spans="14:40">
      <c r="N800" s="57"/>
      <c r="O800" s="57"/>
      <c r="P800" s="57"/>
      <c r="Q800" s="57"/>
      <c r="R800" s="57"/>
      <c r="S800" s="57"/>
      <c r="T800" s="57"/>
      <c r="U800" s="57"/>
      <c r="V800" s="58"/>
      <c r="W800" s="58"/>
      <c r="X800" s="57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  <c r="AK800" s="58"/>
      <c r="AL800" s="58"/>
      <c r="AM800" s="55"/>
      <c r="AN800" s="55"/>
    </row>
    <row r="801" spans="14:40">
      <c r="N801" s="57"/>
      <c r="O801" s="57"/>
      <c r="P801" s="57"/>
      <c r="Q801" s="57"/>
      <c r="R801" s="57"/>
      <c r="S801" s="57"/>
      <c r="T801" s="57"/>
      <c r="U801" s="57"/>
      <c r="V801" s="58"/>
      <c r="W801" s="58"/>
      <c r="X801" s="57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  <c r="AK801" s="58"/>
      <c r="AL801" s="58"/>
      <c r="AM801" s="55"/>
      <c r="AN801" s="55"/>
    </row>
    <row r="802" spans="14:40">
      <c r="N802" s="57"/>
      <c r="O802" s="57"/>
      <c r="P802" s="57"/>
      <c r="Q802" s="57"/>
      <c r="R802" s="57"/>
      <c r="S802" s="57"/>
      <c r="T802" s="57"/>
      <c r="U802" s="57"/>
      <c r="V802" s="58"/>
      <c r="W802" s="58"/>
      <c r="X802" s="57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  <c r="AK802" s="58"/>
      <c r="AL802" s="58"/>
      <c r="AM802" s="55"/>
      <c r="AN802" s="55"/>
    </row>
    <row r="803" spans="14:40">
      <c r="N803" s="57"/>
      <c r="O803" s="57"/>
      <c r="P803" s="57"/>
      <c r="Q803" s="57"/>
      <c r="R803" s="57"/>
      <c r="S803" s="57"/>
      <c r="T803" s="57"/>
      <c r="U803" s="57"/>
      <c r="V803" s="58"/>
      <c r="W803" s="58"/>
      <c r="X803" s="57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  <c r="AK803" s="58"/>
      <c r="AL803" s="58"/>
      <c r="AM803" s="55"/>
      <c r="AN803" s="55"/>
    </row>
    <row r="804" spans="14:40">
      <c r="N804" s="57"/>
      <c r="O804" s="57"/>
      <c r="P804" s="57"/>
      <c r="Q804" s="57"/>
      <c r="R804" s="57"/>
      <c r="S804" s="57"/>
      <c r="T804" s="57"/>
      <c r="U804" s="57"/>
      <c r="V804" s="58"/>
      <c r="W804" s="58"/>
      <c r="X804" s="57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  <c r="AK804" s="58"/>
      <c r="AL804" s="58"/>
      <c r="AM804" s="55"/>
      <c r="AN804" s="55"/>
    </row>
    <row r="805" spans="14:40">
      <c r="N805" s="57"/>
      <c r="O805" s="57"/>
      <c r="P805" s="57"/>
      <c r="Q805" s="57"/>
      <c r="R805" s="57"/>
      <c r="S805" s="57"/>
      <c r="T805" s="57"/>
      <c r="U805" s="57"/>
      <c r="V805" s="58"/>
      <c r="W805" s="58"/>
      <c r="X805" s="57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  <c r="AK805" s="58"/>
      <c r="AL805" s="58"/>
      <c r="AM805" s="55"/>
      <c r="AN805" s="55"/>
    </row>
    <row r="806" spans="14:40">
      <c r="N806" s="57"/>
      <c r="O806" s="57"/>
      <c r="P806" s="57"/>
      <c r="Q806" s="57"/>
      <c r="R806" s="57"/>
      <c r="S806" s="57"/>
      <c r="T806" s="57"/>
      <c r="U806" s="57"/>
      <c r="V806" s="58"/>
      <c r="W806" s="58"/>
      <c r="X806" s="57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  <c r="AK806" s="58"/>
      <c r="AL806" s="58"/>
      <c r="AM806" s="55"/>
      <c r="AN806" s="55"/>
    </row>
    <row r="807" spans="14:40">
      <c r="N807" s="57"/>
      <c r="O807" s="57"/>
      <c r="P807" s="57"/>
      <c r="Q807" s="57"/>
      <c r="R807" s="57"/>
      <c r="S807" s="57"/>
      <c r="T807" s="57"/>
      <c r="U807" s="57"/>
      <c r="V807" s="58"/>
      <c r="W807" s="58"/>
      <c r="X807" s="57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  <c r="AK807" s="58"/>
      <c r="AL807" s="58"/>
      <c r="AM807" s="55"/>
      <c r="AN807" s="55"/>
    </row>
    <row r="808" spans="14:40">
      <c r="N808" s="57"/>
      <c r="O808" s="57"/>
      <c r="P808" s="57"/>
      <c r="Q808" s="57"/>
      <c r="R808" s="57"/>
      <c r="S808" s="57"/>
      <c r="T808" s="57"/>
      <c r="U808" s="57"/>
      <c r="V808" s="58"/>
      <c r="W808" s="58"/>
      <c r="X808" s="57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  <c r="AK808" s="58"/>
      <c r="AL808" s="58"/>
      <c r="AM808" s="55"/>
      <c r="AN808" s="55"/>
    </row>
    <row r="809" spans="14:40">
      <c r="N809" s="57"/>
      <c r="O809" s="57"/>
      <c r="P809" s="57"/>
      <c r="Q809" s="57"/>
      <c r="R809" s="57"/>
      <c r="S809" s="57"/>
      <c r="T809" s="57"/>
      <c r="U809" s="57"/>
      <c r="V809" s="58"/>
      <c r="W809" s="58"/>
      <c r="X809" s="57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  <c r="AK809" s="58"/>
      <c r="AL809" s="58"/>
      <c r="AM809" s="55"/>
      <c r="AN809" s="55"/>
    </row>
    <row r="810" spans="14:40">
      <c r="N810" s="57"/>
      <c r="O810" s="57"/>
      <c r="P810" s="57"/>
      <c r="Q810" s="57"/>
      <c r="R810" s="57"/>
      <c r="S810" s="57"/>
      <c r="T810" s="57"/>
      <c r="U810" s="57"/>
      <c r="V810" s="58"/>
      <c r="W810" s="58"/>
      <c r="X810" s="57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  <c r="AK810" s="58"/>
      <c r="AL810" s="58"/>
      <c r="AM810" s="55"/>
      <c r="AN810" s="55"/>
    </row>
    <row r="811" spans="14:40">
      <c r="N811" s="57"/>
      <c r="O811" s="57"/>
      <c r="P811" s="57"/>
      <c r="Q811" s="57"/>
      <c r="R811" s="57"/>
      <c r="S811" s="57"/>
      <c r="T811" s="57"/>
      <c r="U811" s="57"/>
      <c r="V811" s="58"/>
      <c r="W811" s="58"/>
      <c r="X811" s="57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  <c r="AK811" s="58"/>
      <c r="AL811" s="58"/>
      <c r="AM811" s="55"/>
      <c r="AN811" s="55"/>
    </row>
    <row r="812" spans="14:40">
      <c r="N812" s="57"/>
      <c r="O812" s="57"/>
      <c r="P812" s="57"/>
      <c r="Q812" s="57"/>
      <c r="R812" s="57"/>
      <c r="S812" s="57"/>
      <c r="T812" s="57"/>
      <c r="U812" s="57"/>
      <c r="V812" s="58"/>
      <c r="W812" s="58"/>
      <c r="X812" s="57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  <c r="AK812" s="58"/>
      <c r="AL812" s="58"/>
      <c r="AM812" s="55"/>
      <c r="AN812" s="55"/>
    </row>
    <row r="813" spans="14:40">
      <c r="N813" s="57"/>
      <c r="O813" s="57"/>
      <c r="P813" s="57"/>
      <c r="Q813" s="57"/>
      <c r="R813" s="57"/>
      <c r="S813" s="57"/>
      <c r="T813" s="57"/>
      <c r="U813" s="57"/>
      <c r="V813" s="58"/>
      <c r="W813" s="58"/>
      <c r="X813" s="57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  <c r="AK813" s="58"/>
      <c r="AL813" s="58"/>
      <c r="AM813" s="55"/>
      <c r="AN813" s="55"/>
    </row>
    <row r="814" spans="14:40">
      <c r="N814" s="57"/>
      <c r="O814" s="57"/>
      <c r="P814" s="57"/>
      <c r="Q814" s="57"/>
      <c r="R814" s="57"/>
      <c r="S814" s="57"/>
      <c r="T814" s="57"/>
      <c r="U814" s="57"/>
      <c r="V814" s="58"/>
      <c r="W814" s="58"/>
      <c r="X814" s="57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  <c r="AK814" s="58"/>
      <c r="AL814" s="58"/>
      <c r="AM814" s="55"/>
      <c r="AN814" s="55"/>
    </row>
    <row r="815" spans="14:40">
      <c r="N815" s="57"/>
      <c r="O815" s="57"/>
      <c r="P815" s="57"/>
      <c r="Q815" s="57"/>
      <c r="R815" s="57"/>
      <c r="S815" s="57"/>
      <c r="T815" s="57"/>
      <c r="U815" s="57"/>
      <c r="V815" s="58"/>
      <c r="W815" s="58"/>
      <c r="X815" s="57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  <c r="AK815" s="58"/>
      <c r="AL815" s="58"/>
      <c r="AM815" s="55"/>
      <c r="AN815" s="55"/>
    </row>
    <row r="816" spans="14:40">
      <c r="N816" s="57"/>
      <c r="O816" s="57"/>
      <c r="P816" s="57"/>
      <c r="Q816" s="57"/>
      <c r="R816" s="57"/>
      <c r="S816" s="57"/>
      <c r="T816" s="57"/>
      <c r="U816" s="57"/>
      <c r="V816" s="58"/>
      <c r="W816" s="58"/>
      <c r="X816" s="57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  <c r="AK816" s="58"/>
      <c r="AL816" s="58"/>
      <c r="AM816" s="55"/>
      <c r="AN816" s="55"/>
    </row>
    <row r="817" spans="14:40">
      <c r="N817" s="57"/>
      <c r="O817" s="57"/>
      <c r="P817" s="57"/>
      <c r="Q817" s="57"/>
      <c r="R817" s="57"/>
      <c r="S817" s="57"/>
      <c r="T817" s="57"/>
      <c r="U817" s="57"/>
      <c r="V817" s="58"/>
      <c r="W817" s="58"/>
      <c r="X817" s="57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  <c r="AK817" s="58"/>
      <c r="AL817" s="58"/>
      <c r="AM817" s="55"/>
      <c r="AN817" s="55"/>
    </row>
    <row r="818" spans="14:40">
      <c r="N818" s="57"/>
      <c r="O818" s="57"/>
      <c r="P818" s="57"/>
      <c r="Q818" s="57"/>
      <c r="R818" s="57"/>
      <c r="S818" s="57"/>
      <c r="T818" s="57"/>
      <c r="U818" s="57"/>
      <c r="V818" s="58"/>
      <c r="W818" s="58"/>
      <c r="X818" s="57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  <c r="AK818" s="58"/>
      <c r="AL818" s="58"/>
      <c r="AM818" s="55"/>
      <c r="AN818" s="55"/>
    </row>
    <row r="819" spans="14:40">
      <c r="N819" s="57"/>
      <c r="O819" s="57"/>
      <c r="P819" s="57"/>
      <c r="Q819" s="57"/>
      <c r="R819" s="57"/>
      <c r="S819" s="57"/>
      <c r="T819" s="57"/>
      <c r="U819" s="57"/>
      <c r="V819" s="58"/>
      <c r="W819" s="58"/>
      <c r="X819" s="57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  <c r="AK819" s="58"/>
      <c r="AL819" s="58"/>
      <c r="AM819" s="55"/>
      <c r="AN819" s="55"/>
    </row>
    <row r="820" spans="14:40">
      <c r="N820" s="57"/>
      <c r="O820" s="57"/>
      <c r="P820" s="57"/>
      <c r="Q820" s="57"/>
      <c r="R820" s="57"/>
      <c r="S820" s="57"/>
      <c r="T820" s="57"/>
      <c r="U820" s="57"/>
      <c r="V820" s="58"/>
      <c r="W820" s="58"/>
      <c r="X820" s="57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  <c r="AK820" s="58"/>
      <c r="AL820" s="58"/>
      <c r="AM820" s="55"/>
      <c r="AN820" s="55"/>
    </row>
    <row r="821" spans="14:40">
      <c r="N821" s="57"/>
      <c r="O821" s="57"/>
      <c r="P821" s="57"/>
      <c r="Q821" s="57"/>
      <c r="R821" s="57"/>
      <c r="S821" s="57"/>
      <c r="T821" s="57"/>
      <c r="U821" s="57"/>
      <c r="V821" s="58"/>
      <c r="W821" s="58"/>
      <c r="X821" s="57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  <c r="AK821" s="58"/>
      <c r="AL821" s="58"/>
      <c r="AM821" s="55"/>
      <c r="AN821" s="55"/>
    </row>
    <row r="822" spans="14:40">
      <c r="N822" s="57"/>
      <c r="O822" s="57"/>
      <c r="P822" s="57"/>
      <c r="Q822" s="57"/>
      <c r="R822" s="57"/>
      <c r="S822" s="57"/>
      <c r="T822" s="57"/>
      <c r="U822" s="57"/>
      <c r="V822" s="58"/>
      <c r="W822" s="58"/>
      <c r="X822" s="57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  <c r="AK822" s="58"/>
      <c r="AL822" s="58"/>
      <c r="AM822" s="55"/>
      <c r="AN822" s="55"/>
    </row>
    <row r="823" spans="14:40">
      <c r="N823" s="57"/>
      <c r="O823" s="57"/>
      <c r="P823" s="57"/>
      <c r="Q823" s="57"/>
      <c r="R823" s="57"/>
      <c r="S823" s="57"/>
      <c r="T823" s="57"/>
      <c r="U823" s="57"/>
      <c r="V823" s="58"/>
      <c r="W823" s="58"/>
      <c r="X823" s="57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  <c r="AK823" s="58"/>
      <c r="AL823" s="58"/>
      <c r="AM823" s="55"/>
      <c r="AN823" s="55"/>
    </row>
    <row r="824" spans="14:40">
      <c r="N824" s="57"/>
      <c r="O824" s="57"/>
      <c r="P824" s="57"/>
      <c r="Q824" s="57"/>
      <c r="R824" s="57"/>
      <c r="S824" s="57"/>
      <c r="T824" s="57"/>
      <c r="U824" s="57"/>
      <c r="V824" s="58"/>
      <c r="W824" s="58"/>
      <c r="X824" s="57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  <c r="AK824" s="58"/>
      <c r="AL824" s="58"/>
      <c r="AM824" s="55"/>
      <c r="AN824" s="55"/>
    </row>
    <row r="825" spans="14:40">
      <c r="N825" s="57"/>
      <c r="O825" s="57"/>
      <c r="P825" s="57"/>
      <c r="Q825" s="57"/>
      <c r="R825" s="57"/>
      <c r="S825" s="57"/>
      <c r="T825" s="57"/>
      <c r="U825" s="57"/>
      <c r="V825" s="58"/>
      <c r="W825" s="58"/>
      <c r="X825" s="57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  <c r="AK825" s="58"/>
      <c r="AL825" s="58"/>
      <c r="AM825" s="55"/>
      <c r="AN825" s="55"/>
    </row>
    <row r="826" spans="14:40">
      <c r="N826" s="57"/>
      <c r="O826" s="57"/>
      <c r="P826" s="57"/>
      <c r="Q826" s="57"/>
      <c r="R826" s="57"/>
      <c r="S826" s="57"/>
      <c r="T826" s="57"/>
      <c r="U826" s="57"/>
      <c r="V826" s="58"/>
      <c r="W826" s="58"/>
      <c r="X826" s="57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  <c r="AK826" s="58"/>
      <c r="AL826" s="58"/>
      <c r="AM826" s="55"/>
      <c r="AN826" s="55"/>
    </row>
    <row r="827" spans="14:40">
      <c r="N827" s="57"/>
      <c r="O827" s="57"/>
      <c r="P827" s="57"/>
      <c r="Q827" s="57"/>
      <c r="R827" s="57"/>
      <c r="S827" s="57"/>
      <c r="T827" s="57"/>
      <c r="U827" s="57"/>
      <c r="V827" s="58"/>
      <c r="W827" s="58"/>
      <c r="X827" s="57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  <c r="AK827" s="58"/>
      <c r="AL827" s="58"/>
      <c r="AM827" s="55"/>
      <c r="AN827" s="55"/>
    </row>
    <row r="828" spans="14:40">
      <c r="N828" s="57"/>
      <c r="O828" s="57"/>
      <c r="P828" s="57"/>
      <c r="Q828" s="57"/>
      <c r="R828" s="57"/>
      <c r="S828" s="57"/>
      <c r="T828" s="57"/>
      <c r="U828" s="57"/>
      <c r="V828" s="58"/>
      <c r="W828" s="58"/>
      <c r="X828" s="57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  <c r="AK828" s="58"/>
      <c r="AL828" s="58"/>
      <c r="AM828" s="55"/>
      <c r="AN828" s="55"/>
    </row>
    <row r="829" spans="14:40">
      <c r="N829" s="57"/>
      <c r="O829" s="57"/>
      <c r="P829" s="57"/>
      <c r="Q829" s="57"/>
      <c r="R829" s="57"/>
      <c r="S829" s="57"/>
      <c r="T829" s="57"/>
      <c r="U829" s="57"/>
      <c r="V829" s="58"/>
      <c r="W829" s="58"/>
      <c r="X829" s="57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  <c r="AK829" s="58"/>
      <c r="AL829" s="58"/>
      <c r="AM829" s="55"/>
      <c r="AN829" s="55"/>
    </row>
    <row r="830" spans="14:40">
      <c r="N830" s="57"/>
      <c r="O830" s="57"/>
      <c r="P830" s="57"/>
      <c r="Q830" s="57"/>
      <c r="R830" s="57"/>
      <c r="S830" s="57"/>
      <c r="T830" s="57"/>
      <c r="U830" s="57"/>
      <c r="V830" s="58"/>
      <c r="W830" s="58"/>
      <c r="X830" s="57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  <c r="AK830" s="58"/>
      <c r="AL830" s="58"/>
      <c r="AM830" s="55"/>
      <c r="AN830" s="55"/>
    </row>
    <row r="831" spans="14:40">
      <c r="N831" s="57"/>
      <c r="O831" s="57"/>
      <c r="P831" s="57"/>
      <c r="Q831" s="57"/>
      <c r="R831" s="57"/>
      <c r="S831" s="57"/>
      <c r="T831" s="57"/>
      <c r="U831" s="57"/>
      <c r="V831" s="58"/>
      <c r="W831" s="58"/>
      <c r="X831" s="57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  <c r="AK831" s="58"/>
      <c r="AL831" s="58"/>
      <c r="AM831" s="55"/>
      <c r="AN831" s="55"/>
    </row>
    <row r="832" spans="14:40">
      <c r="N832" s="57"/>
      <c r="O832" s="57"/>
      <c r="P832" s="57"/>
      <c r="Q832" s="57"/>
      <c r="R832" s="57"/>
      <c r="S832" s="57"/>
      <c r="T832" s="57"/>
      <c r="U832" s="57"/>
      <c r="V832" s="58"/>
      <c r="W832" s="58"/>
      <c r="X832" s="57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  <c r="AK832" s="58"/>
      <c r="AL832" s="58"/>
      <c r="AM832" s="55"/>
      <c r="AN832" s="55"/>
    </row>
    <row r="833" spans="14:40">
      <c r="N833" s="57"/>
      <c r="O833" s="57"/>
      <c r="P833" s="57"/>
      <c r="Q833" s="57"/>
      <c r="R833" s="57"/>
      <c r="S833" s="57"/>
      <c r="T833" s="57"/>
      <c r="U833" s="57"/>
      <c r="V833" s="58"/>
      <c r="W833" s="58"/>
      <c r="X833" s="57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  <c r="AK833" s="58"/>
      <c r="AL833" s="58"/>
      <c r="AM833" s="55"/>
      <c r="AN833" s="55"/>
    </row>
    <row r="834" spans="14:40">
      <c r="N834" s="57"/>
      <c r="O834" s="57"/>
      <c r="P834" s="57"/>
      <c r="Q834" s="57"/>
      <c r="R834" s="57"/>
      <c r="S834" s="57"/>
      <c r="T834" s="57"/>
      <c r="U834" s="57"/>
      <c r="V834" s="58"/>
      <c r="W834" s="58"/>
      <c r="X834" s="57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  <c r="AK834" s="58"/>
      <c r="AL834" s="58"/>
      <c r="AM834" s="55"/>
      <c r="AN834" s="55"/>
    </row>
    <row r="835" spans="14:40">
      <c r="N835" s="57"/>
      <c r="O835" s="57"/>
      <c r="P835" s="57"/>
      <c r="Q835" s="57"/>
      <c r="R835" s="57"/>
      <c r="S835" s="57"/>
      <c r="T835" s="57"/>
      <c r="U835" s="57"/>
      <c r="V835" s="58"/>
      <c r="W835" s="58"/>
      <c r="X835" s="57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  <c r="AK835" s="58"/>
      <c r="AL835" s="58"/>
      <c r="AM835" s="55"/>
      <c r="AN835" s="55"/>
    </row>
    <row r="836" spans="14:40">
      <c r="N836" s="57"/>
      <c r="O836" s="57"/>
      <c r="P836" s="57"/>
      <c r="Q836" s="57"/>
      <c r="R836" s="57"/>
      <c r="S836" s="57"/>
      <c r="T836" s="57"/>
      <c r="U836" s="57"/>
      <c r="V836" s="58"/>
      <c r="W836" s="58"/>
      <c r="X836" s="57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  <c r="AK836" s="58"/>
      <c r="AL836" s="58"/>
      <c r="AM836" s="55"/>
      <c r="AN836" s="55"/>
    </row>
    <row r="837" spans="14:40">
      <c r="N837" s="57"/>
      <c r="O837" s="57"/>
      <c r="P837" s="57"/>
      <c r="Q837" s="57"/>
      <c r="R837" s="57"/>
      <c r="S837" s="57"/>
      <c r="T837" s="57"/>
      <c r="U837" s="57"/>
      <c r="V837" s="58"/>
      <c r="W837" s="58"/>
      <c r="X837" s="57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  <c r="AK837" s="58"/>
      <c r="AL837" s="58"/>
      <c r="AM837" s="55"/>
      <c r="AN837" s="55"/>
    </row>
    <row r="838" spans="14:40">
      <c r="N838" s="57"/>
      <c r="O838" s="57"/>
      <c r="P838" s="57"/>
      <c r="Q838" s="57"/>
      <c r="R838" s="57"/>
      <c r="S838" s="57"/>
      <c r="T838" s="57"/>
      <c r="U838" s="57"/>
      <c r="V838" s="58"/>
      <c r="W838" s="58"/>
      <c r="X838" s="57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  <c r="AK838" s="58"/>
      <c r="AL838" s="58"/>
      <c r="AM838" s="55"/>
      <c r="AN838" s="55"/>
    </row>
    <row r="839" spans="14:40">
      <c r="N839" s="57"/>
      <c r="O839" s="57"/>
      <c r="P839" s="57"/>
      <c r="Q839" s="57"/>
      <c r="R839" s="57"/>
      <c r="S839" s="57"/>
      <c r="T839" s="57"/>
      <c r="U839" s="57"/>
      <c r="V839" s="58"/>
      <c r="W839" s="58"/>
      <c r="X839" s="57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  <c r="AK839" s="58"/>
      <c r="AL839" s="58"/>
      <c r="AM839" s="55"/>
      <c r="AN839" s="55"/>
    </row>
    <row r="840" spans="14:40">
      <c r="N840" s="57"/>
      <c r="O840" s="57"/>
      <c r="P840" s="57"/>
      <c r="Q840" s="57"/>
      <c r="R840" s="57"/>
      <c r="S840" s="57"/>
      <c r="T840" s="57"/>
      <c r="U840" s="57"/>
      <c r="V840" s="58"/>
      <c r="W840" s="58"/>
      <c r="X840" s="57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  <c r="AK840" s="58"/>
      <c r="AL840" s="58"/>
      <c r="AM840" s="55"/>
      <c r="AN840" s="55"/>
    </row>
    <row r="841" spans="14:40">
      <c r="N841" s="57"/>
      <c r="O841" s="57"/>
      <c r="P841" s="57"/>
      <c r="Q841" s="57"/>
      <c r="R841" s="57"/>
      <c r="S841" s="57"/>
      <c r="T841" s="57"/>
      <c r="U841" s="57"/>
      <c r="V841" s="58"/>
      <c r="W841" s="58"/>
      <c r="X841" s="57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  <c r="AK841" s="58"/>
      <c r="AL841" s="58"/>
      <c r="AM841" s="55"/>
      <c r="AN841" s="55"/>
    </row>
    <row r="842" spans="14:40">
      <c r="N842" s="57"/>
      <c r="O842" s="57"/>
      <c r="P842" s="57"/>
      <c r="Q842" s="57"/>
      <c r="R842" s="57"/>
      <c r="S842" s="57"/>
      <c r="T842" s="57"/>
      <c r="U842" s="57"/>
      <c r="V842" s="58"/>
      <c r="W842" s="58"/>
      <c r="X842" s="57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  <c r="AK842" s="58"/>
      <c r="AL842" s="58"/>
      <c r="AM842" s="55"/>
      <c r="AN842" s="55"/>
    </row>
    <row r="843" spans="14:40">
      <c r="N843" s="57"/>
      <c r="O843" s="57"/>
      <c r="P843" s="57"/>
      <c r="Q843" s="57"/>
      <c r="R843" s="57"/>
      <c r="S843" s="57"/>
      <c r="T843" s="57"/>
      <c r="U843" s="57"/>
      <c r="V843" s="58"/>
      <c r="W843" s="58"/>
      <c r="X843" s="57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  <c r="AK843" s="58"/>
      <c r="AL843" s="58"/>
      <c r="AM843" s="55"/>
      <c r="AN843" s="55"/>
    </row>
    <row r="844" spans="14:40">
      <c r="N844" s="57"/>
      <c r="O844" s="57"/>
      <c r="P844" s="57"/>
      <c r="Q844" s="57"/>
      <c r="R844" s="57"/>
      <c r="S844" s="57"/>
      <c r="T844" s="57"/>
      <c r="U844" s="57"/>
      <c r="V844" s="58"/>
      <c r="W844" s="58"/>
      <c r="X844" s="57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  <c r="AK844" s="58"/>
      <c r="AL844" s="58"/>
      <c r="AM844" s="55"/>
      <c r="AN844" s="55"/>
    </row>
    <row r="845" spans="14:40">
      <c r="N845" s="57"/>
      <c r="O845" s="57"/>
      <c r="P845" s="57"/>
      <c r="Q845" s="57"/>
      <c r="R845" s="57"/>
      <c r="S845" s="57"/>
      <c r="T845" s="57"/>
      <c r="U845" s="57"/>
      <c r="V845" s="58"/>
      <c r="W845" s="58"/>
      <c r="X845" s="57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  <c r="AK845" s="58"/>
      <c r="AL845" s="58"/>
      <c r="AM845" s="55"/>
      <c r="AN845" s="55"/>
    </row>
    <row r="846" spans="14:40">
      <c r="N846" s="57"/>
      <c r="O846" s="57"/>
      <c r="P846" s="57"/>
      <c r="Q846" s="57"/>
      <c r="R846" s="57"/>
      <c r="S846" s="57"/>
      <c r="T846" s="57"/>
      <c r="U846" s="57"/>
      <c r="V846" s="58"/>
      <c r="W846" s="58"/>
      <c r="X846" s="57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  <c r="AK846" s="58"/>
      <c r="AL846" s="58"/>
      <c r="AM846" s="55"/>
      <c r="AN846" s="55"/>
    </row>
    <row r="847" spans="14:40">
      <c r="N847" s="57"/>
      <c r="O847" s="57"/>
      <c r="P847" s="57"/>
      <c r="Q847" s="57"/>
      <c r="R847" s="57"/>
      <c r="S847" s="57"/>
      <c r="T847" s="57"/>
      <c r="U847" s="57"/>
      <c r="V847" s="58"/>
      <c r="W847" s="58"/>
      <c r="X847" s="57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  <c r="AK847" s="58"/>
      <c r="AL847" s="58"/>
      <c r="AM847" s="55"/>
      <c r="AN847" s="55"/>
    </row>
    <row r="848" spans="14:40">
      <c r="N848" s="57"/>
      <c r="O848" s="57"/>
      <c r="P848" s="57"/>
      <c r="Q848" s="57"/>
      <c r="R848" s="57"/>
      <c r="S848" s="57"/>
      <c r="T848" s="57"/>
      <c r="U848" s="57"/>
      <c r="V848" s="58"/>
      <c r="W848" s="58"/>
      <c r="X848" s="57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  <c r="AK848" s="58"/>
      <c r="AL848" s="58"/>
      <c r="AM848" s="55"/>
      <c r="AN848" s="55"/>
    </row>
    <row r="849" spans="14:40">
      <c r="N849" s="57"/>
      <c r="O849" s="57"/>
      <c r="P849" s="57"/>
      <c r="Q849" s="57"/>
      <c r="R849" s="57"/>
      <c r="S849" s="57"/>
      <c r="T849" s="57"/>
      <c r="U849" s="57"/>
      <c r="V849" s="58"/>
      <c r="W849" s="58"/>
      <c r="X849" s="57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  <c r="AK849" s="58"/>
      <c r="AL849" s="58"/>
      <c r="AM849" s="55"/>
      <c r="AN849" s="55"/>
    </row>
    <row r="850" spans="14:40">
      <c r="N850" s="57"/>
      <c r="O850" s="57"/>
      <c r="P850" s="57"/>
      <c r="Q850" s="57"/>
      <c r="R850" s="57"/>
      <c r="S850" s="57"/>
      <c r="T850" s="57"/>
      <c r="U850" s="57"/>
      <c r="V850" s="58"/>
      <c r="W850" s="58"/>
      <c r="X850" s="57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  <c r="AK850" s="58"/>
      <c r="AL850" s="58"/>
      <c r="AM850" s="55"/>
      <c r="AN850" s="55"/>
    </row>
    <row r="851" spans="14:40">
      <c r="N851" s="57"/>
      <c r="O851" s="57"/>
      <c r="P851" s="57"/>
      <c r="Q851" s="57"/>
      <c r="R851" s="57"/>
      <c r="S851" s="57"/>
      <c r="T851" s="57"/>
      <c r="U851" s="57"/>
      <c r="V851" s="58"/>
      <c r="W851" s="58"/>
      <c r="X851" s="57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  <c r="AK851" s="58"/>
      <c r="AL851" s="58"/>
      <c r="AM851" s="55"/>
      <c r="AN851" s="55"/>
    </row>
    <row r="852" spans="14:40">
      <c r="N852" s="57"/>
      <c r="O852" s="57"/>
      <c r="P852" s="57"/>
      <c r="Q852" s="57"/>
      <c r="R852" s="57"/>
      <c r="S852" s="57"/>
      <c r="T852" s="57"/>
      <c r="U852" s="57"/>
      <c r="V852" s="58"/>
      <c r="W852" s="58"/>
      <c r="X852" s="57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  <c r="AK852" s="58"/>
      <c r="AL852" s="58"/>
      <c r="AM852" s="55"/>
      <c r="AN852" s="55"/>
    </row>
    <row r="853" spans="14:40">
      <c r="N853" s="57"/>
      <c r="O853" s="57"/>
      <c r="P853" s="57"/>
      <c r="Q853" s="57"/>
      <c r="R853" s="57"/>
      <c r="S853" s="57"/>
      <c r="T853" s="57"/>
      <c r="U853" s="57"/>
      <c r="V853" s="58"/>
      <c r="W853" s="58"/>
      <c r="X853" s="57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  <c r="AK853" s="58"/>
      <c r="AL853" s="58"/>
      <c r="AM853" s="55"/>
      <c r="AN853" s="55"/>
    </row>
    <row r="854" spans="14:40">
      <c r="N854" s="57"/>
      <c r="O854" s="57"/>
      <c r="P854" s="57"/>
      <c r="Q854" s="57"/>
      <c r="R854" s="57"/>
      <c r="S854" s="57"/>
      <c r="T854" s="57"/>
      <c r="U854" s="57"/>
      <c r="V854" s="58"/>
      <c r="W854" s="58"/>
      <c r="X854" s="57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  <c r="AK854" s="58"/>
      <c r="AL854" s="58"/>
      <c r="AM854" s="55"/>
      <c r="AN854" s="55"/>
    </row>
    <row r="855" spans="14:40">
      <c r="N855" s="57"/>
      <c r="O855" s="57"/>
      <c r="P855" s="57"/>
      <c r="Q855" s="57"/>
      <c r="R855" s="57"/>
      <c r="S855" s="57"/>
      <c r="T855" s="57"/>
      <c r="U855" s="57"/>
      <c r="V855" s="58"/>
      <c r="W855" s="58"/>
      <c r="X855" s="57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  <c r="AK855" s="58"/>
      <c r="AL855" s="58"/>
      <c r="AM855" s="55"/>
      <c r="AN855" s="55"/>
    </row>
    <row r="856" spans="14:40">
      <c r="N856" s="57"/>
      <c r="O856" s="57"/>
      <c r="P856" s="57"/>
      <c r="Q856" s="57"/>
      <c r="R856" s="57"/>
      <c r="S856" s="57"/>
      <c r="T856" s="57"/>
      <c r="U856" s="57"/>
      <c r="V856" s="58"/>
      <c r="W856" s="58"/>
      <c r="X856" s="57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  <c r="AK856" s="58"/>
      <c r="AL856" s="58"/>
      <c r="AM856" s="55"/>
      <c r="AN856" s="55"/>
    </row>
    <row r="857" spans="14:40">
      <c r="N857" s="57"/>
      <c r="O857" s="57"/>
      <c r="P857" s="57"/>
      <c r="Q857" s="57"/>
      <c r="R857" s="57"/>
      <c r="S857" s="57"/>
      <c r="T857" s="57"/>
      <c r="U857" s="57"/>
      <c r="V857" s="58"/>
      <c r="W857" s="58"/>
      <c r="X857" s="57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  <c r="AK857" s="58"/>
      <c r="AL857" s="58"/>
      <c r="AM857" s="55"/>
      <c r="AN857" s="55"/>
    </row>
    <row r="858" spans="14:40">
      <c r="N858" s="57"/>
      <c r="O858" s="57"/>
      <c r="P858" s="57"/>
      <c r="Q858" s="57"/>
      <c r="R858" s="57"/>
      <c r="S858" s="57"/>
      <c r="T858" s="57"/>
      <c r="U858" s="57"/>
      <c r="V858" s="58"/>
      <c r="W858" s="58"/>
      <c r="X858" s="57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  <c r="AK858" s="58"/>
      <c r="AL858" s="58"/>
      <c r="AM858" s="55"/>
      <c r="AN858" s="55"/>
    </row>
    <row r="859" spans="14:40">
      <c r="N859" s="57"/>
      <c r="O859" s="57"/>
      <c r="P859" s="57"/>
      <c r="Q859" s="57"/>
      <c r="R859" s="57"/>
      <c r="S859" s="57"/>
      <c r="T859" s="57"/>
      <c r="U859" s="57"/>
      <c r="V859" s="58"/>
      <c r="W859" s="58"/>
      <c r="X859" s="57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  <c r="AK859" s="58"/>
      <c r="AL859" s="58"/>
      <c r="AM859" s="55"/>
      <c r="AN859" s="55"/>
    </row>
    <row r="860" spans="14:40">
      <c r="N860" s="57"/>
      <c r="O860" s="57"/>
      <c r="P860" s="57"/>
      <c r="Q860" s="57"/>
      <c r="R860" s="57"/>
      <c r="S860" s="57"/>
      <c r="T860" s="57"/>
      <c r="U860" s="57"/>
      <c r="V860" s="58"/>
      <c r="W860" s="58"/>
      <c r="X860" s="57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  <c r="AK860" s="58"/>
      <c r="AL860" s="58"/>
      <c r="AM860" s="55"/>
      <c r="AN860" s="55"/>
    </row>
    <row r="861" spans="14:40">
      <c r="N861" s="57"/>
      <c r="O861" s="57"/>
      <c r="P861" s="57"/>
      <c r="Q861" s="57"/>
      <c r="R861" s="57"/>
      <c r="S861" s="57"/>
      <c r="T861" s="57"/>
      <c r="U861" s="57"/>
      <c r="V861" s="58"/>
      <c r="W861" s="58"/>
      <c r="X861" s="57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  <c r="AK861" s="58"/>
      <c r="AL861" s="58"/>
      <c r="AM861" s="55"/>
      <c r="AN861" s="55"/>
    </row>
    <row r="862" spans="14:40">
      <c r="N862" s="57"/>
      <c r="O862" s="57"/>
      <c r="P862" s="57"/>
      <c r="Q862" s="57"/>
      <c r="R862" s="57"/>
      <c r="S862" s="57"/>
      <c r="T862" s="57"/>
      <c r="U862" s="57"/>
      <c r="V862" s="58"/>
      <c r="W862" s="58"/>
      <c r="X862" s="57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  <c r="AK862" s="58"/>
      <c r="AL862" s="58"/>
      <c r="AM862" s="55"/>
      <c r="AN862" s="55"/>
    </row>
    <row r="863" spans="14:40">
      <c r="N863" s="57"/>
      <c r="O863" s="57"/>
      <c r="P863" s="57"/>
      <c r="Q863" s="57"/>
      <c r="R863" s="57"/>
      <c r="S863" s="57"/>
      <c r="T863" s="57"/>
      <c r="U863" s="57"/>
      <c r="V863" s="58"/>
      <c r="W863" s="58"/>
      <c r="X863" s="57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  <c r="AK863" s="58"/>
      <c r="AL863" s="58"/>
      <c r="AM863" s="55"/>
      <c r="AN863" s="55"/>
    </row>
    <row r="864" spans="14:40">
      <c r="N864" s="57"/>
      <c r="O864" s="57"/>
      <c r="P864" s="57"/>
      <c r="Q864" s="57"/>
      <c r="R864" s="57"/>
      <c r="S864" s="57"/>
      <c r="T864" s="57"/>
      <c r="U864" s="57"/>
      <c r="V864" s="58"/>
      <c r="W864" s="58"/>
      <c r="X864" s="57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  <c r="AK864" s="58"/>
      <c r="AL864" s="58"/>
      <c r="AM864" s="55"/>
      <c r="AN864" s="55"/>
    </row>
    <row r="865" spans="14:40">
      <c r="N865" s="57"/>
      <c r="O865" s="57"/>
      <c r="P865" s="57"/>
      <c r="Q865" s="57"/>
      <c r="R865" s="57"/>
      <c r="S865" s="57"/>
      <c r="T865" s="57"/>
      <c r="U865" s="57"/>
      <c r="V865" s="58"/>
      <c r="W865" s="58"/>
      <c r="X865" s="57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  <c r="AK865" s="58"/>
      <c r="AL865" s="58"/>
      <c r="AM865" s="55"/>
      <c r="AN865" s="55"/>
    </row>
    <row r="866" spans="14:40">
      <c r="N866" s="57"/>
      <c r="O866" s="57"/>
      <c r="P866" s="57"/>
      <c r="Q866" s="57"/>
      <c r="R866" s="57"/>
      <c r="S866" s="57"/>
      <c r="T866" s="57"/>
      <c r="U866" s="57"/>
      <c r="V866" s="58"/>
      <c r="W866" s="58"/>
      <c r="X866" s="57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  <c r="AK866" s="58"/>
      <c r="AL866" s="58"/>
      <c r="AM866" s="55"/>
      <c r="AN866" s="55"/>
    </row>
    <row r="867" spans="14:40">
      <c r="N867" s="57"/>
      <c r="O867" s="57"/>
      <c r="P867" s="57"/>
      <c r="Q867" s="57"/>
      <c r="R867" s="57"/>
      <c r="S867" s="57"/>
      <c r="T867" s="57"/>
      <c r="U867" s="57"/>
      <c r="V867" s="58"/>
      <c r="W867" s="58"/>
      <c r="X867" s="57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  <c r="AK867" s="58"/>
      <c r="AL867" s="58"/>
      <c r="AM867" s="55"/>
      <c r="AN867" s="55"/>
    </row>
    <row r="868" spans="14:40">
      <c r="N868" s="57"/>
      <c r="O868" s="57"/>
      <c r="P868" s="57"/>
      <c r="Q868" s="57"/>
      <c r="R868" s="57"/>
      <c r="S868" s="57"/>
      <c r="T868" s="57"/>
      <c r="U868" s="57"/>
      <c r="V868" s="58"/>
      <c r="W868" s="58"/>
      <c r="X868" s="57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  <c r="AK868" s="58"/>
      <c r="AL868" s="58"/>
      <c r="AM868" s="55"/>
      <c r="AN868" s="55"/>
    </row>
    <row r="869" spans="14:40">
      <c r="N869" s="57"/>
      <c r="O869" s="57"/>
      <c r="P869" s="57"/>
      <c r="Q869" s="57"/>
      <c r="R869" s="57"/>
      <c r="S869" s="57"/>
      <c r="T869" s="57"/>
      <c r="U869" s="57"/>
      <c r="V869" s="58"/>
      <c r="W869" s="58"/>
      <c r="X869" s="57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  <c r="AK869" s="58"/>
      <c r="AL869" s="58"/>
      <c r="AM869" s="55"/>
      <c r="AN869" s="55"/>
    </row>
    <row r="870" spans="14:40">
      <c r="N870" s="57"/>
      <c r="O870" s="57"/>
      <c r="P870" s="57"/>
      <c r="Q870" s="57"/>
      <c r="R870" s="57"/>
      <c r="S870" s="57"/>
      <c r="T870" s="57"/>
      <c r="U870" s="57"/>
      <c r="V870" s="58"/>
      <c r="W870" s="58"/>
      <c r="X870" s="57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  <c r="AK870" s="58"/>
      <c r="AL870" s="58"/>
      <c r="AM870" s="55"/>
      <c r="AN870" s="55"/>
    </row>
    <row r="871" spans="14:40">
      <c r="N871" s="57"/>
      <c r="O871" s="57"/>
      <c r="P871" s="57"/>
      <c r="Q871" s="57"/>
      <c r="R871" s="57"/>
      <c r="S871" s="57"/>
      <c r="T871" s="57"/>
      <c r="U871" s="57"/>
      <c r="V871" s="58"/>
      <c r="W871" s="58"/>
      <c r="X871" s="57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  <c r="AK871" s="58"/>
      <c r="AL871" s="58"/>
      <c r="AM871" s="55"/>
      <c r="AN871" s="55"/>
    </row>
    <row r="872" spans="14:40">
      <c r="N872" s="57"/>
      <c r="O872" s="57"/>
      <c r="P872" s="57"/>
      <c r="Q872" s="57"/>
      <c r="R872" s="57"/>
      <c r="S872" s="57"/>
      <c r="T872" s="57"/>
      <c r="U872" s="57"/>
      <c r="V872" s="58"/>
      <c r="W872" s="58"/>
      <c r="X872" s="57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  <c r="AK872" s="58"/>
      <c r="AL872" s="58"/>
      <c r="AM872" s="55"/>
      <c r="AN872" s="55"/>
    </row>
    <row r="873" spans="14:40">
      <c r="N873" s="57"/>
      <c r="O873" s="57"/>
      <c r="P873" s="57"/>
      <c r="Q873" s="57"/>
      <c r="R873" s="57"/>
      <c r="S873" s="57"/>
      <c r="T873" s="57"/>
      <c r="U873" s="57"/>
      <c r="V873" s="58"/>
      <c r="W873" s="58"/>
      <c r="X873" s="57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  <c r="AK873" s="58"/>
      <c r="AL873" s="58"/>
      <c r="AM873" s="55"/>
      <c r="AN873" s="55"/>
    </row>
    <row r="874" spans="14:40">
      <c r="N874" s="57"/>
      <c r="O874" s="57"/>
      <c r="P874" s="57"/>
      <c r="Q874" s="57"/>
      <c r="R874" s="57"/>
      <c r="S874" s="57"/>
      <c r="T874" s="57"/>
      <c r="U874" s="57"/>
      <c r="V874" s="58"/>
      <c r="W874" s="58"/>
      <c r="X874" s="57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  <c r="AK874" s="58"/>
      <c r="AL874" s="58"/>
      <c r="AM874" s="55"/>
      <c r="AN874" s="55"/>
    </row>
    <row r="875" spans="14:40">
      <c r="N875" s="57"/>
      <c r="O875" s="57"/>
      <c r="P875" s="57"/>
      <c r="Q875" s="57"/>
      <c r="R875" s="57"/>
      <c r="S875" s="57"/>
      <c r="T875" s="57"/>
      <c r="U875" s="57"/>
      <c r="V875" s="58"/>
      <c r="W875" s="58"/>
      <c r="X875" s="57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  <c r="AK875" s="58"/>
      <c r="AL875" s="58"/>
      <c r="AM875" s="55"/>
      <c r="AN875" s="55"/>
    </row>
    <row r="876" spans="14:40">
      <c r="N876" s="57"/>
      <c r="O876" s="57"/>
      <c r="P876" s="57"/>
      <c r="Q876" s="57"/>
      <c r="R876" s="57"/>
      <c r="S876" s="57"/>
      <c r="T876" s="57"/>
      <c r="U876" s="57"/>
      <c r="V876" s="58"/>
      <c r="W876" s="58"/>
      <c r="X876" s="57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  <c r="AK876" s="58"/>
      <c r="AL876" s="58"/>
      <c r="AM876" s="55"/>
      <c r="AN876" s="55"/>
    </row>
    <row r="877" spans="14:40">
      <c r="N877" s="57"/>
      <c r="O877" s="57"/>
      <c r="P877" s="57"/>
      <c r="Q877" s="57"/>
      <c r="R877" s="57"/>
      <c r="S877" s="57"/>
      <c r="T877" s="57"/>
      <c r="U877" s="57"/>
      <c r="V877" s="58"/>
      <c r="W877" s="58"/>
      <c r="X877" s="57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  <c r="AK877" s="58"/>
      <c r="AL877" s="58"/>
      <c r="AM877" s="55"/>
      <c r="AN877" s="55"/>
    </row>
    <row r="878" spans="14:40">
      <c r="N878" s="57"/>
      <c r="O878" s="57"/>
      <c r="P878" s="57"/>
      <c r="Q878" s="57"/>
      <c r="R878" s="57"/>
      <c r="S878" s="57"/>
      <c r="T878" s="57"/>
      <c r="U878" s="57"/>
      <c r="V878" s="58"/>
      <c r="W878" s="58"/>
      <c r="X878" s="57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  <c r="AK878" s="58"/>
      <c r="AL878" s="58"/>
      <c r="AM878" s="55"/>
      <c r="AN878" s="55"/>
    </row>
    <row r="879" spans="14:40">
      <c r="N879" s="57"/>
      <c r="O879" s="57"/>
      <c r="P879" s="57"/>
      <c r="Q879" s="57"/>
      <c r="R879" s="57"/>
      <c r="S879" s="57"/>
      <c r="T879" s="57"/>
      <c r="U879" s="57"/>
      <c r="V879" s="58"/>
      <c r="W879" s="58"/>
      <c r="X879" s="57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  <c r="AK879" s="58"/>
      <c r="AL879" s="58"/>
      <c r="AM879" s="55"/>
      <c r="AN879" s="55"/>
    </row>
    <row r="880" spans="14:40">
      <c r="N880" s="57"/>
      <c r="O880" s="57"/>
      <c r="P880" s="57"/>
      <c r="Q880" s="57"/>
      <c r="R880" s="57"/>
      <c r="S880" s="57"/>
      <c r="T880" s="57"/>
      <c r="U880" s="57"/>
      <c r="V880" s="58"/>
      <c r="W880" s="58"/>
      <c r="X880" s="57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  <c r="AK880" s="58"/>
      <c r="AL880" s="58"/>
      <c r="AM880" s="55"/>
      <c r="AN880" s="55"/>
    </row>
    <row r="881" spans="14:40">
      <c r="N881" s="57"/>
      <c r="O881" s="57"/>
      <c r="P881" s="57"/>
      <c r="Q881" s="57"/>
      <c r="R881" s="57"/>
      <c r="S881" s="57"/>
      <c r="T881" s="57"/>
      <c r="U881" s="57"/>
      <c r="V881" s="58"/>
      <c r="W881" s="58"/>
      <c r="X881" s="57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  <c r="AK881" s="58"/>
      <c r="AL881" s="58"/>
      <c r="AM881" s="55"/>
      <c r="AN881" s="55"/>
    </row>
    <row r="882" spans="14:40">
      <c r="N882" s="57"/>
      <c r="O882" s="57"/>
      <c r="P882" s="57"/>
      <c r="Q882" s="57"/>
      <c r="R882" s="57"/>
      <c r="S882" s="57"/>
      <c r="T882" s="57"/>
      <c r="U882" s="57"/>
      <c r="V882" s="58"/>
      <c r="W882" s="58"/>
      <c r="X882" s="57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  <c r="AK882" s="58"/>
      <c r="AL882" s="58"/>
      <c r="AM882" s="55"/>
      <c r="AN882" s="55"/>
    </row>
    <row r="883" spans="14:40">
      <c r="N883" s="57"/>
      <c r="O883" s="57"/>
      <c r="P883" s="57"/>
      <c r="Q883" s="57"/>
      <c r="R883" s="57"/>
      <c r="S883" s="57"/>
      <c r="T883" s="57"/>
      <c r="U883" s="57"/>
      <c r="V883" s="58"/>
      <c r="W883" s="58"/>
      <c r="X883" s="57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  <c r="AK883" s="58"/>
      <c r="AL883" s="58"/>
      <c r="AM883" s="55"/>
      <c r="AN883" s="55"/>
    </row>
    <row r="884" spans="14:40">
      <c r="N884" s="57"/>
      <c r="O884" s="57"/>
      <c r="P884" s="57"/>
      <c r="Q884" s="57"/>
      <c r="R884" s="57"/>
      <c r="S884" s="57"/>
      <c r="T884" s="57"/>
      <c r="U884" s="57"/>
      <c r="V884" s="58"/>
      <c r="W884" s="58"/>
      <c r="X884" s="57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  <c r="AK884" s="58"/>
      <c r="AL884" s="58"/>
      <c r="AM884" s="55"/>
      <c r="AN884" s="55"/>
    </row>
    <row r="885" spans="14:40">
      <c r="N885" s="57"/>
      <c r="O885" s="57"/>
      <c r="P885" s="57"/>
      <c r="Q885" s="57"/>
      <c r="R885" s="57"/>
      <c r="S885" s="57"/>
      <c r="T885" s="57"/>
      <c r="U885" s="57"/>
      <c r="V885" s="58"/>
      <c r="W885" s="58"/>
      <c r="X885" s="57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  <c r="AK885" s="58"/>
      <c r="AL885" s="58"/>
      <c r="AM885" s="55"/>
      <c r="AN885" s="55"/>
    </row>
    <row r="886" spans="14:40">
      <c r="N886" s="57"/>
      <c r="O886" s="57"/>
      <c r="P886" s="57"/>
      <c r="Q886" s="57"/>
      <c r="R886" s="57"/>
      <c r="S886" s="57"/>
      <c r="T886" s="57"/>
      <c r="U886" s="57"/>
      <c r="V886" s="58"/>
      <c r="W886" s="58"/>
      <c r="X886" s="57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  <c r="AK886" s="58"/>
      <c r="AL886" s="58"/>
      <c r="AM886" s="55"/>
      <c r="AN886" s="55"/>
    </row>
    <row r="887" spans="14:40">
      <c r="N887" s="57"/>
      <c r="O887" s="57"/>
      <c r="P887" s="57"/>
      <c r="Q887" s="57"/>
      <c r="R887" s="57"/>
      <c r="S887" s="57"/>
      <c r="T887" s="57"/>
      <c r="U887" s="57"/>
      <c r="V887" s="58"/>
      <c r="W887" s="58"/>
      <c r="X887" s="57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  <c r="AK887" s="58"/>
      <c r="AL887" s="58"/>
      <c r="AM887" s="55"/>
      <c r="AN887" s="55"/>
    </row>
    <row r="888" spans="14:40">
      <c r="N888" s="57"/>
      <c r="O888" s="57"/>
      <c r="P888" s="57"/>
      <c r="Q888" s="57"/>
      <c r="R888" s="57"/>
      <c r="S888" s="57"/>
      <c r="T888" s="57"/>
      <c r="U888" s="57"/>
      <c r="V888" s="58"/>
      <c r="W888" s="58"/>
      <c r="X888" s="57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  <c r="AK888" s="58"/>
      <c r="AL888" s="58"/>
      <c r="AM888" s="55"/>
      <c r="AN888" s="55"/>
    </row>
    <row r="889" spans="14:40">
      <c r="N889" s="57"/>
      <c r="O889" s="57"/>
      <c r="P889" s="57"/>
      <c r="Q889" s="57"/>
      <c r="R889" s="57"/>
      <c r="S889" s="57"/>
      <c r="T889" s="57"/>
      <c r="U889" s="57"/>
      <c r="V889" s="58"/>
      <c r="W889" s="58"/>
      <c r="X889" s="57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  <c r="AK889" s="58"/>
      <c r="AL889" s="58"/>
      <c r="AM889" s="55"/>
      <c r="AN889" s="55"/>
    </row>
    <row r="890" spans="14:40">
      <c r="N890" s="57"/>
      <c r="O890" s="57"/>
      <c r="P890" s="57"/>
      <c r="Q890" s="57"/>
      <c r="R890" s="57"/>
      <c r="S890" s="57"/>
      <c r="T890" s="57"/>
      <c r="U890" s="57"/>
      <c r="V890" s="58"/>
      <c r="W890" s="58"/>
      <c r="X890" s="57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  <c r="AK890" s="58"/>
      <c r="AL890" s="58"/>
      <c r="AM890" s="55"/>
      <c r="AN890" s="55"/>
    </row>
    <row r="891" spans="14:40">
      <c r="N891" s="57"/>
      <c r="O891" s="57"/>
      <c r="P891" s="57"/>
      <c r="Q891" s="57"/>
      <c r="R891" s="57"/>
      <c r="S891" s="57"/>
      <c r="T891" s="57"/>
      <c r="U891" s="57"/>
      <c r="V891" s="58"/>
      <c r="W891" s="58"/>
      <c r="X891" s="57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  <c r="AK891" s="58"/>
      <c r="AL891" s="58"/>
      <c r="AM891" s="55"/>
      <c r="AN891" s="55"/>
    </row>
    <row r="892" spans="14:40">
      <c r="N892" s="57"/>
      <c r="O892" s="57"/>
      <c r="P892" s="57"/>
      <c r="Q892" s="57"/>
      <c r="R892" s="57"/>
      <c r="S892" s="57"/>
      <c r="T892" s="57"/>
      <c r="U892" s="57"/>
      <c r="V892" s="58"/>
      <c r="W892" s="58"/>
      <c r="X892" s="57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  <c r="AK892" s="58"/>
      <c r="AL892" s="58"/>
      <c r="AM892" s="55"/>
      <c r="AN892" s="55"/>
    </row>
    <row r="893" spans="14:40">
      <c r="N893" s="57"/>
      <c r="O893" s="57"/>
      <c r="P893" s="57"/>
      <c r="Q893" s="57"/>
      <c r="R893" s="57"/>
      <c r="S893" s="57"/>
      <c r="T893" s="57"/>
      <c r="U893" s="57"/>
      <c r="V893" s="58"/>
      <c r="W893" s="58"/>
      <c r="X893" s="57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  <c r="AK893" s="58"/>
      <c r="AL893" s="58"/>
      <c r="AM893" s="55"/>
      <c r="AN893" s="55"/>
    </row>
    <row r="894" spans="14:40">
      <c r="N894" s="57"/>
      <c r="O894" s="57"/>
      <c r="P894" s="57"/>
      <c r="Q894" s="57"/>
      <c r="R894" s="57"/>
      <c r="S894" s="57"/>
      <c r="T894" s="57"/>
      <c r="U894" s="57"/>
      <c r="V894" s="58"/>
      <c r="W894" s="58"/>
      <c r="X894" s="57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  <c r="AK894" s="58"/>
      <c r="AL894" s="58"/>
      <c r="AM894" s="55"/>
      <c r="AN894" s="55"/>
    </row>
    <row r="895" spans="14:40">
      <c r="N895" s="57"/>
      <c r="O895" s="57"/>
      <c r="P895" s="57"/>
      <c r="Q895" s="57"/>
      <c r="R895" s="57"/>
      <c r="S895" s="57"/>
      <c r="T895" s="57"/>
      <c r="U895" s="57"/>
      <c r="V895" s="58"/>
      <c r="W895" s="58"/>
      <c r="X895" s="57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  <c r="AK895" s="58"/>
      <c r="AL895" s="58"/>
      <c r="AM895" s="55"/>
      <c r="AN895" s="55"/>
    </row>
    <row r="896" spans="14:40">
      <c r="N896" s="57"/>
      <c r="O896" s="57"/>
      <c r="P896" s="57"/>
      <c r="Q896" s="57"/>
      <c r="R896" s="57"/>
      <c r="S896" s="57"/>
      <c r="T896" s="57"/>
      <c r="U896" s="57"/>
      <c r="V896" s="58"/>
      <c r="W896" s="58"/>
      <c r="X896" s="57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  <c r="AK896" s="58"/>
      <c r="AL896" s="58"/>
      <c r="AM896" s="55"/>
      <c r="AN896" s="55"/>
    </row>
    <row r="897" spans="14:40">
      <c r="N897" s="57"/>
      <c r="O897" s="57"/>
      <c r="P897" s="57"/>
      <c r="Q897" s="57"/>
      <c r="R897" s="57"/>
      <c r="S897" s="57"/>
      <c r="T897" s="57"/>
      <c r="U897" s="57"/>
      <c r="V897" s="58"/>
      <c r="W897" s="58"/>
      <c r="X897" s="57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  <c r="AK897" s="58"/>
      <c r="AL897" s="58"/>
      <c r="AM897" s="55"/>
      <c r="AN897" s="55"/>
    </row>
    <row r="898" spans="14:40">
      <c r="N898" s="57"/>
      <c r="O898" s="57"/>
      <c r="P898" s="57"/>
      <c r="Q898" s="57"/>
      <c r="R898" s="57"/>
      <c r="S898" s="57"/>
      <c r="T898" s="57"/>
      <c r="U898" s="57"/>
      <c r="V898" s="58"/>
      <c r="W898" s="58"/>
      <c r="X898" s="57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  <c r="AK898" s="58"/>
      <c r="AL898" s="58"/>
      <c r="AM898" s="55"/>
      <c r="AN898" s="55"/>
    </row>
    <row r="899" spans="14:40">
      <c r="N899" s="57"/>
      <c r="O899" s="57"/>
      <c r="P899" s="57"/>
      <c r="Q899" s="57"/>
      <c r="R899" s="57"/>
      <c r="S899" s="57"/>
      <c r="T899" s="57"/>
      <c r="U899" s="57"/>
      <c r="V899" s="58"/>
      <c r="W899" s="58"/>
      <c r="X899" s="57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  <c r="AK899" s="58"/>
      <c r="AL899" s="58"/>
      <c r="AM899" s="55"/>
      <c r="AN899" s="55"/>
    </row>
    <row r="900" spans="14:40">
      <c r="N900" s="57"/>
      <c r="O900" s="57"/>
      <c r="P900" s="57"/>
      <c r="Q900" s="57"/>
      <c r="R900" s="57"/>
      <c r="S900" s="57"/>
      <c r="T900" s="57"/>
      <c r="U900" s="57"/>
      <c r="V900" s="58"/>
      <c r="W900" s="58"/>
      <c r="X900" s="57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  <c r="AK900" s="58"/>
      <c r="AL900" s="58"/>
      <c r="AM900" s="55"/>
      <c r="AN900" s="55"/>
    </row>
    <row r="901" spans="14:40">
      <c r="N901" s="57"/>
      <c r="O901" s="57"/>
      <c r="P901" s="57"/>
      <c r="Q901" s="57"/>
      <c r="R901" s="57"/>
      <c r="S901" s="57"/>
      <c r="T901" s="57"/>
      <c r="U901" s="57"/>
      <c r="V901" s="58"/>
      <c r="W901" s="58"/>
      <c r="X901" s="57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  <c r="AK901" s="58"/>
      <c r="AL901" s="58"/>
      <c r="AM901" s="55"/>
      <c r="AN901" s="55"/>
    </row>
    <row r="902" spans="14:40">
      <c r="N902" s="57"/>
      <c r="O902" s="57"/>
      <c r="P902" s="57"/>
      <c r="Q902" s="57"/>
      <c r="R902" s="57"/>
      <c r="S902" s="57"/>
      <c r="T902" s="57"/>
      <c r="U902" s="57"/>
      <c r="V902" s="58"/>
      <c r="W902" s="58"/>
      <c r="X902" s="57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  <c r="AK902" s="58"/>
      <c r="AL902" s="58"/>
      <c r="AM902" s="55"/>
      <c r="AN902" s="55"/>
    </row>
    <row r="903" spans="14:40">
      <c r="N903" s="57"/>
      <c r="O903" s="57"/>
      <c r="P903" s="57"/>
      <c r="Q903" s="57"/>
      <c r="R903" s="57"/>
      <c r="S903" s="57"/>
      <c r="T903" s="57"/>
      <c r="U903" s="57"/>
      <c r="V903" s="58"/>
      <c r="W903" s="58"/>
      <c r="X903" s="57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  <c r="AK903" s="58"/>
      <c r="AL903" s="58"/>
      <c r="AM903" s="55"/>
      <c r="AN903" s="55"/>
    </row>
    <row r="904" spans="14:40">
      <c r="N904" s="57"/>
      <c r="O904" s="57"/>
      <c r="P904" s="57"/>
      <c r="Q904" s="57"/>
      <c r="R904" s="57"/>
      <c r="S904" s="57"/>
      <c r="T904" s="57"/>
      <c r="U904" s="57"/>
      <c r="V904" s="58"/>
      <c r="W904" s="58"/>
      <c r="X904" s="57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  <c r="AK904" s="58"/>
      <c r="AL904" s="58"/>
      <c r="AM904" s="55"/>
      <c r="AN904" s="55"/>
    </row>
    <row r="905" spans="14:40">
      <c r="N905" s="57"/>
      <c r="O905" s="57"/>
      <c r="P905" s="57"/>
      <c r="Q905" s="57"/>
      <c r="R905" s="57"/>
      <c r="S905" s="57"/>
      <c r="T905" s="57"/>
      <c r="U905" s="57"/>
      <c r="V905" s="58"/>
      <c r="W905" s="58"/>
      <c r="X905" s="57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  <c r="AK905" s="58"/>
      <c r="AL905" s="58"/>
      <c r="AM905" s="55"/>
      <c r="AN905" s="55"/>
    </row>
    <row r="906" spans="14:40">
      <c r="N906" s="57"/>
      <c r="O906" s="57"/>
      <c r="P906" s="57"/>
      <c r="Q906" s="57"/>
      <c r="R906" s="57"/>
      <c r="S906" s="57"/>
      <c r="T906" s="57"/>
      <c r="U906" s="57"/>
      <c r="V906" s="58"/>
      <c r="W906" s="58"/>
      <c r="X906" s="57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  <c r="AK906" s="58"/>
      <c r="AL906" s="58"/>
      <c r="AM906" s="55"/>
      <c r="AN906" s="55"/>
    </row>
    <row r="907" spans="14:40">
      <c r="N907" s="57"/>
      <c r="O907" s="57"/>
      <c r="P907" s="57"/>
      <c r="Q907" s="57"/>
      <c r="R907" s="57"/>
      <c r="S907" s="57"/>
      <c r="T907" s="57"/>
      <c r="U907" s="57"/>
      <c r="V907" s="58"/>
      <c r="W907" s="58"/>
      <c r="X907" s="57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  <c r="AK907" s="58"/>
      <c r="AL907" s="58"/>
      <c r="AM907" s="55"/>
      <c r="AN907" s="55"/>
    </row>
    <row r="908" spans="14:40">
      <c r="N908" s="57"/>
      <c r="O908" s="57"/>
      <c r="P908" s="57"/>
      <c r="Q908" s="57"/>
      <c r="R908" s="57"/>
      <c r="S908" s="57"/>
      <c r="T908" s="57"/>
      <c r="U908" s="57"/>
      <c r="V908" s="58"/>
      <c r="W908" s="58"/>
      <c r="X908" s="57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  <c r="AK908" s="58"/>
      <c r="AL908" s="58"/>
      <c r="AM908" s="55"/>
      <c r="AN908" s="55"/>
    </row>
    <row r="909" spans="14:40">
      <c r="N909" s="57"/>
      <c r="O909" s="57"/>
      <c r="P909" s="57"/>
      <c r="Q909" s="57"/>
      <c r="R909" s="57"/>
      <c r="S909" s="57"/>
      <c r="T909" s="57"/>
      <c r="U909" s="57"/>
      <c r="V909" s="58"/>
      <c r="W909" s="58"/>
      <c r="X909" s="57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  <c r="AK909" s="58"/>
      <c r="AL909" s="58"/>
      <c r="AM909" s="55"/>
      <c r="AN909" s="55"/>
    </row>
    <row r="910" spans="14:40">
      <c r="N910" s="57"/>
      <c r="O910" s="57"/>
      <c r="P910" s="57"/>
      <c r="Q910" s="57"/>
      <c r="R910" s="57"/>
      <c r="S910" s="57"/>
      <c r="T910" s="57"/>
      <c r="U910" s="57"/>
      <c r="V910" s="58"/>
      <c r="W910" s="58"/>
      <c r="X910" s="57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  <c r="AK910" s="58"/>
      <c r="AL910" s="58"/>
      <c r="AM910" s="55"/>
      <c r="AN910" s="55"/>
    </row>
    <row r="911" spans="14:40">
      <c r="N911" s="57"/>
      <c r="O911" s="57"/>
      <c r="P911" s="57"/>
      <c r="Q911" s="57"/>
      <c r="R911" s="57"/>
      <c r="S911" s="57"/>
      <c r="T911" s="57"/>
      <c r="U911" s="57"/>
      <c r="V911" s="58"/>
      <c r="W911" s="58"/>
      <c r="X911" s="57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  <c r="AK911" s="58"/>
      <c r="AL911" s="58"/>
      <c r="AM911" s="55"/>
      <c r="AN911" s="55"/>
    </row>
    <row r="912" spans="14:40">
      <c r="N912" s="57"/>
      <c r="O912" s="57"/>
      <c r="P912" s="57"/>
      <c r="Q912" s="57"/>
      <c r="R912" s="57"/>
      <c r="S912" s="57"/>
      <c r="T912" s="57"/>
      <c r="U912" s="57"/>
      <c r="V912" s="58"/>
      <c r="W912" s="58"/>
      <c r="X912" s="57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  <c r="AK912" s="58"/>
      <c r="AL912" s="58"/>
      <c r="AM912" s="55"/>
      <c r="AN912" s="55"/>
    </row>
    <row r="913" spans="14:40">
      <c r="N913" s="57"/>
      <c r="O913" s="57"/>
      <c r="P913" s="57"/>
      <c r="Q913" s="57"/>
      <c r="R913" s="57"/>
      <c r="S913" s="57"/>
      <c r="T913" s="57"/>
      <c r="U913" s="57"/>
      <c r="V913" s="58"/>
      <c r="W913" s="58"/>
      <c r="X913" s="57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  <c r="AK913" s="58"/>
      <c r="AL913" s="58"/>
      <c r="AM913" s="55"/>
      <c r="AN913" s="55"/>
    </row>
    <row r="914" spans="14:40">
      <c r="N914" s="57"/>
      <c r="O914" s="57"/>
      <c r="P914" s="57"/>
      <c r="Q914" s="57"/>
      <c r="R914" s="57"/>
      <c r="S914" s="57"/>
      <c r="T914" s="57"/>
      <c r="U914" s="57"/>
      <c r="V914" s="58"/>
      <c r="W914" s="58"/>
      <c r="X914" s="57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  <c r="AK914" s="58"/>
      <c r="AL914" s="58"/>
      <c r="AM914" s="55"/>
      <c r="AN914" s="55"/>
    </row>
    <row r="915" spans="14:40">
      <c r="N915" s="57"/>
      <c r="O915" s="57"/>
      <c r="P915" s="57"/>
      <c r="Q915" s="57"/>
      <c r="R915" s="57"/>
      <c r="S915" s="57"/>
      <c r="T915" s="57"/>
      <c r="U915" s="57"/>
      <c r="V915" s="58"/>
      <c r="W915" s="58"/>
      <c r="X915" s="57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  <c r="AK915" s="58"/>
      <c r="AL915" s="58"/>
      <c r="AM915" s="55"/>
      <c r="AN915" s="55"/>
    </row>
    <row r="916" spans="14:40">
      <c r="N916" s="57"/>
      <c r="O916" s="57"/>
      <c r="P916" s="57"/>
      <c r="Q916" s="57"/>
      <c r="R916" s="57"/>
      <c r="S916" s="57"/>
      <c r="T916" s="57"/>
      <c r="U916" s="57"/>
      <c r="V916" s="58"/>
      <c r="W916" s="58"/>
      <c r="X916" s="57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  <c r="AK916" s="58"/>
      <c r="AL916" s="58"/>
      <c r="AM916" s="55"/>
      <c r="AN916" s="55"/>
    </row>
    <row r="917" spans="14:40">
      <c r="N917" s="57"/>
      <c r="O917" s="57"/>
      <c r="P917" s="57"/>
      <c r="Q917" s="57"/>
      <c r="R917" s="57"/>
      <c r="S917" s="57"/>
      <c r="T917" s="57"/>
      <c r="U917" s="57"/>
      <c r="V917" s="58"/>
      <c r="W917" s="58"/>
      <c r="X917" s="57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  <c r="AK917" s="58"/>
      <c r="AL917" s="58"/>
      <c r="AM917" s="55"/>
      <c r="AN917" s="55"/>
    </row>
    <row r="918" spans="14:40">
      <c r="N918" s="57"/>
      <c r="O918" s="57"/>
      <c r="P918" s="57"/>
      <c r="Q918" s="57"/>
      <c r="R918" s="57"/>
      <c r="S918" s="57"/>
      <c r="T918" s="57"/>
      <c r="U918" s="57"/>
      <c r="V918" s="58"/>
      <c r="W918" s="58"/>
      <c r="X918" s="57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  <c r="AK918" s="58"/>
      <c r="AL918" s="58"/>
      <c r="AM918" s="55"/>
      <c r="AN918" s="55"/>
    </row>
    <row r="919" spans="14:40">
      <c r="N919" s="57"/>
      <c r="O919" s="57"/>
      <c r="P919" s="57"/>
      <c r="Q919" s="57"/>
      <c r="R919" s="57"/>
      <c r="S919" s="57"/>
      <c r="T919" s="57"/>
      <c r="U919" s="57"/>
      <c r="V919" s="58"/>
      <c r="W919" s="58"/>
      <c r="X919" s="57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  <c r="AK919" s="58"/>
      <c r="AL919" s="58"/>
      <c r="AM919" s="55"/>
      <c r="AN919" s="55"/>
    </row>
    <row r="920" spans="14:40">
      <c r="N920" s="57"/>
      <c r="O920" s="57"/>
      <c r="P920" s="57"/>
      <c r="Q920" s="57"/>
      <c r="R920" s="57"/>
      <c r="S920" s="57"/>
      <c r="T920" s="57"/>
      <c r="U920" s="57"/>
      <c r="V920" s="58"/>
      <c r="W920" s="58"/>
      <c r="X920" s="57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  <c r="AK920" s="58"/>
      <c r="AL920" s="58"/>
      <c r="AM920" s="55"/>
      <c r="AN920" s="55"/>
    </row>
    <row r="921" spans="14:40">
      <c r="N921" s="57"/>
      <c r="O921" s="57"/>
      <c r="P921" s="57"/>
      <c r="Q921" s="57"/>
      <c r="R921" s="57"/>
      <c r="S921" s="57"/>
      <c r="T921" s="57"/>
      <c r="U921" s="57"/>
      <c r="V921" s="58"/>
      <c r="W921" s="58"/>
      <c r="X921" s="57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  <c r="AK921" s="58"/>
      <c r="AL921" s="58"/>
      <c r="AM921" s="55"/>
      <c r="AN921" s="55"/>
    </row>
    <row r="922" spans="14:40">
      <c r="N922" s="57"/>
      <c r="O922" s="57"/>
      <c r="P922" s="57"/>
      <c r="Q922" s="57"/>
      <c r="R922" s="57"/>
      <c r="S922" s="57"/>
      <c r="T922" s="57"/>
      <c r="U922" s="57"/>
      <c r="V922" s="58"/>
      <c r="W922" s="58"/>
      <c r="X922" s="57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  <c r="AK922" s="58"/>
      <c r="AL922" s="58"/>
      <c r="AM922" s="55"/>
      <c r="AN922" s="55"/>
    </row>
    <row r="923" spans="14:40">
      <c r="N923" s="57"/>
      <c r="O923" s="57"/>
      <c r="P923" s="57"/>
      <c r="Q923" s="57"/>
      <c r="R923" s="57"/>
      <c r="S923" s="57"/>
      <c r="T923" s="57"/>
      <c r="U923" s="57"/>
      <c r="V923" s="58"/>
      <c r="W923" s="58"/>
      <c r="X923" s="57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  <c r="AK923" s="58"/>
      <c r="AL923" s="58"/>
      <c r="AM923" s="55"/>
      <c r="AN923" s="55"/>
    </row>
    <row r="924" spans="14:40">
      <c r="N924" s="57"/>
      <c r="O924" s="57"/>
      <c r="P924" s="57"/>
      <c r="Q924" s="57"/>
      <c r="R924" s="57"/>
      <c r="S924" s="57"/>
      <c r="T924" s="57"/>
      <c r="U924" s="57"/>
      <c r="V924" s="58"/>
      <c r="W924" s="58"/>
      <c r="X924" s="57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  <c r="AK924" s="58"/>
      <c r="AL924" s="58"/>
      <c r="AM924" s="55"/>
      <c r="AN924" s="55"/>
    </row>
    <row r="925" spans="14:40">
      <c r="N925" s="57"/>
      <c r="O925" s="57"/>
      <c r="P925" s="57"/>
      <c r="Q925" s="57"/>
      <c r="R925" s="57"/>
      <c r="S925" s="57"/>
      <c r="T925" s="57"/>
      <c r="U925" s="57"/>
      <c r="V925" s="58"/>
      <c r="W925" s="58"/>
      <c r="X925" s="57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  <c r="AK925" s="58"/>
      <c r="AL925" s="58"/>
      <c r="AM925" s="55"/>
      <c r="AN925" s="55"/>
    </row>
    <row r="926" spans="14:40">
      <c r="N926" s="57"/>
      <c r="O926" s="57"/>
      <c r="P926" s="57"/>
      <c r="Q926" s="57"/>
      <c r="R926" s="57"/>
      <c r="S926" s="57"/>
      <c r="T926" s="57"/>
      <c r="U926" s="57"/>
      <c r="V926" s="58"/>
      <c r="W926" s="58"/>
      <c r="X926" s="57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  <c r="AK926" s="58"/>
      <c r="AL926" s="58"/>
      <c r="AM926" s="55"/>
      <c r="AN926" s="55"/>
    </row>
    <row r="927" spans="14:40">
      <c r="N927" s="57"/>
      <c r="O927" s="57"/>
      <c r="P927" s="57"/>
      <c r="Q927" s="57"/>
      <c r="R927" s="57"/>
      <c r="S927" s="57"/>
      <c r="T927" s="57"/>
      <c r="U927" s="57"/>
      <c r="V927" s="58"/>
      <c r="W927" s="58"/>
      <c r="X927" s="57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  <c r="AK927" s="58"/>
      <c r="AL927" s="58"/>
      <c r="AM927" s="55"/>
      <c r="AN927" s="55"/>
    </row>
    <row r="928" spans="14:40">
      <c r="N928" s="57"/>
      <c r="O928" s="57"/>
      <c r="P928" s="57"/>
      <c r="Q928" s="57"/>
      <c r="R928" s="57"/>
      <c r="S928" s="57"/>
      <c r="T928" s="57"/>
      <c r="U928" s="57"/>
      <c r="V928" s="58"/>
      <c r="W928" s="58"/>
      <c r="X928" s="57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  <c r="AK928" s="58"/>
      <c r="AL928" s="58"/>
      <c r="AM928" s="55"/>
      <c r="AN928" s="55"/>
    </row>
    <row r="929" spans="14:40">
      <c r="N929" s="57"/>
      <c r="O929" s="57"/>
      <c r="P929" s="57"/>
      <c r="Q929" s="57"/>
      <c r="R929" s="57"/>
      <c r="S929" s="57"/>
      <c r="T929" s="57"/>
      <c r="U929" s="57"/>
      <c r="V929" s="58"/>
      <c r="W929" s="58"/>
      <c r="X929" s="57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  <c r="AK929" s="58"/>
      <c r="AL929" s="58"/>
      <c r="AM929" s="55"/>
      <c r="AN929" s="55"/>
    </row>
    <row r="930" spans="14:40">
      <c r="N930" s="57"/>
      <c r="O930" s="57"/>
      <c r="P930" s="57"/>
      <c r="Q930" s="57"/>
      <c r="R930" s="57"/>
      <c r="S930" s="57"/>
      <c r="T930" s="57"/>
      <c r="U930" s="57"/>
      <c r="V930" s="58"/>
      <c r="W930" s="58"/>
      <c r="X930" s="57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  <c r="AK930" s="58"/>
      <c r="AL930" s="58"/>
      <c r="AM930" s="55"/>
      <c r="AN930" s="55"/>
    </row>
    <row r="931" spans="14:40">
      <c r="N931" s="57"/>
      <c r="O931" s="57"/>
      <c r="P931" s="57"/>
      <c r="Q931" s="57"/>
      <c r="R931" s="57"/>
      <c r="S931" s="57"/>
      <c r="T931" s="57"/>
      <c r="U931" s="57"/>
      <c r="V931" s="58"/>
      <c r="W931" s="58"/>
      <c r="X931" s="57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  <c r="AK931" s="58"/>
      <c r="AL931" s="58"/>
      <c r="AM931" s="55"/>
      <c r="AN931" s="55"/>
    </row>
    <row r="932" spans="14:40">
      <c r="N932" s="57"/>
      <c r="O932" s="57"/>
      <c r="P932" s="57"/>
      <c r="Q932" s="57"/>
      <c r="R932" s="57"/>
      <c r="S932" s="57"/>
      <c r="T932" s="57"/>
      <c r="U932" s="57"/>
      <c r="V932" s="58"/>
      <c r="W932" s="58"/>
      <c r="X932" s="57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  <c r="AK932" s="58"/>
      <c r="AL932" s="58"/>
      <c r="AM932" s="55"/>
      <c r="AN932" s="55"/>
    </row>
    <row r="933" spans="14:40">
      <c r="N933" s="57"/>
      <c r="O933" s="57"/>
      <c r="P933" s="57"/>
      <c r="Q933" s="57"/>
      <c r="R933" s="57"/>
      <c r="S933" s="57"/>
      <c r="T933" s="57"/>
      <c r="U933" s="57"/>
      <c r="V933" s="58"/>
      <c r="W933" s="58"/>
      <c r="X933" s="57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  <c r="AK933" s="58"/>
      <c r="AL933" s="58"/>
      <c r="AM933" s="55"/>
      <c r="AN933" s="55"/>
    </row>
    <row r="934" spans="14:40">
      <c r="N934" s="57"/>
      <c r="O934" s="57"/>
      <c r="P934" s="57"/>
      <c r="Q934" s="57"/>
      <c r="R934" s="57"/>
      <c r="S934" s="57"/>
      <c r="T934" s="57"/>
      <c r="U934" s="57"/>
      <c r="V934" s="58"/>
      <c r="W934" s="58"/>
      <c r="X934" s="57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  <c r="AK934" s="58"/>
      <c r="AL934" s="58"/>
      <c r="AM934" s="55"/>
      <c r="AN934" s="55"/>
    </row>
    <row r="935" spans="14:40">
      <c r="N935" s="57"/>
      <c r="O935" s="57"/>
      <c r="P935" s="57"/>
      <c r="Q935" s="57"/>
      <c r="R935" s="57"/>
      <c r="S935" s="57"/>
      <c r="T935" s="57"/>
      <c r="U935" s="57"/>
      <c r="V935" s="58"/>
      <c r="W935" s="58"/>
      <c r="X935" s="57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  <c r="AK935" s="58"/>
      <c r="AL935" s="58"/>
      <c r="AM935" s="55"/>
      <c r="AN935" s="55"/>
    </row>
    <row r="936" spans="14:40">
      <c r="N936" s="57"/>
      <c r="O936" s="57"/>
      <c r="P936" s="57"/>
      <c r="Q936" s="57"/>
      <c r="R936" s="57"/>
      <c r="S936" s="57"/>
      <c r="T936" s="57"/>
      <c r="U936" s="57"/>
      <c r="V936" s="58"/>
      <c r="W936" s="58"/>
      <c r="X936" s="57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  <c r="AK936" s="58"/>
      <c r="AL936" s="58"/>
      <c r="AM936" s="55"/>
      <c r="AN936" s="55"/>
    </row>
    <row r="937" spans="14:40">
      <c r="N937" s="57"/>
      <c r="O937" s="57"/>
      <c r="P937" s="57"/>
      <c r="Q937" s="57"/>
      <c r="R937" s="57"/>
      <c r="S937" s="57"/>
      <c r="T937" s="57"/>
      <c r="U937" s="57"/>
      <c r="V937" s="58"/>
      <c r="W937" s="58"/>
      <c r="X937" s="57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  <c r="AK937" s="58"/>
      <c r="AL937" s="58"/>
      <c r="AM937" s="55"/>
      <c r="AN937" s="55"/>
    </row>
    <row r="938" spans="14:40">
      <c r="N938" s="57"/>
      <c r="O938" s="57"/>
      <c r="P938" s="57"/>
      <c r="Q938" s="57"/>
      <c r="R938" s="57"/>
      <c r="S938" s="57"/>
      <c r="T938" s="57"/>
      <c r="U938" s="57"/>
      <c r="V938" s="58"/>
      <c r="W938" s="58"/>
      <c r="X938" s="57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  <c r="AK938" s="58"/>
      <c r="AL938" s="58"/>
      <c r="AM938" s="55"/>
      <c r="AN938" s="55"/>
    </row>
    <row r="939" spans="14:40">
      <c r="N939" s="57"/>
      <c r="O939" s="57"/>
      <c r="P939" s="57"/>
      <c r="Q939" s="57"/>
      <c r="R939" s="57"/>
      <c r="S939" s="57"/>
      <c r="T939" s="57"/>
      <c r="U939" s="57"/>
      <c r="V939" s="58"/>
      <c r="W939" s="58"/>
      <c r="X939" s="57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  <c r="AK939" s="58"/>
      <c r="AL939" s="58"/>
      <c r="AM939" s="55"/>
      <c r="AN939" s="55"/>
    </row>
    <row r="940" spans="14:40">
      <c r="N940" s="57"/>
      <c r="O940" s="57"/>
      <c r="P940" s="57"/>
      <c r="Q940" s="57"/>
      <c r="R940" s="57"/>
      <c r="S940" s="57"/>
      <c r="T940" s="57"/>
      <c r="U940" s="57"/>
      <c r="V940" s="58"/>
      <c r="W940" s="58"/>
      <c r="X940" s="57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  <c r="AK940" s="58"/>
      <c r="AL940" s="58"/>
      <c r="AM940" s="55"/>
      <c r="AN940" s="55"/>
    </row>
    <row r="941" spans="14:40">
      <c r="N941" s="57"/>
      <c r="O941" s="57"/>
      <c r="P941" s="57"/>
      <c r="Q941" s="57"/>
      <c r="R941" s="57"/>
      <c r="S941" s="57"/>
      <c r="T941" s="57"/>
      <c r="U941" s="57"/>
      <c r="V941" s="58"/>
      <c r="W941" s="58"/>
      <c r="X941" s="57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  <c r="AK941" s="58"/>
      <c r="AL941" s="58"/>
      <c r="AM941" s="55"/>
      <c r="AN941" s="55"/>
    </row>
    <row r="942" spans="14:40">
      <c r="N942" s="57"/>
      <c r="O942" s="57"/>
      <c r="P942" s="57"/>
      <c r="Q942" s="57"/>
      <c r="R942" s="57"/>
      <c r="S942" s="57"/>
      <c r="T942" s="57"/>
      <c r="U942" s="57"/>
      <c r="V942" s="58"/>
      <c r="W942" s="58"/>
      <c r="X942" s="57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  <c r="AK942" s="58"/>
      <c r="AL942" s="58"/>
      <c r="AM942" s="55"/>
      <c r="AN942" s="55"/>
    </row>
    <row r="943" spans="14:40">
      <c r="N943" s="57"/>
      <c r="O943" s="57"/>
      <c r="P943" s="57"/>
      <c r="Q943" s="57"/>
      <c r="R943" s="57"/>
      <c r="S943" s="57"/>
      <c r="T943" s="57"/>
      <c r="U943" s="57"/>
      <c r="V943" s="58"/>
      <c r="W943" s="58"/>
      <c r="X943" s="57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  <c r="AK943" s="58"/>
      <c r="AL943" s="58"/>
      <c r="AM943" s="55"/>
      <c r="AN943" s="55"/>
    </row>
    <row r="944" spans="14:40">
      <c r="N944" s="57"/>
      <c r="O944" s="57"/>
      <c r="P944" s="57"/>
      <c r="Q944" s="57"/>
      <c r="R944" s="57"/>
      <c r="S944" s="57"/>
      <c r="T944" s="57"/>
      <c r="U944" s="57"/>
      <c r="V944" s="58"/>
      <c r="W944" s="58"/>
      <c r="X944" s="57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  <c r="AK944" s="58"/>
      <c r="AL944" s="58"/>
      <c r="AM944" s="55"/>
      <c r="AN944" s="55"/>
    </row>
    <row r="945" spans="14:40">
      <c r="N945" s="57"/>
      <c r="O945" s="57"/>
      <c r="P945" s="57"/>
      <c r="Q945" s="57"/>
      <c r="R945" s="57"/>
      <c r="S945" s="57"/>
      <c r="T945" s="57"/>
      <c r="U945" s="57"/>
      <c r="V945" s="58"/>
      <c r="W945" s="58"/>
      <c r="X945" s="57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  <c r="AK945" s="58"/>
      <c r="AL945" s="58"/>
      <c r="AM945" s="55"/>
      <c r="AN945" s="55"/>
    </row>
    <row r="946" spans="14:40">
      <c r="N946" s="57"/>
      <c r="O946" s="57"/>
      <c r="P946" s="57"/>
      <c r="Q946" s="57"/>
      <c r="R946" s="57"/>
      <c r="S946" s="57"/>
      <c r="T946" s="57"/>
      <c r="U946" s="57"/>
      <c r="V946" s="58"/>
      <c r="W946" s="58"/>
      <c r="X946" s="57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  <c r="AK946" s="58"/>
      <c r="AL946" s="58"/>
      <c r="AM946" s="55"/>
      <c r="AN946" s="55"/>
    </row>
    <row r="947" spans="14:40">
      <c r="N947" s="57"/>
      <c r="O947" s="57"/>
      <c r="P947" s="57"/>
      <c r="Q947" s="57"/>
      <c r="R947" s="57"/>
      <c r="S947" s="57"/>
      <c r="T947" s="57"/>
      <c r="U947" s="57"/>
      <c r="V947" s="58"/>
      <c r="W947" s="58"/>
      <c r="X947" s="57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  <c r="AK947" s="58"/>
      <c r="AL947" s="58"/>
      <c r="AM947" s="55"/>
      <c r="AN947" s="55"/>
    </row>
    <row r="948" spans="14:40">
      <c r="N948" s="57"/>
      <c r="O948" s="57"/>
      <c r="P948" s="57"/>
      <c r="Q948" s="57"/>
      <c r="R948" s="57"/>
      <c r="S948" s="57"/>
      <c r="T948" s="57"/>
      <c r="U948" s="57"/>
      <c r="V948" s="58"/>
      <c r="W948" s="58"/>
      <c r="X948" s="57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  <c r="AK948" s="58"/>
      <c r="AL948" s="58"/>
      <c r="AM948" s="55"/>
      <c r="AN948" s="55"/>
    </row>
    <row r="949" spans="14:40">
      <c r="N949" s="57"/>
      <c r="O949" s="57"/>
      <c r="P949" s="57"/>
      <c r="Q949" s="57"/>
      <c r="R949" s="57"/>
      <c r="S949" s="57"/>
      <c r="T949" s="57"/>
      <c r="U949" s="57"/>
      <c r="V949" s="58"/>
      <c r="W949" s="58"/>
      <c r="X949" s="57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  <c r="AK949" s="58"/>
      <c r="AL949" s="58"/>
      <c r="AM949" s="55"/>
      <c r="AN949" s="55"/>
    </row>
    <row r="950" spans="14:40">
      <c r="N950" s="57"/>
      <c r="O950" s="57"/>
      <c r="P950" s="57"/>
      <c r="Q950" s="57"/>
      <c r="R950" s="57"/>
      <c r="S950" s="57"/>
      <c r="T950" s="57"/>
      <c r="U950" s="57"/>
      <c r="V950" s="58"/>
      <c r="W950" s="58"/>
      <c r="X950" s="57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  <c r="AK950" s="58"/>
      <c r="AL950" s="58"/>
      <c r="AM950" s="55"/>
      <c r="AN950" s="55"/>
    </row>
    <row r="951" spans="14:40">
      <c r="N951" s="57"/>
      <c r="O951" s="57"/>
      <c r="P951" s="57"/>
      <c r="Q951" s="57"/>
      <c r="R951" s="57"/>
      <c r="S951" s="57"/>
      <c r="T951" s="57"/>
      <c r="U951" s="57"/>
      <c r="V951" s="58"/>
      <c r="W951" s="58"/>
      <c r="X951" s="57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  <c r="AK951" s="58"/>
      <c r="AL951" s="58"/>
      <c r="AM951" s="55"/>
      <c r="AN951" s="55"/>
    </row>
    <row r="952" spans="14:40">
      <c r="N952" s="57"/>
      <c r="O952" s="57"/>
      <c r="P952" s="57"/>
      <c r="Q952" s="57"/>
      <c r="R952" s="57"/>
      <c r="S952" s="57"/>
      <c r="T952" s="57"/>
      <c r="U952" s="57"/>
      <c r="V952" s="58"/>
      <c r="W952" s="58"/>
      <c r="X952" s="57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  <c r="AK952" s="58"/>
      <c r="AL952" s="58"/>
      <c r="AM952" s="55"/>
      <c r="AN952" s="55"/>
    </row>
    <row r="953" spans="14:40">
      <c r="N953" s="57"/>
      <c r="O953" s="57"/>
      <c r="P953" s="57"/>
      <c r="Q953" s="57"/>
      <c r="R953" s="57"/>
      <c r="S953" s="57"/>
      <c r="T953" s="57"/>
      <c r="U953" s="57"/>
      <c r="V953" s="58"/>
      <c r="W953" s="58"/>
      <c r="X953" s="57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  <c r="AK953" s="58"/>
      <c r="AL953" s="58"/>
      <c r="AM953" s="55"/>
      <c r="AN953" s="55"/>
    </row>
    <row r="954" spans="14:40">
      <c r="N954" s="57"/>
      <c r="O954" s="57"/>
      <c r="P954" s="57"/>
      <c r="Q954" s="57"/>
      <c r="R954" s="57"/>
      <c r="S954" s="57"/>
      <c r="T954" s="57"/>
      <c r="U954" s="57"/>
      <c r="V954" s="58"/>
      <c r="W954" s="58"/>
      <c r="X954" s="57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  <c r="AK954" s="58"/>
      <c r="AL954" s="58"/>
      <c r="AM954" s="55"/>
      <c r="AN954" s="55"/>
    </row>
    <row r="955" spans="14:40">
      <c r="N955" s="57"/>
      <c r="O955" s="57"/>
      <c r="P955" s="57"/>
      <c r="Q955" s="57"/>
      <c r="R955" s="57"/>
      <c r="S955" s="57"/>
      <c r="T955" s="57"/>
      <c r="U955" s="57"/>
      <c r="V955" s="58"/>
      <c r="W955" s="58"/>
      <c r="X955" s="57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  <c r="AK955" s="58"/>
      <c r="AL955" s="58"/>
      <c r="AM955" s="55"/>
      <c r="AN955" s="55"/>
    </row>
    <row r="956" spans="14:40">
      <c r="N956" s="57"/>
      <c r="O956" s="57"/>
      <c r="P956" s="57"/>
      <c r="Q956" s="57"/>
      <c r="R956" s="57"/>
      <c r="S956" s="57"/>
      <c r="T956" s="57"/>
      <c r="U956" s="57"/>
      <c r="V956" s="58"/>
      <c r="W956" s="58"/>
      <c r="X956" s="57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  <c r="AK956" s="58"/>
      <c r="AL956" s="58"/>
      <c r="AM956" s="55"/>
      <c r="AN956" s="55"/>
    </row>
    <row r="957" spans="14:40">
      <c r="N957" s="57"/>
      <c r="O957" s="57"/>
      <c r="P957" s="57"/>
      <c r="Q957" s="57"/>
      <c r="R957" s="57"/>
      <c r="S957" s="57"/>
      <c r="T957" s="57"/>
      <c r="U957" s="57"/>
      <c r="V957" s="58"/>
      <c r="W957" s="58"/>
      <c r="X957" s="57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  <c r="AK957" s="58"/>
      <c r="AL957" s="58"/>
      <c r="AM957" s="55"/>
      <c r="AN957" s="55"/>
    </row>
    <row r="958" spans="14:40">
      <c r="N958" s="57"/>
      <c r="O958" s="57"/>
      <c r="P958" s="57"/>
      <c r="Q958" s="57"/>
      <c r="R958" s="57"/>
      <c r="S958" s="57"/>
      <c r="T958" s="57"/>
      <c r="U958" s="57"/>
      <c r="V958" s="58"/>
      <c r="W958" s="58"/>
      <c r="X958" s="57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  <c r="AK958" s="58"/>
      <c r="AL958" s="58"/>
      <c r="AM958" s="55"/>
      <c r="AN958" s="55"/>
    </row>
    <row r="959" spans="14:40">
      <c r="N959" s="57"/>
      <c r="O959" s="57"/>
      <c r="P959" s="57"/>
      <c r="Q959" s="57"/>
      <c r="R959" s="57"/>
      <c r="S959" s="57"/>
      <c r="T959" s="57"/>
      <c r="U959" s="57"/>
      <c r="V959" s="58"/>
      <c r="W959" s="58"/>
      <c r="X959" s="57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  <c r="AK959" s="58"/>
      <c r="AL959" s="58"/>
      <c r="AM959" s="55"/>
      <c r="AN959" s="55"/>
    </row>
    <row r="960" spans="14:40">
      <c r="N960" s="57"/>
      <c r="O960" s="57"/>
      <c r="P960" s="57"/>
      <c r="Q960" s="57"/>
      <c r="R960" s="57"/>
      <c r="S960" s="57"/>
      <c r="T960" s="57"/>
      <c r="U960" s="57"/>
      <c r="V960" s="58"/>
      <c r="W960" s="58"/>
      <c r="X960" s="57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  <c r="AK960" s="58"/>
      <c r="AL960" s="58"/>
      <c r="AM960" s="55"/>
      <c r="AN960" s="55"/>
    </row>
    <row r="961" spans="14:40">
      <c r="N961" s="57"/>
      <c r="O961" s="57"/>
      <c r="P961" s="57"/>
      <c r="Q961" s="57"/>
      <c r="R961" s="57"/>
      <c r="S961" s="57"/>
      <c r="T961" s="57"/>
      <c r="U961" s="57"/>
      <c r="V961" s="58"/>
      <c r="W961" s="58"/>
      <c r="X961" s="57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  <c r="AK961" s="58"/>
      <c r="AL961" s="58"/>
      <c r="AM961" s="55"/>
      <c r="AN961" s="55"/>
    </row>
    <row r="962" spans="14:40">
      <c r="N962" s="57"/>
      <c r="O962" s="57"/>
      <c r="P962" s="57"/>
      <c r="Q962" s="57"/>
      <c r="R962" s="57"/>
      <c r="S962" s="57"/>
      <c r="T962" s="57"/>
      <c r="U962" s="57"/>
      <c r="V962" s="58"/>
      <c r="W962" s="58"/>
      <c r="X962" s="57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  <c r="AK962" s="58"/>
      <c r="AL962" s="58"/>
      <c r="AM962" s="55"/>
      <c r="AN962" s="55"/>
    </row>
    <row r="963" spans="14:40">
      <c r="N963" s="57"/>
      <c r="O963" s="57"/>
      <c r="P963" s="57"/>
      <c r="Q963" s="57"/>
      <c r="R963" s="57"/>
      <c r="S963" s="57"/>
      <c r="T963" s="57"/>
      <c r="U963" s="57"/>
      <c r="V963" s="58"/>
      <c r="W963" s="58"/>
      <c r="X963" s="57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  <c r="AK963" s="58"/>
      <c r="AL963" s="58"/>
      <c r="AM963" s="55"/>
      <c r="AN963" s="55"/>
    </row>
    <row r="964" spans="14:40">
      <c r="N964" s="57"/>
      <c r="O964" s="57"/>
      <c r="P964" s="57"/>
      <c r="Q964" s="57"/>
      <c r="R964" s="57"/>
      <c r="S964" s="57"/>
      <c r="T964" s="57"/>
      <c r="U964" s="57"/>
      <c r="V964" s="58"/>
      <c r="W964" s="58"/>
      <c r="X964" s="57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  <c r="AK964" s="58"/>
      <c r="AL964" s="58"/>
      <c r="AM964" s="55"/>
      <c r="AN964" s="55"/>
    </row>
    <row r="965" spans="14:40">
      <c r="N965" s="57"/>
      <c r="O965" s="57"/>
      <c r="P965" s="57"/>
      <c r="Q965" s="57"/>
      <c r="R965" s="57"/>
      <c r="S965" s="57"/>
      <c r="T965" s="57"/>
      <c r="U965" s="57"/>
      <c r="V965" s="58"/>
      <c r="W965" s="58"/>
      <c r="X965" s="57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  <c r="AK965" s="58"/>
      <c r="AL965" s="58"/>
      <c r="AM965" s="55"/>
      <c r="AN965" s="55"/>
    </row>
    <row r="966" spans="14:40">
      <c r="N966" s="57"/>
      <c r="O966" s="57"/>
      <c r="P966" s="57"/>
      <c r="Q966" s="57"/>
      <c r="R966" s="57"/>
      <c r="S966" s="57"/>
      <c r="T966" s="57"/>
      <c r="U966" s="57"/>
      <c r="V966" s="58"/>
      <c r="W966" s="58"/>
      <c r="X966" s="57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  <c r="AK966" s="58"/>
      <c r="AL966" s="58"/>
      <c r="AM966" s="55"/>
      <c r="AN966" s="55"/>
    </row>
    <row r="967" spans="14:40">
      <c r="N967" s="57"/>
      <c r="O967" s="57"/>
      <c r="P967" s="57"/>
      <c r="Q967" s="57"/>
      <c r="R967" s="57"/>
      <c r="S967" s="57"/>
      <c r="T967" s="57"/>
      <c r="U967" s="57"/>
      <c r="V967" s="58"/>
      <c r="W967" s="58"/>
      <c r="X967" s="57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  <c r="AK967" s="58"/>
      <c r="AL967" s="58"/>
      <c r="AM967" s="55"/>
      <c r="AN967" s="55"/>
    </row>
    <row r="968" spans="14:40">
      <c r="N968" s="57"/>
      <c r="O968" s="57"/>
      <c r="P968" s="57"/>
      <c r="Q968" s="57"/>
      <c r="R968" s="57"/>
      <c r="S968" s="57"/>
      <c r="T968" s="57"/>
      <c r="U968" s="57"/>
      <c r="V968" s="58"/>
      <c r="W968" s="58"/>
      <c r="X968" s="57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  <c r="AK968" s="58"/>
      <c r="AL968" s="58"/>
      <c r="AM968" s="55"/>
      <c r="AN968" s="55"/>
    </row>
    <row r="969" spans="14:40">
      <c r="N969" s="57"/>
      <c r="O969" s="57"/>
      <c r="P969" s="57"/>
      <c r="Q969" s="57"/>
      <c r="R969" s="57"/>
      <c r="S969" s="57"/>
      <c r="T969" s="57"/>
      <c r="U969" s="57"/>
      <c r="V969" s="58"/>
      <c r="W969" s="58"/>
      <c r="X969" s="57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  <c r="AK969" s="58"/>
      <c r="AL969" s="58"/>
      <c r="AM969" s="55"/>
      <c r="AN969" s="55"/>
    </row>
    <row r="970" spans="14:40">
      <c r="N970" s="57"/>
      <c r="O970" s="57"/>
      <c r="P970" s="57"/>
      <c r="Q970" s="57"/>
      <c r="R970" s="57"/>
      <c r="S970" s="57"/>
      <c r="T970" s="57"/>
      <c r="U970" s="57"/>
      <c r="V970" s="58"/>
      <c r="W970" s="58"/>
      <c r="X970" s="57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  <c r="AK970" s="58"/>
      <c r="AL970" s="58"/>
      <c r="AM970" s="55"/>
      <c r="AN970" s="55"/>
    </row>
    <row r="971" spans="14:40">
      <c r="N971" s="57"/>
      <c r="O971" s="57"/>
      <c r="P971" s="57"/>
      <c r="Q971" s="57"/>
      <c r="R971" s="57"/>
      <c r="S971" s="57"/>
      <c r="T971" s="57"/>
      <c r="U971" s="57"/>
      <c r="V971" s="58"/>
      <c r="W971" s="58"/>
      <c r="X971" s="57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  <c r="AK971" s="58"/>
      <c r="AL971" s="58"/>
      <c r="AM971" s="55"/>
      <c r="AN971" s="55"/>
    </row>
    <row r="972" spans="14:40">
      <c r="N972" s="57"/>
      <c r="O972" s="57"/>
      <c r="P972" s="57"/>
      <c r="Q972" s="57"/>
      <c r="R972" s="57"/>
      <c r="S972" s="57"/>
      <c r="T972" s="57"/>
      <c r="U972" s="57"/>
      <c r="V972" s="58"/>
      <c r="W972" s="58"/>
      <c r="X972" s="57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  <c r="AK972" s="58"/>
      <c r="AL972" s="58"/>
      <c r="AM972" s="55"/>
      <c r="AN972" s="55"/>
    </row>
    <row r="973" spans="14:40">
      <c r="N973" s="57"/>
      <c r="O973" s="57"/>
      <c r="P973" s="57"/>
      <c r="Q973" s="57"/>
      <c r="R973" s="57"/>
      <c r="S973" s="57"/>
      <c r="T973" s="57"/>
      <c r="U973" s="57"/>
      <c r="V973" s="58"/>
      <c r="W973" s="58"/>
      <c r="X973" s="57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  <c r="AK973" s="58"/>
      <c r="AL973" s="58"/>
      <c r="AM973" s="55"/>
      <c r="AN973" s="55"/>
    </row>
    <row r="974" spans="14:40">
      <c r="N974" s="57"/>
      <c r="O974" s="57"/>
      <c r="P974" s="57"/>
      <c r="Q974" s="57"/>
      <c r="R974" s="57"/>
      <c r="S974" s="57"/>
      <c r="T974" s="57"/>
      <c r="U974" s="57"/>
      <c r="V974" s="58"/>
      <c r="W974" s="58"/>
      <c r="X974" s="57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  <c r="AK974" s="58"/>
      <c r="AL974" s="58"/>
      <c r="AM974" s="55"/>
      <c r="AN974" s="55"/>
    </row>
    <row r="975" spans="14:40">
      <c r="N975" s="57"/>
      <c r="O975" s="57"/>
      <c r="P975" s="57"/>
      <c r="Q975" s="57"/>
      <c r="R975" s="57"/>
      <c r="S975" s="57"/>
      <c r="T975" s="57"/>
      <c r="U975" s="57"/>
      <c r="V975" s="58"/>
      <c r="W975" s="58"/>
      <c r="X975" s="57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  <c r="AK975" s="58"/>
      <c r="AL975" s="58"/>
      <c r="AM975" s="55"/>
      <c r="AN975" s="55"/>
    </row>
    <row r="976" spans="14:40">
      <c r="N976" s="57"/>
      <c r="O976" s="57"/>
      <c r="P976" s="57"/>
      <c r="Q976" s="57"/>
      <c r="R976" s="57"/>
      <c r="S976" s="57"/>
      <c r="T976" s="57"/>
      <c r="U976" s="57"/>
      <c r="V976" s="58"/>
      <c r="W976" s="58"/>
      <c r="X976" s="57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  <c r="AK976" s="58"/>
      <c r="AL976" s="58"/>
      <c r="AM976" s="55"/>
      <c r="AN976" s="55"/>
    </row>
    <row r="977" spans="14:40">
      <c r="N977" s="57"/>
      <c r="O977" s="57"/>
      <c r="P977" s="57"/>
      <c r="Q977" s="57"/>
      <c r="R977" s="57"/>
      <c r="S977" s="57"/>
      <c r="T977" s="57"/>
      <c r="U977" s="57"/>
      <c r="V977" s="58"/>
      <c r="W977" s="58"/>
      <c r="X977" s="57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  <c r="AK977" s="58"/>
      <c r="AL977" s="58"/>
      <c r="AM977" s="55"/>
      <c r="AN977" s="55"/>
    </row>
    <row r="978" spans="14:40">
      <c r="N978" s="57"/>
      <c r="O978" s="57"/>
      <c r="P978" s="57"/>
      <c r="Q978" s="57"/>
      <c r="R978" s="57"/>
      <c r="S978" s="57"/>
      <c r="T978" s="57"/>
      <c r="U978" s="57"/>
      <c r="V978" s="58"/>
      <c r="W978" s="58"/>
      <c r="X978" s="57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  <c r="AK978" s="58"/>
      <c r="AL978" s="58"/>
      <c r="AM978" s="55"/>
      <c r="AN978" s="55"/>
    </row>
    <row r="979" spans="14:40">
      <c r="N979" s="57"/>
      <c r="O979" s="57"/>
      <c r="P979" s="57"/>
      <c r="Q979" s="57"/>
      <c r="R979" s="57"/>
      <c r="S979" s="57"/>
      <c r="T979" s="57"/>
      <c r="U979" s="57"/>
      <c r="V979" s="58"/>
      <c r="W979" s="58"/>
      <c r="X979" s="57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  <c r="AK979" s="58"/>
      <c r="AL979" s="58"/>
      <c r="AM979" s="55"/>
      <c r="AN979" s="55"/>
    </row>
    <row r="980" spans="14:40">
      <c r="N980" s="57"/>
      <c r="O980" s="57"/>
      <c r="P980" s="57"/>
      <c r="Q980" s="57"/>
      <c r="R980" s="57"/>
      <c r="S980" s="57"/>
      <c r="T980" s="57"/>
      <c r="U980" s="57"/>
      <c r="V980" s="58"/>
      <c r="W980" s="58"/>
      <c r="X980" s="57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  <c r="AK980" s="58"/>
      <c r="AL980" s="58"/>
      <c r="AM980" s="55"/>
      <c r="AN980" s="55"/>
    </row>
    <row r="981" spans="14:40">
      <c r="N981" s="57"/>
      <c r="O981" s="57"/>
      <c r="P981" s="57"/>
      <c r="Q981" s="57"/>
      <c r="R981" s="57"/>
      <c r="S981" s="57"/>
      <c r="T981" s="57"/>
      <c r="U981" s="57"/>
      <c r="V981" s="58"/>
      <c r="W981" s="58"/>
      <c r="X981" s="57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  <c r="AK981" s="58"/>
      <c r="AL981" s="58"/>
      <c r="AM981" s="55"/>
      <c r="AN981" s="55"/>
    </row>
    <row r="982" spans="14:40">
      <c r="N982" s="57"/>
      <c r="O982" s="57"/>
      <c r="P982" s="57"/>
      <c r="Q982" s="57"/>
      <c r="R982" s="57"/>
      <c r="S982" s="57"/>
      <c r="T982" s="57"/>
      <c r="U982" s="57"/>
      <c r="V982" s="58"/>
      <c r="W982" s="58"/>
      <c r="X982" s="57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  <c r="AK982" s="58"/>
      <c r="AL982" s="58"/>
      <c r="AM982" s="55"/>
      <c r="AN982" s="55"/>
    </row>
    <row r="983" spans="14:40">
      <c r="N983" s="57"/>
      <c r="O983" s="57"/>
      <c r="P983" s="57"/>
      <c r="Q983" s="57"/>
      <c r="R983" s="57"/>
      <c r="S983" s="57"/>
      <c r="T983" s="57"/>
      <c r="U983" s="57"/>
      <c r="V983" s="58"/>
      <c r="W983" s="58"/>
      <c r="X983" s="57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  <c r="AK983" s="58"/>
      <c r="AL983" s="58"/>
      <c r="AM983" s="55"/>
      <c r="AN983" s="55"/>
    </row>
    <row r="984" spans="14:40">
      <c r="N984" s="57"/>
      <c r="O984" s="57"/>
      <c r="P984" s="57"/>
      <c r="Q984" s="57"/>
      <c r="R984" s="57"/>
      <c r="S984" s="57"/>
      <c r="T984" s="57"/>
      <c r="U984" s="57"/>
      <c r="V984" s="58"/>
      <c r="W984" s="58"/>
      <c r="X984" s="57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  <c r="AK984" s="58"/>
      <c r="AL984" s="58"/>
      <c r="AM984" s="55"/>
      <c r="AN984" s="55"/>
    </row>
    <row r="985" spans="14:40">
      <c r="N985" s="57"/>
      <c r="O985" s="57"/>
      <c r="P985" s="57"/>
      <c r="Q985" s="57"/>
      <c r="R985" s="57"/>
      <c r="S985" s="57"/>
      <c r="T985" s="57"/>
      <c r="U985" s="57"/>
      <c r="V985" s="58"/>
      <c r="W985" s="58"/>
      <c r="X985" s="57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  <c r="AK985" s="58"/>
      <c r="AL985" s="58"/>
      <c r="AM985" s="55"/>
      <c r="AN985" s="55"/>
    </row>
    <row r="986" spans="14:40">
      <c r="N986" s="57"/>
      <c r="O986" s="57"/>
      <c r="P986" s="57"/>
      <c r="Q986" s="57"/>
      <c r="R986" s="57"/>
      <c r="S986" s="57"/>
      <c r="T986" s="57"/>
      <c r="U986" s="57"/>
      <c r="V986" s="58"/>
      <c r="W986" s="58"/>
      <c r="X986" s="57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  <c r="AK986" s="58"/>
      <c r="AL986" s="58"/>
      <c r="AM986" s="55"/>
      <c r="AN986" s="55"/>
    </row>
    <row r="987" spans="14:40">
      <c r="N987" s="57"/>
      <c r="O987" s="57"/>
      <c r="P987" s="57"/>
      <c r="Q987" s="57"/>
      <c r="R987" s="57"/>
      <c r="S987" s="57"/>
      <c r="T987" s="57"/>
      <c r="U987" s="57"/>
      <c r="V987" s="58"/>
      <c r="W987" s="58"/>
      <c r="X987" s="57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  <c r="AK987" s="58"/>
      <c r="AL987" s="58"/>
      <c r="AM987" s="55"/>
      <c r="AN987" s="55"/>
    </row>
    <row r="988" spans="14:40">
      <c r="N988" s="57"/>
      <c r="O988" s="57"/>
      <c r="P988" s="57"/>
      <c r="Q988" s="57"/>
      <c r="R988" s="57"/>
      <c r="S988" s="57"/>
      <c r="T988" s="57"/>
      <c r="U988" s="57"/>
      <c r="V988" s="58"/>
      <c r="W988" s="58"/>
      <c r="X988" s="57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  <c r="AK988" s="58"/>
      <c r="AL988" s="58"/>
      <c r="AM988" s="55"/>
      <c r="AN988" s="55"/>
    </row>
    <row r="989" spans="14:40">
      <c r="N989" s="57"/>
      <c r="O989" s="57"/>
      <c r="P989" s="57"/>
      <c r="Q989" s="57"/>
      <c r="R989" s="57"/>
      <c r="S989" s="57"/>
      <c r="T989" s="57"/>
      <c r="U989" s="57"/>
      <c r="V989" s="58"/>
      <c r="W989" s="58"/>
      <c r="X989" s="57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  <c r="AK989" s="58"/>
      <c r="AL989" s="58"/>
      <c r="AM989" s="55"/>
      <c r="AN989" s="55"/>
    </row>
    <row r="990" spans="14:40">
      <c r="N990" s="57"/>
      <c r="O990" s="57"/>
      <c r="P990" s="57"/>
      <c r="Q990" s="57"/>
      <c r="R990" s="57"/>
      <c r="S990" s="57"/>
      <c r="T990" s="57"/>
      <c r="U990" s="57"/>
      <c r="V990" s="58"/>
      <c r="W990" s="58"/>
      <c r="X990" s="57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  <c r="AK990" s="58"/>
      <c r="AL990" s="58"/>
      <c r="AM990" s="55"/>
      <c r="AN990" s="55"/>
    </row>
    <row r="991" spans="14:40">
      <c r="N991" s="57"/>
      <c r="O991" s="57"/>
      <c r="P991" s="57"/>
      <c r="Q991" s="57"/>
      <c r="R991" s="57"/>
      <c r="S991" s="57"/>
      <c r="T991" s="57"/>
      <c r="U991" s="57"/>
      <c r="V991" s="58"/>
      <c r="W991" s="58"/>
      <c r="X991" s="57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  <c r="AK991" s="58"/>
      <c r="AL991" s="58"/>
      <c r="AM991" s="55"/>
      <c r="AN991" s="55"/>
    </row>
    <row r="992" spans="14:40">
      <c r="N992" s="57"/>
      <c r="O992" s="57"/>
      <c r="P992" s="57"/>
      <c r="Q992" s="57"/>
      <c r="R992" s="57"/>
      <c r="S992" s="57"/>
      <c r="T992" s="57"/>
      <c r="U992" s="57"/>
      <c r="V992" s="58"/>
      <c r="W992" s="58"/>
      <c r="X992" s="57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  <c r="AK992" s="58"/>
      <c r="AL992" s="58"/>
      <c r="AM992" s="55"/>
      <c r="AN992" s="55"/>
    </row>
    <row r="993" spans="14:40">
      <c r="N993" s="57"/>
      <c r="O993" s="57"/>
      <c r="P993" s="57"/>
      <c r="Q993" s="57"/>
      <c r="R993" s="57"/>
      <c r="S993" s="57"/>
      <c r="T993" s="57"/>
      <c r="U993" s="57"/>
      <c r="V993" s="58"/>
      <c r="W993" s="58"/>
      <c r="X993" s="57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  <c r="AK993" s="58"/>
      <c r="AL993" s="58"/>
      <c r="AM993" s="55"/>
      <c r="AN993" s="55"/>
    </row>
    <row r="994" spans="14:40">
      <c r="N994" s="57"/>
      <c r="O994" s="57"/>
      <c r="P994" s="57"/>
      <c r="Q994" s="57"/>
      <c r="R994" s="57"/>
      <c r="S994" s="57"/>
      <c r="T994" s="57"/>
      <c r="U994" s="57"/>
      <c r="V994" s="58"/>
      <c r="W994" s="58"/>
      <c r="X994" s="57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  <c r="AK994" s="58"/>
      <c r="AL994" s="58"/>
      <c r="AM994" s="55"/>
      <c r="AN994" s="55"/>
    </row>
    <row r="995" spans="14:40">
      <c r="N995" s="57"/>
      <c r="O995" s="57"/>
      <c r="P995" s="57"/>
      <c r="Q995" s="57"/>
      <c r="R995" s="57"/>
      <c r="S995" s="57"/>
      <c r="T995" s="57"/>
      <c r="U995" s="57"/>
      <c r="V995" s="58"/>
      <c r="W995" s="58"/>
      <c r="X995" s="57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58"/>
      <c r="AJ995" s="58"/>
      <c r="AK995" s="58"/>
      <c r="AL995" s="58"/>
      <c r="AM995" s="55"/>
      <c r="AN995" s="55"/>
    </row>
    <row r="996" spans="14:40">
      <c r="N996" s="57"/>
      <c r="O996" s="57"/>
      <c r="P996" s="57"/>
      <c r="Q996" s="57"/>
      <c r="R996" s="57"/>
      <c r="S996" s="57"/>
      <c r="T996" s="57"/>
      <c r="U996" s="57"/>
      <c r="V996" s="58"/>
      <c r="W996" s="58"/>
      <c r="X996" s="57"/>
      <c r="Y996" s="58"/>
      <c r="Z996" s="58"/>
      <c r="AA996" s="58"/>
      <c r="AB996" s="58"/>
      <c r="AC996" s="58"/>
      <c r="AD996" s="58"/>
      <c r="AE996" s="58"/>
      <c r="AF996" s="58"/>
      <c r="AG996" s="58"/>
      <c r="AH996" s="58"/>
      <c r="AI996" s="58"/>
      <c r="AJ996" s="58"/>
      <c r="AK996" s="58"/>
      <c r="AL996" s="58"/>
      <c r="AM996" s="55"/>
      <c r="AN996" s="55"/>
    </row>
    <row r="997" spans="14:40">
      <c r="N997" s="57"/>
      <c r="O997" s="57"/>
      <c r="P997" s="57"/>
      <c r="Q997" s="57"/>
      <c r="R997" s="57"/>
      <c r="S997" s="57"/>
      <c r="T997" s="57"/>
      <c r="U997" s="57"/>
      <c r="V997" s="58"/>
      <c r="W997" s="58"/>
      <c r="X997" s="57"/>
      <c r="Y997" s="58"/>
      <c r="Z997" s="58"/>
      <c r="AA997" s="58"/>
      <c r="AB997" s="58"/>
      <c r="AC997" s="58"/>
      <c r="AD997" s="58"/>
      <c r="AE997" s="58"/>
      <c r="AF997" s="58"/>
      <c r="AG997" s="58"/>
      <c r="AH997" s="58"/>
      <c r="AI997" s="58"/>
      <c r="AJ997" s="58"/>
      <c r="AK997" s="58"/>
      <c r="AL997" s="58"/>
      <c r="AM997" s="55"/>
      <c r="AN997" s="55"/>
    </row>
    <row r="998" spans="14:40">
      <c r="N998" s="57"/>
      <c r="O998" s="57"/>
      <c r="P998" s="57"/>
      <c r="Q998" s="57"/>
      <c r="R998" s="57"/>
      <c r="S998" s="57"/>
      <c r="T998" s="57"/>
      <c r="U998" s="57"/>
      <c r="V998" s="58"/>
      <c r="W998" s="58"/>
      <c r="X998" s="57"/>
      <c r="Y998" s="58"/>
      <c r="Z998" s="58"/>
      <c r="AA998" s="58"/>
      <c r="AB998" s="58"/>
      <c r="AC998" s="58"/>
      <c r="AD998" s="58"/>
      <c r="AE998" s="58"/>
      <c r="AF998" s="58"/>
      <c r="AG998" s="58"/>
      <c r="AH998" s="58"/>
      <c r="AI998" s="58"/>
      <c r="AJ998" s="58"/>
      <c r="AK998" s="58"/>
      <c r="AL998" s="58"/>
      <c r="AM998" s="55"/>
      <c r="AN998" s="55"/>
    </row>
    <row r="999" spans="14:40">
      <c r="N999" s="57"/>
      <c r="O999" s="57"/>
      <c r="P999" s="57"/>
      <c r="Q999" s="57"/>
      <c r="R999" s="57"/>
      <c r="S999" s="57"/>
      <c r="T999" s="57"/>
      <c r="U999" s="57"/>
      <c r="V999" s="58"/>
      <c r="W999" s="58"/>
      <c r="X999" s="57"/>
      <c r="Y999" s="58"/>
      <c r="Z999" s="58"/>
      <c r="AA999" s="58"/>
      <c r="AB999" s="58"/>
      <c r="AC999" s="58"/>
      <c r="AD999" s="58"/>
      <c r="AE999" s="58"/>
      <c r="AF999" s="58"/>
      <c r="AG999" s="58"/>
      <c r="AH999" s="58"/>
      <c r="AI999" s="58"/>
      <c r="AJ999" s="58"/>
      <c r="AK999" s="58"/>
      <c r="AL999" s="58"/>
      <c r="AM999" s="55"/>
      <c r="AN999" s="55"/>
    </row>
  </sheetData>
  <sheetProtection password="CB5F" sheet="1" objects="1" scenarios="1" formatCells="0" formatColumns="0" formatRows="0" sort="0" autoFilter="0"/>
  <mergeCells count="10">
    <mergeCell ref="AM5:AO5"/>
    <mergeCell ref="AL1:AL3"/>
    <mergeCell ref="B5:I5"/>
    <mergeCell ref="M5:N5"/>
    <mergeCell ref="O5:S5"/>
    <mergeCell ref="T5:U5"/>
    <mergeCell ref="V5:X5"/>
    <mergeCell ref="Y5:AC5"/>
    <mergeCell ref="AD5:AJ5"/>
    <mergeCell ref="AL5:AL6"/>
  </mergeCells>
  <conditionalFormatting sqref="D2">
    <cfRule type="containsErrors" dxfId="43" priority="31">
      <formula>ISERROR(D2)</formula>
    </cfRule>
  </conditionalFormatting>
  <conditionalFormatting sqref="AA7:AA300 AM7:AO300">
    <cfRule type="cellIs" dxfId="42" priority="27" stopIfTrue="1" operator="equal">
      <formula>0</formula>
    </cfRule>
    <cfRule type="notContainsBlanks" dxfId="41" priority="28" stopIfTrue="1">
      <formula>LEN(TRIM(AA7))&gt;0</formula>
    </cfRule>
  </conditionalFormatting>
  <conditionalFormatting sqref="C2">
    <cfRule type="cellIs" dxfId="40" priority="19" stopIfTrue="1" operator="equal">
      <formula>0</formula>
    </cfRule>
  </conditionalFormatting>
  <conditionalFormatting sqref="G7:G300">
    <cfRule type="containsErrors" dxfId="39" priority="1" stopIfTrue="1">
      <formula>ISERROR(G7)</formula>
    </cfRule>
    <cfRule type="notContainsBlanks" dxfId="38" priority="2" stopIfTrue="1">
      <formula>LEN(TRIM(G7))&gt;0</formula>
    </cfRule>
  </conditionalFormatting>
  <dataValidations count="37">
    <dataValidation type="decimal" operator="greaterThanOrEqual" allowBlank="1" showInputMessage="1" showErrorMessage="1" errorTitle="Formato non valido" error="Inserire un formato numerico" promptTitle="CAMPO AUTOMATICO" prompt="Non valorizzare il campo" sqref="AA7:AA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riparto del Fondo sociale regionale dell'anno di riferimento" sqref="AL7:AL300">
      <formula1>1</formula1>
    </dataValidation>
    <dataValidation type="decimal" operator="greaterThanOrEqual" allowBlank="1" showInputMessage="1" showErrorMessage="1" errorTitle="Formato non valido" error="Inserire un formato numerico" prompt="Inserire evenutali altri fondi di finanziamento da fondi specifici destinati alla Struttura sede della UdO" sqref="AJ7:AJ300">
      <formula1>0</formula1>
    </dataValidation>
    <dataValidation type="decimal" operator="greaterThanOrEqual" allowBlank="1" showInputMessage="1" showErrorMessage="1" errorTitle="Formato non valido" error="Inserire un formato numerico" prompt="Inserire l'eventuale contributo ex L.R. 23/99 destinata alla Struttura sede della UdO" sqref="AI7:AI300">
      <formula1>0</formula1>
    </dataValidation>
    <dataValidation type="decimal" operator="greaterThanOrEqual" allowBlank="1" showInputMessage="1" showErrorMessage="1" errorTitle="Formato non valido" error="Inserire un formato numerico" prompt="Inserire la eventuale quota del Fondo Sociale Regionale destinata alla Struttura sede della UdO nell'anno di rendicontazione" sqref="AG7:AG300">
      <formula1>0</formula1>
    </dataValidation>
    <dataValidation type="decimal" operator="greaterThanOrEqual" allowBlank="1" showInputMessage="1" showErrorMessage="1" errorTitle="Formato non valido" error="Inserire un formato numerico" prompt="Inserire la eventuale quota del FNPS destinata alla Struttura sede della UdO" sqref="AH7:AH300">
      <formula1>0</formula1>
    </dataValidation>
    <dataValidation allowBlank="1" showInputMessage="1" showErrorMessage="1" prompt="Inserire l'Ente Gestore titolare della struttura sede della UdO" sqref="E7:E300"/>
    <dataValidation allowBlank="1" showInputMessage="1" showErrorMessage="1" prompt="Inserire la denominazione della struttura sede del servizio" sqref="C7:C300"/>
    <dataValidation type="textLength" operator="equal" allowBlank="1" showInputMessage="1" showErrorMessage="1" errorTitle="Formato non valido" error="Il Codice CUDES è di 6 caratteri numerici" promptTitle="CAMPO OBBLIGATORIO" prompt="Inserire il Codice CUDES dalla Anagrafica della Rete dei Servizi Sociali - AFAM - ATTENZIONE NON INSERIRE CODICE CUDES CSS" sqref="B7:B300">
      <formula1>6</formula1>
    </dataValidation>
    <dataValidation type="list" allowBlank="1" showInputMessage="1" showErrorMessage="1" errorTitle="Formato non valido" error="Inserire dal menù a tendina" promptTitle="CAMPO OBBLIGATORIO" prompt="Selezionare la tipologia dal menù a tendina" sqref="H7:H300">
      <formula1>PubblicoPrivato</formula1>
    </dataValidation>
    <dataValidation type="list" allowBlank="1" showInputMessage="1" showErrorMessage="1" errorTitle="Formato non valido" error="Selezionare la tipologia dal menù a tendina" promptTitle="CAMPO OBBLIGATORIO" prompt="Selezionare la tipologia dal menù a tendina" sqref="I7:I300">
      <formula1>Gestione</formula1>
    </dataValidation>
    <dataValidation allowBlank="1" showInputMessage="1" showErrorMessage="1" promptTitle="CAMPO AUTOMATICO" prompt="Non valorizzare il campo" sqref="AM7:AO300 G7:G300"/>
    <dataValidation allowBlank="1" showInputMessage="1" showErrorMessage="1" prompt="Inserire l'indirizzo (via, numero civico, Comune) della sede della struttura" sqref="D7:D300"/>
    <dataValidation type="decimal" operator="greaterThanOrEqual" allowBlank="1" showInputMessage="1" showErrorMessage="1" errorTitle="Formato non valido" error="Inserire un formato numerico" prompt="Inserire il totale di eventuali contributi provenienti da enti pubblici (Comuni, Comunità Montane, Unione Comuni, Provincie, Aziende Speciali, Aziende Consortili, ecc..) nel periodo di rendicontazione" sqref="AE7:AE300">
      <formula1>0</formula1>
    </dataValidation>
    <dataValidation type="decimal" allowBlank="1" showInputMessage="1" showErrorMessage="1" errorTitle="Formato non valido" error="Inserire un formato numerico compreso tra 1 e 52" promptTitle="CAMPO OBBLIGATORIO" prompt="Indicare il numero di settimane di apertura nell'anno di rendicontazione" sqref="N7:N300">
      <formula1>1</formula1>
      <formula2>52</formula2>
    </dataValidation>
    <dataValidation type="decimal" allowBlank="1" showInputMessage="1" showErrorMessage="1" errorTitle="Formato non valido" error="Inserire un formato numerico compreso tra 1 e 24" promptTitle="CAMPO OBBLIGATORIO" prompt="Indicare il numero ore di apertura giornaliera. E' possibile indicare la media delle ore di apertura giornaliera " sqref="M7:M300">
      <formula1>1</formula1>
      <formula2>24</formula2>
    </dataValidation>
    <dataValidation type="whole" allowBlank="1" showInputMessage="1" showErrorMessage="1" errorTitle="Formato non valido" error="Inserire un numero intero compreso tra 1 e 10" promptTitle="CAMPO OBBLIGATORIO" prompt="Il numero dei posti autorizzati deve essere compreso tra 1 e 10" sqref="O7:O300">
      <formula1>1</formula1>
      <formula2>10</formula2>
    </dataValidation>
    <dataValidation type="decimal" operator="greaterThanOrEqual" allowBlank="1" showInputMessage="1" showErrorMessage="1" errorTitle="Formato non valido" error="Inserire un formato numerico" prompt="Indicare altre eventuali tipologie di entrata. NON indicare entrate da altri fondi specifici" sqref="AF7:AF300">
      <formula1>0</formula1>
    </dataValidation>
    <dataValidation type="decimal" operator="greaterThanOrEqual" allowBlank="1" showInputMessage="1" showErrorMessage="1" errorTitle="Formato non valido" error="Inserire un formato numerico" promptTitle="CAMPO OBBLIGATORIO" prompt="Nel caso NON ci siano introiti dalle rette provenienti dall'utenza valorizzare con 0.&#10;Inserire il totale introitato dalle rette provenienti dalla utenza nel periodo di rendicontazione" sqref="AD7:AD300">
      <formula1>0</formula1>
    </dataValidation>
    <dataValidation type="decimal" operator="greaterThanOrEqual" allowBlank="1" showInputMessage="1" showErrorMessage="1" errorTitle="Formato non valido" error="Inserire un formato numerico" prompt="Inserire eventuali altre tipologie di costo non riassumibili con le precedenti nel periodo di rendicontazione" sqref="AC7:AC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 costi sostenuti per le spese generali come ad esempio utenze, canoni, manutenzione ordinaria, ecc... nel periodo di rendicontazione&#10;ATTENZIONE: NON inserire nel computo i costi per la manutenzione straordinaria" sqref="AB7:AB300">
      <formula1>1</formula1>
    </dataValidation>
    <dataValidation type="decimal" operator="greaterThanOrEqual" allowBlank="1" showInputMessage="1" showErrorMessage="1" errorTitle="Formato non valido" error="Inserire un formato numerico" prompt="Inserire il costo complessivo di altro personale con contratto di lavoro dipendente, con contratto di lavoro autonomo (CoCoPro, CoCoCo, Liberi professionisti) e con contratti con società interinali, cooperative, etc. che forniscono personale" sqref="Z7:Z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costo complessivo del personale socioeducativo con contratto di lavoro dipendente, con contratto di lavoro autonomo (CoCoPro, CoCoCo, Liberi professionisti) e con contratti con società interinali, cooperative, etc. che forniscono personale" sqref="Y7:Y300">
      <formula1>1</formula1>
    </dataValidation>
    <dataValidation type="whole" operator="greaterThanOrEqual" allowBlank="1" showInputMessage="1" showErrorMessage="1" errorTitle="Formato non valido" error="Inserire un formato numerico intero" prompt="Indicare il numero eventuale di volontari operanti nella UdO nel periodo di rendicontazione" sqref="X7:X300">
      <formula1>0</formula1>
    </dataValidation>
    <dataValidation type="decimal" operator="greaterThanOrEqual" allowBlank="1" showInputMessage="1" showErrorMessage="1" errorTitle="Formato non valido" error="Inserire un formato numerico intero uguale o superiore a 1" promptTitle="CAMPO OBBLIGATORIO" prompt="Indicare il numero ore annue erogate dal personale socioeducativo nel periodo di rendicontazione" sqref="W7:W300">
      <formula1>1</formula1>
    </dataValidation>
    <dataValidation type="whole" operator="greaterThanOrEqual" allowBlank="1" showInputMessage="1" showErrorMessage="1" errorTitle="Formato non valido" error="Inserire un formato numerico intero uguale o superiore a 1" promptTitle="CAMPO OBBLIGATORIO" prompt="Indicare il numero del personale socioeducativo operante nel periodo di rendicontazione previsto dalla DGR n.20588 del febbraio 2005 e dalle ulteriori specifiche della circ. n.45 dell'ottobre 2005 " sqref="V7:V300">
      <formula1>1</formula1>
    </dataValidation>
    <dataValidation type="whole" operator="greaterThanOrEqual" allowBlank="1" showInputMessage="1" showErrorMessage="1" errorTitle="Formato non valido" error="Inserire un formato numerico intero uguale o superiore a 1" promptTitle="CAMPO OBBLIGATORIO" prompt="Indicare il numero di utenti a cui è stata accettata la domanda d'iscrizione al 31/12 dell'anno di rendicontazione" sqref="R7:R300">
      <formula1>1</formula1>
    </dataValidation>
    <dataValidation type="whole" operator="greaterThanOrEqual" allowBlank="1" showInputMessage="1" showErrorMessage="1" errorTitle="Formato non valido" error="Inserire un formato numerico intero uguale o superiore a 1" prompt="Indicare il numero degli iscritti in lista di attesa nel periodo di rendicontazione" sqref="Q7:Q300">
      <formula1>0</formula1>
    </dataValidation>
    <dataValidation allowBlank="1" showErrorMessage="1" sqref="H6"/>
    <dataValidation type="list" allowBlank="1" showInputMessage="1" showErrorMessage="1" errorTitle="Formato non valido" error="Selezionare la tipologia dal menù a tendina" promptTitle="Tipologia di gestione" prompt="Selezionare la tipologia dal menù a tendina" sqref="K7:L300">
      <formula1>#REF!</formula1>
    </dataValidation>
    <dataValidation allowBlank="1" showInputMessage="1" showErrorMessage="1" promptTitle="Sede" prompt="Inserire l'indirizzo (via, numero civico, Comune) della sede della struttura" sqref="J7:J300"/>
    <dataValidation type="whole" allowBlank="1" showInputMessage="1" showErrorMessage="1" errorTitle="Formato non valido" error="Inserire un numero intero compreso tra 1 e 60" promptTitle="Capienza strutturale" prompt="Il numero dei posti autorizzati deve essere compreso tra 1 e 60" sqref="P7:P300">
      <formula1>1</formula1>
      <formula2>60</formula2>
    </dataValidation>
    <dataValidation type="decimal" operator="greaterThanOrEqual" allowBlank="1" showInputMessage="1" showErrorMessage="1" errorTitle="Formato non valido" error="Inserire un formato numerico" prompt="Indicare eventuali entrate provenienti da altre fonti di finanziamento da fondi specifici" sqref="AK7:AK300">
      <formula1>0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. Indicare il numero di bambini i cui genitori/tutori NON sono dipendenti dell'azienda" sqref="U7:U300">
      <formula1>R7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" sqref="T7:T300">
      <formula1>R7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" sqref="S7:S300">
      <formula1>R7</formula1>
    </dataValidation>
    <dataValidation type="list" allowBlank="1" showInputMessage="1" showErrorMessage="1" errorTitle="Formato non valido" error="Selezionare dal menù a tendina" prompt="Inserire la denominazione del Comune dal menù a tendina" sqref="F7:F300">
      <formula1>Comune_sede_ente_gestore</formula1>
    </dataValidation>
  </dataValidations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Foglio16"/>
  <dimension ref="A1:AS999"/>
  <sheetViews>
    <sheetView showGridLines="0" topLeftCell="B1" zoomScale="90" zoomScaleNormal="90" workbookViewId="0">
      <pane ySplit="6" topLeftCell="A7" activePane="bottomLeft" state="frozen"/>
      <selection pane="bottomLeft" activeCell="B7" sqref="B7"/>
    </sheetView>
  </sheetViews>
  <sheetFormatPr defaultColWidth="9.1328125" defaultRowHeight="13.2"/>
  <cols>
    <col min="1" max="1" width="28.86328125" style="52" hidden="1" customWidth="1"/>
    <col min="2" max="4" width="31.796875" style="52" customWidth="1"/>
    <col min="5" max="5" width="25.796875" style="52" customWidth="1"/>
    <col min="6" max="6" width="16.796875" style="51" customWidth="1"/>
    <col min="7" max="7" width="16.53125" style="52" customWidth="1"/>
    <col min="8" max="8" width="20.796875" style="52" customWidth="1"/>
    <col min="9" max="10" width="17.53125" style="52" hidden="1" customWidth="1"/>
    <col min="11" max="12" width="17.53125" style="52" customWidth="1"/>
    <col min="13" max="13" width="17.53125" style="52" hidden="1" customWidth="1"/>
    <col min="14" max="14" width="16.19921875" style="52" hidden="1" customWidth="1"/>
    <col min="15" max="15" width="16.86328125" style="52" customWidth="1"/>
    <col min="16" max="16" width="16.86328125" style="52" hidden="1" customWidth="1"/>
    <col min="17" max="18" width="12.53125" style="52" customWidth="1"/>
    <col min="19" max="19" width="12.19921875" style="52" hidden="1" customWidth="1"/>
    <col min="20" max="21" width="18.19921875" style="52" hidden="1" customWidth="1"/>
    <col min="22" max="24" width="14.53125" style="52" customWidth="1"/>
    <col min="25" max="30" width="18.796875" style="52" customWidth="1"/>
    <col min="31" max="31" width="24.86328125" style="52" bestFit="1" customWidth="1"/>
    <col min="32" max="33" width="18.796875" style="52" customWidth="1"/>
    <col min="34" max="34" width="16.19921875" style="52" customWidth="1"/>
    <col min="35" max="35" width="17.796875" style="52" hidden="1" customWidth="1"/>
    <col min="36" max="36" width="17.796875" style="52" customWidth="1"/>
    <col min="37" max="37" width="17.796875" style="52" hidden="1" customWidth="1"/>
    <col min="38" max="38" width="21.19921875" style="52" customWidth="1"/>
    <col min="39" max="40" width="17.53125" style="52" customWidth="1"/>
    <col min="41" max="41" width="18.1328125" style="52" customWidth="1"/>
    <col min="42" max="42" width="10.1328125" style="72" hidden="1" customWidth="1"/>
    <col min="43" max="44" width="9.1328125" style="59" hidden="1" customWidth="1"/>
    <col min="45" max="48" width="9.1328125" style="52"/>
    <col min="49" max="49" width="9.53125" style="52" bestFit="1" customWidth="1"/>
    <col min="50" max="16384" width="9.1328125" style="52"/>
  </cols>
  <sheetData>
    <row r="1" spans="2:45" s="10" customFormat="1" ht="14.45" customHeight="1">
      <c r="B1" s="3" t="s">
        <v>1647</v>
      </c>
      <c r="C1" s="47">
        <f>Ambito!B1</f>
        <v>2020</v>
      </c>
      <c r="F1" s="37"/>
      <c r="AL1" s="279"/>
      <c r="AP1" s="71"/>
      <c r="AQ1" s="11"/>
      <c r="AR1" s="11"/>
    </row>
    <row r="2" spans="2:45" s="8" customFormat="1" ht="14.35">
      <c r="B2" s="3" t="s">
        <v>115</v>
      </c>
      <c r="C2" s="47">
        <f>Ambito!B3</f>
        <v>0</v>
      </c>
      <c r="D2" s="32" t="str">
        <f>IF(C2,"null","ATTENZIONE!!! MANCA LA DENOMINAZIONE DELL'AMBITO - Selezionarlo dal menù a tendina nel foglio Ambito")</f>
        <v>ATTENZIONE!!! MANCA LA DENOMINAZIONE DELL'AMBITO - Selezionarlo dal menù a tendina nel foglio Ambito</v>
      </c>
      <c r="F2" s="38"/>
      <c r="AL2" s="279"/>
      <c r="AP2" s="71"/>
      <c r="AQ2" s="41"/>
      <c r="AR2" s="41"/>
    </row>
    <row r="3" spans="2:45" s="16" customFormat="1" ht="14.7" thickBot="1">
      <c r="B3" s="3" t="s">
        <v>116</v>
      </c>
      <c r="C3" s="47" t="str">
        <f>Ambito!B4</f>
        <v xml:space="preserve"> </v>
      </c>
      <c r="E3" s="3"/>
      <c r="F3" s="38"/>
      <c r="G3" s="8"/>
      <c r="H3" s="8"/>
      <c r="I3" s="8"/>
      <c r="J3" s="8"/>
      <c r="K3" s="8"/>
      <c r="L3" s="8"/>
      <c r="M3" s="8"/>
      <c r="N3" s="8"/>
      <c r="O3" s="8"/>
      <c r="P3" s="8"/>
      <c r="R3" s="8"/>
      <c r="AL3" s="280"/>
      <c r="AP3" s="71"/>
      <c r="AQ3" s="42"/>
      <c r="AR3" s="42"/>
    </row>
    <row r="4" spans="2:45" s="16" customFormat="1" ht="15" customHeight="1" thickBot="1">
      <c r="B4" s="3" t="s">
        <v>1616</v>
      </c>
      <c r="C4" s="9" t="s">
        <v>107</v>
      </c>
      <c r="D4" s="47" t="s">
        <v>111</v>
      </c>
      <c r="F4" s="39"/>
      <c r="G4" s="6"/>
      <c r="H4" s="6"/>
      <c r="I4" s="6"/>
      <c r="J4" s="30"/>
      <c r="K4" s="7">
        <f>SUM(K7:K300)</f>
        <v>0</v>
      </c>
      <c r="L4" s="6"/>
      <c r="M4" s="23">
        <f>SUM(M7:M300)</f>
        <v>0</v>
      </c>
      <c r="N4" s="23">
        <f>SUM(N7:N300)</f>
        <v>0</v>
      </c>
      <c r="O4" s="7">
        <f>SUM(O7:O300)</f>
        <v>0</v>
      </c>
      <c r="P4" s="7"/>
      <c r="Q4" s="7">
        <f t="shared" ref="Q4:AJ4" si="0">SUM(Q7:Q300)</f>
        <v>0</v>
      </c>
      <c r="R4" s="7">
        <f t="shared" si="0"/>
        <v>0</v>
      </c>
      <c r="S4" s="7">
        <f t="shared" si="0"/>
        <v>0</v>
      </c>
      <c r="T4" s="7">
        <f t="shared" si="0"/>
        <v>0</v>
      </c>
      <c r="U4" s="7">
        <f t="shared" si="0"/>
        <v>0</v>
      </c>
      <c r="V4" s="7">
        <f t="shared" si="0"/>
        <v>0</v>
      </c>
      <c r="W4" s="23">
        <f t="shared" si="0"/>
        <v>0</v>
      </c>
      <c r="X4" s="7">
        <f t="shared" si="0"/>
        <v>0</v>
      </c>
      <c r="Y4" s="12">
        <f t="shared" si="0"/>
        <v>0</v>
      </c>
      <c r="Z4" s="12">
        <f t="shared" si="0"/>
        <v>0</v>
      </c>
      <c r="AA4" s="12">
        <f t="shared" si="0"/>
        <v>0</v>
      </c>
      <c r="AB4" s="12">
        <f t="shared" si="0"/>
        <v>0</v>
      </c>
      <c r="AC4" s="12">
        <f t="shared" si="0"/>
        <v>0</v>
      </c>
      <c r="AD4" s="12">
        <f t="shared" si="0"/>
        <v>0</v>
      </c>
      <c r="AE4" s="12">
        <f t="shared" si="0"/>
        <v>0</v>
      </c>
      <c r="AF4" s="12">
        <f t="shared" si="0"/>
        <v>0</v>
      </c>
      <c r="AG4" s="12">
        <f t="shared" si="0"/>
        <v>0</v>
      </c>
      <c r="AH4" s="12">
        <f t="shared" si="0"/>
        <v>0</v>
      </c>
      <c r="AI4" s="12">
        <f t="shared" si="0"/>
        <v>0</v>
      </c>
      <c r="AJ4" s="12">
        <f t="shared" si="0"/>
        <v>0</v>
      </c>
      <c r="AK4" s="12">
        <f>SUM(AK7:AK299)</f>
        <v>0</v>
      </c>
      <c r="AL4" s="33">
        <f>SUM(AL7:AL300)</f>
        <v>0</v>
      </c>
      <c r="AM4" s="12">
        <f>SUM(AM7:AM300)</f>
        <v>0</v>
      </c>
      <c r="AN4" s="12">
        <f>SUM(AN7:AN300)</f>
        <v>0</v>
      </c>
      <c r="AO4" s="12">
        <f>SUM(AO7:AO300)</f>
        <v>0</v>
      </c>
      <c r="AP4" s="71"/>
      <c r="AQ4" s="42"/>
      <c r="AR4" s="42"/>
    </row>
    <row r="5" spans="2:45" s="13" customFormat="1" ht="21.8" customHeight="1" thickBot="1">
      <c r="B5" s="276" t="s">
        <v>1627</v>
      </c>
      <c r="C5" s="274"/>
      <c r="D5" s="274"/>
      <c r="E5" s="274"/>
      <c r="F5" s="274"/>
      <c r="G5" s="274"/>
      <c r="H5" s="274"/>
      <c r="I5" s="274"/>
      <c r="J5" s="274"/>
      <c r="K5" s="274"/>
      <c r="L5" s="275"/>
      <c r="M5" s="276" t="s">
        <v>1636</v>
      </c>
      <c r="N5" s="275"/>
      <c r="O5" s="276" t="s">
        <v>1637</v>
      </c>
      <c r="P5" s="274"/>
      <c r="Q5" s="274"/>
      <c r="R5" s="274"/>
      <c r="S5" s="274"/>
      <c r="T5" s="276" t="s">
        <v>1635</v>
      </c>
      <c r="U5" s="275"/>
      <c r="V5" s="276" t="s">
        <v>1638</v>
      </c>
      <c r="W5" s="274"/>
      <c r="X5" s="275"/>
      <c r="Y5" s="274" t="s">
        <v>1639</v>
      </c>
      <c r="Z5" s="274"/>
      <c r="AA5" s="274"/>
      <c r="AB5" s="274"/>
      <c r="AC5" s="274"/>
      <c r="AD5" s="276" t="s">
        <v>1640</v>
      </c>
      <c r="AE5" s="274"/>
      <c r="AF5" s="274"/>
      <c r="AG5" s="274"/>
      <c r="AH5" s="274"/>
      <c r="AI5" s="274"/>
      <c r="AJ5" s="274"/>
      <c r="AK5" s="45"/>
      <c r="AL5" s="278" t="str">
        <f>CONCATENATE("Fondo Sociale Regionale riparto ",Ambito!B2)</f>
        <v>Fondo Sociale Regionale riparto 2021</v>
      </c>
      <c r="AM5" s="276" t="s">
        <v>1644</v>
      </c>
      <c r="AN5" s="274"/>
      <c r="AO5" s="274"/>
      <c r="AP5" s="71"/>
      <c r="AQ5" s="43"/>
      <c r="AR5" s="43"/>
    </row>
    <row r="6" spans="2:45" s="13" customFormat="1" ht="69" customHeight="1">
      <c r="B6" s="22" t="s">
        <v>4938</v>
      </c>
      <c r="C6" s="22" t="s">
        <v>1628</v>
      </c>
      <c r="D6" s="22" t="s">
        <v>1629</v>
      </c>
      <c r="E6" s="22" t="s">
        <v>3207</v>
      </c>
      <c r="F6" s="40" t="s">
        <v>3210</v>
      </c>
      <c r="G6" s="25" t="s">
        <v>3232</v>
      </c>
      <c r="H6" s="22" t="s">
        <v>3214</v>
      </c>
      <c r="I6" s="46" t="s">
        <v>13</v>
      </c>
      <c r="J6" s="21" t="s">
        <v>24</v>
      </c>
      <c r="K6" s="21" t="s">
        <v>109</v>
      </c>
      <c r="L6" s="21" t="s">
        <v>19</v>
      </c>
      <c r="M6" s="21" t="s">
        <v>1617</v>
      </c>
      <c r="N6" s="27" t="s">
        <v>1618</v>
      </c>
      <c r="O6" s="29" t="s">
        <v>108</v>
      </c>
      <c r="P6" s="29" t="s">
        <v>1648</v>
      </c>
      <c r="Q6" s="20" t="s">
        <v>1619</v>
      </c>
      <c r="R6" s="27" t="s">
        <v>14</v>
      </c>
      <c r="S6" s="73" t="s">
        <v>15</v>
      </c>
      <c r="T6" s="73" t="s">
        <v>1621</v>
      </c>
      <c r="U6" s="73" t="s">
        <v>1620</v>
      </c>
      <c r="V6" s="29" t="s">
        <v>1622</v>
      </c>
      <c r="W6" s="21" t="s">
        <v>1623</v>
      </c>
      <c r="X6" s="27" t="s">
        <v>1624</v>
      </c>
      <c r="Y6" s="21" t="s">
        <v>1656</v>
      </c>
      <c r="Z6" s="21" t="s">
        <v>1657</v>
      </c>
      <c r="AA6" s="21" t="s">
        <v>1658</v>
      </c>
      <c r="AB6" s="21" t="s">
        <v>4</v>
      </c>
      <c r="AC6" s="27" t="s">
        <v>1625</v>
      </c>
      <c r="AD6" s="21" t="s">
        <v>26</v>
      </c>
      <c r="AE6" s="21" t="s">
        <v>4732</v>
      </c>
      <c r="AF6" s="21" t="s">
        <v>1641</v>
      </c>
      <c r="AG6" s="21" t="s">
        <v>3209</v>
      </c>
      <c r="AH6" s="21" t="s">
        <v>3208</v>
      </c>
      <c r="AI6" s="21" t="s">
        <v>1642</v>
      </c>
      <c r="AJ6" s="27" t="s">
        <v>1643</v>
      </c>
      <c r="AL6" s="277"/>
      <c r="AM6" s="28" t="s">
        <v>1645</v>
      </c>
      <c r="AN6" s="21" t="s">
        <v>3231</v>
      </c>
      <c r="AO6" s="20" t="s">
        <v>1646</v>
      </c>
      <c r="AP6" s="71"/>
      <c r="AQ6" s="43"/>
      <c r="AR6" s="43"/>
    </row>
    <row r="7" spans="2:45" s="10" customFormat="1">
      <c r="B7" s="260"/>
      <c r="C7" s="35"/>
      <c r="D7" s="53"/>
      <c r="E7" s="5"/>
      <c r="F7" s="60"/>
      <c r="G7" s="54" t="e">
        <f>VLOOKUP(F7,Foglio1!$F$2:$G$1509,2,FALSE)</f>
        <v>#N/A</v>
      </c>
      <c r="H7" s="56"/>
      <c r="I7" s="4"/>
      <c r="J7" s="4"/>
      <c r="K7" s="14"/>
      <c r="L7" s="4"/>
      <c r="M7" s="24"/>
      <c r="N7" s="24"/>
      <c r="O7" s="14"/>
      <c r="P7" s="14"/>
      <c r="Q7" s="14"/>
      <c r="R7" s="14"/>
      <c r="S7" s="14"/>
      <c r="T7" s="14"/>
      <c r="U7" s="14"/>
      <c r="V7" s="14"/>
      <c r="W7" s="24"/>
      <c r="X7" s="14"/>
      <c r="Y7" s="15"/>
      <c r="Z7" s="15"/>
      <c r="AA7" s="55">
        <f>SUM(Y7:Z7)</f>
        <v>0</v>
      </c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55">
        <f>SUM(AA7:AC7)</f>
        <v>0</v>
      </c>
      <c r="AN7" s="55">
        <f>SUM(AD7:AF7)</f>
        <v>0</v>
      </c>
      <c r="AO7" s="55">
        <f>SUM(AG7:AK7)</f>
        <v>0</v>
      </c>
      <c r="AP7" s="84" t="str">
        <f>IF(AND(OR(AQ7=FALSE,AR7=FALSE),OR(COUNTBLANK(A7:F7)&lt;&gt;COLUMNS(A7:F7),COUNTBLANK(H7:Z7)&lt;&gt;COLUMNS(H7:Z7),COUNTBLANK(AB7:AL7)&lt;&gt;COLUMNS(AB7:AL7))),"KO","")</f>
        <v/>
      </c>
      <c r="AQ7" s="11" t="b">
        <f>IF(OR(ISBLANK(B7),ISBLANK(H7),ISBLANK(K7),ISBLANK(L7),ISBLANK(O7),ISBLANK(R7),ISBLANK(V7),ISBLANK(W7),ISBLANK(Y7),ISBLANK(AB7),ISBLANK(AD7),ISBLANK(AL7)),FALSE,TRUE)</f>
        <v>0</v>
      </c>
      <c r="AR7" s="59" t="b">
        <f>IF(ISBLANK(B7),IF(OR(ISBLANK(C7),ISBLANK(D7),ISBLANK(E7),ISBLANK(F7),ISBLANK(G7)),FALSE,TRUE),TRUE)</f>
        <v>0</v>
      </c>
      <c r="AS7" s="34" t="str">
        <f>IF(AND(AP7="KO",OR(COUNTBLANK(A7:F7)&lt;&gt;COLUMNS(A7:F7),COUNTBLANK(H7:Z7)&lt;&gt;COLUMNS(H7:Z7),COUNTBLANK(AB7:AL7)&lt;&gt;COLUMNS(AB7:AL7))),"ATTENZIONE!!! NON TUTTI I CAMPI OBBLIGATORI SONO STATI COMPILATI","")</f>
        <v/>
      </c>
    </row>
    <row r="8" spans="2:45">
      <c r="B8" s="260"/>
      <c r="C8" s="35"/>
      <c r="D8" s="53"/>
      <c r="E8" s="5"/>
      <c r="F8" s="60"/>
      <c r="G8" s="54" t="e">
        <f>VLOOKUP(F8,Foglio1!$F$2:$G$1509,2,FALSE)</f>
        <v>#N/A</v>
      </c>
      <c r="H8" s="56"/>
      <c r="I8" s="4"/>
      <c r="J8" s="4"/>
      <c r="K8" s="14"/>
      <c r="L8" s="4"/>
      <c r="M8" s="24"/>
      <c r="N8" s="24"/>
      <c r="O8" s="14"/>
      <c r="P8" s="14"/>
      <c r="Q8" s="14"/>
      <c r="R8" s="14"/>
      <c r="S8" s="14"/>
      <c r="T8" s="14"/>
      <c r="U8" s="14"/>
      <c r="V8" s="14"/>
      <c r="W8" s="24"/>
      <c r="X8" s="14"/>
      <c r="Y8" s="15"/>
      <c r="Z8" s="15"/>
      <c r="AA8" s="55">
        <f t="shared" ref="AA8:AA71" si="1">SUM(Y8:Z8)</f>
        <v>0</v>
      </c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55">
        <f t="shared" ref="AM8:AM71" si="2">SUM(AA8:AC8)</f>
        <v>0</v>
      </c>
      <c r="AN8" s="55">
        <f t="shared" ref="AN8:AN71" si="3">SUM(AD8:AF8)</f>
        <v>0</v>
      </c>
      <c r="AO8" s="55">
        <f t="shared" ref="AO8:AO71" si="4">SUM(AG8:AK8)</f>
        <v>0</v>
      </c>
      <c r="AP8" s="84" t="str">
        <f t="shared" ref="AP8:AP71" si="5">IF(AND(OR(AQ8=FALSE,AR8=FALSE),OR(COUNTBLANK(A8:F8)&lt;&gt;COLUMNS(A8:F8),COUNTBLANK(H8:Z8)&lt;&gt;COLUMNS(H8:Z8),COUNTBLANK(AB8:AL8)&lt;&gt;COLUMNS(AB8:AL8))),"KO","")</f>
        <v/>
      </c>
      <c r="AQ8" s="11" t="b">
        <f t="shared" ref="AQ8:AQ71" si="6">IF(OR(ISBLANK(B8),ISBLANK(H8),ISBLANK(K8),ISBLANK(L8),ISBLANK(O8),ISBLANK(R8),ISBLANK(V8),ISBLANK(W8),ISBLANK(Y8),ISBLANK(AB8),ISBLANK(AD8),ISBLANK(AL8)),FALSE,TRUE)</f>
        <v>0</v>
      </c>
      <c r="AR8" s="59" t="b">
        <f t="shared" ref="AR8:AR71" si="7">IF(ISBLANK(B8),IF(OR(ISBLANK(C8),ISBLANK(D8),ISBLANK(E8),ISBLANK(F8),ISBLANK(G8)),FALSE,TRUE),TRUE)</f>
        <v>0</v>
      </c>
      <c r="AS8" s="34" t="str">
        <f t="shared" ref="AS8:AS71" si="8">IF(AND(AP8="KO",OR(COUNTBLANK(A8:F8)&lt;&gt;COLUMNS(A8:F8),COUNTBLANK(H8:Z8)&lt;&gt;COLUMNS(H8:Z8),COUNTBLANK(AB8:AL8)&lt;&gt;COLUMNS(AB8:AL8))),"ATTENZIONE!!! NON TUTTI I CAMPI OBBLIGATORI SONO STATI COMPILATI","")</f>
        <v/>
      </c>
    </row>
    <row r="9" spans="2:45">
      <c r="B9" s="260"/>
      <c r="C9" s="35"/>
      <c r="D9" s="53"/>
      <c r="E9" s="5"/>
      <c r="F9" s="60"/>
      <c r="G9" s="54" t="e">
        <f>VLOOKUP(F9,Foglio1!$F$2:$G$1509,2,FALSE)</f>
        <v>#N/A</v>
      </c>
      <c r="H9" s="56"/>
      <c r="I9" s="4"/>
      <c r="J9" s="4"/>
      <c r="K9" s="14"/>
      <c r="L9" s="4"/>
      <c r="M9" s="24"/>
      <c r="N9" s="24"/>
      <c r="O9" s="14"/>
      <c r="P9" s="14"/>
      <c r="Q9" s="14"/>
      <c r="R9" s="14"/>
      <c r="S9" s="14"/>
      <c r="T9" s="14"/>
      <c r="U9" s="14"/>
      <c r="V9" s="14"/>
      <c r="W9" s="24"/>
      <c r="X9" s="14"/>
      <c r="Y9" s="15"/>
      <c r="Z9" s="15"/>
      <c r="AA9" s="55">
        <f t="shared" si="1"/>
        <v>0</v>
      </c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55">
        <f t="shared" si="2"/>
        <v>0</v>
      </c>
      <c r="AN9" s="55">
        <f t="shared" si="3"/>
        <v>0</v>
      </c>
      <c r="AO9" s="55">
        <f t="shared" si="4"/>
        <v>0</v>
      </c>
      <c r="AP9" s="84" t="str">
        <f t="shared" si="5"/>
        <v/>
      </c>
      <c r="AQ9" s="11" t="b">
        <f t="shared" si="6"/>
        <v>0</v>
      </c>
      <c r="AR9" s="59" t="b">
        <f t="shared" si="7"/>
        <v>0</v>
      </c>
      <c r="AS9" s="34" t="str">
        <f t="shared" si="8"/>
        <v/>
      </c>
    </row>
    <row r="10" spans="2:45">
      <c r="B10" s="260"/>
      <c r="C10" s="35"/>
      <c r="D10" s="53"/>
      <c r="E10" s="5"/>
      <c r="F10" s="60"/>
      <c r="G10" s="54" t="e">
        <f>VLOOKUP(F10,Foglio1!$F$2:$G$1509,2,FALSE)</f>
        <v>#N/A</v>
      </c>
      <c r="H10" s="56"/>
      <c r="I10" s="4"/>
      <c r="J10" s="4"/>
      <c r="K10" s="14"/>
      <c r="L10" s="4"/>
      <c r="M10" s="24"/>
      <c r="N10" s="24"/>
      <c r="O10" s="14"/>
      <c r="P10" s="14"/>
      <c r="Q10" s="14"/>
      <c r="R10" s="14"/>
      <c r="S10" s="14"/>
      <c r="T10" s="14"/>
      <c r="U10" s="14"/>
      <c r="V10" s="14"/>
      <c r="W10" s="24"/>
      <c r="X10" s="14"/>
      <c r="Y10" s="15"/>
      <c r="Z10" s="15"/>
      <c r="AA10" s="55">
        <f t="shared" si="1"/>
        <v>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55">
        <f t="shared" si="2"/>
        <v>0</v>
      </c>
      <c r="AN10" s="55">
        <f t="shared" si="3"/>
        <v>0</v>
      </c>
      <c r="AO10" s="55">
        <f t="shared" si="4"/>
        <v>0</v>
      </c>
      <c r="AP10" s="84" t="str">
        <f t="shared" si="5"/>
        <v/>
      </c>
      <c r="AQ10" s="11" t="b">
        <f t="shared" si="6"/>
        <v>0</v>
      </c>
      <c r="AR10" s="59" t="b">
        <f t="shared" si="7"/>
        <v>0</v>
      </c>
      <c r="AS10" s="34" t="str">
        <f t="shared" si="8"/>
        <v/>
      </c>
    </row>
    <row r="11" spans="2:45">
      <c r="B11" s="260"/>
      <c r="C11" s="35"/>
      <c r="D11" s="53"/>
      <c r="E11" s="5"/>
      <c r="F11" s="60"/>
      <c r="G11" s="54" t="e">
        <f>VLOOKUP(F11,Foglio1!$F$2:$G$1509,2,FALSE)</f>
        <v>#N/A</v>
      </c>
      <c r="H11" s="56"/>
      <c r="I11" s="4"/>
      <c r="J11" s="4"/>
      <c r="K11" s="14"/>
      <c r="L11" s="4"/>
      <c r="M11" s="24"/>
      <c r="N11" s="24"/>
      <c r="O11" s="14"/>
      <c r="P11" s="14"/>
      <c r="Q11" s="14"/>
      <c r="R11" s="14"/>
      <c r="S11" s="14"/>
      <c r="T11" s="14"/>
      <c r="U11" s="14"/>
      <c r="V11" s="14"/>
      <c r="W11" s="24"/>
      <c r="X11" s="14"/>
      <c r="Y11" s="15"/>
      <c r="Z11" s="15"/>
      <c r="AA11" s="55">
        <f t="shared" si="1"/>
        <v>0</v>
      </c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55">
        <f t="shared" si="2"/>
        <v>0</v>
      </c>
      <c r="AN11" s="55">
        <f t="shared" si="3"/>
        <v>0</v>
      </c>
      <c r="AO11" s="55">
        <f t="shared" si="4"/>
        <v>0</v>
      </c>
      <c r="AP11" s="84" t="str">
        <f t="shared" si="5"/>
        <v/>
      </c>
      <c r="AQ11" s="11" t="b">
        <f t="shared" si="6"/>
        <v>0</v>
      </c>
      <c r="AR11" s="59" t="b">
        <f t="shared" si="7"/>
        <v>0</v>
      </c>
      <c r="AS11" s="34" t="str">
        <f t="shared" si="8"/>
        <v/>
      </c>
    </row>
    <row r="12" spans="2:45">
      <c r="B12" s="260"/>
      <c r="C12" s="35"/>
      <c r="D12" s="53"/>
      <c r="E12" s="5"/>
      <c r="F12" s="60"/>
      <c r="G12" s="54" t="e">
        <f>VLOOKUP(F12,Foglio1!$F$2:$G$1509,2,FALSE)</f>
        <v>#N/A</v>
      </c>
      <c r="H12" s="56"/>
      <c r="I12" s="4"/>
      <c r="J12" s="4"/>
      <c r="K12" s="14"/>
      <c r="L12" s="4"/>
      <c r="M12" s="24"/>
      <c r="N12" s="24"/>
      <c r="O12" s="14"/>
      <c r="P12" s="14"/>
      <c r="Q12" s="14"/>
      <c r="R12" s="14"/>
      <c r="S12" s="14"/>
      <c r="T12" s="14"/>
      <c r="U12" s="14"/>
      <c r="V12" s="14"/>
      <c r="W12" s="24"/>
      <c r="X12" s="14"/>
      <c r="Y12" s="15"/>
      <c r="Z12" s="15"/>
      <c r="AA12" s="55">
        <f t="shared" si="1"/>
        <v>0</v>
      </c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55">
        <f t="shared" si="2"/>
        <v>0</v>
      </c>
      <c r="AN12" s="55">
        <f t="shared" si="3"/>
        <v>0</v>
      </c>
      <c r="AO12" s="55">
        <f t="shared" si="4"/>
        <v>0</v>
      </c>
      <c r="AP12" s="84" t="str">
        <f t="shared" si="5"/>
        <v/>
      </c>
      <c r="AQ12" s="11" t="b">
        <f t="shared" si="6"/>
        <v>0</v>
      </c>
      <c r="AR12" s="59" t="b">
        <f t="shared" si="7"/>
        <v>0</v>
      </c>
      <c r="AS12" s="34" t="str">
        <f t="shared" si="8"/>
        <v/>
      </c>
    </row>
    <row r="13" spans="2:45">
      <c r="B13" s="260"/>
      <c r="C13" s="35"/>
      <c r="D13" s="53"/>
      <c r="E13" s="5"/>
      <c r="F13" s="60"/>
      <c r="G13" s="54" t="e">
        <f>VLOOKUP(F13,Foglio1!$F$2:$G$1509,2,FALSE)</f>
        <v>#N/A</v>
      </c>
      <c r="H13" s="56"/>
      <c r="I13" s="4"/>
      <c r="J13" s="4"/>
      <c r="K13" s="14"/>
      <c r="L13" s="4"/>
      <c r="M13" s="24"/>
      <c r="N13" s="24"/>
      <c r="O13" s="14"/>
      <c r="P13" s="14"/>
      <c r="Q13" s="14"/>
      <c r="R13" s="14"/>
      <c r="S13" s="14"/>
      <c r="T13" s="14"/>
      <c r="U13" s="14"/>
      <c r="V13" s="14"/>
      <c r="W13" s="24"/>
      <c r="X13" s="14"/>
      <c r="Y13" s="15"/>
      <c r="Z13" s="15"/>
      <c r="AA13" s="55">
        <f t="shared" si="1"/>
        <v>0</v>
      </c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55">
        <f t="shared" si="2"/>
        <v>0</v>
      </c>
      <c r="AN13" s="55">
        <f t="shared" si="3"/>
        <v>0</v>
      </c>
      <c r="AO13" s="55">
        <f t="shared" si="4"/>
        <v>0</v>
      </c>
      <c r="AP13" s="84" t="str">
        <f t="shared" si="5"/>
        <v/>
      </c>
      <c r="AQ13" s="11" t="b">
        <f t="shared" si="6"/>
        <v>0</v>
      </c>
      <c r="AR13" s="59" t="b">
        <f t="shared" si="7"/>
        <v>0</v>
      </c>
      <c r="AS13" s="34" t="str">
        <f t="shared" si="8"/>
        <v/>
      </c>
    </row>
    <row r="14" spans="2:45">
      <c r="B14" s="260"/>
      <c r="C14" s="35"/>
      <c r="D14" s="53"/>
      <c r="E14" s="5"/>
      <c r="F14" s="60"/>
      <c r="G14" s="54" t="e">
        <f>VLOOKUP(F14,Foglio1!$F$2:$G$1509,2,FALSE)</f>
        <v>#N/A</v>
      </c>
      <c r="H14" s="56"/>
      <c r="I14" s="4"/>
      <c r="J14" s="4"/>
      <c r="K14" s="14"/>
      <c r="L14" s="4"/>
      <c r="M14" s="24"/>
      <c r="N14" s="24"/>
      <c r="O14" s="14"/>
      <c r="P14" s="14"/>
      <c r="Q14" s="14"/>
      <c r="R14" s="14"/>
      <c r="S14" s="14"/>
      <c r="T14" s="14"/>
      <c r="U14" s="14"/>
      <c r="V14" s="14"/>
      <c r="W14" s="24"/>
      <c r="X14" s="14"/>
      <c r="Y14" s="15"/>
      <c r="Z14" s="15"/>
      <c r="AA14" s="55">
        <f t="shared" si="1"/>
        <v>0</v>
      </c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55">
        <f t="shared" si="2"/>
        <v>0</v>
      </c>
      <c r="AN14" s="55">
        <f t="shared" si="3"/>
        <v>0</v>
      </c>
      <c r="AO14" s="55">
        <f t="shared" si="4"/>
        <v>0</v>
      </c>
      <c r="AP14" s="84" t="str">
        <f t="shared" si="5"/>
        <v/>
      </c>
      <c r="AQ14" s="11" t="b">
        <f t="shared" si="6"/>
        <v>0</v>
      </c>
      <c r="AR14" s="59" t="b">
        <f t="shared" si="7"/>
        <v>0</v>
      </c>
      <c r="AS14" s="34" t="str">
        <f t="shared" si="8"/>
        <v/>
      </c>
    </row>
    <row r="15" spans="2:45">
      <c r="B15" s="260"/>
      <c r="C15" s="35"/>
      <c r="D15" s="53"/>
      <c r="E15" s="5"/>
      <c r="F15" s="60"/>
      <c r="G15" s="54" t="e">
        <f>VLOOKUP(F15,Foglio1!$F$2:$G$1509,2,FALSE)</f>
        <v>#N/A</v>
      </c>
      <c r="H15" s="56"/>
      <c r="I15" s="4"/>
      <c r="J15" s="4"/>
      <c r="K15" s="14"/>
      <c r="L15" s="4"/>
      <c r="M15" s="24"/>
      <c r="N15" s="24"/>
      <c r="O15" s="14"/>
      <c r="P15" s="14"/>
      <c r="Q15" s="14"/>
      <c r="R15" s="14"/>
      <c r="S15" s="14"/>
      <c r="T15" s="14"/>
      <c r="U15" s="14"/>
      <c r="V15" s="14"/>
      <c r="W15" s="24"/>
      <c r="X15" s="14"/>
      <c r="Y15" s="15"/>
      <c r="Z15" s="15"/>
      <c r="AA15" s="55">
        <f t="shared" si="1"/>
        <v>0</v>
      </c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55">
        <f t="shared" si="2"/>
        <v>0</v>
      </c>
      <c r="AN15" s="55">
        <f t="shared" si="3"/>
        <v>0</v>
      </c>
      <c r="AO15" s="55">
        <f t="shared" si="4"/>
        <v>0</v>
      </c>
      <c r="AP15" s="84" t="str">
        <f t="shared" si="5"/>
        <v/>
      </c>
      <c r="AQ15" s="11" t="b">
        <f t="shared" si="6"/>
        <v>0</v>
      </c>
      <c r="AR15" s="59" t="b">
        <f t="shared" si="7"/>
        <v>0</v>
      </c>
      <c r="AS15" s="34" t="str">
        <f t="shared" si="8"/>
        <v/>
      </c>
    </row>
    <row r="16" spans="2:45">
      <c r="B16" s="260"/>
      <c r="C16" s="35"/>
      <c r="D16" s="53"/>
      <c r="E16" s="5"/>
      <c r="F16" s="60"/>
      <c r="G16" s="54" t="e">
        <f>VLOOKUP(F16,Foglio1!$F$2:$G$1509,2,FALSE)</f>
        <v>#N/A</v>
      </c>
      <c r="H16" s="56"/>
      <c r="I16" s="4"/>
      <c r="J16" s="4"/>
      <c r="K16" s="14"/>
      <c r="L16" s="4"/>
      <c r="M16" s="24"/>
      <c r="N16" s="24"/>
      <c r="O16" s="14"/>
      <c r="P16" s="14"/>
      <c r="Q16" s="14"/>
      <c r="R16" s="14"/>
      <c r="S16" s="14"/>
      <c r="T16" s="14"/>
      <c r="U16" s="14"/>
      <c r="V16" s="14"/>
      <c r="W16" s="24"/>
      <c r="X16" s="14"/>
      <c r="Y16" s="15"/>
      <c r="Z16" s="15"/>
      <c r="AA16" s="55">
        <f t="shared" si="1"/>
        <v>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55">
        <f t="shared" si="2"/>
        <v>0</v>
      </c>
      <c r="AN16" s="55">
        <f t="shared" si="3"/>
        <v>0</v>
      </c>
      <c r="AO16" s="55">
        <f t="shared" si="4"/>
        <v>0</v>
      </c>
      <c r="AP16" s="84" t="str">
        <f t="shared" si="5"/>
        <v/>
      </c>
      <c r="AQ16" s="11" t="b">
        <f t="shared" si="6"/>
        <v>0</v>
      </c>
      <c r="AR16" s="59" t="b">
        <f t="shared" si="7"/>
        <v>0</v>
      </c>
      <c r="AS16" s="34" t="str">
        <f t="shared" si="8"/>
        <v/>
      </c>
    </row>
    <row r="17" spans="2:45">
      <c r="B17" s="260"/>
      <c r="C17" s="35"/>
      <c r="D17" s="53"/>
      <c r="E17" s="5"/>
      <c r="F17" s="60"/>
      <c r="G17" s="54" t="e">
        <f>VLOOKUP(F17,Foglio1!$F$2:$G$1509,2,FALSE)</f>
        <v>#N/A</v>
      </c>
      <c r="H17" s="56"/>
      <c r="I17" s="4"/>
      <c r="J17" s="4"/>
      <c r="K17" s="14"/>
      <c r="L17" s="4"/>
      <c r="M17" s="24"/>
      <c r="N17" s="24"/>
      <c r="O17" s="14"/>
      <c r="P17" s="14"/>
      <c r="Q17" s="14"/>
      <c r="R17" s="14"/>
      <c r="S17" s="14"/>
      <c r="T17" s="14"/>
      <c r="U17" s="14"/>
      <c r="V17" s="14"/>
      <c r="W17" s="24"/>
      <c r="X17" s="14"/>
      <c r="Y17" s="15"/>
      <c r="Z17" s="15"/>
      <c r="AA17" s="55">
        <f t="shared" si="1"/>
        <v>0</v>
      </c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55">
        <f t="shared" si="2"/>
        <v>0</v>
      </c>
      <c r="AN17" s="55">
        <f t="shared" si="3"/>
        <v>0</v>
      </c>
      <c r="AO17" s="55">
        <f t="shared" si="4"/>
        <v>0</v>
      </c>
      <c r="AP17" s="84" t="str">
        <f t="shared" si="5"/>
        <v/>
      </c>
      <c r="AQ17" s="11" t="b">
        <f t="shared" si="6"/>
        <v>0</v>
      </c>
      <c r="AR17" s="59" t="b">
        <f t="shared" si="7"/>
        <v>0</v>
      </c>
      <c r="AS17" s="34" t="str">
        <f t="shared" si="8"/>
        <v/>
      </c>
    </row>
    <row r="18" spans="2:45">
      <c r="B18" s="260"/>
      <c r="C18" s="35"/>
      <c r="D18" s="53"/>
      <c r="E18" s="5"/>
      <c r="F18" s="60"/>
      <c r="G18" s="54" t="e">
        <f>VLOOKUP(F18,Foglio1!$F$2:$G$1509,2,FALSE)</f>
        <v>#N/A</v>
      </c>
      <c r="H18" s="56"/>
      <c r="I18" s="4"/>
      <c r="J18" s="4"/>
      <c r="K18" s="14"/>
      <c r="L18" s="4"/>
      <c r="M18" s="24"/>
      <c r="N18" s="24"/>
      <c r="O18" s="14"/>
      <c r="P18" s="14"/>
      <c r="Q18" s="14"/>
      <c r="R18" s="14"/>
      <c r="S18" s="14"/>
      <c r="T18" s="14"/>
      <c r="U18" s="14"/>
      <c r="V18" s="14"/>
      <c r="W18" s="24"/>
      <c r="X18" s="14"/>
      <c r="Y18" s="15"/>
      <c r="Z18" s="15"/>
      <c r="AA18" s="55">
        <f t="shared" si="1"/>
        <v>0</v>
      </c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55">
        <f t="shared" si="2"/>
        <v>0</v>
      </c>
      <c r="AN18" s="55">
        <f t="shared" si="3"/>
        <v>0</v>
      </c>
      <c r="AO18" s="55">
        <f t="shared" si="4"/>
        <v>0</v>
      </c>
      <c r="AP18" s="84" t="str">
        <f t="shared" si="5"/>
        <v/>
      </c>
      <c r="AQ18" s="11" t="b">
        <f t="shared" si="6"/>
        <v>0</v>
      </c>
      <c r="AR18" s="59" t="b">
        <f t="shared" si="7"/>
        <v>0</v>
      </c>
      <c r="AS18" s="34" t="str">
        <f t="shared" si="8"/>
        <v/>
      </c>
    </row>
    <row r="19" spans="2:45">
      <c r="B19" s="260"/>
      <c r="C19" s="35"/>
      <c r="D19" s="53"/>
      <c r="E19" s="5"/>
      <c r="F19" s="60"/>
      <c r="G19" s="54" t="e">
        <f>VLOOKUP(F19,Foglio1!$F$2:$G$1509,2,FALSE)</f>
        <v>#N/A</v>
      </c>
      <c r="H19" s="56"/>
      <c r="I19" s="4"/>
      <c r="J19" s="4"/>
      <c r="K19" s="14"/>
      <c r="L19" s="4"/>
      <c r="M19" s="24"/>
      <c r="N19" s="24"/>
      <c r="O19" s="14"/>
      <c r="P19" s="14"/>
      <c r="Q19" s="14"/>
      <c r="R19" s="14"/>
      <c r="S19" s="14"/>
      <c r="T19" s="14"/>
      <c r="U19" s="14"/>
      <c r="V19" s="14"/>
      <c r="W19" s="24"/>
      <c r="X19" s="14"/>
      <c r="Y19" s="15"/>
      <c r="Z19" s="15"/>
      <c r="AA19" s="55">
        <f t="shared" si="1"/>
        <v>0</v>
      </c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55">
        <f t="shared" si="2"/>
        <v>0</v>
      </c>
      <c r="AN19" s="55">
        <f t="shared" si="3"/>
        <v>0</v>
      </c>
      <c r="AO19" s="55">
        <f t="shared" si="4"/>
        <v>0</v>
      </c>
      <c r="AP19" s="84" t="str">
        <f t="shared" si="5"/>
        <v/>
      </c>
      <c r="AQ19" s="11" t="b">
        <f t="shared" si="6"/>
        <v>0</v>
      </c>
      <c r="AR19" s="59" t="b">
        <f t="shared" si="7"/>
        <v>0</v>
      </c>
      <c r="AS19" s="34" t="str">
        <f t="shared" si="8"/>
        <v/>
      </c>
    </row>
    <row r="20" spans="2:45">
      <c r="B20" s="260"/>
      <c r="C20" s="35"/>
      <c r="D20" s="53"/>
      <c r="E20" s="5"/>
      <c r="F20" s="60"/>
      <c r="G20" s="54" t="e">
        <f>VLOOKUP(F20,Foglio1!$F$2:$G$1509,2,FALSE)</f>
        <v>#N/A</v>
      </c>
      <c r="H20" s="56"/>
      <c r="I20" s="4"/>
      <c r="J20" s="4"/>
      <c r="K20" s="14"/>
      <c r="L20" s="4"/>
      <c r="M20" s="24"/>
      <c r="N20" s="24"/>
      <c r="O20" s="14"/>
      <c r="P20" s="14"/>
      <c r="Q20" s="14"/>
      <c r="R20" s="14"/>
      <c r="S20" s="14"/>
      <c r="T20" s="14"/>
      <c r="U20" s="14"/>
      <c r="V20" s="14"/>
      <c r="W20" s="24"/>
      <c r="X20" s="14"/>
      <c r="Y20" s="15"/>
      <c r="Z20" s="15"/>
      <c r="AA20" s="55">
        <f t="shared" si="1"/>
        <v>0</v>
      </c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55">
        <f t="shared" si="2"/>
        <v>0</v>
      </c>
      <c r="AN20" s="55">
        <f t="shared" si="3"/>
        <v>0</v>
      </c>
      <c r="AO20" s="55">
        <f t="shared" si="4"/>
        <v>0</v>
      </c>
      <c r="AP20" s="84" t="str">
        <f t="shared" si="5"/>
        <v/>
      </c>
      <c r="AQ20" s="11" t="b">
        <f t="shared" si="6"/>
        <v>0</v>
      </c>
      <c r="AR20" s="59" t="b">
        <f t="shared" si="7"/>
        <v>0</v>
      </c>
      <c r="AS20" s="34" t="str">
        <f t="shared" si="8"/>
        <v/>
      </c>
    </row>
    <row r="21" spans="2:45">
      <c r="B21" s="260"/>
      <c r="C21" s="35"/>
      <c r="D21" s="53"/>
      <c r="E21" s="5"/>
      <c r="F21" s="60"/>
      <c r="G21" s="54" t="e">
        <f>VLOOKUP(F21,Foglio1!$F$2:$G$1509,2,FALSE)</f>
        <v>#N/A</v>
      </c>
      <c r="H21" s="56"/>
      <c r="I21" s="4"/>
      <c r="J21" s="4"/>
      <c r="K21" s="14"/>
      <c r="L21" s="4"/>
      <c r="M21" s="24"/>
      <c r="N21" s="24"/>
      <c r="O21" s="14"/>
      <c r="P21" s="14"/>
      <c r="Q21" s="14"/>
      <c r="R21" s="14"/>
      <c r="S21" s="14"/>
      <c r="T21" s="14"/>
      <c r="U21" s="14"/>
      <c r="V21" s="14"/>
      <c r="W21" s="24"/>
      <c r="X21" s="14"/>
      <c r="Y21" s="15"/>
      <c r="Z21" s="15"/>
      <c r="AA21" s="55">
        <f t="shared" si="1"/>
        <v>0</v>
      </c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55">
        <f t="shared" si="2"/>
        <v>0</v>
      </c>
      <c r="AN21" s="55">
        <f t="shared" si="3"/>
        <v>0</v>
      </c>
      <c r="AO21" s="55">
        <f t="shared" si="4"/>
        <v>0</v>
      </c>
      <c r="AP21" s="84" t="str">
        <f t="shared" si="5"/>
        <v/>
      </c>
      <c r="AQ21" s="11" t="b">
        <f t="shared" si="6"/>
        <v>0</v>
      </c>
      <c r="AR21" s="59" t="b">
        <f t="shared" si="7"/>
        <v>0</v>
      </c>
      <c r="AS21" s="34" t="str">
        <f t="shared" si="8"/>
        <v/>
      </c>
    </row>
    <row r="22" spans="2:45">
      <c r="B22" s="260"/>
      <c r="C22" s="35"/>
      <c r="D22" s="53"/>
      <c r="E22" s="5"/>
      <c r="F22" s="60"/>
      <c r="G22" s="54" t="e">
        <f>VLOOKUP(F22,Foglio1!$F$2:$G$1509,2,FALSE)</f>
        <v>#N/A</v>
      </c>
      <c r="H22" s="56"/>
      <c r="I22" s="4"/>
      <c r="J22" s="4"/>
      <c r="K22" s="14"/>
      <c r="L22" s="4"/>
      <c r="M22" s="24"/>
      <c r="N22" s="24"/>
      <c r="O22" s="14"/>
      <c r="P22" s="14"/>
      <c r="Q22" s="14"/>
      <c r="R22" s="14"/>
      <c r="S22" s="14"/>
      <c r="T22" s="14"/>
      <c r="U22" s="14"/>
      <c r="V22" s="14"/>
      <c r="W22" s="24"/>
      <c r="X22" s="14"/>
      <c r="Y22" s="15"/>
      <c r="Z22" s="15"/>
      <c r="AA22" s="55">
        <f t="shared" si="1"/>
        <v>0</v>
      </c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55">
        <f t="shared" si="2"/>
        <v>0</v>
      </c>
      <c r="AN22" s="55">
        <f t="shared" si="3"/>
        <v>0</v>
      </c>
      <c r="AO22" s="55">
        <f t="shared" si="4"/>
        <v>0</v>
      </c>
      <c r="AP22" s="84" t="str">
        <f t="shared" si="5"/>
        <v/>
      </c>
      <c r="AQ22" s="11" t="b">
        <f t="shared" si="6"/>
        <v>0</v>
      </c>
      <c r="AR22" s="59" t="b">
        <f t="shared" si="7"/>
        <v>0</v>
      </c>
      <c r="AS22" s="34" t="str">
        <f t="shared" si="8"/>
        <v/>
      </c>
    </row>
    <row r="23" spans="2:45">
      <c r="B23" s="260"/>
      <c r="C23" s="35"/>
      <c r="D23" s="53"/>
      <c r="E23" s="5"/>
      <c r="F23" s="60"/>
      <c r="G23" s="54" t="e">
        <f>VLOOKUP(F23,Foglio1!$F$2:$G$1509,2,FALSE)</f>
        <v>#N/A</v>
      </c>
      <c r="H23" s="56"/>
      <c r="I23" s="4"/>
      <c r="J23" s="4"/>
      <c r="K23" s="14"/>
      <c r="L23" s="4"/>
      <c r="M23" s="24"/>
      <c r="N23" s="24"/>
      <c r="O23" s="14"/>
      <c r="P23" s="14"/>
      <c r="Q23" s="14"/>
      <c r="R23" s="14"/>
      <c r="S23" s="14"/>
      <c r="T23" s="14"/>
      <c r="U23" s="14"/>
      <c r="V23" s="14"/>
      <c r="W23" s="24"/>
      <c r="X23" s="14"/>
      <c r="Y23" s="15"/>
      <c r="Z23" s="15"/>
      <c r="AA23" s="55">
        <f t="shared" si="1"/>
        <v>0</v>
      </c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55">
        <f t="shared" si="2"/>
        <v>0</v>
      </c>
      <c r="AN23" s="55">
        <f t="shared" si="3"/>
        <v>0</v>
      </c>
      <c r="AO23" s="55">
        <f t="shared" si="4"/>
        <v>0</v>
      </c>
      <c r="AP23" s="84" t="str">
        <f t="shared" si="5"/>
        <v/>
      </c>
      <c r="AQ23" s="11" t="b">
        <f t="shared" si="6"/>
        <v>0</v>
      </c>
      <c r="AR23" s="59" t="b">
        <f t="shared" si="7"/>
        <v>0</v>
      </c>
      <c r="AS23" s="34" t="str">
        <f t="shared" si="8"/>
        <v/>
      </c>
    </row>
    <row r="24" spans="2:45">
      <c r="B24" s="260"/>
      <c r="C24" s="35"/>
      <c r="D24" s="53"/>
      <c r="E24" s="5"/>
      <c r="F24" s="60"/>
      <c r="G24" s="54" t="e">
        <f>VLOOKUP(F24,Foglio1!$F$2:$G$1509,2,FALSE)</f>
        <v>#N/A</v>
      </c>
      <c r="H24" s="56"/>
      <c r="I24" s="4"/>
      <c r="J24" s="4"/>
      <c r="K24" s="14"/>
      <c r="L24" s="4"/>
      <c r="M24" s="24"/>
      <c r="N24" s="24"/>
      <c r="O24" s="14"/>
      <c r="P24" s="14"/>
      <c r="Q24" s="14"/>
      <c r="R24" s="14"/>
      <c r="S24" s="14"/>
      <c r="T24" s="14"/>
      <c r="U24" s="14"/>
      <c r="V24" s="14"/>
      <c r="W24" s="24"/>
      <c r="X24" s="14"/>
      <c r="Y24" s="15"/>
      <c r="Z24" s="15"/>
      <c r="AA24" s="55">
        <f t="shared" si="1"/>
        <v>0</v>
      </c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55">
        <f t="shared" si="2"/>
        <v>0</v>
      </c>
      <c r="AN24" s="55">
        <f t="shared" si="3"/>
        <v>0</v>
      </c>
      <c r="AO24" s="55">
        <f t="shared" si="4"/>
        <v>0</v>
      </c>
      <c r="AP24" s="84" t="str">
        <f t="shared" si="5"/>
        <v/>
      </c>
      <c r="AQ24" s="11" t="b">
        <f t="shared" si="6"/>
        <v>0</v>
      </c>
      <c r="AR24" s="59" t="b">
        <f t="shared" si="7"/>
        <v>0</v>
      </c>
      <c r="AS24" s="34" t="str">
        <f t="shared" si="8"/>
        <v/>
      </c>
    </row>
    <row r="25" spans="2:45">
      <c r="B25" s="260"/>
      <c r="C25" s="35"/>
      <c r="D25" s="53"/>
      <c r="E25" s="5"/>
      <c r="F25" s="60"/>
      <c r="G25" s="54" t="e">
        <f>VLOOKUP(F25,Foglio1!$F$2:$G$1509,2,FALSE)</f>
        <v>#N/A</v>
      </c>
      <c r="H25" s="56"/>
      <c r="I25" s="4"/>
      <c r="J25" s="4"/>
      <c r="K25" s="14"/>
      <c r="L25" s="4"/>
      <c r="M25" s="24"/>
      <c r="N25" s="24"/>
      <c r="O25" s="14"/>
      <c r="P25" s="14"/>
      <c r="Q25" s="14"/>
      <c r="R25" s="14"/>
      <c r="S25" s="14"/>
      <c r="T25" s="14"/>
      <c r="U25" s="14"/>
      <c r="V25" s="14"/>
      <c r="W25" s="24"/>
      <c r="X25" s="14"/>
      <c r="Y25" s="15"/>
      <c r="Z25" s="15"/>
      <c r="AA25" s="55">
        <f t="shared" si="1"/>
        <v>0</v>
      </c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55">
        <f t="shared" si="2"/>
        <v>0</v>
      </c>
      <c r="AN25" s="55">
        <f t="shared" si="3"/>
        <v>0</v>
      </c>
      <c r="AO25" s="55">
        <f t="shared" si="4"/>
        <v>0</v>
      </c>
      <c r="AP25" s="84" t="str">
        <f t="shared" si="5"/>
        <v/>
      </c>
      <c r="AQ25" s="11" t="b">
        <f t="shared" si="6"/>
        <v>0</v>
      </c>
      <c r="AR25" s="59" t="b">
        <f t="shared" si="7"/>
        <v>0</v>
      </c>
      <c r="AS25" s="34" t="str">
        <f t="shared" si="8"/>
        <v/>
      </c>
    </row>
    <row r="26" spans="2:45">
      <c r="B26" s="260"/>
      <c r="C26" s="35"/>
      <c r="D26" s="53"/>
      <c r="E26" s="5"/>
      <c r="F26" s="60"/>
      <c r="G26" s="54" t="e">
        <f>VLOOKUP(F26,Foglio1!$F$2:$G$1509,2,FALSE)</f>
        <v>#N/A</v>
      </c>
      <c r="H26" s="56"/>
      <c r="I26" s="4"/>
      <c r="J26" s="4"/>
      <c r="K26" s="14"/>
      <c r="L26" s="4"/>
      <c r="M26" s="24"/>
      <c r="N26" s="24"/>
      <c r="O26" s="14"/>
      <c r="P26" s="14"/>
      <c r="Q26" s="14"/>
      <c r="R26" s="14"/>
      <c r="S26" s="14"/>
      <c r="T26" s="14"/>
      <c r="U26" s="14"/>
      <c r="V26" s="14"/>
      <c r="W26" s="24"/>
      <c r="X26" s="14"/>
      <c r="Y26" s="15"/>
      <c r="Z26" s="15"/>
      <c r="AA26" s="55">
        <f t="shared" si="1"/>
        <v>0</v>
      </c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55">
        <f t="shared" si="2"/>
        <v>0</v>
      </c>
      <c r="AN26" s="55">
        <f t="shared" si="3"/>
        <v>0</v>
      </c>
      <c r="AO26" s="55">
        <f t="shared" si="4"/>
        <v>0</v>
      </c>
      <c r="AP26" s="84" t="str">
        <f t="shared" si="5"/>
        <v/>
      </c>
      <c r="AQ26" s="11" t="b">
        <f t="shared" si="6"/>
        <v>0</v>
      </c>
      <c r="AR26" s="59" t="b">
        <f t="shared" si="7"/>
        <v>0</v>
      </c>
      <c r="AS26" s="34" t="str">
        <f t="shared" si="8"/>
        <v/>
      </c>
    </row>
    <row r="27" spans="2:45">
      <c r="B27" s="260"/>
      <c r="C27" s="35"/>
      <c r="D27" s="53"/>
      <c r="E27" s="5"/>
      <c r="F27" s="60"/>
      <c r="G27" s="54" t="e">
        <f>VLOOKUP(F27,Foglio1!$F$2:$G$1509,2,FALSE)</f>
        <v>#N/A</v>
      </c>
      <c r="H27" s="56"/>
      <c r="I27" s="4"/>
      <c r="J27" s="4"/>
      <c r="K27" s="14"/>
      <c r="L27" s="4"/>
      <c r="M27" s="24"/>
      <c r="N27" s="24"/>
      <c r="O27" s="14"/>
      <c r="P27" s="14"/>
      <c r="Q27" s="14"/>
      <c r="R27" s="14"/>
      <c r="S27" s="14"/>
      <c r="T27" s="14"/>
      <c r="U27" s="14"/>
      <c r="V27" s="14"/>
      <c r="W27" s="24"/>
      <c r="X27" s="14"/>
      <c r="Y27" s="15"/>
      <c r="Z27" s="15"/>
      <c r="AA27" s="55">
        <f t="shared" si="1"/>
        <v>0</v>
      </c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55">
        <f t="shared" si="2"/>
        <v>0</v>
      </c>
      <c r="AN27" s="55">
        <f t="shared" si="3"/>
        <v>0</v>
      </c>
      <c r="AO27" s="55">
        <f t="shared" si="4"/>
        <v>0</v>
      </c>
      <c r="AP27" s="84" t="str">
        <f t="shared" si="5"/>
        <v/>
      </c>
      <c r="AQ27" s="11" t="b">
        <f t="shared" si="6"/>
        <v>0</v>
      </c>
      <c r="AR27" s="59" t="b">
        <f t="shared" si="7"/>
        <v>0</v>
      </c>
      <c r="AS27" s="34" t="str">
        <f t="shared" si="8"/>
        <v/>
      </c>
    </row>
    <row r="28" spans="2:45">
      <c r="B28" s="260"/>
      <c r="C28" s="35"/>
      <c r="D28" s="53"/>
      <c r="E28" s="5"/>
      <c r="F28" s="60"/>
      <c r="G28" s="54" t="e">
        <f>VLOOKUP(F28,Foglio1!$F$2:$G$1509,2,FALSE)</f>
        <v>#N/A</v>
      </c>
      <c r="H28" s="56"/>
      <c r="I28" s="4"/>
      <c r="J28" s="4"/>
      <c r="K28" s="14"/>
      <c r="L28" s="4"/>
      <c r="M28" s="24"/>
      <c r="N28" s="24"/>
      <c r="O28" s="14"/>
      <c r="P28" s="14"/>
      <c r="Q28" s="14"/>
      <c r="R28" s="14"/>
      <c r="S28" s="14"/>
      <c r="T28" s="14"/>
      <c r="U28" s="14"/>
      <c r="V28" s="14"/>
      <c r="W28" s="24"/>
      <c r="X28" s="14"/>
      <c r="Y28" s="15"/>
      <c r="Z28" s="15"/>
      <c r="AA28" s="55">
        <f t="shared" si="1"/>
        <v>0</v>
      </c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55">
        <f t="shared" si="2"/>
        <v>0</v>
      </c>
      <c r="AN28" s="55">
        <f t="shared" si="3"/>
        <v>0</v>
      </c>
      <c r="AO28" s="55">
        <f t="shared" si="4"/>
        <v>0</v>
      </c>
      <c r="AP28" s="84" t="str">
        <f t="shared" si="5"/>
        <v/>
      </c>
      <c r="AQ28" s="11" t="b">
        <f t="shared" si="6"/>
        <v>0</v>
      </c>
      <c r="AR28" s="59" t="b">
        <f t="shared" si="7"/>
        <v>0</v>
      </c>
      <c r="AS28" s="34" t="str">
        <f t="shared" si="8"/>
        <v/>
      </c>
    </row>
    <row r="29" spans="2:45">
      <c r="B29" s="260"/>
      <c r="C29" s="35"/>
      <c r="D29" s="53"/>
      <c r="E29" s="5"/>
      <c r="F29" s="60"/>
      <c r="G29" s="54" t="e">
        <f>VLOOKUP(F29,Foglio1!$F$2:$G$1509,2,FALSE)</f>
        <v>#N/A</v>
      </c>
      <c r="H29" s="56"/>
      <c r="I29" s="4"/>
      <c r="J29" s="4"/>
      <c r="K29" s="14"/>
      <c r="L29" s="4"/>
      <c r="M29" s="24"/>
      <c r="N29" s="24"/>
      <c r="O29" s="14"/>
      <c r="P29" s="14"/>
      <c r="Q29" s="14"/>
      <c r="R29" s="14"/>
      <c r="S29" s="14"/>
      <c r="T29" s="14"/>
      <c r="U29" s="14"/>
      <c r="V29" s="14"/>
      <c r="W29" s="24"/>
      <c r="X29" s="14"/>
      <c r="Y29" s="15"/>
      <c r="Z29" s="15"/>
      <c r="AA29" s="55">
        <f t="shared" si="1"/>
        <v>0</v>
      </c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55">
        <f t="shared" si="2"/>
        <v>0</v>
      </c>
      <c r="AN29" s="55">
        <f t="shared" si="3"/>
        <v>0</v>
      </c>
      <c r="AO29" s="55">
        <f t="shared" si="4"/>
        <v>0</v>
      </c>
      <c r="AP29" s="84" t="str">
        <f t="shared" si="5"/>
        <v/>
      </c>
      <c r="AQ29" s="11" t="b">
        <f t="shared" si="6"/>
        <v>0</v>
      </c>
      <c r="AR29" s="59" t="b">
        <f t="shared" si="7"/>
        <v>0</v>
      </c>
      <c r="AS29" s="34" t="str">
        <f t="shared" si="8"/>
        <v/>
      </c>
    </row>
    <row r="30" spans="2:45">
      <c r="B30" s="260"/>
      <c r="C30" s="35"/>
      <c r="D30" s="53"/>
      <c r="E30" s="5"/>
      <c r="F30" s="60"/>
      <c r="G30" s="54" t="e">
        <f>VLOOKUP(F30,Foglio1!$F$2:$G$1509,2,FALSE)</f>
        <v>#N/A</v>
      </c>
      <c r="H30" s="56"/>
      <c r="I30" s="4"/>
      <c r="J30" s="4"/>
      <c r="K30" s="14"/>
      <c r="L30" s="4"/>
      <c r="M30" s="24"/>
      <c r="N30" s="24"/>
      <c r="O30" s="14"/>
      <c r="P30" s="14"/>
      <c r="Q30" s="14"/>
      <c r="R30" s="14"/>
      <c r="S30" s="14"/>
      <c r="T30" s="14"/>
      <c r="U30" s="14"/>
      <c r="V30" s="14"/>
      <c r="W30" s="24"/>
      <c r="X30" s="14"/>
      <c r="Y30" s="15"/>
      <c r="Z30" s="15"/>
      <c r="AA30" s="55">
        <f t="shared" si="1"/>
        <v>0</v>
      </c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55">
        <f t="shared" si="2"/>
        <v>0</v>
      </c>
      <c r="AN30" s="55">
        <f t="shared" si="3"/>
        <v>0</v>
      </c>
      <c r="AO30" s="55">
        <f t="shared" si="4"/>
        <v>0</v>
      </c>
      <c r="AP30" s="84" t="str">
        <f t="shared" si="5"/>
        <v/>
      </c>
      <c r="AQ30" s="11" t="b">
        <f t="shared" si="6"/>
        <v>0</v>
      </c>
      <c r="AR30" s="59" t="b">
        <f t="shared" si="7"/>
        <v>0</v>
      </c>
      <c r="AS30" s="34" t="str">
        <f t="shared" si="8"/>
        <v/>
      </c>
    </row>
    <row r="31" spans="2:45">
      <c r="B31" s="260"/>
      <c r="C31" s="35"/>
      <c r="D31" s="53"/>
      <c r="E31" s="5"/>
      <c r="F31" s="60"/>
      <c r="G31" s="54" t="e">
        <f>VLOOKUP(F31,Foglio1!$F$2:$G$1509,2,FALSE)</f>
        <v>#N/A</v>
      </c>
      <c r="H31" s="56"/>
      <c r="I31" s="4"/>
      <c r="J31" s="4"/>
      <c r="K31" s="14"/>
      <c r="L31" s="4"/>
      <c r="M31" s="24"/>
      <c r="N31" s="24"/>
      <c r="O31" s="14"/>
      <c r="P31" s="14"/>
      <c r="Q31" s="14"/>
      <c r="R31" s="14"/>
      <c r="S31" s="14"/>
      <c r="T31" s="14"/>
      <c r="U31" s="14"/>
      <c r="V31" s="14"/>
      <c r="W31" s="24"/>
      <c r="X31" s="14"/>
      <c r="Y31" s="15"/>
      <c r="Z31" s="15"/>
      <c r="AA31" s="55">
        <f t="shared" si="1"/>
        <v>0</v>
      </c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55">
        <f t="shared" si="2"/>
        <v>0</v>
      </c>
      <c r="AN31" s="55">
        <f t="shared" si="3"/>
        <v>0</v>
      </c>
      <c r="AO31" s="55">
        <f t="shared" si="4"/>
        <v>0</v>
      </c>
      <c r="AP31" s="84" t="str">
        <f t="shared" si="5"/>
        <v/>
      </c>
      <c r="AQ31" s="11" t="b">
        <f t="shared" si="6"/>
        <v>0</v>
      </c>
      <c r="AR31" s="59" t="b">
        <f t="shared" si="7"/>
        <v>0</v>
      </c>
      <c r="AS31" s="34" t="str">
        <f t="shared" si="8"/>
        <v/>
      </c>
    </row>
    <row r="32" spans="2:45">
      <c r="B32" s="260"/>
      <c r="C32" s="35"/>
      <c r="D32" s="53"/>
      <c r="E32" s="5"/>
      <c r="F32" s="60"/>
      <c r="G32" s="54" t="e">
        <f>VLOOKUP(F32,Foglio1!$F$2:$G$1509,2,FALSE)</f>
        <v>#N/A</v>
      </c>
      <c r="H32" s="56"/>
      <c r="I32" s="4"/>
      <c r="J32" s="4"/>
      <c r="K32" s="14"/>
      <c r="L32" s="4"/>
      <c r="M32" s="24"/>
      <c r="N32" s="24"/>
      <c r="O32" s="14"/>
      <c r="P32" s="14"/>
      <c r="Q32" s="14"/>
      <c r="R32" s="14"/>
      <c r="S32" s="14"/>
      <c r="T32" s="14"/>
      <c r="U32" s="14"/>
      <c r="V32" s="14"/>
      <c r="W32" s="24"/>
      <c r="X32" s="14"/>
      <c r="Y32" s="15"/>
      <c r="Z32" s="15"/>
      <c r="AA32" s="55">
        <f t="shared" si="1"/>
        <v>0</v>
      </c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55">
        <f t="shared" si="2"/>
        <v>0</v>
      </c>
      <c r="AN32" s="55">
        <f t="shared" si="3"/>
        <v>0</v>
      </c>
      <c r="AO32" s="55">
        <f t="shared" si="4"/>
        <v>0</v>
      </c>
      <c r="AP32" s="84" t="str">
        <f t="shared" si="5"/>
        <v/>
      </c>
      <c r="AQ32" s="11" t="b">
        <f t="shared" si="6"/>
        <v>0</v>
      </c>
      <c r="AR32" s="59" t="b">
        <f t="shared" si="7"/>
        <v>0</v>
      </c>
      <c r="AS32" s="34" t="str">
        <f t="shared" si="8"/>
        <v/>
      </c>
    </row>
    <row r="33" spans="2:45">
      <c r="B33" s="260"/>
      <c r="C33" s="35"/>
      <c r="D33" s="53"/>
      <c r="E33" s="5"/>
      <c r="F33" s="60"/>
      <c r="G33" s="54" t="e">
        <f>VLOOKUP(F33,Foglio1!$F$2:$G$1509,2,FALSE)</f>
        <v>#N/A</v>
      </c>
      <c r="H33" s="56"/>
      <c r="I33" s="4"/>
      <c r="J33" s="4"/>
      <c r="K33" s="14"/>
      <c r="L33" s="4"/>
      <c r="M33" s="24"/>
      <c r="N33" s="24"/>
      <c r="O33" s="14"/>
      <c r="P33" s="14"/>
      <c r="Q33" s="14"/>
      <c r="R33" s="14"/>
      <c r="S33" s="14"/>
      <c r="T33" s="14"/>
      <c r="U33" s="14"/>
      <c r="V33" s="14"/>
      <c r="W33" s="24"/>
      <c r="X33" s="14"/>
      <c r="Y33" s="15"/>
      <c r="Z33" s="15"/>
      <c r="AA33" s="55">
        <f t="shared" si="1"/>
        <v>0</v>
      </c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55">
        <f t="shared" si="2"/>
        <v>0</v>
      </c>
      <c r="AN33" s="55">
        <f t="shared" si="3"/>
        <v>0</v>
      </c>
      <c r="AO33" s="55">
        <f t="shared" si="4"/>
        <v>0</v>
      </c>
      <c r="AP33" s="84" t="str">
        <f t="shared" si="5"/>
        <v/>
      </c>
      <c r="AQ33" s="11" t="b">
        <f t="shared" si="6"/>
        <v>0</v>
      </c>
      <c r="AR33" s="59" t="b">
        <f t="shared" si="7"/>
        <v>0</v>
      </c>
      <c r="AS33" s="34" t="str">
        <f t="shared" si="8"/>
        <v/>
      </c>
    </row>
    <row r="34" spans="2:45">
      <c r="B34" s="260"/>
      <c r="C34" s="35"/>
      <c r="D34" s="53"/>
      <c r="E34" s="5"/>
      <c r="F34" s="60"/>
      <c r="G34" s="54" t="e">
        <f>VLOOKUP(F34,Foglio1!$F$2:$G$1509,2,FALSE)</f>
        <v>#N/A</v>
      </c>
      <c r="H34" s="56"/>
      <c r="I34" s="4"/>
      <c r="J34" s="4"/>
      <c r="K34" s="14"/>
      <c r="L34" s="4"/>
      <c r="M34" s="24"/>
      <c r="N34" s="24"/>
      <c r="O34" s="14"/>
      <c r="P34" s="14"/>
      <c r="Q34" s="14"/>
      <c r="R34" s="14"/>
      <c r="S34" s="14"/>
      <c r="T34" s="14"/>
      <c r="U34" s="14"/>
      <c r="V34" s="14"/>
      <c r="W34" s="24"/>
      <c r="X34" s="14"/>
      <c r="Y34" s="15"/>
      <c r="Z34" s="15"/>
      <c r="AA34" s="55">
        <f t="shared" si="1"/>
        <v>0</v>
      </c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55">
        <f t="shared" si="2"/>
        <v>0</v>
      </c>
      <c r="AN34" s="55">
        <f t="shared" si="3"/>
        <v>0</v>
      </c>
      <c r="AO34" s="55">
        <f t="shared" si="4"/>
        <v>0</v>
      </c>
      <c r="AP34" s="84" t="str">
        <f t="shared" si="5"/>
        <v/>
      </c>
      <c r="AQ34" s="11" t="b">
        <f t="shared" si="6"/>
        <v>0</v>
      </c>
      <c r="AR34" s="59" t="b">
        <f t="shared" si="7"/>
        <v>0</v>
      </c>
      <c r="AS34" s="34" t="str">
        <f t="shared" si="8"/>
        <v/>
      </c>
    </row>
    <row r="35" spans="2:45">
      <c r="B35" s="260"/>
      <c r="C35" s="35"/>
      <c r="D35" s="53"/>
      <c r="E35" s="5"/>
      <c r="F35" s="60"/>
      <c r="G35" s="54" t="e">
        <f>VLOOKUP(F35,Foglio1!$F$2:$G$1509,2,FALSE)</f>
        <v>#N/A</v>
      </c>
      <c r="H35" s="56"/>
      <c r="I35" s="4"/>
      <c r="J35" s="4"/>
      <c r="K35" s="14"/>
      <c r="L35" s="4"/>
      <c r="M35" s="24"/>
      <c r="N35" s="24"/>
      <c r="O35" s="14"/>
      <c r="P35" s="14"/>
      <c r="Q35" s="14"/>
      <c r="R35" s="14"/>
      <c r="S35" s="14"/>
      <c r="T35" s="14"/>
      <c r="U35" s="14"/>
      <c r="V35" s="14"/>
      <c r="W35" s="24"/>
      <c r="X35" s="14"/>
      <c r="Y35" s="15"/>
      <c r="Z35" s="15"/>
      <c r="AA35" s="55">
        <f t="shared" si="1"/>
        <v>0</v>
      </c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55">
        <f t="shared" si="2"/>
        <v>0</v>
      </c>
      <c r="AN35" s="55">
        <f t="shared" si="3"/>
        <v>0</v>
      </c>
      <c r="AO35" s="55">
        <f t="shared" si="4"/>
        <v>0</v>
      </c>
      <c r="AP35" s="84" t="str">
        <f t="shared" si="5"/>
        <v/>
      </c>
      <c r="AQ35" s="11" t="b">
        <f t="shared" si="6"/>
        <v>0</v>
      </c>
      <c r="AR35" s="59" t="b">
        <f t="shared" si="7"/>
        <v>0</v>
      </c>
      <c r="AS35" s="34" t="str">
        <f t="shared" si="8"/>
        <v/>
      </c>
    </row>
    <row r="36" spans="2:45">
      <c r="B36" s="260"/>
      <c r="C36" s="35"/>
      <c r="D36" s="53"/>
      <c r="E36" s="5"/>
      <c r="F36" s="60"/>
      <c r="G36" s="54" t="e">
        <f>VLOOKUP(F36,Foglio1!$F$2:$G$1509,2,FALSE)</f>
        <v>#N/A</v>
      </c>
      <c r="H36" s="56"/>
      <c r="I36" s="4"/>
      <c r="J36" s="4"/>
      <c r="K36" s="14"/>
      <c r="L36" s="4"/>
      <c r="M36" s="24"/>
      <c r="N36" s="24"/>
      <c r="O36" s="14"/>
      <c r="P36" s="14"/>
      <c r="Q36" s="14"/>
      <c r="R36" s="14"/>
      <c r="S36" s="14"/>
      <c r="T36" s="14"/>
      <c r="U36" s="14"/>
      <c r="V36" s="14"/>
      <c r="W36" s="24"/>
      <c r="X36" s="14"/>
      <c r="Y36" s="15"/>
      <c r="Z36" s="15"/>
      <c r="AA36" s="55">
        <f t="shared" si="1"/>
        <v>0</v>
      </c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55">
        <f t="shared" si="2"/>
        <v>0</v>
      </c>
      <c r="AN36" s="55">
        <f t="shared" si="3"/>
        <v>0</v>
      </c>
      <c r="AO36" s="55">
        <f t="shared" si="4"/>
        <v>0</v>
      </c>
      <c r="AP36" s="84" t="str">
        <f t="shared" si="5"/>
        <v/>
      </c>
      <c r="AQ36" s="11" t="b">
        <f t="shared" si="6"/>
        <v>0</v>
      </c>
      <c r="AR36" s="59" t="b">
        <f t="shared" si="7"/>
        <v>0</v>
      </c>
      <c r="AS36" s="34" t="str">
        <f t="shared" si="8"/>
        <v/>
      </c>
    </row>
    <row r="37" spans="2:45">
      <c r="B37" s="260"/>
      <c r="C37" s="35"/>
      <c r="D37" s="53"/>
      <c r="E37" s="5"/>
      <c r="F37" s="60"/>
      <c r="G37" s="54" t="e">
        <f>VLOOKUP(F37,Foglio1!$F$2:$G$1509,2,FALSE)</f>
        <v>#N/A</v>
      </c>
      <c r="H37" s="56"/>
      <c r="I37" s="4"/>
      <c r="J37" s="4"/>
      <c r="K37" s="14"/>
      <c r="L37" s="4"/>
      <c r="M37" s="24"/>
      <c r="N37" s="24"/>
      <c r="O37" s="14"/>
      <c r="P37" s="14"/>
      <c r="Q37" s="14"/>
      <c r="R37" s="14"/>
      <c r="S37" s="14"/>
      <c r="T37" s="14"/>
      <c r="U37" s="14"/>
      <c r="V37" s="14"/>
      <c r="W37" s="24"/>
      <c r="X37" s="14"/>
      <c r="Y37" s="15"/>
      <c r="Z37" s="15"/>
      <c r="AA37" s="55">
        <f t="shared" si="1"/>
        <v>0</v>
      </c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55">
        <f t="shared" si="2"/>
        <v>0</v>
      </c>
      <c r="AN37" s="55">
        <f t="shared" si="3"/>
        <v>0</v>
      </c>
      <c r="AO37" s="55">
        <f t="shared" si="4"/>
        <v>0</v>
      </c>
      <c r="AP37" s="84" t="str">
        <f t="shared" si="5"/>
        <v/>
      </c>
      <c r="AQ37" s="11" t="b">
        <f t="shared" si="6"/>
        <v>0</v>
      </c>
      <c r="AR37" s="59" t="b">
        <f t="shared" si="7"/>
        <v>0</v>
      </c>
      <c r="AS37" s="34" t="str">
        <f t="shared" si="8"/>
        <v/>
      </c>
    </row>
    <row r="38" spans="2:45">
      <c r="B38" s="260"/>
      <c r="C38" s="35"/>
      <c r="D38" s="53"/>
      <c r="E38" s="5"/>
      <c r="F38" s="60"/>
      <c r="G38" s="54" t="e">
        <f>VLOOKUP(F38,Foglio1!$F$2:$G$1509,2,FALSE)</f>
        <v>#N/A</v>
      </c>
      <c r="H38" s="56"/>
      <c r="I38" s="4"/>
      <c r="J38" s="4"/>
      <c r="K38" s="14"/>
      <c r="L38" s="4"/>
      <c r="M38" s="24"/>
      <c r="N38" s="24"/>
      <c r="O38" s="14"/>
      <c r="P38" s="14"/>
      <c r="Q38" s="14"/>
      <c r="R38" s="14"/>
      <c r="S38" s="14"/>
      <c r="T38" s="14"/>
      <c r="U38" s="14"/>
      <c r="V38" s="14"/>
      <c r="W38" s="24"/>
      <c r="X38" s="14"/>
      <c r="Y38" s="15"/>
      <c r="Z38" s="15"/>
      <c r="AA38" s="55">
        <f t="shared" si="1"/>
        <v>0</v>
      </c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55">
        <f t="shared" si="2"/>
        <v>0</v>
      </c>
      <c r="AN38" s="55">
        <f t="shared" si="3"/>
        <v>0</v>
      </c>
      <c r="AO38" s="55">
        <f t="shared" si="4"/>
        <v>0</v>
      </c>
      <c r="AP38" s="84" t="str">
        <f t="shared" si="5"/>
        <v/>
      </c>
      <c r="AQ38" s="11" t="b">
        <f t="shared" si="6"/>
        <v>0</v>
      </c>
      <c r="AR38" s="59" t="b">
        <f t="shared" si="7"/>
        <v>0</v>
      </c>
      <c r="AS38" s="34" t="str">
        <f t="shared" si="8"/>
        <v/>
      </c>
    </row>
    <row r="39" spans="2:45">
      <c r="B39" s="260"/>
      <c r="C39" s="35"/>
      <c r="D39" s="53"/>
      <c r="E39" s="5"/>
      <c r="F39" s="60"/>
      <c r="G39" s="54" t="e">
        <f>VLOOKUP(F39,Foglio1!$F$2:$G$1509,2,FALSE)</f>
        <v>#N/A</v>
      </c>
      <c r="H39" s="56"/>
      <c r="I39" s="4"/>
      <c r="J39" s="4"/>
      <c r="K39" s="14"/>
      <c r="L39" s="4"/>
      <c r="M39" s="24"/>
      <c r="N39" s="24"/>
      <c r="O39" s="14"/>
      <c r="P39" s="14"/>
      <c r="Q39" s="14"/>
      <c r="R39" s="14"/>
      <c r="S39" s="14"/>
      <c r="T39" s="14"/>
      <c r="U39" s="14"/>
      <c r="V39" s="14"/>
      <c r="W39" s="24"/>
      <c r="X39" s="14"/>
      <c r="Y39" s="15"/>
      <c r="Z39" s="15"/>
      <c r="AA39" s="55">
        <f t="shared" si="1"/>
        <v>0</v>
      </c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55">
        <f t="shared" si="2"/>
        <v>0</v>
      </c>
      <c r="AN39" s="55">
        <f t="shared" si="3"/>
        <v>0</v>
      </c>
      <c r="AO39" s="55">
        <f t="shared" si="4"/>
        <v>0</v>
      </c>
      <c r="AP39" s="84" t="str">
        <f t="shared" si="5"/>
        <v/>
      </c>
      <c r="AQ39" s="11" t="b">
        <f t="shared" si="6"/>
        <v>0</v>
      </c>
      <c r="AR39" s="59" t="b">
        <f t="shared" si="7"/>
        <v>0</v>
      </c>
      <c r="AS39" s="34" t="str">
        <f t="shared" si="8"/>
        <v/>
      </c>
    </row>
    <row r="40" spans="2:45">
      <c r="B40" s="260"/>
      <c r="C40" s="35"/>
      <c r="D40" s="53"/>
      <c r="E40" s="5"/>
      <c r="F40" s="60"/>
      <c r="G40" s="54" t="e">
        <f>VLOOKUP(F40,Foglio1!$F$2:$G$1509,2,FALSE)</f>
        <v>#N/A</v>
      </c>
      <c r="H40" s="56"/>
      <c r="I40" s="4"/>
      <c r="J40" s="4"/>
      <c r="K40" s="14"/>
      <c r="L40" s="4"/>
      <c r="M40" s="24"/>
      <c r="N40" s="24"/>
      <c r="O40" s="14"/>
      <c r="P40" s="14"/>
      <c r="Q40" s="14"/>
      <c r="R40" s="14"/>
      <c r="S40" s="14"/>
      <c r="T40" s="14"/>
      <c r="U40" s="14"/>
      <c r="V40" s="14"/>
      <c r="W40" s="24"/>
      <c r="X40" s="14"/>
      <c r="Y40" s="15"/>
      <c r="Z40" s="15"/>
      <c r="AA40" s="55">
        <f t="shared" si="1"/>
        <v>0</v>
      </c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55">
        <f t="shared" si="2"/>
        <v>0</v>
      </c>
      <c r="AN40" s="55">
        <f t="shared" si="3"/>
        <v>0</v>
      </c>
      <c r="AO40" s="55">
        <f t="shared" si="4"/>
        <v>0</v>
      </c>
      <c r="AP40" s="84" t="str">
        <f t="shared" si="5"/>
        <v/>
      </c>
      <c r="AQ40" s="11" t="b">
        <f t="shared" si="6"/>
        <v>0</v>
      </c>
      <c r="AR40" s="59" t="b">
        <f t="shared" si="7"/>
        <v>0</v>
      </c>
      <c r="AS40" s="34" t="str">
        <f t="shared" si="8"/>
        <v/>
      </c>
    </row>
    <row r="41" spans="2:45">
      <c r="B41" s="260"/>
      <c r="C41" s="35"/>
      <c r="D41" s="53"/>
      <c r="E41" s="5"/>
      <c r="F41" s="60"/>
      <c r="G41" s="54" t="e">
        <f>VLOOKUP(F41,Foglio1!$F$2:$G$1509,2,FALSE)</f>
        <v>#N/A</v>
      </c>
      <c r="H41" s="56"/>
      <c r="I41" s="4"/>
      <c r="J41" s="4"/>
      <c r="K41" s="14"/>
      <c r="L41" s="4"/>
      <c r="M41" s="24"/>
      <c r="N41" s="24"/>
      <c r="O41" s="14"/>
      <c r="P41" s="14"/>
      <c r="Q41" s="14"/>
      <c r="R41" s="14"/>
      <c r="S41" s="14"/>
      <c r="T41" s="14"/>
      <c r="U41" s="14"/>
      <c r="V41" s="14"/>
      <c r="W41" s="24"/>
      <c r="X41" s="14"/>
      <c r="Y41" s="15"/>
      <c r="Z41" s="15"/>
      <c r="AA41" s="55">
        <f t="shared" si="1"/>
        <v>0</v>
      </c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55">
        <f t="shared" si="2"/>
        <v>0</v>
      </c>
      <c r="AN41" s="55">
        <f t="shared" si="3"/>
        <v>0</v>
      </c>
      <c r="AO41" s="55">
        <f t="shared" si="4"/>
        <v>0</v>
      </c>
      <c r="AP41" s="84" t="str">
        <f t="shared" si="5"/>
        <v/>
      </c>
      <c r="AQ41" s="11" t="b">
        <f t="shared" si="6"/>
        <v>0</v>
      </c>
      <c r="AR41" s="59" t="b">
        <f t="shared" si="7"/>
        <v>0</v>
      </c>
      <c r="AS41" s="34" t="str">
        <f t="shared" si="8"/>
        <v/>
      </c>
    </row>
    <row r="42" spans="2:45">
      <c r="B42" s="260"/>
      <c r="C42" s="35"/>
      <c r="D42" s="53"/>
      <c r="E42" s="5"/>
      <c r="F42" s="60"/>
      <c r="G42" s="54" t="e">
        <f>VLOOKUP(F42,Foglio1!$F$2:$G$1509,2,FALSE)</f>
        <v>#N/A</v>
      </c>
      <c r="H42" s="56"/>
      <c r="I42" s="4"/>
      <c r="J42" s="4"/>
      <c r="K42" s="14"/>
      <c r="L42" s="4"/>
      <c r="M42" s="24"/>
      <c r="N42" s="24"/>
      <c r="O42" s="14"/>
      <c r="P42" s="14"/>
      <c r="Q42" s="14"/>
      <c r="R42" s="14"/>
      <c r="S42" s="14"/>
      <c r="T42" s="14"/>
      <c r="U42" s="14"/>
      <c r="V42" s="14"/>
      <c r="W42" s="24"/>
      <c r="X42" s="14"/>
      <c r="Y42" s="15"/>
      <c r="Z42" s="15"/>
      <c r="AA42" s="55">
        <f t="shared" si="1"/>
        <v>0</v>
      </c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55">
        <f t="shared" si="2"/>
        <v>0</v>
      </c>
      <c r="AN42" s="55">
        <f t="shared" si="3"/>
        <v>0</v>
      </c>
      <c r="AO42" s="55">
        <f t="shared" si="4"/>
        <v>0</v>
      </c>
      <c r="AP42" s="84" t="str">
        <f t="shared" si="5"/>
        <v/>
      </c>
      <c r="AQ42" s="11" t="b">
        <f t="shared" si="6"/>
        <v>0</v>
      </c>
      <c r="AR42" s="59" t="b">
        <f t="shared" si="7"/>
        <v>0</v>
      </c>
      <c r="AS42" s="34" t="str">
        <f t="shared" si="8"/>
        <v/>
      </c>
    </row>
    <row r="43" spans="2:45">
      <c r="B43" s="260"/>
      <c r="C43" s="35"/>
      <c r="D43" s="53"/>
      <c r="E43" s="5"/>
      <c r="F43" s="60"/>
      <c r="G43" s="54" t="e">
        <f>VLOOKUP(F43,Foglio1!$F$2:$G$1509,2,FALSE)</f>
        <v>#N/A</v>
      </c>
      <c r="H43" s="56"/>
      <c r="I43" s="4"/>
      <c r="J43" s="4"/>
      <c r="K43" s="14"/>
      <c r="L43" s="4"/>
      <c r="M43" s="24"/>
      <c r="N43" s="24"/>
      <c r="O43" s="14"/>
      <c r="P43" s="14"/>
      <c r="Q43" s="14"/>
      <c r="R43" s="14"/>
      <c r="S43" s="14"/>
      <c r="T43" s="14"/>
      <c r="U43" s="14"/>
      <c r="V43" s="14"/>
      <c r="W43" s="24"/>
      <c r="X43" s="14"/>
      <c r="Y43" s="15"/>
      <c r="Z43" s="15"/>
      <c r="AA43" s="55">
        <f t="shared" si="1"/>
        <v>0</v>
      </c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55">
        <f t="shared" si="2"/>
        <v>0</v>
      </c>
      <c r="AN43" s="55">
        <f t="shared" si="3"/>
        <v>0</v>
      </c>
      <c r="AO43" s="55">
        <f t="shared" si="4"/>
        <v>0</v>
      </c>
      <c r="AP43" s="84" t="str">
        <f t="shared" si="5"/>
        <v/>
      </c>
      <c r="AQ43" s="11" t="b">
        <f t="shared" si="6"/>
        <v>0</v>
      </c>
      <c r="AR43" s="59" t="b">
        <f t="shared" si="7"/>
        <v>0</v>
      </c>
      <c r="AS43" s="34" t="str">
        <f t="shared" si="8"/>
        <v/>
      </c>
    </row>
    <row r="44" spans="2:45">
      <c r="B44" s="260"/>
      <c r="C44" s="35"/>
      <c r="D44" s="53"/>
      <c r="E44" s="5"/>
      <c r="F44" s="60"/>
      <c r="G44" s="54" t="e">
        <f>VLOOKUP(F44,Foglio1!$F$2:$G$1509,2,FALSE)</f>
        <v>#N/A</v>
      </c>
      <c r="H44" s="56"/>
      <c r="I44" s="4"/>
      <c r="J44" s="4"/>
      <c r="K44" s="14"/>
      <c r="L44" s="4"/>
      <c r="M44" s="24"/>
      <c r="N44" s="24"/>
      <c r="O44" s="14"/>
      <c r="P44" s="14"/>
      <c r="Q44" s="14"/>
      <c r="R44" s="14"/>
      <c r="S44" s="14"/>
      <c r="T44" s="14"/>
      <c r="U44" s="14"/>
      <c r="V44" s="14"/>
      <c r="W44" s="24"/>
      <c r="X44" s="14"/>
      <c r="Y44" s="15"/>
      <c r="Z44" s="15"/>
      <c r="AA44" s="55">
        <f t="shared" si="1"/>
        <v>0</v>
      </c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55">
        <f t="shared" si="2"/>
        <v>0</v>
      </c>
      <c r="AN44" s="55">
        <f t="shared" si="3"/>
        <v>0</v>
      </c>
      <c r="AO44" s="55">
        <f t="shared" si="4"/>
        <v>0</v>
      </c>
      <c r="AP44" s="84" t="str">
        <f t="shared" si="5"/>
        <v/>
      </c>
      <c r="AQ44" s="11" t="b">
        <f t="shared" si="6"/>
        <v>0</v>
      </c>
      <c r="AR44" s="59" t="b">
        <f t="shared" si="7"/>
        <v>0</v>
      </c>
      <c r="AS44" s="34" t="str">
        <f t="shared" si="8"/>
        <v/>
      </c>
    </row>
    <row r="45" spans="2:45">
      <c r="B45" s="260"/>
      <c r="C45" s="35"/>
      <c r="D45" s="53"/>
      <c r="E45" s="5"/>
      <c r="F45" s="60"/>
      <c r="G45" s="54" t="e">
        <f>VLOOKUP(F45,Foglio1!$F$2:$G$1509,2,FALSE)</f>
        <v>#N/A</v>
      </c>
      <c r="H45" s="56"/>
      <c r="I45" s="4"/>
      <c r="J45" s="4"/>
      <c r="K45" s="14"/>
      <c r="L45" s="4"/>
      <c r="M45" s="24"/>
      <c r="N45" s="24"/>
      <c r="O45" s="14"/>
      <c r="P45" s="14"/>
      <c r="Q45" s="14"/>
      <c r="R45" s="14"/>
      <c r="S45" s="14"/>
      <c r="T45" s="14"/>
      <c r="U45" s="14"/>
      <c r="V45" s="14"/>
      <c r="W45" s="24"/>
      <c r="X45" s="14"/>
      <c r="Y45" s="15"/>
      <c r="Z45" s="15"/>
      <c r="AA45" s="55">
        <f t="shared" si="1"/>
        <v>0</v>
      </c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55">
        <f t="shared" si="2"/>
        <v>0</v>
      </c>
      <c r="AN45" s="55">
        <f t="shared" si="3"/>
        <v>0</v>
      </c>
      <c r="AO45" s="55">
        <f t="shared" si="4"/>
        <v>0</v>
      </c>
      <c r="AP45" s="84" t="str">
        <f t="shared" si="5"/>
        <v/>
      </c>
      <c r="AQ45" s="11" t="b">
        <f t="shared" si="6"/>
        <v>0</v>
      </c>
      <c r="AR45" s="59" t="b">
        <f t="shared" si="7"/>
        <v>0</v>
      </c>
      <c r="AS45" s="34" t="str">
        <f t="shared" si="8"/>
        <v/>
      </c>
    </row>
    <row r="46" spans="2:45">
      <c r="B46" s="260"/>
      <c r="C46" s="35"/>
      <c r="D46" s="53"/>
      <c r="E46" s="5"/>
      <c r="F46" s="60"/>
      <c r="G46" s="54" t="e">
        <f>VLOOKUP(F46,Foglio1!$F$2:$G$1509,2,FALSE)</f>
        <v>#N/A</v>
      </c>
      <c r="H46" s="56"/>
      <c r="I46" s="4"/>
      <c r="J46" s="4"/>
      <c r="K46" s="14"/>
      <c r="L46" s="4"/>
      <c r="M46" s="24"/>
      <c r="N46" s="24"/>
      <c r="O46" s="14"/>
      <c r="P46" s="14"/>
      <c r="Q46" s="14"/>
      <c r="R46" s="14"/>
      <c r="S46" s="14"/>
      <c r="T46" s="14"/>
      <c r="U46" s="14"/>
      <c r="V46" s="14"/>
      <c r="W46" s="24"/>
      <c r="X46" s="14"/>
      <c r="Y46" s="15"/>
      <c r="Z46" s="15"/>
      <c r="AA46" s="55">
        <f t="shared" si="1"/>
        <v>0</v>
      </c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55">
        <f t="shared" si="2"/>
        <v>0</v>
      </c>
      <c r="AN46" s="55">
        <f t="shared" si="3"/>
        <v>0</v>
      </c>
      <c r="AO46" s="55">
        <f t="shared" si="4"/>
        <v>0</v>
      </c>
      <c r="AP46" s="84" t="str">
        <f t="shared" si="5"/>
        <v/>
      </c>
      <c r="AQ46" s="11" t="b">
        <f t="shared" si="6"/>
        <v>0</v>
      </c>
      <c r="AR46" s="59" t="b">
        <f t="shared" si="7"/>
        <v>0</v>
      </c>
      <c r="AS46" s="34" t="str">
        <f t="shared" si="8"/>
        <v/>
      </c>
    </row>
    <row r="47" spans="2:45">
      <c r="B47" s="260"/>
      <c r="C47" s="35"/>
      <c r="D47" s="53"/>
      <c r="E47" s="5"/>
      <c r="F47" s="60"/>
      <c r="G47" s="54" t="e">
        <f>VLOOKUP(F47,Foglio1!$F$2:$G$1509,2,FALSE)</f>
        <v>#N/A</v>
      </c>
      <c r="H47" s="56"/>
      <c r="I47" s="4"/>
      <c r="J47" s="4"/>
      <c r="K47" s="14"/>
      <c r="L47" s="4"/>
      <c r="M47" s="24"/>
      <c r="N47" s="24"/>
      <c r="O47" s="14"/>
      <c r="P47" s="14"/>
      <c r="Q47" s="14"/>
      <c r="R47" s="14"/>
      <c r="S47" s="14"/>
      <c r="T47" s="14"/>
      <c r="U47" s="14"/>
      <c r="V47" s="14"/>
      <c r="W47" s="24"/>
      <c r="X47" s="14"/>
      <c r="Y47" s="15"/>
      <c r="Z47" s="15"/>
      <c r="AA47" s="55">
        <f t="shared" si="1"/>
        <v>0</v>
      </c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55">
        <f t="shared" si="2"/>
        <v>0</v>
      </c>
      <c r="AN47" s="55">
        <f t="shared" si="3"/>
        <v>0</v>
      </c>
      <c r="AO47" s="55">
        <f t="shared" si="4"/>
        <v>0</v>
      </c>
      <c r="AP47" s="84" t="str">
        <f t="shared" si="5"/>
        <v/>
      </c>
      <c r="AQ47" s="11" t="b">
        <f t="shared" si="6"/>
        <v>0</v>
      </c>
      <c r="AR47" s="59" t="b">
        <f t="shared" si="7"/>
        <v>0</v>
      </c>
      <c r="AS47" s="34" t="str">
        <f t="shared" si="8"/>
        <v/>
      </c>
    </row>
    <row r="48" spans="2:45">
      <c r="B48" s="260"/>
      <c r="C48" s="35"/>
      <c r="D48" s="53"/>
      <c r="E48" s="5"/>
      <c r="F48" s="60"/>
      <c r="G48" s="54" t="e">
        <f>VLOOKUP(F48,Foglio1!$F$2:$G$1509,2,FALSE)</f>
        <v>#N/A</v>
      </c>
      <c r="H48" s="56"/>
      <c r="I48" s="4"/>
      <c r="J48" s="4"/>
      <c r="K48" s="14"/>
      <c r="L48" s="4"/>
      <c r="M48" s="24"/>
      <c r="N48" s="24"/>
      <c r="O48" s="14"/>
      <c r="P48" s="14"/>
      <c r="Q48" s="14"/>
      <c r="R48" s="14"/>
      <c r="S48" s="14"/>
      <c r="T48" s="14"/>
      <c r="U48" s="14"/>
      <c r="V48" s="14"/>
      <c r="W48" s="24"/>
      <c r="X48" s="14"/>
      <c r="Y48" s="15"/>
      <c r="Z48" s="15"/>
      <c r="AA48" s="55">
        <f t="shared" si="1"/>
        <v>0</v>
      </c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55">
        <f t="shared" si="2"/>
        <v>0</v>
      </c>
      <c r="AN48" s="55">
        <f t="shared" si="3"/>
        <v>0</v>
      </c>
      <c r="AO48" s="55">
        <f t="shared" si="4"/>
        <v>0</v>
      </c>
      <c r="AP48" s="84" t="str">
        <f t="shared" si="5"/>
        <v/>
      </c>
      <c r="AQ48" s="11" t="b">
        <f t="shared" si="6"/>
        <v>0</v>
      </c>
      <c r="AR48" s="59" t="b">
        <f t="shared" si="7"/>
        <v>0</v>
      </c>
      <c r="AS48" s="34" t="str">
        <f t="shared" si="8"/>
        <v/>
      </c>
    </row>
    <row r="49" spans="2:45">
      <c r="B49" s="260"/>
      <c r="C49" s="35"/>
      <c r="D49" s="53"/>
      <c r="E49" s="5"/>
      <c r="F49" s="60"/>
      <c r="G49" s="54" t="e">
        <f>VLOOKUP(F49,Foglio1!$F$2:$G$1509,2,FALSE)</f>
        <v>#N/A</v>
      </c>
      <c r="H49" s="56"/>
      <c r="I49" s="4"/>
      <c r="J49" s="4"/>
      <c r="K49" s="14"/>
      <c r="L49" s="4"/>
      <c r="M49" s="24"/>
      <c r="N49" s="24"/>
      <c r="O49" s="14"/>
      <c r="P49" s="14"/>
      <c r="Q49" s="14"/>
      <c r="R49" s="14"/>
      <c r="S49" s="14"/>
      <c r="T49" s="14"/>
      <c r="U49" s="14"/>
      <c r="V49" s="14"/>
      <c r="W49" s="24"/>
      <c r="X49" s="14"/>
      <c r="Y49" s="15"/>
      <c r="Z49" s="15"/>
      <c r="AA49" s="55">
        <f t="shared" si="1"/>
        <v>0</v>
      </c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55">
        <f t="shared" si="2"/>
        <v>0</v>
      </c>
      <c r="AN49" s="55">
        <f t="shared" si="3"/>
        <v>0</v>
      </c>
      <c r="AO49" s="55">
        <f t="shared" si="4"/>
        <v>0</v>
      </c>
      <c r="AP49" s="84" t="str">
        <f t="shared" si="5"/>
        <v/>
      </c>
      <c r="AQ49" s="11" t="b">
        <f t="shared" si="6"/>
        <v>0</v>
      </c>
      <c r="AR49" s="59" t="b">
        <f t="shared" si="7"/>
        <v>0</v>
      </c>
      <c r="AS49" s="34" t="str">
        <f t="shared" si="8"/>
        <v/>
      </c>
    </row>
    <row r="50" spans="2:45">
      <c r="B50" s="260"/>
      <c r="C50" s="35"/>
      <c r="D50" s="53"/>
      <c r="E50" s="5"/>
      <c r="F50" s="60"/>
      <c r="G50" s="54" t="e">
        <f>VLOOKUP(F50,Foglio1!$F$2:$G$1509,2,FALSE)</f>
        <v>#N/A</v>
      </c>
      <c r="H50" s="56"/>
      <c r="I50" s="4"/>
      <c r="J50" s="4"/>
      <c r="K50" s="14"/>
      <c r="L50" s="4"/>
      <c r="M50" s="24"/>
      <c r="N50" s="24"/>
      <c r="O50" s="14"/>
      <c r="P50" s="14"/>
      <c r="Q50" s="14"/>
      <c r="R50" s="14"/>
      <c r="S50" s="14"/>
      <c r="T50" s="14"/>
      <c r="U50" s="14"/>
      <c r="V50" s="14"/>
      <c r="W50" s="24"/>
      <c r="X50" s="14"/>
      <c r="Y50" s="15"/>
      <c r="Z50" s="15"/>
      <c r="AA50" s="55">
        <f t="shared" si="1"/>
        <v>0</v>
      </c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55">
        <f t="shared" si="2"/>
        <v>0</v>
      </c>
      <c r="AN50" s="55">
        <f t="shared" si="3"/>
        <v>0</v>
      </c>
      <c r="AO50" s="55">
        <f t="shared" si="4"/>
        <v>0</v>
      </c>
      <c r="AP50" s="84" t="str">
        <f t="shared" si="5"/>
        <v/>
      </c>
      <c r="AQ50" s="11" t="b">
        <f t="shared" si="6"/>
        <v>0</v>
      </c>
      <c r="AR50" s="59" t="b">
        <f t="shared" si="7"/>
        <v>0</v>
      </c>
      <c r="AS50" s="34" t="str">
        <f t="shared" si="8"/>
        <v/>
      </c>
    </row>
    <row r="51" spans="2:45">
      <c r="B51" s="260"/>
      <c r="C51" s="35"/>
      <c r="D51" s="53"/>
      <c r="E51" s="5"/>
      <c r="F51" s="60"/>
      <c r="G51" s="54" t="e">
        <f>VLOOKUP(F51,Foglio1!$F$2:$G$1509,2,FALSE)</f>
        <v>#N/A</v>
      </c>
      <c r="H51" s="56"/>
      <c r="I51" s="4"/>
      <c r="J51" s="4"/>
      <c r="K51" s="14"/>
      <c r="L51" s="4"/>
      <c r="M51" s="24"/>
      <c r="N51" s="24"/>
      <c r="O51" s="14"/>
      <c r="P51" s="14"/>
      <c r="Q51" s="14"/>
      <c r="R51" s="14"/>
      <c r="S51" s="14"/>
      <c r="T51" s="14"/>
      <c r="U51" s="14"/>
      <c r="V51" s="14"/>
      <c r="W51" s="24"/>
      <c r="X51" s="14"/>
      <c r="Y51" s="15"/>
      <c r="Z51" s="15"/>
      <c r="AA51" s="55">
        <f t="shared" si="1"/>
        <v>0</v>
      </c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55">
        <f t="shared" si="2"/>
        <v>0</v>
      </c>
      <c r="AN51" s="55">
        <f t="shared" si="3"/>
        <v>0</v>
      </c>
      <c r="AO51" s="55">
        <f t="shared" si="4"/>
        <v>0</v>
      </c>
      <c r="AP51" s="84" t="str">
        <f t="shared" si="5"/>
        <v/>
      </c>
      <c r="AQ51" s="11" t="b">
        <f t="shared" si="6"/>
        <v>0</v>
      </c>
      <c r="AR51" s="59" t="b">
        <f t="shared" si="7"/>
        <v>0</v>
      </c>
      <c r="AS51" s="34" t="str">
        <f t="shared" si="8"/>
        <v/>
      </c>
    </row>
    <row r="52" spans="2:45">
      <c r="B52" s="260"/>
      <c r="C52" s="35"/>
      <c r="D52" s="53"/>
      <c r="E52" s="5"/>
      <c r="F52" s="60"/>
      <c r="G52" s="54" t="e">
        <f>VLOOKUP(F52,Foglio1!$F$2:$G$1509,2,FALSE)</f>
        <v>#N/A</v>
      </c>
      <c r="H52" s="56"/>
      <c r="I52" s="4"/>
      <c r="J52" s="4"/>
      <c r="K52" s="14"/>
      <c r="L52" s="4"/>
      <c r="M52" s="24"/>
      <c r="N52" s="24"/>
      <c r="O52" s="14"/>
      <c r="P52" s="14"/>
      <c r="Q52" s="14"/>
      <c r="R52" s="14"/>
      <c r="S52" s="14"/>
      <c r="T52" s="14"/>
      <c r="U52" s="14"/>
      <c r="V52" s="14"/>
      <c r="W52" s="24"/>
      <c r="X52" s="14"/>
      <c r="Y52" s="15"/>
      <c r="Z52" s="15"/>
      <c r="AA52" s="55">
        <f t="shared" si="1"/>
        <v>0</v>
      </c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55">
        <f t="shared" si="2"/>
        <v>0</v>
      </c>
      <c r="AN52" s="55">
        <f t="shared" si="3"/>
        <v>0</v>
      </c>
      <c r="AO52" s="55">
        <f t="shared" si="4"/>
        <v>0</v>
      </c>
      <c r="AP52" s="84" t="str">
        <f t="shared" si="5"/>
        <v/>
      </c>
      <c r="AQ52" s="11" t="b">
        <f t="shared" si="6"/>
        <v>0</v>
      </c>
      <c r="AR52" s="59" t="b">
        <f t="shared" si="7"/>
        <v>0</v>
      </c>
      <c r="AS52" s="34" t="str">
        <f t="shared" si="8"/>
        <v/>
      </c>
    </row>
    <row r="53" spans="2:45">
      <c r="B53" s="260"/>
      <c r="C53" s="35"/>
      <c r="D53" s="53"/>
      <c r="E53" s="5"/>
      <c r="F53" s="60"/>
      <c r="G53" s="54" t="e">
        <f>VLOOKUP(F53,Foglio1!$F$2:$G$1509,2,FALSE)</f>
        <v>#N/A</v>
      </c>
      <c r="H53" s="56"/>
      <c r="I53" s="4"/>
      <c r="J53" s="4"/>
      <c r="K53" s="14"/>
      <c r="L53" s="4"/>
      <c r="M53" s="24"/>
      <c r="N53" s="24"/>
      <c r="O53" s="14"/>
      <c r="P53" s="14"/>
      <c r="Q53" s="14"/>
      <c r="R53" s="14"/>
      <c r="S53" s="14"/>
      <c r="T53" s="14"/>
      <c r="U53" s="14"/>
      <c r="V53" s="14"/>
      <c r="W53" s="24"/>
      <c r="X53" s="14"/>
      <c r="Y53" s="15"/>
      <c r="Z53" s="15"/>
      <c r="AA53" s="55">
        <f t="shared" si="1"/>
        <v>0</v>
      </c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55">
        <f t="shared" si="2"/>
        <v>0</v>
      </c>
      <c r="AN53" s="55">
        <f t="shared" si="3"/>
        <v>0</v>
      </c>
      <c r="AO53" s="55">
        <f t="shared" si="4"/>
        <v>0</v>
      </c>
      <c r="AP53" s="84" t="str">
        <f t="shared" si="5"/>
        <v/>
      </c>
      <c r="AQ53" s="11" t="b">
        <f t="shared" si="6"/>
        <v>0</v>
      </c>
      <c r="AR53" s="59" t="b">
        <f t="shared" si="7"/>
        <v>0</v>
      </c>
      <c r="AS53" s="34" t="str">
        <f t="shared" si="8"/>
        <v/>
      </c>
    </row>
    <row r="54" spans="2:45">
      <c r="B54" s="260"/>
      <c r="C54" s="35"/>
      <c r="D54" s="53"/>
      <c r="E54" s="5"/>
      <c r="F54" s="60"/>
      <c r="G54" s="54" t="e">
        <f>VLOOKUP(F54,Foglio1!$F$2:$G$1509,2,FALSE)</f>
        <v>#N/A</v>
      </c>
      <c r="H54" s="56"/>
      <c r="I54" s="4"/>
      <c r="J54" s="4"/>
      <c r="K54" s="14"/>
      <c r="L54" s="4"/>
      <c r="M54" s="24"/>
      <c r="N54" s="24"/>
      <c r="O54" s="14"/>
      <c r="P54" s="14"/>
      <c r="Q54" s="14"/>
      <c r="R54" s="14"/>
      <c r="S54" s="14"/>
      <c r="T54" s="14"/>
      <c r="U54" s="14"/>
      <c r="V54" s="14"/>
      <c r="W54" s="24"/>
      <c r="X54" s="14"/>
      <c r="Y54" s="15"/>
      <c r="Z54" s="15"/>
      <c r="AA54" s="55">
        <f t="shared" si="1"/>
        <v>0</v>
      </c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55">
        <f t="shared" si="2"/>
        <v>0</v>
      </c>
      <c r="AN54" s="55">
        <f t="shared" si="3"/>
        <v>0</v>
      </c>
      <c r="AO54" s="55">
        <f t="shared" si="4"/>
        <v>0</v>
      </c>
      <c r="AP54" s="84" t="str">
        <f t="shared" si="5"/>
        <v/>
      </c>
      <c r="AQ54" s="11" t="b">
        <f t="shared" si="6"/>
        <v>0</v>
      </c>
      <c r="AR54" s="59" t="b">
        <f t="shared" si="7"/>
        <v>0</v>
      </c>
      <c r="AS54" s="34" t="str">
        <f t="shared" si="8"/>
        <v/>
      </c>
    </row>
    <row r="55" spans="2:45">
      <c r="B55" s="260"/>
      <c r="C55" s="35"/>
      <c r="D55" s="53"/>
      <c r="E55" s="5"/>
      <c r="F55" s="60"/>
      <c r="G55" s="54" t="e">
        <f>VLOOKUP(F55,Foglio1!$F$2:$G$1509,2,FALSE)</f>
        <v>#N/A</v>
      </c>
      <c r="H55" s="56"/>
      <c r="I55" s="4"/>
      <c r="J55" s="4"/>
      <c r="K55" s="14"/>
      <c r="L55" s="4"/>
      <c r="M55" s="24"/>
      <c r="N55" s="24"/>
      <c r="O55" s="14"/>
      <c r="P55" s="14"/>
      <c r="Q55" s="14"/>
      <c r="R55" s="14"/>
      <c r="S55" s="14"/>
      <c r="T55" s="14"/>
      <c r="U55" s="14"/>
      <c r="V55" s="14"/>
      <c r="W55" s="24"/>
      <c r="X55" s="14"/>
      <c r="Y55" s="15"/>
      <c r="Z55" s="15"/>
      <c r="AA55" s="55">
        <f t="shared" si="1"/>
        <v>0</v>
      </c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55">
        <f t="shared" si="2"/>
        <v>0</v>
      </c>
      <c r="AN55" s="55">
        <f t="shared" si="3"/>
        <v>0</v>
      </c>
      <c r="AO55" s="55">
        <f t="shared" si="4"/>
        <v>0</v>
      </c>
      <c r="AP55" s="84" t="str">
        <f t="shared" si="5"/>
        <v/>
      </c>
      <c r="AQ55" s="11" t="b">
        <f t="shared" si="6"/>
        <v>0</v>
      </c>
      <c r="AR55" s="59" t="b">
        <f t="shared" si="7"/>
        <v>0</v>
      </c>
      <c r="AS55" s="34" t="str">
        <f t="shared" si="8"/>
        <v/>
      </c>
    </row>
    <row r="56" spans="2:45">
      <c r="B56" s="260"/>
      <c r="C56" s="35"/>
      <c r="D56" s="53"/>
      <c r="E56" s="5"/>
      <c r="F56" s="60"/>
      <c r="G56" s="54" t="e">
        <f>VLOOKUP(F56,Foglio1!$F$2:$G$1509,2,FALSE)</f>
        <v>#N/A</v>
      </c>
      <c r="H56" s="56"/>
      <c r="I56" s="4"/>
      <c r="J56" s="4"/>
      <c r="K56" s="14"/>
      <c r="L56" s="4"/>
      <c r="M56" s="24"/>
      <c r="N56" s="24"/>
      <c r="O56" s="14"/>
      <c r="P56" s="14"/>
      <c r="Q56" s="14"/>
      <c r="R56" s="14"/>
      <c r="S56" s="14"/>
      <c r="T56" s="14"/>
      <c r="U56" s="14"/>
      <c r="V56" s="14"/>
      <c r="W56" s="24"/>
      <c r="X56" s="14"/>
      <c r="Y56" s="15"/>
      <c r="Z56" s="15"/>
      <c r="AA56" s="55">
        <f t="shared" si="1"/>
        <v>0</v>
      </c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55">
        <f t="shared" si="2"/>
        <v>0</v>
      </c>
      <c r="AN56" s="55">
        <f t="shared" si="3"/>
        <v>0</v>
      </c>
      <c r="AO56" s="55">
        <f t="shared" si="4"/>
        <v>0</v>
      </c>
      <c r="AP56" s="84" t="str">
        <f t="shared" si="5"/>
        <v/>
      </c>
      <c r="AQ56" s="11" t="b">
        <f t="shared" si="6"/>
        <v>0</v>
      </c>
      <c r="AR56" s="59" t="b">
        <f t="shared" si="7"/>
        <v>0</v>
      </c>
      <c r="AS56" s="34" t="str">
        <f t="shared" si="8"/>
        <v/>
      </c>
    </row>
    <row r="57" spans="2:45">
      <c r="B57" s="260"/>
      <c r="C57" s="35"/>
      <c r="D57" s="53"/>
      <c r="E57" s="5"/>
      <c r="F57" s="60"/>
      <c r="G57" s="54" t="e">
        <f>VLOOKUP(F57,Foglio1!$F$2:$G$1509,2,FALSE)</f>
        <v>#N/A</v>
      </c>
      <c r="H57" s="56"/>
      <c r="I57" s="4"/>
      <c r="J57" s="4"/>
      <c r="K57" s="14"/>
      <c r="L57" s="4"/>
      <c r="M57" s="24"/>
      <c r="N57" s="24"/>
      <c r="O57" s="14"/>
      <c r="P57" s="14"/>
      <c r="Q57" s="14"/>
      <c r="R57" s="14"/>
      <c r="S57" s="14"/>
      <c r="T57" s="14"/>
      <c r="U57" s="14"/>
      <c r="V57" s="14"/>
      <c r="W57" s="24"/>
      <c r="X57" s="14"/>
      <c r="Y57" s="15"/>
      <c r="Z57" s="15"/>
      <c r="AA57" s="55">
        <f t="shared" si="1"/>
        <v>0</v>
      </c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55">
        <f t="shared" si="2"/>
        <v>0</v>
      </c>
      <c r="AN57" s="55">
        <f t="shared" si="3"/>
        <v>0</v>
      </c>
      <c r="AO57" s="55">
        <f t="shared" si="4"/>
        <v>0</v>
      </c>
      <c r="AP57" s="84" t="str">
        <f t="shared" si="5"/>
        <v/>
      </c>
      <c r="AQ57" s="11" t="b">
        <f t="shared" si="6"/>
        <v>0</v>
      </c>
      <c r="AR57" s="59" t="b">
        <f t="shared" si="7"/>
        <v>0</v>
      </c>
      <c r="AS57" s="34" t="str">
        <f t="shared" si="8"/>
        <v/>
      </c>
    </row>
    <row r="58" spans="2:45">
      <c r="B58" s="260"/>
      <c r="C58" s="35"/>
      <c r="D58" s="53"/>
      <c r="E58" s="5"/>
      <c r="F58" s="60"/>
      <c r="G58" s="54" t="e">
        <f>VLOOKUP(F58,Foglio1!$F$2:$G$1509,2,FALSE)</f>
        <v>#N/A</v>
      </c>
      <c r="H58" s="56"/>
      <c r="I58" s="4"/>
      <c r="J58" s="4"/>
      <c r="K58" s="14"/>
      <c r="L58" s="4"/>
      <c r="M58" s="24"/>
      <c r="N58" s="24"/>
      <c r="O58" s="14"/>
      <c r="P58" s="14"/>
      <c r="Q58" s="14"/>
      <c r="R58" s="14"/>
      <c r="S58" s="14"/>
      <c r="T58" s="14"/>
      <c r="U58" s="14"/>
      <c r="V58" s="14"/>
      <c r="W58" s="24"/>
      <c r="X58" s="14"/>
      <c r="Y58" s="15"/>
      <c r="Z58" s="15"/>
      <c r="AA58" s="55">
        <f t="shared" si="1"/>
        <v>0</v>
      </c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55">
        <f t="shared" si="2"/>
        <v>0</v>
      </c>
      <c r="AN58" s="55">
        <f t="shared" si="3"/>
        <v>0</v>
      </c>
      <c r="AO58" s="55">
        <f t="shared" si="4"/>
        <v>0</v>
      </c>
      <c r="AP58" s="84" t="str">
        <f t="shared" si="5"/>
        <v/>
      </c>
      <c r="AQ58" s="11" t="b">
        <f t="shared" si="6"/>
        <v>0</v>
      </c>
      <c r="AR58" s="59" t="b">
        <f t="shared" si="7"/>
        <v>0</v>
      </c>
      <c r="AS58" s="34" t="str">
        <f t="shared" si="8"/>
        <v/>
      </c>
    </row>
    <row r="59" spans="2:45">
      <c r="B59" s="260"/>
      <c r="C59" s="35"/>
      <c r="D59" s="53"/>
      <c r="E59" s="5"/>
      <c r="F59" s="60"/>
      <c r="G59" s="54" t="e">
        <f>VLOOKUP(F59,Foglio1!$F$2:$G$1509,2,FALSE)</f>
        <v>#N/A</v>
      </c>
      <c r="H59" s="56"/>
      <c r="I59" s="4"/>
      <c r="J59" s="4"/>
      <c r="K59" s="14"/>
      <c r="L59" s="4"/>
      <c r="M59" s="24"/>
      <c r="N59" s="24"/>
      <c r="O59" s="14"/>
      <c r="P59" s="14"/>
      <c r="Q59" s="14"/>
      <c r="R59" s="14"/>
      <c r="S59" s="14"/>
      <c r="T59" s="14"/>
      <c r="U59" s="14"/>
      <c r="V59" s="14"/>
      <c r="W59" s="24"/>
      <c r="X59" s="14"/>
      <c r="Y59" s="15"/>
      <c r="Z59" s="15"/>
      <c r="AA59" s="55">
        <f t="shared" si="1"/>
        <v>0</v>
      </c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55">
        <f t="shared" si="2"/>
        <v>0</v>
      </c>
      <c r="AN59" s="55">
        <f t="shared" si="3"/>
        <v>0</v>
      </c>
      <c r="AO59" s="55">
        <f t="shared" si="4"/>
        <v>0</v>
      </c>
      <c r="AP59" s="84" t="str">
        <f t="shared" si="5"/>
        <v/>
      </c>
      <c r="AQ59" s="11" t="b">
        <f t="shared" si="6"/>
        <v>0</v>
      </c>
      <c r="AR59" s="59" t="b">
        <f t="shared" si="7"/>
        <v>0</v>
      </c>
      <c r="AS59" s="34" t="str">
        <f t="shared" si="8"/>
        <v/>
      </c>
    </row>
    <row r="60" spans="2:45">
      <c r="B60" s="260"/>
      <c r="C60" s="35"/>
      <c r="D60" s="53"/>
      <c r="E60" s="5"/>
      <c r="F60" s="60"/>
      <c r="G60" s="54" t="e">
        <f>VLOOKUP(F60,Foglio1!$F$2:$G$1509,2,FALSE)</f>
        <v>#N/A</v>
      </c>
      <c r="H60" s="56"/>
      <c r="I60" s="4"/>
      <c r="J60" s="4"/>
      <c r="K60" s="14"/>
      <c r="L60" s="4"/>
      <c r="M60" s="24"/>
      <c r="N60" s="24"/>
      <c r="O60" s="14"/>
      <c r="P60" s="14"/>
      <c r="Q60" s="14"/>
      <c r="R60" s="14"/>
      <c r="S60" s="14"/>
      <c r="T60" s="14"/>
      <c r="U60" s="14"/>
      <c r="V60" s="14"/>
      <c r="W60" s="24"/>
      <c r="X60" s="14"/>
      <c r="Y60" s="15"/>
      <c r="Z60" s="15"/>
      <c r="AA60" s="55">
        <f t="shared" si="1"/>
        <v>0</v>
      </c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55">
        <f t="shared" si="2"/>
        <v>0</v>
      </c>
      <c r="AN60" s="55">
        <f t="shared" si="3"/>
        <v>0</v>
      </c>
      <c r="AO60" s="55">
        <f t="shared" si="4"/>
        <v>0</v>
      </c>
      <c r="AP60" s="84" t="str">
        <f t="shared" si="5"/>
        <v/>
      </c>
      <c r="AQ60" s="11" t="b">
        <f t="shared" si="6"/>
        <v>0</v>
      </c>
      <c r="AR60" s="59" t="b">
        <f t="shared" si="7"/>
        <v>0</v>
      </c>
      <c r="AS60" s="34" t="str">
        <f t="shared" si="8"/>
        <v/>
      </c>
    </row>
    <row r="61" spans="2:45">
      <c r="B61" s="260"/>
      <c r="C61" s="35"/>
      <c r="D61" s="53"/>
      <c r="E61" s="5"/>
      <c r="F61" s="60"/>
      <c r="G61" s="54" t="e">
        <f>VLOOKUP(F61,Foglio1!$F$2:$G$1509,2,FALSE)</f>
        <v>#N/A</v>
      </c>
      <c r="H61" s="56"/>
      <c r="I61" s="4"/>
      <c r="J61" s="4"/>
      <c r="K61" s="14"/>
      <c r="L61" s="4"/>
      <c r="M61" s="24"/>
      <c r="N61" s="24"/>
      <c r="O61" s="14"/>
      <c r="P61" s="14"/>
      <c r="Q61" s="14"/>
      <c r="R61" s="14"/>
      <c r="S61" s="14"/>
      <c r="T61" s="14"/>
      <c r="U61" s="14"/>
      <c r="V61" s="14"/>
      <c r="W61" s="24"/>
      <c r="X61" s="14"/>
      <c r="Y61" s="15"/>
      <c r="Z61" s="15"/>
      <c r="AA61" s="55">
        <f t="shared" si="1"/>
        <v>0</v>
      </c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55">
        <f t="shared" si="2"/>
        <v>0</v>
      </c>
      <c r="AN61" s="55">
        <f t="shared" si="3"/>
        <v>0</v>
      </c>
      <c r="AO61" s="55">
        <f t="shared" si="4"/>
        <v>0</v>
      </c>
      <c r="AP61" s="84" t="str">
        <f t="shared" si="5"/>
        <v/>
      </c>
      <c r="AQ61" s="11" t="b">
        <f t="shared" si="6"/>
        <v>0</v>
      </c>
      <c r="AR61" s="59" t="b">
        <f t="shared" si="7"/>
        <v>0</v>
      </c>
      <c r="AS61" s="34" t="str">
        <f t="shared" si="8"/>
        <v/>
      </c>
    </row>
    <row r="62" spans="2:45">
      <c r="B62" s="260"/>
      <c r="C62" s="35"/>
      <c r="D62" s="53"/>
      <c r="E62" s="5"/>
      <c r="F62" s="60"/>
      <c r="G62" s="54" t="e">
        <f>VLOOKUP(F62,Foglio1!$F$2:$G$1509,2,FALSE)</f>
        <v>#N/A</v>
      </c>
      <c r="H62" s="56"/>
      <c r="I62" s="4"/>
      <c r="J62" s="4"/>
      <c r="K62" s="14"/>
      <c r="L62" s="4"/>
      <c r="M62" s="24"/>
      <c r="N62" s="24"/>
      <c r="O62" s="14"/>
      <c r="P62" s="14"/>
      <c r="Q62" s="14"/>
      <c r="R62" s="14"/>
      <c r="S62" s="14"/>
      <c r="T62" s="14"/>
      <c r="U62" s="14"/>
      <c r="V62" s="14"/>
      <c r="W62" s="24"/>
      <c r="X62" s="14"/>
      <c r="Y62" s="15"/>
      <c r="Z62" s="15"/>
      <c r="AA62" s="55">
        <f t="shared" si="1"/>
        <v>0</v>
      </c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55">
        <f t="shared" si="2"/>
        <v>0</v>
      </c>
      <c r="AN62" s="55">
        <f t="shared" si="3"/>
        <v>0</v>
      </c>
      <c r="AO62" s="55">
        <f t="shared" si="4"/>
        <v>0</v>
      </c>
      <c r="AP62" s="84" t="str">
        <f t="shared" si="5"/>
        <v/>
      </c>
      <c r="AQ62" s="11" t="b">
        <f t="shared" si="6"/>
        <v>0</v>
      </c>
      <c r="AR62" s="59" t="b">
        <f t="shared" si="7"/>
        <v>0</v>
      </c>
      <c r="AS62" s="34" t="str">
        <f t="shared" si="8"/>
        <v/>
      </c>
    </row>
    <row r="63" spans="2:45">
      <c r="B63" s="260"/>
      <c r="C63" s="35"/>
      <c r="D63" s="53"/>
      <c r="E63" s="5"/>
      <c r="F63" s="60"/>
      <c r="G63" s="54" t="e">
        <f>VLOOKUP(F63,Foglio1!$F$2:$G$1509,2,FALSE)</f>
        <v>#N/A</v>
      </c>
      <c r="H63" s="56"/>
      <c r="I63" s="4"/>
      <c r="J63" s="4"/>
      <c r="K63" s="14"/>
      <c r="L63" s="4"/>
      <c r="M63" s="24"/>
      <c r="N63" s="24"/>
      <c r="O63" s="14"/>
      <c r="P63" s="14"/>
      <c r="Q63" s="14"/>
      <c r="R63" s="14"/>
      <c r="S63" s="14"/>
      <c r="T63" s="14"/>
      <c r="U63" s="14"/>
      <c r="V63" s="14"/>
      <c r="W63" s="24"/>
      <c r="X63" s="14"/>
      <c r="Y63" s="15"/>
      <c r="Z63" s="15"/>
      <c r="AA63" s="55">
        <f t="shared" si="1"/>
        <v>0</v>
      </c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55">
        <f t="shared" si="2"/>
        <v>0</v>
      </c>
      <c r="AN63" s="55">
        <f t="shared" si="3"/>
        <v>0</v>
      </c>
      <c r="AO63" s="55">
        <f t="shared" si="4"/>
        <v>0</v>
      </c>
      <c r="AP63" s="84" t="str">
        <f t="shared" si="5"/>
        <v/>
      </c>
      <c r="AQ63" s="11" t="b">
        <f t="shared" si="6"/>
        <v>0</v>
      </c>
      <c r="AR63" s="59" t="b">
        <f t="shared" si="7"/>
        <v>0</v>
      </c>
      <c r="AS63" s="34" t="str">
        <f t="shared" si="8"/>
        <v/>
      </c>
    </row>
    <row r="64" spans="2:45">
      <c r="B64" s="260"/>
      <c r="C64" s="35"/>
      <c r="D64" s="53"/>
      <c r="E64" s="5"/>
      <c r="F64" s="60"/>
      <c r="G64" s="54" t="e">
        <f>VLOOKUP(F64,Foglio1!$F$2:$G$1509,2,FALSE)</f>
        <v>#N/A</v>
      </c>
      <c r="H64" s="56"/>
      <c r="I64" s="4"/>
      <c r="J64" s="4"/>
      <c r="K64" s="14"/>
      <c r="L64" s="4"/>
      <c r="M64" s="24"/>
      <c r="N64" s="24"/>
      <c r="O64" s="14"/>
      <c r="P64" s="14"/>
      <c r="Q64" s="14"/>
      <c r="R64" s="14"/>
      <c r="S64" s="14"/>
      <c r="T64" s="14"/>
      <c r="U64" s="14"/>
      <c r="V64" s="14"/>
      <c r="W64" s="24"/>
      <c r="X64" s="14"/>
      <c r="Y64" s="15"/>
      <c r="Z64" s="15"/>
      <c r="AA64" s="55">
        <f t="shared" si="1"/>
        <v>0</v>
      </c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55">
        <f t="shared" si="2"/>
        <v>0</v>
      </c>
      <c r="AN64" s="55">
        <f t="shared" si="3"/>
        <v>0</v>
      </c>
      <c r="AO64" s="55">
        <f t="shared" si="4"/>
        <v>0</v>
      </c>
      <c r="AP64" s="84" t="str">
        <f t="shared" si="5"/>
        <v/>
      </c>
      <c r="AQ64" s="11" t="b">
        <f t="shared" si="6"/>
        <v>0</v>
      </c>
      <c r="AR64" s="59" t="b">
        <f t="shared" si="7"/>
        <v>0</v>
      </c>
      <c r="AS64" s="34" t="str">
        <f t="shared" si="8"/>
        <v/>
      </c>
    </row>
    <row r="65" spans="2:45">
      <c r="B65" s="260"/>
      <c r="C65" s="35"/>
      <c r="D65" s="53"/>
      <c r="E65" s="5"/>
      <c r="F65" s="60"/>
      <c r="G65" s="54" t="e">
        <f>VLOOKUP(F65,Foglio1!$F$2:$G$1509,2,FALSE)</f>
        <v>#N/A</v>
      </c>
      <c r="H65" s="56"/>
      <c r="I65" s="4"/>
      <c r="J65" s="4"/>
      <c r="K65" s="14"/>
      <c r="L65" s="4"/>
      <c r="M65" s="24"/>
      <c r="N65" s="24"/>
      <c r="O65" s="14"/>
      <c r="P65" s="14"/>
      <c r="Q65" s="14"/>
      <c r="R65" s="14"/>
      <c r="S65" s="14"/>
      <c r="T65" s="14"/>
      <c r="U65" s="14"/>
      <c r="V65" s="14"/>
      <c r="W65" s="24"/>
      <c r="X65" s="14"/>
      <c r="Y65" s="15"/>
      <c r="Z65" s="15"/>
      <c r="AA65" s="55">
        <f t="shared" si="1"/>
        <v>0</v>
      </c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55">
        <f t="shared" si="2"/>
        <v>0</v>
      </c>
      <c r="AN65" s="55">
        <f t="shared" si="3"/>
        <v>0</v>
      </c>
      <c r="AO65" s="55">
        <f t="shared" si="4"/>
        <v>0</v>
      </c>
      <c r="AP65" s="84" t="str">
        <f t="shared" si="5"/>
        <v/>
      </c>
      <c r="AQ65" s="11" t="b">
        <f t="shared" si="6"/>
        <v>0</v>
      </c>
      <c r="AR65" s="59" t="b">
        <f t="shared" si="7"/>
        <v>0</v>
      </c>
      <c r="AS65" s="34" t="str">
        <f t="shared" si="8"/>
        <v/>
      </c>
    </row>
    <row r="66" spans="2:45">
      <c r="B66" s="260"/>
      <c r="C66" s="35"/>
      <c r="D66" s="53"/>
      <c r="E66" s="5"/>
      <c r="F66" s="60"/>
      <c r="G66" s="54" t="e">
        <f>VLOOKUP(F66,Foglio1!$F$2:$G$1509,2,FALSE)</f>
        <v>#N/A</v>
      </c>
      <c r="H66" s="56"/>
      <c r="I66" s="4"/>
      <c r="J66" s="4"/>
      <c r="K66" s="14"/>
      <c r="L66" s="4"/>
      <c r="M66" s="24"/>
      <c r="N66" s="24"/>
      <c r="O66" s="14"/>
      <c r="P66" s="14"/>
      <c r="Q66" s="14"/>
      <c r="R66" s="14"/>
      <c r="S66" s="14"/>
      <c r="T66" s="14"/>
      <c r="U66" s="14"/>
      <c r="V66" s="14"/>
      <c r="W66" s="24"/>
      <c r="X66" s="14"/>
      <c r="Y66" s="15"/>
      <c r="Z66" s="15"/>
      <c r="AA66" s="55">
        <f t="shared" si="1"/>
        <v>0</v>
      </c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55">
        <f t="shared" si="2"/>
        <v>0</v>
      </c>
      <c r="AN66" s="55">
        <f t="shared" si="3"/>
        <v>0</v>
      </c>
      <c r="AO66" s="55">
        <f t="shared" si="4"/>
        <v>0</v>
      </c>
      <c r="AP66" s="84" t="str">
        <f t="shared" si="5"/>
        <v/>
      </c>
      <c r="AQ66" s="11" t="b">
        <f t="shared" si="6"/>
        <v>0</v>
      </c>
      <c r="AR66" s="59" t="b">
        <f t="shared" si="7"/>
        <v>0</v>
      </c>
      <c r="AS66" s="34" t="str">
        <f t="shared" si="8"/>
        <v/>
      </c>
    </row>
    <row r="67" spans="2:45">
      <c r="B67" s="260"/>
      <c r="C67" s="35"/>
      <c r="D67" s="53"/>
      <c r="E67" s="5"/>
      <c r="F67" s="60"/>
      <c r="G67" s="54" t="e">
        <f>VLOOKUP(F67,Foglio1!$F$2:$G$1509,2,FALSE)</f>
        <v>#N/A</v>
      </c>
      <c r="H67" s="56"/>
      <c r="I67" s="4"/>
      <c r="J67" s="4"/>
      <c r="K67" s="14"/>
      <c r="L67" s="4"/>
      <c r="M67" s="24"/>
      <c r="N67" s="24"/>
      <c r="O67" s="14"/>
      <c r="P67" s="14"/>
      <c r="Q67" s="14"/>
      <c r="R67" s="14"/>
      <c r="S67" s="14"/>
      <c r="T67" s="14"/>
      <c r="U67" s="14"/>
      <c r="V67" s="14"/>
      <c r="W67" s="24"/>
      <c r="X67" s="14"/>
      <c r="Y67" s="15"/>
      <c r="Z67" s="15"/>
      <c r="AA67" s="55">
        <f t="shared" si="1"/>
        <v>0</v>
      </c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55">
        <f t="shared" si="2"/>
        <v>0</v>
      </c>
      <c r="AN67" s="55">
        <f t="shared" si="3"/>
        <v>0</v>
      </c>
      <c r="AO67" s="55">
        <f t="shared" si="4"/>
        <v>0</v>
      </c>
      <c r="AP67" s="84" t="str">
        <f t="shared" si="5"/>
        <v/>
      </c>
      <c r="AQ67" s="11" t="b">
        <f t="shared" si="6"/>
        <v>0</v>
      </c>
      <c r="AR67" s="59" t="b">
        <f t="shared" si="7"/>
        <v>0</v>
      </c>
      <c r="AS67" s="34" t="str">
        <f t="shared" si="8"/>
        <v/>
      </c>
    </row>
    <row r="68" spans="2:45">
      <c r="B68" s="260"/>
      <c r="C68" s="35"/>
      <c r="D68" s="53"/>
      <c r="E68" s="5"/>
      <c r="F68" s="60"/>
      <c r="G68" s="54" t="e">
        <f>VLOOKUP(F68,Foglio1!$F$2:$G$1509,2,FALSE)</f>
        <v>#N/A</v>
      </c>
      <c r="H68" s="56"/>
      <c r="I68" s="4"/>
      <c r="J68" s="4"/>
      <c r="K68" s="14"/>
      <c r="L68" s="4"/>
      <c r="M68" s="24"/>
      <c r="N68" s="24"/>
      <c r="O68" s="14"/>
      <c r="P68" s="14"/>
      <c r="Q68" s="14"/>
      <c r="R68" s="14"/>
      <c r="S68" s="14"/>
      <c r="T68" s="14"/>
      <c r="U68" s="14"/>
      <c r="V68" s="14"/>
      <c r="W68" s="24"/>
      <c r="X68" s="14"/>
      <c r="Y68" s="15"/>
      <c r="Z68" s="15"/>
      <c r="AA68" s="55">
        <f t="shared" si="1"/>
        <v>0</v>
      </c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55">
        <f t="shared" si="2"/>
        <v>0</v>
      </c>
      <c r="AN68" s="55">
        <f t="shared" si="3"/>
        <v>0</v>
      </c>
      <c r="AO68" s="55">
        <f t="shared" si="4"/>
        <v>0</v>
      </c>
      <c r="AP68" s="84" t="str">
        <f t="shared" si="5"/>
        <v/>
      </c>
      <c r="AQ68" s="11" t="b">
        <f t="shared" si="6"/>
        <v>0</v>
      </c>
      <c r="AR68" s="59" t="b">
        <f t="shared" si="7"/>
        <v>0</v>
      </c>
      <c r="AS68" s="34" t="str">
        <f t="shared" si="8"/>
        <v/>
      </c>
    </row>
    <row r="69" spans="2:45">
      <c r="B69" s="260"/>
      <c r="C69" s="35"/>
      <c r="D69" s="53"/>
      <c r="E69" s="5"/>
      <c r="F69" s="60"/>
      <c r="G69" s="54" t="e">
        <f>VLOOKUP(F69,Foglio1!$F$2:$G$1509,2,FALSE)</f>
        <v>#N/A</v>
      </c>
      <c r="H69" s="56"/>
      <c r="I69" s="4"/>
      <c r="J69" s="4"/>
      <c r="K69" s="14"/>
      <c r="L69" s="4"/>
      <c r="M69" s="24"/>
      <c r="N69" s="24"/>
      <c r="O69" s="14"/>
      <c r="P69" s="14"/>
      <c r="Q69" s="14"/>
      <c r="R69" s="14"/>
      <c r="S69" s="14"/>
      <c r="T69" s="14"/>
      <c r="U69" s="14"/>
      <c r="V69" s="14"/>
      <c r="W69" s="24"/>
      <c r="X69" s="14"/>
      <c r="Y69" s="15"/>
      <c r="Z69" s="15"/>
      <c r="AA69" s="55">
        <f t="shared" si="1"/>
        <v>0</v>
      </c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55">
        <f t="shared" si="2"/>
        <v>0</v>
      </c>
      <c r="AN69" s="55">
        <f t="shared" si="3"/>
        <v>0</v>
      </c>
      <c r="AO69" s="55">
        <f t="shared" si="4"/>
        <v>0</v>
      </c>
      <c r="AP69" s="84" t="str">
        <f t="shared" si="5"/>
        <v/>
      </c>
      <c r="AQ69" s="11" t="b">
        <f t="shared" si="6"/>
        <v>0</v>
      </c>
      <c r="AR69" s="59" t="b">
        <f t="shared" si="7"/>
        <v>0</v>
      </c>
      <c r="AS69" s="34" t="str">
        <f t="shared" si="8"/>
        <v/>
      </c>
    </row>
    <row r="70" spans="2:45">
      <c r="B70" s="260"/>
      <c r="C70" s="35"/>
      <c r="D70" s="53"/>
      <c r="E70" s="5"/>
      <c r="F70" s="60"/>
      <c r="G70" s="54" t="e">
        <f>VLOOKUP(F70,Foglio1!$F$2:$G$1509,2,FALSE)</f>
        <v>#N/A</v>
      </c>
      <c r="H70" s="56"/>
      <c r="I70" s="4"/>
      <c r="J70" s="4"/>
      <c r="K70" s="14"/>
      <c r="L70" s="4"/>
      <c r="M70" s="24"/>
      <c r="N70" s="24"/>
      <c r="O70" s="14"/>
      <c r="P70" s="14"/>
      <c r="Q70" s="14"/>
      <c r="R70" s="14"/>
      <c r="S70" s="14"/>
      <c r="T70" s="14"/>
      <c r="U70" s="14"/>
      <c r="V70" s="14"/>
      <c r="W70" s="24"/>
      <c r="X70" s="14"/>
      <c r="Y70" s="15"/>
      <c r="Z70" s="15"/>
      <c r="AA70" s="55">
        <f t="shared" si="1"/>
        <v>0</v>
      </c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55">
        <f t="shared" si="2"/>
        <v>0</v>
      </c>
      <c r="AN70" s="55">
        <f t="shared" si="3"/>
        <v>0</v>
      </c>
      <c r="AO70" s="55">
        <f t="shared" si="4"/>
        <v>0</v>
      </c>
      <c r="AP70" s="84" t="str">
        <f t="shared" si="5"/>
        <v/>
      </c>
      <c r="AQ70" s="11" t="b">
        <f t="shared" si="6"/>
        <v>0</v>
      </c>
      <c r="AR70" s="59" t="b">
        <f t="shared" si="7"/>
        <v>0</v>
      </c>
      <c r="AS70" s="34" t="str">
        <f t="shared" si="8"/>
        <v/>
      </c>
    </row>
    <row r="71" spans="2:45">
      <c r="B71" s="260"/>
      <c r="C71" s="35"/>
      <c r="D71" s="53"/>
      <c r="E71" s="5"/>
      <c r="F71" s="60"/>
      <c r="G71" s="54" t="e">
        <f>VLOOKUP(F71,Foglio1!$F$2:$G$1509,2,FALSE)</f>
        <v>#N/A</v>
      </c>
      <c r="H71" s="56"/>
      <c r="I71" s="4"/>
      <c r="J71" s="4"/>
      <c r="K71" s="14"/>
      <c r="L71" s="4"/>
      <c r="M71" s="24"/>
      <c r="N71" s="24"/>
      <c r="O71" s="14"/>
      <c r="P71" s="14"/>
      <c r="Q71" s="14"/>
      <c r="R71" s="14"/>
      <c r="S71" s="14"/>
      <c r="T71" s="14"/>
      <c r="U71" s="14"/>
      <c r="V71" s="14"/>
      <c r="W71" s="24"/>
      <c r="X71" s="14"/>
      <c r="Y71" s="15"/>
      <c r="Z71" s="15"/>
      <c r="AA71" s="55">
        <f t="shared" si="1"/>
        <v>0</v>
      </c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55">
        <f t="shared" si="2"/>
        <v>0</v>
      </c>
      <c r="AN71" s="55">
        <f t="shared" si="3"/>
        <v>0</v>
      </c>
      <c r="AO71" s="55">
        <f t="shared" si="4"/>
        <v>0</v>
      </c>
      <c r="AP71" s="84" t="str">
        <f t="shared" si="5"/>
        <v/>
      </c>
      <c r="AQ71" s="11" t="b">
        <f t="shared" si="6"/>
        <v>0</v>
      </c>
      <c r="AR71" s="59" t="b">
        <f t="shared" si="7"/>
        <v>0</v>
      </c>
      <c r="AS71" s="34" t="str">
        <f t="shared" si="8"/>
        <v/>
      </c>
    </row>
    <row r="72" spans="2:45">
      <c r="B72" s="260"/>
      <c r="C72" s="35"/>
      <c r="D72" s="53"/>
      <c r="E72" s="5"/>
      <c r="F72" s="60"/>
      <c r="G72" s="54" t="e">
        <f>VLOOKUP(F72,Foglio1!$F$2:$G$1509,2,FALSE)</f>
        <v>#N/A</v>
      </c>
      <c r="H72" s="56"/>
      <c r="I72" s="4"/>
      <c r="J72" s="4"/>
      <c r="K72" s="14"/>
      <c r="L72" s="4"/>
      <c r="M72" s="24"/>
      <c r="N72" s="24"/>
      <c r="O72" s="14"/>
      <c r="P72" s="14"/>
      <c r="Q72" s="14"/>
      <c r="R72" s="14"/>
      <c r="S72" s="14"/>
      <c r="T72" s="14"/>
      <c r="U72" s="14"/>
      <c r="V72" s="14"/>
      <c r="W72" s="24"/>
      <c r="X72" s="14"/>
      <c r="Y72" s="15"/>
      <c r="Z72" s="15"/>
      <c r="AA72" s="55">
        <f t="shared" ref="AA72:AA135" si="9">SUM(Y72:Z72)</f>
        <v>0</v>
      </c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55">
        <f t="shared" ref="AM72:AM135" si="10">SUM(AA72:AC72)</f>
        <v>0</v>
      </c>
      <c r="AN72" s="55">
        <f t="shared" ref="AN72:AN135" si="11">SUM(AD72:AF72)</f>
        <v>0</v>
      </c>
      <c r="AO72" s="55">
        <f t="shared" ref="AO72:AO135" si="12">SUM(AG72:AK72)</f>
        <v>0</v>
      </c>
      <c r="AP72" s="84" t="str">
        <f t="shared" ref="AP72:AP135" si="13">IF(AND(OR(AQ72=FALSE,AR72=FALSE),OR(COUNTBLANK(A72:F72)&lt;&gt;COLUMNS(A72:F72),COUNTBLANK(H72:Z72)&lt;&gt;COLUMNS(H72:Z72),COUNTBLANK(AB72:AL72)&lt;&gt;COLUMNS(AB72:AL72))),"KO","")</f>
        <v/>
      </c>
      <c r="AQ72" s="11" t="b">
        <f t="shared" ref="AQ72:AQ135" si="14">IF(OR(ISBLANK(B72),ISBLANK(H72),ISBLANK(K72),ISBLANK(L72),ISBLANK(O72),ISBLANK(R72),ISBLANK(V72),ISBLANK(W72),ISBLANK(Y72),ISBLANK(AB72),ISBLANK(AD72),ISBLANK(AL72)),FALSE,TRUE)</f>
        <v>0</v>
      </c>
      <c r="AR72" s="59" t="b">
        <f t="shared" ref="AR72:AR135" si="15">IF(ISBLANK(B72),IF(OR(ISBLANK(C72),ISBLANK(D72),ISBLANK(E72),ISBLANK(F72),ISBLANK(G72)),FALSE,TRUE),TRUE)</f>
        <v>0</v>
      </c>
      <c r="AS72" s="34" t="str">
        <f t="shared" ref="AS72:AS135" si="16">IF(AND(AP72="KO",OR(COUNTBLANK(A72:F72)&lt;&gt;COLUMNS(A72:F72),COUNTBLANK(H72:Z72)&lt;&gt;COLUMNS(H72:Z72),COUNTBLANK(AB72:AL72)&lt;&gt;COLUMNS(AB72:AL72))),"ATTENZIONE!!! NON TUTTI I CAMPI OBBLIGATORI SONO STATI COMPILATI","")</f>
        <v/>
      </c>
    </row>
    <row r="73" spans="2:45">
      <c r="B73" s="260"/>
      <c r="C73" s="35"/>
      <c r="D73" s="53"/>
      <c r="E73" s="5"/>
      <c r="F73" s="60"/>
      <c r="G73" s="54" t="e">
        <f>VLOOKUP(F73,Foglio1!$F$2:$G$1509,2,FALSE)</f>
        <v>#N/A</v>
      </c>
      <c r="H73" s="56"/>
      <c r="I73" s="4"/>
      <c r="J73" s="4"/>
      <c r="K73" s="14"/>
      <c r="L73" s="4"/>
      <c r="M73" s="24"/>
      <c r="N73" s="24"/>
      <c r="O73" s="14"/>
      <c r="P73" s="14"/>
      <c r="Q73" s="14"/>
      <c r="R73" s="14"/>
      <c r="S73" s="14"/>
      <c r="T73" s="14"/>
      <c r="U73" s="14"/>
      <c r="V73" s="14"/>
      <c r="W73" s="24"/>
      <c r="X73" s="14"/>
      <c r="Y73" s="15"/>
      <c r="Z73" s="15"/>
      <c r="AA73" s="55">
        <f t="shared" si="9"/>
        <v>0</v>
      </c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55">
        <f t="shared" si="10"/>
        <v>0</v>
      </c>
      <c r="AN73" s="55">
        <f t="shared" si="11"/>
        <v>0</v>
      </c>
      <c r="AO73" s="55">
        <f t="shared" si="12"/>
        <v>0</v>
      </c>
      <c r="AP73" s="84" t="str">
        <f t="shared" si="13"/>
        <v/>
      </c>
      <c r="AQ73" s="11" t="b">
        <f t="shared" si="14"/>
        <v>0</v>
      </c>
      <c r="AR73" s="59" t="b">
        <f t="shared" si="15"/>
        <v>0</v>
      </c>
      <c r="AS73" s="34" t="str">
        <f t="shared" si="16"/>
        <v/>
      </c>
    </row>
    <row r="74" spans="2:45">
      <c r="B74" s="260"/>
      <c r="C74" s="35"/>
      <c r="D74" s="53"/>
      <c r="E74" s="5"/>
      <c r="F74" s="60"/>
      <c r="G74" s="54" t="e">
        <f>VLOOKUP(F74,Foglio1!$F$2:$G$1509,2,FALSE)</f>
        <v>#N/A</v>
      </c>
      <c r="H74" s="56"/>
      <c r="I74" s="4"/>
      <c r="J74" s="4"/>
      <c r="K74" s="14"/>
      <c r="L74" s="4"/>
      <c r="M74" s="24"/>
      <c r="N74" s="24"/>
      <c r="O74" s="14"/>
      <c r="P74" s="14"/>
      <c r="Q74" s="14"/>
      <c r="R74" s="14"/>
      <c r="S74" s="14"/>
      <c r="T74" s="14"/>
      <c r="U74" s="14"/>
      <c r="V74" s="14"/>
      <c r="W74" s="24"/>
      <c r="X74" s="14"/>
      <c r="Y74" s="15"/>
      <c r="Z74" s="15"/>
      <c r="AA74" s="55">
        <f t="shared" si="9"/>
        <v>0</v>
      </c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55">
        <f t="shared" si="10"/>
        <v>0</v>
      </c>
      <c r="AN74" s="55">
        <f t="shared" si="11"/>
        <v>0</v>
      </c>
      <c r="AO74" s="55">
        <f t="shared" si="12"/>
        <v>0</v>
      </c>
      <c r="AP74" s="84" t="str">
        <f t="shared" si="13"/>
        <v/>
      </c>
      <c r="AQ74" s="11" t="b">
        <f t="shared" si="14"/>
        <v>0</v>
      </c>
      <c r="AR74" s="59" t="b">
        <f t="shared" si="15"/>
        <v>0</v>
      </c>
      <c r="AS74" s="34" t="str">
        <f t="shared" si="16"/>
        <v/>
      </c>
    </row>
    <row r="75" spans="2:45">
      <c r="B75" s="260"/>
      <c r="C75" s="35"/>
      <c r="D75" s="53"/>
      <c r="E75" s="5"/>
      <c r="F75" s="60"/>
      <c r="G75" s="54" t="e">
        <f>VLOOKUP(F75,Foglio1!$F$2:$G$1509,2,FALSE)</f>
        <v>#N/A</v>
      </c>
      <c r="H75" s="56"/>
      <c r="I75" s="4"/>
      <c r="J75" s="4"/>
      <c r="K75" s="14"/>
      <c r="L75" s="4"/>
      <c r="M75" s="24"/>
      <c r="N75" s="24"/>
      <c r="O75" s="14"/>
      <c r="P75" s="14"/>
      <c r="Q75" s="14"/>
      <c r="R75" s="14"/>
      <c r="S75" s="14"/>
      <c r="T75" s="14"/>
      <c r="U75" s="14"/>
      <c r="V75" s="14"/>
      <c r="W75" s="24"/>
      <c r="X75" s="14"/>
      <c r="Y75" s="15"/>
      <c r="Z75" s="15"/>
      <c r="AA75" s="55">
        <f t="shared" si="9"/>
        <v>0</v>
      </c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55">
        <f t="shared" si="10"/>
        <v>0</v>
      </c>
      <c r="AN75" s="55">
        <f t="shared" si="11"/>
        <v>0</v>
      </c>
      <c r="AO75" s="55">
        <f t="shared" si="12"/>
        <v>0</v>
      </c>
      <c r="AP75" s="84" t="str">
        <f t="shared" si="13"/>
        <v/>
      </c>
      <c r="AQ75" s="11" t="b">
        <f t="shared" si="14"/>
        <v>0</v>
      </c>
      <c r="AR75" s="59" t="b">
        <f t="shared" si="15"/>
        <v>0</v>
      </c>
      <c r="AS75" s="34" t="str">
        <f t="shared" si="16"/>
        <v/>
      </c>
    </row>
    <row r="76" spans="2:45">
      <c r="B76" s="260"/>
      <c r="C76" s="35"/>
      <c r="D76" s="53"/>
      <c r="E76" s="5"/>
      <c r="F76" s="60"/>
      <c r="G76" s="54" t="e">
        <f>VLOOKUP(F76,Foglio1!$F$2:$G$1509,2,FALSE)</f>
        <v>#N/A</v>
      </c>
      <c r="H76" s="56"/>
      <c r="I76" s="4"/>
      <c r="J76" s="4"/>
      <c r="K76" s="14"/>
      <c r="L76" s="4"/>
      <c r="M76" s="24"/>
      <c r="N76" s="24"/>
      <c r="O76" s="14"/>
      <c r="P76" s="14"/>
      <c r="Q76" s="14"/>
      <c r="R76" s="14"/>
      <c r="S76" s="14"/>
      <c r="T76" s="14"/>
      <c r="U76" s="14"/>
      <c r="V76" s="14"/>
      <c r="W76" s="24"/>
      <c r="X76" s="14"/>
      <c r="Y76" s="15"/>
      <c r="Z76" s="15"/>
      <c r="AA76" s="55">
        <f t="shared" si="9"/>
        <v>0</v>
      </c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55">
        <f t="shared" si="10"/>
        <v>0</v>
      </c>
      <c r="AN76" s="55">
        <f t="shared" si="11"/>
        <v>0</v>
      </c>
      <c r="AO76" s="55">
        <f t="shared" si="12"/>
        <v>0</v>
      </c>
      <c r="AP76" s="84" t="str">
        <f t="shared" si="13"/>
        <v/>
      </c>
      <c r="AQ76" s="11" t="b">
        <f t="shared" si="14"/>
        <v>0</v>
      </c>
      <c r="AR76" s="59" t="b">
        <f t="shared" si="15"/>
        <v>0</v>
      </c>
      <c r="AS76" s="34" t="str">
        <f t="shared" si="16"/>
        <v/>
      </c>
    </row>
    <row r="77" spans="2:45">
      <c r="B77" s="260"/>
      <c r="C77" s="35"/>
      <c r="D77" s="53"/>
      <c r="E77" s="5"/>
      <c r="F77" s="60"/>
      <c r="G77" s="54" t="e">
        <f>VLOOKUP(F77,Foglio1!$F$2:$G$1509,2,FALSE)</f>
        <v>#N/A</v>
      </c>
      <c r="H77" s="56"/>
      <c r="I77" s="4"/>
      <c r="J77" s="4"/>
      <c r="K77" s="14"/>
      <c r="L77" s="4"/>
      <c r="M77" s="24"/>
      <c r="N77" s="24"/>
      <c r="O77" s="14"/>
      <c r="P77" s="14"/>
      <c r="Q77" s="14"/>
      <c r="R77" s="14"/>
      <c r="S77" s="14"/>
      <c r="T77" s="14"/>
      <c r="U77" s="14"/>
      <c r="V77" s="14"/>
      <c r="W77" s="24"/>
      <c r="X77" s="14"/>
      <c r="Y77" s="15"/>
      <c r="Z77" s="15"/>
      <c r="AA77" s="55">
        <f t="shared" si="9"/>
        <v>0</v>
      </c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55">
        <f t="shared" si="10"/>
        <v>0</v>
      </c>
      <c r="AN77" s="55">
        <f t="shared" si="11"/>
        <v>0</v>
      </c>
      <c r="AO77" s="55">
        <f t="shared" si="12"/>
        <v>0</v>
      </c>
      <c r="AP77" s="84" t="str">
        <f t="shared" si="13"/>
        <v/>
      </c>
      <c r="AQ77" s="11" t="b">
        <f t="shared" si="14"/>
        <v>0</v>
      </c>
      <c r="AR77" s="59" t="b">
        <f t="shared" si="15"/>
        <v>0</v>
      </c>
      <c r="AS77" s="34" t="str">
        <f t="shared" si="16"/>
        <v/>
      </c>
    </row>
    <row r="78" spans="2:45">
      <c r="B78" s="260"/>
      <c r="C78" s="35"/>
      <c r="D78" s="53"/>
      <c r="E78" s="5"/>
      <c r="F78" s="60"/>
      <c r="G78" s="54" t="e">
        <f>VLOOKUP(F78,Foglio1!$F$2:$G$1509,2,FALSE)</f>
        <v>#N/A</v>
      </c>
      <c r="H78" s="56"/>
      <c r="I78" s="4"/>
      <c r="J78" s="4"/>
      <c r="K78" s="14"/>
      <c r="L78" s="4"/>
      <c r="M78" s="24"/>
      <c r="N78" s="24"/>
      <c r="O78" s="14"/>
      <c r="P78" s="14"/>
      <c r="Q78" s="14"/>
      <c r="R78" s="14"/>
      <c r="S78" s="14"/>
      <c r="T78" s="14"/>
      <c r="U78" s="14"/>
      <c r="V78" s="14"/>
      <c r="W78" s="24"/>
      <c r="X78" s="14"/>
      <c r="Y78" s="15"/>
      <c r="Z78" s="15"/>
      <c r="AA78" s="55">
        <f t="shared" si="9"/>
        <v>0</v>
      </c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55">
        <f t="shared" si="10"/>
        <v>0</v>
      </c>
      <c r="AN78" s="55">
        <f t="shared" si="11"/>
        <v>0</v>
      </c>
      <c r="AO78" s="55">
        <f t="shared" si="12"/>
        <v>0</v>
      </c>
      <c r="AP78" s="84" t="str">
        <f t="shared" si="13"/>
        <v/>
      </c>
      <c r="AQ78" s="11" t="b">
        <f t="shared" si="14"/>
        <v>0</v>
      </c>
      <c r="AR78" s="59" t="b">
        <f t="shared" si="15"/>
        <v>0</v>
      </c>
      <c r="AS78" s="34" t="str">
        <f t="shared" si="16"/>
        <v/>
      </c>
    </row>
    <row r="79" spans="2:45">
      <c r="B79" s="260"/>
      <c r="C79" s="35"/>
      <c r="D79" s="53"/>
      <c r="E79" s="5"/>
      <c r="F79" s="60"/>
      <c r="G79" s="54" t="e">
        <f>VLOOKUP(F79,Foglio1!$F$2:$G$1509,2,FALSE)</f>
        <v>#N/A</v>
      </c>
      <c r="H79" s="56"/>
      <c r="I79" s="4"/>
      <c r="J79" s="4"/>
      <c r="K79" s="14"/>
      <c r="L79" s="4"/>
      <c r="M79" s="24"/>
      <c r="N79" s="24"/>
      <c r="O79" s="14"/>
      <c r="P79" s="14"/>
      <c r="Q79" s="14"/>
      <c r="R79" s="14"/>
      <c r="S79" s="14"/>
      <c r="T79" s="14"/>
      <c r="U79" s="14"/>
      <c r="V79" s="14"/>
      <c r="W79" s="24"/>
      <c r="X79" s="14"/>
      <c r="Y79" s="15"/>
      <c r="Z79" s="15"/>
      <c r="AA79" s="55">
        <f t="shared" si="9"/>
        <v>0</v>
      </c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55">
        <f t="shared" si="10"/>
        <v>0</v>
      </c>
      <c r="AN79" s="55">
        <f t="shared" si="11"/>
        <v>0</v>
      </c>
      <c r="AO79" s="55">
        <f t="shared" si="12"/>
        <v>0</v>
      </c>
      <c r="AP79" s="84" t="str">
        <f t="shared" si="13"/>
        <v/>
      </c>
      <c r="AQ79" s="11" t="b">
        <f t="shared" si="14"/>
        <v>0</v>
      </c>
      <c r="AR79" s="59" t="b">
        <f t="shared" si="15"/>
        <v>0</v>
      </c>
      <c r="AS79" s="34" t="str">
        <f t="shared" si="16"/>
        <v/>
      </c>
    </row>
    <row r="80" spans="2:45">
      <c r="B80" s="260"/>
      <c r="C80" s="35"/>
      <c r="D80" s="53"/>
      <c r="E80" s="5"/>
      <c r="F80" s="60"/>
      <c r="G80" s="54" t="e">
        <f>VLOOKUP(F80,Foglio1!$F$2:$G$1509,2,FALSE)</f>
        <v>#N/A</v>
      </c>
      <c r="H80" s="56"/>
      <c r="I80" s="4"/>
      <c r="J80" s="4"/>
      <c r="K80" s="14"/>
      <c r="L80" s="4"/>
      <c r="M80" s="24"/>
      <c r="N80" s="24"/>
      <c r="O80" s="14"/>
      <c r="P80" s="14"/>
      <c r="Q80" s="14"/>
      <c r="R80" s="14"/>
      <c r="S80" s="14"/>
      <c r="T80" s="14"/>
      <c r="U80" s="14"/>
      <c r="V80" s="14"/>
      <c r="W80" s="24"/>
      <c r="X80" s="14"/>
      <c r="Y80" s="15"/>
      <c r="Z80" s="15"/>
      <c r="AA80" s="55">
        <f t="shared" si="9"/>
        <v>0</v>
      </c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55">
        <f t="shared" si="10"/>
        <v>0</v>
      </c>
      <c r="AN80" s="55">
        <f t="shared" si="11"/>
        <v>0</v>
      </c>
      <c r="AO80" s="55">
        <f t="shared" si="12"/>
        <v>0</v>
      </c>
      <c r="AP80" s="84" t="str">
        <f t="shared" si="13"/>
        <v/>
      </c>
      <c r="AQ80" s="11" t="b">
        <f t="shared" si="14"/>
        <v>0</v>
      </c>
      <c r="AR80" s="59" t="b">
        <f t="shared" si="15"/>
        <v>0</v>
      </c>
      <c r="AS80" s="34" t="str">
        <f t="shared" si="16"/>
        <v/>
      </c>
    </row>
    <row r="81" spans="2:45">
      <c r="B81" s="260"/>
      <c r="C81" s="35"/>
      <c r="D81" s="53"/>
      <c r="E81" s="5"/>
      <c r="F81" s="60"/>
      <c r="G81" s="54" t="e">
        <f>VLOOKUP(F81,Foglio1!$F$2:$G$1509,2,FALSE)</f>
        <v>#N/A</v>
      </c>
      <c r="H81" s="56"/>
      <c r="I81" s="4"/>
      <c r="J81" s="4"/>
      <c r="K81" s="14"/>
      <c r="L81" s="4"/>
      <c r="M81" s="24"/>
      <c r="N81" s="24"/>
      <c r="O81" s="14"/>
      <c r="P81" s="14"/>
      <c r="Q81" s="14"/>
      <c r="R81" s="14"/>
      <c r="S81" s="14"/>
      <c r="T81" s="14"/>
      <c r="U81" s="14"/>
      <c r="V81" s="14"/>
      <c r="W81" s="24"/>
      <c r="X81" s="14"/>
      <c r="Y81" s="15"/>
      <c r="Z81" s="15"/>
      <c r="AA81" s="55">
        <f t="shared" si="9"/>
        <v>0</v>
      </c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55">
        <f t="shared" si="10"/>
        <v>0</v>
      </c>
      <c r="AN81" s="55">
        <f t="shared" si="11"/>
        <v>0</v>
      </c>
      <c r="AO81" s="55">
        <f t="shared" si="12"/>
        <v>0</v>
      </c>
      <c r="AP81" s="84" t="str">
        <f t="shared" si="13"/>
        <v/>
      </c>
      <c r="AQ81" s="11" t="b">
        <f t="shared" si="14"/>
        <v>0</v>
      </c>
      <c r="AR81" s="59" t="b">
        <f t="shared" si="15"/>
        <v>0</v>
      </c>
      <c r="AS81" s="34" t="str">
        <f t="shared" si="16"/>
        <v/>
      </c>
    </row>
    <row r="82" spans="2:45">
      <c r="B82" s="260"/>
      <c r="C82" s="35"/>
      <c r="D82" s="53"/>
      <c r="E82" s="5"/>
      <c r="F82" s="60"/>
      <c r="G82" s="54" t="e">
        <f>VLOOKUP(F82,Foglio1!$F$2:$G$1509,2,FALSE)</f>
        <v>#N/A</v>
      </c>
      <c r="H82" s="56"/>
      <c r="I82" s="4"/>
      <c r="J82" s="4"/>
      <c r="K82" s="14"/>
      <c r="L82" s="4"/>
      <c r="M82" s="24"/>
      <c r="N82" s="24"/>
      <c r="O82" s="14"/>
      <c r="P82" s="14"/>
      <c r="Q82" s="14"/>
      <c r="R82" s="14"/>
      <c r="S82" s="14"/>
      <c r="T82" s="14"/>
      <c r="U82" s="14"/>
      <c r="V82" s="14"/>
      <c r="W82" s="24"/>
      <c r="X82" s="14"/>
      <c r="Y82" s="15"/>
      <c r="Z82" s="15"/>
      <c r="AA82" s="55">
        <f t="shared" si="9"/>
        <v>0</v>
      </c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55">
        <f t="shared" si="10"/>
        <v>0</v>
      </c>
      <c r="AN82" s="55">
        <f t="shared" si="11"/>
        <v>0</v>
      </c>
      <c r="AO82" s="55">
        <f t="shared" si="12"/>
        <v>0</v>
      </c>
      <c r="AP82" s="84" t="str">
        <f t="shared" si="13"/>
        <v/>
      </c>
      <c r="AQ82" s="11" t="b">
        <f t="shared" si="14"/>
        <v>0</v>
      </c>
      <c r="AR82" s="59" t="b">
        <f t="shared" si="15"/>
        <v>0</v>
      </c>
      <c r="AS82" s="34" t="str">
        <f t="shared" si="16"/>
        <v/>
      </c>
    </row>
    <row r="83" spans="2:45">
      <c r="B83" s="260"/>
      <c r="C83" s="35"/>
      <c r="D83" s="53"/>
      <c r="E83" s="5"/>
      <c r="F83" s="60"/>
      <c r="G83" s="54" t="e">
        <f>VLOOKUP(F83,Foglio1!$F$2:$G$1509,2,FALSE)</f>
        <v>#N/A</v>
      </c>
      <c r="H83" s="56"/>
      <c r="I83" s="4"/>
      <c r="J83" s="4"/>
      <c r="K83" s="14"/>
      <c r="L83" s="4"/>
      <c r="M83" s="24"/>
      <c r="N83" s="24"/>
      <c r="O83" s="14"/>
      <c r="P83" s="14"/>
      <c r="Q83" s="14"/>
      <c r="R83" s="14"/>
      <c r="S83" s="14"/>
      <c r="T83" s="14"/>
      <c r="U83" s="14"/>
      <c r="V83" s="14"/>
      <c r="W83" s="24"/>
      <c r="X83" s="14"/>
      <c r="Y83" s="15"/>
      <c r="Z83" s="15"/>
      <c r="AA83" s="55">
        <f t="shared" si="9"/>
        <v>0</v>
      </c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55">
        <f t="shared" si="10"/>
        <v>0</v>
      </c>
      <c r="AN83" s="55">
        <f t="shared" si="11"/>
        <v>0</v>
      </c>
      <c r="AO83" s="55">
        <f t="shared" si="12"/>
        <v>0</v>
      </c>
      <c r="AP83" s="84" t="str">
        <f t="shared" si="13"/>
        <v/>
      </c>
      <c r="AQ83" s="11" t="b">
        <f t="shared" si="14"/>
        <v>0</v>
      </c>
      <c r="AR83" s="59" t="b">
        <f t="shared" si="15"/>
        <v>0</v>
      </c>
      <c r="AS83" s="34" t="str">
        <f t="shared" si="16"/>
        <v/>
      </c>
    </row>
    <row r="84" spans="2:45">
      <c r="B84" s="260"/>
      <c r="C84" s="35"/>
      <c r="D84" s="53"/>
      <c r="E84" s="5"/>
      <c r="F84" s="60"/>
      <c r="G84" s="54" t="e">
        <f>VLOOKUP(F84,Foglio1!$F$2:$G$1509,2,FALSE)</f>
        <v>#N/A</v>
      </c>
      <c r="H84" s="56"/>
      <c r="I84" s="4"/>
      <c r="J84" s="4"/>
      <c r="K84" s="14"/>
      <c r="L84" s="4"/>
      <c r="M84" s="24"/>
      <c r="N84" s="24"/>
      <c r="O84" s="14"/>
      <c r="P84" s="14"/>
      <c r="Q84" s="14"/>
      <c r="R84" s="14"/>
      <c r="S84" s="14"/>
      <c r="T84" s="14"/>
      <c r="U84" s="14"/>
      <c r="V84" s="14"/>
      <c r="W84" s="24"/>
      <c r="X84" s="14"/>
      <c r="Y84" s="15"/>
      <c r="Z84" s="15"/>
      <c r="AA84" s="55">
        <f t="shared" si="9"/>
        <v>0</v>
      </c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55">
        <f t="shared" si="10"/>
        <v>0</v>
      </c>
      <c r="AN84" s="55">
        <f t="shared" si="11"/>
        <v>0</v>
      </c>
      <c r="AO84" s="55">
        <f t="shared" si="12"/>
        <v>0</v>
      </c>
      <c r="AP84" s="84" t="str">
        <f t="shared" si="13"/>
        <v/>
      </c>
      <c r="AQ84" s="11" t="b">
        <f t="shared" si="14"/>
        <v>0</v>
      </c>
      <c r="AR84" s="59" t="b">
        <f t="shared" si="15"/>
        <v>0</v>
      </c>
      <c r="AS84" s="34" t="str">
        <f t="shared" si="16"/>
        <v/>
      </c>
    </row>
    <row r="85" spans="2:45">
      <c r="B85" s="260"/>
      <c r="C85" s="35"/>
      <c r="D85" s="53"/>
      <c r="E85" s="5"/>
      <c r="F85" s="60"/>
      <c r="G85" s="54" t="e">
        <f>VLOOKUP(F85,Foglio1!$F$2:$G$1509,2,FALSE)</f>
        <v>#N/A</v>
      </c>
      <c r="H85" s="56"/>
      <c r="I85" s="4"/>
      <c r="J85" s="4"/>
      <c r="K85" s="14"/>
      <c r="L85" s="4"/>
      <c r="M85" s="24"/>
      <c r="N85" s="24"/>
      <c r="O85" s="14"/>
      <c r="P85" s="14"/>
      <c r="Q85" s="14"/>
      <c r="R85" s="14"/>
      <c r="S85" s="14"/>
      <c r="T85" s="14"/>
      <c r="U85" s="14"/>
      <c r="V85" s="14"/>
      <c r="W85" s="24"/>
      <c r="X85" s="14"/>
      <c r="Y85" s="15"/>
      <c r="Z85" s="15"/>
      <c r="AA85" s="55">
        <f t="shared" si="9"/>
        <v>0</v>
      </c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55">
        <f t="shared" si="10"/>
        <v>0</v>
      </c>
      <c r="AN85" s="55">
        <f t="shared" si="11"/>
        <v>0</v>
      </c>
      <c r="AO85" s="55">
        <f t="shared" si="12"/>
        <v>0</v>
      </c>
      <c r="AP85" s="84" t="str">
        <f t="shared" si="13"/>
        <v/>
      </c>
      <c r="AQ85" s="11" t="b">
        <f t="shared" si="14"/>
        <v>0</v>
      </c>
      <c r="AR85" s="59" t="b">
        <f t="shared" si="15"/>
        <v>0</v>
      </c>
      <c r="AS85" s="34" t="str">
        <f t="shared" si="16"/>
        <v/>
      </c>
    </row>
    <row r="86" spans="2:45">
      <c r="B86" s="260"/>
      <c r="C86" s="35"/>
      <c r="D86" s="53"/>
      <c r="E86" s="5"/>
      <c r="F86" s="60"/>
      <c r="G86" s="54" t="e">
        <f>VLOOKUP(F86,Foglio1!$F$2:$G$1509,2,FALSE)</f>
        <v>#N/A</v>
      </c>
      <c r="H86" s="56"/>
      <c r="I86" s="4"/>
      <c r="J86" s="4"/>
      <c r="K86" s="14"/>
      <c r="L86" s="4"/>
      <c r="M86" s="24"/>
      <c r="N86" s="24"/>
      <c r="O86" s="14"/>
      <c r="P86" s="14"/>
      <c r="Q86" s="14"/>
      <c r="R86" s="14"/>
      <c r="S86" s="14"/>
      <c r="T86" s="14"/>
      <c r="U86" s="14"/>
      <c r="V86" s="14"/>
      <c r="W86" s="24"/>
      <c r="X86" s="14"/>
      <c r="Y86" s="15"/>
      <c r="Z86" s="15"/>
      <c r="AA86" s="55">
        <f t="shared" si="9"/>
        <v>0</v>
      </c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55">
        <f t="shared" si="10"/>
        <v>0</v>
      </c>
      <c r="AN86" s="55">
        <f t="shared" si="11"/>
        <v>0</v>
      </c>
      <c r="AO86" s="55">
        <f t="shared" si="12"/>
        <v>0</v>
      </c>
      <c r="AP86" s="84" t="str">
        <f t="shared" si="13"/>
        <v/>
      </c>
      <c r="AQ86" s="11" t="b">
        <f t="shared" si="14"/>
        <v>0</v>
      </c>
      <c r="AR86" s="59" t="b">
        <f t="shared" si="15"/>
        <v>0</v>
      </c>
      <c r="AS86" s="34" t="str">
        <f t="shared" si="16"/>
        <v/>
      </c>
    </row>
    <row r="87" spans="2:45">
      <c r="B87" s="260"/>
      <c r="C87" s="35"/>
      <c r="D87" s="53"/>
      <c r="E87" s="5"/>
      <c r="F87" s="60"/>
      <c r="G87" s="54" t="e">
        <f>VLOOKUP(F87,Foglio1!$F$2:$G$1509,2,FALSE)</f>
        <v>#N/A</v>
      </c>
      <c r="H87" s="56"/>
      <c r="I87" s="4"/>
      <c r="J87" s="4"/>
      <c r="K87" s="14"/>
      <c r="L87" s="4"/>
      <c r="M87" s="24"/>
      <c r="N87" s="24"/>
      <c r="O87" s="14"/>
      <c r="P87" s="14"/>
      <c r="Q87" s="14"/>
      <c r="R87" s="14"/>
      <c r="S87" s="14"/>
      <c r="T87" s="14"/>
      <c r="U87" s="14"/>
      <c r="V87" s="14"/>
      <c r="W87" s="24"/>
      <c r="X87" s="14"/>
      <c r="Y87" s="15"/>
      <c r="Z87" s="15"/>
      <c r="AA87" s="55">
        <f t="shared" si="9"/>
        <v>0</v>
      </c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55">
        <f t="shared" si="10"/>
        <v>0</v>
      </c>
      <c r="AN87" s="55">
        <f t="shared" si="11"/>
        <v>0</v>
      </c>
      <c r="AO87" s="55">
        <f t="shared" si="12"/>
        <v>0</v>
      </c>
      <c r="AP87" s="84" t="str">
        <f t="shared" si="13"/>
        <v/>
      </c>
      <c r="AQ87" s="11" t="b">
        <f t="shared" si="14"/>
        <v>0</v>
      </c>
      <c r="AR87" s="59" t="b">
        <f t="shared" si="15"/>
        <v>0</v>
      </c>
      <c r="AS87" s="34" t="str">
        <f t="shared" si="16"/>
        <v/>
      </c>
    </row>
    <row r="88" spans="2:45">
      <c r="B88" s="260"/>
      <c r="C88" s="35"/>
      <c r="D88" s="53"/>
      <c r="E88" s="5"/>
      <c r="F88" s="60"/>
      <c r="G88" s="54" t="e">
        <f>VLOOKUP(F88,Foglio1!$F$2:$G$1509,2,FALSE)</f>
        <v>#N/A</v>
      </c>
      <c r="H88" s="56"/>
      <c r="I88" s="4"/>
      <c r="J88" s="4"/>
      <c r="K88" s="14"/>
      <c r="L88" s="4"/>
      <c r="M88" s="24"/>
      <c r="N88" s="24"/>
      <c r="O88" s="14"/>
      <c r="P88" s="14"/>
      <c r="Q88" s="14"/>
      <c r="R88" s="14"/>
      <c r="S88" s="14"/>
      <c r="T88" s="14"/>
      <c r="U88" s="14"/>
      <c r="V88" s="14"/>
      <c r="W88" s="24"/>
      <c r="X88" s="14"/>
      <c r="Y88" s="15"/>
      <c r="Z88" s="15"/>
      <c r="AA88" s="55">
        <f t="shared" si="9"/>
        <v>0</v>
      </c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55">
        <f t="shared" si="10"/>
        <v>0</v>
      </c>
      <c r="AN88" s="55">
        <f t="shared" si="11"/>
        <v>0</v>
      </c>
      <c r="AO88" s="55">
        <f t="shared" si="12"/>
        <v>0</v>
      </c>
      <c r="AP88" s="84" t="str">
        <f t="shared" si="13"/>
        <v/>
      </c>
      <c r="AQ88" s="11" t="b">
        <f t="shared" si="14"/>
        <v>0</v>
      </c>
      <c r="AR88" s="59" t="b">
        <f t="shared" si="15"/>
        <v>0</v>
      </c>
      <c r="AS88" s="34" t="str">
        <f t="shared" si="16"/>
        <v/>
      </c>
    </row>
    <row r="89" spans="2:45">
      <c r="B89" s="260"/>
      <c r="C89" s="35"/>
      <c r="D89" s="53"/>
      <c r="E89" s="5"/>
      <c r="F89" s="60"/>
      <c r="G89" s="54" t="e">
        <f>VLOOKUP(F89,Foglio1!$F$2:$G$1509,2,FALSE)</f>
        <v>#N/A</v>
      </c>
      <c r="H89" s="56"/>
      <c r="I89" s="4"/>
      <c r="J89" s="4"/>
      <c r="K89" s="14"/>
      <c r="L89" s="4"/>
      <c r="M89" s="24"/>
      <c r="N89" s="24"/>
      <c r="O89" s="14"/>
      <c r="P89" s="14"/>
      <c r="Q89" s="14"/>
      <c r="R89" s="14"/>
      <c r="S89" s="14"/>
      <c r="T89" s="14"/>
      <c r="U89" s="14"/>
      <c r="V89" s="14"/>
      <c r="W89" s="24"/>
      <c r="X89" s="14"/>
      <c r="Y89" s="15"/>
      <c r="Z89" s="15"/>
      <c r="AA89" s="55">
        <f t="shared" si="9"/>
        <v>0</v>
      </c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55">
        <f t="shared" si="10"/>
        <v>0</v>
      </c>
      <c r="AN89" s="55">
        <f t="shared" si="11"/>
        <v>0</v>
      </c>
      <c r="AO89" s="55">
        <f t="shared" si="12"/>
        <v>0</v>
      </c>
      <c r="AP89" s="84" t="str">
        <f t="shared" si="13"/>
        <v/>
      </c>
      <c r="AQ89" s="11" t="b">
        <f t="shared" si="14"/>
        <v>0</v>
      </c>
      <c r="AR89" s="59" t="b">
        <f t="shared" si="15"/>
        <v>0</v>
      </c>
      <c r="AS89" s="34" t="str">
        <f t="shared" si="16"/>
        <v/>
      </c>
    </row>
    <row r="90" spans="2:45">
      <c r="B90" s="260"/>
      <c r="C90" s="35"/>
      <c r="D90" s="53"/>
      <c r="E90" s="5"/>
      <c r="F90" s="60"/>
      <c r="G90" s="54" t="e">
        <f>VLOOKUP(F90,Foglio1!$F$2:$G$1509,2,FALSE)</f>
        <v>#N/A</v>
      </c>
      <c r="H90" s="56"/>
      <c r="I90" s="4"/>
      <c r="J90" s="4"/>
      <c r="K90" s="14"/>
      <c r="L90" s="4"/>
      <c r="M90" s="24"/>
      <c r="N90" s="24"/>
      <c r="O90" s="14"/>
      <c r="P90" s="14"/>
      <c r="Q90" s="14"/>
      <c r="R90" s="14"/>
      <c r="S90" s="14"/>
      <c r="T90" s="14"/>
      <c r="U90" s="14"/>
      <c r="V90" s="14"/>
      <c r="W90" s="24"/>
      <c r="X90" s="14"/>
      <c r="Y90" s="15"/>
      <c r="Z90" s="15"/>
      <c r="AA90" s="55">
        <f t="shared" si="9"/>
        <v>0</v>
      </c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55">
        <f t="shared" si="10"/>
        <v>0</v>
      </c>
      <c r="AN90" s="55">
        <f t="shared" si="11"/>
        <v>0</v>
      </c>
      <c r="AO90" s="55">
        <f t="shared" si="12"/>
        <v>0</v>
      </c>
      <c r="AP90" s="84" t="str">
        <f t="shared" si="13"/>
        <v/>
      </c>
      <c r="AQ90" s="11" t="b">
        <f t="shared" si="14"/>
        <v>0</v>
      </c>
      <c r="AR90" s="59" t="b">
        <f t="shared" si="15"/>
        <v>0</v>
      </c>
      <c r="AS90" s="34" t="str">
        <f t="shared" si="16"/>
        <v/>
      </c>
    </row>
    <row r="91" spans="2:45">
      <c r="B91" s="260"/>
      <c r="C91" s="35"/>
      <c r="D91" s="53"/>
      <c r="E91" s="5"/>
      <c r="F91" s="60"/>
      <c r="G91" s="54" t="e">
        <f>VLOOKUP(F91,Foglio1!$F$2:$G$1509,2,FALSE)</f>
        <v>#N/A</v>
      </c>
      <c r="H91" s="56"/>
      <c r="I91" s="4"/>
      <c r="J91" s="4"/>
      <c r="K91" s="14"/>
      <c r="L91" s="4"/>
      <c r="M91" s="24"/>
      <c r="N91" s="24"/>
      <c r="O91" s="14"/>
      <c r="P91" s="14"/>
      <c r="Q91" s="14"/>
      <c r="R91" s="14"/>
      <c r="S91" s="14"/>
      <c r="T91" s="14"/>
      <c r="U91" s="14"/>
      <c r="V91" s="14"/>
      <c r="W91" s="24"/>
      <c r="X91" s="14"/>
      <c r="Y91" s="15"/>
      <c r="Z91" s="15"/>
      <c r="AA91" s="55">
        <f t="shared" si="9"/>
        <v>0</v>
      </c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55">
        <f t="shared" si="10"/>
        <v>0</v>
      </c>
      <c r="AN91" s="55">
        <f t="shared" si="11"/>
        <v>0</v>
      </c>
      <c r="AO91" s="55">
        <f t="shared" si="12"/>
        <v>0</v>
      </c>
      <c r="AP91" s="84" t="str">
        <f t="shared" si="13"/>
        <v/>
      </c>
      <c r="AQ91" s="11" t="b">
        <f t="shared" si="14"/>
        <v>0</v>
      </c>
      <c r="AR91" s="59" t="b">
        <f t="shared" si="15"/>
        <v>0</v>
      </c>
      <c r="AS91" s="34" t="str">
        <f t="shared" si="16"/>
        <v/>
      </c>
    </row>
    <row r="92" spans="2:45">
      <c r="B92" s="260"/>
      <c r="C92" s="35"/>
      <c r="D92" s="53"/>
      <c r="E92" s="5"/>
      <c r="F92" s="60"/>
      <c r="G92" s="54" t="e">
        <f>VLOOKUP(F92,Foglio1!$F$2:$G$1509,2,FALSE)</f>
        <v>#N/A</v>
      </c>
      <c r="H92" s="56"/>
      <c r="I92" s="4"/>
      <c r="J92" s="4"/>
      <c r="K92" s="14"/>
      <c r="L92" s="4"/>
      <c r="M92" s="24"/>
      <c r="N92" s="24"/>
      <c r="O92" s="14"/>
      <c r="P92" s="14"/>
      <c r="Q92" s="14"/>
      <c r="R92" s="14"/>
      <c r="S92" s="14"/>
      <c r="T92" s="14"/>
      <c r="U92" s="14"/>
      <c r="V92" s="14"/>
      <c r="W92" s="24"/>
      <c r="X92" s="14"/>
      <c r="Y92" s="15"/>
      <c r="Z92" s="15"/>
      <c r="AA92" s="55">
        <f t="shared" si="9"/>
        <v>0</v>
      </c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55">
        <f t="shared" si="10"/>
        <v>0</v>
      </c>
      <c r="AN92" s="55">
        <f t="shared" si="11"/>
        <v>0</v>
      </c>
      <c r="AO92" s="55">
        <f t="shared" si="12"/>
        <v>0</v>
      </c>
      <c r="AP92" s="84" t="str">
        <f t="shared" si="13"/>
        <v/>
      </c>
      <c r="AQ92" s="11" t="b">
        <f t="shared" si="14"/>
        <v>0</v>
      </c>
      <c r="AR92" s="59" t="b">
        <f t="shared" si="15"/>
        <v>0</v>
      </c>
      <c r="AS92" s="34" t="str">
        <f t="shared" si="16"/>
        <v/>
      </c>
    </row>
    <row r="93" spans="2:45">
      <c r="B93" s="260"/>
      <c r="C93" s="35"/>
      <c r="D93" s="53"/>
      <c r="E93" s="5"/>
      <c r="F93" s="60"/>
      <c r="G93" s="54" t="e">
        <f>VLOOKUP(F93,Foglio1!$F$2:$G$1509,2,FALSE)</f>
        <v>#N/A</v>
      </c>
      <c r="H93" s="56"/>
      <c r="I93" s="4"/>
      <c r="J93" s="4"/>
      <c r="K93" s="14"/>
      <c r="L93" s="4"/>
      <c r="M93" s="24"/>
      <c r="N93" s="24"/>
      <c r="O93" s="14"/>
      <c r="P93" s="14"/>
      <c r="Q93" s="14"/>
      <c r="R93" s="14"/>
      <c r="S93" s="14"/>
      <c r="T93" s="14"/>
      <c r="U93" s="14"/>
      <c r="V93" s="14"/>
      <c r="W93" s="24"/>
      <c r="X93" s="14"/>
      <c r="Y93" s="15"/>
      <c r="Z93" s="15"/>
      <c r="AA93" s="55">
        <f t="shared" si="9"/>
        <v>0</v>
      </c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55">
        <f t="shared" si="10"/>
        <v>0</v>
      </c>
      <c r="AN93" s="55">
        <f t="shared" si="11"/>
        <v>0</v>
      </c>
      <c r="AO93" s="55">
        <f t="shared" si="12"/>
        <v>0</v>
      </c>
      <c r="AP93" s="84" t="str">
        <f t="shared" si="13"/>
        <v/>
      </c>
      <c r="AQ93" s="11" t="b">
        <f t="shared" si="14"/>
        <v>0</v>
      </c>
      <c r="AR93" s="59" t="b">
        <f t="shared" si="15"/>
        <v>0</v>
      </c>
      <c r="AS93" s="34" t="str">
        <f t="shared" si="16"/>
        <v/>
      </c>
    </row>
    <row r="94" spans="2:45">
      <c r="B94" s="260"/>
      <c r="C94" s="35"/>
      <c r="D94" s="53"/>
      <c r="E94" s="5"/>
      <c r="F94" s="60"/>
      <c r="G94" s="54" t="e">
        <f>VLOOKUP(F94,Foglio1!$F$2:$G$1509,2,FALSE)</f>
        <v>#N/A</v>
      </c>
      <c r="H94" s="56"/>
      <c r="I94" s="4"/>
      <c r="J94" s="4"/>
      <c r="K94" s="14"/>
      <c r="L94" s="4"/>
      <c r="M94" s="24"/>
      <c r="N94" s="24"/>
      <c r="O94" s="14"/>
      <c r="P94" s="14"/>
      <c r="Q94" s="14"/>
      <c r="R94" s="14"/>
      <c r="S94" s="14"/>
      <c r="T94" s="14"/>
      <c r="U94" s="14"/>
      <c r="V94" s="14"/>
      <c r="W94" s="24"/>
      <c r="X94" s="14"/>
      <c r="Y94" s="15"/>
      <c r="Z94" s="15"/>
      <c r="AA94" s="55">
        <f t="shared" si="9"/>
        <v>0</v>
      </c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55">
        <f t="shared" si="10"/>
        <v>0</v>
      </c>
      <c r="AN94" s="55">
        <f t="shared" si="11"/>
        <v>0</v>
      </c>
      <c r="AO94" s="55">
        <f t="shared" si="12"/>
        <v>0</v>
      </c>
      <c r="AP94" s="84" t="str">
        <f t="shared" si="13"/>
        <v/>
      </c>
      <c r="AQ94" s="11" t="b">
        <f t="shared" si="14"/>
        <v>0</v>
      </c>
      <c r="AR94" s="59" t="b">
        <f t="shared" si="15"/>
        <v>0</v>
      </c>
      <c r="AS94" s="34" t="str">
        <f t="shared" si="16"/>
        <v/>
      </c>
    </row>
    <row r="95" spans="2:45">
      <c r="B95" s="260"/>
      <c r="C95" s="35"/>
      <c r="D95" s="53"/>
      <c r="E95" s="5"/>
      <c r="F95" s="60"/>
      <c r="G95" s="54" t="e">
        <f>VLOOKUP(F95,Foglio1!$F$2:$G$1509,2,FALSE)</f>
        <v>#N/A</v>
      </c>
      <c r="H95" s="56"/>
      <c r="I95" s="4"/>
      <c r="J95" s="4"/>
      <c r="K95" s="14"/>
      <c r="L95" s="4"/>
      <c r="M95" s="24"/>
      <c r="N95" s="24"/>
      <c r="O95" s="14"/>
      <c r="P95" s="14"/>
      <c r="Q95" s="14"/>
      <c r="R95" s="14"/>
      <c r="S95" s="14"/>
      <c r="T95" s="14"/>
      <c r="U95" s="14"/>
      <c r="V95" s="14"/>
      <c r="W95" s="24"/>
      <c r="X95" s="14"/>
      <c r="Y95" s="15"/>
      <c r="Z95" s="15"/>
      <c r="AA95" s="55">
        <f t="shared" si="9"/>
        <v>0</v>
      </c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55">
        <f t="shared" si="10"/>
        <v>0</v>
      </c>
      <c r="AN95" s="55">
        <f t="shared" si="11"/>
        <v>0</v>
      </c>
      <c r="AO95" s="55">
        <f t="shared" si="12"/>
        <v>0</v>
      </c>
      <c r="AP95" s="84" t="str">
        <f t="shared" si="13"/>
        <v/>
      </c>
      <c r="AQ95" s="11" t="b">
        <f t="shared" si="14"/>
        <v>0</v>
      </c>
      <c r="AR95" s="59" t="b">
        <f t="shared" si="15"/>
        <v>0</v>
      </c>
      <c r="AS95" s="34" t="str">
        <f t="shared" si="16"/>
        <v/>
      </c>
    </row>
    <row r="96" spans="2:45">
      <c r="B96" s="260"/>
      <c r="C96" s="35"/>
      <c r="D96" s="53"/>
      <c r="E96" s="5"/>
      <c r="F96" s="60"/>
      <c r="G96" s="54" t="e">
        <f>VLOOKUP(F96,Foglio1!$F$2:$G$1509,2,FALSE)</f>
        <v>#N/A</v>
      </c>
      <c r="H96" s="56"/>
      <c r="I96" s="4"/>
      <c r="J96" s="4"/>
      <c r="K96" s="14"/>
      <c r="L96" s="4"/>
      <c r="M96" s="24"/>
      <c r="N96" s="24"/>
      <c r="O96" s="14"/>
      <c r="P96" s="14"/>
      <c r="Q96" s="14"/>
      <c r="R96" s="14"/>
      <c r="S96" s="14"/>
      <c r="T96" s="14"/>
      <c r="U96" s="14"/>
      <c r="V96" s="14"/>
      <c r="W96" s="24"/>
      <c r="X96" s="14"/>
      <c r="Y96" s="15"/>
      <c r="Z96" s="15"/>
      <c r="AA96" s="55">
        <f t="shared" si="9"/>
        <v>0</v>
      </c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55">
        <f t="shared" si="10"/>
        <v>0</v>
      </c>
      <c r="AN96" s="55">
        <f t="shared" si="11"/>
        <v>0</v>
      </c>
      <c r="AO96" s="55">
        <f t="shared" si="12"/>
        <v>0</v>
      </c>
      <c r="AP96" s="84" t="str">
        <f t="shared" si="13"/>
        <v/>
      </c>
      <c r="AQ96" s="11" t="b">
        <f t="shared" si="14"/>
        <v>0</v>
      </c>
      <c r="AR96" s="59" t="b">
        <f t="shared" si="15"/>
        <v>0</v>
      </c>
      <c r="AS96" s="34" t="str">
        <f t="shared" si="16"/>
        <v/>
      </c>
    </row>
    <row r="97" spans="2:45">
      <c r="B97" s="260"/>
      <c r="C97" s="35"/>
      <c r="D97" s="53"/>
      <c r="E97" s="5"/>
      <c r="F97" s="60"/>
      <c r="G97" s="54" t="e">
        <f>VLOOKUP(F97,Foglio1!$F$2:$G$1509,2,FALSE)</f>
        <v>#N/A</v>
      </c>
      <c r="H97" s="56"/>
      <c r="I97" s="4"/>
      <c r="J97" s="4"/>
      <c r="K97" s="14"/>
      <c r="L97" s="4"/>
      <c r="M97" s="24"/>
      <c r="N97" s="24"/>
      <c r="O97" s="14"/>
      <c r="P97" s="14"/>
      <c r="Q97" s="14"/>
      <c r="R97" s="14"/>
      <c r="S97" s="14"/>
      <c r="T97" s="14"/>
      <c r="U97" s="14"/>
      <c r="V97" s="14"/>
      <c r="W97" s="24"/>
      <c r="X97" s="14"/>
      <c r="Y97" s="15"/>
      <c r="Z97" s="15"/>
      <c r="AA97" s="55">
        <f t="shared" si="9"/>
        <v>0</v>
      </c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55">
        <f t="shared" si="10"/>
        <v>0</v>
      </c>
      <c r="AN97" s="55">
        <f t="shared" si="11"/>
        <v>0</v>
      </c>
      <c r="AO97" s="55">
        <f t="shared" si="12"/>
        <v>0</v>
      </c>
      <c r="AP97" s="84" t="str">
        <f t="shared" si="13"/>
        <v/>
      </c>
      <c r="AQ97" s="11" t="b">
        <f t="shared" si="14"/>
        <v>0</v>
      </c>
      <c r="AR97" s="59" t="b">
        <f t="shared" si="15"/>
        <v>0</v>
      </c>
      <c r="AS97" s="34" t="str">
        <f t="shared" si="16"/>
        <v/>
      </c>
    </row>
    <row r="98" spans="2:45">
      <c r="B98" s="260"/>
      <c r="C98" s="35"/>
      <c r="D98" s="53"/>
      <c r="E98" s="5"/>
      <c r="F98" s="60"/>
      <c r="G98" s="54" t="e">
        <f>VLOOKUP(F98,Foglio1!$F$2:$G$1509,2,FALSE)</f>
        <v>#N/A</v>
      </c>
      <c r="H98" s="56"/>
      <c r="I98" s="4"/>
      <c r="J98" s="4"/>
      <c r="K98" s="14"/>
      <c r="L98" s="4"/>
      <c r="M98" s="24"/>
      <c r="N98" s="24"/>
      <c r="O98" s="14"/>
      <c r="P98" s="14"/>
      <c r="Q98" s="14"/>
      <c r="R98" s="14"/>
      <c r="S98" s="14"/>
      <c r="T98" s="14"/>
      <c r="U98" s="14"/>
      <c r="V98" s="14"/>
      <c r="W98" s="24"/>
      <c r="X98" s="14"/>
      <c r="Y98" s="15"/>
      <c r="Z98" s="15"/>
      <c r="AA98" s="55">
        <f t="shared" si="9"/>
        <v>0</v>
      </c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55">
        <f t="shared" si="10"/>
        <v>0</v>
      </c>
      <c r="AN98" s="55">
        <f t="shared" si="11"/>
        <v>0</v>
      </c>
      <c r="AO98" s="55">
        <f t="shared" si="12"/>
        <v>0</v>
      </c>
      <c r="AP98" s="84" t="str">
        <f t="shared" si="13"/>
        <v/>
      </c>
      <c r="AQ98" s="11" t="b">
        <f t="shared" si="14"/>
        <v>0</v>
      </c>
      <c r="AR98" s="59" t="b">
        <f t="shared" si="15"/>
        <v>0</v>
      </c>
      <c r="AS98" s="34" t="str">
        <f t="shared" si="16"/>
        <v/>
      </c>
    </row>
    <row r="99" spans="2:45">
      <c r="B99" s="260"/>
      <c r="C99" s="35"/>
      <c r="D99" s="53"/>
      <c r="E99" s="5"/>
      <c r="F99" s="60"/>
      <c r="G99" s="54" t="e">
        <f>VLOOKUP(F99,Foglio1!$F$2:$G$1509,2,FALSE)</f>
        <v>#N/A</v>
      </c>
      <c r="H99" s="56"/>
      <c r="I99" s="4"/>
      <c r="J99" s="4"/>
      <c r="K99" s="14"/>
      <c r="L99" s="4"/>
      <c r="M99" s="24"/>
      <c r="N99" s="24"/>
      <c r="O99" s="14"/>
      <c r="P99" s="14"/>
      <c r="Q99" s="14"/>
      <c r="R99" s="14"/>
      <c r="S99" s="14"/>
      <c r="T99" s="14"/>
      <c r="U99" s="14"/>
      <c r="V99" s="14"/>
      <c r="W99" s="24"/>
      <c r="X99" s="14"/>
      <c r="Y99" s="15"/>
      <c r="Z99" s="15"/>
      <c r="AA99" s="55">
        <f t="shared" si="9"/>
        <v>0</v>
      </c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55">
        <f t="shared" si="10"/>
        <v>0</v>
      </c>
      <c r="AN99" s="55">
        <f t="shared" si="11"/>
        <v>0</v>
      </c>
      <c r="AO99" s="55">
        <f t="shared" si="12"/>
        <v>0</v>
      </c>
      <c r="AP99" s="84" t="str">
        <f t="shared" si="13"/>
        <v/>
      </c>
      <c r="AQ99" s="11" t="b">
        <f t="shared" si="14"/>
        <v>0</v>
      </c>
      <c r="AR99" s="59" t="b">
        <f t="shared" si="15"/>
        <v>0</v>
      </c>
      <c r="AS99" s="34" t="str">
        <f t="shared" si="16"/>
        <v/>
      </c>
    </row>
    <row r="100" spans="2:45">
      <c r="B100" s="260"/>
      <c r="C100" s="35"/>
      <c r="D100" s="53"/>
      <c r="E100" s="5"/>
      <c r="F100" s="60"/>
      <c r="G100" s="54" t="e">
        <f>VLOOKUP(F100,Foglio1!$F$2:$G$1509,2,FALSE)</f>
        <v>#N/A</v>
      </c>
      <c r="H100" s="56"/>
      <c r="I100" s="4"/>
      <c r="J100" s="4"/>
      <c r="K100" s="14"/>
      <c r="L100" s="4"/>
      <c r="M100" s="24"/>
      <c r="N100" s="24"/>
      <c r="O100" s="14"/>
      <c r="P100" s="14"/>
      <c r="Q100" s="14"/>
      <c r="R100" s="14"/>
      <c r="S100" s="14"/>
      <c r="T100" s="14"/>
      <c r="U100" s="14"/>
      <c r="V100" s="14"/>
      <c r="W100" s="24"/>
      <c r="X100" s="14"/>
      <c r="Y100" s="15"/>
      <c r="Z100" s="15"/>
      <c r="AA100" s="55">
        <f t="shared" si="9"/>
        <v>0</v>
      </c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55">
        <f t="shared" si="10"/>
        <v>0</v>
      </c>
      <c r="AN100" s="55">
        <f t="shared" si="11"/>
        <v>0</v>
      </c>
      <c r="AO100" s="55">
        <f t="shared" si="12"/>
        <v>0</v>
      </c>
      <c r="AP100" s="84" t="str">
        <f t="shared" si="13"/>
        <v/>
      </c>
      <c r="AQ100" s="11" t="b">
        <f t="shared" si="14"/>
        <v>0</v>
      </c>
      <c r="AR100" s="59" t="b">
        <f t="shared" si="15"/>
        <v>0</v>
      </c>
      <c r="AS100" s="34" t="str">
        <f t="shared" si="16"/>
        <v/>
      </c>
    </row>
    <row r="101" spans="2:45">
      <c r="B101" s="260"/>
      <c r="C101" s="35"/>
      <c r="D101" s="53"/>
      <c r="E101" s="5"/>
      <c r="F101" s="60"/>
      <c r="G101" s="54" t="e">
        <f>VLOOKUP(F101,Foglio1!$F$2:$G$1509,2,FALSE)</f>
        <v>#N/A</v>
      </c>
      <c r="H101" s="56"/>
      <c r="I101" s="4"/>
      <c r="J101" s="4"/>
      <c r="K101" s="14"/>
      <c r="L101" s="4"/>
      <c r="M101" s="24"/>
      <c r="N101" s="24"/>
      <c r="O101" s="14"/>
      <c r="P101" s="14"/>
      <c r="Q101" s="14"/>
      <c r="R101" s="14"/>
      <c r="S101" s="14"/>
      <c r="T101" s="14"/>
      <c r="U101" s="14"/>
      <c r="V101" s="14"/>
      <c r="W101" s="24"/>
      <c r="X101" s="14"/>
      <c r="Y101" s="15"/>
      <c r="Z101" s="15"/>
      <c r="AA101" s="55">
        <f t="shared" si="9"/>
        <v>0</v>
      </c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55">
        <f t="shared" si="10"/>
        <v>0</v>
      </c>
      <c r="AN101" s="55">
        <f t="shared" si="11"/>
        <v>0</v>
      </c>
      <c r="AO101" s="55">
        <f t="shared" si="12"/>
        <v>0</v>
      </c>
      <c r="AP101" s="84" t="str">
        <f t="shared" si="13"/>
        <v/>
      </c>
      <c r="AQ101" s="11" t="b">
        <f t="shared" si="14"/>
        <v>0</v>
      </c>
      <c r="AR101" s="59" t="b">
        <f t="shared" si="15"/>
        <v>0</v>
      </c>
      <c r="AS101" s="34" t="str">
        <f t="shared" si="16"/>
        <v/>
      </c>
    </row>
    <row r="102" spans="2:45">
      <c r="B102" s="260"/>
      <c r="C102" s="35"/>
      <c r="D102" s="53"/>
      <c r="E102" s="5"/>
      <c r="F102" s="60"/>
      <c r="G102" s="54" t="e">
        <f>VLOOKUP(F102,Foglio1!$F$2:$G$1509,2,FALSE)</f>
        <v>#N/A</v>
      </c>
      <c r="H102" s="56"/>
      <c r="I102" s="4"/>
      <c r="J102" s="4"/>
      <c r="K102" s="14"/>
      <c r="L102" s="4"/>
      <c r="M102" s="24"/>
      <c r="N102" s="24"/>
      <c r="O102" s="14"/>
      <c r="P102" s="14"/>
      <c r="Q102" s="14"/>
      <c r="R102" s="14"/>
      <c r="S102" s="14"/>
      <c r="T102" s="14"/>
      <c r="U102" s="14"/>
      <c r="V102" s="14"/>
      <c r="W102" s="24"/>
      <c r="X102" s="14"/>
      <c r="Y102" s="15"/>
      <c r="Z102" s="15"/>
      <c r="AA102" s="55">
        <f t="shared" si="9"/>
        <v>0</v>
      </c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55">
        <f t="shared" si="10"/>
        <v>0</v>
      </c>
      <c r="AN102" s="55">
        <f t="shared" si="11"/>
        <v>0</v>
      </c>
      <c r="AO102" s="55">
        <f t="shared" si="12"/>
        <v>0</v>
      </c>
      <c r="AP102" s="84" t="str">
        <f t="shared" si="13"/>
        <v/>
      </c>
      <c r="AQ102" s="11" t="b">
        <f t="shared" si="14"/>
        <v>0</v>
      </c>
      <c r="AR102" s="59" t="b">
        <f t="shared" si="15"/>
        <v>0</v>
      </c>
      <c r="AS102" s="34" t="str">
        <f t="shared" si="16"/>
        <v/>
      </c>
    </row>
    <row r="103" spans="2:45">
      <c r="B103" s="260"/>
      <c r="C103" s="35"/>
      <c r="D103" s="53"/>
      <c r="E103" s="5"/>
      <c r="F103" s="60"/>
      <c r="G103" s="54" t="e">
        <f>VLOOKUP(F103,Foglio1!$F$2:$G$1509,2,FALSE)</f>
        <v>#N/A</v>
      </c>
      <c r="H103" s="56"/>
      <c r="I103" s="4"/>
      <c r="J103" s="4"/>
      <c r="K103" s="14"/>
      <c r="L103" s="4"/>
      <c r="M103" s="24"/>
      <c r="N103" s="24"/>
      <c r="O103" s="14"/>
      <c r="P103" s="14"/>
      <c r="Q103" s="14"/>
      <c r="R103" s="14"/>
      <c r="S103" s="14"/>
      <c r="T103" s="14"/>
      <c r="U103" s="14"/>
      <c r="V103" s="14"/>
      <c r="W103" s="24"/>
      <c r="X103" s="14"/>
      <c r="Y103" s="15"/>
      <c r="Z103" s="15"/>
      <c r="AA103" s="55">
        <f t="shared" si="9"/>
        <v>0</v>
      </c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55">
        <f t="shared" si="10"/>
        <v>0</v>
      </c>
      <c r="AN103" s="55">
        <f t="shared" si="11"/>
        <v>0</v>
      </c>
      <c r="AO103" s="55">
        <f t="shared" si="12"/>
        <v>0</v>
      </c>
      <c r="AP103" s="84" t="str">
        <f t="shared" si="13"/>
        <v/>
      </c>
      <c r="AQ103" s="11" t="b">
        <f t="shared" si="14"/>
        <v>0</v>
      </c>
      <c r="AR103" s="59" t="b">
        <f t="shared" si="15"/>
        <v>0</v>
      </c>
      <c r="AS103" s="34" t="str">
        <f t="shared" si="16"/>
        <v/>
      </c>
    </row>
    <row r="104" spans="2:45">
      <c r="B104" s="260"/>
      <c r="C104" s="35"/>
      <c r="D104" s="53"/>
      <c r="E104" s="5"/>
      <c r="F104" s="60"/>
      <c r="G104" s="54" t="e">
        <f>VLOOKUP(F104,Foglio1!$F$2:$G$1509,2,FALSE)</f>
        <v>#N/A</v>
      </c>
      <c r="H104" s="56"/>
      <c r="I104" s="4"/>
      <c r="J104" s="4"/>
      <c r="K104" s="14"/>
      <c r="L104" s="4"/>
      <c r="M104" s="24"/>
      <c r="N104" s="24"/>
      <c r="O104" s="14"/>
      <c r="P104" s="14"/>
      <c r="Q104" s="14"/>
      <c r="R104" s="14"/>
      <c r="S104" s="14"/>
      <c r="T104" s="14"/>
      <c r="U104" s="14"/>
      <c r="V104" s="14"/>
      <c r="W104" s="24"/>
      <c r="X104" s="14"/>
      <c r="Y104" s="15"/>
      <c r="Z104" s="15"/>
      <c r="AA104" s="55">
        <f t="shared" si="9"/>
        <v>0</v>
      </c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55">
        <f t="shared" si="10"/>
        <v>0</v>
      </c>
      <c r="AN104" s="55">
        <f t="shared" si="11"/>
        <v>0</v>
      </c>
      <c r="AO104" s="55">
        <f t="shared" si="12"/>
        <v>0</v>
      </c>
      <c r="AP104" s="84" t="str">
        <f t="shared" si="13"/>
        <v/>
      </c>
      <c r="AQ104" s="11" t="b">
        <f t="shared" si="14"/>
        <v>0</v>
      </c>
      <c r="AR104" s="59" t="b">
        <f t="shared" si="15"/>
        <v>0</v>
      </c>
      <c r="AS104" s="34" t="str">
        <f t="shared" si="16"/>
        <v/>
      </c>
    </row>
    <row r="105" spans="2:45">
      <c r="B105" s="260"/>
      <c r="C105" s="35"/>
      <c r="D105" s="53"/>
      <c r="E105" s="5"/>
      <c r="F105" s="60"/>
      <c r="G105" s="54" t="e">
        <f>VLOOKUP(F105,Foglio1!$F$2:$G$1509,2,FALSE)</f>
        <v>#N/A</v>
      </c>
      <c r="H105" s="56"/>
      <c r="I105" s="4"/>
      <c r="J105" s="4"/>
      <c r="K105" s="14"/>
      <c r="L105" s="4"/>
      <c r="M105" s="24"/>
      <c r="N105" s="24"/>
      <c r="O105" s="14"/>
      <c r="P105" s="14"/>
      <c r="Q105" s="14"/>
      <c r="R105" s="14"/>
      <c r="S105" s="14"/>
      <c r="T105" s="14"/>
      <c r="U105" s="14"/>
      <c r="V105" s="14"/>
      <c r="W105" s="24"/>
      <c r="X105" s="14"/>
      <c r="Y105" s="15"/>
      <c r="Z105" s="15"/>
      <c r="AA105" s="55">
        <f t="shared" si="9"/>
        <v>0</v>
      </c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55">
        <f t="shared" si="10"/>
        <v>0</v>
      </c>
      <c r="AN105" s="55">
        <f t="shared" si="11"/>
        <v>0</v>
      </c>
      <c r="AO105" s="55">
        <f t="shared" si="12"/>
        <v>0</v>
      </c>
      <c r="AP105" s="84" t="str">
        <f t="shared" si="13"/>
        <v/>
      </c>
      <c r="AQ105" s="11" t="b">
        <f t="shared" si="14"/>
        <v>0</v>
      </c>
      <c r="AR105" s="59" t="b">
        <f t="shared" si="15"/>
        <v>0</v>
      </c>
      <c r="AS105" s="34" t="str">
        <f t="shared" si="16"/>
        <v/>
      </c>
    </row>
    <row r="106" spans="2:45">
      <c r="B106" s="260"/>
      <c r="C106" s="35"/>
      <c r="D106" s="53"/>
      <c r="E106" s="5"/>
      <c r="F106" s="60"/>
      <c r="G106" s="54" t="e">
        <f>VLOOKUP(F106,Foglio1!$F$2:$G$1509,2,FALSE)</f>
        <v>#N/A</v>
      </c>
      <c r="H106" s="56"/>
      <c r="I106" s="4"/>
      <c r="J106" s="4"/>
      <c r="K106" s="14"/>
      <c r="L106" s="4"/>
      <c r="M106" s="24"/>
      <c r="N106" s="24"/>
      <c r="O106" s="14"/>
      <c r="P106" s="14"/>
      <c r="Q106" s="14"/>
      <c r="R106" s="14"/>
      <c r="S106" s="14"/>
      <c r="T106" s="14"/>
      <c r="U106" s="14"/>
      <c r="V106" s="14"/>
      <c r="W106" s="24"/>
      <c r="X106" s="14"/>
      <c r="Y106" s="15"/>
      <c r="Z106" s="15"/>
      <c r="AA106" s="55">
        <f t="shared" si="9"/>
        <v>0</v>
      </c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55">
        <f t="shared" si="10"/>
        <v>0</v>
      </c>
      <c r="AN106" s="55">
        <f t="shared" si="11"/>
        <v>0</v>
      </c>
      <c r="AO106" s="55">
        <f t="shared" si="12"/>
        <v>0</v>
      </c>
      <c r="AP106" s="84" t="str">
        <f t="shared" si="13"/>
        <v/>
      </c>
      <c r="AQ106" s="11" t="b">
        <f t="shared" si="14"/>
        <v>0</v>
      </c>
      <c r="AR106" s="59" t="b">
        <f t="shared" si="15"/>
        <v>0</v>
      </c>
      <c r="AS106" s="34" t="str">
        <f t="shared" si="16"/>
        <v/>
      </c>
    </row>
    <row r="107" spans="2:45">
      <c r="B107" s="260"/>
      <c r="C107" s="35"/>
      <c r="D107" s="53"/>
      <c r="E107" s="5"/>
      <c r="F107" s="60"/>
      <c r="G107" s="54" t="e">
        <f>VLOOKUP(F107,Foglio1!$F$2:$G$1509,2,FALSE)</f>
        <v>#N/A</v>
      </c>
      <c r="H107" s="56"/>
      <c r="I107" s="4"/>
      <c r="J107" s="4"/>
      <c r="K107" s="14"/>
      <c r="L107" s="4"/>
      <c r="M107" s="24"/>
      <c r="N107" s="24"/>
      <c r="O107" s="14"/>
      <c r="P107" s="14"/>
      <c r="Q107" s="14"/>
      <c r="R107" s="14"/>
      <c r="S107" s="14"/>
      <c r="T107" s="14"/>
      <c r="U107" s="14"/>
      <c r="V107" s="14"/>
      <c r="W107" s="24"/>
      <c r="X107" s="14"/>
      <c r="Y107" s="15"/>
      <c r="Z107" s="15"/>
      <c r="AA107" s="55">
        <f t="shared" si="9"/>
        <v>0</v>
      </c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55">
        <f t="shared" si="10"/>
        <v>0</v>
      </c>
      <c r="AN107" s="55">
        <f t="shared" si="11"/>
        <v>0</v>
      </c>
      <c r="AO107" s="55">
        <f t="shared" si="12"/>
        <v>0</v>
      </c>
      <c r="AP107" s="84" t="str">
        <f t="shared" si="13"/>
        <v/>
      </c>
      <c r="AQ107" s="11" t="b">
        <f t="shared" si="14"/>
        <v>0</v>
      </c>
      <c r="AR107" s="59" t="b">
        <f t="shared" si="15"/>
        <v>0</v>
      </c>
      <c r="AS107" s="34" t="str">
        <f t="shared" si="16"/>
        <v/>
      </c>
    </row>
    <row r="108" spans="2:45">
      <c r="B108" s="260"/>
      <c r="C108" s="35"/>
      <c r="D108" s="53"/>
      <c r="E108" s="5"/>
      <c r="F108" s="60"/>
      <c r="G108" s="54" t="e">
        <f>VLOOKUP(F108,Foglio1!$F$2:$G$1509,2,FALSE)</f>
        <v>#N/A</v>
      </c>
      <c r="H108" s="56"/>
      <c r="I108" s="4"/>
      <c r="J108" s="4"/>
      <c r="K108" s="14"/>
      <c r="L108" s="4"/>
      <c r="M108" s="24"/>
      <c r="N108" s="24"/>
      <c r="O108" s="14"/>
      <c r="P108" s="14"/>
      <c r="Q108" s="14"/>
      <c r="R108" s="14"/>
      <c r="S108" s="14"/>
      <c r="T108" s="14"/>
      <c r="U108" s="14"/>
      <c r="V108" s="14"/>
      <c r="W108" s="24"/>
      <c r="X108" s="14"/>
      <c r="Y108" s="15"/>
      <c r="Z108" s="15"/>
      <c r="AA108" s="55">
        <f t="shared" si="9"/>
        <v>0</v>
      </c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55">
        <f t="shared" si="10"/>
        <v>0</v>
      </c>
      <c r="AN108" s="55">
        <f t="shared" si="11"/>
        <v>0</v>
      </c>
      <c r="AO108" s="55">
        <f t="shared" si="12"/>
        <v>0</v>
      </c>
      <c r="AP108" s="84" t="str">
        <f t="shared" si="13"/>
        <v/>
      </c>
      <c r="AQ108" s="11" t="b">
        <f t="shared" si="14"/>
        <v>0</v>
      </c>
      <c r="AR108" s="59" t="b">
        <f t="shared" si="15"/>
        <v>0</v>
      </c>
      <c r="AS108" s="34" t="str">
        <f t="shared" si="16"/>
        <v/>
      </c>
    </row>
    <row r="109" spans="2:45">
      <c r="B109" s="260"/>
      <c r="C109" s="35"/>
      <c r="D109" s="53"/>
      <c r="E109" s="5"/>
      <c r="F109" s="60"/>
      <c r="G109" s="54" t="e">
        <f>VLOOKUP(F109,Foglio1!$F$2:$G$1509,2,FALSE)</f>
        <v>#N/A</v>
      </c>
      <c r="H109" s="56"/>
      <c r="I109" s="4"/>
      <c r="J109" s="4"/>
      <c r="K109" s="14"/>
      <c r="L109" s="4"/>
      <c r="M109" s="24"/>
      <c r="N109" s="24"/>
      <c r="O109" s="14"/>
      <c r="P109" s="14"/>
      <c r="Q109" s="14"/>
      <c r="R109" s="14"/>
      <c r="S109" s="14"/>
      <c r="T109" s="14"/>
      <c r="U109" s="14"/>
      <c r="V109" s="14"/>
      <c r="W109" s="24"/>
      <c r="X109" s="14"/>
      <c r="Y109" s="15"/>
      <c r="Z109" s="15"/>
      <c r="AA109" s="55">
        <f t="shared" si="9"/>
        <v>0</v>
      </c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55">
        <f t="shared" si="10"/>
        <v>0</v>
      </c>
      <c r="AN109" s="55">
        <f t="shared" si="11"/>
        <v>0</v>
      </c>
      <c r="AO109" s="55">
        <f t="shared" si="12"/>
        <v>0</v>
      </c>
      <c r="AP109" s="84" t="str">
        <f t="shared" si="13"/>
        <v/>
      </c>
      <c r="AQ109" s="11" t="b">
        <f t="shared" si="14"/>
        <v>0</v>
      </c>
      <c r="AR109" s="59" t="b">
        <f t="shared" si="15"/>
        <v>0</v>
      </c>
      <c r="AS109" s="34" t="str">
        <f t="shared" si="16"/>
        <v/>
      </c>
    </row>
    <row r="110" spans="2:45">
      <c r="B110" s="260"/>
      <c r="C110" s="35"/>
      <c r="D110" s="53"/>
      <c r="E110" s="5"/>
      <c r="F110" s="60"/>
      <c r="G110" s="54" t="e">
        <f>VLOOKUP(F110,Foglio1!$F$2:$G$1509,2,FALSE)</f>
        <v>#N/A</v>
      </c>
      <c r="H110" s="56"/>
      <c r="I110" s="4"/>
      <c r="J110" s="4"/>
      <c r="K110" s="14"/>
      <c r="L110" s="4"/>
      <c r="M110" s="24"/>
      <c r="N110" s="24"/>
      <c r="O110" s="14"/>
      <c r="P110" s="14"/>
      <c r="Q110" s="14"/>
      <c r="R110" s="14"/>
      <c r="S110" s="14"/>
      <c r="T110" s="14"/>
      <c r="U110" s="14"/>
      <c r="V110" s="14"/>
      <c r="W110" s="24"/>
      <c r="X110" s="14"/>
      <c r="Y110" s="15"/>
      <c r="Z110" s="15"/>
      <c r="AA110" s="55">
        <f t="shared" si="9"/>
        <v>0</v>
      </c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55">
        <f t="shared" si="10"/>
        <v>0</v>
      </c>
      <c r="AN110" s="55">
        <f t="shared" si="11"/>
        <v>0</v>
      </c>
      <c r="AO110" s="55">
        <f t="shared" si="12"/>
        <v>0</v>
      </c>
      <c r="AP110" s="84" t="str">
        <f t="shared" si="13"/>
        <v/>
      </c>
      <c r="AQ110" s="11" t="b">
        <f t="shared" si="14"/>
        <v>0</v>
      </c>
      <c r="AR110" s="59" t="b">
        <f t="shared" si="15"/>
        <v>0</v>
      </c>
      <c r="AS110" s="34" t="str">
        <f t="shared" si="16"/>
        <v/>
      </c>
    </row>
    <row r="111" spans="2:45">
      <c r="B111" s="260"/>
      <c r="C111" s="35"/>
      <c r="D111" s="53"/>
      <c r="E111" s="5"/>
      <c r="F111" s="60"/>
      <c r="G111" s="54" t="e">
        <f>VLOOKUP(F111,Foglio1!$F$2:$G$1509,2,FALSE)</f>
        <v>#N/A</v>
      </c>
      <c r="H111" s="56"/>
      <c r="I111" s="4"/>
      <c r="J111" s="4"/>
      <c r="K111" s="14"/>
      <c r="L111" s="4"/>
      <c r="M111" s="24"/>
      <c r="N111" s="24"/>
      <c r="O111" s="14"/>
      <c r="P111" s="14"/>
      <c r="Q111" s="14"/>
      <c r="R111" s="14"/>
      <c r="S111" s="14"/>
      <c r="T111" s="14"/>
      <c r="U111" s="14"/>
      <c r="V111" s="14"/>
      <c r="W111" s="24"/>
      <c r="X111" s="14"/>
      <c r="Y111" s="15"/>
      <c r="Z111" s="15"/>
      <c r="AA111" s="55">
        <f t="shared" si="9"/>
        <v>0</v>
      </c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55">
        <f t="shared" si="10"/>
        <v>0</v>
      </c>
      <c r="AN111" s="55">
        <f t="shared" si="11"/>
        <v>0</v>
      </c>
      <c r="AO111" s="55">
        <f t="shared" si="12"/>
        <v>0</v>
      </c>
      <c r="AP111" s="84" t="str">
        <f t="shared" si="13"/>
        <v/>
      </c>
      <c r="AQ111" s="11" t="b">
        <f t="shared" si="14"/>
        <v>0</v>
      </c>
      <c r="AR111" s="59" t="b">
        <f t="shared" si="15"/>
        <v>0</v>
      </c>
      <c r="AS111" s="34" t="str">
        <f t="shared" si="16"/>
        <v/>
      </c>
    </row>
    <row r="112" spans="2:45">
      <c r="B112" s="260"/>
      <c r="C112" s="35"/>
      <c r="D112" s="53"/>
      <c r="E112" s="5"/>
      <c r="F112" s="60"/>
      <c r="G112" s="54" t="e">
        <f>VLOOKUP(F112,Foglio1!$F$2:$G$1509,2,FALSE)</f>
        <v>#N/A</v>
      </c>
      <c r="H112" s="56"/>
      <c r="I112" s="4"/>
      <c r="J112" s="4"/>
      <c r="K112" s="14"/>
      <c r="L112" s="4"/>
      <c r="M112" s="24"/>
      <c r="N112" s="24"/>
      <c r="O112" s="14"/>
      <c r="P112" s="14"/>
      <c r="Q112" s="14"/>
      <c r="R112" s="14"/>
      <c r="S112" s="14"/>
      <c r="T112" s="14"/>
      <c r="U112" s="14"/>
      <c r="V112" s="14"/>
      <c r="W112" s="24"/>
      <c r="X112" s="14"/>
      <c r="Y112" s="15"/>
      <c r="Z112" s="15"/>
      <c r="AA112" s="55">
        <f t="shared" si="9"/>
        <v>0</v>
      </c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55">
        <f t="shared" si="10"/>
        <v>0</v>
      </c>
      <c r="AN112" s="55">
        <f t="shared" si="11"/>
        <v>0</v>
      </c>
      <c r="AO112" s="55">
        <f t="shared" si="12"/>
        <v>0</v>
      </c>
      <c r="AP112" s="84" t="str">
        <f t="shared" si="13"/>
        <v/>
      </c>
      <c r="AQ112" s="11" t="b">
        <f t="shared" si="14"/>
        <v>0</v>
      </c>
      <c r="AR112" s="59" t="b">
        <f t="shared" si="15"/>
        <v>0</v>
      </c>
      <c r="AS112" s="34" t="str">
        <f t="shared" si="16"/>
        <v/>
      </c>
    </row>
    <row r="113" spans="2:45">
      <c r="B113" s="260"/>
      <c r="C113" s="35"/>
      <c r="D113" s="53"/>
      <c r="E113" s="5"/>
      <c r="F113" s="60"/>
      <c r="G113" s="54" t="e">
        <f>VLOOKUP(F113,Foglio1!$F$2:$G$1509,2,FALSE)</f>
        <v>#N/A</v>
      </c>
      <c r="H113" s="56"/>
      <c r="I113" s="4"/>
      <c r="J113" s="4"/>
      <c r="K113" s="14"/>
      <c r="L113" s="4"/>
      <c r="M113" s="24"/>
      <c r="N113" s="24"/>
      <c r="O113" s="14"/>
      <c r="P113" s="14"/>
      <c r="Q113" s="14"/>
      <c r="R113" s="14"/>
      <c r="S113" s="14"/>
      <c r="T113" s="14"/>
      <c r="U113" s="14"/>
      <c r="V113" s="14"/>
      <c r="W113" s="24"/>
      <c r="X113" s="14"/>
      <c r="Y113" s="15"/>
      <c r="Z113" s="15"/>
      <c r="AA113" s="55">
        <f t="shared" si="9"/>
        <v>0</v>
      </c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55">
        <f t="shared" si="10"/>
        <v>0</v>
      </c>
      <c r="AN113" s="55">
        <f t="shared" si="11"/>
        <v>0</v>
      </c>
      <c r="AO113" s="55">
        <f t="shared" si="12"/>
        <v>0</v>
      </c>
      <c r="AP113" s="84" t="str">
        <f t="shared" si="13"/>
        <v/>
      </c>
      <c r="AQ113" s="11" t="b">
        <f t="shared" si="14"/>
        <v>0</v>
      </c>
      <c r="AR113" s="59" t="b">
        <f t="shared" si="15"/>
        <v>0</v>
      </c>
      <c r="AS113" s="34" t="str">
        <f t="shared" si="16"/>
        <v/>
      </c>
    </row>
    <row r="114" spans="2:45">
      <c r="B114" s="260"/>
      <c r="C114" s="35"/>
      <c r="D114" s="53"/>
      <c r="E114" s="5"/>
      <c r="F114" s="60"/>
      <c r="G114" s="54" t="e">
        <f>VLOOKUP(F114,Foglio1!$F$2:$G$1509,2,FALSE)</f>
        <v>#N/A</v>
      </c>
      <c r="H114" s="56"/>
      <c r="I114" s="4"/>
      <c r="J114" s="4"/>
      <c r="K114" s="14"/>
      <c r="L114" s="4"/>
      <c r="M114" s="24"/>
      <c r="N114" s="24"/>
      <c r="O114" s="14"/>
      <c r="P114" s="14"/>
      <c r="Q114" s="14"/>
      <c r="R114" s="14"/>
      <c r="S114" s="14"/>
      <c r="T114" s="14"/>
      <c r="U114" s="14"/>
      <c r="V114" s="14"/>
      <c r="W114" s="24"/>
      <c r="X114" s="14"/>
      <c r="Y114" s="15"/>
      <c r="Z114" s="15"/>
      <c r="AA114" s="55">
        <f t="shared" si="9"/>
        <v>0</v>
      </c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55">
        <f t="shared" si="10"/>
        <v>0</v>
      </c>
      <c r="AN114" s="55">
        <f t="shared" si="11"/>
        <v>0</v>
      </c>
      <c r="AO114" s="55">
        <f t="shared" si="12"/>
        <v>0</v>
      </c>
      <c r="AP114" s="84" t="str">
        <f t="shared" si="13"/>
        <v/>
      </c>
      <c r="AQ114" s="11" t="b">
        <f t="shared" si="14"/>
        <v>0</v>
      </c>
      <c r="AR114" s="59" t="b">
        <f t="shared" si="15"/>
        <v>0</v>
      </c>
      <c r="AS114" s="34" t="str">
        <f t="shared" si="16"/>
        <v/>
      </c>
    </row>
    <row r="115" spans="2:45">
      <c r="B115" s="260"/>
      <c r="C115" s="35"/>
      <c r="D115" s="53"/>
      <c r="E115" s="5"/>
      <c r="F115" s="60"/>
      <c r="G115" s="54" t="e">
        <f>VLOOKUP(F115,Foglio1!$F$2:$G$1509,2,FALSE)</f>
        <v>#N/A</v>
      </c>
      <c r="H115" s="56"/>
      <c r="I115" s="4"/>
      <c r="J115" s="4"/>
      <c r="K115" s="14"/>
      <c r="L115" s="4"/>
      <c r="M115" s="24"/>
      <c r="N115" s="24"/>
      <c r="O115" s="14"/>
      <c r="P115" s="14"/>
      <c r="Q115" s="14"/>
      <c r="R115" s="14"/>
      <c r="S115" s="14"/>
      <c r="T115" s="14"/>
      <c r="U115" s="14"/>
      <c r="V115" s="14"/>
      <c r="W115" s="24"/>
      <c r="X115" s="14"/>
      <c r="Y115" s="15"/>
      <c r="Z115" s="15"/>
      <c r="AA115" s="55">
        <f t="shared" si="9"/>
        <v>0</v>
      </c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55">
        <f t="shared" si="10"/>
        <v>0</v>
      </c>
      <c r="AN115" s="55">
        <f t="shared" si="11"/>
        <v>0</v>
      </c>
      <c r="AO115" s="55">
        <f t="shared" si="12"/>
        <v>0</v>
      </c>
      <c r="AP115" s="84" t="str">
        <f t="shared" si="13"/>
        <v/>
      </c>
      <c r="AQ115" s="11" t="b">
        <f t="shared" si="14"/>
        <v>0</v>
      </c>
      <c r="AR115" s="59" t="b">
        <f t="shared" si="15"/>
        <v>0</v>
      </c>
      <c r="AS115" s="34" t="str">
        <f t="shared" si="16"/>
        <v/>
      </c>
    </row>
    <row r="116" spans="2:45">
      <c r="B116" s="260"/>
      <c r="C116" s="35"/>
      <c r="D116" s="53"/>
      <c r="E116" s="5"/>
      <c r="F116" s="60"/>
      <c r="G116" s="54" t="e">
        <f>VLOOKUP(F116,Foglio1!$F$2:$G$1509,2,FALSE)</f>
        <v>#N/A</v>
      </c>
      <c r="H116" s="56"/>
      <c r="I116" s="4"/>
      <c r="J116" s="4"/>
      <c r="K116" s="14"/>
      <c r="L116" s="4"/>
      <c r="M116" s="24"/>
      <c r="N116" s="24"/>
      <c r="O116" s="14"/>
      <c r="P116" s="14"/>
      <c r="Q116" s="14"/>
      <c r="R116" s="14"/>
      <c r="S116" s="14"/>
      <c r="T116" s="14"/>
      <c r="U116" s="14"/>
      <c r="V116" s="14"/>
      <c r="W116" s="24"/>
      <c r="X116" s="14"/>
      <c r="Y116" s="15"/>
      <c r="Z116" s="15"/>
      <c r="AA116" s="55">
        <f t="shared" si="9"/>
        <v>0</v>
      </c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55">
        <f t="shared" si="10"/>
        <v>0</v>
      </c>
      <c r="AN116" s="55">
        <f t="shared" si="11"/>
        <v>0</v>
      </c>
      <c r="AO116" s="55">
        <f t="shared" si="12"/>
        <v>0</v>
      </c>
      <c r="AP116" s="84" t="str">
        <f t="shared" si="13"/>
        <v/>
      </c>
      <c r="AQ116" s="11" t="b">
        <f t="shared" si="14"/>
        <v>0</v>
      </c>
      <c r="AR116" s="59" t="b">
        <f t="shared" si="15"/>
        <v>0</v>
      </c>
      <c r="AS116" s="34" t="str">
        <f t="shared" si="16"/>
        <v/>
      </c>
    </row>
    <row r="117" spans="2:45">
      <c r="B117" s="260"/>
      <c r="C117" s="35"/>
      <c r="D117" s="53"/>
      <c r="E117" s="5"/>
      <c r="F117" s="60"/>
      <c r="G117" s="54" t="e">
        <f>VLOOKUP(F117,Foglio1!$F$2:$G$1509,2,FALSE)</f>
        <v>#N/A</v>
      </c>
      <c r="H117" s="56"/>
      <c r="I117" s="4"/>
      <c r="J117" s="4"/>
      <c r="K117" s="14"/>
      <c r="L117" s="4"/>
      <c r="M117" s="24"/>
      <c r="N117" s="24"/>
      <c r="O117" s="14"/>
      <c r="P117" s="14"/>
      <c r="Q117" s="14"/>
      <c r="R117" s="14"/>
      <c r="S117" s="14"/>
      <c r="T117" s="14"/>
      <c r="U117" s="14"/>
      <c r="V117" s="14"/>
      <c r="W117" s="24"/>
      <c r="X117" s="14"/>
      <c r="Y117" s="15"/>
      <c r="Z117" s="15"/>
      <c r="AA117" s="55">
        <f t="shared" si="9"/>
        <v>0</v>
      </c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55">
        <f t="shared" si="10"/>
        <v>0</v>
      </c>
      <c r="AN117" s="55">
        <f t="shared" si="11"/>
        <v>0</v>
      </c>
      <c r="AO117" s="55">
        <f t="shared" si="12"/>
        <v>0</v>
      </c>
      <c r="AP117" s="84" t="str">
        <f t="shared" si="13"/>
        <v/>
      </c>
      <c r="AQ117" s="11" t="b">
        <f t="shared" si="14"/>
        <v>0</v>
      </c>
      <c r="AR117" s="59" t="b">
        <f t="shared" si="15"/>
        <v>0</v>
      </c>
      <c r="AS117" s="34" t="str">
        <f t="shared" si="16"/>
        <v/>
      </c>
    </row>
    <row r="118" spans="2:45">
      <c r="B118" s="260"/>
      <c r="C118" s="35"/>
      <c r="D118" s="53"/>
      <c r="E118" s="5"/>
      <c r="F118" s="60"/>
      <c r="G118" s="54" t="e">
        <f>VLOOKUP(F118,Foglio1!$F$2:$G$1509,2,FALSE)</f>
        <v>#N/A</v>
      </c>
      <c r="H118" s="56"/>
      <c r="I118" s="4"/>
      <c r="J118" s="4"/>
      <c r="K118" s="14"/>
      <c r="L118" s="4"/>
      <c r="M118" s="24"/>
      <c r="N118" s="24"/>
      <c r="O118" s="14"/>
      <c r="P118" s="14"/>
      <c r="Q118" s="14"/>
      <c r="R118" s="14"/>
      <c r="S118" s="14"/>
      <c r="T118" s="14"/>
      <c r="U118" s="14"/>
      <c r="V118" s="14"/>
      <c r="W118" s="24"/>
      <c r="X118" s="14"/>
      <c r="Y118" s="15"/>
      <c r="Z118" s="15"/>
      <c r="AA118" s="55">
        <f t="shared" si="9"/>
        <v>0</v>
      </c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55">
        <f t="shared" si="10"/>
        <v>0</v>
      </c>
      <c r="AN118" s="55">
        <f t="shared" si="11"/>
        <v>0</v>
      </c>
      <c r="AO118" s="55">
        <f t="shared" si="12"/>
        <v>0</v>
      </c>
      <c r="AP118" s="84" t="str">
        <f t="shared" si="13"/>
        <v/>
      </c>
      <c r="AQ118" s="11" t="b">
        <f t="shared" si="14"/>
        <v>0</v>
      </c>
      <c r="AR118" s="59" t="b">
        <f t="shared" si="15"/>
        <v>0</v>
      </c>
      <c r="AS118" s="34" t="str">
        <f t="shared" si="16"/>
        <v/>
      </c>
    </row>
    <row r="119" spans="2:45">
      <c r="B119" s="260"/>
      <c r="C119" s="35"/>
      <c r="D119" s="53"/>
      <c r="E119" s="5"/>
      <c r="F119" s="60"/>
      <c r="G119" s="54" t="e">
        <f>VLOOKUP(F119,Foglio1!$F$2:$G$1509,2,FALSE)</f>
        <v>#N/A</v>
      </c>
      <c r="H119" s="56"/>
      <c r="I119" s="4"/>
      <c r="J119" s="4"/>
      <c r="K119" s="14"/>
      <c r="L119" s="4"/>
      <c r="M119" s="24"/>
      <c r="N119" s="24"/>
      <c r="O119" s="14"/>
      <c r="P119" s="14"/>
      <c r="Q119" s="14"/>
      <c r="R119" s="14"/>
      <c r="S119" s="14"/>
      <c r="T119" s="14"/>
      <c r="U119" s="14"/>
      <c r="V119" s="14"/>
      <c r="W119" s="24"/>
      <c r="X119" s="14"/>
      <c r="Y119" s="15"/>
      <c r="Z119" s="15"/>
      <c r="AA119" s="55">
        <f t="shared" si="9"/>
        <v>0</v>
      </c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55">
        <f t="shared" si="10"/>
        <v>0</v>
      </c>
      <c r="AN119" s="55">
        <f t="shared" si="11"/>
        <v>0</v>
      </c>
      <c r="AO119" s="55">
        <f t="shared" si="12"/>
        <v>0</v>
      </c>
      <c r="AP119" s="84" t="str">
        <f t="shared" si="13"/>
        <v/>
      </c>
      <c r="AQ119" s="11" t="b">
        <f t="shared" si="14"/>
        <v>0</v>
      </c>
      <c r="AR119" s="59" t="b">
        <f t="shared" si="15"/>
        <v>0</v>
      </c>
      <c r="AS119" s="34" t="str">
        <f t="shared" si="16"/>
        <v/>
      </c>
    </row>
    <row r="120" spans="2:45">
      <c r="B120" s="260"/>
      <c r="C120" s="35"/>
      <c r="D120" s="53"/>
      <c r="E120" s="5"/>
      <c r="F120" s="60"/>
      <c r="G120" s="54" t="e">
        <f>VLOOKUP(F120,Foglio1!$F$2:$G$1509,2,FALSE)</f>
        <v>#N/A</v>
      </c>
      <c r="H120" s="56"/>
      <c r="I120" s="4"/>
      <c r="J120" s="4"/>
      <c r="K120" s="14"/>
      <c r="L120" s="4"/>
      <c r="M120" s="24"/>
      <c r="N120" s="24"/>
      <c r="O120" s="14"/>
      <c r="P120" s="14"/>
      <c r="Q120" s="14"/>
      <c r="R120" s="14"/>
      <c r="S120" s="14"/>
      <c r="T120" s="14"/>
      <c r="U120" s="14"/>
      <c r="V120" s="14"/>
      <c r="W120" s="24"/>
      <c r="X120" s="14"/>
      <c r="Y120" s="15"/>
      <c r="Z120" s="15"/>
      <c r="AA120" s="55">
        <f t="shared" si="9"/>
        <v>0</v>
      </c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55">
        <f t="shared" si="10"/>
        <v>0</v>
      </c>
      <c r="AN120" s="55">
        <f t="shared" si="11"/>
        <v>0</v>
      </c>
      <c r="AO120" s="55">
        <f t="shared" si="12"/>
        <v>0</v>
      </c>
      <c r="AP120" s="84" t="str">
        <f t="shared" si="13"/>
        <v/>
      </c>
      <c r="AQ120" s="11" t="b">
        <f t="shared" si="14"/>
        <v>0</v>
      </c>
      <c r="AR120" s="59" t="b">
        <f t="shared" si="15"/>
        <v>0</v>
      </c>
      <c r="AS120" s="34" t="str">
        <f t="shared" si="16"/>
        <v/>
      </c>
    </row>
    <row r="121" spans="2:45">
      <c r="B121" s="260"/>
      <c r="C121" s="35"/>
      <c r="D121" s="53"/>
      <c r="E121" s="5"/>
      <c r="F121" s="60"/>
      <c r="G121" s="54" t="e">
        <f>VLOOKUP(F121,Foglio1!$F$2:$G$1509,2,FALSE)</f>
        <v>#N/A</v>
      </c>
      <c r="H121" s="56"/>
      <c r="I121" s="4"/>
      <c r="J121" s="4"/>
      <c r="K121" s="14"/>
      <c r="L121" s="4"/>
      <c r="M121" s="24"/>
      <c r="N121" s="24"/>
      <c r="O121" s="14"/>
      <c r="P121" s="14"/>
      <c r="Q121" s="14"/>
      <c r="R121" s="14"/>
      <c r="S121" s="14"/>
      <c r="T121" s="14"/>
      <c r="U121" s="14"/>
      <c r="V121" s="14"/>
      <c r="W121" s="24"/>
      <c r="X121" s="14"/>
      <c r="Y121" s="15"/>
      <c r="Z121" s="15"/>
      <c r="AA121" s="55">
        <f t="shared" si="9"/>
        <v>0</v>
      </c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55">
        <f t="shared" si="10"/>
        <v>0</v>
      </c>
      <c r="AN121" s="55">
        <f t="shared" si="11"/>
        <v>0</v>
      </c>
      <c r="AO121" s="55">
        <f t="shared" si="12"/>
        <v>0</v>
      </c>
      <c r="AP121" s="84" t="str">
        <f t="shared" si="13"/>
        <v/>
      </c>
      <c r="AQ121" s="11" t="b">
        <f t="shared" si="14"/>
        <v>0</v>
      </c>
      <c r="AR121" s="59" t="b">
        <f t="shared" si="15"/>
        <v>0</v>
      </c>
      <c r="AS121" s="34" t="str">
        <f t="shared" si="16"/>
        <v/>
      </c>
    </row>
    <row r="122" spans="2:45">
      <c r="B122" s="260"/>
      <c r="C122" s="35"/>
      <c r="D122" s="53"/>
      <c r="E122" s="5"/>
      <c r="F122" s="60"/>
      <c r="G122" s="54" t="e">
        <f>VLOOKUP(F122,Foglio1!$F$2:$G$1509,2,FALSE)</f>
        <v>#N/A</v>
      </c>
      <c r="H122" s="56"/>
      <c r="I122" s="4"/>
      <c r="J122" s="4"/>
      <c r="K122" s="14"/>
      <c r="L122" s="4"/>
      <c r="M122" s="24"/>
      <c r="N122" s="24"/>
      <c r="O122" s="14"/>
      <c r="P122" s="14"/>
      <c r="Q122" s="14"/>
      <c r="R122" s="14"/>
      <c r="S122" s="14"/>
      <c r="T122" s="14"/>
      <c r="U122" s="14"/>
      <c r="V122" s="14"/>
      <c r="W122" s="24"/>
      <c r="X122" s="14"/>
      <c r="Y122" s="15"/>
      <c r="Z122" s="15"/>
      <c r="AA122" s="55">
        <f t="shared" si="9"/>
        <v>0</v>
      </c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55">
        <f t="shared" si="10"/>
        <v>0</v>
      </c>
      <c r="AN122" s="55">
        <f t="shared" si="11"/>
        <v>0</v>
      </c>
      <c r="AO122" s="55">
        <f t="shared" si="12"/>
        <v>0</v>
      </c>
      <c r="AP122" s="84" t="str">
        <f t="shared" si="13"/>
        <v/>
      </c>
      <c r="AQ122" s="11" t="b">
        <f t="shared" si="14"/>
        <v>0</v>
      </c>
      <c r="AR122" s="59" t="b">
        <f t="shared" si="15"/>
        <v>0</v>
      </c>
      <c r="AS122" s="34" t="str">
        <f t="shared" si="16"/>
        <v/>
      </c>
    </row>
    <row r="123" spans="2:45">
      <c r="B123" s="260"/>
      <c r="C123" s="35"/>
      <c r="D123" s="53"/>
      <c r="E123" s="5"/>
      <c r="F123" s="60"/>
      <c r="G123" s="54" t="e">
        <f>VLOOKUP(F123,Foglio1!$F$2:$G$1509,2,FALSE)</f>
        <v>#N/A</v>
      </c>
      <c r="H123" s="56"/>
      <c r="I123" s="4"/>
      <c r="J123" s="4"/>
      <c r="K123" s="14"/>
      <c r="L123" s="4"/>
      <c r="M123" s="24"/>
      <c r="N123" s="24"/>
      <c r="O123" s="14"/>
      <c r="P123" s="14"/>
      <c r="Q123" s="14"/>
      <c r="R123" s="14"/>
      <c r="S123" s="14"/>
      <c r="T123" s="14"/>
      <c r="U123" s="14"/>
      <c r="V123" s="14"/>
      <c r="W123" s="24"/>
      <c r="X123" s="14"/>
      <c r="Y123" s="15"/>
      <c r="Z123" s="15"/>
      <c r="AA123" s="55">
        <f t="shared" si="9"/>
        <v>0</v>
      </c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55">
        <f t="shared" si="10"/>
        <v>0</v>
      </c>
      <c r="AN123" s="55">
        <f t="shared" si="11"/>
        <v>0</v>
      </c>
      <c r="AO123" s="55">
        <f t="shared" si="12"/>
        <v>0</v>
      </c>
      <c r="AP123" s="84" t="str">
        <f t="shared" si="13"/>
        <v/>
      </c>
      <c r="AQ123" s="11" t="b">
        <f t="shared" si="14"/>
        <v>0</v>
      </c>
      <c r="AR123" s="59" t="b">
        <f t="shared" si="15"/>
        <v>0</v>
      </c>
      <c r="AS123" s="34" t="str">
        <f t="shared" si="16"/>
        <v/>
      </c>
    </row>
    <row r="124" spans="2:45">
      <c r="B124" s="260"/>
      <c r="C124" s="35"/>
      <c r="D124" s="53"/>
      <c r="E124" s="5"/>
      <c r="F124" s="60"/>
      <c r="G124" s="54" t="e">
        <f>VLOOKUP(F124,Foglio1!$F$2:$G$1509,2,FALSE)</f>
        <v>#N/A</v>
      </c>
      <c r="H124" s="56"/>
      <c r="I124" s="4"/>
      <c r="J124" s="4"/>
      <c r="K124" s="14"/>
      <c r="L124" s="4"/>
      <c r="M124" s="24"/>
      <c r="N124" s="24"/>
      <c r="O124" s="14"/>
      <c r="P124" s="14"/>
      <c r="Q124" s="14"/>
      <c r="R124" s="14"/>
      <c r="S124" s="14"/>
      <c r="T124" s="14"/>
      <c r="U124" s="14"/>
      <c r="V124" s="14"/>
      <c r="W124" s="24"/>
      <c r="X124" s="14"/>
      <c r="Y124" s="15"/>
      <c r="Z124" s="15"/>
      <c r="AA124" s="55">
        <f t="shared" si="9"/>
        <v>0</v>
      </c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55">
        <f t="shared" si="10"/>
        <v>0</v>
      </c>
      <c r="AN124" s="55">
        <f t="shared" si="11"/>
        <v>0</v>
      </c>
      <c r="AO124" s="55">
        <f t="shared" si="12"/>
        <v>0</v>
      </c>
      <c r="AP124" s="84" t="str">
        <f t="shared" si="13"/>
        <v/>
      </c>
      <c r="AQ124" s="11" t="b">
        <f t="shared" si="14"/>
        <v>0</v>
      </c>
      <c r="AR124" s="59" t="b">
        <f t="shared" si="15"/>
        <v>0</v>
      </c>
      <c r="AS124" s="34" t="str">
        <f t="shared" si="16"/>
        <v/>
      </c>
    </row>
    <row r="125" spans="2:45">
      <c r="B125" s="260"/>
      <c r="C125" s="35"/>
      <c r="D125" s="53"/>
      <c r="E125" s="5"/>
      <c r="F125" s="60"/>
      <c r="G125" s="54" t="e">
        <f>VLOOKUP(F125,Foglio1!$F$2:$G$1509,2,FALSE)</f>
        <v>#N/A</v>
      </c>
      <c r="H125" s="56"/>
      <c r="I125" s="4"/>
      <c r="J125" s="4"/>
      <c r="K125" s="14"/>
      <c r="L125" s="4"/>
      <c r="M125" s="24"/>
      <c r="N125" s="24"/>
      <c r="O125" s="14"/>
      <c r="P125" s="14"/>
      <c r="Q125" s="14"/>
      <c r="R125" s="14"/>
      <c r="S125" s="14"/>
      <c r="T125" s="14"/>
      <c r="U125" s="14"/>
      <c r="V125" s="14"/>
      <c r="W125" s="24"/>
      <c r="X125" s="14"/>
      <c r="Y125" s="15"/>
      <c r="Z125" s="15"/>
      <c r="AA125" s="55">
        <f t="shared" si="9"/>
        <v>0</v>
      </c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55">
        <f t="shared" si="10"/>
        <v>0</v>
      </c>
      <c r="AN125" s="55">
        <f t="shared" si="11"/>
        <v>0</v>
      </c>
      <c r="AO125" s="55">
        <f t="shared" si="12"/>
        <v>0</v>
      </c>
      <c r="AP125" s="84" t="str">
        <f t="shared" si="13"/>
        <v/>
      </c>
      <c r="AQ125" s="11" t="b">
        <f t="shared" si="14"/>
        <v>0</v>
      </c>
      <c r="AR125" s="59" t="b">
        <f t="shared" si="15"/>
        <v>0</v>
      </c>
      <c r="AS125" s="34" t="str">
        <f t="shared" si="16"/>
        <v/>
      </c>
    </row>
    <row r="126" spans="2:45">
      <c r="B126" s="260"/>
      <c r="C126" s="35"/>
      <c r="D126" s="53"/>
      <c r="E126" s="5"/>
      <c r="F126" s="60"/>
      <c r="G126" s="54" t="e">
        <f>VLOOKUP(F126,Foglio1!$F$2:$G$1509,2,FALSE)</f>
        <v>#N/A</v>
      </c>
      <c r="H126" s="56"/>
      <c r="I126" s="4"/>
      <c r="J126" s="4"/>
      <c r="K126" s="14"/>
      <c r="L126" s="4"/>
      <c r="M126" s="24"/>
      <c r="N126" s="24"/>
      <c r="O126" s="14"/>
      <c r="P126" s="14"/>
      <c r="Q126" s="14"/>
      <c r="R126" s="14"/>
      <c r="S126" s="14"/>
      <c r="T126" s="14"/>
      <c r="U126" s="14"/>
      <c r="V126" s="14"/>
      <c r="W126" s="24"/>
      <c r="X126" s="14"/>
      <c r="Y126" s="15"/>
      <c r="Z126" s="15"/>
      <c r="AA126" s="55">
        <f t="shared" si="9"/>
        <v>0</v>
      </c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55">
        <f t="shared" si="10"/>
        <v>0</v>
      </c>
      <c r="AN126" s="55">
        <f t="shared" si="11"/>
        <v>0</v>
      </c>
      <c r="AO126" s="55">
        <f t="shared" si="12"/>
        <v>0</v>
      </c>
      <c r="AP126" s="84" t="str">
        <f t="shared" si="13"/>
        <v/>
      </c>
      <c r="AQ126" s="11" t="b">
        <f t="shared" si="14"/>
        <v>0</v>
      </c>
      <c r="AR126" s="59" t="b">
        <f t="shared" si="15"/>
        <v>0</v>
      </c>
      <c r="AS126" s="34" t="str">
        <f t="shared" si="16"/>
        <v/>
      </c>
    </row>
    <row r="127" spans="2:45">
      <c r="B127" s="260"/>
      <c r="C127" s="35"/>
      <c r="D127" s="53"/>
      <c r="E127" s="5"/>
      <c r="F127" s="60"/>
      <c r="G127" s="54" t="e">
        <f>VLOOKUP(F127,Foglio1!$F$2:$G$1509,2,FALSE)</f>
        <v>#N/A</v>
      </c>
      <c r="H127" s="56"/>
      <c r="I127" s="4"/>
      <c r="J127" s="4"/>
      <c r="K127" s="14"/>
      <c r="L127" s="4"/>
      <c r="M127" s="24"/>
      <c r="N127" s="24"/>
      <c r="O127" s="14"/>
      <c r="P127" s="14"/>
      <c r="Q127" s="14"/>
      <c r="R127" s="14"/>
      <c r="S127" s="14"/>
      <c r="T127" s="14"/>
      <c r="U127" s="14"/>
      <c r="V127" s="14"/>
      <c r="W127" s="24"/>
      <c r="X127" s="14"/>
      <c r="Y127" s="15"/>
      <c r="Z127" s="15"/>
      <c r="AA127" s="55">
        <f t="shared" si="9"/>
        <v>0</v>
      </c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55">
        <f t="shared" si="10"/>
        <v>0</v>
      </c>
      <c r="AN127" s="55">
        <f t="shared" si="11"/>
        <v>0</v>
      </c>
      <c r="AO127" s="55">
        <f t="shared" si="12"/>
        <v>0</v>
      </c>
      <c r="AP127" s="84" t="str">
        <f t="shared" si="13"/>
        <v/>
      </c>
      <c r="AQ127" s="11" t="b">
        <f t="shared" si="14"/>
        <v>0</v>
      </c>
      <c r="AR127" s="59" t="b">
        <f t="shared" si="15"/>
        <v>0</v>
      </c>
      <c r="AS127" s="34" t="str">
        <f t="shared" si="16"/>
        <v/>
      </c>
    </row>
    <row r="128" spans="2:45">
      <c r="B128" s="260"/>
      <c r="C128" s="35"/>
      <c r="D128" s="53"/>
      <c r="E128" s="5"/>
      <c r="F128" s="60"/>
      <c r="G128" s="54" t="e">
        <f>VLOOKUP(F128,Foglio1!$F$2:$G$1509,2,FALSE)</f>
        <v>#N/A</v>
      </c>
      <c r="H128" s="56"/>
      <c r="I128" s="4"/>
      <c r="J128" s="4"/>
      <c r="K128" s="14"/>
      <c r="L128" s="4"/>
      <c r="M128" s="24"/>
      <c r="N128" s="24"/>
      <c r="O128" s="14"/>
      <c r="P128" s="14"/>
      <c r="Q128" s="14"/>
      <c r="R128" s="14"/>
      <c r="S128" s="14"/>
      <c r="T128" s="14"/>
      <c r="U128" s="14"/>
      <c r="V128" s="14"/>
      <c r="W128" s="24"/>
      <c r="X128" s="14"/>
      <c r="Y128" s="15"/>
      <c r="Z128" s="15"/>
      <c r="AA128" s="55">
        <f t="shared" si="9"/>
        <v>0</v>
      </c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55">
        <f t="shared" si="10"/>
        <v>0</v>
      </c>
      <c r="AN128" s="55">
        <f t="shared" si="11"/>
        <v>0</v>
      </c>
      <c r="AO128" s="55">
        <f t="shared" si="12"/>
        <v>0</v>
      </c>
      <c r="AP128" s="84" t="str">
        <f t="shared" si="13"/>
        <v/>
      </c>
      <c r="AQ128" s="11" t="b">
        <f t="shared" si="14"/>
        <v>0</v>
      </c>
      <c r="AR128" s="59" t="b">
        <f t="shared" si="15"/>
        <v>0</v>
      </c>
      <c r="AS128" s="34" t="str">
        <f t="shared" si="16"/>
        <v/>
      </c>
    </row>
    <row r="129" spans="2:45">
      <c r="B129" s="260"/>
      <c r="C129" s="35"/>
      <c r="D129" s="53"/>
      <c r="E129" s="5"/>
      <c r="F129" s="60"/>
      <c r="G129" s="54" t="e">
        <f>VLOOKUP(F129,Foglio1!$F$2:$G$1509,2,FALSE)</f>
        <v>#N/A</v>
      </c>
      <c r="H129" s="56"/>
      <c r="I129" s="4"/>
      <c r="J129" s="4"/>
      <c r="K129" s="14"/>
      <c r="L129" s="4"/>
      <c r="M129" s="24"/>
      <c r="N129" s="24"/>
      <c r="O129" s="14"/>
      <c r="P129" s="14"/>
      <c r="Q129" s="14"/>
      <c r="R129" s="14"/>
      <c r="S129" s="14"/>
      <c r="T129" s="14"/>
      <c r="U129" s="14"/>
      <c r="V129" s="14"/>
      <c r="W129" s="24"/>
      <c r="X129" s="14"/>
      <c r="Y129" s="15"/>
      <c r="Z129" s="15"/>
      <c r="AA129" s="55">
        <f t="shared" si="9"/>
        <v>0</v>
      </c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55">
        <f t="shared" si="10"/>
        <v>0</v>
      </c>
      <c r="AN129" s="55">
        <f t="shared" si="11"/>
        <v>0</v>
      </c>
      <c r="AO129" s="55">
        <f t="shared" si="12"/>
        <v>0</v>
      </c>
      <c r="AP129" s="84" t="str">
        <f t="shared" si="13"/>
        <v/>
      </c>
      <c r="AQ129" s="11" t="b">
        <f t="shared" si="14"/>
        <v>0</v>
      </c>
      <c r="AR129" s="59" t="b">
        <f t="shared" si="15"/>
        <v>0</v>
      </c>
      <c r="AS129" s="34" t="str">
        <f t="shared" si="16"/>
        <v/>
      </c>
    </row>
    <row r="130" spans="2:45">
      <c r="B130" s="260"/>
      <c r="C130" s="35"/>
      <c r="D130" s="53"/>
      <c r="E130" s="5"/>
      <c r="F130" s="60"/>
      <c r="G130" s="54" t="e">
        <f>VLOOKUP(F130,Foglio1!$F$2:$G$1509,2,FALSE)</f>
        <v>#N/A</v>
      </c>
      <c r="H130" s="56"/>
      <c r="I130" s="4"/>
      <c r="J130" s="4"/>
      <c r="K130" s="14"/>
      <c r="L130" s="4"/>
      <c r="M130" s="24"/>
      <c r="N130" s="24"/>
      <c r="O130" s="14"/>
      <c r="P130" s="14"/>
      <c r="Q130" s="14"/>
      <c r="R130" s="14"/>
      <c r="S130" s="14"/>
      <c r="T130" s="14"/>
      <c r="U130" s="14"/>
      <c r="V130" s="14"/>
      <c r="W130" s="24"/>
      <c r="X130" s="14"/>
      <c r="Y130" s="15"/>
      <c r="Z130" s="15"/>
      <c r="AA130" s="55">
        <f t="shared" si="9"/>
        <v>0</v>
      </c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55">
        <f t="shared" si="10"/>
        <v>0</v>
      </c>
      <c r="AN130" s="55">
        <f t="shared" si="11"/>
        <v>0</v>
      </c>
      <c r="AO130" s="55">
        <f t="shared" si="12"/>
        <v>0</v>
      </c>
      <c r="AP130" s="84" t="str">
        <f t="shared" si="13"/>
        <v/>
      </c>
      <c r="AQ130" s="11" t="b">
        <f t="shared" si="14"/>
        <v>0</v>
      </c>
      <c r="AR130" s="59" t="b">
        <f t="shared" si="15"/>
        <v>0</v>
      </c>
      <c r="AS130" s="34" t="str">
        <f t="shared" si="16"/>
        <v/>
      </c>
    </row>
    <row r="131" spans="2:45">
      <c r="B131" s="260"/>
      <c r="C131" s="35"/>
      <c r="D131" s="53"/>
      <c r="E131" s="5"/>
      <c r="F131" s="60"/>
      <c r="G131" s="54" t="e">
        <f>VLOOKUP(F131,Foglio1!$F$2:$G$1509,2,FALSE)</f>
        <v>#N/A</v>
      </c>
      <c r="H131" s="56"/>
      <c r="I131" s="4"/>
      <c r="J131" s="4"/>
      <c r="K131" s="14"/>
      <c r="L131" s="4"/>
      <c r="M131" s="24"/>
      <c r="N131" s="24"/>
      <c r="O131" s="14"/>
      <c r="P131" s="14"/>
      <c r="Q131" s="14"/>
      <c r="R131" s="14"/>
      <c r="S131" s="14"/>
      <c r="T131" s="14"/>
      <c r="U131" s="14"/>
      <c r="V131" s="14"/>
      <c r="W131" s="24"/>
      <c r="X131" s="14"/>
      <c r="Y131" s="15"/>
      <c r="Z131" s="15"/>
      <c r="AA131" s="55">
        <f t="shared" si="9"/>
        <v>0</v>
      </c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55">
        <f t="shared" si="10"/>
        <v>0</v>
      </c>
      <c r="AN131" s="55">
        <f t="shared" si="11"/>
        <v>0</v>
      </c>
      <c r="AO131" s="55">
        <f t="shared" si="12"/>
        <v>0</v>
      </c>
      <c r="AP131" s="84" t="str">
        <f t="shared" si="13"/>
        <v/>
      </c>
      <c r="AQ131" s="11" t="b">
        <f t="shared" si="14"/>
        <v>0</v>
      </c>
      <c r="AR131" s="59" t="b">
        <f t="shared" si="15"/>
        <v>0</v>
      </c>
      <c r="AS131" s="34" t="str">
        <f t="shared" si="16"/>
        <v/>
      </c>
    </row>
    <row r="132" spans="2:45">
      <c r="B132" s="260"/>
      <c r="C132" s="35"/>
      <c r="D132" s="53"/>
      <c r="E132" s="5"/>
      <c r="F132" s="60"/>
      <c r="G132" s="54" t="e">
        <f>VLOOKUP(F132,Foglio1!$F$2:$G$1509,2,FALSE)</f>
        <v>#N/A</v>
      </c>
      <c r="H132" s="56"/>
      <c r="I132" s="4"/>
      <c r="J132" s="4"/>
      <c r="K132" s="14"/>
      <c r="L132" s="4"/>
      <c r="M132" s="24"/>
      <c r="N132" s="24"/>
      <c r="O132" s="14"/>
      <c r="P132" s="14"/>
      <c r="Q132" s="14"/>
      <c r="R132" s="14"/>
      <c r="S132" s="14"/>
      <c r="T132" s="14"/>
      <c r="U132" s="14"/>
      <c r="V132" s="14"/>
      <c r="W132" s="24"/>
      <c r="X132" s="14"/>
      <c r="Y132" s="15"/>
      <c r="Z132" s="15"/>
      <c r="AA132" s="55">
        <f t="shared" si="9"/>
        <v>0</v>
      </c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55">
        <f t="shared" si="10"/>
        <v>0</v>
      </c>
      <c r="AN132" s="55">
        <f t="shared" si="11"/>
        <v>0</v>
      </c>
      <c r="AO132" s="55">
        <f t="shared" si="12"/>
        <v>0</v>
      </c>
      <c r="AP132" s="84" t="str">
        <f t="shared" si="13"/>
        <v/>
      </c>
      <c r="AQ132" s="11" t="b">
        <f t="shared" si="14"/>
        <v>0</v>
      </c>
      <c r="AR132" s="59" t="b">
        <f t="shared" si="15"/>
        <v>0</v>
      </c>
      <c r="AS132" s="34" t="str">
        <f t="shared" si="16"/>
        <v/>
      </c>
    </row>
    <row r="133" spans="2:45">
      <c r="B133" s="260"/>
      <c r="C133" s="35"/>
      <c r="D133" s="53"/>
      <c r="E133" s="5"/>
      <c r="F133" s="60"/>
      <c r="G133" s="54" t="e">
        <f>VLOOKUP(F133,Foglio1!$F$2:$G$1509,2,FALSE)</f>
        <v>#N/A</v>
      </c>
      <c r="H133" s="56"/>
      <c r="I133" s="4"/>
      <c r="J133" s="4"/>
      <c r="K133" s="14"/>
      <c r="L133" s="4"/>
      <c r="M133" s="24"/>
      <c r="N133" s="24"/>
      <c r="O133" s="14"/>
      <c r="P133" s="14"/>
      <c r="Q133" s="14"/>
      <c r="R133" s="14"/>
      <c r="S133" s="14"/>
      <c r="T133" s="14"/>
      <c r="U133" s="14"/>
      <c r="V133" s="14"/>
      <c r="W133" s="24"/>
      <c r="X133" s="14"/>
      <c r="Y133" s="15"/>
      <c r="Z133" s="15"/>
      <c r="AA133" s="55">
        <f t="shared" si="9"/>
        <v>0</v>
      </c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55">
        <f t="shared" si="10"/>
        <v>0</v>
      </c>
      <c r="AN133" s="55">
        <f t="shared" si="11"/>
        <v>0</v>
      </c>
      <c r="AO133" s="55">
        <f t="shared" si="12"/>
        <v>0</v>
      </c>
      <c r="AP133" s="84" t="str">
        <f t="shared" si="13"/>
        <v/>
      </c>
      <c r="AQ133" s="11" t="b">
        <f t="shared" si="14"/>
        <v>0</v>
      </c>
      <c r="AR133" s="59" t="b">
        <f t="shared" si="15"/>
        <v>0</v>
      </c>
      <c r="AS133" s="34" t="str">
        <f t="shared" si="16"/>
        <v/>
      </c>
    </row>
    <row r="134" spans="2:45">
      <c r="B134" s="260"/>
      <c r="C134" s="35"/>
      <c r="D134" s="53"/>
      <c r="E134" s="5"/>
      <c r="F134" s="60"/>
      <c r="G134" s="54" t="e">
        <f>VLOOKUP(F134,Foglio1!$F$2:$G$1509,2,FALSE)</f>
        <v>#N/A</v>
      </c>
      <c r="H134" s="56"/>
      <c r="I134" s="4"/>
      <c r="J134" s="4"/>
      <c r="K134" s="14"/>
      <c r="L134" s="4"/>
      <c r="M134" s="24"/>
      <c r="N134" s="24"/>
      <c r="O134" s="14"/>
      <c r="P134" s="14"/>
      <c r="Q134" s="14"/>
      <c r="R134" s="14"/>
      <c r="S134" s="14"/>
      <c r="T134" s="14"/>
      <c r="U134" s="14"/>
      <c r="V134" s="14"/>
      <c r="W134" s="24"/>
      <c r="X134" s="14"/>
      <c r="Y134" s="15"/>
      <c r="Z134" s="15"/>
      <c r="AA134" s="55">
        <f t="shared" si="9"/>
        <v>0</v>
      </c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55">
        <f t="shared" si="10"/>
        <v>0</v>
      </c>
      <c r="AN134" s="55">
        <f t="shared" si="11"/>
        <v>0</v>
      </c>
      <c r="AO134" s="55">
        <f t="shared" si="12"/>
        <v>0</v>
      </c>
      <c r="AP134" s="84" t="str">
        <f t="shared" si="13"/>
        <v/>
      </c>
      <c r="AQ134" s="11" t="b">
        <f t="shared" si="14"/>
        <v>0</v>
      </c>
      <c r="AR134" s="59" t="b">
        <f t="shared" si="15"/>
        <v>0</v>
      </c>
      <c r="AS134" s="34" t="str">
        <f t="shared" si="16"/>
        <v/>
      </c>
    </row>
    <row r="135" spans="2:45">
      <c r="B135" s="260"/>
      <c r="C135" s="35"/>
      <c r="D135" s="53"/>
      <c r="E135" s="5"/>
      <c r="F135" s="60"/>
      <c r="G135" s="54" t="e">
        <f>VLOOKUP(F135,Foglio1!$F$2:$G$1509,2,FALSE)</f>
        <v>#N/A</v>
      </c>
      <c r="H135" s="56"/>
      <c r="I135" s="4"/>
      <c r="J135" s="4"/>
      <c r="K135" s="14"/>
      <c r="L135" s="4"/>
      <c r="M135" s="24"/>
      <c r="N135" s="24"/>
      <c r="O135" s="14"/>
      <c r="P135" s="14"/>
      <c r="Q135" s="14"/>
      <c r="R135" s="14"/>
      <c r="S135" s="14"/>
      <c r="T135" s="14"/>
      <c r="U135" s="14"/>
      <c r="V135" s="14"/>
      <c r="W135" s="24"/>
      <c r="X135" s="14"/>
      <c r="Y135" s="15"/>
      <c r="Z135" s="15"/>
      <c r="AA135" s="55">
        <f t="shared" si="9"/>
        <v>0</v>
      </c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55">
        <f t="shared" si="10"/>
        <v>0</v>
      </c>
      <c r="AN135" s="55">
        <f t="shared" si="11"/>
        <v>0</v>
      </c>
      <c r="AO135" s="55">
        <f t="shared" si="12"/>
        <v>0</v>
      </c>
      <c r="AP135" s="84" t="str">
        <f t="shared" si="13"/>
        <v/>
      </c>
      <c r="AQ135" s="11" t="b">
        <f t="shared" si="14"/>
        <v>0</v>
      </c>
      <c r="AR135" s="59" t="b">
        <f t="shared" si="15"/>
        <v>0</v>
      </c>
      <c r="AS135" s="34" t="str">
        <f t="shared" si="16"/>
        <v/>
      </c>
    </row>
    <row r="136" spans="2:45">
      <c r="B136" s="260"/>
      <c r="C136" s="35"/>
      <c r="D136" s="53"/>
      <c r="E136" s="5"/>
      <c r="F136" s="60"/>
      <c r="G136" s="54" t="e">
        <f>VLOOKUP(F136,Foglio1!$F$2:$G$1509,2,FALSE)</f>
        <v>#N/A</v>
      </c>
      <c r="H136" s="56"/>
      <c r="I136" s="4"/>
      <c r="J136" s="4"/>
      <c r="K136" s="14"/>
      <c r="L136" s="4"/>
      <c r="M136" s="24"/>
      <c r="N136" s="24"/>
      <c r="O136" s="14"/>
      <c r="P136" s="14"/>
      <c r="Q136" s="14"/>
      <c r="R136" s="14"/>
      <c r="S136" s="14"/>
      <c r="T136" s="14"/>
      <c r="U136" s="14"/>
      <c r="V136" s="14"/>
      <c r="W136" s="24"/>
      <c r="X136" s="14"/>
      <c r="Y136" s="15"/>
      <c r="Z136" s="15"/>
      <c r="AA136" s="55">
        <f t="shared" ref="AA136:AA199" si="17">SUM(Y136:Z136)</f>
        <v>0</v>
      </c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55">
        <f t="shared" ref="AM136:AM199" si="18">SUM(AA136:AC136)</f>
        <v>0</v>
      </c>
      <c r="AN136" s="55">
        <f t="shared" ref="AN136:AN199" si="19">SUM(AD136:AF136)</f>
        <v>0</v>
      </c>
      <c r="AO136" s="55">
        <f t="shared" ref="AO136:AO199" si="20">SUM(AG136:AK136)</f>
        <v>0</v>
      </c>
      <c r="AP136" s="84" t="str">
        <f t="shared" ref="AP136:AP199" si="21">IF(AND(OR(AQ136=FALSE,AR136=FALSE),OR(COUNTBLANK(A136:F136)&lt;&gt;COLUMNS(A136:F136),COUNTBLANK(H136:Z136)&lt;&gt;COLUMNS(H136:Z136),COUNTBLANK(AB136:AL136)&lt;&gt;COLUMNS(AB136:AL136))),"KO","")</f>
        <v/>
      </c>
      <c r="AQ136" s="11" t="b">
        <f t="shared" ref="AQ136:AQ199" si="22">IF(OR(ISBLANK(B136),ISBLANK(H136),ISBLANK(K136),ISBLANK(L136),ISBLANK(O136),ISBLANK(R136),ISBLANK(V136),ISBLANK(W136),ISBLANK(Y136),ISBLANK(AB136),ISBLANK(AD136),ISBLANK(AL136)),FALSE,TRUE)</f>
        <v>0</v>
      </c>
      <c r="AR136" s="59" t="b">
        <f t="shared" ref="AR136:AR199" si="23">IF(ISBLANK(B136),IF(OR(ISBLANK(C136),ISBLANK(D136),ISBLANK(E136),ISBLANK(F136),ISBLANK(G136)),FALSE,TRUE),TRUE)</f>
        <v>0</v>
      </c>
      <c r="AS136" s="34" t="str">
        <f t="shared" ref="AS136:AS199" si="24">IF(AND(AP136="KO",OR(COUNTBLANK(A136:F136)&lt;&gt;COLUMNS(A136:F136),COUNTBLANK(H136:Z136)&lt;&gt;COLUMNS(H136:Z136),COUNTBLANK(AB136:AL136)&lt;&gt;COLUMNS(AB136:AL136))),"ATTENZIONE!!! NON TUTTI I CAMPI OBBLIGATORI SONO STATI COMPILATI","")</f>
        <v/>
      </c>
    </row>
    <row r="137" spans="2:45">
      <c r="B137" s="260"/>
      <c r="C137" s="35"/>
      <c r="D137" s="53"/>
      <c r="E137" s="5"/>
      <c r="F137" s="60"/>
      <c r="G137" s="54" t="e">
        <f>VLOOKUP(F137,Foglio1!$F$2:$G$1509,2,FALSE)</f>
        <v>#N/A</v>
      </c>
      <c r="H137" s="56"/>
      <c r="I137" s="4"/>
      <c r="J137" s="4"/>
      <c r="K137" s="14"/>
      <c r="L137" s="4"/>
      <c r="M137" s="24"/>
      <c r="N137" s="24"/>
      <c r="O137" s="14"/>
      <c r="P137" s="14"/>
      <c r="Q137" s="14"/>
      <c r="R137" s="14"/>
      <c r="S137" s="14"/>
      <c r="T137" s="14"/>
      <c r="U137" s="14"/>
      <c r="V137" s="14"/>
      <c r="W137" s="24"/>
      <c r="X137" s="14"/>
      <c r="Y137" s="15"/>
      <c r="Z137" s="15"/>
      <c r="AA137" s="55">
        <f t="shared" si="17"/>
        <v>0</v>
      </c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55">
        <f t="shared" si="18"/>
        <v>0</v>
      </c>
      <c r="AN137" s="55">
        <f t="shared" si="19"/>
        <v>0</v>
      </c>
      <c r="AO137" s="55">
        <f t="shared" si="20"/>
        <v>0</v>
      </c>
      <c r="AP137" s="84" t="str">
        <f t="shared" si="21"/>
        <v/>
      </c>
      <c r="AQ137" s="11" t="b">
        <f t="shared" si="22"/>
        <v>0</v>
      </c>
      <c r="AR137" s="59" t="b">
        <f t="shared" si="23"/>
        <v>0</v>
      </c>
      <c r="AS137" s="34" t="str">
        <f t="shared" si="24"/>
        <v/>
      </c>
    </row>
    <row r="138" spans="2:45">
      <c r="B138" s="260"/>
      <c r="C138" s="35"/>
      <c r="D138" s="53"/>
      <c r="E138" s="5"/>
      <c r="F138" s="60"/>
      <c r="G138" s="54" t="e">
        <f>VLOOKUP(F138,Foglio1!$F$2:$G$1509,2,FALSE)</f>
        <v>#N/A</v>
      </c>
      <c r="H138" s="56"/>
      <c r="I138" s="4"/>
      <c r="J138" s="4"/>
      <c r="K138" s="14"/>
      <c r="L138" s="4"/>
      <c r="M138" s="24"/>
      <c r="N138" s="24"/>
      <c r="O138" s="14"/>
      <c r="P138" s="14"/>
      <c r="Q138" s="14"/>
      <c r="R138" s="14"/>
      <c r="S138" s="14"/>
      <c r="T138" s="14"/>
      <c r="U138" s="14"/>
      <c r="V138" s="14"/>
      <c r="W138" s="24"/>
      <c r="X138" s="14"/>
      <c r="Y138" s="15"/>
      <c r="Z138" s="15"/>
      <c r="AA138" s="55">
        <f t="shared" si="17"/>
        <v>0</v>
      </c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55">
        <f t="shared" si="18"/>
        <v>0</v>
      </c>
      <c r="AN138" s="55">
        <f t="shared" si="19"/>
        <v>0</v>
      </c>
      <c r="AO138" s="55">
        <f t="shared" si="20"/>
        <v>0</v>
      </c>
      <c r="AP138" s="84" t="str">
        <f t="shared" si="21"/>
        <v/>
      </c>
      <c r="AQ138" s="11" t="b">
        <f t="shared" si="22"/>
        <v>0</v>
      </c>
      <c r="AR138" s="59" t="b">
        <f t="shared" si="23"/>
        <v>0</v>
      </c>
      <c r="AS138" s="34" t="str">
        <f t="shared" si="24"/>
        <v/>
      </c>
    </row>
    <row r="139" spans="2:45">
      <c r="B139" s="260"/>
      <c r="C139" s="35"/>
      <c r="D139" s="53"/>
      <c r="E139" s="5"/>
      <c r="F139" s="60"/>
      <c r="G139" s="54" t="e">
        <f>VLOOKUP(F139,Foglio1!$F$2:$G$1509,2,FALSE)</f>
        <v>#N/A</v>
      </c>
      <c r="H139" s="56"/>
      <c r="I139" s="4"/>
      <c r="J139" s="4"/>
      <c r="K139" s="14"/>
      <c r="L139" s="4"/>
      <c r="M139" s="24"/>
      <c r="N139" s="24"/>
      <c r="O139" s="14"/>
      <c r="P139" s="14"/>
      <c r="Q139" s="14"/>
      <c r="R139" s="14"/>
      <c r="S139" s="14"/>
      <c r="T139" s="14"/>
      <c r="U139" s="14"/>
      <c r="V139" s="14"/>
      <c r="W139" s="24"/>
      <c r="X139" s="14"/>
      <c r="Y139" s="15"/>
      <c r="Z139" s="15"/>
      <c r="AA139" s="55">
        <f t="shared" si="17"/>
        <v>0</v>
      </c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55">
        <f t="shared" si="18"/>
        <v>0</v>
      </c>
      <c r="AN139" s="55">
        <f t="shared" si="19"/>
        <v>0</v>
      </c>
      <c r="AO139" s="55">
        <f t="shared" si="20"/>
        <v>0</v>
      </c>
      <c r="AP139" s="84" t="str">
        <f t="shared" si="21"/>
        <v/>
      </c>
      <c r="AQ139" s="11" t="b">
        <f t="shared" si="22"/>
        <v>0</v>
      </c>
      <c r="AR139" s="59" t="b">
        <f t="shared" si="23"/>
        <v>0</v>
      </c>
      <c r="AS139" s="34" t="str">
        <f t="shared" si="24"/>
        <v/>
      </c>
    </row>
    <row r="140" spans="2:45">
      <c r="B140" s="260"/>
      <c r="C140" s="35"/>
      <c r="D140" s="53"/>
      <c r="E140" s="5"/>
      <c r="F140" s="60"/>
      <c r="G140" s="54" t="e">
        <f>VLOOKUP(F140,Foglio1!$F$2:$G$1509,2,FALSE)</f>
        <v>#N/A</v>
      </c>
      <c r="H140" s="56"/>
      <c r="I140" s="4"/>
      <c r="J140" s="4"/>
      <c r="K140" s="14"/>
      <c r="L140" s="4"/>
      <c r="M140" s="24"/>
      <c r="N140" s="24"/>
      <c r="O140" s="14"/>
      <c r="P140" s="14"/>
      <c r="Q140" s="14"/>
      <c r="R140" s="14"/>
      <c r="S140" s="14"/>
      <c r="T140" s="14"/>
      <c r="U140" s="14"/>
      <c r="V140" s="14"/>
      <c r="W140" s="24"/>
      <c r="X140" s="14"/>
      <c r="Y140" s="15"/>
      <c r="Z140" s="15"/>
      <c r="AA140" s="55">
        <f t="shared" si="17"/>
        <v>0</v>
      </c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55">
        <f t="shared" si="18"/>
        <v>0</v>
      </c>
      <c r="AN140" s="55">
        <f t="shared" si="19"/>
        <v>0</v>
      </c>
      <c r="AO140" s="55">
        <f t="shared" si="20"/>
        <v>0</v>
      </c>
      <c r="AP140" s="84" t="str">
        <f t="shared" si="21"/>
        <v/>
      </c>
      <c r="AQ140" s="11" t="b">
        <f t="shared" si="22"/>
        <v>0</v>
      </c>
      <c r="AR140" s="59" t="b">
        <f t="shared" si="23"/>
        <v>0</v>
      </c>
      <c r="AS140" s="34" t="str">
        <f t="shared" si="24"/>
        <v/>
      </c>
    </row>
    <row r="141" spans="2:45">
      <c r="B141" s="260"/>
      <c r="C141" s="35"/>
      <c r="D141" s="53"/>
      <c r="E141" s="5"/>
      <c r="F141" s="60"/>
      <c r="G141" s="54" t="e">
        <f>VLOOKUP(F141,Foglio1!$F$2:$G$1509,2,FALSE)</f>
        <v>#N/A</v>
      </c>
      <c r="H141" s="56"/>
      <c r="I141" s="4"/>
      <c r="J141" s="4"/>
      <c r="K141" s="14"/>
      <c r="L141" s="4"/>
      <c r="M141" s="24"/>
      <c r="N141" s="24"/>
      <c r="O141" s="14"/>
      <c r="P141" s="14"/>
      <c r="Q141" s="14"/>
      <c r="R141" s="14"/>
      <c r="S141" s="14"/>
      <c r="T141" s="14"/>
      <c r="U141" s="14"/>
      <c r="V141" s="14"/>
      <c r="W141" s="24"/>
      <c r="X141" s="14"/>
      <c r="Y141" s="15"/>
      <c r="Z141" s="15"/>
      <c r="AA141" s="55">
        <f t="shared" si="17"/>
        <v>0</v>
      </c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55">
        <f t="shared" si="18"/>
        <v>0</v>
      </c>
      <c r="AN141" s="55">
        <f t="shared" si="19"/>
        <v>0</v>
      </c>
      <c r="AO141" s="55">
        <f t="shared" si="20"/>
        <v>0</v>
      </c>
      <c r="AP141" s="84" t="str">
        <f t="shared" si="21"/>
        <v/>
      </c>
      <c r="AQ141" s="11" t="b">
        <f t="shared" si="22"/>
        <v>0</v>
      </c>
      <c r="AR141" s="59" t="b">
        <f t="shared" si="23"/>
        <v>0</v>
      </c>
      <c r="AS141" s="34" t="str">
        <f t="shared" si="24"/>
        <v/>
      </c>
    </row>
    <row r="142" spans="2:45">
      <c r="B142" s="260"/>
      <c r="C142" s="35"/>
      <c r="D142" s="53"/>
      <c r="E142" s="5"/>
      <c r="F142" s="60"/>
      <c r="G142" s="54" t="e">
        <f>VLOOKUP(F142,Foglio1!$F$2:$G$1509,2,FALSE)</f>
        <v>#N/A</v>
      </c>
      <c r="H142" s="56"/>
      <c r="I142" s="4"/>
      <c r="J142" s="4"/>
      <c r="K142" s="14"/>
      <c r="L142" s="4"/>
      <c r="M142" s="24"/>
      <c r="N142" s="24"/>
      <c r="O142" s="14"/>
      <c r="P142" s="14"/>
      <c r="Q142" s="14"/>
      <c r="R142" s="14"/>
      <c r="S142" s="14"/>
      <c r="T142" s="14"/>
      <c r="U142" s="14"/>
      <c r="V142" s="14"/>
      <c r="W142" s="24"/>
      <c r="X142" s="14"/>
      <c r="Y142" s="15"/>
      <c r="Z142" s="15"/>
      <c r="AA142" s="55">
        <f t="shared" si="17"/>
        <v>0</v>
      </c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55">
        <f t="shared" si="18"/>
        <v>0</v>
      </c>
      <c r="AN142" s="55">
        <f t="shared" si="19"/>
        <v>0</v>
      </c>
      <c r="AO142" s="55">
        <f t="shared" si="20"/>
        <v>0</v>
      </c>
      <c r="AP142" s="84" t="str">
        <f t="shared" si="21"/>
        <v/>
      </c>
      <c r="AQ142" s="11" t="b">
        <f t="shared" si="22"/>
        <v>0</v>
      </c>
      <c r="AR142" s="59" t="b">
        <f t="shared" si="23"/>
        <v>0</v>
      </c>
      <c r="AS142" s="34" t="str">
        <f t="shared" si="24"/>
        <v/>
      </c>
    </row>
    <row r="143" spans="2:45">
      <c r="B143" s="260"/>
      <c r="C143" s="35"/>
      <c r="D143" s="53"/>
      <c r="E143" s="5"/>
      <c r="F143" s="60"/>
      <c r="G143" s="54" t="e">
        <f>VLOOKUP(F143,Foglio1!$F$2:$G$1509,2,FALSE)</f>
        <v>#N/A</v>
      </c>
      <c r="H143" s="56"/>
      <c r="I143" s="4"/>
      <c r="J143" s="4"/>
      <c r="K143" s="14"/>
      <c r="L143" s="4"/>
      <c r="M143" s="24"/>
      <c r="N143" s="24"/>
      <c r="O143" s="14"/>
      <c r="P143" s="14"/>
      <c r="Q143" s="14"/>
      <c r="R143" s="14"/>
      <c r="S143" s="14"/>
      <c r="T143" s="14"/>
      <c r="U143" s="14"/>
      <c r="V143" s="14"/>
      <c r="W143" s="24"/>
      <c r="X143" s="14"/>
      <c r="Y143" s="15"/>
      <c r="Z143" s="15"/>
      <c r="AA143" s="55">
        <f t="shared" si="17"/>
        <v>0</v>
      </c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55">
        <f t="shared" si="18"/>
        <v>0</v>
      </c>
      <c r="AN143" s="55">
        <f t="shared" si="19"/>
        <v>0</v>
      </c>
      <c r="AO143" s="55">
        <f t="shared" si="20"/>
        <v>0</v>
      </c>
      <c r="AP143" s="84" t="str">
        <f t="shared" si="21"/>
        <v/>
      </c>
      <c r="AQ143" s="11" t="b">
        <f t="shared" si="22"/>
        <v>0</v>
      </c>
      <c r="AR143" s="59" t="b">
        <f t="shared" si="23"/>
        <v>0</v>
      </c>
      <c r="AS143" s="34" t="str">
        <f t="shared" si="24"/>
        <v/>
      </c>
    </row>
    <row r="144" spans="2:45">
      <c r="B144" s="260"/>
      <c r="C144" s="35"/>
      <c r="D144" s="53"/>
      <c r="E144" s="5"/>
      <c r="F144" s="60"/>
      <c r="G144" s="54" t="e">
        <f>VLOOKUP(F144,Foglio1!$F$2:$G$1509,2,FALSE)</f>
        <v>#N/A</v>
      </c>
      <c r="H144" s="56"/>
      <c r="I144" s="4"/>
      <c r="J144" s="4"/>
      <c r="K144" s="14"/>
      <c r="L144" s="4"/>
      <c r="M144" s="24"/>
      <c r="N144" s="24"/>
      <c r="O144" s="14"/>
      <c r="P144" s="14"/>
      <c r="Q144" s="14"/>
      <c r="R144" s="14"/>
      <c r="S144" s="14"/>
      <c r="T144" s="14"/>
      <c r="U144" s="14"/>
      <c r="V144" s="14"/>
      <c r="W144" s="24"/>
      <c r="X144" s="14"/>
      <c r="Y144" s="15"/>
      <c r="Z144" s="15"/>
      <c r="AA144" s="55">
        <f t="shared" si="17"/>
        <v>0</v>
      </c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55">
        <f t="shared" si="18"/>
        <v>0</v>
      </c>
      <c r="AN144" s="55">
        <f t="shared" si="19"/>
        <v>0</v>
      </c>
      <c r="AO144" s="55">
        <f t="shared" si="20"/>
        <v>0</v>
      </c>
      <c r="AP144" s="84" t="str">
        <f t="shared" si="21"/>
        <v/>
      </c>
      <c r="AQ144" s="11" t="b">
        <f t="shared" si="22"/>
        <v>0</v>
      </c>
      <c r="AR144" s="59" t="b">
        <f t="shared" si="23"/>
        <v>0</v>
      </c>
      <c r="AS144" s="34" t="str">
        <f t="shared" si="24"/>
        <v/>
      </c>
    </row>
    <row r="145" spans="2:45">
      <c r="B145" s="260"/>
      <c r="C145" s="35"/>
      <c r="D145" s="53"/>
      <c r="E145" s="5"/>
      <c r="F145" s="60"/>
      <c r="G145" s="54" t="e">
        <f>VLOOKUP(F145,Foglio1!$F$2:$G$1509,2,FALSE)</f>
        <v>#N/A</v>
      </c>
      <c r="H145" s="56"/>
      <c r="I145" s="4"/>
      <c r="J145" s="4"/>
      <c r="K145" s="14"/>
      <c r="L145" s="4"/>
      <c r="M145" s="24"/>
      <c r="N145" s="24"/>
      <c r="O145" s="14"/>
      <c r="P145" s="14"/>
      <c r="Q145" s="14"/>
      <c r="R145" s="14"/>
      <c r="S145" s="14"/>
      <c r="T145" s="14"/>
      <c r="U145" s="14"/>
      <c r="V145" s="14"/>
      <c r="W145" s="24"/>
      <c r="X145" s="14"/>
      <c r="Y145" s="15"/>
      <c r="Z145" s="15"/>
      <c r="AA145" s="55">
        <f t="shared" si="17"/>
        <v>0</v>
      </c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55">
        <f t="shared" si="18"/>
        <v>0</v>
      </c>
      <c r="AN145" s="55">
        <f t="shared" si="19"/>
        <v>0</v>
      </c>
      <c r="AO145" s="55">
        <f t="shared" si="20"/>
        <v>0</v>
      </c>
      <c r="AP145" s="84" t="str">
        <f t="shared" si="21"/>
        <v/>
      </c>
      <c r="AQ145" s="11" t="b">
        <f t="shared" si="22"/>
        <v>0</v>
      </c>
      <c r="AR145" s="59" t="b">
        <f t="shared" si="23"/>
        <v>0</v>
      </c>
      <c r="AS145" s="34" t="str">
        <f t="shared" si="24"/>
        <v/>
      </c>
    </row>
    <row r="146" spans="2:45">
      <c r="B146" s="260"/>
      <c r="C146" s="35"/>
      <c r="D146" s="53"/>
      <c r="E146" s="5"/>
      <c r="F146" s="60"/>
      <c r="G146" s="54" t="e">
        <f>VLOOKUP(F146,Foglio1!$F$2:$G$1509,2,FALSE)</f>
        <v>#N/A</v>
      </c>
      <c r="H146" s="56"/>
      <c r="I146" s="4"/>
      <c r="J146" s="4"/>
      <c r="K146" s="14"/>
      <c r="L146" s="4"/>
      <c r="M146" s="24"/>
      <c r="N146" s="24"/>
      <c r="O146" s="14"/>
      <c r="P146" s="14"/>
      <c r="Q146" s="14"/>
      <c r="R146" s="14"/>
      <c r="S146" s="14"/>
      <c r="T146" s="14"/>
      <c r="U146" s="14"/>
      <c r="V146" s="14"/>
      <c r="W146" s="24"/>
      <c r="X146" s="14"/>
      <c r="Y146" s="15"/>
      <c r="Z146" s="15"/>
      <c r="AA146" s="55">
        <f t="shared" si="17"/>
        <v>0</v>
      </c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55">
        <f t="shared" si="18"/>
        <v>0</v>
      </c>
      <c r="AN146" s="55">
        <f t="shared" si="19"/>
        <v>0</v>
      </c>
      <c r="AO146" s="55">
        <f t="shared" si="20"/>
        <v>0</v>
      </c>
      <c r="AP146" s="84" t="str">
        <f t="shared" si="21"/>
        <v/>
      </c>
      <c r="AQ146" s="11" t="b">
        <f t="shared" si="22"/>
        <v>0</v>
      </c>
      <c r="AR146" s="59" t="b">
        <f t="shared" si="23"/>
        <v>0</v>
      </c>
      <c r="AS146" s="34" t="str">
        <f t="shared" si="24"/>
        <v/>
      </c>
    </row>
    <row r="147" spans="2:45">
      <c r="B147" s="260"/>
      <c r="C147" s="35"/>
      <c r="D147" s="53"/>
      <c r="E147" s="5"/>
      <c r="F147" s="60"/>
      <c r="G147" s="54" t="e">
        <f>VLOOKUP(F147,Foglio1!$F$2:$G$1509,2,FALSE)</f>
        <v>#N/A</v>
      </c>
      <c r="H147" s="56"/>
      <c r="I147" s="4"/>
      <c r="J147" s="4"/>
      <c r="K147" s="14"/>
      <c r="L147" s="4"/>
      <c r="M147" s="24"/>
      <c r="N147" s="24"/>
      <c r="O147" s="14"/>
      <c r="P147" s="14"/>
      <c r="Q147" s="14"/>
      <c r="R147" s="14"/>
      <c r="S147" s="14"/>
      <c r="T147" s="14"/>
      <c r="U147" s="14"/>
      <c r="V147" s="14"/>
      <c r="W147" s="24"/>
      <c r="X147" s="14"/>
      <c r="Y147" s="15"/>
      <c r="Z147" s="15"/>
      <c r="AA147" s="55">
        <f t="shared" si="17"/>
        <v>0</v>
      </c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55">
        <f t="shared" si="18"/>
        <v>0</v>
      </c>
      <c r="AN147" s="55">
        <f t="shared" si="19"/>
        <v>0</v>
      </c>
      <c r="AO147" s="55">
        <f t="shared" si="20"/>
        <v>0</v>
      </c>
      <c r="AP147" s="84" t="str">
        <f t="shared" si="21"/>
        <v/>
      </c>
      <c r="AQ147" s="11" t="b">
        <f t="shared" si="22"/>
        <v>0</v>
      </c>
      <c r="AR147" s="59" t="b">
        <f t="shared" si="23"/>
        <v>0</v>
      </c>
      <c r="AS147" s="34" t="str">
        <f t="shared" si="24"/>
        <v/>
      </c>
    </row>
    <row r="148" spans="2:45">
      <c r="B148" s="260"/>
      <c r="C148" s="35"/>
      <c r="D148" s="53"/>
      <c r="E148" s="5"/>
      <c r="F148" s="60"/>
      <c r="G148" s="54" t="e">
        <f>VLOOKUP(F148,Foglio1!$F$2:$G$1509,2,FALSE)</f>
        <v>#N/A</v>
      </c>
      <c r="H148" s="56"/>
      <c r="I148" s="4"/>
      <c r="J148" s="4"/>
      <c r="K148" s="14"/>
      <c r="L148" s="4"/>
      <c r="M148" s="24"/>
      <c r="N148" s="24"/>
      <c r="O148" s="14"/>
      <c r="P148" s="14"/>
      <c r="Q148" s="14"/>
      <c r="R148" s="14"/>
      <c r="S148" s="14"/>
      <c r="T148" s="14"/>
      <c r="U148" s="14"/>
      <c r="V148" s="14"/>
      <c r="W148" s="24"/>
      <c r="X148" s="14"/>
      <c r="Y148" s="15"/>
      <c r="Z148" s="15"/>
      <c r="AA148" s="55">
        <f t="shared" si="17"/>
        <v>0</v>
      </c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55">
        <f t="shared" si="18"/>
        <v>0</v>
      </c>
      <c r="AN148" s="55">
        <f t="shared" si="19"/>
        <v>0</v>
      </c>
      <c r="AO148" s="55">
        <f t="shared" si="20"/>
        <v>0</v>
      </c>
      <c r="AP148" s="84" t="str">
        <f t="shared" si="21"/>
        <v/>
      </c>
      <c r="AQ148" s="11" t="b">
        <f t="shared" si="22"/>
        <v>0</v>
      </c>
      <c r="AR148" s="59" t="b">
        <f t="shared" si="23"/>
        <v>0</v>
      </c>
      <c r="AS148" s="34" t="str">
        <f t="shared" si="24"/>
        <v/>
      </c>
    </row>
    <row r="149" spans="2:45">
      <c r="B149" s="260"/>
      <c r="C149" s="35"/>
      <c r="D149" s="53"/>
      <c r="E149" s="5"/>
      <c r="F149" s="60"/>
      <c r="G149" s="54" t="e">
        <f>VLOOKUP(F149,Foglio1!$F$2:$G$1509,2,FALSE)</f>
        <v>#N/A</v>
      </c>
      <c r="H149" s="56"/>
      <c r="I149" s="4"/>
      <c r="J149" s="4"/>
      <c r="K149" s="14"/>
      <c r="L149" s="4"/>
      <c r="M149" s="24"/>
      <c r="N149" s="24"/>
      <c r="O149" s="14"/>
      <c r="P149" s="14"/>
      <c r="Q149" s="14"/>
      <c r="R149" s="14"/>
      <c r="S149" s="14"/>
      <c r="T149" s="14"/>
      <c r="U149" s="14"/>
      <c r="V149" s="14"/>
      <c r="W149" s="24"/>
      <c r="X149" s="14"/>
      <c r="Y149" s="15"/>
      <c r="Z149" s="15"/>
      <c r="AA149" s="55">
        <f t="shared" si="17"/>
        <v>0</v>
      </c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55">
        <f t="shared" si="18"/>
        <v>0</v>
      </c>
      <c r="AN149" s="55">
        <f t="shared" si="19"/>
        <v>0</v>
      </c>
      <c r="AO149" s="55">
        <f t="shared" si="20"/>
        <v>0</v>
      </c>
      <c r="AP149" s="84" t="str">
        <f t="shared" si="21"/>
        <v/>
      </c>
      <c r="AQ149" s="11" t="b">
        <f t="shared" si="22"/>
        <v>0</v>
      </c>
      <c r="AR149" s="59" t="b">
        <f t="shared" si="23"/>
        <v>0</v>
      </c>
      <c r="AS149" s="34" t="str">
        <f t="shared" si="24"/>
        <v/>
      </c>
    </row>
    <row r="150" spans="2:45">
      <c r="B150" s="260"/>
      <c r="C150" s="35"/>
      <c r="D150" s="53"/>
      <c r="E150" s="5"/>
      <c r="F150" s="60"/>
      <c r="G150" s="54" t="e">
        <f>VLOOKUP(F150,Foglio1!$F$2:$G$1509,2,FALSE)</f>
        <v>#N/A</v>
      </c>
      <c r="H150" s="56"/>
      <c r="I150" s="4"/>
      <c r="J150" s="4"/>
      <c r="K150" s="14"/>
      <c r="L150" s="4"/>
      <c r="M150" s="24"/>
      <c r="N150" s="24"/>
      <c r="O150" s="14"/>
      <c r="P150" s="14"/>
      <c r="Q150" s="14"/>
      <c r="R150" s="14"/>
      <c r="S150" s="14"/>
      <c r="T150" s="14"/>
      <c r="U150" s="14"/>
      <c r="V150" s="14"/>
      <c r="W150" s="24"/>
      <c r="X150" s="14"/>
      <c r="Y150" s="15"/>
      <c r="Z150" s="15"/>
      <c r="AA150" s="55">
        <f t="shared" si="17"/>
        <v>0</v>
      </c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55">
        <f t="shared" si="18"/>
        <v>0</v>
      </c>
      <c r="AN150" s="55">
        <f t="shared" si="19"/>
        <v>0</v>
      </c>
      <c r="AO150" s="55">
        <f t="shared" si="20"/>
        <v>0</v>
      </c>
      <c r="AP150" s="84" t="str">
        <f t="shared" si="21"/>
        <v/>
      </c>
      <c r="AQ150" s="11" t="b">
        <f t="shared" si="22"/>
        <v>0</v>
      </c>
      <c r="AR150" s="59" t="b">
        <f t="shared" si="23"/>
        <v>0</v>
      </c>
      <c r="AS150" s="34" t="str">
        <f t="shared" si="24"/>
        <v/>
      </c>
    </row>
    <row r="151" spans="2:45">
      <c r="B151" s="260"/>
      <c r="C151" s="35"/>
      <c r="D151" s="53"/>
      <c r="E151" s="5"/>
      <c r="F151" s="60"/>
      <c r="G151" s="54" t="e">
        <f>VLOOKUP(F151,Foglio1!$F$2:$G$1509,2,FALSE)</f>
        <v>#N/A</v>
      </c>
      <c r="H151" s="56"/>
      <c r="I151" s="4"/>
      <c r="J151" s="4"/>
      <c r="K151" s="14"/>
      <c r="L151" s="4"/>
      <c r="M151" s="24"/>
      <c r="N151" s="24"/>
      <c r="O151" s="14"/>
      <c r="P151" s="14"/>
      <c r="Q151" s="14"/>
      <c r="R151" s="14"/>
      <c r="S151" s="14"/>
      <c r="T151" s="14"/>
      <c r="U151" s="14"/>
      <c r="V151" s="14"/>
      <c r="W151" s="24"/>
      <c r="X151" s="14"/>
      <c r="Y151" s="15"/>
      <c r="Z151" s="15"/>
      <c r="AA151" s="55">
        <f t="shared" si="17"/>
        <v>0</v>
      </c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55">
        <f t="shared" si="18"/>
        <v>0</v>
      </c>
      <c r="AN151" s="55">
        <f t="shared" si="19"/>
        <v>0</v>
      </c>
      <c r="AO151" s="55">
        <f t="shared" si="20"/>
        <v>0</v>
      </c>
      <c r="AP151" s="84" t="str">
        <f t="shared" si="21"/>
        <v/>
      </c>
      <c r="AQ151" s="11" t="b">
        <f t="shared" si="22"/>
        <v>0</v>
      </c>
      <c r="AR151" s="59" t="b">
        <f t="shared" si="23"/>
        <v>0</v>
      </c>
      <c r="AS151" s="34" t="str">
        <f t="shared" si="24"/>
        <v/>
      </c>
    </row>
    <row r="152" spans="2:45">
      <c r="B152" s="260"/>
      <c r="C152" s="35"/>
      <c r="D152" s="53"/>
      <c r="E152" s="5"/>
      <c r="F152" s="60"/>
      <c r="G152" s="54" t="e">
        <f>VLOOKUP(F152,Foglio1!$F$2:$G$1509,2,FALSE)</f>
        <v>#N/A</v>
      </c>
      <c r="H152" s="56"/>
      <c r="I152" s="4"/>
      <c r="J152" s="4"/>
      <c r="K152" s="14"/>
      <c r="L152" s="4"/>
      <c r="M152" s="24"/>
      <c r="N152" s="24"/>
      <c r="O152" s="14"/>
      <c r="P152" s="14"/>
      <c r="Q152" s="14"/>
      <c r="R152" s="14"/>
      <c r="S152" s="14"/>
      <c r="T152" s="14"/>
      <c r="U152" s="14"/>
      <c r="V152" s="14"/>
      <c r="W152" s="24"/>
      <c r="X152" s="14"/>
      <c r="Y152" s="15"/>
      <c r="Z152" s="15"/>
      <c r="AA152" s="55">
        <f t="shared" si="17"/>
        <v>0</v>
      </c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55">
        <f t="shared" si="18"/>
        <v>0</v>
      </c>
      <c r="AN152" s="55">
        <f t="shared" si="19"/>
        <v>0</v>
      </c>
      <c r="AO152" s="55">
        <f t="shared" si="20"/>
        <v>0</v>
      </c>
      <c r="AP152" s="84" t="str">
        <f t="shared" si="21"/>
        <v/>
      </c>
      <c r="AQ152" s="11" t="b">
        <f t="shared" si="22"/>
        <v>0</v>
      </c>
      <c r="AR152" s="59" t="b">
        <f t="shared" si="23"/>
        <v>0</v>
      </c>
      <c r="AS152" s="34" t="str">
        <f t="shared" si="24"/>
        <v/>
      </c>
    </row>
    <row r="153" spans="2:45">
      <c r="B153" s="260"/>
      <c r="C153" s="35"/>
      <c r="D153" s="53"/>
      <c r="E153" s="5"/>
      <c r="F153" s="60"/>
      <c r="G153" s="54" t="e">
        <f>VLOOKUP(F153,Foglio1!$F$2:$G$1509,2,FALSE)</f>
        <v>#N/A</v>
      </c>
      <c r="H153" s="56"/>
      <c r="I153" s="4"/>
      <c r="J153" s="4"/>
      <c r="K153" s="14"/>
      <c r="L153" s="4"/>
      <c r="M153" s="24"/>
      <c r="N153" s="24"/>
      <c r="O153" s="14"/>
      <c r="P153" s="14"/>
      <c r="Q153" s="14"/>
      <c r="R153" s="14"/>
      <c r="S153" s="14"/>
      <c r="T153" s="14"/>
      <c r="U153" s="14"/>
      <c r="V153" s="14"/>
      <c r="W153" s="24"/>
      <c r="X153" s="14"/>
      <c r="Y153" s="15"/>
      <c r="Z153" s="15"/>
      <c r="AA153" s="55">
        <f t="shared" si="17"/>
        <v>0</v>
      </c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55">
        <f t="shared" si="18"/>
        <v>0</v>
      </c>
      <c r="AN153" s="55">
        <f t="shared" si="19"/>
        <v>0</v>
      </c>
      <c r="AO153" s="55">
        <f t="shared" si="20"/>
        <v>0</v>
      </c>
      <c r="AP153" s="84" t="str">
        <f t="shared" si="21"/>
        <v/>
      </c>
      <c r="AQ153" s="11" t="b">
        <f t="shared" si="22"/>
        <v>0</v>
      </c>
      <c r="AR153" s="59" t="b">
        <f t="shared" si="23"/>
        <v>0</v>
      </c>
      <c r="AS153" s="34" t="str">
        <f t="shared" si="24"/>
        <v/>
      </c>
    </row>
    <row r="154" spans="2:45">
      <c r="B154" s="260"/>
      <c r="C154" s="35"/>
      <c r="D154" s="53"/>
      <c r="E154" s="5"/>
      <c r="F154" s="60"/>
      <c r="G154" s="54" t="e">
        <f>VLOOKUP(F154,Foglio1!$F$2:$G$1509,2,FALSE)</f>
        <v>#N/A</v>
      </c>
      <c r="H154" s="56"/>
      <c r="I154" s="4"/>
      <c r="J154" s="4"/>
      <c r="K154" s="14"/>
      <c r="L154" s="4"/>
      <c r="M154" s="24"/>
      <c r="N154" s="24"/>
      <c r="O154" s="14"/>
      <c r="P154" s="14"/>
      <c r="Q154" s="14"/>
      <c r="R154" s="14"/>
      <c r="S154" s="14"/>
      <c r="T154" s="14"/>
      <c r="U154" s="14"/>
      <c r="V154" s="14"/>
      <c r="W154" s="24"/>
      <c r="X154" s="14"/>
      <c r="Y154" s="15"/>
      <c r="Z154" s="15"/>
      <c r="AA154" s="55">
        <f t="shared" si="17"/>
        <v>0</v>
      </c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55">
        <f t="shared" si="18"/>
        <v>0</v>
      </c>
      <c r="AN154" s="55">
        <f t="shared" si="19"/>
        <v>0</v>
      </c>
      <c r="AO154" s="55">
        <f t="shared" si="20"/>
        <v>0</v>
      </c>
      <c r="AP154" s="84" t="str">
        <f t="shared" si="21"/>
        <v/>
      </c>
      <c r="AQ154" s="11" t="b">
        <f t="shared" si="22"/>
        <v>0</v>
      </c>
      <c r="AR154" s="59" t="b">
        <f t="shared" si="23"/>
        <v>0</v>
      </c>
      <c r="AS154" s="34" t="str">
        <f t="shared" si="24"/>
        <v/>
      </c>
    </row>
    <row r="155" spans="2:45">
      <c r="B155" s="260"/>
      <c r="C155" s="35"/>
      <c r="D155" s="53"/>
      <c r="E155" s="5"/>
      <c r="F155" s="60"/>
      <c r="G155" s="54" t="e">
        <f>VLOOKUP(F155,Foglio1!$F$2:$G$1509,2,FALSE)</f>
        <v>#N/A</v>
      </c>
      <c r="H155" s="56"/>
      <c r="I155" s="4"/>
      <c r="J155" s="4"/>
      <c r="K155" s="14"/>
      <c r="L155" s="4"/>
      <c r="M155" s="24"/>
      <c r="N155" s="24"/>
      <c r="O155" s="14"/>
      <c r="P155" s="14"/>
      <c r="Q155" s="14"/>
      <c r="R155" s="14"/>
      <c r="S155" s="14"/>
      <c r="T155" s="14"/>
      <c r="U155" s="14"/>
      <c r="V155" s="14"/>
      <c r="W155" s="24"/>
      <c r="X155" s="14"/>
      <c r="Y155" s="15"/>
      <c r="Z155" s="15"/>
      <c r="AA155" s="55">
        <f t="shared" si="17"/>
        <v>0</v>
      </c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55">
        <f t="shared" si="18"/>
        <v>0</v>
      </c>
      <c r="AN155" s="55">
        <f t="shared" si="19"/>
        <v>0</v>
      </c>
      <c r="AO155" s="55">
        <f t="shared" si="20"/>
        <v>0</v>
      </c>
      <c r="AP155" s="84" t="str">
        <f t="shared" si="21"/>
        <v/>
      </c>
      <c r="AQ155" s="11" t="b">
        <f t="shared" si="22"/>
        <v>0</v>
      </c>
      <c r="AR155" s="59" t="b">
        <f t="shared" si="23"/>
        <v>0</v>
      </c>
      <c r="AS155" s="34" t="str">
        <f t="shared" si="24"/>
        <v/>
      </c>
    </row>
    <row r="156" spans="2:45">
      <c r="B156" s="260"/>
      <c r="C156" s="35"/>
      <c r="D156" s="53"/>
      <c r="E156" s="5"/>
      <c r="F156" s="60"/>
      <c r="G156" s="54" t="e">
        <f>VLOOKUP(F156,Foglio1!$F$2:$G$1509,2,FALSE)</f>
        <v>#N/A</v>
      </c>
      <c r="H156" s="56"/>
      <c r="I156" s="4"/>
      <c r="J156" s="4"/>
      <c r="K156" s="14"/>
      <c r="L156" s="4"/>
      <c r="M156" s="24"/>
      <c r="N156" s="24"/>
      <c r="O156" s="14"/>
      <c r="P156" s="14"/>
      <c r="Q156" s="14"/>
      <c r="R156" s="14"/>
      <c r="S156" s="14"/>
      <c r="T156" s="14"/>
      <c r="U156" s="14"/>
      <c r="V156" s="14"/>
      <c r="W156" s="24"/>
      <c r="X156" s="14"/>
      <c r="Y156" s="15"/>
      <c r="Z156" s="15"/>
      <c r="AA156" s="55">
        <f t="shared" si="17"/>
        <v>0</v>
      </c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55">
        <f t="shared" si="18"/>
        <v>0</v>
      </c>
      <c r="AN156" s="55">
        <f t="shared" si="19"/>
        <v>0</v>
      </c>
      <c r="AO156" s="55">
        <f t="shared" si="20"/>
        <v>0</v>
      </c>
      <c r="AP156" s="84" t="str">
        <f t="shared" si="21"/>
        <v/>
      </c>
      <c r="AQ156" s="11" t="b">
        <f t="shared" si="22"/>
        <v>0</v>
      </c>
      <c r="AR156" s="59" t="b">
        <f t="shared" si="23"/>
        <v>0</v>
      </c>
      <c r="AS156" s="34" t="str">
        <f t="shared" si="24"/>
        <v/>
      </c>
    </row>
    <row r="157" spans="2:45">
      <c r="B157" s="260"/>
      <c r="C157" s="35"/>
      <c r="D157" s="53"/>
      <c r="E157" s="5"/>
      <c r="F157" s="60"/>
      <c r="G157" s="54" t="e">
        <f>VLOOKUP(F157,Foglio1!$F$2:$G$1509,2,FALSE)</f>
        <v>#N/A</v>
      </c>
      <c r="H157" s="56"/>
      <c r="I157" s="4"/>
      <c r="J157" s="4"/>
      <c r="K157" s="14"/>
      <c r="L157" s="4"/>
      <c r="M157" s="24"/>
      <c r="N157" s="24"/>
      <c r="O157" s="14"/>
      <c r="P157" s="14"/>
      <c r="Q157" s="14"/>
      <c r="R157" s="14"/>
      <c r="S157" s="14"/>
      <c r="T157" s="14"/>
      <c r="U157" s="14"/>
      <c r="V157" s="14"/>
      <c r="W157" s="24"/>
      <c r="X157" s="14"/>
      <c r="Y157" s="15"/>
      <c r="Z157" s="15"/>
      <c r="AA157" s="55">
        <f t="shared" si="17"/>
        <v>0</v>
      </c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55">
        <f t="shared" si="18"/>
        <v>0</v>
      </c>
      <c r="AN157" s="55">
        <f t="shared" si="19"/>
        <v>0</v>
      </c>
      <c r="AO157" s="55">
        <f t="shared" si="20"/>
        <v>0</v>
      </c>
      <c r="AP157" s="84" t="str">
        <f t="shared" si="21"/>
        <v/>
      </c>
      <c r="AQ157" s="11" t="b">
        <f t="shared" si="22"/>
        <v>0</v>
      </c>
      <c r="AR157" s="59" t="b">
        <f t="shared" si="23"/>
        <v>0</v>
      </c>
      <c r="AS157" s="34" t="str">
        <f t="shared" si="24"/>
        <v/>
      </c>
    </row>
    <row r="158" spans="2:45">
      <c r="B158" s="260"/>
      <c r="C158" s="35"/>
      <c r="D158" s="53"/>
      <c r="E158" s="5"/>
      <c r="F158" s="60"/>
      <c r="G158" s="54" t="e">
        <f>VLOOKUP(F158,Foglio1!$F$2:$G$1509,2,FALSE)</f>
        <v>#N/A</v>
      </c>
      <c r="H158" s="56"/>
      <c r="I158" s="4"/>
      <c r="J158" s="4"/>
      <c r="K158" s="14"/>
      <c r="L158" s="4"/>
      <c r="M158" s="24"/>
      <c r="N158" s="24"/>
      <c r="O158" s="14"/>
      <c r="P158" s="14"/>
      <c r="Q158" s="14"/>
      <c r="R158" s="14"/>
      <c r="S158" s="14"/>
      <c r="T158" s="14"/>
      <c r="U158" s="14"/>
      <c r="V158" s="14"/>
      <c r="W158" s="24"/>
      <c r="X158" s="14"/>
      <c r="Y158" s="15"/>
      <c r="Z158" s="15"/>
      <c r="AA158" s="55">
        <f t="shared" si="17"/>
        <v>0</v>
      </c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55">
        <f t="shared" si="18"/>
        <v>0</v>
      </c>
      <c r="AN158" s="55">
        <f t="shared" si="19"/>
        <v>0</v>
      </c>
      <c r="AO158" s="55">
        <f t="shared" si="20"/>
        <v>0</v>
      </c>
      <c r="AP158" s="84" t="str">
        <f t="shared" si="21"/>
        <v/>
      </c>
      <c r="AQ158" s="11" t="b">
        <f t="shared" si="22"/>
        <v>0</v>
      </c>
      <c r="AR158" s="59" t="b">
        <f t="shared" si="23"/>
        <v>0</v>
      </c>
      <c r="AS158" s="34" t="str">
        <f t="shared" si="24"/>
        <v/>
      </c>
    </row>
    <row r="159" spans="2:45">
      <c r="B159" s="260"/>
      <c r="C159" s="35"/>
      <c r="D159" s="53"/>
      <c r="E159" s="5"/>
      <c r="F159" s="60"/>
      <c r="G159" s="54" t="e">
        <f>VLOOKUP(F159,Foglio1!$F$2:$G$1509,2,FALSE)</f>
        <v>#N/A</v>
      </c>
      <c r="H159" s="56"/>
      <c r="I159" s="4"/>
      <c r="J159" s="4"/>
      <c r="K159" s="14"/>
      <c r="L159" s="4"/>
      <c r="M159" s="24"/>
      <c r="N159" s="24"/>
      <c r="O159" s="14"/>
      <c r="P159" s="14"/>
      <c r="Q159" s="14"/>
      <c r="R159" s="14"/>
      <c r="S159" s="14"/>
      <c r="T159" s="14"/>
      <c r="U159" s="14"/>
      <c r="V159" s="14"/>
      <c r="W159" s="24"/>
      <c r="X159" s="14"/>
      <c r="Y159" s="15"/>
      <c r="Z159" s="15"/>
      <c r="AA159" s="55">
        <f t="shared" si="17"/>
        <v>0</v>
      </c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55">
        <f t="shared" si="18"/>
        <v>0</v>
      </c>
      <c r="AN159" s="55">
        <f t="shared" si="19"/>
        <v>0</v>
      </c>
      <c r="AO159" s="55">
        <f t="shared" si="20"/>
        <v>0</v>
      </c>
      <c r="AP159" s="84" t="str">
        <f t="shared" si="21"/>
        <v/>
      </c>
      <c r="AQ159" s="11" t="b">
        <f t="shared" si="22"/>
        <v>0</v>
      </c>
      <c r="AR159" s="59" t="b">
        <f t="shared" si="23"/>
        <v>0</v>
      </c>
      <c r="AS159" s="34" t="str">
        <f t="shared" si="24"/>
        <v/>
      </c>
    </row>
    <row r="160" spans="2:45">
      <c r="B160" s="260"/>
      <c r="C160" s="35"/>
      <c r="D160" s="53"/>
      <c r="E160" s="5"/>
      <c r="F160" s="60"/>
      <c r="G160" s="54" t="e">
        <f>VLOOKUP(F160,Foglio1!$F$2:$G$1509,2,FALSE)</f>
        <v>#N/A</v>
      </c>
      <c r="H160" s="56"/>
      <c r="I160" s="4"/>
      <c r="J160" s="4"/>
      <c r="K160" s="14"/>
      <c r="L160" s="4"/>
      <c r="M160" s="24"/>
      <c r="N160" s="24"/>
      <c r="O160" s="14"/>
      <c r="P160" s="14"/>
      <c r="Q160" s="14"/>
      <c r="R160" s="14"/>
      <c r="S160" s="14"/>
      <c r="T160" s="14"/>
      <c r="U160" s="14"/>
      <c r="V160" s="14"/>
      <c r="W160" s="24"/>
      <c r="X160" s="14"/>
      <c r="Y160" s="15"/>
      <c r="Z160" s="15"/>
      <c r="AA160" s="55">
        <f t="shared" si="17"/>
        <v>0</v>
      </c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55">
        <f t="shared" si="18"/>
        <v>0</v>
      </c>
      <c r="AN160" s="55">
        <f t="shared" si="19"/>
        <v>0</v>
      </c>
      <c r="AO160" s="55">
        <f t="shared" si="20"/>
        <v>0</v>
      </c>
      <c r="AP160" s="84" t="str">
        <f t="shared" si="21"/>
        <v/>
      </c>
      <c r="AQ160" s="11" t="b">
        <f t="shared" si="22"/>
        <v>0</v>
      </c>
      <c r="AR160" s="59" t="b">
        <f t="shared" si="23"/>
        <v>0</v>
      </c>
      <c r="AS160" s="34" t="str">
        <f t="shared" si="24"/>
        <v/>
      </c>
    </row>
    <row r="161" spans="2:45">
      <c r="B161" s="260"/>
      <c r="C161" s="35"/>
      <c r="D161" s="53"/>
      <c r="E161" s="5"/>
      <c r="F161" s="60"/>
      <c r="G161" s="54" t="e">
        <f>VLOOKUP(F161,Foglio1!$F$2:$G$1509,2,FALSE)</f>
        <v>#N/A</v>
      </c>
      <c r="H161" s="56"/>
      <c r="I161" s="4"/>
      <c r="J161" s="4"/>
      <c r="K161" s="14"/>
      <c r="L161" s="4"/>
      <c r="M161" s="24"/>
      <c r="N161" s="24"/>
      <c r="O161" s="14"/>
      <c r="P161" s="14"/>
      <c r="Q161" s="14"/>
      <c r="R161" s="14"/>
      <c r="S161" s="14"/>
      <c r="T161" s="14"/>
      <c r="U161" s="14"/>
      <c r="V161" s="14"/>
      <c r="W161" s="24"/>
      <c r="X161" s="14"/>
      <c r="Y161" s="15"/>
      <c r="Z161" s="15"/>
      <c r="AA161" s="55">
        <f t="shared" si="17"/>
        <v>0</v>
      </c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55">
        <f t="shared" si="18"/>
        <v>0</v>
      </c>
      <c r="AN161" s="55">
        <f t="shared" si="19"/>
        <v>0</v>
      </c>
      <c r="AO161" s="55">
        <f t="shared" si="20"/>
        <v>0</v>
      </c>
      <c r="AP161" s="84" t="str">
        <f t="shared" si="21"/>
        <v/>
      </c>
      <c r="AQ161" s="11" t="b">
        <f t="shared" si="22"/>
        <v>0</v>
      </c>
      <c r="AR161" s="59" t="b">
        <f t="shared" si="23"/>
        <v>0</v>
      </c>
      <c r="AS161" s="34" t="str">
        <f t="shared" si="24"/>
        <v/>
      </c>
    </row>
    <row r="162" spans="2:45">
      <c r="B162" s="260"/>
      <c r="C162" s="35"/>
      <c r="D162" s="53"/>
      <c r="E162" s="5"/>
      <c r="F162" s="60"/>
      <c r="G162" s="54" t="e">
        <f>VLOOKUP(F162,Foglio1!$F$2:$G$1509,2,FALSE)</f>
        <v>#N/A</v>
      </c>
      <c r="H162" s="56"/>
      <c r="I162" s="4"/>
      <c r="J162" s="4"/>
      <c r="K162" s="14"/>
      <c r="L162" s="4"/>
      <c r="M162" s="24"/>
      <c r="N162" s="24"/>
      <c r="O162" s="14"/>
      <c r="P162" s="14"/>
      <c r="Q162" s="14"/>
      <c r="R162" s="14"/>
      <c r="S162" s="14"/>
      <c r="T162" s="14"/>
      <c r="U162" s="14"/>
      <c r="V162" s="14"/>
      <c r="W162" s="24"/>
      <c r="X162" s="14"/>
      <c r="Y162" s="15"/>
      <c r="Z162" s="15"/>
      <c r="AA162" s="55">
        <f t="shared" si="17"/>
        <v>0</v>
      </c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55">
        <f t="shared" si="18"/>
        <v>0</v>
      </c>
      <c r="AN162" s="55">
        <f t="shared" si="19"/>
        <v>0</v>
      </c>
      <c r="AO162" s="55">
        <f t="shared" si="20"/>
        <v>0</v>
      </c>
      <c r="AP162" s="84" t="str">
        <f t="shared" si="21"/>
        <v/>
      </c>
      <c r="AQ162" s="11" t="b">
        <f t="shared" si="22"/>
        <v>0</v>
      </c>
      <c r="AR162" s="59" t="b">
        <f t="shared" si="23"/>
        <v>0</v>
      </c>
      <c r="AS162" s="34" t="str">
        <f t="shared" si="24"/>
        <v/>
      </c>
    </row>
    <row r="163" spans="2:45">
      <c r="B163" s="260"/>
      <c r="C163" s="35"/>
      <c r="D163" s="53"/>
      <c r="E163" s="5"/>
      <c r="F163" s="60"/>
      <c r="G163" s="54" t="e">
        <f>VLOOKUP(F163,Foglio1!$F$2:$G$1509,2,FALSE)</f>
        <v>#N/A</v>
      </c>
      <c r="H163" s="56"/>
      <c r="I163" s="4"/>
      <c r="J163" s="4"/>
      <c r="K163" s="14"/>
      <c r="L163" s="4"/>
      <c r="M163" s="24"/>
      <c r="N163" s="24"/>
      <c r="O163" s="14"/>
      <c r="P163" s="14"/>
      <c r="Q163" s="14"/>
      <c r="R163" s="14"/>
      <c r="S163" s="14"/>
      <c r="T163" s="14"/>
      <c r="U163" s="14"/>
      <c r="V163" s="14"/>
      <c r="W163" s="24"/>
      <c r="X163" s="14"/>
      <c r="Y163" s="15"/>
      <c r="Z163" s="15"/>
      <c r="AA163" s="55">
        <f t="shared" si="17"/>
        <v>0</v>
      </c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55">
        <f t="shared" si="18"/>
        <v>0</v>
      </c>
      <c r="AN163" s="55">
        <f t="shared" si="19"/>
        <v>0</v>
      </c>
      <c r="AO163" s="55">
        <f t="shared" si="20"/>
        <v>0</v>
      </c>
      <c r="AP163" s="84" t="str">
        <f t="shared" si="21"/>
        <v/>
      </c>
      <c r="AQ163" s="11" t="b">
        <f t="shared" si="22"/>
        <v>0</v>
      </c>
      <c r="AR163" s="59" t="b">
        <f t="shared" si="23"/>
        <v>0</v>
      </c>
      <c r="AS163" s="34" t="str">
        <f t="shared" si="24"/>
        <v/>
      </c>
    </row>
    <row r="164" spans="2:45">
      <c r="B164" s="260"/>
      <c r="C164" s="35"/>
      <c r="D164" s="53"/>
      <c r="E164" s="5"/>
      <c r="F164" s="60"/>
      <c r="G164" s="54" t="e">
        <f>VLOOKUP(F164,Foglio1!$F$2:$G$1509,2,FALSE)</f>
        <v>#N/A</v>
      </c>
      <c r="H164" s="56"/>
      <c r="I164" s="4"/>
      <c r="J164" s="4"/>
      <c r="K164" s="14"/>
      <c r="L164" s="4"/>
      <c r="M164" s="24"/>
      <c r="N164" s="24"/>
      <c r="O164" s="14"/>
      <c r="P164" s="14"/>
      <c r="Q164" s="14"/>
      <c r="R164" s="14"/>
      <c r="S164" s="14"/>
      <c r="T164" s="14"/>
      <c r="U164" s="14"/>
      <c r="V164" s="14"/>
      <c r="W164" s="24"/>
      <c r="X164" s="14"/>
      <c r="Y164" s="15"/>
      <c r="Z164" s="15"/>
      <c r="AA164" s="55">
        <f t="shared" si="17"/>
        <v>0</v>
      </c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55">
        <f t="shared" si="18"/>
        <v>0</v>
      </c>
      <c r="AN164" s="55">
        <f t="shared" si="19"/>
        <v>0</v>
      </c>
      <c r="AO164" s="55">
        <f t="shared" si="20"/>
        <v>0</v>
      </c>
      <c r="AP164" s="84" t="str">
        <f t="shared" si="21"/>
        <v/>
      </c>
      <c r="AQ164" s="11" t="b">
        <f t="shared" si="22"/>
        <v>0</v>
      </c>
      <c r="AR164" s="59" t="b">
        <f t="shared" si="23"/>
        <v>0</v>
      </c>
      <c r="AS164" s="34" t="str">
        <f t="shared" si="24"/>
        <v/>
      </c>
    </row>
    <row r="165" spans="2:45">
      <c r="B165" s="260"/>
      <c r="C165" s="35"/>
      <c r="D165" s="53"/>
      <c r="E165" s="5"/>
      <c r="F165" s="60"/>
      <c r="G165" s="54" t="e">
        <f>VLOOKUP(F165,Foglio1!$F$2:$G$1509,2,FALSE)</f>
        <v>#N/A</v>
      </c>
      <c r="H165" s="56"/>
      <c r="I165" s="4"/>
      <c r="J165" s="4"/>
      <c r="K165" s="14"/>
      <c r="L165" s="4"/>
      <c r="M165" s="24"/>
      <c r="N165" s="24"/>
      <c r="O165" s="14"/>
      <c r="P165" s="14"/>
      <c r="Q165" s="14"/>
      <c r="R165" s="14"/>
      <c r="S165" s="14"/>
      <c r="T165" s="14"/>
      <c r="U165" s="14"/>
      <c r="V165" s="14"/>
      <c r="W165" s="24"/>
      <c r="X165" s="14"/>
      <c r="Y165" s="15"/>
      <c r="Z165" s="15"/>
      <c r="AA165" s="55">
        <f t="shared" si="17"/>
        <v>0</v>
      </c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55">
        <f t="shared" si="18"/>
        <v>0</v>
      </c>
      <c r="AN165" s="55">
        <f t="shared" si="19"/>
        <v>0</v>
      </c>
      <c r="AO165" s="55">
        <f t="shared" si="20"/>
        <v>0</v>
      </c>
      <c r="AP165" s="84" t="str">
        <f t="shared" si="21"/>
        <v/>
      </c>
      <c r="AQ165" s="11" t="b">
        <f t="shared" si="22"/>
        <v>0</v>
      </c>
      <c r="AR165" s="59" t="b">
        <f t="shared" si="23"/>
        <v>0</v>
      </c>
      <c r="AS165" s="34" t="str">
        <f t="shared" si="24"/>
        <v/>
      </c>
    </row>
    <row r="166" spans="2:45">
      <c r="B166" s="260"/>
      <c r="C166" s="35"/>
      <c r="D166" s="53"/>
      <c r="E166" s="5"/>
      <c r="F166" s="60"/>
      <c r="G166" s="54" t="e">
        <f>VLOOKUP(F166,Foglio1!$F$2:$G$1509,2,FALSE)</f>
        <v>#N/A</v>
      </c>
      <c r="H166" s="56"/>
      <c r="I166" s="4"/>
      <c r="J166" s="4"/>
      <c r="K166" s="14"/>
      <c r="L166" s="4"/>
      <c r="M166" s="24"/>
      <c r="N166" s="24"/>
      <c r="O166" s="14"/>
      <c r="P166" s="14"/>
      <c r="Q166" s="14"/>
      <c r="R166" s="14"/>
      <c r="S166" s="14"/>
      <c r="T166" s="14"/>
      <c r="U166" s="14"/>
      <c r="V166" s="14"/>
      <c r="W166" s="24"/>
      <c r="X166" s="14"/>
      <c r="Y166" s="15"/>
      <c r="Z166" s="15"/>
      <c r="AA166" s="55">
        <f t="shared" si="17"/>
        <v>0</v>
      </c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55">
        <f t="shared" si="18"/>
        <v>0</v>
      </c>
      <c r="AN166" s="55">
        <f t="shared" si="19"/>
        <v>0</v>
      </c>
      <c r="AO166" s="55">
        <f t="shared" si="20"/>
        <v>0</v>
      </c>
      <c r="AP166" s="84" t="str">
        <f t="shared" si="21"/>
        <v/>
      </c>
      <c r="AQ166" s="11" t="b">
        <f t="shared" si="22"/>
        <v>0</v>
      </c>
      <c r="AR166" s="59" t="b">
        <f t="shared" si="23"/>
        <v>0</v>
      </c>
      <c r="AS166" s="34" t="str">
        <f t="shared" si="24"/>
        <v/>
      </c>
    </row>
    <row r="167" spans="2:45">
      <c r="B167" s="260"/>
      <c r="C167" s="35"/>
      <c r="D167" s="53"/>
      <c r="E167" s="5"/>
      <c r="F167" s="60"/>
      <c r="G167" s="54" t="e">
        <f>VLOOKUP(F167,Foglio1!$F$2:$G$1509,2,FALSE)</f>
        <v>#N/A</v>
      </c>
      <c r="H167" s="56"/>
      <c r="I167" s="4"/>
      <c r="J167" s="4"/>
      <c r="K167" s="14"/>
      <c r="L167" s="4"/>
      <c r="M167" s="24"/>
      <c r="N167" s="24"/>
      <c r="O167" s="14"/>
      <c r="P167" s="14"/>
      <c r="Q167" s="14"/>
      <c r="R167" s="14"/>
      <c r="S167" s="14"/>
      <c r="T167" s="14"/>
      <c r="U167" s="14"/>
      <c r="V167" s="14"/>
      <c r="W167" s="24"/>
      <c r="X167" s="14"/>
      <c r="Y167" s="15"/>
      <c r="Z167" s="15"/>
      <c r="AA167" s="55">
        <f t="shared" si="17"/>
        <v>0</v>
      </c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55">
        <f t="shared" si="18"/>
        <v>0</v>
      </c>
      <c r="AN167" s="55">
        <f t="shared" si="19"/>
        <v>0</v>
      </c>
      <c r="AO167" s="55">
        <f t="shared" si="20"/>
        <v>0</v>
      </c>
      <c r="AP167" s="84" t="str">
        <f t="shared" si="21"/>
        <v/>
      </c>
      <c r="AQ167" s="11" t="b">
        <f t="shared" si="22"/>
        <v>0</v>
      </c>
      <c r="AR167" s="59" t="b">
        <f t="shared" si="23"/>
        <v>0</v>
      </c>
      <c r="AS167" s="34" t="str">
        <f t="shared" si="24"/>
        <v/>
      </c>
    </row>
    <row r="168" spans="2:45">
      <c r="B168" s="260"/>
      <c r="C168" s="35"/>
      <c r="D168" s="53"/>
      <c r="E168" s="5"/>
      <c r="F168" s="60"/>
      <c r="G168" s="54" t="e">
        <f>VLOOKUP(F168,Foglio1!$F$2:$G$1509,2,FALSE)</f>
        <v>#N/A</v>
      </c>
      <c r="H168" s="56"/>
      <c r="I168" s="4"/>
      <c r="J168" s="4"/>
      <c r="K168" s="14"/>
      <c r="L168" s="4"/>
      <c r="M168" s="24"/>
      <c r="N168" s="24"/>
      <c r="O168" s="14"/>
      <c r="P168" s="14"/>
      <c r="Q168" s="14"/>
      <c r="R168" s="14"/>
      <c r="S168" s="14"/>
      <c r="T168" s="14"/>
      <c r="U168" s="14"/>
      <c r="V168" s="14"/>
      <c r="W168" s="24"/>
      <c r="X168" s="14"/>
      <c r="Y168" s="15"/>
      <c r="Z168" s="15"/>
      <c r="AA168" s="55">
        <f t="shared" si="17"/>
        <v>0</v>
      </c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55">
        <f t="shared" si="18"/>
        <v>0</v>
      </c>
      <c r="AN168" s="55">
        <f t="shared" si="19"/>
        <v>0</v>
      </c>
      <c r="AO168" s="55">
        <f t="shared" si="20"/>
        <v>0</v>
      </c>
      <c r="AP168" s="84" t="str">
        <f t="shared" si="21"/>
        <v/>
      </c>
      <c r="AQ168" s="11" t="b">
        <f t="shared" si="22"/>
        <v>0</v>
      </c>
      <c r="AR168" s="59" t="b">
        <f t="shared" si="23"/>
        <v>0</v>
      </c>
      <c r="AS168" s="34" t="str">
        <f t="shared" si="24"/>
        <v/>
      </c>
    </row>
    <row r="169" spans="2:45">
      <c r="B169" s="260"/>
      <c r="C169" s="35"/>
      <c r="D169" s="53"/>
      <c r="E169" s="5"/>
      <c r="F169" s="60"/>
      <c r="G169" s="54" t="e">
        <f>VLOOKUP(F169,Foglio1!$F$2:$G$1509,2,FALSE)</f>
        <v>#N/A</v>
      </c>
      <c r="H169" s="56"/>
      <c r="I169" s="4"/>
      <c r="J169" s="4"/>
      <c r="K169" s="14"/>
      <c r="L169" s="4"/>
      <c r="M169" s="24"/>
      <c r="N169" s="24"/>
      <c r="O169" s="14"/>
      <c r="P169" s="14"/>
      <c r="Q169" s="14"/>
      <c r="R169" s="14"/>
      <c r="S169" s="14"/>
      <c r="T169" s="14"/>
      <c r="U169" s="14"/>
      <c r="V169" s="14"/>
      <c r="W169" s="24"/>
      <c r="X169" s="14"/>
      <c r="Y169" s="15"/>
      <c r="Z169" s="15"/>
      <c r="AA169" s="55">
        <f t="shared" si="17"/>
        <v>0</v>
      </c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55">
        <f t="shared" si="18"/>
        <v>0</v>
      </c>
      <c r="AN169" s="55">
        <f t="shared" si="19"/>
        <v>0</v>
      </c>
      <c r="AO169" s="55">
        <f t="shared" si="20"/>
        <v>0</v>
      </c>
      <c r="AP169" s="84" t="str">
        <f t="shared" si="21"/>
        <v/>
      </c>
      <c r="AQ169" s="11" t="b">
        <f t="shared" si="22"/>
        <v>0</v>
      </c>
      <c r="AR169" s="59" t="b">
        <f t="shared" si="23"/>
        <v>0</v>
      </c>
      <c r="AS169" s="34" t="str">
        <f t="shared" si="24"/>
        <v/>
      </c>
    </row>
    <row r="170" spans="2:45">
      <c r="B170" s="260"/>
      <c r="C170" s="35"/>
      <c r="D170" s="53"/>
      <c r="E170" s="5"/>
      <c r="F170" s="60"/>
      <c r="G170" s="54" t="e">
        <f>VLOOKUP(F170,Foglio1!$F$2:$G$1509,2,FALSE)</f>
        <v>#N/A</v>
      </c>
      <c r="H170" s="56"/>
      <c r="I170" s="4"/>
      <c r="J170" s="4"/>
      <c r="K170" s="14"/>
      <c r="L170" s="4"/>
      <c r="M170" s="24"/>
      <c r="N170" s="24"/>
      <c r="O170" s="14"/>
      <c r="P170" s="14"/>
      <c r="Q170" s="14"/>
      <c r="R170" s="14"/>
      <c r="S170" s="14"/>
      <c r="T170" s="14"/>
      <c r="U170" s="14"/>
      <c r="V170" s="14"/>
      <c r="W170" s="24"/>
      <c r="X170" s="14"/>
      <c r="Y170" s="15"/>
      <c r="Z170" s="15"/>
      <c r="AA170" s="55">
        <f t="shared" si="17"/>
        <v>0</v>
      </c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55">
        <f t="shared" si="18"/>
        <v>0</v>
      </c>
      <c r="AN170" s="55">
        <f t="shared" si="19"/>
        <v>0</v>
      </c>
      <c r="AO170" s="55">
        <f t="shared" si="20"/>
        <v>0</v>
      </c>
      <c r="AP170" s="84" t="str">
        <f t="shared" si="21"/>
        <v/>
      </c>
      <c r="AQ170" s="11" t="b">
        <f t="shared" si="22"/>
        <v>0</v>
      </c>
      <c r="AR170" s="59" t="b">
        <f t="shared" si="23"/>
        <v>0</v>
      </c>
      <c r="AS170" s="34" t="str">
        <f t="shared" si="24"/>
        <v/>
      </c>
    </row>
    <row r="171" spans="2:45">
      <c r="B171" s="260"/>
      <c r="C171" s="35"/>
      <c r="D171" s="53"/>
      <c r="E171" s="5"/>
      <c r="F171" s="60"/>
      <c r="G171" s="54" t="e">
        <f>VLOOKUP(F171,Foglio1!$F$2:$G$1509,2,FALSE)</f>
        <v>#N/A</v>
      </c>
      <c r="H171" s="56"/>
      <c r="I171" s="4"/>
      <c r="J171" s="4"/>
      <c r="K171" s="14"/>
      <c r="L171" s="4"/>
      <c r="M171" s="24"/>
      <c r="N171" s="24"/>
      <c r="O171" s="14"/>
      <c r="P171" s="14"/>
      <c r="Q171" s="14"/>
      <c r="R171" s="14"/>
      <c r="S171" s="14"/>
      <c r="T171" s="14"/>
      <c r="U171" s="14"/>
      <c r="V171" s="14"/>
      <c r="W171" s="24"/>
      <c r="X171" s="14"/>
      <c r="Y171" s="15"/>
      <c r="Z171" s="15"/>
      <c r="AA171" s="55">
        <f t="shared" si="17"/>
        <v>0</v>
      </c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55">
        <f t="shared" si="18"/>
        <v>0</v>
      </c>
      <c r="AN171" s="55">
        <f t="shared" si="19"/>
        <v>0</v>
      </c>
      <c r="AO171" s="55">
        <f t="shared" si="20"/>
        <v>0</v>
      </c>
      <c r="AP171" s="84" t="str">
        <f t="shared" si="21"/>
        <v/>
      </c>
      <c r="AQ171" s="11" t="b">
        <f t="shared" si="22"/>
        <v>0</v>
      </c>
      <c r="AR171" s="59" t="b">
        <f t="shared" si="23"/>
        <v>0</v>
      </c>
      <c r="AS171" s="34" t="str">
        <f t="shared" si="24"/>
        <v/>
      </c>
    </row>
    <row r="172" spans="2:45">
      <c r="B172" s="260"/>
      <c r="C172" s="35"/>
      <c r="D172" s="53"/>
      <c r="E172" s="5"/>
      <c r="F172" s="60"/>
      <c r="G172" s="54" t="e">
        <f>VLOOKUP(F172,Foglio1!$F$2:$G$1509,2,FALSE)</f>
        <v>#N/A</v>
      </c>
      <c r="H172" s="56"/>
      <c r="I172" s="4"/>
      <c r="J172" s="4"/>
      <c r="K172" s="14"/>
      <c r="L172" s="4"/>
      <c r="M172" s="24"/>
      <c r="N172" s="24"/>
      <c r="O172" s="14"/>
      <c r="P172" s="14"/>
      <c r="Q172" s="14"/>
      <c r="R172" s="14"/>
      <c r="S172" s="14"/>
      <c r="T172" s="14"/>
      <c r="U172" s="14"/>
      <c r="V172" s="14"/>
      <c r="W172" s="24"/>
      <c r="X172" s="14"/>
      <c r="Y172" s="15"/>
      <c r="Z172" s="15"/>
      <c r="AA172" s="55">
        <f t="shared" si="17"/>
        <v>0</v>
      </c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55">
        <f t="shared" si="18"/>
        <v>0</v>
      </c>
      <c r="AN172" s="55">
        <f t="shared" si="19"/>
        <v>0</v>
      </c>
      <c r="AO172" s="55">
        <f t="shared" si="20"/>
        <v>0</v>
      </c>
      <c r="AP172" s="84" t="str">
        <f t="shared" si="21"/>
        <v/>
      </c>
      <c r="AQ172" s="11" t="b">
        <f t="shared" si="22"/>
        <v>0</v>
      </c>
      <c r="AR172" s="59" t="b">
        <f t="shared" si="23"/>
        <v>0</v>
      </c>
      <c r="AS172" s="34" t="str">
        <f t="shared" si="24"/>
        <v/>
      </c>
    </row>
    <row r="173" spans="2:45">
      <c r="B173" s="260"/>
      <c r="C173" s="35"/>
      <c r="D173" s="53"/>
      <c r="E173" s="5"/>
      <c r="F173" s="60"/>
      <c r="G173" s="54" t="e">
        <f>VLOOKUP(F173,Foglio1!$F$2:$G$1509,2,FALSE)</f>
        <v>#N/A</v>
      </c>
      <c r="H173" s="56"/>
      <c r="I173" s="4"/>
      <c r="J173" s="4"/>
      <c r="K173" s="14"/>
      <c r="L173" s="4"/>
      <c r="M173" s="24"/>
      <c r="N173" s="24"/>
      <c r="O173" s="14"/>
      <c r="P173" s="14"/>
      <c r="Q173" s="14"/>
      <c r="R173" s="14"/>
      <c r="S173" s="14"/>
      <c r="T173" s="14"/>
      <c r="U173" s="14"/>
      <c r="V173" s="14"/>
      <c r="W173" s="24"/>
      <c r="X173" s="14"/>
      <c r="Y173" s="15"/>
      <c r="Z173" s="15"/>
      <c r="AA173" s="55">
        <f t="shared" si="17"/>
        <v>0</v>
      </c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55">
        <f t="shared" si="18"/>
        <v>0</v>
      </c>
      <c r="AN173" s="55">
        <f t="shared" si="19"/>
        <v>0</v>
      </c>
      <c r="AO173" s="55">
        <f t="shared" si="20"/>
        <v>0</v>
      </c>
      <c r="AP173" s="84" t="str">
        <f t="shared" si="21"/>
        <v/>
      </c>
      <c r="AQ173" s="11" t="b">
        <f t="shared" si="22"/>
        <v>0</v>
      </c>
      <c r="AR173" s="59" t="b">
        <f t="shared" si="23"/>
        <v>0</v>
      </c>
      <c r="AS173" s="34" t="str">
        <f t="shared" si="24"/>
        <v/>
      </c>
    </row>
    <row r="174" spans="2:45">
      <c r="B174" s="260"/>
      <c r="C174" s="35"/>
      <c r="D174" s="53"/>
      <c r="E174" s="5"/>
      <c r="F174" s="60"/>
      <c r="G174" s="54" t="e">
        <f>VLOOKUP(F174,Foglio1!$F$2:$G$1509,2,FALSE)</f>
        <v>#N/A</v>
      </c>
      <c r="H174" s="56"/>
      <c r="I174" s="4"/>
      <c r="J174" s="4"/>
      <c r="K174" s="14"/>
      <c r="L174" s="4"/>
      <c r="M174" s="24"/>
      <c r="N174" s="24"/>
      <c r="O174" s="14"/>
      <c r="P174" s="14"/>
      <c r="Q174" s="14"/>
      <c r="R174" s="14"/>
      <c r="S174" s="14"/>
      <c r="T174" s="14"/>
      <c r="U174" s="14"/>
      <c r="V174" s="14"/>
      <c r="W174" s="24"/>
      <c r="X174" s="14"/>
      <c r="Y174" s="15"/>
      <c r="Z174" s="15"/>
      <c r="AA174" s="55">
        <f t="shared" si="17"/>
        <v>0</v>
      </c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55">
        <f t="shared" si="18"/>
        <v>0</v>
      </c>
      <c r="AN174" s="55">
        <f t="shared" si="19"/>
        <v>0</v>
      </c>
      <c r="AO174" s="55">
        <f t="shared" si="20"/>
        <v>0</v>
      </c>
      <c r="AP174" s="84" t="str">
        <f t="shared" si="21"/>
        <v/>
      </c>
      <c r="AQ174" s="11" t="b">
        <f t="shared" si="22"/>
        <v>0</v>
      </c>
      <c r="AR174" s="59" t="b">
        <f t="shared" si="23"/>
        <v>0</v>
      </c>
      <c r="AS174" s="34" t="str">
        <f t="shared" si="24"/>
        <v/>
      </c>
    </row>
    <row r="175" spans="2:45">
      <c r="B175" s="260"/>
      <c r="C175" s="35"/>
      <c r="D175" s="53"/>
      <c r="E175" s="5"/>
      <c r="F175" s="60"/>
      <c r="G175" s="54" t="e">
        <f>VLOOKUP(F175,Foglio1!$F$2:$G$1509,2,FALSE)</f>
        <v>#N/A</v>
      </c>
      <c r="H175" s="56"/>
      <c r="I175" s="4"/>
      <c r="J175" s="4"/>
      <c r="K175" s="14"/>
      <c r="L175" s="4"/>
      <c r="M175" s="24"/>
      <c r="N175" s="24"/>
      <c r="O175" s="14"/>
      <c r="P175" s="14"/>
      <c r="Q175" s="14"/>
      <c r="R175" s="14"/>
      <c r="S175" s="14"/>
      <c r="T175" s="14"/>
      <c r="U175" s="14"/>
      <c r="V175" s="14"/>
      <c r="W175" s="24"/>
      <c r="X175" s="14"/>
      <c r="Y175" s="15"/>
      <c r="Z175" s="15"/>
      <c r="AA175" s="55">
        <f t="shared" si="17"/>
        <v>0</v>
      </c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55">
        <f t="shared" si="18"/>
        <v>0</v>
      </c>
      <c r="AN175" s="55">
        <f t="shared" si="19"/>
        <v>0</v>
      </c>
      <c r="AO175" s="55">
        <f t="shared" si="20"/>
        <v>0</v>
      </c>
      <c r="AP175" s="84" t="str">
        <f t="shared" si="21"/>
        <v/>
      </c>
      <c r="AQ175" s="11" t="b">
        <f t="shared" si="22"/>
        <v>0</v>
      </c>
      <c r="AR175" s="59" t="b">
        <f t="shared" si="23"/>
        <v>0</v>
      </c>
      <c r="AS175" s="34" t="str">
        <f t="shared" si="24"/>
        <v/>
      </c>
    </row>
    <row r="176" spans="2:45">
      <c r="B176" s="260"/>
      <c r="C176" s="35"/>
      <c r="D176" s="53"/>
      <c r="E176" s="5"/>
      <c r="F176" s="60"/>
      <c r="G176" s="54" t="e">
        <f>VLOOKUP(F176,Foglio1!$F$2:$G$1509,2,FALSE)</f>
        <v>#N/A</v>
      </c>
      <c r="H176" s="56"/>
      <c r="I176" s="4"/>
      <c r="J176" s="4"/>
      <c r="K176" s="14"/>
      <c r="L176" s="4"/>
      <c r="M176" s="24"/>
      <c r="N176" s="24"/>
      <c r="O176" s="14"/>
      <c r="P176" s="14"/>
      <c r="Q176" s="14"/>
      <c r="R176" s="14"/>
      <c r="S176" s="14"/>
      <c r="T176" s="14"/>
      <c r="U176" s="14"/>
      <c r="V176" s="14"/>
      <c r="W176" s="24"/>
      <c r="X176" s="14"/>
      <c r="Y176" s="15"/>
      <c r="Z176" s="15"/>
      <c r="AA176" s="55">
        <f t="shared" si="17"/>
        <v>0</v>
      </c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55">
        <f t="shared" si="18"/>
        <v>0</v>
      </c>
      <c r="AN176" s="55">
        <f t="shared" si="19"/>
        <v>0</v>
      </c>
      <c r="AO176" s="55">
        <f t="shared" si="20"/>
        <v>0</v>
      </c>
      <c r="AP176" s="84" t="str">
        <f t="shared" si="21"/>
        <v/>
      </c>
      <c r="AQ176" s="11" t="b">
        <f t="shared" si="22"/>
        <v>0</v>
      </c>
      <c r="AR176" s="59" t="b">
        <f t="shared" si="23"/>
        <v>0</v>
      </c>
      <c r="AS176" s="34" t="str">
        <f t="shared" si="24"/>
        <v/>
      </c>
    </row>
    <row r="177" spans="2:45">
      <c r="B177" s="260"/>
      <c r="C177" s="35"/>
      <c r="D177" s="53"/>
      <c r="E177" s="5"/>
      <c r="F177" s="60"/>
      <c r="G177" s="54" t="e">
        <f>VLOOKUP(F177,Foglio1!$F$2:$G$1509,2,FALSE)</f>
        <v>#N/A</v>
      </c>
      <c r="H177" s="56"/>
      <c r="I177" s="4"/>
      <c r="J177" s="4"/>
      <c r="K177" s="14"/>
      <c r="L177" s="4"/>
      <c r="M177" s="24"/>
      <c r="N177" s="24"/>
      <c r="O177" s="14"/>
      <c r="P177" s="14"/>
      <c r="Q177" s="14"/>
      <c r="R177" s="14"/>
      <c r="S177" s="14"/>
      <c r="T177" s="14"/>
      <c r="U177" s="14"/>
      <c r="V177" s="14"/>
      <c r="W177" s="24"/>
      <c r="X177" s="14"/>
      <c r="Y177" s="15"/>
      <c r="Z177" s="15"/>
      <c r="AA177" s="55">
        <f t="shared" si="17"/>
        <v>0</v>
      </c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55">
        <f t="shared" si="18"/>
        <v>0</v>
      </c>
      <c r="AN177" s="55">
        <f t="shared" si="19"/>
        <v>0</v>
      </c>
      <c r="AO177" s="55">
        <f t="shared" si="20"/>
        <v>0</v>
      </c>
      <c r="AP177" s="84" t="str">
        <f t="shared" si="21"/>
        <v/>
      </c>
      <c r="AQ177" s="11" t="b">
        <f t="shared" si="22"/>
        <v>0</v>
      </c>
      <c r="AR177" s="59" t="b">
        <f t="shared" si="23"/>
        <v>0</v>
      </c>
      <c r="AS177" s="34" t="str">
        <f t="shared" si="24"/>
        <v/>
      </c>
    </row>
    <row r="178" spans="2:45">
      <c r="B178" s="260"/>
      <c r="C178" s="35"/>
      <c r="D178" s="53"/>
      <c r="E178" s="5"/>
      <c r="F178" s="60"/>
      <c r="G178" s="54" t="e">
        <f>VLOOKUP(F178,Foglio1!$F$2:$G$1509,2,FALSE)</f>
        <v>#N/A</v>
      </c>
      <c r="H178" s="56"/>
      <c r="I178" s="4"/>
      <c r="J178" s="4"/>
      <c r="K178" s="14"/>
      <c r="L178" s="4"/>
      <c r="M178" s="24"/>
      <c r="N178" s="24"/>
      <c r="O178" s="14"/>
      <c r="P178" s="14"/>
      <c r="Q178" s="14"/>
      <c r="R178" s="14"/>
      <c r="S178" s="14"/>
      <c r="T178" s="14"/>
      <c r="U178" s="14"/>
      <c r="V178" s="14"/>
      <c r="W178" s="24"/>
      <c r="X178" s="14"/>
      <c r="Y178" s="15"/>
      <c r="Z178" s="15"/>
      <c r="AA178" s="55">
        <f t="shared" si="17"/>
        <v>0</v>
      </c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55">
        <f t="shared" si="18"/>
        <v>0</v>
      </c>
      <c r="AN178" s="55">
        <f t="shared" si="19"/>
        <v>0</v>
      </c>
      <c r="AO178" s="55">
        <f t="shared" si="20"/>
        <v>0</v>
      </c>
      <c r="AP178" s="84" t="str">
        <f t="shared" si="21"/>
        <v/>
      </c>
      <c r="AQ178" s="11" t="b">
        <f t="shared" si="22"/>
        <v>0</v>
      </c>
      <c r="AR178" s="59" t="b">
        <f t="shared" si="23"/>
        <v>0</v>
      </c>
      <c r="AS178" s="34" t="str">
        <f t="shared" si="24"/>
        <v/>
      </c>
    </row>
    <row r="179" spans="2:45">
      <c r="B179" s="260"/>
      <c r="C179" s="35"/>
      <c r="D179" s="53"/>
      <c r="E179" s="5"/>
      <c r="F179" s="60"/>
      <c r="G179" s="54" t="e">
        <f>VLOOKUP(F179,Foglio1!$F$2:$G$1509,2,FALSE)</f>
        <v>#N/A</v>
      </c>
      <c r="H179" s="56"/>
      <c r="I179" s="4"/>
      <c r="J179" s="4"/>
      <c r="K179" s="14"/>
      <c r="L179" s="4"/>
      <c r="M179" s="24"/>
      <c r="N179" s="24"/>
      <c r="O179" s="14"/>
      <c r="P179" s="14"/>
      <c r="Q179" s="14"/>
      <c r="R179" s="14"/>
      <c r="S179" s="14"/>
      <c r="T179" s="14"/>
      <c r="U179" s="14"/>
      <c r="V179" s="14"/>
      <c r="W179" s="24"/>
      <c r="X179" s="14"/>
      <c r="Y179" s="15"/>
      <c r="Z179" s="15"/>
      <c r="AA179" s="55">
        <f t="shared" si="17"/>
        <v>0</v>
      </c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55">
        <f t="shared" si="18"/>
        <v>0</v>
      </c>
      <c r="AN179" s="55">
        <f t="shared" si="19"/>
        <v>0</v>
      </c>
      <c r="AO179" s="55">
        <f t="shared" si="20"/>
        <v>0</v>
      </c>
      <c r="AP179" s="84" t="str">
        <f t="shared" si="21"/>
        <v/>
      </c>
      <c r="AQ179" s="11" t="b">
        <f t="shared" si="22"/>
        <v>0</v>
      </c>
      <c r="AR179" s="59" t="b">
        <f t="shared" si="23"/>
        <v>0</v>
      </c>
      <c r="AS179" s="34" t="str">
        <f t="shared" si="24"/>
        <v/>
      </c>
    </row>
    <row r="180" spans="2:45">
      <c r="B180" s="260"/>
      <c r="C180" s="35"/>
      <c r="D180" s="53"/>
      <c r="E180" s="5"/>
      <c r="F180" s="60"/>
      <c r="G180" s="54" t="e">
        <f>VLOOKUP(F180,Foglio1!$F$2:$G$1509,2,FALSE)</f>
        <v>#N/A</v>
      </c>
      <c r="H180" s="56"/>
      <c r="I180" s="4"/>
      <c r="J180" s="4"/>
      <c r="K180" s="14"/>
      <c r="L180" s="4"/>
      <c r="M180" s="24"/>
      <c r="N180" s="24"/>
      <c r="O180" s="14"/>
      <c r="P180" s="14"/>
      <c r="Q180" s="14"/>
      <c r="R180" s="14"/>
      <c r="S180" s="14"/>
      <c r="T180" s="14"/>
      <c r="U180" s="14"/>
      <c r="V180" s="14"/>
      <c r="W180" s="24"/>
      <c r="X180" s="14"/>
      <c r="Y180" s="15"/>
      <c r="Z180" s="15"/>
      <c r="AA180" s="55">
        <f t="shared" si="17"/>
        <v>0</v>
      </c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55">
        <f t="shared" si="18"/>
        <v>0</v>
      </c>
      <c r="AN180" s="55">
        <f t="shared" si="19"/>
        <v>0</v>
      </c>
      <c r="AO180" s="55">
        <f t="shared" si="20"/>
        <v>0</v>
      </c>
      <c r="AP180" s="84" t="str">
        <f t="shared" si="21"/>
        <v/>
      </c>
      <c r="AQ180" s="11" t="b">
        <f t="shared" si="22"/>
        <v>0</v>
      </c>
      <c r="AR180" s="59" t="b">
        <f t="shared" si="23"/>
        <v>0</v>
      </c>
      <c r="AS180" s="34" t="str">
        <f t="shared" si="24"/>
        <v/>
      </c>
    </row>
    <row r="181" spans="2:45">
      <c r="B181" s="260"/>
      <c r="C181" s="35"/>
      <c r="D181" s="53"/>
      <c r="E181" s="5"/>
      <c r="F181" s="60"/>
      <c r="G181" s="54" t="e">
        <f>VLOOKUP(F181,Foglio1!$F$2:$G$1509,2,FALSE)</f>
        <v>#N/A</v>
      </c>
      <c r="H181" s="56"/>
      <c r="I181" s="4"/>
      <c r="J181" s="4"/>
      <c r="K181" s="14"/>
      <c r="L181" s="4"/>
      <c r="M181" s="24"/>
      <c r="N181" s="24"/>
      <c r="O181" s="14"/>
      <c r="P181" s="14"/>
      <c r="Q181" s="14"/>
      <c r="R181" s="14"/>
      <c r="S181" s="14"/>
      <c r="T181" s="14"/>
      <c r="U181" s="14"/>
      <c r="V181" s="14"/>
      <c r="W181" s="24"/>
      <c r="X181" s="14"/>
      <c r="Y181" s="15"/>
      <c r="Z181" s="15"/>
      <c r="AA181" s="55">
        <f t="shared" si="17"/>
        <v>0</v>
      </c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55">
        <f t="shared" si="18"/>
        <v>0</v>
      </c>
      <c r="AN181" s="55">
        <f t="shared" si="19"/>
        <v>0</v>
      </c>
      <c r="AO181" s="55">
        <f t="shared" si="20"/>
        <v>0</v>
      </c>
      <c r="AP181" s="84" t="str">
        <f t="shared" si="21"/>
        <v/>
      </c>
      <c r="AQ181" s="11" t="b">
        <f t="shared" si="22"/>
        <v>0</v>
      </c>
      <c r="AR181" s="59" t="b">
        <f t="shared" si="23"/>
        <v>0</v>
      </c>
      <c r="AS181" s="34" t="str">
        <f t="shared" si="24"/>
        <v/>
      </c>
    </row>
    <row r="182" spans="2:45">
      <c r="B182" s="260"/>
      <c r="C182" s="35"/>
      <c r="D182" s="53"/>
      <c r="E182" s="5"/>
      <c r="F182" s="60"/>
      <c r="G182" s="54" t="e">
        <f>VLOOKUP(F182,Foglio1!$F$2:$G$1509,2,FALSE)</f>
        <v>#N/A</v>
      </c>
      <c r="H182" s="56"/>
      <c r="I182" s="4"/>
      <c r="J182" s="4"/>
      <c r="K182" s="14"/>
      <c r="L182" s="4"/>
      <c r="M182" s="24"/>
      <c r="N182" s="24"/>
      <c r="O182" s="14"/>
      <c r="P182" s="14"/>
      <c r="Q182" s="14"/>
      <c r="R182" s="14"/>
      <c r="S182" s="14"/>
      <c r="T182" s="14"/>
      <c r="U182" s="14"/>
      <c r="V182" s="14"/>
      <c r="W182" s="24"/>
      <c r="X182" s="14"/>
      <c r="Y182" s="15"/>
      <c r="Z182" s="15"/>
      <c r="AA182" s="55">
        <f t="shared" si="17"/>
        <v>0</v>
      </c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55">
        <f t="shared" si="18"/>
        <v>0</v>
      </c>
      <c r="AN182" s="55">
        <f t="shared" si="19"/>
        <v>0</v>
      </c>
      <c r="AO182" s="55">
        <f t="shared" si="20"/>
        <v>0</v>
      </c>
      <c r="AP182" s="84" t="str">
        <f t="shared" si="21"/>
        <v/>
      </c>
      <c r="AQ182" s="11" t="b">
        <f t="shared" si="22"/>
        <v>0</v>
      </c>
      <c r="AR182" s="59" t="b">
        <f t="shared" si="23"/>
        <v>0</v>
      </c>
      <c r="AS182" s="34" t="str">
        <f t="shared" si="24"/>
        <v/>
      </c>
    </row>
    <row r="183" spans="2:45">
      <c r="B183" s="260"/>
      <c r="C183" s="35"/>
      <c r="D183" s="53"/>
      <c r="E183" s="5"/>
      <c r="F183" s="60"/>
      <c r="G183" s="54" t="e">
        <f>VLOOKUP(F183,Foglio1!$F$2:$G$1509,2,FALSE)</f>
        <v>#N/A</v>
      </c>
      <c r="H183" s="56"/>
      <c r="I183" s="4"/>
      <c r="J183" s="4"/>
      <c r="K183" s="14"/>
      <c r="L183" s="4"/>
      <c r="M183" s="24"/>
      <c r="N183" s="24"/>
      <c r="O183" s="14"/>
      <c r="P183" s="14"/>
      <c r="Q183" s="14"/>
      <c r="R183" s="14"/>
      <c r="S183" s="14"/>
      <c r="T183" s="14"/>
      <c r="U183" s="14"/>
      <c r="V183" s="14"/>
      <c r="W183" s="24"/>
      <c r="X183" s="14"/>
      <c r="Y183" s="15"/>
      <c r="Z183" s="15"/>
      <c r="AA183" s="55">
        <f t="shared" si="17"/>
        <v>0</v>
      </c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55">
        <f t="shared" si="18"/>
        <v>0</v>
      </c>
      <c r="AN183" s="55">
        <f t="shared" si="19"/>
        <v>0</v>
      </c>
      <c r="AO183" s="55">
        <f t="shared" si="20"/>
        <v>0</v>
      </c>
      <c r="AP183" s="84" t="str">
        <f t="shared" si="21"/>
        <v/>
      </c>
      <c r="AQ183" s="11" t="b">
        <f t="shared" si="22"/>
        <v>0</v>
      </c>
      <c r="AR183" s="59" t="b">
        <f t="shared" si="23"/>
        <v>0</v>
      </c>
      <c r="AS183" s="34" t="str">
        <f t="shared" si="24"/>
        <v/>
      </c>
    </row>
    <row r="184" spans="2:45">
      <c r="B184" s="260"/>
      <c r="C184" s="35"/>
      <c r="D184" s="53"/>
      <c r="E184" s="5"/>
      <c r="F184" s="60"/>
      <c r="G184" s="54" t="e">
        <f>VLOOKUP(F184,Foglio1!$F$2:$G$1509,2,FALSE)</f>
        <v>#N/A</v>
      </c>
      <c r="H184" s="56"/>
      <c r="I184" s="4"/>
      <c r="J184" s="4"/>
      <c r="K184" s="14"/>
      <c r="L184" s="4"/>
      <c r="M184" s="24"/>
      <c r="N184" s="24"/>
      <c r="O184" s="14"/>
      <c r="P184" s="14"/>
      <c r="Q184" s="14"/>
      <c r="R184" s="14"/>
      <c r="S184" s="14"/>
      <c r="T184" s="14"/>
      <c r="U184" s="14"/>
      <c r="V184" s="14"/>
      <c r="W184" s="24"/>
      <c r="X184" s="14"/>
      <c r="Y184" s="15"/>
      <c r="Z184" s="15"/>
      <c r="AA184" s="55">
        <f t="shared" si="17"/>
        <v>0</v>
      </c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55">
        <f t="shared" si="18"/>
        <v>0</v>
      </c>
      <c r="AN184" s="55">
        <f t="shared" si="19"/>
        <v>0</v>
      </c>
      <c r="AO184" s="55">
        <f t="shared" si="20"/>
        <v>0</v>
      </c>
      <c r="AP184" s="84" t="str">
        <f t="shared" si="21"/>
        <v/>
      </c>
      <c r="AQ184" s="11" t="b">
        <f t="shared" si="22"/>
        <v>0</v>
      </c>
      <c r="AR184" s="59" t="b">
        <f t="shared" si="23"/>
        <v>0</v>
      </c>
      <c r="AS184" s="34" t="str">
        <f t="shared" si="24"/>
        <v/>
      </c>
    </row>
    <row r="185" spans="2:45">
      <c r="B185" s="260"/>
      <c r="C185" s="35"/>
      <c r="D185" s="53"/>
      <c r="E185" s="5"/>
      <c r="F185" s="60"/>
      <c r="G185" s="54" t="e">
        <f>VLOOKUP(F185,Foglio1!$F$2:$G$1509,2,FALSE)</f>
        <v>#N/A</v>
      </c>
      <c r="H185" s="56"/>
      <c r="I185" s="4"/>
      <c r="J185" s="4"/>
      <c r="K185" s="14"/>
      <c r="L185" s="4"/>
      <c r="M185" s="24"/>
      <c r="N185" s="24"/>
      <c r="O185" s="14"/>
      <c r="P185" s="14"/>
      <c r="Q185" s="14"/>
      <c r="R185" s="14"/>
      <c r="S185" s="14"/>
      <c r="T185" s="14"/>
      <c r="U185" s="14"/>
      <c r="V185" s="14"/>
      <c r="W185" s="24"/>
      <c r="X185" s="14"/>
      <c r="Y185" s="15"/>
      <c r="Z185" s="15"/>
      <c r="AA185" s="55">
        <f t="shared" si="17"/>
        <v>0</v>
      </c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55">
        <f t="shared" si="18"/>
        <v>0</v>
      </c>
      <c r="AN185" s="55">
        <f t="shared" si="19"/>
        <v>0</v>
      </c>
      <c r="AO185" s="55">
        <f t="shared" si="20"/>
        <v>0</v>
      </c>
      <c r="AP185" s="84" t="str">
        <f t="shared" si="21"/>
        <v/>
      </c>
      <c r="AQ185" s="11" t="b">
        <f t="shared" si="22"/>
        <v>0</v>
      </c>
      <c r="AR185" s="59" t="b">
        <f t="shared" si="23"/>
        <v>0</v>
      </c>
      <c r="AS185" s="34" t="str">
        <f t="shared" si="24"/>
        <v/>
      </c>
    </row>
    <row r="186" spans="2:45">
      <c r="B186" s="260"/>
      <c r="C186" s="35"/>
      <c r="D186" s="53"/>
      <c r="E186" s="5"/>
      <c r="F186" s="60"/>
      <c r="G186" s="54" t="e">
        <f>VLOOKUP(F186,Foglio1!$F$2:$G$1509,2,FALSE)</f>
        <v>#N/A</v>
      </c>
      <c r="H186" s="56"/>
      <c r="I186" s="4"/>
      <c r="J186" s="4"/>
      <c r="K186" s="14"/>
      <c r="L186" s="4"/>
      <c r="M186" s="24"/>
      <c r="N186" s="24"/>
      <c r="O186" s="14"/>
      <c r="P186" s="14"/>
      <c r="Q186" s="14"/>
      <c r="R186" s="14"/>
      <c r="S186" s="14"/>
      <c r="T186" s="14"/>
      <c r="U186" s="14"/>
      <c r="V186" s="14"/>
      <c r="W186" s="24"/>
      <c r="X186" s="14"/>
      <c r="Y186" s="15"/>
      <c r="Z186" s="15"/>
      <c r="AA186" s="55">
        <f t="shared" si="17"/>
        <v>0</v>
      </c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55">
        <f t="shared" si="18"/>
        <v>0</v>
      </c>
      <c r="AN186" s="55">
        <f t="shared" si="19"/>
        <v>0</v>
      </c>
      <c r="AO186" s="55">
        <f t="shared" si="20"/>
        <v>0</v>
      </c>
      <c r="AP186" s="84" t="str">
        <f t="shared" si="21"/>
        <v/>
      </c>
      <c r="AQ186" s="11" t="b">
        <f t="shared" si="22"/>
        <v>0</v>
      </c>
      <c r="AR186" s="59" t="b">
        <f t="shared" si="23"/>
        <v>0</v>
      </c>
      <c r="AS186" s="34" t="str">
        <f t="shared" si="24"/>
        <v/>
      </c>
    </row>
    <row r="187" spans="2:45">
      <c r="B187" s="260"/>
      <c r="C187" s="35"/>
      <c r="D187" s="53"/>
      <c r="E187" s="5"/>
      <c r="F187" s="60"/>
      <c r="G187" s="54" t="e">
        <f>VLOOKUP(F187,Foglio1!$F$2:$G$1509,2,FALSE)</f>
        <v>#N/A</v>
      </c>
      <c r="H187" s="56"/>
      <c r="I187" s="4"/>
      <c r="J187" s="4"/>
      <c r="K187" s="14"/>
      <c r="L187" s="4"/>
      <c r="M187" s="24"/>
      <c r="N187" s="24"/>
      <c r="O187" s="14"/>
      <c r="P187" s="14"/>
      <c r="Q187" s="14"/>
      <c r="R187" s="14"/>
      <c r="S187" s="14"/>
      <c r="T187" s="14"/>
      <c r="U187" s="14"/>
      <c r="V187" s="14"/>
      <c r="W187" s="24"/>
      <c r="X187" s="14"/>
      <c r="Y187" s="15"/>
      <c r="Z187" s="15"/>
      <c r="AA187" s="55">
        <f t="shared" si="17"/>
        <v>0</v>
      </c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55">
        <f t="shared" si="18"/>
        <v>0</v>
      </c>
      <c r="AN187" s="55">
        <f t="shared" si="19"/>
        <v>0</v>
      </c>
      <c r="AO187" s="55">
        <f t="shared" si="20"/>
        <v>0</v>
      </c>
      <c r="AP187" s="84" t="str">
        <f t="shared" si="21"/>
        <v/>
      </c>
      <c r="AQ187" s="11" t="b">
        <f t="shared" si="22"/>
        <v>0</v>
      </c>
      <c r="AR187" s="59" t="b">
        <f t="shared" si="23"/>
        <v>0</v>
      </c>
      <c r="AS187" s="34" t="str">
        <f t="shared" si="24"/>
        <v/>
      </c>
    </row>
    <row r="188" spans="2:45">
      <c r="B188" s="260"/>
      <c r="C188" s="35"/>
      <c r="D188" s="53"/>
      <c r="E188" s="5"/>
      <c r="F188" s="60"/>
      <c r="G188" s="54" t="e">
        <f>VLOOKUP(F188,Foglio1!$F$2:$G$1509,2,FALSE)</f>
        <v>#N/A</v>
      </c>
      <c r="H188" s="56"/>
      <c r="I188" s="4"/>
      <c r="J188" s="4"/>
      <c r="K188" s="14"/>
      <c r="L188" s="4"/>
      <c r="M188" s="24"/>
      <c r="N188" s="24"/>
      <c r="O188" s="14"/>
      <c r="P188" s="14"/>
      <c r="Q188" s="14"/>
      <c r="R188" s="14"/>
      <c r="S188" s="14"/>
      <c r="T188" s="14"/>
      <c r="U188" s="14"/>
      <c r="V188" s="14"/>
      <c r="W188" s="24"/>
      <c r="X188" s="14"/>
      <c r="Y188" s="15"/>
      <c r="Z188" s="15"/>
      <c r="AA188" s="55">
        <f t="shared" si="17"/>
        <v>0</v>
      </c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55">
        <f t="shared" si="18"/>
        <v>0</v>
      </c>
      <c r="AN188" s="55">
        <f t="shared" si="19"/>
        <v>0</v>
      </c>
      <c r="AO188" s="55">
        <f t="shared" si="20"/>
        <v>0</v>
      </c>
      <c r="AP188" s="84" t="str">
        <f t="shared" si="21"/>
        <v/>
      </c>
      <c r="AQ188" s="11" t="b">
        <f t="shared" si="22"/>
        <v>0</v>
      </c>
      <c r="AR188" s="59" t="b">
        <f t="shared" si="23"/>
        <v>0</v>
      </c>
      <c r="AS188" s="34" t="str">
        <f t="shared" si="24"/>
        <v/>
      </c>
    </row>
    <row r="189" spans="2:45">
      <c r="B189" s="260"/>
      <c r="C189" s="35"/>
      <c r="D189" s="53"/>
      <c r="E189" s="5"/>
      <c r="F189" s="60"/>
      <c r="G189" s="54" t="e">
        <f>VLOOKUP(F189,Foglio1!$F$2:$G$1509,2,FALSE)</f>
        <v>#N/A</v>
      </c>
      <c r="H189" s="56"/>
      <c r="I189" s="4"/>
      <c r="J189" s="4"/>
      <c r="K189" s="14"/>
      <c r="L189" s="4"/>
      <c r="M189" s="24"/>
      <c r="N189" s="24"/>
      <c r="O189" s="14"/>
      <c r="P189" s="14"/>
      <c r="Q189" s="14"/>
      <c r="R189" s="14"/>
      <c r="S189" s="14"/>
      <c r="T189" s="14"/>
      <c r="U189" s="14"/>
      <c r="V189" s="14"/>
      <c r="W189" s="24"/>
      <c r="X189" s="14"/>
      <c r="Y189" s="15"/>
      <c r="Z189" s="15"/>
      <c r="AA189" s="55">
        <f t="shared" si="17"/>
        <v>0</v>
      </c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55">
        <f t="shared" si="18"/>
        <v>0</v>
      </c>
      <c r="AN189" s="55">
        <f t="shared" si="19"/>
        <v>0</v>
      </c>
      <c r="AO189" s="55">
        <f t="shared" si="20"/>
        <v>0</v>
      </c>
      <c r="AP189" s="84" t="str">
        <f t="shared" si="21"/>
        <v/>
      </c>
      <c r="AQ189" s="11" t="b">
        <f t="shared" si="22"/>
        <v>0</v>
      </c>
      <c r="AR189" s="59" t="b">
        <f t="shared" si="23"/>
        <v>0</v>
      </c>
      <c r="AS189" s="34" t="str">
        <f t="shared" si="24"/>
        <v/>
      </c>
    </row>
    <row r="190" spans="2:45">
      <c r="B190" s="260"/>
      <c r="C190" s="35"/>
      <c r="D190" s="53"/>
      <c r="E190" s="5"/>
      <c r="F190" s="60"/>
      <c r="G190" s="54" t="e">
        <f>VLOOKUP(F190,Foglio1!$F$2:$G$1509,2,FALSE)</f>
        <v>#N/A</v>
      </c>
      <c r="H190" s="56"/>
      <c r="I190" s="4"/>
      <c r="J190" s="4"/>
      <c r="K190" s="14"/>
      <c r="L190" s="4"/>
      <c r="M190" s="24"/>
      <c r="N190" s="24"/>
      <c r="O190" s="14"/>
      <c r="P190" s="14"/>
      <c r="Q190" s="14"/>
      <c r="R190" s="14"/>
      <c r="S190" s="14"/>
      <c r="T190" s="14"/>
      <c r="U190" s="14"/>
      <c r="V190" s="14"/>
      <c r="W190" s="24"/>
      <c r="X190" s="14"/>
      <c r="Y190" s="15"/>
      <c r="Z190" s="15"/>
      <c r="AA190" s="55">
        <f t="shared" si="17"/>
        <v>0</v>
      </c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55">
        <f t="shared" si="18"/>
        <v>0</v>
      </c>
      <c r="AN190" s="55">
        <f t="shared" si="19"/>
        <v>0</v>
      </c>
      <c r="AO190" s="55">
        <f t="shared" si="20"/>
        <v>0</v>
      </c>
      <c r="AP190" s="84" t="str">
        <f t="shared" si="21"/>
        <v/>
      </c>
      <c r="AQ190" s="11" t="b">
        <f t="shared" si="22"/>
        <v>0</v>
      </c>
      <c r="AR190" s="59" t="b">
        <f t="shared" si="23"/>
        <v>0</v>
      </c>
      <c r="AS190" s="34" t="str">
        <f t="shared" si="24"/>
        <v/>
      </c>
    </row>
    <row r="191" spans="2:45">
      <c r="B191" s="260"/>
      <c r="C191" s="35"/>
      <c r="D191" s="53"/>
      <c r="E191" s="5"/>
      <c r="F191" s="60"/>
      <c r="G191" s="54" t="e">
        <f>VLOOKUP(F191,Foglio1!$F$2:$G$1509,2,FALSE)</f>
        <v>#N/A</v>
      </c>
      <c r="H191" s="56"/>
      <c r="I191" s="4"/>
      <c r="J191" s="4"/>
      <c r="K191" s="14"/>
      <c r="L191" s="4"/>
      <c r="M191" s="24"/>
      <c r="N191" s="24"/>
      <c r="O191" s="14"/>
      <c r="P191" s="14"/>
      <c r="Q191" s="14"/>
      <c r="R191" s="14"/>
      <c r="S191" s="14"/>
      <c r="T191" s="14"/>
      <c r="U191" s="14"/>
      <c r="V191" s="14"/>
      <c r="W191" s="24"/>
      <c r="X191" s="14"/>
      <c r="Y191" s="15"/>
      <c r="Z191" s="15"/>
      <c r="AA191" s="55">
        <f t="shared" si="17"/>
        <v>0</v>
      </c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55">
        <f t="shared" si="18"/>
        <v>0</v>
      </c>
      <c r="AN191" s="55">
        <f t="shared" si="19"/>
        <v>0</v>
      </c>
      <c r="AO191" s="55">
        <f t="shared" si="20"/>
        <v>0</v>
      </c>
      <c r="AP191" s="84" t="str">
        <f t="shared" si="21"/>
        <v/>
      </c>
      <c r="AQ191" s="11" t="b">
        <f t="shared" si="22"/>
        <v>0</v>
      </c>
      <c r="AR191" s="59" t="b">
        <f t="shared" si="23"/>
        <v>0</v>
      </c>
      <c r="AS191" s="34" t="str">
        <f t="shared" si="24"/>
        <v/>
      </c>
    </row>
    <row r="192" spans="2:45">
      <c r="B192" s="260"/>
      <c r="C192" s="35"/>
      <c r="D192" s="53"/>
      <c r="E192" s="5"/>
      <c r="F192" s="60"/>
      <c r="G192" s="54" t="e">
        <f>VLOOKUP(F192,Foglio1!$F$2:$G$1509,2,FALSE)</f>
        <v>#N/A</v>
      </c>
      <c r="H192" s="56"/>
      <c r="I192" s="4"/>
      <c r="J192" s="4"/>
      <c r="K192" s="14"/>
      <c r="L192" s="4"/>
      <c r="M192" s="24"/>
      <c r="N192" s="24"/>
      <c r="O192" s="14"/>
      <c r="P192" s="14"/>
      <c r="Q192" s="14"/>
      <c r="R192" s="14"/>
      <c r="S192" s="14"/>
      <c r="T192" s="14"/>
      <c r="U192" s="14"/>
      <c r="V192" s="14"/>
      <c r="W192" s="24"/>
      <c r="X192" s="14"/>
      <c r="Y192" s="15"/>
      <c r="Z192" s="15"/>
      <c r="AA192" s="55">
        <f t="shared" si="17"/>
        <v>0</v>
      </c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55">
        <f t="shared" si="18"/>
        <v>0</v>
      </c>
      <c r="AN192" s="55">
        <f t="shared" si="19"/>
        <v>0</v>
      </c>
      <c r="AO192" s="55">
        <f t="shared" si="20"/>
        <v>0</v>
      </c>
      <c r="AP192" s="84" t="str">
        <f t="shared" si="21"/>
        <v/>
      </c>
      <c r="AQ192" s="11" t="b">
        <f t="shared" si="22"/>
        <v>0</v>
      </c>
      <c r="AR192" s="59" t="b">
        <f t="shared" si="23"/>
        <v>0</v>
      </c>
      <c r="AS192" s="34" t="str">
        <f t="shared" si="24"/>
        <v/>
      </c>
    </row>
    <row r="193" spans="2:45">
      <c r="B193" s="260"/>
      <c r="C193" s="35"/>
      <c r="D193" s="53"/>
      <c r="E193" s="5"/>
      <c r="F193" s="60"/>
      <c r="G193" s="54" t="e">
        <f>VLOOKUP(F193,Foglio1!$F$2:$G$1509,2,FALSE)</f>
        <v>#N/A</v>
      </c>
      <c r="H193" s="56"/>
      <c r="I193" s="4"/>
      <c r="J193" s="4"/>
      <c r="K193" s="14"/>
      <c r="L193" s="4"/>
      <c r="M193" s="24"/>
      <c r="N193" s="24"/>
      <c r="O193" s="14"/>
      <c r="P193" s="14"/>
      <c r="Q193" s="14"/>
      <c r="R193" s="14"/>
      <c r="S193" s="14"/>
      <c r="T193" s="14"/>
      <c r="U193" s="14"/>
      <c r="V193" s="14"/>
      <c r="W193" s="24"/>
      <c r="X193" s="14"/>
      <c r="Y193" s="15"/>
      <c r="Z193" s="15"/>
      <c r="AA193" s="55">
        <f t="shared" si="17"/>
        <v>0</v>
      </c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55">
        <f t="shared" si="18"/>
        <v>0</v>
      </c>
      <c r="AN193" s="55">
        <f t="shared" si="19"/>
        <v>0</v>
      </c>
      <c r="AO193" s="55">
        <f t="shared" si="20"/>
        <v>0</v>
      </c>
      <c r="AP193" s="84" t="str">
        <f t="shared" si="21"/>
        <v/>
      </c>
      <c r="AQ193" s="11" t="b">
        <f t="shared" si="22"/>
        <v>0</v>
      </c>
      <c r="AR193" s="59" t="b">
        <f t="shared" si="23"/>
        <v>0</v>
      </c>
      <c r="AS193" s="34" t="str">
        <f t="shared" si="24"/>
        <v/>
      </c>
    </row>
    <row r="194" spans="2:45">
      <c r="B194" s="260"/>
      <c r="C194" s="35"/>
      <c r="D194" s="53"/>
      <c r="E194" s="5"/>
      <c r="F194" s="60"/>
      <c r="G194" s="54" t="e">
        <f>VLOOKUP(F194,Foglio1!$F$2:$G$1509,2,FALSE)</f>
        <v>#N/A</v>
      </c>
      <c r="H194" s="56"/>
      <c r="I194" s="4"/>
      <c r="J194" s="4"/>
      <c r="K194" s="14"/>
      <c r="L194" s="4"/>
      <c r="M194" s="24"/>
      <c r="N194" s="24"/>
      <c r="O194" s="14"/>
      <c r="P194" s="14"/>
      <c r="Q194" s="14"/>
      <c r="R194" s="14"/>
      <c r="S194" s="14"/>
      <c r="T194" s="14"/>
      <c r="U194" s="14"/>
      <c r="V194" s="14"/>
      <c r="W194" s="24"/>
      <c r="X194" s="14"/>
      <c r="Y194" s="15"/>
      <c r="Z194" s="15"/>
      <c r="AA194" s="55">
        <f t="shared" si="17"/>
        <v>0</v>
      </c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55">
        <f t="shared" si="18"/>
        <v>0</v>
      </c>
      <c r="AN194" s="55">
        <f t="shared" si="19"/>
        <v>0</v>
      </c>
      <c r="AO194" s="55">
        <f t="shared" si="20"/>
        <v>0</v>
      </c>
      <c r="AP194" s="84" t="str">
        <f t="shared" si="21"/>
        <v/>
      </c>
      <c r="AQ194" s="11" t="b">
        <f t="shared" si="22"/>
        <v>0</v>
      </c>
      <c r="AR194" s="59" t="b">
        <f t="shared" si="23"/>
        <v>0</v>
      </c>
      <c r="AS194" s="34" t="str">
        <f t="shared" si="24"/>
        <v/>
      </c>
    </row>
    <row r="195" spans="2:45">
      <c r="B195" s="260"/>
      <c r="C195" s="35"/>
      <c r="D195" s="53"/>
      <c r="E195" s="5"/>
      <c r="F195" s="60"/>
      <c r="G195" s="54" t="e">
        <f>VLOOKUP(F195,Foglio1!$F$2:$G$1509,2,FALSE)</f>
        <v>#N/A</v>
      </c>
      <c r="H195" s="56"/>
      <c r="I195" s="4"/>
      <c r="J195" s="4"/>
      <c r="K195" s="14"/>
      <c r="L195" s="4"/>
      <c r="M195" s="24"/>
      <c r="N195" s="24"/>
      <c r="O195" s="14"/>
      <c r="P195" s="14"/>
      <c r="Q195" s="14"/>
      <c r="R195" s="14"/>
      <c r="S195" s="14"/>
      <c r="T195" s="14"/>
      <c r="U195" s="14"/>
      <c r="V195" s="14"/>
      <c r="W195" s="24"/>
      <c r="X195" s="14"/>
      <c r="Y195" s="15"/>
      <c r="Z195" s="15"/>
      <c r="AA195" s="55">
        <f t="shared" si="17"/>
        <v>0</v>
      </c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55">
        <f t="shared" si="18"/>
        <v>0</v>
      </c>
      <c r="AN195" s="55">
        <f t="shared" si="19"/>
        <v>0</v>
      </c>
      <c r="AO195" s="55">
        <f t="shared" si="20"/>
        <v>0</v>
      </c>
      <c r="AP195" s="84" t="str">
        <f t="shared" si="21"/>
        <v/>
      </c>
      <c r="AQ195" s="11" t="b">
        <f t="shared" si="22"/>
        <v>0</v>
      </c>
      <c r="AR195" s="59" t="b">
        <f t="shared" si="23"/>
        <v>0</v>
      </c>
      <c r="AS195" s="34" t="str">
        <f t="shared" si="24"/>
        <v/>
      </c>
    </row>
    <row r="196" spans="2:45">
      <c r="B196" s="260"/>
      <c r="C196" s="35"/>
      <c r="D196" s="53"/>
      <c r="E196" s="5"/>
      <c r="F196" s="60"/>
      <c r="G196" s="54" t="e">
        <f>VLOOKUP(F196,Foglio1!$F$2:$G$1509,2,FALSE)</f>
        <v>#N/A</v>
      </c>
      <c r="H196" s="56"/>
      <c r="I196" s="4"/>
      <c r="J196" s="4"/>
      <c r="K196" s="14"/>
      <c r="L196" s="4"/>
      <c r="M196" s="24"/>
      <c r="N196" s="24"/>
      <c r="O196" s="14"/>
      <c r="P196" s="14"/>
      <c r="Q196" s="14"/>
      <c r="R196" s="14"/>
      <c r="S196" s="14"/>
      <c r="T196" s="14"/>
      <c r="U196" s="14"/>
      <c r="V196" s="14"/>
      <c r="W196" s="24"/>
      <c r="X196" s="14"/>
      <c r="Y196" s="15"/>
      <c r="Z196" s="15"/>
      <c r="AA196" s="55">
        <f t="shared" si="17"/>
        <v>0</v>
      </c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55">
        <f t="shared" si="18"/>
        <v>0</v>
      </c>
      <c r="AN196" s="55">
        <f t="shared" si="19"/>
        <v>0</v>
      </c>
      <c r="AO196" s="55">
        <f t="shared" si="20"/>
        <v>0</v>
      </c>
      <c r="AP196" s="84" t="str">
        <f t="shared" si="21"/>
        <v/>
      </c>
      <c r="AQ196" s="11" t="b">
        <f t="shared" si="22"/>
        <v>0</v>
      </c>
      <c r="AR196" s="59" t="b">
        <f t="shared" si="23"/>
        <v>0</v>
      </c>
      <c r="AS196" s="34" t="str">
        <f t="shared" si="24"/>
        <v/>
      </c>
    </row>
    <row r="197" spans="2:45">
      <c r="B197" s="260"/>
      <c r="C197" s="35"/>
      <c r="D197" s="53"/>
      <c r="E197" s="5"/>
      <c r="F197" s="60"/>
      <c r="G197" s="54" t="e">
        <f>VLOOKUP(F197,Foglio1!$F$2:$G$1509,2,FALSE)</f>
        <v>#N/A</v>
      </c>
      <c r="H197" s="56"/>
      <c r="I197" s="4"/>
      <c r="J197" s="4"/>
      <c r="K197" s="14"/>
      <c r="L197" s="4"/>
      <c r="M197" s="24"/>
      <c r="N197" s="24"/>
      <c r="O197" s="14"/>
      <c r="P197" s="14"/>
      <c r="Q197" s="14"/>
      <c r="R197" s="14"/>
      <c r="S197" s="14"/>
      <c r="T197" s="14"/>
      <c r="U197" s="14"/>
      <c r="V197" s="14"/>
      <c r="W197" s="24"/>
      <c r="X197" s="14"/>
      <c r="Y197" s="15"/>
      <c r="Z197" s="15"/>
      <c r="AA197" s="55">
        <f t="shared" si="17"/>
        <v>0</v>
      </c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55">
        <f t="shared" si="18"/>
        <v>0</v>
      </c>
      <c r="AN197" s="55">
        <f t="shared" si="19"/>
        <v>0</v>
      </c>
      <c r="AO197" s="55">
        <f t="shared" si="20"/>
        <v>0</v>
      </c>
      <c r="AP197" s="84" t="str">
        <f t="shared" si="21"/>
        <v/>
      </c>
      <c r="AQ197" s="11" t="b">
        <f t="shared" si="22"/>
        <v>0</v>
      </c>
      <c r="AR197" s="59" t="b">
        <f t="shared" si="23"/>
        <v>0</v>
      </c>
      <c r="AS197" s="34" t="str">
        <f t="shared" si="24"/>
        <v/>
      </c>
    </row>
    <row r="198" spans="2:45">
      <c r="B198" s="260"/>
      <c r="C198" s="35"/>
      <c r="D198" s="53"/>
      <c r="E198" s="5"/>
      <c r="F198" s="60"/>
      <c r="G198" s="54" t="e">
        <f>VLOOKUP(F198,Foglio1!$F$2:$G$1509,2,FALSE)</f>
        <v>#N/A</v>
      </c>
      <c r="H198" s="56"/>
      <c r="I198" s="4"/>
      <c r="J198" s="4"/>
      <c r="K198" s="14"/>
      <c r="L198" s="4"/>
      <c r="M198" s="24"/>
      <c r="N198" s="24"/>
      <c r="O198" s="14"/>
      <c r="P198" s="14"/>
      <c r="Q198" s="14"/>
      <c r="R198" s="14"/>
      <c r="S198" s="14"/>
      <c r="T198" s="14"/>
      <c r="U198" s="14"/>
      <c r="V198" s="14"/>
      <c r="W198" s="24"/>
      <c r="X198" s="14"/>
      <c r="Y198" s="15"/>
      <c r="Z198" s="15"/>
      <c r="AA198" s="55">
        <f t="shared" si="17"/>
        <v>0</v>
      </c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55">
        <f t="shared" si="18"/>
        <v>0</v>
      </c>
      <c r="AN198" s="55">
        <f t="shared" si="19"/>
        <v>0</v>
      </c>
      <c r="AO198" s="55">
        <f t="shared" si="20"/>
        <v>0</v>
      </c>
      <c r="AP198" s="84" t="str">
        <f t="shared" si="21"/>
        <v/>
      </c>
      <c r="AQ198" s="11" t="b">
        <f t="shared" si="22"/>
        <v>0</v>
      </c>
      <c r="AR198" s="59" t="b">
        <f t="shared" si="23"/>
        <v>0</v>
      </c>
      <c r="AS198" s="34" t="str">
        <f t="shared" si="24"/>
        <v/>
      </c>
    </row>
    <row r="199" spans="2:45">
      <c r="B199" s="260"/>
      <c r="C199" s="35"/>
      <c r="D199" s="53"/>
      <c r="E199" s="5"/>
      <c r="F199" s="60"/>
      <c r="G199" s="54" t="e">
        <f>VLOOKUP(F199,Foglio1!$F$2:$G$1509,2,FALSE)</f>
        <v>#N/A</v>
      </c>
      <c r="H199" s="56"/>
      <c r="I199" s="4"/>
      <c r="J199" s="4"/>
      <c r="K199" s="14"/>
      <c r="L199" s="4"/>
      <c r="M199" s="24"/>
      <c r="N199" s="24"/>
      <c r="O199" s="14"/>
      <c r="P199" s="14"/>
      <c r="Q199" s="14"/>
      <c r="R199" s="14"/>
      <c r="S199" s="14"/>
      <c r="T199" s="14"/>
      <c r="U199" s="14"/>
      <c r="V199" s="14"/>
      <c r="W199" s="24"/>
      <c r="X199" s="14"/>
      <c r="Y199" s="15"/>
      <c r="Z199" s="15"/>
      <c r="AA199" s="55">
        <f t="shared" si="17"/>
        <v>0</v>
      </c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55">
        <f t="shared" si="18"/>
        <v>0</v>
      </c>
      <c r="AN199" s="55">
        <f t="shared" si="19"/>
        <v>0</v>
      </c>
      <c r="AO199" s="55">
        <f t="shared" si="20"/>
        <v>0</v>
      </c>
      <c r="AP199" s="84" t="str">
        <f t="shared" si="21"/>
        <v/>
      </c>
      <c r="AQ199" s="11" t="b">
        <f t="shared" si="22"/>
        <v>0</v>
      </c>
      <c r="AR199" s="59" t="b">
        <f t="shared" si="23"/>
        <v>0</v>
      </c>
      <c r="AS199" s="34" t="str">
        <f t="shared" si="24"/>
        <v/>
      </c>
    </row>
    <row r="200" spans="2:45">
      <c r="B200" s="260"/>
      <c r="C200" s="35"/>
      <c r="D200" s="53"/>
      <c r="E200" s="5"/>
      <c r="F200" s="60"/>
      <c r="G200" s="54" t="e">
        <f>VLOOKUP(F200,Foglio1!$F$2:$G$1509,2,FALSE)</f>
        <v>#N/A</v>
      </c>
      <c r="H200" s="56"/>
      <c r="I200" s="4"/>
      <c r="J200" s="4"/>
      <c r="K200" s="14"/>
      <c r="L200" s="4"/>
      <c r="M200" s="24"/>
      <c r="N200" s="24"/>
      <c r="O200" s="14"/>
      <c r="P200" s="14"/>
      <c r="Q200" s="14"/>
      <c r="R200" s="14"/>
      <c r="S200" s="14"/>
      <c r="T200" s="14"/>
      <c r="U200" s="14"/>
      <c r="V200" s="14"/>
      <c r="W200" s="24"/>
      <c r="X200" s="14"/>
      <c r="Y200" s="15"/>
      <c r="Z200" s="15"/>
      <c r="AA200" s="55">
        <f t="shared" ref="AA200:AA263" si="25">SUM(Y200:Z200)</f>
        <v>0</v>
      </c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55">
        <f t="shared" ref="AM200:AM263" si="26">SUM(AA200:AC200)</f>
        <v>0</v>
      </c>
      <c r="AN200" s="55">
        <f t="shared" ref="AN200:AN263" si="27">SUM(AD200:AF200)</f>
        <v>0</v>
      </c>
      <c r="AO200" s="55">
        <f t="shared" ref="AO200:AO263" si="28">SUM(AG200:AK200)</f>
        <v>0</v>
      </c>
      <c r="AP200" s="84" t="str">
        <f t="shared" ref="AP200:AP263" si="29">IF(AND(OR(AQ200=FALSE,AR200=FALSE),OR(COUNTBLANK(A200:F200)&lt;&gt;COLUMNS(A200:F200),COUNTBLANK(H200:Z200)&lt;&gt;COLUMNS(H200:Z200),COUNTBLANK(AB200:AL200)&lt;&gt;COLUMNS(AB200:AL200))),"KO","")</f>
        <v/>
      </c>
      <c r="AQ200" s="11" t="b">
        <f t="shared" ref="AQ200:AQ263" si="30">IF(OR(ISBLANK(B200),ISBLANK(H200),ISBLANK(K200),ISBLANK(L200),ISBLANK(O200),ISBLANK(R200),ISBLANK(V200),ISBLANK(W200),ISBLANK(Y200),ISBLANK(AB200),ISBLANK(AD200),ISBLANK(AL200)),FALSE,TRUE)</f>
        <v>0</v>
      </c>
      <c r="AR200" s="59" t="b">
        <f t="shared" ref="AR200:AR263" si="31">IF(ISBLANK(B200),IF(OR(ISBLANK(C200),ISBLANK(D200),ISBLANK(E200),ISBLANK(F200),ISBLANK(G200)),FALSE,TRUE),TRUE)</f>
        <v>0</v>
      </c>
      <c r="AS200" s="34" t="str">
        <f t="shared" ref="AS200:AS263" si="32">IF(AND(AP200="KO",OR(COUNTBLANK(A200:F200)&lt;&gt;COLUMNS(A200:F200),COUNTBLANK(H200:Z200)&lt;&gt;COLUMNS(H200:Z200),COUNTBLANK(AB200:AL200)&lt;&gt;COLUMNS(AB200:AL200))),"ATTENZIONE!!! NON TUTTI I CAMPI OBBLIGATORI SONO STATI COMPILATI","")</f>
        <v/>
      </c>
    </row>
    <row r="201" spans="2:45">
      <c r="B201" s="260"/>
      <c r="C201" s="35"/>
      <c r="D201" s="53"/>
      <c r="E201" s="5"/>
      <c r="F201" s="60"/>
      <c r="G201" s="54" t="e">
        <f>VLOOKUP(F201,Foglio1!$F$2:$G$1509,2,FALSE)</f>
        <v>#N/A</v>
      </c>
      <c r="H201" s="56"/>
      <c r="I201" s="4"/>
      <c r="J201" s="4"/>
      <c r="K201" s="14"/>
      <c r="L201" s="4"/>
      <c r="M201" s="24"/>
      <c r="N201" s="24"/>
      <c r="O201" s="14"/>
      <c r="P201" s="14"/>
      <c r="Q201" s="14"/>
      <c r="R201" s="14"/>
      <c r="S201" s="14"/>
      <c r="T201" s="14"/>
      <c r="U201" s="14"/>
      <c r="V201" s="14"/>
      <c r="W201" s="24"/>
      <c r="X201" s="14"/>
      <c r="Y201" s="15"/>
      <c r="Z201" s="15"/>
      <c r="AA201" s="55">
        <f t="shared" si="25"/>
        <v>0</v>
      </c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55">
        <f t="shared" si="26"/>
        <v>0</v>
      </c>
      <c r="AN201" s="55">
        <f t="shared" si="27"/>
        <v>0</v>
      </c>
      <c r="AO201" s="55">
        <f t="shared" si="28"/>
        <v>0</v>
      </c>
      <c r="AP201" s="84" t="str">
        <f t="shared" si="29"/>
        <v/>
      </c>
      <c r="AQ201" s="11" t="b">
        <f t="shared" si="30"/>
        <v>0</v>
      </c>
      <c r="AR201" s="59" t="b">
        <f t="shared" si="31"/>
        <v>0</v>
      </c>
      <c r="AS201" s="34" t="str">
        <f t="shared" si="32"/>
        <v/>
      </c>
    </row>
    <row r="202" spans="2:45">
      <c r="B202" s="260"/>
      <c r="C202" s="35"/>
      <c r="D202" s="53"/>
      <c r="E202" s="5"/>
      <c r="F202" s="60"/>
      <c r="G202" s="54" t="e">
        <f>VLOOKUP(F202,Foglio1!$F$2:$G$1509,2,FALSE)</f>
        <v>#N/A</v>
      </c>
      <c r="H202" s="56"/>
      <c r="I202" s="4"/>
      <c r="J202" s="4"/>
      <c r="K202" s="14"/>
      <c r="L202" s="4"/>
      <c r="M202" s="24"/>
      <c r="N202" s="24"/>
      <c r="O202" s="14"/>
      <c r="P202" s="14"/>
      <c r="Q202" s="14"/>
      <c r="R202" s="14"/>
      <c r="S202" s="14"/>
      <c r="T202" s="14"/>
      <c r="U202" s="14"/>
      <c r="V202" s="14"/>
      <c r="W202" s="24"/>
      <c r="X202" s="14"/>
      <c r="Y202" s="15"/>
      <c r="Z202" s="15"/>
      <c r="AA202" s="55">
        <f t="shared" si="25"/>
        <v>0</v>
      </c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55">
        <f t="shared" si="26"/>
        <v>0</v>
      </c>
      <c r="AN202" s="55">
        <f t="shared" si="27"/>
        <v>0</v>
      </c>
      <c r="AO202" s="55">
        <f t="shared" si="28"/>
        <v>0</v>
      </c>
      <c r="AP202" s="84" t="str">
        <f t="shared" si="29"/>
        <v/>
      </c>
      <c r="AQ202" s="11" t="b">
        <f t="shared" si="30"/>
        <v>0</v>
      </c>
      <c r="AR202" s="59" t="b">
        <f t="shared" si="31"/>
        <v>0</v>
      </c>
      <c r="AS202" s="34" t="str">
        <f t="shared" si="32"/>
        <v/>
      </c>
    </row>
    <row r="203" spans="2:45">
      <c r="B203" s="260"/>
      <c r="C203" s="35"/>
      <c r="D203" s="53"/>
      <c r="E203" s="5"/>
      <c r="F203" s="60"/>
      <c r="G203" s="54" t="e">
        <f>VLOOKUP(F203,Foglio1!$F$2:$G$1509,2,FALSE)</f>
        <v>#N/A</v>
      </c>
      <c r="H203" s="56"/>
      <c r="I203" s="4"/>
      <c r="J203" s="4"/>
      <c r="K203" s="14"/>
      <c r="L203" s="4"/>
      <c r="M203" s="24"/>
      <c r="N203" s="24"/>
      <c r="O203" s="14"/>
      <c r="P203" s="14"/>
      <c r="Q203" s="14"/>
      <c r="R203" s="14"/>
      <c r="S203" s="14"/>
      <c r="T203" s="14"/>
      <c r="U203" s="14"/>
      <c r="V203" s="14"/>
      <c r="W203" s="24"/>
      <c r="X203" s="14"/>
      <c r="Y203" s="15"/>
      <c r="Z203" s="15"/>
      <c r="AA203" s="55">
        <f t="shared" si="25"/>
        <v>0</v>
      </c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55">
        <f t="shared" si="26"/>
        <v>0</v>
      </c>
      <c r="AN203" s="55">
        <f t="shared" si="27"/>
        <v>0</v>
      </c>
      <c r="AO203" s="55">
        <f t="shared" si="28"/>
        <v>0</v>
      </c>
      <c r="AP203" s="84" t="str">
        <f t="shared" si="29"/>
        <v/>
      </c>
      <c r="AQ203" s="11" t="b">
        <f t="shared" si="30"/>
        <v>0</v>
      </c>
      <c r="AR203" s="59" t="b">
        <f t="shared" si="31"/>
        <v>0</v>
      </c>
      <c r="AS203" s="34" t="str">
        <f t="shared" si="32"/>
        <v/>
      </c>
    </row>
    <row r="204" spans="2:45">
      <c r="B204" s="260"/>
      <c r="C204" s="35"/>
      <c r="D204" s="53"/>
      <c r="E204" s="5"/>
      <c r="F204" s="60"/>
      <c r="G204" s="54" t="e">
        <f>VLOOKUP(F204,Foglio1!$F$2:$G$1509,2,FALSE)</f>
        <v>#N/A</v>
      </c>
      <c r="H204" s="56"/>
      <c r="I204" s="4"/>
      <c r="J204" s="4"/>
      <c r="K204" s="14"/>
      <c r="L204" s="4"/>
      <c r="M204" s="24"/>
      <c r="N204" s="24"/>
      <c r="O204" s="14"/>
      <c r="P204" s="14"/>
      <c r="Q204" s="14"/>
      <c r="R204" s="14"/>
      <c r="S204" s="14"/>
      <c r="T204" s="14"/>
      <c r="U204" s="14"/>
      <c r="V204" s="14"/>
      <c r="W204" s="24"/>
      <c r="X204" s="14"/>
      <c r="Y204" s="15"/>
      <c r="Z204" s="15"/>
      <c r="AA204" s="55">
        <f t="shared" si="25"/>
        <v>0</v>
      </c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55">
        <f t="shared" si="26"/>
        <v>0</v>
      </c>
      <c r="AN204" s="55">
        <f t="shared" si="27"/>
        <v>0</v>
      </c>
      <c r="AO204" s="55">
        <f t="shared" si="28"/>
        <v>0</v>
      </c>
      <c r="AP204" s="84" t="str">
        <f t="shared" si="29"/>
        <v/>
      </c>
      <c r="AQ204" s="11" t="b">
        <f t="shared" si="30"/>
        <v>0</v>
      </c>
      <c r="AR204" s="59" t="b">
        <f t="shared" si="31"/>
        <v>0</v>
      </c>
      <c r="AS204" s="34" t="str">
        <f t="shared" si="32"/>
        <v/>
      </c>
    </row>
    <row r="205" spans="2:45">
      <c r="B205" s="260"/>
      <c r="C205" s="35"/>
      <c r="D205" s="53"/>
      <c r="E205" s="5"/>
      <c r="F205" s="60"/>
      <c r="G205" s="54" t="e">
        <f>VLOOKUP(F205,Foglio1!$F$2:$G$1509,2,FALSE)</f>
        <v>#N/A</v>
      </c>
      <c r="H205" s="56"/>
      <c r="I205" s="4"/>
      <c r="J205" s="4"/>
      <c r="K205" s="14"/>
      <c r="L205" s="4"/>
      <c r="M205" s="24"/>
      <c r="N205" s="24"/>
      <c r="O205" s="14"/>
      <c r="P205" s="14"/>
      <c r="Q205" s="14"/>
      <c r="R205" s="14"/>
      <c r="S205" s="14"/>
      <c r="T205" s="14"/>
      <c r="U205" s="14"/>
      <c r="V205" s="14"/>
      <c r="W205" s="24"/>
      <c r="X205" s="14"/>
      <c r="Y205" s="15"/>
      <c r="Z205" s="15"/>
      <c r="AA205" s="55">
        <f t="shared" si="25"/>
        <v>0</v>
      </c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55">
        <f t="shared" si="26"/>
        <v>0</v>
      </c>
      <c r="AN205" s="55">
        <f t="shared" si="27"/>
        <v>0</v>
      </c>
      <c r="AO205" s="55">
        <f t="shared" si="28"/>
        <v>0</v>
      </c>
      <c r="AP205" s="84" t="str">
        <f t="shared" si="29"/>
        <v/>
      </c>
      <c r="AQ205" s="11" t="b">
        <f t="shared" si="30"/>
        <v>0</v>
      </c>
      <c r="AR205" s="59" t="b">
        <f t="shared" si="31"/>
        <v>0</v>
      </c>
      <c r="AS205" s="34" t="str">
        <f t="shared" si="32"/>
        <v/>
      </c>
    </row>
    <row r="206" spans="2:45">
      <c r="B206" s="260"/>
      <c r="C206" s="35"/>
      <c r="D206" s="53"/>
      <c r="E206" s="5"/>
      <c r="F206" s="60"/>
      <c r="G206" s="54" t="e">
        <f>VLOOKUP(F206,Foglio1!$F$2:$G$1509,2,FALSE)</f>
        <v>#N/A</v>
      </c>
      <c r="H206" s="56"/>
      <c r="I206" s="4"/>
      <c r="J206" s="4"/>
      <c r="K206" s="14"/>
      <c r="L206" s="4"/>
      <c r="M206" s="24"/>
      <c r="N206" s="24"/>
      <c r="O206" s="14"/>
      <c r="P206" s="14"/>
      <c r="Q206" s="14"/>
      <c r="R206" s="14"/>
      <c r="S206" s="14"/>
      <c r="T206" s="14"/>
      <c r="U206" s="14"/>
      <c r="V206" s="14"/>
      <c r="W206" s="24"/>
      <c r="X206" s="14"/>
      <c r="Y206" s="15"/>
      <c r="Z206" s="15"/>
      <c r="AA206" s="55">
        <f t="shared" si="25"/>
        <v>0</v>
      </c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55">
        <f t="shared" si="26"/>
        <v>0</v>
      </c>
      <c r="AN206" s="55">
        <f t="shared" si="27"/>
        <v>0</v>
      </c>
      <c r="AO206" s="55">
        <f t="shared" si="28"/>
        <v>0</v>
      </c>
      <c r="AP206" s="84" t="str">
        <f t="shared" si="29"/>
        <v/>
      </c>
      <c r="AQ206" s="11" t="b">
        <f t="shared" si="30"/>
        <v>0</v>
      </c>
      <c r="AR206" s="59" t="b">
        <f t="shared" si="31"/>
        <v>0</v>
      </c>
      <c r="AS206" s="34" t="str">
        <f t="shared" si="32"/>
        <v/>
      </c>
    </row>
    <row r="207" spans="2:45">
      <c r="B207" s="260"/>
      <c r="C207" s="35"/>
      <c r="D207" s="53"/>
      <c r="E207" s="5"/>
      <c r="F207" s="60"/>
      <c r="G207" s="54" t="e">
        <f>VLOOKUP(F207,Foglio1!$F$2:$G$1509,2,FALSE)</f>
        <v>#N/A</v>
      </c>
      <c r="H207" s="56"/>
      <c r="I207" s="4"/>
      <c r="J207" s="4"/>
      <c r="K207" s="14"/>
      <c r="L207" s="4"/>
      <c r="M207" s="24"/>
      <c r="N207" s="24"/>
      <c r="O207" s="14"/>
      <c r="P207" s="14"/>
      <c r="Q207" s="14"/>
      <c r="R207" s="14"/>
      <c r="S207" s="14"/>
      <c r="T207" s="14"/>
      <c r="U207" s="14"/>
      <c r="V207" s="14"/>
      <c r="W207" s="24"/>
      <c r="X207" s="14"/>
      <c r="Y207" s="15"/>
      <c r="Z207" s="15"/>
      <c r="AA207" s="55">
        <f t="shared" si="25"/>
        <v>0</v>
      </c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55">
        <f t="shared" si="26"/>
        <v>0</v>
      </c>
      <c r="AN207" s="55">
        <f t="shared" si="27"/>
        <v>0</v>
      </c>
      <c r="AO207" s="55">
        <f t="shared" si="28"/>
        <v>0</v>
      </c>
      <c r="AP207" s="84" t="str">
        <f t="shared" si="29"/>
        <v/>
      </c>
      <c r="AQ207" s="11" t="b">
        <f t="shared" si="30"/>
        <v>0</v>
      </c>
      <c r="AR207" s="59" t="b">
        <f t="shared" si="31"/>
        <v>0</v>
      </c>
      <c r="AS207" s="34" t="str">
        <f t="shared" si="32"/>
        <v/>
      </c>
    </row>
    <row r="208" spans="2:45">
      <c r="B208" s="260"/>
      <c r="C208" s="35"/>
      <c r="D208" s="53"/>
      <c r="E208" s="5"/>
      <c r="F208" s="60"/>
      <c r="G208" s="54" t="e">
        <f>VLOOKUP(F208,Foglio1!$F$2:$G$1509,2,FALSE)</f>
        <v>#N/A</v>
      </c>
      <c r="H208" s="56"/>
      <c r="I208" s="4"/>
      <c r="J208" s="4"/>
      <c r="K208" s="14"/>
      <c r="L208" s="4"/>
      <c r="M208" s="24"/>
      <c r="N208" s="24"/>
      <c r="O208" s="14"/>
      <c r="P208" s="14"/>
      <c r="Q208" s="14"/>
      <c r="R208" s="14"/>
      <c r="S208" s="14"/>
      <c r="T208" s="14"/>
      <c r="U208" s="14"/>
      <c r="V208" s="14"/>
      <c r="W208" s="24"/>
      <c r="X208" s="14"/>
      <c r="Y208" s="15"/>
      <c r="Z208" s="15"/>
      <c r="AA208" s="55">
        <f t="shared" si="25"/>
        <v>0</v>
      </c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55">
        <f t="shared" si="26"/>
        <v>0</v>
      </c>
      <c r="AN208" s="55">
        <f t="shared" si="27"/>
        <v>0</v>
      </c>
      <c r="AO208" s="55">
        <f t="shared" si="28"/>
        <v>0</v>
      </c>
      <c r="AP208" s="84" t="str">
        <f t="shared" si="29"/>
        <v/>
      </c>
      <c r="AQ208" s="11" t="b">
        <f t="shared" si="30"/>
        <v>0</v>
      </c>
      <c r="AR208" s="59" t="b">
        <f t="shared" si="31"/>
        <v>0</v>
      </c>
      <c r="AS208" s="34" t="str">
        <f t="shared" si="32"/>
        <v/>
      </c>
    </row>
    <row r="209" spans="2:45">
      <c r="B209" s="260"/>
      <c r="C209" s="35"/>
      <c r="D209" s="53"/>
      <c r="E209" s="5"/>
      <c r="F209" s="60"/>
      <c r="G209" s="54" t="e">
        <f>VLOOKUP(F209,Foglio1!$F$2:$G$1509,2,FALSE)</f>
        <v>#N/A</v>
      </c>
      <c r="H209" s="56"/>
      <c r="I209" s="4"/>
      <c r="J209" s="4"/>
      <c r="K209" s="14"/>
      <c r="L209" s="4"/>
      <c r="M209" s="24"/>
      <c r="N209" s="24"/>
      <c r="O209" s="14"/>
      <c r="P209" s="14"/>
      <c r="Q209" s="14"/>
      <c r="R209" s="14"/>
      <c r="S209" s="14"/>
      <c r="T209" s="14"/>
      <c r="U209" s="14"/>
      <c r="V209" s="14"/>
      <c r="W209" s="24"/>
      <c r="X209" s="14"/>
      <c r="Y209" s="15"/>
      <c r="Z209" s="15"/>
      <c r="AA209" s="55">
        <f t="shared" si="25"/>
        <v>0</v>
      </c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55">
        <f t="shared" si="26"/>
        <v>0</v>
      </c>
      <c r="AN209" s="55">
        <f t="shared" si="27"/>
        <v>0</v>
      </c>
      <c r="AO209" s="55">
        <f t="shared" si="28"/>
        <v>0</v>
      </c>
      <c r="AP209" s="84" t="str">
        <f t="shared" si="29"/>
        <v/>
      </c>
      <c r="AQ209" s="11" t="b">
        <f t="shared" si="30"/>
        <v>0</v>
      </c>
      <c r="AR209" s="59" t="b">
        <f t="shared" si="31"/>
        <v>0</v>
      </c>
      <c r="AS209" s="34" t="str">
        <f t="shared" si="32"/>
        <v/>
      </c>
    </row>
    <row r="210" spans="2:45">
      <c r="B210" s="260"/>
      <c r="C210" s="35"/>
      <c r="D210" s="53"/>
      <c r="E210" s="5"/>
      <c r="F210" s="60"/>
      <c r="G210" s="54" t="e">
        <f>VLOOKUP(F210,Foglio1!$F$2:$G$1509,2,FALSE)</f>
        <v>#N/A</v>
      </c>
      <c r="H210" s="56"/>
      <c r="I210" s="4"/>
      <c r="J210" s="4"/>
      <c r="K210" s="14"/>
      <c r="L210" s="4"/>
      <c r="M210" s="24"/>
      <c r="N210" s="24"/>
      <c r="O210" s="14"/>
      <c r="P210" s="14"/>
      <c r="Q210" s="14"/>
      <c r="R210" s="14"/>
      <c r="S210" s="14"/>
      <c r="T210" s="14"/>
      <c r="U210" s="14"/>
      <c r="V210" s="14"/>
      <c r="W210" s="24"/>
      <c r="X210" s="14"/>
      <c r="Y210" s="15"/>
      <c r="Z210" s="15"/>
      <c r="AA210" s="55">
        <f t="shared" si="25"/>
        <v>0</v>
      </c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55">
        <f t="shared" si="26"/>
        <v>0</v>
      </c>
      <c r="AN210" s="55">
        <f t="shared" si="27"/>
        <v>0</v>
      </c>
      <c r="AO210" s="55">
        <f t="shared" si="28"/>
        <v>0</v>
      </c>
      <c r="AP210" s="84" t="str">
        <f t="shared" si="29"/>
        <v/>
      </c>
      <c r="AQ210" s="11" t="b">
        <f t="shared" si="30"/>
        <v>0</v>
      </c>
      <c r="AR210" s="59" t="b">
        <f t="shared" si="31"/>
        <v>0</v>
      </c>
      <c r="AS210" s="34" t="str">
        <f t="shared" si="32"/>
        <v/>
      </c>
    </row>
    <row r="211" spans="2:45">
      <c r="B211" s="260"/>
      <c r="C211" s="35"/>
      <c r="D211" s="53"/>
      <c r="E211" s="5"/>
      <c r="F211" s="60"/>
      <c r="G211" s="54" t="e">
        <f>VLOOKUP(F211,Foglio1!$F$2:$G$1509,2,FALSE)</f>
        <v>#N/A</v>
      </c>
      <c r="H211" s="56"/>
      <c r="I211" s="4"/>
      <c r="J211" s="4"/>
      <c r="K211" s="14"/>
      <c r="L211" s="4"/>
      <c r="M211" s="24"/>
      <c r="N211" s="24"/>
      <c r="O211" s="14"/>
      <c r="P211" s="14"/>
      <c r="Q211" s="14"/>
      <c r="R211" s="14"/>
      <c r="S211" s="14"/>
      <c r="T211" s="14"/>
      <c r="U211" s="14"/>
      <c r="V211" s="14"/>
      <c r="W211" s="24"/>
      <c r="X211" s="14"/>
      <c r="Y211" s="15"/>
      <c r="Z211" s="15"/>
      <c r="AA211" s="55">
        <f t="shared" si="25"/>
        <v>0</v>
      </c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55">
        <f t="shared" si="26"/>
        <v>0</v>
      </c>
      <c r="AN211" s="55">
        <f t="shared" si="27"/>
        <v>0</v>
      </c>
      <c r="AO211" s="55">
        <f t="shared" si="28"/>
        <v>0</v>
      </c>
      <c r="AP211" s="84" t="str">
        <f t="shared" si="29"/>
        <v/>
      </c>
      <c r="AQ211" s="11" t="b">
        <f t="shared" si="30"/>
        <v>0</v>
      </c>
      <c r="AR211" s="59" t="b">
        <f t="shared" si="31"/>
        <v>0</v>
      </c>
      <c r="AS211" s="34" t="str">
        <f t="shared" si="32"/>
        <v/>
      </c>
    </row>
    <row r="212" spans="2:45">
      <c r="B212" s="260"/>
      <c r="C212" s="35"/>
      <c r="D212" s="53"/>
      <c r="E212" s="5"/>
      <c r="F212" s="60"/>
      <c r="G212" s="54" t="e">
        <f>VLOOKUP(F212,Foglio1!$F$2:$G$1509,2,FALSE)</f>
        <v>#N/A</v>
      </c>
      <c r="H212" s="56"/>
      <c r="I212" s="4"/>
      <c r="J212" s="4"/>
      <c r="K212" s="14"/>
      <c r="L212" s="4"/>
      <c r="M212" s="24"/>
      <c r="N212" s="24"/>
      <c r="O212" s="14"/>
      <c r="P212" s="14"/>
      <c r="Q212" s="14"/>
      <c r="R212" s="14"/>
      <c r="S212" s="14"/>
      <c r="T212" s="14"/>
      <c r="U212" s="14"/>
      <c r="V212" s="14"/>
      <c r="W212" s="24"/>
      <c r="X212" s="14"/>
      <c r="Y212" s="15"/>
      <c r="Z212" s="15"/>
      <c r="AA212" s="55">
        <f t="shared" si="25"/>
        <v>0</v>
      </c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55">
        <f t="shared" si="26"/>
        <v>0</v>
      </c>
      <c r="AN212" s="55">
        <f t="shared" si="27"/>
        <v>0</v>
      </c>
      <c r="AO212" s="55">
        <f t="shared" si="28"/>
        <v>0</v>
      </c>
      <c r="AP212" s="84" t="str">
        <f t="shared" si="29"/>
        <v/>
      </c>
      <c r="AQ212" s="11" t="b">
        <f t="shared" si="30"/>
        <v>0</v>
      </c>
      <c r="AR212" s="59" t="b">
        <f t="shared" si="31"/>
        <v>0</v>
      </c>
      <c r="AS212" s="34" t="str">
        <f t="shared" si="32"/>
        <v/>
      </c>
    </row>
    <row r="213" spans="2:45">
      <c r="B213" s="260"/>
      <c r="C213" s="35"/>
      <c r="D213" s="53"/>
      <c r="E213" s="5"/>
      <c r="F213" s="60"/>
      <c r="G213" s="54" t="e">
        <f>VLOOKUP(F213,Foglio1!$F$2:$G$1509,2,FALSE)</f>
        <v>#N/A</v>
      </c>
      <c r="H213" s="56"/>
      <c r="I213" s="4"/>
      <c r="J213" s="4"/>
      <c r="K213" s="14"/>
      <c r="L213" s="4"/>
      <c r="M213" s="24"/>
      <c r="N213" s="24"/>
      <c r="O213" s="14"/>
      <c r="P213" s="14"/>
      <c r="Q213" s="14"/>
      <c r="R213" s="14"/>
      <c r="S213" s="14"/>
      <c r="T213" s="14"/>
      <c r="U213" s="14"/>
      <c r="V213" s="14"/>
      <c r="W213" s="24"/>
      <c r="X213" s="14"/>
      <c r="Y213" s="15"/>
      <c r="Z213" s="15"/>
      <c r="AA213" s="55">
        <f t="shared" si="25"/>
        <v>0</v>
      </c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55">
        <f t="shared" si="26"/>
        <v>0</v>
      </c>
      <c r="AN213" s="55">
        <f t="shared" si="27"/>
        <v>0</v>
      </c>
      <c r="AO213" s="55">
        <f t="shared" si="28"/>
        <v>0</v>
      </c>
      <c r="AP213" s="84" t="str">
        <f t="shared" si="29"/>
        <v/>
      </c>
      <c r="AQ213" s="11" t="b">
        <f t="shared" si="30"/>
        <v>0</v>
      </c>
      <c r="AR213" s="59" t="b">
        <f t="shared" si="31"/>
        <v>0</v>
      </c>
      <c r="AS213" s="34" t="str">
        <f t="shared" si="32"/>
        <v/>
      </c>
    </row>
    <row r="214" spans="2:45">
      <c r="B214" s="260"/>
      <c r="C214" s="35"/>
      <c r="D214" s="53"/>
      <c r="E214" s="5"/>
      <c r="F214" s="60"/>
      <c r="G214" s="54" t="e">
        <f>VLOOKUP(F214,Foglio1!$F$2:$G$1509,2,FALSE)</f>
        <v>#N/A</v>
      </c>
      <c r="H214" s="56"/>
      <c r="I214" s="4"/>
      <c r="J214" s="4"/>
      <c r="K214" s="14"/>
      <c r="L214" s="4"/>
      <c r="M214" s="24"/>
      <c r="N214" s="24"/>
      <c r="O214" s="14"/>
      <c r="P214" s="14"/>
      <c r="Q214" s="14"/>
      <c r="R214" s="14"/>
      <c r="S214" s="14"/>
      <c r="T214" s="14"/>
      <c r="U214" s="14"/>
      <c r="V214" s="14"/>
      <c r="W214" s="24"/>
      <c r="X214" s="14"/>
      <c r="Y214" s="15"/>
      <c r="Z214" s="15"/>
      <c r="AA214" s="55">
        <f t="shared" si="25"/>
        <v>0</v>
      </c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55">
        <f t="shared" si="26"/>
        <v>0</v>
      </c>
      <c r="AN214" s="55">
        <f t="shared" si="27"/>
        <v>0</v>
      </c>
      <c r="AO214" s="55">
        <f t="shared" si="28"/>
        <v>0</v>
      </c>
      <c r="AP214" s="84" t="str">
        <f t="shared" si="29"/>
        <v/>
      </c>
      <c r="AQ214" s="11" t="b">
        <f t="shared" si="30"/>
        <v>0</v>
      </c>
      <c r="AR214" s="59" t="b">
        <f t="shared" si="31"/>
        <v>0</v>
      </c>
      <c r="AS214" s="34" t="str">
        <f t="shared" si="32"/>
        <v/>
      </c>
    </row>
    <row r="215" spans="2:45">
      <c r="B215" s="260"/>
      <c r="C215" s="35"/>
      <c r="D215" s="53"/>
      <c r="E215" s="5"/>
      <c r="F215" s="60"/>
      <c r="G215" s="54" t="e">
        <f>VLOOKUP(F215,Foglio1!$F$2:$G$1509,2,FALSE)</f>
        <v>#N/A</v>
      </c>
      <c r="H215" s="56"/>
      <c r="I215" s="4"/>
      <c r="J215" s="4"/>
      <c r="K215" s="14"/>
      <c r="L215" s="4"/>
      <c r="M215" s="24"/>
      <c r="N215" s="24"/>
      <c r="O215" s="14"/>
      <c r="P215" s="14"/>
      <c r="Q215" s="14"/>
      <c r="R215" s="14"/>
      <c r="S215" s="14"/>
      <c r="T215" s="14"/>
      <c r="U215" s="14"/>
      <c r="V215" s="14"/>
      <c r="W215" s="24"/>
      <c r="X215" s="14"/>
      <c r="Y215" s="15"/>
      <c r="Z215" s="15"/>
      <c r="AA215" s="55">
        <f t="shared" si="25"/>
        <v>0</v>
      </c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55">
        <f t="shared" si="26"/>
        <v>0</v>
      </c>
      <c r="AN215" s="55">
        <f t="shared" si="27"/>
        <v>0</v>
      </c>
      <c r="AO215" s="55">
        <f t="shared" si="28"/>
        <v>0</v>
      </c>
      <c r="AP215" s="84" t="str">
        <f t="shared" si="29"/>
        <v/>
      </c>
      <c r="AQ215" s="11" t="b">
        <f t="shared" si="30"/>
        <v>0</v>
      </c>
      <c r="AR215" s="59" t="b">
        <f t="shared" si="31"/>
        <v>0</v>
      </c>
      <c r="AS215" s="34" t="str">
        <f t="shared" si="32"/>
        <v/>
      </c>
    </row>
    <row r="216" spans="2:45">
      <c r="B216" s="260"/>
      <c r="C216" s="35"/>
      <c r="D216" s="53"/>
      <c r="E216" s="5"/>
      <c r="F216" s="60"/>
      <c r="G216" s="54" t="e">
        <f>VLOOKUP(F216,Foglio1!$F$2:$G$1509,2,FALSE)</f>
        <v>#N/A</v>
      </c>
      <c r="H216" s="56"/>
      <c r="I216" s="4"/>
      <c r="J216" s="4"/>
      <c r="K216" s="14"/>
      <c r="L216" s="4"/>
      <c r="M216" s="24"/>
      <c r="N216" s="24"/>
      <c r="O216" s="14"/>
      <c r="P216" s="14"/>
      <c r="Q216" s="14"/>
      <c r="R216" s="14"/>
      <c r="S216" s="14"/>
      <c r="T216" s="14"/>
      <c r="U216" s="14"/>
      <c r="V216" s="14"/>
      <c r="W216" s="24"/>
      <c r="X216" s="14"/>
      <c r="Y216" s="15"/>
      <c r="Z216" s="15"/>
      <c r="AA216" s="55">
        <f t="shared" si="25"/>
        <v>0</v>
      </c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55">
        <f t="shared" si="26"/>
        <v>0</v>
      </c>
      <c r="AN216" s="55">
        <f t="shared" si="27"/>
        <v>0</v>
      </c>
      <c r="AO216" s="55">
        <f t="shared" si="28"/>
        <v>0</v>
      </c>
      <c r="AP216" s="84" t="str">
        <f t="shared" si="29"/>
        <v/>
      </c>
      <c r="AQ216" s="11" t="b">
        <f t="shared" si="30"/>
        <v>0</v>
      </c>
      <c r="AR216" s="59" t="b">
        <f t="shared" si="31"/>
        <v>0</v>
      </c>
      <c r="AS216" s="34" t="str">
        <f t="shared" si="32"/>
        <v/>
      </c>
    </row>
    <row r="217" spans="2:45">
      <c r="B217" s="260"/>
      <c r="C217" s="35"/>
      <c r="D217" s="53"/>
      <c r="E217" s="5"/>
      <c r="F217" s="60"/>
      <c r="G217" s="54" t="e">
        <f>VLOOKUP(F217,Foglio1!$F$2:$G$1509,2,FALSE)</f>
        <v>#N/A</v>
      </c>
      <c r="H217" s="56"/>
      <c r="I217" s="4"/>
      <c r="J217" s="4"/>
      <c r="K217" s="14"/>
      <c r="L217" s="4"/>
      <c r="M217" s="24"/>
      <c r="N217" s="24"/>
      <c r="O217" s="14"/>
      <c r="P217" s="14"/>
      <c r="Q217" s="14"/>
      <c r="R217" s="14"/>
      <c r="S217" s="14"/>
      <c r="T217" s="14"/>
      <c r="U217" s="14"/>
      <c r="V217" s="14"/>
      <c r="W217" s="24"/>
      <c r="X217" s="14"/>
      <c r="Y217" s="15"/>
      <c r="Z217" s="15"/>
      <c r="AA217" s="55">
        <f t="shared" si="25"/>
        <v>0</v>
      </c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55">
        <f t="shared" si="26"/>
        <v>0</v>
      </c>
      <c r="AN217" s="55">
        <f t="shared" si="27"/>
        <v>0</v>
      </c>
      <c r="AO217" s="55">
        <f t="shared" si="28"/>
        <v>0</v>
      </c>
      <c r="AP217" s="84" t="str">
        <f t="shared" si="29"/>
        <v/>
      </c>
      <c r="AQ217" s="11" t="b">
        <f t="shared" si="30"/>
        <v>0</v>
      </c>
      <c r="AR217" s="59" t="b">
        <f t="shared" si="31"/>
        <v>0</v>
      </c>
      <c r="AS217" s="34" t="str">
        <f t="shared" si="32"/>
        <v/>
      </c>
    </row>
    <row r="218" spans="2:45">
      <c r="B218" s="260"/>
      <c r="C218" s="35"/>
      <c r="D218" s="53"/>
      <c r="E218" s="5"/>
      <c r="F218" s="60"/>
      <c r="G218" s="54" t="e">
        <f>VLOOKUP(F218,Foglio1!$F$2:$G$1509,2,FALSE)</f>
        <v>#N/A</v>
      </c>
      <c r="H218" s="56"/>
      <c r="I218" s="4"/>
      <c r="J218" s="4"/>
      <c r="K218" s="14"/>
      <c r="L218" s="4"/>
      <c r="M218" s="24"/>
      <c r="N218" s="24"/>
      <c r="O218" s="14"/>
      <c r="P218" s="14"/>
      <c r="Q218" s="14"/>
      <c r="R218" s="14"/>
      <c r="S218" s="14"/>
      <c r="T218" s="14"/>
      <c r="U218" s="14"/>
      <c r="V218" s="14"/>
      <c r="W218" s="24"/>
      <c r="X218" s="14"/>
      <c r="Y218" s="15"/>
      <c r="Z218" s="15"/>
      <c r="AA218" s="55">
        <f t="shared" si="25"/>
        <v>0</v>
      </c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55">
        <f t="shared" si="26"/>
        <v>0</v>
      </c>
      <c r="AN218" s="55">
        <f t="shared" si="27"/>
        <v>0</v>
      </c>
      <c r="AO218" s="55">
        <f t="shared" si="28"/>
        <v>0</v>
      </c>
      <c r="AP218" s="84" t="str">
        <f t="shared" si="29"/>
        <v/>
      </c>
      <c r="AQ218" s="11" t="b">
        <f t="shared" si="30"/>
        <v>0</v>
      </c>
      <c r="AR218" s="59" t="b">
        <f t="shared" si="31"/>
        <v>0</v>
      </c>
      <c r="AS218" s="34" t="str">
        <f t="shared" si="32"/>
        <v/>
      </c>
    </row>
    <row r="219" spans="2:45">
      <c r="B219" s="260"/>
      <c r="C219" s="35"/>
      <c r="D219" s="53"/>
      <c r="E219" s="5"/>
      <c r="F219" s="60"/>
      <c r="G219" s="54" t="e">
        <f>VLOOKUP(F219,Foglio1!$F$2:$G$1509,2,FALSE)</f>
        <v>#N/A</v>
      </c>
      <c r="H219" s="56"/>
      <c r="I219" s="4"/>
      <c r="J219" s="4"/>
      <c r="K219" s="14"/>
      <c r="L219" s="4"/>
      <c r="M219" s="24"/>
      <c r="N219" s="24"/>
      <c r="O219" s="14"/>
      <c r="P219" s="14"/>
      <c r="Q219" s="14"/>
      <c r="R219" s="14"/>
      <c r="S219" s="14"/>
      <c r="T219" s="14"/>
      <c r="U219" s="14"/>
      <c r="V219" s="14"/>
      <c r="W219" s="24"/>
      <c r="X219" s="14"/>
      <c r="Y219" s="15"/>
      <c r="Z219" s="15"/>
      <c r="AA219" s="55">
        <f t="shared" si="25"/>
        <v>0</v>
      </c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55">
        <f t="shared" si="26"/>
        <v>0</v>
      </c>
      <c r="AN219" s="55">
        <f t="shared" si="27"/>
        <v>0</v>
      </c>
      <c r="AO219" s="55">
        <f t="shared" si="28"/>
        <v>0</v>
      </c>
      <c r="AP219" s="84" t="str">
        <f t="shared" si="29"/>
        <v/>
      </c>
      <c r="AQ219" s="11" t="b">
        <f t="shared" si="30"/>
        <v>0</v>
      </c>
      <c r="AR219" s="59" t="b">
        <f t="shared" si="31"/>
        <v>0</v>
      </c>
      <c r="AS219" s="34" t="str">
        <f t="shared" si="32"/>
        <v/>
      </c>
    </row>
    <row r="220" spans="2:45">
      <c r="B220" s="260"/>
      <c r="C220" s="35"/>
      <c r="D220" s="53"/>
      <c r="E220" s="5"/>
      <c r="F220" s="60"/>
      <c r="G220" s="54" t="e">
        <f>VLOOKUP(F220,Foglio1!$F$2:$G$1509,2,FALSE)</f>
        <v>#N/A</v>
      </c>
      <c r="H220" s="56"/>
      <c r="I220" s="4"/>
      <c r="J220" s="4"/>
      <c r="K220" s="14"/>
      <c r="L220" s="4"/>
      <c r="M220" s="24"/>
      <c r="N220" s="24"/>
      <c r="O220" s="14"/>
      <c r="P220" s="14"/>
      <c r="Q220" s="14"/>
      <c r="R220" s="14"/>
      <c r="S220" s="14"/>
      <c r="T220" s="14"/>
      <c r="U220" s="14"/>
      <c r="V220" s="14"/>
      <c r="W220" s="24"/>
      <c r="X220" s="14"/>
      <c r="Y220" s="15"/>
      <c r="Z220" s="15"/>
      <c r="AA220" s="55">
        <f t="shared" si="25"/>
        <v>0</v>
      </c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55">
        <f t="shared" si="26"/>
        <v>0</v>
      </c>
      <c r="AN220" s="55">
        <f t="shared" si="27"/>
        <v>0</v>
      </c>
      <c r="AO220" s="55">
        <f t="shared" si="28"/>
        <v>0</v>
      </c>
      <c r="AP220" s="84" t="str">
        <f t="shared" si="29"/>
        <v/>
      </c>
      <c r="AQ220" s="11" t="b">
        <f t="shared" si="30"/>
        <v>0</v>
      </c>
      <c r="AR220" s="59" t="b">
        <f t="shared" si="31"/>
        <v>0</v>
      </c>
      <c r="AS220" s="34" t="str">
        <f t="shared" si="32"/>
        <v/>
      </c>
    </row>
    <row r="221" spans="2:45">
      <c r="B221" s="260"/>
      <c r="C221" s="35"/>
      <c r="D221" s="53"/>
      <c r="E221" s="5"/>
      <c r="F221" s="60"/>
      <c r="G221" s="54" t="e">
        <f>VLOOKUP(F221,Foglio1!$F$2:$G$1509,2,FALSE)</f>
        <v>#N/A</v>
      </c>
      <c r="H221" s="56"/>
      <c r="I221" s="4"/>
      <c r="J221" s="4"/>
      <c r="K221" s="14"/>
      <c r="L221" s="4"/>
      <c r="M221" s="24"/>
      <c r="N221" s="24"/>
      <c r="O221" s="14"/>
      <c r="P221" s="14"/>
      <c r="Q221" s="14"/>
      <c r="R221" s="14"/>
      <c r="S221" s="14"/>
      <c r="T221" s="14"/>
      <c r="U221" s="14"/>
      <c r="V221" s="14"/>
      <c r="W221" s="24"/>
      <c r="X221" s="14"/>
      <c r="Y221" s="15"/>
      <c r="Z221" s="15"/>
      <c r="AA221" s="55">
        <f t="shared" si="25"/>
        <v>0</v>
      </c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55">
        <f t="shared" si="26"/>
        <v>0</v>
      </c>
      <c r="AN221" s="55">
        <f t="shared" si="27"/>
        <v>0</v>
      </c>
      <c r="AO221" s="55">
        <f t="shared" si="28"/>
        <v>0</v>
      </c>
      <c r="AP221" s="84" t="str">
        <f t="shared" si="29"/>
        <v/>
      </c>
      <c r="AQ221" s="11" t="b">
        <f t="shared" si="30"/>
        <v>0</v>
      </c>
      <c r="AR221" s="59" t="b">
        <f t="shared" si="31"/>
        <v>0</v>
      </c>
      <c r="AS221" s="34" t="str">
        <f t="shared" si="32"/>
        <v/>
      </c>
    </row>
    <row r="222" spans="2:45">
      <c r="B222" s="260"/>
      <c r="C222" s="35"/>
      <c r="D222" s="53"/>
      <c r="E222" s="5"/>
      <c r="F222" s="60"/>
      <c r="G222" s="54" t="e">
        <f>VLOOKUP(F222,Foglio1!$F$2:$G$1509,2,FALSE)</f>
        <v>#N/A</v>
      </c>
      <c r="H222" s="56"/>
      <c r="I222" s="4"/>
      <c r="J222" s="4"/>
      <c r="K222" s="14"/>
      <c r="L222" s="4"/>
      <c r="M222" s="24"/>
      <c r="N222" s="24"/>
      <c r="O222" s="14"/>
      <c r="P222" s="14"/>
      <c r="Q222" s="14"/>
      <c r="R222" s="14"/>
      <c r="S222" s="14"/>
      <c r="T222" s="14"/>
      <c r="U222" s="14"/>
      <c r="V222" s="14"/>
      <c r="W222" s="24"/>
      <c r="X222" s="14"/>
      <c r="Y222" s="15"/>
      <c r="Z222" s="15"/>
      <c r="AA222" s="55">
        <f t="shared" si="25"/>
        <v>0</v>
      </c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55">
        <f t="shared" si="26"/>
        <v>0</v>
      </c>
      <c r="AN222" s="55">
        <f t="shared" si="27"/>
        <v>0</v>
      </c>
      <c r="AO222" s="55">
        <f t="shared" si="28"/>
        <v>0</v>
      </c>
      <c r="AP222" s="84" t="str">
        <f t="shared" si="29"/>
        <v/>
      </c>
      <c r="AQ222" s="11" t="b">
        <f t="shared" si="30"/>
        <v>0</v>
      </c>
      <c r="AR222" s="59" t="b">
        <f t="shared" si="31"/>
        <v>0</v>
      </c>
      <c r="AS222" s="34" t="str">
        <f t="shared" si="32"/>
        <v/>
      </c>
    </row>
    <row r="223" spans="2:45">
      <c r="B223" s="260"/>
      <c r="C223" s="35"/>
      <c r="D223" s="53"/>
      <c r="E223" s="5"/>
      <c r="F223" s="60"/>
      <c r="G223" s="54" t="e">
        <f>VLOOKUP(F223,Foglio1!$F$2:$G$1509,2,FALSE)</f>
        <v>#N/A</v>
      </c>
      <c r="H223" s="56"/>
      <c r="I223" s="4"/>
      <c r="J223" s="4"/>
      <c r="K223" s="14"/>
      <c r="L223" s="4"/>
      <c r="M223" s="24"/>
      <c r="N223" s="24"/>
      <c r="O223" s="14"/>
      <c r="P223" s="14"/>
      <c r="Q223" s="14"/>
      <c r="R223" s="14"/>
      <c r="S223" s="14"/>
      <c r="T223" s="14"/>
      <c r="U223" s="14"/>
      <c r="V223" s="14"/>
      <c r="W223" s="24"/>
      <c r="X223" s="14"/>
      <c r="Y223" s="15"/>
      <c r="Z223" s="15"/>
      <c r="AA223" s="55">
        <f t="shared" si="25"/>
        <v>0</v>
      </c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55">
        <f t="shared" si="26"/>
        <v>0</v>
      </c>
      <c r="AN223" s="55">
        <f t="shared" si="27"/>
        <v>0</v>
      </c>
      <c r="AO223" s="55">
        <f t="shared" si="28"/>
        <v>0</v>
      </c>
      <c r="AP223" s="84" t="str">
        <f t="shared" si="29"/>
        <v/>
      </c>
      <c r="AQ223" s="11" t="b">
        <f t="shared" si="30"/>
        <v>0</v>
      </c>
      <c r="AR223" s="59" t="b">
        <f t="shared" si="31"/>
        <v>0</v>
      </c>
      <c r="AS223" s="34" t="str">
        <f t="shared" si="32"/>
        <v/>
      </c>
    </row>
    <row r="224" spans="2:45">
      <c r="B224" s="260"/>
      <c r="C224" s="35"/>
      <c r="D224" s="53"/>
      <c r="E224" s="5"/>
      <c r="F224" s="60"/>
      <c r="G224" s="54" t="e">
        <f>VLOOKUP(F224,Foglio1!$F$2:$G$1509,2,FALSE)</f>
        <v>#N/A</v>
      </c>
      <c r="H224" s="56"/>
      <c r="I224" s="4"/>
      <c r="J224" s="4"/>
      <c r="K224" s="14"/>
      <c r="L224" s="4"/>
      <c r="M224" s="24"/>
      <c r="N224" s="24"/>
      <c r="O224" s="14"/>
      <c r="P224" s="14"/>
      <c r="Q224" s="14"/>
      <c r="R224" s="14"/>
      <c r="S224" s="14"/>
      <c r="T224" s="14"/>
      <c r="U224" s="14"/>
      <c r="V224" s="14"/>
      <c r="W224" s="24"/>
      <c r="X224" s="14"/>
      <c r="Y224" s="15"/>
      <c r="Z224" s="15"/>
      <c r="AA224" s="55">
        <f t="shared" si="25"/>
        <v>0</v>
      </c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55">
        <f t="shared" si="26"/>
        <v>0</v>
      </c>
      <c r="AN224" s="55">
        <f t="shared" si="27"/>
        <v>0</v>
      </c>
      <c r="AO224" s="55">
        <f t="shared" si="28"/>
        <v>0</v>
      </c>
      <c r="AP224" s="84" t="str">
        <f t="shared" si="29"/>
        <v/>
      </c>
      <c r="AQ224" s="11" t="b">
        <f t="shared" si="30"/>
        <v>0</v>
      </c>
      <c r="AR224" s="59" t="b">
        <f t="shared" si="31"/>
        <v>0</v>
      </c>
      <c r="AS224" s="34" t="str">
        <f t="shared" si="32"/>
        <v/>
      </c>
    </row>
    <row r="225" spans="2:45">
      <c r="B225" s="260"/>
      <c r="C225" s="35"/>
      <c r="D225" s="53"/>
      <c r="E225" s="5"/>
      <c r="F225" s="60"/>
      <c r="G225" s="54" t="e">
        <f>VLOOKUP(F225,Foglio1!$F$2:$G$1509,2,FALSE)</f>
        <v>#N/A</v>
      </c>
      <c r="H225" s="56"/>
      <c r="I225" s="4"/>
      <c r="J225" s="4"/>
      <c r="K225" s="14"/>
      <c r="L225" s="4"/>
      <c r="M225" s="24"/>
      <c r="N225" s="24"/>
      <c r="O225" s="14"/>
      <c r="P225" s="14"/>
      <c r="Q225" s="14"/>
      <c r="R225" s="14"/>
      <c r="S225" s="14"/>
      <c r="T225" s="14"/>
      <c r="U225" s="14"/>
      <c r="V225" s="14"/>
      <c r="W225" s="24"/>
      <c r="X225" s="14"/>
      <c r="Y225" s="15"/>
      <c r="Z225" s="15"/>
      <c r="AA225" s="55">
        <f t="shared" si="25"/>
        <v>0</v>
      </c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55">
        <f t="shared" si="26"/>
        <v>0</v>
      </c>
      <c r="AN225" s="55">
        <f t="shared" si="27"/>
        <v>0</v>
      </c>
      <c r="AO225" s="55">
        <f t="shared" si="28"/>
        <v>0</v>
      </c>
      <c r="AP225" s="84" t="str">
        <f t="shared" si="29"/>
        <v/>
      </c>
      <c r="AQ225" s="11" t="b">
        <f t="shared" si="30"/>
        <v>0</v>
      </c>
      <c r="AR225" s="59" t="b">
        <f t="shared" si="31"/>
        <v>0</v>
      </c>
      <c r="AS225" s="34" t="str">
        <f t="shared" si="32"/>
        <v/>
      </c>
    </row>
    <row r="226" spans="2:45">
      <c r="B226" s="260"/>
      <c r="C226" s="35"/>
      <c r="D226" s="53"/>
      <c r="E226" s="5"/>
      <c r="F226" s="60"/>
      <c r="G226" s="54" t="e">
        <f>VLOOKUP(F226,Foglio1!$F$2:$G$1509,2,FALSE)</f>
        <v>#N/A</v>
      </c>
      <c r="H226" s="56"/>
      <c r="I226" s="4"/>
      <c r="J226" s="4"/>
      <c r="K226" s="14"/>
      <c r="L226" s="4"/>
      <c r="M226" s="24"/>
      <c r="N226" s="24"/>
      <c r="O226" s="14"/>
      <c r="P226" s="14"/>
      <c r="Q226" s="14"/>
      <c r="R226" s="14"/>
      <c r="S226" s="14"/>
      <c r="T226" s="14"/>
      <c r="U226" s="14"/>
      <c r="V226" s="14"/>
      <c r="W226" s="24"/>
      <c r="X226" s="14"/>
      <c r="Y226" s="15"/>
      <c r="Z226" s="15"/>
      <c r="AA226" s="55">
        <f t="shared" si="25"/>
        <v>0</v>
      </c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55">
        <f t="shared" si="26"/>
        <v>0</v>
      </c>
      <c r="AN226" s="55">
        <f t="shared" si="27"/>
        <v>0</v>
      </c>
      <c r="AO226" s="55">
        <f t="shared" si="28"/>
        <v>0</v>
      </c>
      <c r="AP226" s="84" t="str">
        <f t="shared" si="29"/>
        <v/>
      </c>
      <c r="AQ226" s="11" t="b">
        <f t="shared" si="30"/>
        <v>0</v>
      </c>
      <c r="AR226" s="59" t="b">
        <f t="shared" si="31"/>
        <v>0</v>
      </c>
      <c r="AS226" s="34" t="str">
        <f t="shared" si="32"/>
        <v/>
      </c>
    </row>
    <row r="227" spans="2:45">
      <c r="B227" s="260"/>
      <c r="C227" s="35"/>
      <c r="D227" s="53"/>
      <c r="E227" s="5"/>
      <c r="F227" s="60"/>
      <c r="G227" s="54" t="e">
        <f>VLOOKUP(F227,Foglio1!$F$2:$G$1509,2,FALSE)</f>
        <v>#N/A</v>
      </c>
      <c r="H227" s="56"/>
      <c r="I227" s="4"/>
      <c r="J227" s="4"/>
      <c r="K227" s="14"/>
      <c r="L227" s="4"/>
      <c r="M227" s="24"/>
      <c r="N227" s="24"/>
      <c r="O227" s="14"/>
      <c r="P227" s="14"/>
      <c r="Q227" s="14"/>
      <c r="R227" s="14"/>
      <c r="S227" s="14"/>
      <c r="T227" s="14"/>
      <c r="U227" s="14"/>
      <c r="V227" s="14"/>
      <c r="W227" s="24"/>
      <c r="X227" s="14"/>
      <c r="Y227" s="15"/>
      <c r="Z227" s="15"/>
      <c r="AA227" s="55">
        <f t="shared" si="25"/>
        <v>0</v>
      </c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55">
        <f t="shared" si="26"/>
        <v>0</v>
      </c>
      <c r="AN227" s="55">
        <f t="shared" si="27"/>
        <v>0</v>
      </c>
      <c r="AO227" s="55">
        <f t="shared" si="28"/>
        <v>0</v>
      </c>
      <c r="AP227" s="84" t="str">
        <f t="shared" si="29"/>
        <v/>
      </c>
      <c r="AQ227" s="11" t="b">
        <f t="shared" si="30"/>
        <v>0</v>
      </c>
      <c r="AR227" s="59" t="b">
        <f t="shared" si="31"/>
        <v>0</v>
      </c>
      <c r="AS227" s="34" t="str">
        <f t="shared" si="32"/>
        <v/>
      </c>
    </row>
    <row r="228" spans="2:45">
      <c r="B228" s="260"/>
      <c r="C228" s="35"/>
      <c r="D228" s="53"/>
      <c r="E228" s="5"/>
      <c r="F228" s="60"/>
      <c r="G228" s="54" t="e">
        <f>VLOOKUP(F228,Foglio1!$F$2:$G$1509,2,FALSE)</f>
        <v>#N/A</v>
      </c>
      <c r="H228" s="56"/>
      <c r="I228" s="4"/>
      <c r="J228" s="4"/>
      <c r="K228" s="14"/>
      <c r="L228" s="4"/>
      <c r="M228" s="24"/>
      <c r="N228" s="24"/>
      <c r="O228" s="14"/>
      <c r="P228" s="14"/>
      <c r="Q228" s="14"/>
      <c r="R228" s="14"/>
      <c r="S228" s="14"/>
      <c r="T228" s="14"/>
      <c r="U228" s="14"/>
      <c r="V228" s="14"/>
      <c r="W228" s="24"/>
      <c r="X228" s="14"/>
      <c r="Y228" s="15"/>
      <c r="Z228" s="15"/>
      <c r="AA228" s="55">
        <f t="shared" si="25"/>
        <v>0</v>
      </c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55">
        <f t="shared" si="26"/>
        <v>0</v>
      </c>
      <c r="AN228" s="55">
        <f t="shared" si="27"/>
        <v>0</v>
      </c>
      <c r="AO228" s="55">
        <f t="shared" si="28"/>
        <v>0</v>
      </c>
      <c r="AP228" s="84" t="str">
        <f t="shared" si="29"/>
        <v/>
      </c>
      <c r="AQ228" s="11" t="b">
        <f t="shared" si="30"/>
        <v>0</v>
      </c>
      <c r="AR228" s="59" t="b">
        <f t="shared" si="31"/>
        <v>0</v>
      </c>
      <c r="AS228" s="34" t="str">
        <f t="shared" si="32"/>
        <v/>
      </c>
    </row>
    <row r="229" spans="2:45">
      <c r="B229" s="260"/>
      <c r="C229" s="35"/>
      <c r="D229" s="53"/>
      <c r="E229" s="5"/>
      <c r="F229" s="60"/>
      <c r="G229" s="54" t="e">
        <f>VLOOKUP(F229,Foglio1!$F$2:$G$1509,2,FALSE)</f>
        <v>#N/A</v>
      </c>
      <c r="H229" s="56"/>
      <c r="I229" s="4"/>
      <c r="J229" s="4"/>
      <c r="K229" s="14"/>
      <c r="L229" s="4"/>
      <c r="M229" s="24"/>
      <c r="N229" s="24"/>
      <c r="O229" s="14"/>
      <c r="P229" s="14"/>
      <c r="Q229" s="14"/>
      <c r="R229" s="14"/>
      <c r="S229" s="14"/>
      <c r="T229" s="14"/>
      <c r="U229" s="14"/>
      <c r="V229" s="14"/>
      <c r="W229" s="24"/>
      <c r="X229" s="14"/>
      <c r="Y229" s="15"/>
      <c r="Z229" s="15"/>
      <c r="AA229" s="55">
        <f t="shared" si="25"/>
        <v>0</v>
      </c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55">
        <f t="shared" si="26"/>
        <v>0</v>
      </c>
      <c r="AN229" s="55">
        <f t="shared" si="27"/>
        <v>0</v>
      </c>
      <c r="AO229" s="55">
        <f t="shared" si="28"/>
        <v>0</v>
      </c>
      <c r="AP229" s="84" t="str">
        <f t="shared" si="29"/>
        <v/>
      </c>
      <c r="AQ229" s="11" t="b">
        <f t="shared" si="30"/>
        <v>0</v>
      </c>
      <c r="AR229" s="59" t="b">
        <f t="shared" si="31"/>
        <v>0</v>
      </c>
      <c r="AS229" s="34" t="str">
        <f t="shared" si="32"/>
        <v/>
      </c>
    </row>
    <row r="230" spans="2:45">
      <c r="B230" s="260"/>
      <c r="C230" s="35"/>
      <c r="D230" s="53"/>
      <c r="E230" s="5"/>
      <c r="F230" s="60"/>
      <c r="G230" s="54" t="e">
        <f>VLOOKUP(F230,Foglio1!$F$2:$G$1509,2,FALSE)</f>
        <v>#N/A</v>
      </c>
      <c r="H230" s="56"/>
      <c r="I230" s="4"/>
      <c r="J230" s="4"/>
      <c r="K230" s="14"/>
      <c r="L230" s="4"/>
      <c r="M230" s="24"/>
      <c r="N230" s="24"/>
      <c r="O230" s="14"/>
      <c r="P230" s="14"/>
      <c r="Q230" s="14"/>
      <c r="R230" s="14"/>
      <c r="S230" s="14"/>
      <c r="T230" s="14"/>
      <c r="U230" s="14"/>
      <c r="V230" s="14"/>
      <c r="W230" s="24"/>
      <c r="X230" s="14"/>
      <c r="Y230" s="15"/>
      <c r="Z230" s="15"/>
      <c r="AA230" s="55">
        <f t="shared" si="25"/>
        <v>0</v>
      </c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55">
        <f t="shared" si="26"/>
        <v>0</v>
      </c>
      <c r="AN230" s="55">
        <f t="shared" si="27"/>
        <v>0</v>
      </c>
      <c r="AO230" s="55">
        <f t="shared" si="28"/>
        <v>0</v>
      </c>
      <c r="AP230" s="84" t="str">
        <f t="shared" si="29"/>
        <v/>
      </c>
      <c r="AQ230" s="11" t="b">
        <f t="shared" si="30"/>
        <v>0</v>
      </c>
      <c r="AR230" s="59" t="b">
        <f t="shared" si="31"/>
        <v>0</v>
      </c>
      <c r="AS230" s="34" t="str">
        <f t="shared" si="32"/>
        <v/>
      </c>
    </row>
    <row r="231" spans="2:45">
      <c r="B231" s="260"/>
      <c r="C231" s="35"/>
      <c r="D231" s="53"/>
      <c r="E231" s="5"/>
      <c r="F231" s="60"/>
      <c r="G231" s="54" t="e">
        <f>VLOOKUP(F231,Foglio1!$F$2:$G$1509,2,FALSE)</f>
        <v>#N/A</v>
      </c>
      <c r="H231" s="56"/>
      <c r="I231" s="4"/>
      <c r="J231" s="4"/>
      <c r="K231" s="14"/>
      <c r="L231" s="4"/>
      <c r="M231" s="24"/>
      <c r="N231" s="24"/>
      <c r="O231" s="14"/>
      <c r="P231" s="14"/>
      <c r="Q231" s="14"/>
      <c r="R231" s="14"/>
      <c r="S231" s="14"/>
      <c r="T231" s="14"/>
      <c r="U231" s="14"/>
      <c r="V231" s="14"/>
      <c r="W231" s="24"/>
      <c r="X231" s="14"/>
      <c r="Y231" s="15"/>
      <c r="Z231" s="15"/>
      <c r="AA231" s="55">
        <f t="shared" si="25"/>
        <v>0</v>
      </c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55">
        <f t="shared" si="26"/>
        <v>0</v>
      </c>
      <c r="AN231" s="55">
        <f t="shared" si="27"/>
        <v>0</v>
      </c>
      <c r="AO231" s="55">
        <f t="shared" si="28"/>
        <v>0</v>
      </c>
      <c r="AP231" s="84" t="str">
        <f t="shared" si="29"/>
        <v/>
      </c>
      <c r="AQ231" s="11" t="b">
        <f t="shared" si="30"/>
        <v>0</v>
      </c>
      <c r="AR231" s="59" t="b">
        <f t="shared" si="31"/>
        <v>0</v>
      </c>
      <c r="AS231" s="34" t="str">
        <f t="shared" si="32"/>
        <v/>
      </c>
    </row>
    <row r="232" spans="2:45">
      <c r="B232" s="260"/>
      <c r="C232" s="35"/>
      <c r="D232" s="53"/>
      <c r="E232" s="5"/>
      <c r="F232" s="60"/>
      <c r="G232" s="54" t="e">
        <f>VLOOKUP(F232,Foglio1!$F$2:$G$1509,2,FALSE)</f>
        <v>#N/A</v>
      </c>
      <c r="H232" s="56"/>
      <c r="I232" s="4"/>
      <c r="J232" s="4"/>
      <c r="K232" s="14"/>
      <c r="L232" s="4"/>
      <c r="M232" s="24"/>
      <c r="N232" s="24"/>
      <c r="O232" s="14"/>
      <c r="P232" s="14"/>
      <c r="Q232" s="14"/>
      <c r="R232" s="14"/>
      <c r="S232" s="14"/>
      <c r="T232" s="14"/>
      <c r="U232" s="14"/>
      <c r="V232" s="14"/>
      <c r="W232" s="24"/>
      <c r="X232" s="14"/>
      <c r="Y232" s="15"/>
      <c r="Z232" s="15"/>
      <c r="AA232" s="55">
        <f t="shared" si="25"/>
        <v>0</v>
      </c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55">
        <f t="shared" si="26"/>
        <v>0</v>
      </c>
      <c r="AN232" s="55">
        <f t="shared" si="27"/>
        <v>0</v>
      </c>
      <c r="AO232" s="55">
        <f t="shared" si="28"/>
        <v>0</v>
      </c>
      <c r="AP232" s="84" t="str">
        <f t="shared" si="29"/>
        <v/>
      </c>
      <c r="AQ232" s="11" t="b">
        <f t="shared" si="30"/>
        <v>0</v>
      </c>
      <c r="AR232" s="59" t="b">
        <f t="shared" si="31"/>
        <v>0</v>
      </c>
      <c r="AS232" s="34" t="str">
        <f t="shared" si="32"/>
        <v/>
      </c>
    </row>
    <row r="233" spans="2:45">
      <c r="B233" s="260"/>
      <c r="C233" s="35"/>
      <c r="D233" s="53"/>
      <c r="E233" s="5"/>
      <c r="F233" s="60"/>
      <c r="G233" s="54" t="e">
        <f>VLOOKUP(F233,Foglio1!$F$2:$G$1509,2,FALSE)</f>
        <v>#N/A</v>
      </c>
      <c r="H233" s="56"/>
      <c r="I233" s="4"/>
      <c r="J233" s="4"/>
      <c r="K233" s="14"/>
      <c r="L233" s="4"/>
      <c r="M233" s="24"/>
      <c r="N233" s="24"/>
      <c r="O233" s="14"/>
      <c r="P233" s="14"/>
      <c r="Q233" s="14"/>
      <c r="R233" s="14"/>
      <c r="S233" s="14"/>
      <c r="T233" s="14"/>
      <c r="U233" s="14"/>
      <c r="V233" s="14"/>
      <c r="W233" s="24"/>
      <c r="X233" s="14"/>
      <c r="Y233" s="15"/>
      <c r="Z233" s="15"/>
      <c r="AA233" s="55">
        <f t="shared" si="25"/>
        <v>0</v>
      </c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55">
        <f t="shared" si="26"/>
        <v>0</v>
      </c>
      <c r="AN233" s="55">
        <f t="shared" si="27"/>
        <v>0</v>
      </c>
      <c r="AO233" s="55">
        <f t="shared" si="28"/>
        <v>0</v>
      </c>
      <c r="AP233" s="84" t="str">
        <f t="shared" si="29"/>
        <v/>
      </c>
      <c r="AQ233" s="11" t="b">
        <f t="shared" si="30"/>
        <v>0</v>
      </c>
      <c r="AR233" s="59" t="b">
        <f t="shared" si="31"/>
        <v>0</v>
      </c>
      <c r="AS233" s="34" t="str">
        <f t="shared" si="32"/>
        <v/>
      </c>
    </row>
    <row r="234" spans="2:45">
      <c r="B234" s="260"/>
      <c r="C234" s="35"/>
      <c r="D234" s="53"/>
      <c r="E234" s="5"/>
      <c r="F234" s="60"/>
      <c r="G234" s="54" t="e">
        <f>VLOOKUP(F234,Foglio1!$F$2:$G$1509,2,FALSE)</f>
        <v>#N/A</v>
      </c>
      <c r="H234" s="56"/>
      <c r="I234" s="4"/>
      <c r="J234" s="4"/>
      <c r="K234" s="14"/>
      <c r="L234" s="4"/>
      <c r="M234" s="24"/>
      <c r="N234" s="24"/>
      <c r="O234" s="14"/>
      <c r="P234" s="14"/>
      <c r="Q234" s="14"/>
      <c r="R234" s="14"/>
      <c r="S234" s="14"/>
      <c r="T234" s="14"/>
      <c r="U234" s="14"/>
      <c r="V234" s="14"/>
      <c r="W234" s="24"/>
      <c r="X234" s="14"/>
      <c r="Y234" s="15"/>
      <c r="Z234" s="15"/>
      <c r="AA234" s="55">
        <f t="shared" si="25"/>
        <v>0</v>
      </c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55">
        <f t="shared" si="26"/>
        <v>0</v>
      </c>
      <c r="AN234" s="55">
        <f t="shared" si="27"/>
        <v>0</v>
      </c>
      <c r="AO234" s="55">
        <f t="shared" si="28"/>
        <v>0</v>
      </c>
      <c r="AP234" s="84" t="str">
        <f t="shared" si="29"/>
        <v/>
      </c>
      <c r="AQ234" s="11" t="b">
        <f t="shared" si="30"/>
        <v>0</v>
      </c>
      <c r="AR234" s="59" t="b">
        <f t="shared" si="31"/>
        <v>0</v>
      </c>
      <c r="AS234" s="34" t="str">
        <f t="shared" si="32"/>
        <v/>
      </c>
    </row>
    <row r="235" spans="2:45">
      <c r="B235" s="260"/>
      <c r="C235" s="35"/>
      <c r="D235" s="53"/>
      <c r="E235" s="5"/>
      <c r="F235" s="60"/>
      <c r="G235" s="54" t="e">
        <f>VLOOKUP(F235,Foglio1!$F$2:$G$1509,2,FALSE)</f>
        <v>#N/A</v>
      </c>
      <c r="H235" s="56"/>
      <c r="I235" s="4"/>
      <c r="J235" s="4"/>
      <c r="K235" s="14"/>
      <c r="L235" s="4"/>
      <c r="M235" s="24"/>
      <c r="N235" s="24"/>
      <c r="O235" s="14"/>
      <c r="P235" s="14"/>
      <c r="Q235" s="14"/>
      <c r="R235" s="14"/>
      <c r="S235" s="14"/>
      <c r="T235" s="14"/>
      <c r="U235" s="14"/>
      <c r="V235" s="14"/>
      <c r="W235" s="24"/>
      <c r="X235" s="14"/>
      <c r="Y235" s="15"/>
      <c r="Z235" s="15"/>
      <c r="AA235" s="55">
        <f t="shared" si="25"/>
        <v>0</v>
      </c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55">
        <f t="shared" si="26"/>
        <v>0</v>
      </c>
      <c r="AN235" s="55">
        <f t="shared" si="27"/>
        <v>0</v>
      </c>
      <c r="AO235" s="55">
        <f t="shared" si="28"/>
        <v>0</v>
      </c>
      <c r="AP235" s="84" t="str">
        <f t="shared" si="29"/>
        <v/>
      </c>
      <c r="AQ235" s="11" t="b">
        <f t="shared" si="30"/>
        <v>0</v>
      </c>
      <c r="AR235" s="59" t="b">
        <f t="shared" si="31"/>
        <v>0</v>
      </c>
      <c r="AS235" s="34" t="str">
        <f t="shared" si="32"/>
        <v/>
      </c>
    </row>
    <row r="236" spans="2:45">
      <c r="B236" s="260"/>
      <c r="C236" s="35"/>
      <c r="D236" s="53"/>
      <c r="E236" s="5"/>
      <c r="F236" s="60"/>
      <c r="G236" s="54" t="e">
        <f>VLOOKUP(F236,Foglio1!$F$2:$G$1509,2,FALSE)</f>
        <v>#N/A</v>
      </c>
      <c r="H236" s="56"/>
      <c r="I236" s="4"/>
      <c r="J236" s="4"/>
      <c r="K236" s="14"/>
      <c r="L236" s="4"/>
      <c r="M236" s="24"/>
      <c r="N236" s="24"/>
      <c r="O236" s="14"/>
      <c r="P236" s="14"/>
      <c r="Q236" s="14"/>
      <c r="R236" s="14"/>
      <c r="S236" s="14"/>
      <c r="T236" s="14"/>
      <c r="U236" s="14"/>
      <c r="V236" s="14"/>
      <c r="W236" s="24"/>
      <c r="X236" s="14"/>
      <c r="Y236" s="15"/>
      <c r="Z236" s="15"/>
      <c r="AA236" s="55">
        <f t="shared" si="25"/>
        <v>0</v>
      </c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55">
        <f t="shared" si="26"/>
        <v>0</v>
      </c>
      <c r="AN236" s="55">
        <f t="shared" si="27"/>
        <v>0</v>
      </c>
      <c r="AO236" s="55">
        <f t="shared" si="28"/>
        <v>0</v>
      </c>
      <c r="AP236" s="84" t="str">
        <f t="shared" si="29"/>
        <v/>
      </c>
      <c r="AQ236" s="11" t="b">
        <f t="shared" si="30"/>
        <v>0</v>
      </c>
      <c r="AR236" s="59" t="b">
        <f t="shared" si="31"/>
        <v>0</v>
      </c>
      <c r="AS236" s="34" t="str">
        <f t="shared" si="32"/>
        <v/>
      </c>
    </row>
    <row r="237" spans="2:45">
      <c r="B237" s="260"/>
      <c r="C237" s="35"/>
      <c r="D237" s="53"/>
      <c r="E237" s="5"/>
      <c r="F237" s="60"/>
      <c r="G237" s="54" t="e">
        <f>VLOOKUP(F237,Foglio1!$F$2:$G$1509,2,FALSE)</f>
        <v>#N/A</v>
      </c>
      <c r="H237" s="56"/>
      <c r="I237" s="4"/>
      <c r="J237" s="4"/>
      <c r="K237" s="14"/>
      <c r="L237" s="4"/>
      <c r="M237" s="24"/>
      <c r="N237" s="24"/>
      <c r="O237" s="14"/>
      <c r="P237" s="14"/>
      <c r="Q237" s="14"/>
      <c r="R237" s="14"/>
      <c r="S237" s="14"/>
      <c r="T237" s="14"/>
      <c r="U237" s="14"/>
      <c r="V237" s="14"/>
      <c r="W237" s="24"/>
      <c r="X237" s="14"/>
      <c r="Y237" s="15"/>
      <c r="Z237" s="15"/>
      <c r="AA237" s="55">
        <f t="shared" si="25"/>
        <v>0</v>
      </c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55">
        <f t="shared" si="26"/>
        <v>0</v>
      </c>
      <c r="AN237" s="55">
        <f t="shared" si="27"/>
        <v>0</v>
      </c>
      <c r="AO237" s="55">
        <f t="shared" si="28"/>
        <v>0</v>
      </c>
      <c r="AP237" s="84" t="str">
        <f t="shared" si="29"/>
        <v/>
      </c>
      <c r="AQ237" s="11" t="b">
        <f t="shared" si="30"/>
        <v>0</v>
      </c>
      <c r="AR237" s="59" t="b">
        <f t="shared" si="31"/>
        <v>0</v>
      </c>
      <c r="AS237" s="34" t="str">
        <f t="shared" si="32"/>
        <v/>
      </c>
    </row>
    <row r="238" spans="2:45">
      <c r="B238" s="260"/>
      <c r="C238" s="35"/>
      <c r="D238" s="53"/>
      <c r="E238" s="5"/>
      <c r="F238" s="60"/>
      <c r="G238" s="54" t="e">
        <f>VLOOKUP(F238,Foglio1!$F$2:$G$1509,2,FALSE)</f>
        <v>#N/A</v>
      </c>
      <c r="H238" s="56"/>
      <c r="I238" s="4"/>
      <c r="J238" s="4"/>
      <c r="K238" s="14"/>
      <c r="L238" s="4"/>
      <c r="M238" s="24"/>
      <c r="N238" s="24"/>
      <c r="O238" s="14"/>
      <c r="P238" s="14"/>
      <c r="Q238" s="14"/>
      <c r="R238" s="14"/>
      <c r="S238" s="14"/>
      <c r="T238" s="14"/>
      <c r="U238" s="14"/>
      <c r="V238" s="14"/>
      <c r="W238" s="24"/>
      <c r="X238" s="14"/>
      <c r="Y238" s="15"/>
      <c r="Z238" s="15"/>
      <c r="AA238" s="55">
        <f t="shared" si="25"/>
        <v>0</v>
      </c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55">
        <f t="shared" si="26"/>
        <v>0</v>
      </c>
      <c r="AN238" s="55">
        <f t="shared" si="27"/>
        <v>0</v>
      </c>
      <c r="AO238" s="55">
        <f t="shared" si="28"/>
        <v>0</v>
      </c>
      <c r="AP238" s="84" t="str">
        <f t="shared" si="29"/>
        <v/>
      </c>
      <c r="AQ238" s="11" t="b">
        <f t="shared" si="30"/>
        <v>0</v>
      </c>
      <c r="AR238" s="59" t="b">
        <f t="shared" si="31"/>
        <v>0</v>
      </c>
      <c r="AS238" s="34" t="str">
        <f t="shared" si="32"/>
        <v/>
      </c>
    </row>
    <row r="239" spans="2:45">
      <c r="B239" s="260"/>
      <c r="C239" s="35"/>
      <c r="D239" s="53"/>
      <c r="E239" s="5"/>
      <c r="F239" s="60"/>
      <c r="G239" s="54" t="e">
        <f>VLOOKUP(F239,Foglio1!$F$2:$G$1509,2,FALSE)</f>
        <v>#N/A</v>
      </c>
      <c r="H239" s="56"/>
      <c r="I239" s="4"/>
      <c r="J239" s="4"/>
      <c r="K239" s="14"/>
      <c r="L239" s="4"/>
      <c r="M239" s="24"/>
      <c r="N239" s="24"/>
      <c r="O239" s="14"/>
      <c r="P239" s="14"/>
      <c r="Q239" s="14"/>
      <c r="R239" s="14"/>
      <c r="S239" s="14"/>
      <c r="T239" s="14"/>
      <c r="U239" s="14"/>
      <c r="V239" s="14"/>
      <c r="W239" s="24"/>
      <c r="X239" s="14"/>
      <c r="Y239" s="15"/>
      <c r="Z239" s="15"/>
      <c r="AA239" s="55">
        <f t="shared" si="25"/>
        <v>0</v>
      </c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55">
        <f t="shared" si="26"/>
        <v>0</v>
      </c>
      <c r="AN239" s="55">
        <f t="shared" si="27"/>
        <v>0</v>
      </c>
      <c r="AO239" s="55">
        <f t="shared" si="28"/>
        <v>0</v>
      </c>
      <c r="AP239" s="84" t="str">
        <f t="shared" si="29"/>
        <v/>
      </c>
      <c r="AQ239" s="11" t="b">
        <f t="shared" si="30"/>
        <v>0</v>
      </c>
      <c r="AR239" s="59" t="b">
        <f t="shared" si="31"/>
        <v>0</v>
      </c>
      <c r="AS239" s="34" t="str">
        <f t="shared" si="32"/>
        <v/>
      </c>
    </row>
    <row r="240" spans="2:45">
      <c r="B240" s="260"/>
      <c r="C240" s="35"/>
      <c r="D240" s="53"/>
      <c r="E240" s="5"/>
      <c r="F240" s="60"/>
      <c r="G240" s="54" t="e">
        <f>VLOOKUP(F240,Foglio1!$F$2:$G$1509,2,FALSE)</f>
        <v>#N/A</v>
      </c>
      <c r="H240" s="56"/>
      <c r="I240" s="4"/>
      <c r="J240" s="4"/>
      <c r="K240" s="14"/>
      <c r="L240" s="4"/>
      <c r="M240" s="24"/>
      <c r="N240" s="24"/>
      <c r="O240" s="14"/>
      <c r="P240" s="14"/>
      <c r="Q240" s="14"/>
      <c r="R240" s="14"/>
      <c r="S240" s="14"/>
      <c r="T240" s="14"/>
      <c r="U240" s="14"/>
      <c r="V240" s="14"/>
      <c r="W240" s="24"/>
      <c r="X240" s="14"/>
      <c r="Y240" s="15"/>
      <c r="Z240" s="15"/>
      <c r="AA240" s="55">
        <f t="shared" si="25"/>
        <v>0</v>
      </c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55">
        <f t="shared" si="26"/>
        <v>0</v>
      </c>
      <c r="AN240" s="55">
        <f t="shared" si="27"/>
        <v>0</v>
      </c>
      <c r="AO240" s="55">
        <f t="shared" si="28"/>
        <v>0</v>
      </c>
      <c r="AP240" s="84" t="str">
        <f t="shared" si="29"/>
        <v/>
      </c>
      <c r="AQ240" s="11" t="b">
        <f t="shared" si="30"/>
        <v>0</v>
      </c>
      <c r="AR240" s="59" t="b">
        <f t="shared" si="31"/>
        <v>0</v>
      </c>
      <c r="AS240" s="34" t="str">
        <f t="shared" si="32"/>
        <v/>
      </c>
    </row>
    <row r="241" spans="2:45">
      <c r="B241" s="260"/>
      <c r="C241" s="35"/>
      <c r="D241" s="53"/>
      <c r="E241" s="5"/>
      <c r="F241" s="60"/>
      <c r="G241" s="54" t="e">
        <f>VLOOKUP(F241,Foglio1!$F$2:$G$1509,2,FALSE)</f>
        <v>#N/A</v>
      </c>
      <c r="H241" s="56"/>
      <c r="I241" s="4"/>
      <c r="J241" s="4"/>
      <c r="K241" s="14"/>
      <c r="L241" s="4"/>
      <c r="M241" s="24"/>
      <c r="N241" s="24"/>
      <c r="O241" s="14"/>
      <c r="P241" s="14"/>
      <c r="Q241" s="14"/>
      <c r="R241" s="14"/>
      <c r="S241" s="14"/>
      <c r="T241" s="14"/>
      <c r="U241" s="14"/>
      <c r="V241" s="14"/>
      <c r="W241" s="24"/>
      <c r="X241" s="14"/>
      <c r="Y241" s="15"/>
      <c r="Z241" s="15"/>
      <c r="AA241" s="55">
        <f t="shared" si="25"/>
        <v>0</v>
      </c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55">
        <f t="shared" si="26"/>
        <v>0</v>
      </c>
      <c r="AN241" s="55">
        <f t="shared" si="27"/>
        <v>0</v>
      </c>
      <c r="AO241" s="55">
        <f t="shared" si="28"/>
        <v>0</v>
      </c>
      <c r="AP241" s="84" t="str">
        <f t="shared" si="29"/>
        <v/>
      </c>
      <c r="AQ241" s="11" t="b">
        <f t="shared" si="30"/>
        <v>0</v>
      </c>
      <c r="AR241" s="59" t="b">
        <f t="shared" si="31"/>
        <v>0</v>
      </c>
      <c r="AS241" s="34" t="str">
        <f t="shared" si="32"/>
        <v/>
      </c>
    </row>
    <row r="242" spans="2:45">
      <c r="B242" s="260"/>
      <c r="C242" s="35"/>
      <c r="D242" s="53"/>
      <c r="E242" s="5"/>
      <c r="F242" s="60"/>
      <c r="G242" s="54" t="e">
        <f>VLOOKUP(F242,Foglio1!$F$2:$G$1509,2,FALSE)</f>
        <v>#N/A</v>
      </c>
      <c r="H242" s="56"/>
      <c r="I242" s="4"/>
      <c r="J242" s="4"/>
      <c r="K242" s="14"/>
      <c r="L242" s="4"/>
      <c r="M242" s="24"/>
      <c r="N242" s="24"/>
      <c r="O242" s="14"/>
      <c r="P242" s="14"/>
      <c r="Q242" s="14"/>
      <c r="R242" s="14"/>
      <c r="S242" s="14"/>
      <c r="T242" s="14"/>
      <c r="U242" s="14"/>
      <c r="V242" s="14"/>
      <c r="W242" s="24"/>
      <c r="X242" s="14"/>
      <c r="Y242" s="15"/>
      <c r="Z242" s="15"/>
      <c r="AA242" s="55">
        <f t="shared" si="25"/>
        <v>0</v>
      </c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55">
        <f t="shared" si="26"/>
        <v>0</v>
      </c>
      <c r="AN242" s="55">
        <f t="shared" si="27"/>
        <v>0</v>
      </c>
      <c r="AO242" s="55">
        <f t="shared" si="28"/>
        <v>0</v>
      </c>
      <c r="AP242" s="84" t="str">
        <f t="shared" si="29"/>
        <v/>
      </c>
      <c r="AQ242" s="11" t="b">
        <f t="shared" si="30"/>
        <v>0</v>
      </c>
      <c r="AR242" s="59" t="b">
        <f t="shared" si="31"/>
        <v>0</v>
      </c>
      <c r="AS242" s="34" t="str">
        <f t="shared" si="32"/>
        <v/>
      </c>
    </row>
    <row r="243" spans="2:45">
      <c r="B243" s="260"/>
      <c r="C243" s="35"/>
      <c r="D243" s="53"/>
      <c r="E243" s="5"/>
      <c r="F243" s="60"/>
      <c r="G243" s="54" t="e">
        <f>VLOOKUP(F243,Foglio1!$F$2:$G$1509,2,FALSE)</f>
        <v>#N/A</v>
      </c>
      <c r="H243" s="56"/>
      <c r="I243" s="4"/>
      <c r="J243" s="4"/>
      <c r="K243" s="14"/>
      <c r="L243" s="4"/>
      <c r="M243" s="24"/>
      <c r="N243" s="24"/>
      <c r="O243" s="14"/>
      <c r="P243" s="14"/>
      <c r="Q243" s="14"/>
      <c r="R243" s="14"/>
      <c r="S243" s="14"/>
      <c r="T243" s="14"/>
      <c r="U243" s="14"/>
      <c r="V243" s="14"/>
      <c r="W243" s="24"/>
      <c r="X243" s="14"/>
      <c r="Y243" s="15"/>
      <c r="Z243" s="15"/>
      <c r="AA243" s="55">
        <f t="shared" si="25"/>
        <v>0</v>
      </c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55">
        <f t="shared" si="26"/>
        <v>0</v>
      </c>
      <c r="AN243" s="55">
        <f t="shared" si="27"/>
        <v>0</v>
      </c>
      <c r="AO243" s="55">
        <f t="shared" si="28"/>
        <v>0</v>
      </c>
      <c r="AP243" s="84" t="str">
        <f t="shared" si="29"/>
        <v/>
      </c>
      <c r="AQ243" s="11" t="b">
        <f t="shared" si="30"/>
        <v>0</v>
      </c>
      <c r="AR243" s="59" t="b">
        <f t="shared" si="31"/>
        <v>0</v>
      </c>
      <c r="AS243" s="34" t="str">
        <f t="shared" si="32"/>
        <v/>
      </c>
    </row>
    <row r="244" spans="2:45">
      <c r="B244" s="260"/>
      <c r="C244" s="35"/>
      <c r="D244" s="53"/>
      <c r="E244" s="5"/>
      <c r="F244" s="60"/>
      <c r="G244" s="54" t="e">
        <f>VLOOKUP(F244,Foglio1!$F$2:$G$1509,2,FALSE)</f>
        <v>#N/A</v>
      </c>
      <c r="H244" s="56"/>
      <c r="I244" s="4"/>
      <c r="J244" s="4"/>
      <c r="K244" s="14"/>
      <c r="L244" s="4"/>
      <c r="M244" s="24"/>
      <c r="N244" s="24"/>
      <c r="O244" s="14"/>
      <c r="P244" s="14"/>
      <c r="Q244" s="14"/>
      <c r="R244" s="14"/>
      <c r="S244" s="14"/>
      <c r="T244" s="14"/>
      <c r="U244" s="14"/>
      <c r="V244" s="14"/>
      <c r="W244" s="24"/>
      <c r="X244" s="14"/>
      <c r="Y244" s="15"/>
      <c r="Z244" s="15"/>
      <c r="AA244" s="55">
        <f t="shared" si="25"/>
        <v>0</v>
      </c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55">
        <f t="shared" si="26"/>
        <v>0</v>
      </c>
      <c r="AN244" s="55">
        <f t="shared" si="27"/>
        <v>0</v>
      </c>
      <c r="AO244" s="55">
        <f t="shared" si="28"/>
        <v>0</v>
      </c>
      <c r="AP244" s="84" t="str">
        <f t="shared" si="29"/>
        <v/>
      </c>
      <c r="AQ244" s="11" t="b">
        <f t="shared" si="30"/>
        <v>0</v>
      </c>
      <c r="AR244" s="59" t="b">
        <f t="shared" si="31"/>
        <v>0</v>
      </c>
      <c r="AS244" s="34" t="str">
        <f t="shared" si="32"/>
        <v/>
      </c>
    </row>
    <row r="245" spans="2:45">
      <c r="B245" s="260"/>
      <c r="C245" s="35"/>
      <c r="D245" s="53"/>
      <c r="E245" s="5"/>
      <c r="F245" s="60"/>
      <c r="G245" s="54" t="e">
        <f>VLOOKUP(F245,Foglio1!$F$2:$G$1509,2,FALSE)</f>
        <v>#N/A</v>
      </c>
      <c r="H245" s="56"/>
      <c r="I245" s="4"/>
      <c r="J245" s="4"/>
      <c r="K245" s="14"/>
      <c r="L245" s="4"/>
      <c r="M245" s="24"/>
      <c r="N245" s="24"/>
      <c r="O245" s="14"/>
      <c r="P245" s="14"/>
      <c r="Q245" s="14"/>
      <c r="R245" s="14"/>
      <c r="S245" s="14"/>
      <c r="T245" s="14"/>
      <c r="U245" s="14"/>
      <c r="V245" s="14"/>
      <c r="W245" s="24"/>
      <c r="X245" s="14"/>
      <c r="Y245" s="15"/>
      <c r="Z245" s="15"/>
      <c r="AA245" s="55">
        <f t="shared" si="25"/>
        <v>0</v>
      </c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55">
        <f t="shared" si="26"/>
        <v>0</v>
      </c>
      <c r="AN245" s="55">
        <f t="shared" si="27"/>
        <v>0</v>
      </c>
      <c r="AO245" s="55">
        <f t="shared" si="28"/>
        <v>0</v>
      </c>
      <c r="AP245" s="84" t="str">
        <f t="shared" si="29"/>
        <v/>
      </c>
      <c r="AQ245" s="11" t="b">
        <f t="shared" si="30"/>
        <v>0</v>
      </c>
      <c r="AR245" s="59" t="b">
        <f t="shared" si="31"/>
        <v>0</v>
      </c>
      <c r="AS245" s="34" t="str">
        <f t="shared" si="32"/>
        <v/>
      </c>
    </row>
    <row r="246" spans="2:45">
      <c r="B246" s="260"/>
      <c r="C246" s="35"/>
      <c r="D246" s="53"/>
      <c r="E246" s="5"/>
      <c r="F246" s="60"/>
      <c r="G246" s="54" t="e">
        <f>VLOOKUP(F246,Foglio1!$F$2:$G$1509,2,FALSE)</f>
        <v>#N/A</v>
      </c>
      <c r="H246" s="56"/>
      <c r="I246" s="4"/>
      <c r="J246" s="4"/>
      <c r="K246" s="14"/>
      <c r="L246" s="4"/>
      <c r="M246" s="24"/>
      <c r="N246" s="24"/>
      <c r="O246" s="14"/>
      <c r="P246" s="14"/>
      <c r="Q246" s="14"/>
      <c r="R246" s="14"/>
      <c r="S246" s="14"/>
      <c r="T246" s="14"/>
      <c r="U246" s="14"/>
      <c r="V246" s="14"/>
      <c r="W246" s="24"/>
      <c r="X246" s="14"/>
      <c r="Y246" s="15"/>
      <c r="Z246" s="15"/>
      <c r="AA246" s="55">
        <f t="shared" si="25"/>
        <v>0</v>
      </c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55">
        <f t="shared" si="26"/>
        <v>0</v>
      </c>
      <c r="AN246" s="55">
        <f t="shared" si="27"/>
        <v>0</v>
      </c>
      <c r="AO246" s="55">
        <f t="shared" si="28"/>
        <v>0</v>
      </c>
      <c r="AP246" s="84" t="str">
        <f t="shared" si="29"/>
        <v/>
      </c>
      <c r="AQ246" s="11" t="b">
        <f t="shared" si="30"/>
        <v>0</v>
      </c>
      <c r="AR246" s="59" t="b">
        <f t="shared" si="31"/>
        <v>0</v>
      </c>
      <c r="AS246" s="34" t="str">
        <f t="shared" si="32"/>
        <v/>
      </c>
    </row>
    <row r="247" spans="2:45">
      <c r="B247" s="260"/>
      <c r="C247" s="35"/>
      <c r="D247" s="53"/>
      <c r="E247" s="5"/>
      <c r="F247" s="60"/>
      <c r="G247" s="54" t="e">
        <f>VLOOKUP(F247,Foglio1!$F$2:$G$1509,2,FALSE)</f>
        <v>#N/A</v>
      </c>
      <c r="H247" s="56"/>
      <c r="I247" s="4"/>
      <c r="J247" s="4"/>
      <c r="K247" s="14"/>
      <c r="L247" s="4"/>
      <c r="M247" s="24"/>
      <c r="N247" s="24"/>
      <c r="O247" s="14"/>
      <c r="P247" s="14"/>
      <c r="Q247" s="14"/>
      <c r="R247" s="14"/>
      <c r="S247" s="14"/>
      <c r="T247" s="14"/>
      <c r="U247" s="14"/>
      <c r="V247" s="14"/>
      <c r="W247" s="24"/>
      <c r="X247" s="14"/>
      <c r="Y247" s="15"/>
      <c r="Z247" s="15"/>
      <c r="AA247" s="55">
        <f t="shared" si="25"/>
        <v>0</v>
      </c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55">
        <f t="shared" si="26"/>
        <v>0</v>
      </c>
      <c r="AN247" s="55">
        <f t="shared" si="27"/>
        <v>0</v>
      </c>
      <c r="AO247" s="55">
        <f t="shared" si="28"/>
        <v>0</v>
      </c>
      <c r="AP247" s="84" t="str">
        <f t="shared" si="29"/>
        <v/>
      </c>
      <c r="AQ247" s="11" t="b">
        <f t="shared" si="30"/>
        <v>0</v>
      </c>
      <c r="AR247" s="59" t="b">
        <f t="shared" si="31"/>
        <v>0</v>
      </c>
      <c r="AS247" s="34" t="str">
        <f t="shared" si="32"/>
        <v/>
      </c>
    </row>
    <row r="248" spans="2:45">
      <c r="B248" s="260"/>
      <c r="C248" s="35"/>
      <c r="D248" s="53"/>
      <c r="E248" s="5"/>
      <c r="F248" s="60"/>
      <c r="G248" s="54" t="e">
        <f>VLOOKUP(F248,Foglio1!$F$2:$G$1509,2,FALSE)</f>
        <v>#N/A</v>
      </c>
      <c r="H248" s="56"/>
      <c r="I248" s="4"/>
      <c r="J248" s="4"/>
      <c r="K248" s="14"/>
      <c r="L248" s="4"/>
      <c r="M248" s="24"/>
      <c r="N248" s="24"/>
      <c r="O248" s="14"/>
      <c r="P248" s="14"/>
      <c r="Q248" s="14"/>
      <c r="R248" s="14"/>
      <c r="S248" s="14"/>
      <c r="T248" s="14"/>
      <c r="U248" s="14"/>
      <c r="V248" s="14"/>
      <c r="W248" s="24"/>
      <c r="X248" s="14"/>
      <c r="Y248" s="15"/>
      <c r="Z248" s="15"/>
      <c r="AA248" s="55">
        <f t="shared" si="25"/>
        <v>0</v>
      </c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55">
        <f t="shared" si="26"/>
        <v>0</v>
      </c>
      <c r="AN248" s="55">
        <f t="shared" si="27"/>
        <v>0</v>
      </c>
      <c r="AO248" s="55">
        <f t="shared" si="28"/>
        <v>0</v>
      </c>
      <c r="AP248" s="84" t="str">
        <f t="shared" si="29"/>
        <v/>
      </c>
      <c r="AQ248" s="11" t="b">
        <f t="shared" si="30"/>
        <v>0</v>
      </c>
      <c r="AR248" s="59" t="b">
        <f t="shared" si="31"/>
        <v>0</v>
      </c>
      <c r="AS248" s="34" t="str">
        <f t="shared" si="32"/>
        <v/>
      </c>
    </row>
    <row r="249" spans="2:45">
      <c r="B249" s="260"/>
      <c r="C249" s="35"/>
      <c r="D249" s="53"/>
      <c r="E249" s="5"/>
      <c r="F249" s="60"/>
      <c r="G249" s="54" t="e">
        <f>VLOOKUP(F249,Foglio1!$F$2:$G$1509,2,FALSE)</f>
        <v>#N/A</v>
      </c>
      <c r="H249" s="56"/>
      <c r="I249" s="4"/>
      <c r="J249" s="4"/>
      <c r="K249" s="14"/>
      <c r="L249" s="4"/>
      <c r="M249" s="24"/>
      <c r="N249" s="24"/>
      <c r="O249" s="14"/>
      <c r="P249" s="14"/>
      <c r="Q249" s="14"/>
      <c r="R249" s="14"/>
      <c r="S249" s="14"/>
      <c r="T249" s="14"/>
      <c r="U249" s="14"/>
      <c r="V249" s="14"/>
      <c r="W249" s="24"/>
      <c r="X249" s="14"/>
      <c r="Y249" s="15"/>
      <c r="Z249" s="15"/>
      <c r="AA249" s="55">
        <f t="shared" si="25"/>
        <v>0</v>
      </c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55">
        <f t="shared" si="26"/>
        <v>0</v>
      </c>
      <c r="AN249" s="55">
        <f t="shared" si="27"/>
        <v>0</v>
      </c>
      <c r="AO249" s="55">
        <f t="shared" si="28"/>
        <v>0</v>
      </c>
      <c r="AP249" s="84" t="str">
        <f t="shared" si="29"/>
        <v/>
      </c>
      <c r="AQ249" s="11" t="b">
        <f t="shared" si="30"/>
        <v>0</v>
      </c>
      <c r="AR249" s="59" t="b">
        <f t="shared" si="31"/>
        <v>0</v>
      </c>
      <c r="AS249" s="34" t="str">
        <f t="shared" si="32"/>
        <v/>
      </c>
    </row>
    <row r="250" spans="2:45">
      <c r="B250" s="260"/>
      <c r="C250" s="35"/>
      <c r="D250" s="53"/>
      <c r="E250" s="5"/>
      <c r="F250" s="60"/>
      <c r="G250" s="54" t="e">
        <f>VLOOKUP(F250,Foglio1!$F$2:$G$1509,2,FALSE)</f>
        <v>#N/A</v>
      </c>
      <c r="H250" s="56"/>
      <c r="I250" s="4"/>
      <c r="J250" s="4"/>
      <c r="K250" s="14"/>
      <c r="L250" s="4"/>
      <c r="M250" s="24"/>
      <c r="N250" s="24"/>
      <c r="O250" s="14"/>
      <c r="P250" s="14"/>
      <c r="Q250" s="14"/>
      <c r="R250" s="14"/>
      <c r="S250" s="14"/>
      <c r="T250" s="14"/>
      <c r="U250" s="14"/>
      <c r="V250" s="14"/>
      <c r="W250" s="24"/>
      <c r="X250" s="14"/>
      <c r="Y250" s="15"/>
      <c r="Z250" s="15"/>
      <c r="AA250" s="55">
        <f t="shared" si="25"/>
        <v>0</v>
      </c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55">
        <f t="shared" si="26"/>
        <v>0</v>
      </c>
      <c r="AN250" s="55">
        <f t="shared" si="27"/>
        <v>0</v>
      </c>
      <c r="AO250" s="55">
        <f t="shared" si="28"/>
        <v>0</v>
      </c>
      <c r="AP250" s="84" t="str">
        <f t="shared" si="29"/>
        <v/>
      </c>
      <c r="AQ250" s="11" t="b">
        <f t="shared" si="30"/>
        <v>0</v>
      </c>
      <c r="AR250" s="59" t="b">
        <f t="shared" si="31"/>
        <v>0</v>
      </c>
      <c r="AS250" s="34" t="str">
        <f t="shared" si="32"/>
        <v/>
      </c>
    </row>
    <row r="251" spans="2:45">
      <c r="B251" s="260"/>
      <c r="C251" s="35"/>
      <c r="D251" s="53"/>
      <c r="E251" s="5"/>
      <c r="F251" s="60"/>
      <c r="G251" s="54" t="e">
        <f>VLOOKUP(F251,Foglio1!$F$2:$G$1509,2,FALSE)</f>
        <v>#N/A</v>
      </c>
      <c r="H251" s="56"/>
      <c r="I251" s="4"/>
      <c r="J251" s="4"/>
      <c r="K251" s="14"/>
      <c r="L251" s="4"/>
      <c r="M251" s="24"/>
      <c r="N251" s="24"/>
      <c r="O251" s="14"/>
      <c r="P251" s="14"/>
      <c r="Q251" s="14"/>
      <c r="R251" s="14"/>
      <c r="S251" s="14"/>
      <c r="T251" s="14"/>
      <c r="U251" s="14"/>
      <c r="V251" s="14"/>
      <c r="W251" s="24"/>
      <c r="X251" s="14"/>
      <c r="Y251" s="15"/>
      <c r="Z251" s="15"/>
      <c r="AA251" s="55">
        <f t="shared" si="25"/>
        <v>0</v>
      </c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55">
        <f t="shared" si="26"/>
        <v>0</v>
      </c>
      <c r="AN251" s="55">
        <f t="shared" si="27"/>
        <v>0</v>
      </c>
      <c r="AO251" s="55">
        <f t="shared" si="28"/>
        <v>0</v>
      </c>
      <c r="AP251" s="84" t="str">
        <f t="shared" si="29"/>
        <v/>
      </c>
      <c r="AQ251" s="11" t="b">
        <f t="shared" si="30"/>
        <v>0</v>
      </c>
      <c r="AR251" s="59" t="b">
        <f t="shared" si="31"/>
        <v>0</v>
      </c>
      <c r="AS251" s="34" t="str">
        <f t="shared" si="32"/>
        <v/>
      </c>
    </row>
    <row r="252" spans="2:45">
      <c r="B252" s="260"/>
      <c r="C252" s="35"/>
      <c r="D252" s="53"/>
      <c r="E252" s="5"/>
      <c r="F252" s="60"/>
      <c r="G252" s="54" t="e">
        <f>VLOOKUP(F252,Foglio1!$F$2:$G$1509,2,FALSE)</f>
        <v>#N/A</v>
      </c>
      <c r="H252" s="56"/>
      <c r="I252" s="4"/>
      <c r="J252" s="4"/>
      <c r="K252" s="14"/>
      <c r="L252" s="4"/>
      <c r="M252" s="24"/>
      <c r="N252" s="24"/>
      <c r="O252" s="14"/>
      <c r="P252" s="14"/>
      <c r="Q252" s="14"/>
      <c r="R252" s="14"/>
      <c r="S252" s="14"/>
      <c r="T252" s="14"/>
      <c r="U252" s="14"/>
      <c r="V252" s="14"/>
      <c r="W252" s="24"/>
      <c r="X252" s="14"/>
      <c r="Y252" s="15"/>
      <c r="Z252" s="15"/>
      <c r="AA252" s="55">
        <f t="shared" si="25"/>
        <v>0</v>
      </c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55">
        <f t="shared" si="26"/>
        <v>0</v>
      </c>
      <c r="AN252" s="55">
        <f t="shared" si="27"/>
        <v>0</v>
      </c>
      <c r="AO252" s="55">
        <f t="shared" si="28"/>
        <v>0</v>
      </c>
      <c r="AP252" s="84" t="str">
        <f t="shared" si="29"/>
        <v/>
      </c>
      <c r="AQ252" s="11" t="b">
        <f t="shared" si="30"/>
        <v>0</v>
      </c>
      <c r="AR252" s="59" t="b">
        <f t="shared" si="31"/>
        <v>0</v>
      </c>
      <c r="AS252" s="34" t="str">
        <f t="shared" si="32"/>
        <v/>
      </c>
    </row>
    <row r="253" spans="2:45">
      <c r="B253" s="260"/>
      <c r="C253" s="35"/>
      <c r="D253" s="53"/>
      <c r="E253" s="5"/>
      <c r="F253" s="60"/>
      <c r="G253" s="54" t="e">
        <f>VLOOKUP(F253,Foglio1!$F$2:$G$1509,2,FALSE)</f>
        <v>#N/A</v>
      </c>
      <c r="H253" s="56"/>
      <c r="I253" s="4"/>
      <c r="J253" s="4"/>
      <c r="K253" s="14"/>
      <c r="L253" s="4"/>
      <c r="M253" s="24"/>
      <c r="N253" s="24"/>
      <c r="O253" s="14"/>
      <c r="P253" s="14"/>
      <c r="Q253" s="14"/>
      <c r="R253" s="14"/>
      <c r="S253" s="14"/>
      <c r="T253" s="14"/>
      <c r="U253" s="14"/>
      <c r="V253" s="14"/>
      <c r="W253" s="24"/>
      <c r="X253" s="14"/>
      <c r="Y253" s="15"/>
      <c r="Z253" s="15"/>
      <c r="AA253" s="55">
        <f t="shared" si="25"/>
        <v>0</v>
      </c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55">
        <f t="shared" si="26"/>
        <v>0</v>
      </c>
      <c r="AN253" s="55">
        <f t="shared" si="27"/>
        <v>0</v>
      </c>
      <c r="AO253" s="55">
        <f t="shared" si="28"/>
        <v>0</v>
      </c>
      <c r="AP253" s="84" t="str">
        <f t="shared" si="29"/>
        <v/>
      </c>
      <c r="AQ253" s="11" t="b">
        <f t="shared" si="30"/>
        <v>0</v>
      </c>
      <c r="AR253" s="59" t="b">
        <f t="shared" si="31"/>
        <v>0</v>
      </c>
      <c r="AS253" s="34" t="str">
        <f t="shared" si="32"/>
        <v/>
      </c>
    </row>
    <row r="254" spans="2:45">
      <c r="B254" s="260"/>
      <c r="C254" s="35"/>
      <c r="D254" s="53"/>
      <c r="E254" s="5"/>
      <c r="F254" s="60"/>
      <c r="G254" s="54" t="e">
        <f>VLOOKUP(F254,Foglio1!$F$2:$G$1509,2,FALSE)</f>
        <v>#N/A</v>
      </c>
      <c r="H254" s="56"/>
      <c r="I254" s="4"/>
      <c r="J254" s="4"/>
      <c r="K254" s="14"/>
      <c r="L254" s="4"/>
      <c r="M254" s="24"/>
      <c r="N254" s="24"/>
      <c r="O254" s="14"/>
      <c r="P254" s="14"/>
      <c r="Q254" s="14"/>
      <c r="R254" s="14"/>
      <c r="S254" s="14"/>
      <c r="T254" s="14"/>
      <c r="U254" s="14"/>
      <c r="V254" s="14"/>
      <c r="W254" s="24"/>
      <c r="X254" s="14"/>
      <c r="Y254" s="15"/>
      <c r="Z254" s="15"/>
      <c r="AA254" s="55">
        <f t="shared" si="25"/>
        <v>0</v>
      </c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55">
        <f t="shared" si="26"/>
        <v>0</v>
      </c>
      <c r="AN254" s="55">
        <f t="shared" si="27"/>
        <v>0</v>
      </c>
      <c r="AO254" s="55">
        <f t="shared" si="28"/>
        <v>0</v>
      </c>
      <c r="AP254" s="84" t="str">
        <f t="shared" si="29"/>
        <v/>
      </c>
      <c r="AQ254" s="11" t="b">
        <f t="shared" si="30"/>
        <v>0</v>
      </c>
      <c r="AR254" s="59" t="b">
        <f t="shared" si="31"/>
        <v>0</v>
      </c>
      <c r="AS254" s="34" t="str">
        <f t="shared" si="32"/>
        <v/>
      </c>
    </row>
    <row r="255" spans="2:45">
      <c r="B255" s="260"/>
      <c r="C255" s="35"/>
      <c r="D255" s="53"/>
      <c r="E255" s="5"/>
      <c r="F255" s="60"/>
      <c r="G255" s="54" t="e">
        <f>VLOOKUP(F255,Foglio1!$F$2:$G$1509,2,FALSE)</f>
        <v>#N/A</v>
      </c>
      <c r="H255" s="56"/>
      <c r="I255" s="4"/>
      <c r="J255" s="4"/>
      <c r="K255" s="14"/>
      <c r="L255" s="4"/>
      <c r="M255" s="24"/>
      <c r="N255" s="24"/>
      <c r="O255" s="14"/>
      <c r="P255" s="14"/>
      <c r="Q255" s="14"/>
      <c r="R255" s="14"/>
      <c r="S255" s="14"/>
      <c r="T255" s="14"/>
      <c r="U255" s="14"/>
      <c r="V255" s="14"/>
      <c r="W255" s="24"/>
      <c r="X255" s="14"/>
      <c r="Y255" s="15"/>
      <c r="Z255" s="15"/>
      <c r="AA255" s="55">
        <f t="shared" si="25"/>
        <v>0</v>
      </c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55">
        <f t="shared" si="26"/>
        <v>0</v>
      </c>
      <c r="AN255" s="55">
        <f t="shared" si="27"/>
        <v>0</v>
      </c>
      <c r="AO255" s="55">
        <f t="shared" si="28"/>
        <v>0</v>
      </c>
      <c r="AP255" s="84" t="str">
        <f t="shared" si="29"/>
        <v/>
      </c>
      <c r="AQ255" s="11" t="b">
        <f t="shared" si="30"/>
        <v>0</v>
      </c>
      <c r="AR255" s="59" t="b">
        <f t="shared" si="31"/>
        <v>0</v>
      </c>
      <c r="AS255" s="34" t="str">
        <f t="shared" si="32"/>
        <v/>
      </c>
    </row>
    <row r="256" spans="2:45">
      <c r="B256" s="260"/>
      <c r="C256" s="35"/>
      <c r="D256" s="53"/>
      <c r="E256" s="5"/>
      <c r="F256" s="60"/>
      <c r="G256" s="54" t="e">
        <f>VLOOKUP(F256,Foglio1!$F$2:$G$1509,2,FALSE)</f>
        <v>#N/A</v>
      </c>
      <c r="H256" s="56"/>
      <c r="I256" s="4"/>
      <c r="J256" s="4"/>
      <c r="K256" s="14"/>
      <c r="L256" s="4"/>
      <c r="M256" s="24"/>
      <c r="N256" s="24"/>
      <c r="O256" s="14"/>
      <c r="P256" s="14"/>
      <c r="Q256" s="14"/>
      <c r="R256" s="14"/>
      <c r="S256" s="14"/>
      <c r="T256" s="14"/>
      <c r="U256" s="14"/>
      <c r="V256" s="14"/>
      <c r="W256" s="24"/>
      <c r="X256" s="14"/>
      <c r="Y256" s="15"/>
      <c r="Z256" s="15"/>
      <c r="AA256" s="55">
        <f t="shared" si="25"/>
        <v>0</v>
      </c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55">
        <f t="shared" si="26"/>
        <v>0</v>
      </c>
      <c r="AN256" s="55">
        <f t="shared" si="27"/>
        <v>0</v>
      </c>
      <c r="AO256" s="55">
        <f t="shared" si="28"/>
        <v>0</v>
      </c>
      <c r="AP256" s="84" t="str">
        <f t="shared" si="29"/>
        <v/>
      </c>
      <c r="AQ256" s="11" t="b">
        <f t="shared" si="30"/>
        <v>0</v>
      </c>
      <c r="AR256" s="59" t="b">
        <f t="shared" si="31"/>
        <v>0</v>
      </c>
      <c r="AS256" s="34" t="str">
        <f t="shared" si="32"/>
        <v/>
      </c>
    </row>
    <row r="257" spans="2:45">
      <c r="B257" s="260"/>
      <c r="C257" s="35"/>
      <c r="D257" s="53"/>
      <c r="E257" s="5"/>
      <c r="F257" s="60"/>
      <c r="G257" s="54" t="e">
        <f>VLOOKUP(F257,Foglio1!$F$2:$G$1509,2,FALSE)</f>
        <v>#N/A</v>
      </c>
      <c r="H257" s="56"/>
      <c r="I257" s="4"/>
      <c r="J257" s="4"/>
      <c r="K257" s="14"/>
      <c r="L257" s="4"/>
      <c r="M257" s="24"/>
      <c r="N257" s="24"/>
      <c r="O257" s="14"/>
      <c r="P257" s="14"/>
      <c r="Q257" s="14"/>
      <c r="R257" s="14"/>
      <c r="S257" s="14"/>
      <c r="T257" s="14"/>
      <c r="U257" s="14"/>
      <c r="V257" s="14"/>
      <c r="W257" s="24"/>
      <c r="X257" s="14"/>
      <c r="Y257" s="15"/>
      <c r="Z257" s="15"/>
      <c r="AA257" s="55">
        <f t="shared" si="25"/>
        <v>0</v>
      </c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55">
        <f t="shared" si="26"/>
        <v>0</v>
      </c>
      <c r="AN257" s="55">
        <f t="shared" si="27"/>
        <v>0</v>
      </c>
      <c r="AO257" s="55">
        <f t="shared" si="28"/>
        <v>0</v>
      </c>
      <c r="AP257" s="84" t="str">
        <f t="shared" si="29"/>
        <v/>
      </c>
      <c r="AQ257" s="11" t="b">
        <f t="shared" si="30"/>
        <v>0</v>
      </c>
      <c r="AR257" s="59" t="b">
        <f t="shared" si="31"/>
        <v>0</v>
      </c>
      <c r="AS257" s="34" t="str">
        <f t="shared" si="32"/>
        <v/>
      </c>
    </row>
    <row r="258" spans="2:45">
      <c r="B258" s="260"/>
      <c r="C258" s="35"/>
      <c r="D258" s="53"/>
      <c r="E258" s="5"/>
      <c r="F258" s="60"/>
      <c r="G258" s="54" t="e">
        <f>VLOOKUP(F258,Foglio1!$F$2:$G$1509,2,FALSE)</f>
        <v>#N/A</v>
      </c>
      <c r="H258" s="56"/>
      <c r="I258" s="4"/>
      <c r="J258" s="4"/>
      <c r="K258" s="14"/>
      <c r="L258" s="4"/>
      <c r="M258" s="24"/>
      <c r="N258" s="24"/>
      <c r="O258" s="14"/>
      <c r="P258" s="14"/>
      <c r="Q258" s="14"/>
      <c r="R258" s="14"/>
      <c r="S258" s="14"/>
      <c r="T258" s="14"/>
      <c r="U258" s="14"/>
      <c r="V258" s="14"/>
      <c r="W258" s="24"/>
      <c r="X258" s="14"/>
      <c r="Y258" s="15"/>
      <c r="Z258" s="15"/>
      <c r="AA258" s="55">
        <f t="shared" si="25"/>
        <v>0</v>
      </c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55">
        <f t="shared" si="26"/>
        <v>0</v>
      </c>
      <c r="AN258" s="55">
        <f t="shared" si="27"/>
        <v>0</v>
      </c>
      <c r="AO258" s="55">
        <f t="shared" si="28"/>
        <v>0</v>
      </c>
      <c r="AP258" s="84" t="str">
        <f t="shared" si="29"/>
        <v/>
      </c>
      <c r="AQ258" s="11" t="b">
        <f t="shared" si="30"/>
        <v>0</v>
      </c>
      <c r="AR258" s="59" t="b">
        <f t="shared" si="31"/>
        <v>0</v>
      </c>
      <c r="AS258" s="34" t="str">
        <f t="shared" si="32"/>
        <v/>
      </c>
    </row>
    <row r="259" spans="2:45">
      <c r="B259" s="260"/>
      <c r="C259" s="35"/>
      <c r="D259" s="53"/>
      <c r="E259" s="5"/>
      <c r="F259" s="60"/>
      <c r="G259" s="54" t="e">
        <f>VLOOKUP(F259,Foglio1!$F$2:$G$1509,2,FALSE)</f>
        <v>#N/A</v>
      </c>
      <c r="H259" s="56"/>
      <c r="I259" s="4"/>
      <c r="J259" s="4"/>
      <c r="K259" s="14"/>
      <c r="L259" s="4"/>
      <c r="M259" s="24"/>
      <c r="N259" s="24"/>
      <c r="O259" s="14"/>
      <c r="P259" s="14"/>
      <c r="Q259" s="14"/>
      <c r="R259" s="14"/>
      <c r="S259" s="14"/>
      <c r="T259" s="14"/>
      <c r="U259" s="14"/>
      <c r="V259" s="14"/>
      <c r="W259" s="24"/>
      <c r="X259" s="14"/>
      <c r="Y259" s="15"/>
      <c r="Z259" s="15"/>
      <c r="AA259" s="55">
        <f t="shared" si="25"/>
        <v>0</v>
      </c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55">
        <f t="shared" si="26"/>
        <v>0</v>
      </c>
      <c r="AN259" s="55">
        <f t="shared" si="27"/>
        <v>0</v>
      </c>
      <c r="AO259" s="55">
        <f t="shared" si="28"/>
        <v>0</v>
      </c>
      <c r="AP259" s="84" t="str">
        <f t="shared" si="29"/>
        <v/>
      </c>
      <c r="AQ259" s="11" t="b">
        <f t="shared" si="30"/>
        <v>0</v>
      </c>
      <c r="AR259" s="59" t="b">
        <f t="shared" si="31"/>
        <v>0</v>
      </c>
      <c r="AS259" s="34" t="str">
        <f t="shared" si="32"/>
        <v/>
      </c>
    </row>
    <row r="260" spans="2:45">
      <c r="B260" s="260"/>
      <c r="C260" s="35"/>
      <c r="D260" s="53"/>
      <c r="E260" s="5"/>
      <c r="F260" s="60"/>
      <c r="G260" s="54" t="e">
        <f>VLOOKUP(F260,Foglio1!$F$2:$G$1509,2,FALSE)</f>
        <v>#N/A</v>
      </c>
      <c r="H260" s="56"/>
      <c r="I260" s="4"/>
      <c r="J260" s="4"/>
      <c r="K260" s="14"/>
      <c r="L260" s="4"/>
      <c r="M260" s="24"/>
      <c r="N260" s="24"/>
      <c r="O260" s="14"/>
      <c r="P260" s="14"/>
      <c r="Q260" s="14"/>
      <c r="R260" s="14"/>
      <c r="S260" s="14"/>
      <c r="T260" s="14"/>
      <c r="U260" s="14"/>
      <c r="V260" s="14"/>
      <c r="W260" s="24"/>
      <c r="X260" s="14"/>
      <c r="Y260" s="15"/>
      <c r="Z260" s="15"/>
      <c r="AA260" s="55">
        <f t="shared" si="25"/>
        <v>0</v>
      </c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55">
        <f t="shared" si="26"/>
        <v>0</v>
      </c>
      <c r="AN260" s="55">
        <f t="shared" si="27"/>
        <v>0</v>
      </c>
      <c r="AO260" s="55">
        <f t="shared" si="28"/>
        <v>0</v>
      </c>
      <c r="AP260" s="84" t="str">
        <f t="shared" si="29"/>
        <v/>
      </c>
      <c r="AQ260" s="11" t="b">
        <f t="shared" si="30"/>
        <v>0</v>
      </c>
      <c r="AR260" s="59" t="b">
        <f t="shared" si="31"/>
        <v>0</v>
      </c>
      <c r="AS260" s="34" t="str">
        <f t="shared" si="32"/>
        <v/>
      </c>
    </row>
    <row r="261" spans="2:45">
      <c r="B261" s="260"/>
      <c r="C261" s="35"/>
      <c r="D261" s="53"/>
      <c r="E261" s="5"/>
      <c r="F261" s="60"/>
      <c r="G261" s="54" t="e">
        <f>VLOOKUP(F261,Foglio1!$F$2:$G$1509,2,FALSE)</f>
        <v>#N/A</v>
      </c>
      <c r="H261" s="56"/>
      <c r="I261" s="4"/>
      <c r="J261" s="4"/>
      <c r="K261" s="14"/>
      <c r="L261" s="4"/>
      <c r="M261" s="24"/>
      <c r="N261" s="24"/>
      <c r="O261" s="14"/>
      <c r="P261" s="14"/>
      <c r="Q261" s="14"/>
      <c r="R261" s="14"/>
      <c r="S261" s="14"/>
      <c r="T261" s="14"/>
      <c r="U261" s="14"/>
      <c r="V261" s="14"/>
      <c r="W261" s="24"/>
      <c r="X261" s="14"/>
      <c r="Y261" s="15"/>
      <c r="Z261" s="15"/>
      <c r="AA261" s="55">
        <f t="shared" si="25"/>
        <v>0</v>
      </c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55">
        <f t="shared" si="26"/>
        <v>0</v>
      </c>
      <c r="AN261" s="55">
        <f t="shared" si="27"/>
        <v>0</v>
      </c>
      <c r="AO261" s="55">
        <f t="shared" si="28"/>
        <v>0</v>
      </c>
      <c r="AP261" s="84" t="str">
        <f t="shared" si="29"/>
        <v/>
      </c>
      <c r="AQ261" s="11" t="b">
        <f t="shared" si="30"/>
        <v>0</v>
      </c>
      <c r="AR261" s="59" t="b">
        <f t="shared" si="31"/>
        <v>0</v>
      </c>
      <c r="AS261" s="34" t="str">
        <f t="shared" si="32"/>
        <v/>
      </c>
    </row>
    <row r="262" spans="2:45">
      <c r="B262" s="260"/>
      <c r="C262" s="35"/>
      <c r="D262" s="53"/>
      <c r="E262" s="5"/>
      <c r="F262" s="60"/>
      <c r="G262" s="54" t="e">
        <f>VLOOKUP(F262,Foglio1!$F$2:$G$1509,2,FALSE)</f>
        <v>#N/A</v>
      </c>
      <c r="H262" s="56"/>
      <c r="I262" s="4"/>
      <c r="J262" s="4"/>
      <c r="K262" s="14"/>
      <c r="L262" s="4"/>
      <c r="M262" s="24"/>
      <c r="N262" s="24"/>
      <c r="O262" s="14"/>
      <c r="P262" s="14"/>
      <c r="Q262" s="14"/>
      <c r="R262" s="14"/>
      <c r="S262" s="14"/>
      <c r="T262" s="14"/>
      <c r="U262" s="14"/>
      <c r="V262" s="14"/>
      <c r="W262" s="24"/>
      <c r="X262" s="14"/>
      <c r="Y262" s="15"/>
      <c r="Z262" s="15"/>
      <c r="AA262" s="55">
        <f t="shared" si="25"/>
        <v>0</v>
      </c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55">
        <f t="shared" si="26"/>
        <v>0</v>
      </c>
      <c r="AN262" s="55">
        <f t="shared" si="27"/>
        <v>0</v>
      </c>
      <c r="AO262" s="55">
        <f t="shared" si="28"/>
        <v>0</v>
      </c>
      <c r="AP262" s="84" t="str">
        <f t="shared" si="29"/>
        <v/>
      </c>
      <c r="AQ262" s="11" t="b">
        <f t="shared" si="30"/>
        <v>0</v>
      </c>
      <c r="AR262" s="59" t="b">
        <f t="shared" si="31"/>
        <v>0</v>
      </c>
      <c r="AS262" s="34" t="str">
        <f t="shared" si="32"/>
        <v/>
      </c>
    </row>
    <row r="263" spans="2:45">
      <c r="B263" s="260"/>
      <c r="C263" s="35"/>
      <c r="D263" s="53"/>
      <c r="E263" s="5"/>
      <c r="F263" s="60"/>
      <c r="G263" s="54" t="e">
        <f>VLOOKUP(F263,Foglio1!$F$2:$G$1509,2,FALSE)</f>
        <v>#N/A</v>
      </c>
      <c r="H263" s="56"/>
      <c r="I263" s="4"/>
      <c r="J263" s="4"/>
      <c r="K263" s="14"/>
      <c r="L263" s="4"/>
      <c r="M263" s="24"/>
      <c r="N263" s="24"/>
      <c r="O263" s="14"/>
      <c r="P263" s="14"/>
      <c r="Q263" s="14"/>
      <c r="R263" s="14"/>
      <c r="S263" s="14"/>
      <c r="T263" s="14"/>
      <c r="U263" s="14"/>
      <c r="V263" s="14"/>
      <c r="W263" s="24"/>
      <c r="X263" s="14"/>
      <c r="Y263" s="15"/>
      <c r="Z263" s="15"/>
      <c r="AA263" s="55">
        <f t="shared" si="25"/>
        <v>0</v>
      </c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55">
        <f t="shared" si="26"/>
        <v>0</v>
      </c>
      <c r="AN263" s="55">
        <f t="shared" si="27"/>
        <v>0</v>
      </c>
      <c r="AO263" s="55">
        <f t="shared" si="28"/>
        <v>0</v>
      </c>
      <c r="AP263" s="84" t="str">
        <f t="shared" si="29"/>
        <v/>
      </c>
      <c r="AQ263" s="11" t="b">
        <f t="shared" si="30"/>
        <v>0</v>
      </c>
      <c r="AR263" s="59" t="b">
        <f t="shared" si="31"/>
        <v>0</v>
      </c>
      <c r="AS263" s="34" t="str">
        <f t="shared" si="32"/>
        <v/>
      </c>
    </row>
    <row r="264" spans="2:45">
      <c r="B264" s="260"/>
      <c r="C264" s="35"/>
      <c r="D264" s="53"/>
      <c r="E264" s="5"/>
      <c r="F264" s="60"/>
      <c r="G264" s="54" t="e">
        <f>VLOOKUP(F264,Foglio1!$F$2:$G$1509,2,FALSE)</f>
        <v>#N/A</v>
      </c>
      <c r="H264" s="56"/>
      <c r="I264" s="4"/>
      <c r="J264" s="4"/>
      <c r="K264" s="14"/>
      <c r="L264" s="4"/>
      <c r="M264" s="24"/>
      <c r="N264" s="24"/>
      <c r="O264" s="14"/>
      <c r="P264" s="14"/>
      <c r="Q264" s="14"/>
      <c r="R264" s="14"/>
      <c r="S264" s="14"/>
      <c r="T264" s="14"/>
      <c r="U264" s="14"/>
      <c r="V264" s="14"/>
      <c r="W264" s="24"/>
      <c r="X264" s="14"/>
      <c r="Y264" s="15"/>
      <c r="Z264" s="15"/>
      <c r="AA264" s="55">
        <f t="shared" ref="AA264:AA300" si="33">SUM(Y264:Z264)</f>
        <v>0</v>
      </c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55">
        <f t="shared" ref="AM264:AM300" si="34">SUM(AA264:AC264)</f>
        <v>0</v>
      </c>
      <c r="AN264" s="55">
        <f t="shared" ref="AN264:AN300" si="35">SUM(AD264:AF264)</f>
        <v>0</v>
      </c>
      <c r="AO264" s="55">
        <f t="shared" ref="AO264:AO300" si="36">SUM(AG264:AK264)</f>
        <v>0</v>
      </c>
      <c r="AP264" s="84" t="str">
        <f t="shared" ref="AP264:AP300" si="37">IF(AND(OR(AQ264=FALSE,AR264=FALSE),OR(COUNTBLANK(A264:F264)&lt;&gt;COLUMNS(A264:F264),COUNTBLANK(H264:Z264)&lt;&gt;COLUMNS(H264:Z264),COUNTBLANK(AB264:AL264)&lt;&gt;COLUMNS(AB264:AL264))),"KO","")</f>
        <v/>
      </c>
      <c r="AQ264" s="11" t="b">
        <f t="shared" ref="AQ264:AQ300" si="38">IF(OR(ISBLANK(B264),ISBLANK(H264),ISBLANK(K264),ISBLANK(L264),ISBLANK(O264),ISBLANK(R264),ISBLANK(V264),ISBLANK(W264),ISBLANK(Y264),ISBLANK(AB264),ISBLANK(AD264),ISBLANK(AL264)),FALSE,TRUE)</f>
        <v>0</v>
      </c>
      <c r="AR264" s="59" t="b">
        <f t="shared" ref="AR264:AR300" si="39">IF(ISBLANK(B264),IF(OR(ISBLANK(C264),ISBLANK(D264),ISBLANK(E264),ISBLANK(F264),ISBLANK(G264)),FALSE,TRUE),TRUE)</f>
        <v>0</v>
      </c>
      <c r="AS264" s="34" t="str">
        <f t="shared" ref="AS264:AS300" si="40">IF(AND(AP264="KO",OR(COUNTBLANK(A264:F264)&lt;&gt;COLUMNS(A264:F264),COUNTBLANK(H264:Z264)&lt;&gt;COLUMNS(H264:Z264),COUNTBLANK(AB264:AL264)&lt;&gt;COLUMNS(AB264:AL264))),"ATTENZIONE!!! NON TUTTI I CAMPI OBBLIGATORI SONO STATI COMPILATI","")</f>
        <v/>
      </c>
    </row>
    <row r="265" spans="2:45">
      <c r="B265" s="260"/>
      <c r="C265" s="35"/>
      <c r="D265" s="53"/>
      <c r="E265" s="5"/>
      <c r="F265" s="60"/>
      <c r="G265" s="54" t="e">
        <f>VLOOKUP(F265,Foglio1!$F$2:$G$1509,2,FALSE)</f>
        <v>#N/A</v>
      </c>
      <c r="H265" s="56"/>
      <c r="I265" s="4"/>
      <c r="J265" s="4"/>
      <c r="K265" s="14"/>
      <c r="L265" s="4"/>
      <c r="M265" s="24"/>
      <c r="N265" s="24"/>
      <c r="O265" s="14"/>
      <c r="P265" s="14"/>
      <c r="Q265" s="14"/>
      <c r="R265" s="14"/>
      <c r="S265" s="14"/>
      <c r="T265" s="14"/>
      <c r="U265" s="14"/>
      <c r="V265" s="14"/>
      <c r="W265" s="24"/>
      <c r="X265" s="14"/>
      <c r="Y265" s="15"/>
      <c r="Z265" s="15"/>
      <c r="AA265" s="55">
        <f t="shared" si="33"/>
        <v>0</v>
      </c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55">
        <f t="shared" si="34"/>
        <v>0</v>
      </c>
      <c r="AN265" s="55">
        <f t="shared" si="35"/>
        <v>0</v>
      </c>
      <c r="AO265" s="55">
        <f t="shared" si="36"/>
        <v>0</v>
      </c>
      <c r="AP265" s="84" t="str">
        <f t="shared" si="37"/>
        <v/>
      </c>
      <c r="AQ265" s="11" t="b">
        <f t="shared" si="38"/>
        <v>0</v>
      </c>
      <c r="AR265" s="59" t="b">
        <f t="shared" si="39"/>
        <v>0</v>
      </c>
      <c r="AS265" s="34" t="str">
        <f t="shared" si="40"/>
        <v/>
      </c>
    </row>
    <row r="266" spans="2:45">
      <c r="B266" s="260"/>
      <c r="C266" s="35"/>
      <c r="D266" s="53"/>
      <c r="E266" s="5"/>
      <c r="F266" s="60"/>
      <c r="G266" s="54" t="e">
        <f>VLOOKUP(F266,Foglio1!$F$2:$G$1509,2,FALSE)</f>
        <v>#N/A</v>
      </c>
      <c r="H266" s="56"/>
      <c r="I266" s="4"/>
      <c r="J266" s="4"/>
      <c r="K266" s="14"/>
      <c r="L266" s="4"/>
      <c r="M266" s="24"/>
      <c r="N266" s="24"/>
      <c r="O266" s="14"/>
      <c r="P266" s="14"/>
      <c r="Q266" s="14"/>
      <c r="R266" s="14"/>
      <c r="S266" s="14"/>
      <c r="T266" s="14"/>
      <c r="U266" s="14"/>
      <c r="V266" s="14"/>
      <c r="W266" s="24"/>
      <c r="X266" s="14"/>
      <c r="Y266" s="15"/>
      <c r="Z266" s="15"/>
      <c r="AA266" s="55">
        <f t="shared" si="33"/>
        <v>0</v>
      </c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55">
        <f t="shared" si="34"/>
        <v>0</v>
      </c>
      <c r="AN266" s="55">
        <f t="shared" si="35"/>
        <v>0</v>
      </c>
      <c r="AO266" s="55">
        <f t="shared" si="36"/>
        <v>0</v>
      </c>
      <c r="AP266" s="84" t="str">
        <f t="shared" si="37"/>
        <v/>
      </c>
      <c r="AQ266" s="11" t="b">
        <f t="shared" si="38"/>
        <v>0</v>
      </c>
      <c r="AR266" s="59" t="b">
        <f t="shared" si="39"/>
        <v>0</v>
      </c>
      <c r="AS266" s="34" t="str">
        <f t="shared" si="40"/>
        <v/>
      </c>
    </row>
    <row r="267" spans="2:45">
      <c r="B267" s="260"/>
      <c r="C267" s="35"/>
      <c r="D267" s="53"/>
      <c r="E267" s="5"/>
      <c r="F267" s="60"/>
      <c r="G267" s="54" t="e">
        <f>VLOOKUP(F267,Foglio1!$F$2:$G$1509,2,FALSE)</f>
        <v>#N/A</v>
      </c>
      <c r="H267" s="56"/>
      <c r="I267" s="4"/>
      <c r="J267" s="4"/>
      <c r="K267" s="14"/>
      <c r="L267" s="4"/>
      <c r="M267" s="24"/>
      <c r="N267" s="24"/>
      <c r="O267" s="14"/>
      <c r="P267" s="14"/>
      <c r="Q267" s="14"/>
      <c r="R267" s="14"/>
      <c r="S267" s="14"/>
      <c r="T267" s="14"/>
      <c r="U267" s="14"/>
      <c r="V267" s="14"/>
      <c r="W267" s="24"/>
      <c r="X267" s="14"/>
      <c r="Y267" s="15"/>
      <c r="Z267" s="15"/>
      <c r="AA267" s="55">
        <f t="shared" si="33"/>
        <v>0</v>
      </c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55">
        <f t="shared" si="34"/>
        <v>0</v>
      </c>
      <c r="AN267" s="55">
        <f t="shared" si="35"/>
        <v>0</v>
      </c>
      <c r="AO267" s="55">
        <f t="shared" si="36"/>
        <v>0</v>
      </c>
      <c r="AP267" s="84" t="str">
        <f t="shared" si="37"/>
        <v/>
      </c>
      <c r="AQ267" s="11" t="b">
        <f t="shared" si="38"/>
        <v>0</v>
      </c>
      <c r="AR267" s="59" t="b">
        <f t="shared" si="39"/>
        <v>0</v>
      </c>
      <c r="AS267" s="34" t="str">
        <f t="shared" si="40"/>
        <v/>
      </c>
    </row>
    <row r="268" spans="2:45">
      <c r="B268" s="260"/>
      <c r="C268" s="35"/>
      <c r="D268" s="53"/>
      <c r="E268" s="5"/>
      <c r="F268" s="60"/>
      <c r="G268" s="54" t="e">
        <f>VLOOKUP(F268,Foglio1!$F$2:$G$1509,2,FALSE)</f>
        <v>#N/A</v>
      </c>
      <c r="H268" s="56"/>
      <c r="I268" s="4"/>
      <c r="J268" s="4"/>
      <c r="K268" s="14"/>
      <c r="L268" s="4"/>
      <c r="M268" s="24"/>
      <c r="N268" s="24"/>
      <c r="O268" s="14"/>
      <c r="P268" s="14"/>
      <c r="Q268" s="14"/>
      <c r="R268" s="14"/>
      <c r="S268" s="14"/>
      <c r="T268" s="14"/>
      <c r="U268" s="14"/>
      <c r="V268" s="14"/>
      <c r="W268" s="24"/>
      <c r="X268" s="14"/>
      <c r="Y268" s="15"/>
      <c r="Z268" s="15"/>
      <c r="AA268" s="55">
        <f t="shared" si="33"/>
        <v>0</v>
      </c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55">
        <f t="shared" si="34"/>
        <v>0</v>
      </c>
      <c r="AN268" s="55">
        <f t="shared" si="35"/>
        <v>0</v>
      </c>
      <c r="AO268" s="55">
        <f t="shared" si="36"/>
        <v>0</v>
      </c>
      <c r="AP268" s="84" t="str">
        <f t="shared" si="37"/>
        <v/>
      </c>
      <c r="AQ268" s="11" t="b">
        <f t="shared" si="38"/>
        <v>0</v>
      </c>
      <c r="AR268" s="59" t="b">
        <f t="shared" si="39"/>
        <v>0</v>
      </c>
      <c r="AS268" s="34" t="str">
        <f t="shared" si="40"/>
        <v/>
      </c>
    </row>
    <row r="269" spans="2:45">
      <c r="B269" s="260"/>
      <c r="C269" s="35"/>
      <c r="D269" s="53"/>
      <c r="E269" s="5"/>
      <c r="F269" s="60"/>
      <c r="G269" s="54" t="e">
        <f>VLOOKUP(F269,Foglio1!$F$2:$G$1509,2,FALSE)</f>
        <v>#N/A</v>
      </c>
      <c r="H269" s="56"/>
      <c r="I269" s="4"/>
      <c r="J269" s="4"/>
      <c r="K269" s="14"/>
      <c r="L269" s="4"/>
      <c r="M269" s="24"/>
      <c r="N269" s="24"/>
      <c r="O269" s="14"/>
      <c r="P269" s="14"/>
      <c r="Q269" s="14"/>
      <c r="R269" s="14"/>
      <c r="S269" s="14"/>
      <c r="T269" s="14"/>
      <c r="U269" s="14"/>
      <c r="V269" s="14"/>
      <c r="W269" s="24"/>
      <c r="X269" s="14"/>
      <c r="Y269" s="15"/>
      <c r="Z269" s="15"/>
      <c r="AA269" s="55">
        <f t="shared" si="33"/>
        <v>0</v>
      </c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55">
        <f t="shared" si="34"/>
        <v>0</v>
      </c>
      <c r="AN269" s="55">
        <f t="shared" si="35"/>
        <v>0</v>
      </c>
      <c r="AO269" s="55">
        <f t="shared" si="36"/>
        <v>0</v>
      </c>
      <c r="AP269" s="84" t="str">
        <f t="shared" si="37"/>
        <v/>
      </c>
      <c r="AQ269" s="11" t="b">
        <f t="shared" si="38"/>
        <v>0</v>
      </c>
      <c r="AR269" s="59" t="b">
        <f t="shared" si="39"/>
        <v>0</v>
      </c>
      <c r="AS269" s="34" t="str">
        <f t="shared" si="40"/>
        <v/>
      </c>
    </row>
    <row r="270" spans="2:45">
      <c r="B270" s="260"/>
      <c r="C270" s="35"/>
      <c r="D270" s="53"/>
      <c r="E270" s="5"/>
      <c r="F270" s="60"/>
      <c r="G270" s="54" t="e">
        <f>VLOOKUP(F270,Foglio1!$F$2:$G$1509,2,FALSE)</f>
        <v>#N/A</v>
      </c>
      <c r="H270" s="56"/>
      <c r="I270" s="4"/>
      <c r="J270" s="4"/>
      <c r="K270" s="14"/>
      <c r="L270" s="4"/>
      <c r="M270" s="24"/>
      <c r="N270" s="24"/>
      <c r="O270" s="14"/>
      <c r="P270" s="14"/>
      <c r="Q270" s="14"/>
      <c r="R270" s="14"/>
      <c r="S270" s="14"/>
      <c r="T270" s="14"/>
      <c r="U270" s="14"/>
      <c r="V270" s="14"/>
      <c r="W270" s="24"/>
      <c r="X270" s="14"/>
      <c r="Y270" s="15"/>
      <c r="Z270" s="15"/>
      <c r="AA270" s="55">
        <f t="shared" si="33"/>
        <v>0</v>
      </c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55">
        <f t="shared" si="34"/>
        <v>0</v>
      </c>
      <c r="AN270" s="55">
        <f t="shared" si="35"/>
        <v>0</v>
      </c>
      <c r="AO270" s="55">
        <f t="shared" si="36"/>
        <v>0</v>
      </c>
      <c r="AP270" s="84" t="str">
        <f t="shared" si="37"/>
        <v/>
      </c>
      <c r="AQ270" s="11" t="b">
        <f t="shared" si="38"/>
        <v>0</v>
      </c>
      <c r="AR270" s="59" t="b">
        <f t="shared" si="39"/>
        <v>0</v>
      </c>
      <c r="AS270" s="34" t="str">
        <f t="shared" si="40"/>
        <v/>
      </c>
    </row>
    <row r="271" spans="2:45">
      <c r="B271" s="260"/>
      <c r="C271" s="35"/>
      <c r="D271" s="53"/>
      <c r="E271" s="5"/>
      <c r="F271" s="60"/>
      <c r="G271" s="54" t="e">
        <f>VLOOKUP(F271,Foglio1!$F$2:$G$1509,2,FALSE)</f>
        <v>#N/A</v>
      </c>
      <c r="H271" s="56"/>
      <c r="I271" s="4"/>
      <c r="J271" s="4"/>
      <c r="K271" s="14"/>
      <c r="L271" s="4"/>
      <c r="M271" s="24"/>
      <c r="N271" s="24"/>
      <c r="O271" s="14"/>
      <c r="P271" s="14"/>
      <c r="Q271" s="14"/>
      <c r="R271" s="14"/>
      <c r="S271" s="14"/>
      <c r="T271" s="14"/>
      <c r="U271" s="14"/>
      <c r="V271" s="14"/>
      <c r="W271" s="24"/>
      <c r="X271" s="14"/>
      <c r="Y271" s="15"/>
      <c r="Z271" s="15"/>
      <c r="AA271" s="55">
        <f t="shared" si="33"/>
        <v>0</v>
      </c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55">
        <f t="shared" si="34"/>
        <v>0</v>
      </c>
      <c r="AN271" s="55">
        <f t="shared" si="35"/>
        <v>0</v>
      </c>
      <c r="AO271" s="55">
        <f t="shared" si="36"/>
        <v>0</v>
      </c>
      <c r="AP271" s="84" t="str">
        <f t="shared" si="37"/>
        <v/>
      </c>
      <c r="AQ271" s="11" t="b">
        <f t="shared" si="38"/>
        <v>0</v>
      </c>
      <c r="AR271" s="59" t="b">
        <f t="shared" si="39"/>
        <v>0</v>
      </c>
      <c r="AS271" s="34" t="str">
        <f t="shared" si="40"/>
        <v/>
      </c>
    </row>
    <row r="272" spans="2:45">
      <c r="B272" s="260"/>
      <c r="C272" s="35"/>
      <c r="D272" s="53"/>
      <c r="E272" s="5"/>
      <c r="F272" s="60"/>
      <c r="G272" s="54" t="e">
        <f>VLOOKUP(F272,Foglio1!$F$2:$G$1509,2,FALSE)</f>
        <v>#N/A</v>
      </c>
      <c r="H272" s="56"/>
      <c r="I272" s="4"/>
      <c r="J272" s="4"/>
      <c r="K272" s="14"/>
      <c r="L272" s="4"/>
      <c r="M272" s="24"/>
      <c r="N272" s="24"/>
      <c r="O272" s="14"/>
      <c r="P272" s="14"/>
      <c r="Q272" s="14"/>
      <c r="R272" s="14"/>
      <c r="S272" s="14"/>
      <c r="T272" s="14"/>
      <c r="U272" s="14"/>
      <c r="V272" s="14"/>
      <c r="W272" s="24"/>
      <c r="X272" s="14"/>
      <c r="Y272" s="15"/>
      <c r="Z272" s="15"/>
      <c r="AA272" s="55">
        <f t="shared" si="33"/>
        <v>0</v>
      </c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55">
        <f t="shared" si="34"/>
        <v>0</v>
      </c>
      <c r="AN272" s="55">
        <f t="shared" si="35"/>
        <v>0</v>
      </c>
      <c r="AO272" s="55">
        <f t="shared" si="36"/>
        <v>0</v>
      </c>
      <c r="AP272" s="84" t="str">
        <f t="shared" si="37"/>
        <v/>
      </c>
      <c r="AQ272" s="11" t="b">
        <f t="shared" si="38"/>
        <v>0</v>
      </c>
      <c r="AR272" s="59" t="b">
        <f t="shared" si="39"/>
        <v>0</v>
      </c>
      <c r="AS272" s="34" t="str">
        <f t="shared" si="40"/>
        <v/>
      </c>
    </row>
    <row r="273" spans="2:45">
      <c r="B273" s="260"/>
      <c r="C273" s="35"/>
      <c r="D273" s="53"/>
      <c r="E273" s="5"/>
      <c r="F273" s="60"/>
      <c r="G273" s="54" t="e">
        <f>VLOOKUP(F273,Foglio1!$F$2:$G$1509,2,FALSE)</f>
        <v>#N/A</v>
      </c>
      <c r="H273" s="56"/>
      <c r="I273" s="4"/>
      <c r="J273" s="4"/>
      <c r="K273" s="14"/>
      <c r="L273" s="4"/>
      <c r="M273" s="24"/>
      <c r="N273" s="24"/>
      <c r="O273" s="14"/>
      <c r="P273" s="14"/>
      <c r="Q273" s="14"/>
      <c r="R273" s="14"/>
      <c r="S273" s="14"/>
      <c r="T273" s="14"/>
      <c r="U273" s="14"/>
      <c r="V273" s="14"/>
      <c r="W273" s="24"/>
      <c r="X273" s="14"/>
      <c r="Y273" s="15"/>
      <c r="Z273" s="15"/>
      <c r="AA273" s="55">
        <f t="shared" si="33"/>
        <v>0</v>
      </c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55">
        <f t="shared" si="34"/>
        <v>0</v>
      </c>
      <c r="AN273" s="55">
        <f t="shared" si="35"/>
        <v>0</v>
      </c>
      <c r="AO273" s="55">
        <f t="shared" si="36"/>
        <v>0</v>
      </c>
      <c r="AP273" s="84" t="str">
        <f t="shared" si="37"/>
        <v/>
      </c>
      <c r="AQ273" s="11" t="b">
        <f t="shared" si="38"/>
        <v>0</v>
      </c>
      <c r="AR273" s="59" t="b">
        <f t="shared" si="39"/>
        <v>0</v>
      </c>
      <c r="AS273" s="34" t="str">
        <f t="shared" si="40"/>
        <v/>
      </c>
    </row>
    <row r="274" spans="2:45">
      <c r="B274" s="260"/>
      <c r="C274" s="35"/>
      <c r="D274" s="53"/>
      <c r="E274" s="5"/>
      <c r="F274" s="60"/>
      <c r="G274" s="54" t="e">
        <f>VLOOKUP(F274,Foglio1!$F$2:$G$1509,2,FALSE)</f>
        <v>#N/A</v>
      </c>
      <c r="H274" s="56"/>
      <c r="I274" s="4"/>
      <c r="J274" s="4"/>
      <c r="K274" s="14"/>
      <c r="L274" s="4"/>
      <c r="M274" s="24"/>
      <c r="N274" s="24"/>
      <c r="O274" s="14"/>
      <c r="P274" s="14"/>
      <c r="Q274" s="14"/>
      <c r="R274" s="14"/>
      <c r="S274" s="14"/>
      <c r="T274" s="14"/>
      <c r="U274" s="14"/>
      <c r="V274" s="14"/>
      <c r="W274" s="24"/>
      <c r="X274" s="14"/>
      <c r="Y274" s="15"/>
      <c r="Z274" s="15"/>
      <c r="AA274" s="55">
        <f t="shared" si="33"/>
        <v>0</v>
      </c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55">
        <f t="shared" si="34"/>
        <v>0</v>
      </c>
      <c r="AN274" s="55">
        <f t="shared" si="35"/>
        <v>0</v>
      </c>
      <c r="AO274" s="55">
        <f t="shared" si="36"/>
        <v>0</v>
      </c>
      <c r="AP274" s="84" t="str">
        <f t="shared" si="37"/>
        <v/>
      </c>
      <c r="AQ274" s="11" t="b">
        <f t="shared" si="38"/>
        <v>0</v>
      </c>
      <c r="AR274" s="59" t="b">
        <f t="shared" si="39"/>
        <v>0</v>
      </c>
      <c r="AS274" s="34" t="str">
        <f t="shared" si="40"/>
        <v/>
      </c>
    </row>
    <row r="275" spans="2:45">
      <c r="B275" s="260"/>
      <c r="C275" s="35"/>
      <c r="D275" s="53"/>
      <c r="E275" s="5"/>
      <c r="F275" s="60"/>
      <c r="G275" s="54" t="e">
        <f>VLOOKUP(F275,Foglio1!$F$2:$G$1509,2,FALSE)</f>
        <v>#N/A</v>
      </c>
      <c r="H275" s="56"/>
      <c r="I275" s="4"/>
      <c r="J275" s="4"/>
      <c r="K275" s="14"/>
      <c r="L275" s="4"/>
      <c r="M275" s="24"/>
      <c r="N275" s="24"/>
      <c r="O275" s="14"/>
      <c r="P275" s="14"/>
      <c r="Q275" s="14"/>
      <c r="R275" s="14"/>
      <c r="S275" s="14"/>
      <c r="T275" s="14"/>
      <c r="U275" s="14"/>
      <c r="V275" s="14"/>
      <c r="W275" s="24"/>
      <c r="X275" s="14"/>
      <c r="Y275" s="15"/>
      <c r="Z275" s="15"/>
      <c r="AA275" s="55">
        <f t="shared" si="33"/>
        <v>0</v>
      </c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55">
        <f t="shared" si="34"/>
        <v>0</v>
      </c>
      <c r="AN275" s="55">
        <f t="shared" si="35"/>
        <v>0</v>
      </c>
      <c r="AO275" s="55">
        <f t="shared" si="36"/>
        <v>0</v>
      </c>
      <c r="AP275" s="84" t="str">
        <f t="shared" si="37"/>
        <v/>
      </c>
      <c r="AQ275" s="11" t="b">
        <f t="shared" si="38"/>
        <v>0</v>
      </c>
      <c r="AR275" s="59" t="b">
        <f t="shared" si="39"/>
        <v>0</v>
      </c>
      <c r="AS275" s="34" t="str">
        <f t="shared" si="40"/>
        <v/>
      </c>
    </row>
    <row r="276" spans="2:45">
      <c r="B276" s="260"/>
      <c r="C276" s="35"/>
      <c r="D276" s="53"/>
      <c r="E276" s="5"/>
      <c r="F276" s="60"/>
      <c r="G276" s="54" t="e">
        <f>VLOOKUP(F276,Foglio1!$F$2:$G$1509,2,FALSE)</f>
        <v>#N/A</v>
      </c>
      <c r="H276" s="56"/>
      <c r="I276" s="4"/>
      <c r="J276" s="4"/>
      <c r="K276" s="14"/>
      <c r="L276" s="4"/>
      <c r="M276" s="24"/>
      <c r="N276" s="24"/>
      <c r="O276" s="14"/>
      <c r="P276" s="14"/>
      <c r="Q276" s="14"/>
      <c r="R276" s="14"/>
      <c r="S276" s="14"/>
      <c r="T276" s="14"/>
      <c r="U276" s="14"/>
      <c r="V276" s="14"/>
      <c r="W276" s="24"/>
      <c r="X276" s="14"/>
      <c r="Y276" s="15"/>
      <c r="Z276" s="15"/>
      <c r="AA276" s="55">
        <f t="shared" si="33"/>
        <v>0</v>
      </c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55">
        <f t="shared" si="34"/>
        <v>0</v>
      </c>
      <c r="AN276" s="55">
        <f t="shared" si="35"/>
        <v>0</v>
      </c>
      <c r="AO276" s="55">
        <f t="shared" si="36"/>
        <v>0</v>
      </c>
      <c r="AP276" s="84" t="str">
        <f t="shared" si="37"/>
        <v/>
      </c>
      <c r="AQ276" s="11" t="b">
        <f t="shared" si="38"/>
        <v>0</v>
      </c>
      <c r="AR276" s="59" t="b">
        <f t="shared" si="39"/>
        <v>0</v>
      </c>
      <c r="AS276" s="34" t="str">
        <f t="shared" si="40"/>
        <v/>
      </c>
    </row>
    <row r="277" spans="2:45">
      <c r="B277" s="260"/>
      <c r="C277" s="35"/>
      <c r="D277" s="53"/>
      <c r="E277" s="5"/>
      <c r="F277" s="60"/>
      <c r="G277" s="54" t="e">
        <f>VLOOKUP(F277,Foglio1!$F$2:$G$1509,2,FALSE)</f>
        <v>#N/A</v>
      </c>
      <c r="H277" s="56"/>
      <c r="I277" s="4"/>
      <c r="J277" s="4"/>
      <c r="K277" s="14"/>
      <c r="L277" s="4"/>
      <c r="M277" s="24"/>
      <c r="N277" s="24"/>
      <c r="O277" s="14"/>
      <c r="P277" s="14"/>
      <c r="Q277" s="14"/>
      <c r="R277" s="14"/>
      <c r="S277" s="14"/>
      <c r="T277" s="14"/>
      <c r="U277" s="14"/>
      <c r="V277" s="14"/>
      <c r="W277" s="24"/>
      <c r="X277" s="14"/>
      <c r="Y277" s="15"/>
      <c r="Z277" s="15"/>
      <c r="AA277" s="55">
        <f t="shared" si="33"/>
        <v>0</v>
      </c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55">
        <f t="shared" si="34"/>
        <v>0</v>
      </c>
      <c r="AN277" s="55">
        <f t="shared" si="35"/>
        <v>0</v>
      </c>
      <c r="AO277" s="55">
        <f t="shared" si="36"/>
        <v>0</v>
      </c>
      <c r="AP277" s="84" t="str">
        <f t="shared" si="37"/>
        <v/>
      </c>
      <c r="AQ277" s="11" t="b">
        <f t="shared" si="38"/>
        <v>0</v>
      </c>
      <c r="AR277" s="59" t="b">
        <f t="shared" si="39"/>
        <v>0</v>
      </c>
      <c r="AS277" s="34" t="str">
        <f t="shared" si="40"/>
        <v/>
      </c>
    </row>
    <row r="278" spans="2:45">
      <c r="B278" s="260"/>
      <c r="C278" s="35"/>
      <c r="D278" s="53"/>
      <c r="E278" s="5"/>
      <c r="F278" s="60"/>
      <c r="G278" s="54" t="e">
        <f>VLOOKUP(F278,Foglio1!$F$2:$G$1509,2,FALSE)</f>
        <v>#N/A</v>
      </c>
      <c r="H278" s="56"/>
      <c r="I278" s="4"/>
      <c r="J278" s="4"/>
      <c r="K278" s="14"/>
      <c r="L278" s="4"/>
      <c r="M278" s="24"/>
      <c r="N278" s="24"/>
      <c r="O278" s="14"/>
      <c r="P278" s="14"/>
      <c r="Q278" s="14"/>
      <c r="R278" s="14"/>
      <c r="S278" s="14"/>
      <c r="T278" s="14"/>
      <c r="U278" s="14"/>
      <c r="V278" s="14"/>
      <c r="W278" s="24"/>
      <c r="X278" s="14"/>
      <c r="Y278" s="15"/>
      <c r="Z278" s="15"/>
      <c r="AA278" s="55">
        <f t="shared" si="33"/>
        <v>0</v>
      </c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55">
        <f t="shared" si="34"/>
        <v>0</v>
      </c>
      <c r="AN278" s="55">
        <f t="shared" si="35"/>
        <v>0</v>
      </c>
      <c r="AO278" s="55">
        <f t="shared" si="36"/>
        <v>0</v>
      </c>
      <c r="AP278" s="84" t="str">
        <f t="shared" si="37"/>
        <v/>
      </c>
      <c r="AQ278" s="11" t="b">
        <f t="shared" si="38"/>
        <v>0</v>
      </c>
      <c r="AR278" s="59" t="b">
        <f t="shared" si="39"/>
        <v>0</v>
      </c>
      <c r="AS278" s="34" t="str">
        <f t="shared" si="40"/>
        <v/>
      </c>
    </row>
    <row r="279" spans="2:45">
      <c r="B279" s="260"/>
      <c r="C279" s="35"/>
      <c r="D279" s="53"/>
      <c r="E279" s="5"/>
      <c r="F279" s="60"/>
      <c r="G279" s="54" t="e">
        <f>VLOOKUP(F279,Foglio1!$F$2:$G$1509,2,FALSE)</f>
        <v>#N/A</v>
      </c>
      <c r="H279" s="56"/>
      <c r="I279" s="4"/>
      <c r="J279" s="4"/>
      <c r="K279" s="14"/>
      <c r="L279" s="4"/>
      <c r="M279" s="24"/>
      <c r="N279" s="24"/>
      <c r="O279" s="14"/>
      <c r="P279" s="14"/>
      <c r="Q279" s="14"/>
      <c r="R279" s="14"/>
      <c r="S279" s="14"/>
      <c r="T279" s="14"/>
      <c r="U279" s="14"/>
      <c r="V279" s="14"/>
      <c r="W279" s="24"/>
      <c r="X279" s="14"/>
      <c r="Y279" s="15"/>
      <c r="Z279" s="15"/>
      <c r="AA279" s="55">
        <f t="shared" si="33"/>
        <v>0</v>
      </c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55">
        <f t="shared" si="34"/>
        <v>0</v>
      </c>
      <c r="AN279" s="55">
        <f t="shared" si="35"/>
        <v>0</v>
      </c>
      <c r="AO279" s="55">
        <f t="shared" si="36"/>
        <v>0</v>
      </c>
      <c r="AP279" s="84" t="str">
        <f t="shared" si="37"/>
        <v/>
      </c>
      <c r="AQ279" s="11" t="b">
        <f t="shared" si="38"/>
        <v>0</v>
      </c>
      <c r="AR279" s="59" t="b">
        <f t="shared" si="39"/>
        <v>0</v>
      </c>
      <c r="AS279" s="34" t="str">
        <f t="shared" si="40"/>
        <v/>
      </c>
    </row>
    <row r="280" spans="2:45">
      <c r="B280" s="260"/>
      <c r="C280" s="35"/>
      <c r="D280" s="53"/>
      <c r="E280" s="5"/>
      <c r="F280" s="60"/>
      <c r="G280" s="54" t="e">
        <f>VLOOKUP(F280,Foglio1!$F$2:$G$1509,2,FALSE)</f>
        <v>#N/A</v>
      </c>
      <c r="H280" s="56"/>
      <c r="I280" s="4"/>
      <c r="J280" s="4"/>
      <c r="K280" s="14"/>
      <c r="L280" s="4"/>
      <c r="M280" s="24"/>
      <c r="N280" s="24"/>
      <c r="O280" s="14"/>
      <c r="P280" s="14"/>
      <c r="Q280" s="14"/>
      <c r="R280" s="14"/>
      <c r="S280" s="14"/>
      <c r="T280" s="14"/>
      <c r="U280" s="14"/>
      <c r="V280" s="14"/>
      <c r="W280" s="24"/>
      <c r="X280" s="14"/>
      <c r="Y280" s="15"/>
      <c r="Z280" s="15"/>
      <c r="AA280" s="55">
        <f t="shared" si="33"/>
        <v>0</v>
      </c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55">
        <f t="shared" si="34"/>
        <v>0</v>
      </c>
      <c r="AN280" s="55">
        <f t="shared" si="35"/>
        <v>0</v>
      </c>
      <c r="AO280" s="55">
        <f t="shared" si="36"/>
        <v>0</v>
      </c>
      <c r="AP280" s="84" t="str">
        <f t="shared" si="37"/>
        <v/>
      </c>
      <c r="AQ280" s="11" t="b">
        <f t="shared" si="38"/>
        <v>0</v>
      </c>
      <c r="AR280" s="59" t="b">
        <f t="shared" si="39"/>
        <v>0</v>
      </c>
      <c r="AS280" s="34" t="str">
        <f t="shared" si="40"/>
        <v/>
      </c>
    </row>
    <row r="281" spans="2:45">
      <c r="B281" s="260"/>
      <c r="C281" s="35"/>
      <c r="D281" s="53"/>
      <c r="E281" s="5"/>
      <c r="F281" s="60"/>
      <c r="G281" s="54" t="e">
        <f>VLOOKUP(F281,Foglio1!$F$2:$G$1509,2,FALSE)</f>
        <v>#N/A</v>
      </c>
      <c r="H281" s="56"/>
      <c r="I281" s="4"/>
      <c r="J281" s="4"/>
      <c r="K281" s="14"/>
      <c r="L281" s="4"/>
      <c r="M281" s="24"/>
      <c r="N281" s="24"/>
      <c r="O281" s="14"/>
      <c r="P281" s="14"/>
      <c r="Q281" s="14"/>
      <c r="R281" s="14"/>
      <c r="S281" s="14"/>
      <c r="T281" s="14"/>
      <c r="U281" s="14"/>
      <c r="V281" s="14"/>
      <c r="W281" s="24"/>
      <c r="X281" s="14"/>
      <c r="Y281" s="15"/>
      <c r="Z281" s="15"/>
      <c r="AA281" s="55">
        <f t="shared" si="33"/>
        <v>0</v>
      </c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55">
        <f t="shared" si="34"/>
        <v>0</v>
      </c>
      <c r="AN281" s="55">
        <f t="shared" si="35"/>
        <v>0</v>
      </c>
      <c r="AO281" s="55">
        <f t="shared" si="36"/>
        <v>0</v>
      </c>
      <c r="AP281" s="84" t="str">
        <f t="shared" si="37"/>
        <v/>
      </c>
      <c r="AQ281" s="11" t="b">
        <f t="shared" si="38"/>
        <v>0</v>
      </c>
      <c r="AR281" s="59" t="b">
        <f t="shared" si="39"/>
        <v>0</v>
      </c>
      <c r="AS281" s="34" t="str">
        <f t="shared" si="40"/>
        <v/>
      </c>
    </row>
    <row r="282" spans="2:45">
      <c r="B282" s="260"/>
      <c r="C282" s="35"/>
      <c r="D282" s="53"/>
      <c r="E282" s="5"/>
      <c r="F282" s="60"/>
      <c r="G282" s="54" t="e">
        <f>VLOOKUP(F282,Foglio1!$F$2:$G$1509,2,FALSE)</f>
        <v>#N/A</v>
      </c>
      <c r="H282" s="56"/>
      <c r="I282" s="4"/>
      <c r="J282" s="4"/>
      <c r="K282" s="14"/>
      <c r="L282" s="4"/>
      <c r="M282" s="24"/>
      <c r="N282" s="24"/>
      <c r="O282" s="14"/>
      <c r="P282" s="14"/>
      <c r="Q282" s="14"/>
      <c r="R282" s="14"/>
      <c r="S282" s="14"/>
      <c r="T282" s="14"/>
      <c r="U282" s="14"/>
      <c r="V282" s="14"/>
      <c r="W282" s="24"/>
      <c r="X282" s="14"/>
      <c r="Y282" s="15"/>
      <c r="Z282" s="15"/>
      <c r="AA282" s="55">
        <f t="shared" si="33"/>
        <v>0</v>
      </c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55">
        <f t="shared" si="34"/>
        <v>0</v>
      </c>
      <c r="AN282" s="55">
        <f t="shared" si="35"/>
        <v>0</v>
      </c>
      <c r="AO282" s="55">
        <f t="shared" si="36"/>
        <v>0</v>
      </c>
      <c r="AP282" s="84" t="str">
        <f t="shared" si="37"/>
        <v/>
      </c>
      <c r="AQ282" s="11" t="b">
        <f t="shared" si="38"/>
        <v>0</v>
      </c>
      <c r="AR282" s="59" t="b">
        <f t="shared" si="39"/>
        <v>0</v>
      </c>
      <c r="AS282" s="34" t="str">
        <f t="shared" si="40"/>
        <v/>
      </c>
    </row>
    <row r="283" spans="2:45">
      <c r="B283" s="260"/>
      <c r="C283" s="35"/>
      <c r="D283" s="53"/>
      <c r="E283" s="5"/>
      <c r="F283" s="60"/>
      <c r="G283" s="54" t="e">
        <f>VLOOKUP(F283,Foglio1!$F$2:$G$1509,2,FALSE)</f>
        <v>#N/A</v>
      </c>
      <c r="H283" s="56"/>
      <c r="I283" s="4"/>
      <c r="J283" s="4"/>
      <c r="K283" s="14"/>
      <c r="L283" s="4"/>
      <c r="M283" s="24"/>
      <c r="N283" s="24"/>
      <c r="O283" s="14"/>
      <c r="P283" s="14"/>
      <c r="Q283" s="14"/>
      <c r="R283" s="14"/>
      <c r="S283" s="14"/>
      <c r="T283" s="14"/>
      <c r="U283" s="14"/>
      <c r="V283" s="14"/>
      <c r="W283" s="24"/>
      <c r="X283" s="14"/>
      <c r="Y283" s="15"/>
      <c r="Z283" s="15"/>
      <c r="AA283" s="55">
        <f t="shared" si="33"/>
        <v>0</v>
      </c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55">
        <f t="shared" si="34"/>
        <v>0</v>
      </c>
      <c r="AN283" s="55">
        <f t="shared" si="35"/>
        <v>0</v>
      </c>
      <c r="AO283" s="55">
        <f t="shared" si="36"/>
        <v>0</v>
      </c>
      <c r="AP283" s="84" t="str">
        <f t="shared" si="37"/>
        <v/>
      </c>
      <c r="AQ283" s="11" t="b">
        <f t="shared" si="38"/>
        <v>0</v>
      </c>
      <c r="AR283" s="59" t="b">
        <f t="shared" si="39"/>
        <v>0</v>
      </c>
      <c r="AS283" s="34" t="str">
        <f t="shared" si="40"/>
        <v/>
      </c>
    </row>
    <row r="284" spans="2:45">
      <c r="B284" s="260"/>
      <c r="C284" s="35"/>
      <c r="D284" s="53"/>
      <c r="E284" s="5"/>
      <c r="F284" s="60"/>
      <c r="G284" s="54" t="e">
        <f>VLOOKUP(F284,Foglio1!$F$2:$G$1509,2,FALSE)</f>
        <v>#N/A</v>
      </c>
      <c r="H284" s="56"/>
      <c r="I284" s="4"/>
      <c r="J284" s="4"/>
      <c r="K284" s="14"/>
      <c r="L284" s="4"/>
      <c r="M284" s="24"/>
      <c r="N284" s="24"/>
      <c r="O284" s="14"/>
      <c r="P284" s="14"/>
      <c r="Q284" s="14"/>
      <c r="R284" s="14"/>
      <c r="S284" s="14"/>
      <c r="T284" s="14"/>
      <c r="U284" s="14"/>
      <c r="V284" s="14"/>
      <c r="W284" s="24"/>
      <c r="X284" s="14"/>
      <c r="Y284" s="15"/>
      <c r="Z284" s="15"/>
      <c r="AA284" s="55">
        <f t="shared" si="33"/>
        <v>0</v>
      </c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55">
        <f t="shared" si="34"/>
        <v>0</v>
      </c>
      <c r="AN284" s="55">
        <f t="shared" si="35"/>
        <v>0</v>
      </c>
      <c r="AO284" s="55">
        <f t="shared" si="36"/>
        <v>0</v>
      </c>
      <c r="AP284" s="84" t="str">
        <f t="shared" si="37"/>
        <v/>
      </c>
      <c r="AQ284" s="11" t="b">
        <f t="shared" si="38"/>
        <v>0</v>
      </c>
      <c r="AR284" s="59" t="b">
        <f t="shared" si="39"/>
        <v>0</v>
      </c>
      <c r="AS284" s="34" t="str">
        <f t="shared" si="40"/>
        <v/>
      </c>
    </row>
    <row r="285" spans="2:45">
      <c r="B285" s="260"/>
      <c r="C285" s="35"/>
      <c r="D285" s="53"/>
      <c r="E285" s="5"/>
      <c r="F285" s="60"/>
      <c r="G285" s="54" t="e">
        <f>VLOOKUP(F285,Foglio1!$F$2:$G$1509,2,FALSE)</f>
        <v>#N/A</v>
      </c>
      <c r="H285" s="56"/>
      <c r="I285" s="4"/>
      <c r="J285" s="4"/>
      <c r="K285" s="14"/>
      <c r="L285" s="4"/>
      <c r="M285" s="24"/>
      <c r="N285" s="24"/>
      <c r="O285" s="14"/>
      <c r="P285" s="14"/>
      <c r="Q285" s="14"/>
      <c r="R285" s="14"/>
      <c r="S285" s="14"/>
      <c r="T285" s="14"/>
      <c r="U285" s="14"/>
      <c r="V285" s="14"/>
      <c r="W285" s="24"/>
      <c r="X285" s="14"/>
      <c r="Y285" s="15"/>
      <c r="Z285" s="15"/>
      <c r="AA285" s="55">
        <f t="shared" si="33"/>
        <v>0</v>
      </c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55">
        <f t="shared" si="34"/>
        <v>0</v>
      </c>
      <c r="AN285" s="55">
        <f t="shared" si="35"/>
        <v>0</v>
      </c>
      <c r="AO285" s="55">
        <f t="shared" si="36"/>
        <v>0</v>
      </c>
      <c r="AP285" s="84" t="str">
        <f t="shared" si="37"/>
        <v/>
      </c>
      <c r="AQ285" s="11" t="b">
        <f t="shared" si="38"/>
        <v>0</v>
      </c>
      <c r="AR285" s="59" t="b">
        <f t="shared" si="39"/>
        <v>0</v>
      </c>
      <c r="AS285" s="34" t="str">
        <f t="shared" si="40"/>
        <v/>
      </c>
    </row>
    <row r="286" spans="2:45">
      <c r="B286" s="260"/>
      <c r="C286" s="35"/>
      <c r="D286" s="53"/>
      <c r="E286" s="5"/>
      <c r="F286" s="60"/>
      <c r="G286" s="54" t="e">
        <f>VLOOKUP(F286,Foglio1!$F$2:$G$1509,2,FALSE)</f>
        <v>#N/A</v>
      </c>
      <c r="H286" s="56"/>
      <c r="I286" s="4"/>
      <c r="J286" s="4"/>
      <c r="K286" s="14"/>
      <c r="L286" s="4"/>
      <c r="M286" s="24"/>
      <c r="N286" s="24"/>
      <c r="O286" s="14"/>
      <c r="P286" s="14"/>
      <c r="Q286" s="14"/>
      <c r="R286" s="14"/>
      <c r="S286" s="14"/>
      <c r="T286" s="14"/>
      <c r="U286" s="14"/>
      <c r="V286" s="14"/>
      <c r="W286" s="24"/>
      <c r="X286" s="14"/>
      <c r="Y286" s="15"/>
      <c r="Z286" s="15"/>
      <c r="AA286" s="55">
        <f t="shared" si="33"/>
        <v>0</v>
      </c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55">
        <f t="shared" si="34"/>
        <v>0</v>
      </c>
      <c r="AN286" s="55">
        <f t="shared" si="35"/>
        <v>0</v>
      </c>
      <c r="AO286" s="55">
        <f t="shared" si="36"/>
        <v>0</v>
      </c>
      <c r="AP286" s="84" t="str">
        <f t="shared" si="37"/>
        <v/>
      </c>
      <c r="AQ286" s="11" t="b">
        <f t="shared" si="38"/>
        <v>0</v>
      </c>
      <c r="AR286" s="59" t="b">
        <f t="shared" si="39"/>
        <v>0</v>
      </c>
      <c r="AS286" s="34" t="str">
        <f t="shared" si="40"/>
        <v/>
      </c>
    </row>
    <row r="287" spans="2:45">
      <c r="B287" s="260"/>
      <c r="C287" s="35"/>
      <c r="D287" s="53"/>
      <c r="E287" s="5"/>
      <c r="F287" s="60"/>
      <c r="G287" s="54" t="e">
        <f>VLOOKUP(F287,Foglio1!$F$2:$G$1509,2,FALSE)</f>
        <v>#N/A</v>
      </c>
      <c r="H287" s="56"/>
      <c r="I287" s="4"/>
      <c r="J287" s="4"/>
      <c r="K287" s="14"/>
      <c r="L287" s="4"/>
      <c r="M287" s="24"/>
      <c r="N287" s="24"/>
      <c r="O287" s="14"/>
      <c r="P287" s="14"/>
      <c r="Q287" s="14"/>
      <c r="R287" s="14"/>
      <c r="S287" s="14"/>
      <c r="T287" s="14"/>
      <c r="U287" s="14"/>
      <c r="V287" s="14"/>
      <c r="W287" s="24"/>
      <c r="X287" s="14"/>
      <c r="Y287" s="15"/>
      <c r="Z287" s="15"/>
      <c r="AA287" s="55">
        <f t="shared" si="33"/>
        <v>0</v>
      </c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55">
        <f t="shared" si="34"/>
        <v>0</v>
      </c>
      <c r="AN287" s="55">
        <f t="shared" si="35"/>
        <v>0</v>
      </c>
      <c r="AO287" s="55">
        <f t="shared" si="36"/>
        <v>0</v>
      </c>
      <c r="AP287" s="84" t="str">
        <f t="shared" si="37"/>
        <v/>
      </c>
      <c r="AQ287" s="11" t="b">
        <f t="shared" si="38"/>
        <v>0</v>
      </c>
      <c r="AR287" s="59" t="b">
        <f t="shared" si="39"/>
        <v>0</v>
      </c>
      <c r="AS287" s="34" t="str">
        <f t="shared" si="40"/>
        <v/>
      </c>
    </row>
    <row r="288" spans="2:45">
      <c r="B288" s="260"/>
      <c r="C288" s="35"/>
      <c r="D288" s="53"/>
      <c r="E288" s="5"/>
      <c r="F288" s="60"/>
      <c r="G288" s="54" t="e">
        <f>VLOOKUP(F288,Foglio1!$F$2:$G$1509,2,FALSE)</f>
        <v>#N/A</v>
      </c>
      <c r="H288" s="56"/>
      <c r="I288" s="4"/>
      <c r="J288" s="4"/>
      <c r="K288" s="14"/>
      <c r="L288" s="4"/>
      <c r="M288" s="24"/>
      <c r="N288" s="24"/>
      <c r="O288" s="14"/>
      <c r="P288" s="14"/>
      <c r="Q288" s="14"/>
      <c r="R288" s="14"/>
      <c r="S288" s="14"/>
      <c r="T288" s="14"/>
      <c r="U288" s="14"/>
      <c r="V288" s="14"/>
      <c r="W288" s="24"/>
      <c r="X288" s="14"/>
      <c r="Y288" s="15"/>
      <c r="Z288" s="15"/>
      <c r="AA288" s="55">
        <f t="shared" si="33"/>
        <v>0</v>
      </c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55">
        <f t="shared" si="34"/>
        <v>0</v>
      </c>
      <c r="AN288" s="55">
        <f t="shared" si="35"/>
        <v>0</v>
      </c>
      <c r="AO288" s="55">
        <f t="shared" si="36"/>
        <v>0</v>
      </c>
      <c r="AP288" s="84" t="str">
        <f t="shared" si="37"/>
        <v/>
      </c>
      <c r="AQ288" s="11" t="b">
        <f t="shared" si="38"/>
        <v>0</v>
      </c>
      <c r="AR288" s="59" t="b">
        <f t="shared" si="39"/>
        <v>0</v>
      </c>
      <c r="AS288" s="34" t="str">
        <f t="shared" si="40"/>
        <v/>
      </c>
    </row>
    <row r="289" spans="2:45">
      <c r="B289" s="260"/>
      <c r="C289" s="35"/>
      <c r="D289" s="53"/>
      <c r="E289" s="5"/>
      <c r="F289" s="60"/>
      <c r="G289" s="54" t="e">
        <f>VLOOKUP(F289,Foglio1!$F$2:$G$1509,2,FALSE)</f>
        <v>#N/A</v>
      </c>
      <c r="H289" s="56"/>
      <c r="I289" s="4"/>
      <c r="J289" s="4"/>
      <c r="K289" s="14"/>
      <c r="L289" s="4"/>
      <c r="M289" s="24"/>
      <c r="N289" s="24"/>
      <c r="O289" s="14"/>
      <c r="P289" s="14"/>
      <c r="Q289" s="14"/>
      <c r="R289" s="14"/>
      <c r="S289" s="14"/>
      <c r="T289" s="14"/>
      <c r="U289" s="14"/>
      <c r="V289" s="14"/>
      <c r="W289" s="24"/>
      <c r="X289" s="14"/>
      <c r="Y289" s="15"/>
      <c r="Z289" s="15"/>
      <c r="AA289" s="55">
        <f t="shared" si="33"/>
        <v>0</v>
      </c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55">
        <f t="shared" si="34"/>
        <v>0</v>
      </c>
      <c r="AN289" s="55">
        <f t="shared" si="35"/>
        <v>0</v>
      </c>
      <c r="AO289" s="55">
        <f t="shared" si="36"/>
        <v>0</v>
      </c>
      <c r="AP289" s="84" t="str">
        <f t="shared" si="37"/>
        <v/>
      </c>
      <c r="AQ289" s="11" t="b">
        <f t="shared" si="38"/>
        <v>0</v>
      </c>
      <c r="AR289" s="59" t="b">
        <f t="shared" si="39"/>
        <v>0</v>
      </c>
      <c r="AS289" s="34" t="str">
        <f t="shared" si="40"/>
        <v/>
      </c>
    </row>
    <row r="290" spans="2:45">
      <c r="B290" s="260"/>
      <c r="C290" s="35"/>
      <c r="D290" s="53"/>
      <c r="E290" s="5"/>
      <c r="F290" s="60"/>
      <c r="G290" s="54" t="e">
        <f>VLOOKUP(F290,Foglio1!$F$2:$G$1509,2,FALSE)</f>
        <v>#N/A</v>
      </c>
      <c r="H290" s="56"/>
      <c r="I290" s="4"/>
      <c r="J290" s="4"/>
      <c r="K290" s="14"/>
      <c r="L290" s="4"/>
      <c r="M290" s="24"/>
      <c r="N290" s="24"/>
      <c r="O290" s="14"/>
      <c r="P290" s="14"/>
      <c r="Q290" s="14"/>
      <c r="R290" s="14"/>
      <c r="S290" s="14"/>
      <c r="T290" s="14"/>
      <c r="U290" s="14"/>
      <c r="V290" s="14"/>
      <c r="W290" s="24"/>
      <c r="X290" s="14"/>
      <c r="Y290" s="15"/>
      <c r="Z290" s="15"/>
      <c r="AA290" s="55">
        <f t="shared" si="33"/>
        <v>0</v>
      </c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55">
        <f t="shared" si="34"/>
        <v>0</v>
      </c>
      <c r="AN290" s="55">
        <f t="shared" si="35"/>
        <v>0</v>
      </c>
      <c r="AO290" s="55">
        <f t="shared" si="36"/>
        <v>0</v>
      </c>
      <c r="AP290" s="84" t="str">
        <f t="shared" si="37"/>
        <v/>
      </c>
      <c r="AQ290" s="11" t="b">
        <f t="shared" si="38"/>
        <v>0</v>
      </c>
      <c r="AR290" s="59" t="b">
        <f t="shared" si="39"/>
        <v>0</v>
      </c>
      <c r="AS290" s="34" t="str">
        <f t="shared" si="40"/>
        <v/>
      </c>
    </row>
    <row r="291" spans="2:45">
      <c r="B291" s="260"/>
      <c r="C291" s="35"/>
      <c r="D291" s="53"/>
      <c r="E291" s="5"/>
      <c r="F291" s="60"/>
      <c r="G291" s="54" t="e">
        <f>VLOOKUP(F291,Foglio1!$F$2:$G$1509,2,FALSE)</f>
        <v>#N/A</v>
      </c>
      <c r="H291" s="56"/>
      <c r="I291" s="4"/>
      <c r="J291" s="4"/>
      <c r="K291" s="14"/>
      <c r="L291" s="4"/>
      <c r="M291" s="24"/>
      <c r="N291" s="24"/>
      <c r="O291" s="14"/>
      <c r="P291" s="14"/>
      <c r="Q291" s="14"/>
      <c r="R291" s="14"/>
      <c r="S291" s="14"/>
      <c r="T291" s="14"/>
      <c r="U291" s="14"/>
      <c r="V291" s="14"/>
      <c r="W291" s="24"/>
      <c r="X291" s="14"/>
      <c r="Y291" s="15"/>
      <c r="Z291" s="15"/>
      <c r="AA291" s="55">
        <f t="shared" si="33"/>
        <v>0</v>
      </c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55">
        <f t="shared" si="34"/>
        <v>0</v>
      </c>
      <c r="AN291" s="55">
        <f t="shared" si="35"/>
        <v>0</v>
      </c>
      <c r="AO291" s="55">
        <f t="shared" si="36"/>
        <v>0</v>
      </c>
      <c r="AP291" s="84" t="str">
        <f t="shared" si="37"/>
        <v/>
      </c>
      <c r="AQ291" s="11" t="b">
        <f t="shared" si="38"/>
        <v>0</v>
      </c>
      <c r="AR291" s="59" t="b">
        <f t="shared" si="39"/>
        <v>0</v>
      </c>
      <c r="AS291" s="34" t="str">
        <f t="shared" si="40"/>
        <v/>
      </c>
    </row>
    <row r="292" spans="2:45">
      <c r="B292" s="260"/>
      <c r="C292" s="35"/>
      <c r="D292" s="53"/>
      <c r="E292" s="5"/>
      <c r="F292" s="60"/>
      <c r="G292" s="54" t="e">
        <f>VLOOKUP(F292,Foglio1!$F$2:$G$1509,2,FALSE)</f>
        <v>#N/A</v>
      </c>
      <c r="H292" s="56"/>
      <c r="I292" s="4"/>
      <c r="J292" s="4"/>
      <c r="K292" s="14"/>
      <c r="L292" s="4"/>
      <c r="M292" s="24"/>
      <c r="N292" s="24"/>
      <c r="O292" s="14"/>
      <c r="P292" s="14"/>
      <c r="Q292" s="14"/>
      <c r="R292" s="14"/>
      <c r="S292" s="14"/>
      <c r="T292" s="14"/>
      <c r="U292" s="14"/>
      <c r="V292" s="14"/>
      <c r="W292" s="24"/>
      <c r="X292" s="14"/>
      <c r="Y292" s="15"/>
      <c r="Z292" s="15"/>
      <c r="AA292" s="55">
        <f t="shared" si="33"/>
        <v>0</v>
      </c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55">
        <f t="shared" si="34"/>
        <v>0</v>
      </c>
      <c r="AN292" s="55">
        <f t="shared" si="35"/>
        <v>0</v>
      </c>
      <c r="AO292" s="55">
        <f t="shared" si="36"/>
        <v>0</v>
      </c>
      <c r="AP292" s="84" t="str">
        <f t="shared" si="37"/>
        <v/>
      </c>
      <c r="AQ292" s="11" t="b">
        <f t="shared" si="38"/>
        <v>0</v>
      </c>
      <c r="AR292" s="59" t="b">
        <f t="shared" si="39"/>
        <v>0</v>
      </c>
      <c r="AS292" s="34" t="str">
        <f t="shared" si="40"/>
        <v/>
      </c>
    </row>
    <row r="293" spans="2:45">
      <c r="B293" s="260"/>
      <c r="C293" s="35"/>
      <c r="D293" s="53"/>
      <c r="E293" s="5"/>
      <c r="F293" s="60"/>
      <c r="G293" s="54" t="e">
        <f>VLOOKUP(F293,Foglio1!$F$2:$G$1509,2,FALSE)</f>
        <v>#N/A</v>
      </c>
      <c r="H293" s="56"/>
      <c r="I293" s="4"/>
      <c r="J293" s="4"/>
      <c r="K293" s="14"/>
      <c r="L293" s="4"/>
      <c r="M293" s="24"/>
      <c r="N293" s="24"/>
      <c r="O293" s="14"/>
      <c r="P293" s="14"/>
      <c r="Q293" s="14"/>
      <c r="R293" s="14"/>
      <c r="S293" s="14"/>
      <c r="T293" s="14"/>
      <c r="U293" s="14"/>
      <c r="V293" s="14"/>
      <c r="W293" s="24"/>
      <c r="X293" s="14"/>
      <c r="Y293" s="15"/>
      <c r="Z293" s="15"/>
      <c r="AA293" s="55">
        <f t="shared" si="33"/>
        <v>0</v>
      </c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55">
        <f t="shared" si="34"/>
        <v>0</v>
      </c>
      <c r="AN293" s="55">
        <f t="shared" si="35"/>
        <v>0</v>
      </c>
      <c r="AO293" s="55">
        <f t="shared" si="36"/>
        <v>0</v>
      </c>
      <c r="AP293" s="84" t="str">
        <f t="shared" si="37"/>
        <v/>
      </c>
      <c r="AQ293" s="11" t="b">
        <f t="shared" si="38"/>
        <v>0</v>
      </c>
      <c r="AR293" s="59" t="b">
        <f t="shared" si="39"/>
        <v>0</v>
      </c>
      <c r="AS293" s="34" t="str">
        <f t="shared" si="40"/>
        <v/>
      </c>
    </row>
    <row r="294" spans="2:45">
      <c r="B294" s="260"/>
      <c r="C294" s="35"/>
      <c r="D294" s="53"/>
      <c r="E294" s="5"/>
      <c r="F294" s="60"/>
      <c r="G294" s="54" t="e">
        <f>VLOOKUP(F294,Foglio1!$F$2:$G$1509,2,FALSE)</f>
        <v>#N/A</v>
      </c>
      <c r="H294" s="56"/>
      <c r="I294" s="4"/>
      <c r="J294" s="4"/>
      <c r="K294" s="14"/>
      <c r="L294" s="4"/>
      <c r="M294" s="24"/>
      <c r="N294" s="24"/>
      <c r="O294" s="14"/>
      <c r="P294" s="14"/>
      <c r="Q294" s="14"/>
      <c r="R294" s="14"/>
      <c r="S294" s="14"/>
      <c r="T294" s="14"/>
      <c r="U294" s="14"/>
      <c r="V294" s="14"/>
      <c r="W294" s="24"/>
      <c r="X294" s="14"/>
      <c r="Y294" s="15"/>
      <c r="Z294" s="15"/>
      <c r="AA294" s="55">
        <f t="shared" si="33"/>
        <v>0</v>
      </c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55">
        <f t="shared" si="34"/>
        <v>0</v>
      </c>
      <c r="AN294" s="55">
        <f t="shared" si="35"/>
        <v>0</v>
      </c>
      <c r="AO294" s="55">
        <f t="shared" si="36"/>
        <v>0</v>
      </c>
      <c r="AP294" s="84" t="str">
        <f t="shared" si="37"/>
        <v/>
      </c>
      <c r="AQ294" s="11" t="b">
        <f t="shared" si="38"/>
        <v>0</v>
      </c>
      <c r="AR294" s="59" t="b">
        <f t="shared" si="39"/>
        <v>0</v>
      </c>
      <c r="AS294" s="34" t="str">
        <f t="shared" si="40"/>
        <v/>
      </c>
    </row>
    <row r="295" spans="2:45">
      <c r="B295" s="260"/>
      <c r="C295" s="35"/>
      <c r="D295" s="53"/>
      <c r="E295" s="5"/>
      <c r="F295" s="60"/>
      <c r="G295" s="54" t="e">
        <f>VLOOKUP(F295,Foglio1!$F$2:$G$1509,2,FALSE)</f>
        <v>#N/A</v>
      </c>
      <c r="H295" s="56"/>
      <c r="I295" s="4"/>
      <c r="J295" s="4"/>
      <c r="K295" s="14"/>
      <c r="L295" s="4"/>
      <c r="M295" s="24"/>
      <c r="N295" s="24"/>
      <c r="O295" s="14"/>
      <c r="P295" s="14"/>
      <c r="Q295" s="14"/>
      <c r="R295" s="14"/>
      <c r="S295" s="14"/>
      <c r="T295" s="14"/>
      <c r="U295" s="14"/>
      <c r="V295" s="14"/>
      <c r="W295" s="24"/>
      <c r="X295" s="14"/>
      <c r="Y295" s="15"/>
      <c r="Z295" s="15"/>
      <c r="AA295" s="55">
        <f t="shared" si="33"/>
        <v>0</v>
      </c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55">
        <f t="shared" si="34"/>
        <v>0</v>
      </c>
      <c r="AN295" s="55">
        <f t="shared" si="35"/>
        <v>0</v>
      </c>
      <c r="AO295" s="55">
        <f t="shared" si="36"/>
        <v>0</v>
      </c>
      <c r="AP295" s="84" t="str">
        <f t="shared" si="37"/>
        <v/>
      </c>
      <c r="AQ295" s="11" t="b">
        <f t="shared" si="38"/>
        <v>0</v>
      </c>
      <c r="AR295" s="59" t="b">
        <f t="shared" si="39"/>
        <v>0</v>
      </c>
      <c r="AS295" s="34" t="str">
        <f t="shared" si="40"/>
        <v/>
      </c>
    </row>
    <row r="296" spans="2:45">
      <c r="B296" s="260"/>
      <c r="C296" s="35"/>
      <c r="D296" s="53"/>
      <c r="E296" s="5"/>
      <c r="F296" s="60"/>
      <c r="G296" s="54" t="e">
        <f>VLOOKUP(F296,Foglio1!$F$2:$G$1509,2,FALSE)</f>
        <v>#N/A</v>
      </c>
      <c r="H296" s="56"/>
      <c r="I296" s="4"/>
      <c r="J296" s="4"/>
      <c r="K296" s="14"/>
      <c r="L296" s="4"/>
      <c r="M296" s="24"/>
      <c r="N296" s="24"/>
      <c r="O296" s="14"/>
      <c r="P296" s="14"/>
      <c r="Q296" s="14"/>
      <c r="R296" s="14"/>
      <c r="S296" s="14"/>
      <c r="T296" s="14"/>
      <c r="U296" s="14"/>
      <c r="V296" s="14"/>
      <c r="W296" s="24"/>
      <c r="X296" s="14"/>
      <c r="Y296" s="15"/>
      <c r="Z296" s="15"/>
      <c r="AA296" s="55">
        <f t="shared" si="33"/>
        <v>0</v>
      </c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55">
        <f t="shared" si="34"/>
        <v>0</v>
      </c>
      <c r="AN296" s="55">
        <f t="shared" si="35"/>
        <v>0</v>
      </c>
      <c r="AO296" s="55">
        <f t="shared" si="36"/>
        <v>0</v>
      </c>
      <c r="AP296" s="84" t="str">
        <f t="shared" si="37"/>
        <v/>
      </c>
      <c r="AQ296" s="11" t="b">
        <f t="shared" si="38"/>
        <v>0</v>
      </c>
      <c r="AR296" s="59" t="b">
        <f t="shared" si="39"/>
        <v>0</v>
      </c>
      <c r="AS296" s="34" t="str">
        <f t="shared" si="40"/>
        <v/>
      </c>
    </row>
    <row r="297" spans="2:45">
      <c r="B297" s="260"/>
      <c r="C297" s="35"/>
      <c r="D297" s="53"/>
      <c r="E297" s="5"/>
      <c r="F297" s="60"/>
      <c r="G297" s="54" t="e">
        <f>VLOOKUP(F297,Foglio1!$F$2:$G$1509,2,FALSE)</f>
        <v>#N/A</v>
      </c>
      <c r="H297" s="56"/>
      <c r="I297" s="4"/>
      <c r="J297" s="4"/>
      <c r="K297" s="14"/>
      <c r="L297" s="4"/>
      <c r="M297" s="24"/>
      <c r="N297" s="24"/>
      <c r="O297" s="14"/>
      <c r="P297" s="14"/>
      <c r="Q297" s="14"/>
      <c r="R297" s="14"/>
      <c r="S297" s="14"/>
      <c r="T297" s="14"/>
      <c r="U297" s="14"/>
      <c r="V297" s="14"/>
      <c r="W297" s="24"/>
      <c r="X297" s="14"/>
      <c r="Y297" s="15"/>
      <c r="Z297" s="15"/>
      <c r="AA297" s="55">
        <f t="shared" si="33"/>
        <v>0</v>
      </c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55">
        <f t="shared" si="34"/>
        <v>0</v>
      </c>
      <c r="AN297" s="55">
        <f t="shared" si="35"/>
        <v>0</v>
      </c>
      <c r="AO297" s="55">
        <f t="shared" si="36"/>
        <v>0</v>
      </c>
      <c r="AP297" s="84" t="str">
        <f t="shared" si="37"/>
        <v/>
      </c>
      <c r="AQ297" s="11" t="b">
        <f t="shared" si="38"/>
        <v>0</v>
      </c>
      <c r="AR297" s="59" t="b">
        <f t="shared" si="39"/>
        <v>0</v>
      </c>
      <c r="AS297" s="34" t="str">
        <f t="shared" si="40"/>
        <v/>
      </c>
    </row>
    <row r="298" spans="2:45" ht="12.75" customHeight="1">
      <c r="B298" s="260"/>
      <c r="C298" s="35"/>
      <c r="D298" s="53"/>
      <c r="E298" s="5"/>
      <c r="F298" s="60"/>
      <c r="G298" s="54" t="e">
        <f>VLOOKUP(F298,Foglio1!$F$2:$G$1509,2,FALSE)</f>
        <v>#N/A</v>
      </c>
      <c r="H298" s="56"/>
      <c r="I298" s="4"/>
      <c r="J298" s="4"/>
      <c r="K298" s="14"/>
      <c r="L298" s="4"/>
      <c r="M298" s="24"/>
      <c r="N298" s="24"/>
      <c r="O298" s="14"/>
      <c r="P298" s="14"/>
      <c r="Q298" s="14"/>
      <c r="R298" s="14"/>
      <c r="S298" s="14"/>
      <c r="T298" s="14"/>
      <c r="U298" s="14"/>
      <c r="V298" s="14"/>
      <c r="W298" s="24"/>
      <c r="X298" s="14"/>
      <c r="Y298" s="15"/>
      <c r="Z298" s="15"/>
      <c r="AA298" s="55">
        <f t="shared" si="33"/>
        <v>0</v>
      </c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55">
        <f t="shared" si="34"/>
        <v>0</v>
      </c>
      <c r="AN298" s="55">
        <f t="shared" si="35"/>
        <v>0</v>
      </c>
      <c r="AO298" s="55">
        <f t="shared" si="36"/>
        <v>0</v>
      </c>
      <c r="AP298" s="84" t="str">
        <f t="shared" si="37"/>
        <v/>
      </c>
      <c r="AQ298" s="11" t="b">
        <f t="shared" si="38"/>
        <v>0</v>
      </c>
      <c r="AR298" s="59" t="b">
        <f t="shared" si="39"/>
        <v>0</v>
      </c>
      <c r="AS298" s="34" t="str">
        <f t="shared" si="40"/>
        <v/>
      </c>
    </row>
    <row r="299" spans="2:45" ht="12.75" customHeight="1">
      <c r="B299" s="260"/>
      <c r="C299" s="35"/>
      <c r="D299" s="53"/>
      <c r="E299" s="5"/>
      <c r="F299" s="60"/>
      <c r="G299" s="54" t="e">
        <f>VLOOKUP(F299,Foglio1!$F$2:$G$1509,2,FALSE)</f>
        <v>#N/A</v>
      </c>
      <c r="H299" s="56"/>
      <c r="I299" s="4"/>
      <c r="J299" s="4"/>
      <c r="K299" s="14"/>
      <c r="L299" s="4"/>
      <c r="M299" s="24"/>
      <c r="N299" s="24"/>
      <c r="O299" s="14"/>
      <c r="P299" s="14"/>
      <c r="Q299" s="14"/>
      <c r="R299" s="14"/>
      <c r="S299" s="14"/>
      <c r="T299" s="14"/>
      <c r="U299" s="14"/>
      <c r="V299" s="14"/>
      <c r="W299" s="24"/>
      <c r="X299" s="14"/>
      <c r="Y299" s="15"/>
      <c r="Z299" s="15"/>
      <c r="AA299" s="55">
        <f t="shared" si="33"/>
        <v>0</v>
      </c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55">
        <f t="shared" si="34"/>
        <v>0</v>
      </c>
      <c r="AN299" s="55">
        <f t="shared" si="35"/>
        <v>0</v>
      </c>
      <c r="AO299" s="55">
        <f t="shared" si="36"/>
        <v>0</v>
      </c>
      <c r="AP299" s="84" t="str">
        <f t="shared" si="37"/>
        <v/>
      </c>
      <c r="AQ299" s="11" t="b">
        <f t="shared" si="38"/>
        <v>0</v>
      </c>
      <c r="AR299" s="59" t="b">
        <f t="shared" si="39"/>
        <v>0</v>
      </c>
      <c r="AS299" s="34" t="str">
        <f t="shared" si="40"/>
        <v/>
      </c>
    </row>
    <row r="300" spans="2:45" ht="12.75" customHeight="1" thickBot="1">
      <c r="B300" s="261"/>
      <c r="C300" s="62"/>
      <c r="D300" s="61"/>
      <c r="E300" s="63"/>
      <c r="F300" s="60"/>
      <c r="G300" s="54" t="e">
        <f>VLOOKUP(F300,Foglio1!$F$2:$G$1509,2,FALSE)</f>
        <v>#N/A</v>
      </c>
      <c r="H300" s="65"/>
      <c r="I300" s="63"/>
      <c r="J300" s="63"/>
      <c r="K300" s="67"/>
      <c r="L300" s="63"/>
      <c r="M300" s="66"/>
      <c r="N300" s="66"/>
      <c r="O300" s="67"/>
      <c r="P300" s="67"/>
      <c r="Q300" s="67"/>
      <c r="R300" s="67"/>
      <c r="S300" s="67"/>
      <c r="T300" s="67"/>
      <c r="U300" s="67"/>
      <c r="V300" s="67"/>
      <c r="W300" s="66"/>
      <c r="X300" s="67"/>
      <c r="Y300" s="68"/>
      <c r="Z300" s="68"/>
      <c r="AA300" s="64">
        <f t="shared" si="33"/>
        <v>0</v>
      </c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4">
        <f t="shared" si="34"/>
        <v>0</v>
      </c>
      <c r="AN300" s="64">
        <f t="shared" si="35"/>
        <v>0</v>
      </c>
      <c r="AO300" s="64">
        <f t="shared" si="36"/>
        <v>0</v>
      </c>
      <c r="AP300" s="84" t="str">
        <f t="shared" si="37"/>
        <v/>
      </c>
      <c r="AQ300" s="11" t="b">
        <f t="shared" si="38"/>
        <v>0</v>
      </c>
      <c r="AR300" s="59" t="b">
        <f t="shared" si="39"/>
        <v>0</v>
      </c>
      <c r="AS300" s="34" t="str">
        <f t="shared" si="40"/>
        <v/>
      </c>
    </row>
    <row r="301" spans="2:45" ht="12.75" customHeight="1">
      <c r="N301" s="57"/>
      <c r="O301" s="57"/>
      <c r="P301" s="57"/>
      <c r="Q301" s="57"/>
      <c r="R301" s="57"/>
      <c r="S301" s="57"/>
      <c r="T301" s="57"/>
      <c r="U301" s="57"/>
      <c r="V301" s="58"/>
      <c r="W301" s="58"/>
      <c r="X301" s="57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  <c r="AK301" s="58"/>
      <c r="AL301" s="58"/>
      <c r="AM301" s="55"/>
      <c r="AN301" s="55"/>
    </row>
    <row r="302" spans="2:45" ht="12.75" customHeight="1">
      <c r="N302" s="57"/>
      <c r="O302" s="57"/>
      <c r="P302" s="57"/>
      <c r="Q302" s="57"/>
      <c r="R302" s="57"/>
      <c r="S302" s="57"/>
      <c r="T302" s="57"/>
      <c r="U302" s="57"/>
      <c r="V302" s="58"/>
      <c r="W302" s="58"/>
      <c r="X302" s="57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  <c r="AK302" s="58"/>
      <c r="AL302" s="58"/>
      <c r="AM302" s="55"/>
      <c r="AN302" s="55"/>
    </row>
    <row r="303" spans="2:45" ht="12.75" customHeight="1">
      <c r="N303" s="57"/>
      <c r="O303" s="57"/>
      <c r="P303" s="57"/>
      <c r="Q303" s="57"/>
      <c r="R303" s="57"/>
      <c r="S303" s="57"/>
      <c r="T303" s="57"/>
      <c r="U303" s="57"/>
      <c r="V303" s="58"/>
      <c r="W303" s="58"/>
      <c r="X303" s="57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  <c r="AK303" s="58"/>
      <c r="AL303" s="58"/>
      <c r="AM303" s="55"/>
      <c r="AN303" s="55"/>
    </row>
    <row r="304" spans="2:45" ht="12.75" customHeight="1">
      <c r="N304" s="57"/>
      <c r="O304" s="57"/>
      <c r="P304" s="57"/>
      <c r="Q304" s="57"/>
      <c r="R304" s="57"/>
      <c r="S304" s="57"/>
      <c r="T304" s="57"/>
      <c r="U304" s="57"/>
      <c r="V304" s="58"/>
      <c r="W304" s="58"/>
      <c r="X304" s="57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  <c r="AK304" s="58"/>
      <c r="AL304" s="58"/>
      <c r="AM304" s="55"/>
      <c r="AN304" s="55"/>
    </row>
    <row r="305" spans="14:40" ht="12.75" customHeight="1">
      <c r="N305" s="57"/>
      <c r="O305" s="57"/>
      <c r="P305" s="57"/>
      <c r="Q305" s="57"/>
      <c r="R305" s="57"/>
      <c r="S305" s="57"/>
      <c r="T305" s="57"/>
      <c r="U305" s="57"/>
      <c r="V305" s="58"/>
      <c r="W305" s="58"/>
      <c r="X305" s="57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  <c r="AK305" s="58"/>
      <c r="AL305" s="58"/>
      <c r="AM305" s="55"/>
      <c r="AN305" s="55"/>
    </row>
    <row r="306" spans="14:40" ht="12.75" customHeight="1">
      <c r="N306" s="57"/>
      <c r="O306" s="57"/>
      <c r="P306" s="57"/>
      <c r="Q306" s="57"/>
      <c r="R306" s="57"/>
      <c r="S306" s="57"/>
      <c r="T306" s="57"/>
      <c r="U306" s="57"/>
      <c r="V306" s="58"/>
      <c r="W306" s="58"/>
      <c r="X306" s="57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  <c r="AK306" s="58"/>
      <c r="AL306" s="58"/>
      <c r="AM306" s="55"/>
      <c r="AN306" s="55"/>
    </row>
    <row r="307" spans="14:40" ht="12.75" customHeight="1">
      <c r="N307" s="57"/>
      <c r="O307" s="57"/>
      <c r="P307" s="57"/>
      <c r="Q307" s="57"/>
      <c r="R307" s="57"/>
      <c r="S307" s="57"/>
      <c r="T307" s="57"/>
      <c r="U307" s="57"/>
      <c r="V307" s="58"/>
      <c r="W307" s="58"/>
      <c r="X307" s="57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  <c r="AK307" s="58"/>
      <c r="AL307" s="58"/>
      <c r="AM307" s="55"/>
      <c r="AN307" s="55"/>
    </row>
    <row r="308" spans="14:40" ht="12.75" customHeight="1">
      <c r="N308" s="57"/>
      <c r="O308" s="57"/>
      <c r="P308" s="57"/>
      <c r="Q308" s="57"/>
      <c r="R308" s="57"/>
      <c r="S308" s="57"/>
      <c r="T308" s="57"/>
      <c r="U308" s="57"/>
      <c r="V308" s="58"/>
      <c r="W308" s="58"/>
      <c r="X308" s="57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  <c r="AK308" s="58"/>
      <c r="AL308" s="58"/>
      <c r="AM308" s="55"/>
      <c r="AN308" s="55"/>
    </row>
    <row r="309" spans="14:40" ht="12.75" customHeight="1">
      <c r="N309" s="57"/>
      <c r="O309" s="57"/>
      <c r="P309" s="57"/>
      <c r="Q309" s="57"/>
      <c r="R309" s="57"/>
      <c r="S309" s="57"/>
      <c r="T309" s="57"/>
      <c r="U309" s="57"/>
      <c r="V309" s="58"/>
      <c r="W309" s="58"/>
      <c r="X309" s="57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  <c r="AK309" s="58"/>
      <c r="AL309" s="58"/>
      <c r="AM309" s="55"/>
      <c r="AN309" s="55"/>
    </row>
    <row r="310" spans="14:40" ht="12.75" customHeight="1">
      <c r="N310" s="57"/>
      <c r="O310" s="57"/>
      <c r="P310" s="57"/>
      <c r="Q310" s="57"/>
      <c r="R310" s="57"/>
      <c r="S310" s="57"/>
      <c r="T310" s="57"/>
      <c r="U310" s="57"/>
      <c r="V310" s="58"/>
      <c r="W310" s="58"/>
      <c r="X310" s="57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  <c r="AK310" s="58"/>
      <c r="AL310" s="58"/>
      <c r="AM310" s="55"/>
      <c r="AN310" s="55"/>
    </row>
    <row r="311" spans="14:40" ht="12.75" customHeight="1">
      <c r="N311" s="57"/>
      <c r="O311" s="57"/>
      <c r="P311" s="57"/>
      <c r="Q311" s="57"/>
      <c r="R311" s="57"/>
      <c r="S311" s="57"/>
      <c r="T311" s="57"/>
      <c r="U311" s="57"/>
      <c r="V311" s="58"/>
      <c r="W311" s="58"/>
      <c r="X311" s="57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  <c r="AK311" s="58"/>
      <c r="AL311" s="58"/>
      <c r="AM311" s="55"/>
      <c r="AN311" s="55"/>
    </row>
    <row r="312" spans="14:40" ht="12.75" customHeight="1">
      <c r="N312" s="57"/>
      <c r="O312" s="57"/>
      <c r="P312" s="57"/>
      <c r="Q312" s="57"/>
      <c r="R312" s="57"/>
      <c r="S312" s="57"/>
      <c r="T312" s="57"/>
      <c r="U312" s="57"/>
      <c r="V312" s="58"/>
      <c r="W312" s="58"/>
      <c r="X312" s="57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  <c r="AK312" s="58"/>
      <c r="AL312" s="58"/>
      <c r="AM312" s="55"/>
      <c r="AN312" s="55"/>
    </row>
    <row r="313" spans="14:40" ht="12.75" customHeight="1">
      <c r="N313" s="57"/>
      <c r="O313" s="57"/>
      <c r="P313" s="57"/>
      <c r="Q313" s="57"/>
      <c r="R313" s="57"/>
      <c r="S313" s="57"/>
      <c r="T313" s="57"/>
      <c r="U313" s="57"/>
      <c r="V313" s="58"/>
      <c r="W313" s="58"/>
      <c r="X313" s="57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  <c r="AK313" s="58"/>
      <c r="AL313" s="58"/>
      <c r="AM313" s="55"/>
      <c r="AN313" s="55"/>
    </row>
    <row r="314" spans="14:40" ht="12.75" customHeight="1">
      <c r="N314" s="57"/>
      <c r="O314" s="57"/>
      <c r="P314" s="57"/>
      <c r="Q314" s="57"/>
      <c r="R314" s="57"/>
      <c r="S314" s="57"/>
      <c r="T314" s="57"/>
      <c r="U314" s="57"/>
      <c r="V314" s="58"/>
      <c r="W314" s="58"/>
      <c r="X314" s="57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  <c r="AK314" s="58"/>
      <c r="AL314" s="58"/>
      <c r="AM314" s="55"/>
      <c r="AN314" s="55"/>
    </row>
    <row r="315" spans="14:40" ht="12.75" customHeight="1">
      <c r="N315" s="57"/>
      <c r="O315" s="57"/>
      <c r="P315" s="57"/>
      <c r="Q315" s="57"/>
      <c r="R315" s="57"/>
      <c r="S315" s="57"/>
      <c r="T315" s="57"/>
      <c r="U315" s="57"/>
      <c r="V315" s="58"/>
      <c r="W315" s="58"/>
      <c r="X315" s="57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  <c r="AK315" s="58"/>
      <c r="AL315" s="58"/>
      <c r="AM315" s="55"/>
      <c r="AN315" s="55"/>
    </row>
    <row r="316" spans="14:40" ht="12.75" customHeight="1">
      <c r="N316" s="57"/>
      <c r="O316" s="57"/>
      <c r="P316" s="57"/>
      <c r="Q316" s="57"/>
      <c r="R316" s="57"/>
      <c r="S316" s="57"/>
      <c r="T316" s="57"/>
      <c r="U316" s="57"/>
      <c r="V316" s="58"/>
      <c r="W316" s="58"/>
      <c r="X316" s="57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  <c r="AK316" s="58"/>
      <c r="AL316" s="58"/>
      <c r="AM316" s="55"/>
      <c r="AN316" s="55"/>
    </row>
    <row r="317" spans="14:40" ht="12.75" customHeight="1">
      <c r="N317" s="57"/>
      <c r="O317" s="57"/>
      <c r="P317" s="57"/>
      <c r="Q317" s="57"/>
      <c r="R317" s="57"/>
      <c r="S317" s="57"/>
      <c r="T317" s="57"/>
      <c r="U317" s="57"/>
      <c r="V317" s="58"/>
      <c r="W317" s="58"/>
      <c r="X317" s="57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  <c r="AK317" s="58"/>
      <c r="AL317" s="58"/>
      <c r="AM317" s="55"/>
      <c r="AN317" s="55"/>
    </row>
    <row r="318" spans="14:40" ht="12.75" customHeight="1">
      <c r="N318" s="57"/>
      <c r="O318" s="57"/>
      <c r="P318" s="57"/>
      <c r="Q318" s="57"/>
      <c r="R318" s="57"/>
      <c r="S318" s="57"/>
      <c r="T318" s="57"/>
      <c r="U318" s="57"/>
      <c r="V318" s="58"/>
      <c r="W318" s="58"/>
      <c r="X318" s="57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  <c r="AK318" s="58"/>
      <c r="AL318" s="58"/>
      <c r="AM318" s="55"/>
      <c r="AN318" s="55"/>
    </row>
    <row r="319" spans="14:40" ht="12.75" customHeight="1">
      <c r="N319" s="57"/>
      <c r="O319" s="57"/>
      <c r="P319" s="57"/>
      <c r="Q319" s="57"/>
      <c r="R319" s="57"/>
      <c r="S319" s="57"/>
      <c r="T319" s="57"/>
      <c r="U319" s="57"/>
      <c r="V319" s="58"/>
      <c r="W319" s="58"/>
      <c r="X319" s="57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  <c r="AK319" s="58"/>
      <c r="AL319" s="58"/>
      <c r="AM319" s="55"/>
      <c r="AN319" s="55"/>
    </row>
    <row r="320" spans="14:40" ht="12.75" customHeight="1">
      <c r="N320" s="57"/>
      <c r="O320" s="57"/>
      <c r="P320" s="57"/>
      <c r="Q320" s="57"/>
      <c r="R320" s="57"/>
      <c r="S320" s="57"/>
      <c r="T320" s="57"/>
      <c r="U320" s="57"/>
      <c r="V320" s="58"/>
      <c r="W320" s="58"/>
      <c r="X320" s="57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  <c r="AK320" s="58"/>
      <c r="AL320" s="58"/>
      <c r="AM320" s="55"/>
      <c r="AN320" s="55"/>
    </row>
    <row r="321" spans="14:40" ht="12.75" customHeight="1">
      <c r="N321" s="57"/>
      <c r="O321" s="57"/>
      <c r="P321" s="57"/>
      <c r="Q321" s="57"/>
      <c r="R321" s="57"/>
      <c r="S321" s="57"/>
      <c r="T321" s="57"/>
      <c r="U321" s="57"/>
      <c r="V321" s="58"/>
      <c r="W321" s="58"/>
      <c r="X321" s="57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  <c r="AK321" s="58"/>
      <c r="AL321" s="58"/>
      <c r="AM321" s="55"/>
      <c r="AN321" s="55"/>
    </row>
    <row r="322" spans="14:40" ht="12.75" customHeight="1">
      <c r="N322" s="57"/>
      <c r="O322" s="57"/>
      <c r="P322" s="57"/>
      <c r="Q322" s="57"/>
      <c r="R322" s="57"/>
      <c r="S322" s="57"/>
      <c r="T322" s="57"/>
      <c r="U322" s="57"/>
      <c r="V322" s="58"/>
      <c r="W322" s="58"/>
      <c r="X322" s="57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  <c r="AK322" s="58"/>
      <c r="AL322" s="58"/>
      <c r="AM322" s="55"/>
      <c r="AN322" s="55"/>
    </row>
    <row r="323" spans="14:40" ht="12.75" customHeight="1">
      <c r="N323" s="57"/>
      <c r="O323" s="57"/>
      <c r="P323" s="57"/>
      <c r="Q323" s="57"/>
      <c r="R323" s="57"/>
      <c r="S323" s="57"/>
      <c r="T323" s="57"/>
      <c r="U323" s="57"/>
      <c r="V323" s="58"/>
      <c r="W323" s="58"/>
      <c r="X323" s="57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  <c r="AK323" s="58"/>
      <c r="AL323" s="58"/>
      <c r="AM323" s="55"/>
      <c r="AN323" s="55"/>
    </row>
    <row r="324" spans="14:40" ht="12.75" customHeight="1">
      <c r="N324" s="57"/>
      <c r="O324" s="57"/>
      <c r="P324" s="57"/>
      <c r="Q324" s="57"/>
      <c r="R324" s="57"/>
      <c r="S324" s="57"/>
      <c r="T324" s="57"/>
      <c r="U324" s="57"/>
      <c r="V324" s="58"/>
      <c r="W324" s="58"/>
      <c r="X324" s="57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  <c r="AK324" s="58"/>
      <c r="AL324" s="58"/>
      <c r="AM324" s="55"/>
      <c r="AN324" s="55"/>
    </row>
    <row r="325" spans="14:40" ht="12.75" customHeight="1">
      <c r="N325" s="57"/>
      <c r="O325" s="57"/>
      <c r="P325" s="57"/>
      <c r="Q325" s="57"/>
      <c r="R325" s="57"/>
      <c r="S325" s="57"/>
      <c r="T325" s="57"/>
      <c r="U325" s="57"/>
      <c r="V325" s="58"/>
      <c r="W325" s="58"/>
      <c r="X325" s="57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  <c r="AK325" s="58"/>
      <c r="AL325" s="58"/>
      <c r="AM325" s="55"/>
      <c r="AN325" s="55"/>
    </row>
    <row r="326" spans="14:40" ht="12.75" customHeight="1">
      <c r="N326" s="57"/>
      <c r="O326" s="57"/>
      <c r="P326" s="57"/>
      <c r="Q326" s="57"/>
      <c r="R326" s="57"/>
      <c r="S326" s="57"/>
      <c r="T326" s="57"/>
      <c r="U326" s="57"/>
      <c r="V326" s="58"/>
      <c r="W326" s="58"/>
      <c r="X326" s="57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  <c r="AK326" s="58"/>
      <c r="AL326" s="58"/>
      <c r="AM326" s="55"/>
      <c r="AN326" s="55"/>
    </row>
    <row r="327" spans="14:40" ht="12.75" customHeight="1">
      <c r="N327" s="57"/>
      <c r="O327" s="57"/>
      <c r="P327" s="57"/>
      <c r="Q327" s="57"/>
      <c r="R327" s="57"/>
      <c r="S327" s="57"/>
      <c r="T327" s="57"/>
      <c r="U327" s="57"/>
      <c r="V327" s="58"/>
      <c r="W327" s="58"/>
      <c r="X327" s="57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  <c r="AK327" s="58"/>
      <c r="AL327" s="58"/>
      <c r="AM327" s="55"/>
      <c r="AN327" s="55"/>
    </row>
    <row r="328" spans="14:40" ht="12.75" customHeight="1">
      <c r="N328" s="57"/>
      <c r="O328" s="57"/>
      <c r="P328" s="57"/>
      <c r="Q328" s="57"/>
      <c r="R328" s="57"/>
      <c r="S328" s="57"/>
      <c r="T328" s="57"/>
      <c r="U328" s="57"/>
      <c r="V328" s="58"/>
      <c r="W328" s="58"/>
      <c r="X328" s="57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  <c r="AL328" s="58"/>
      <c r="AM328" s="55"/>
      <c r="AN328" s="55"/>
    </row>
    <row r="329" spans="14:40" ht="12.75" customHeight="1">
      <c r="N329" s="57"/>
      <c r="O329" s="57"/>
      <c r="P329" s="57"/>
      <c r="Q329" s="57"/>
      <c r="R329" s="57"/>
      <c r="S329" s="57"/>
      <c r="T329" s="57"/>
      <c r="U329" s="57"/>
      <c r="V329" s="58"/>
      <c r="W329" s="58"/>
      <c r="X329" s="57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  <c r="AK329" s="58"/>
      <c r="AL329" s="58"/>
      <c r="AM329" s="55"/>
      <c r="AN329" s="55"/>
    </row>
    <row r="330" spans="14:40" ht="12.75" customHeight="1">
      <c r="N330" s="57"/>
      <c r="O330" s="57"/>
      <c r="P330" s="57"/>
      <c r="Q330" s="57"/>
      <c r="R330" s="57"/>
      <c r="S330" s="57"/>
      <c r="T330" s="57"/>
      <c r="U330" s="57"/>
      <c r="V330" s="58"/>
      <c r="W330" s="58"/>
      <c r="X330" s="57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  <c r="AK330" s="58"/>
      <c r="AL330" s="58"/>
      <c r="AM330" s="55"/>
      <c r="AN330" s="55"/>
    </row>
    <row r="331" spans="14:40" ht="12.75" customHeight="1">
      <c r="N331" s="57"/>
      <c r="O331" s="57"/>
      <c r="P331" s="57"/>
      <c r="Q331" s="57"/>
      <c r="R331" s="57"/>
      <c r="S331" s="57"/>
      <c r="T331" s="57"/>
      <c r="U331" s="57"/>
      <c r="V331" s="58"/>
      <c r="W331" s="58"/>
      <c r="X331" s="57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  <c r="AK331" s="58"/>
      <c r="AL331" s="58"/>
      <c r="AM331" s="55"/>
      <c r="AN331" s="55"/>
    </row>
    <row r="332" spans="14:40" ht="12.75" customHeight="1">
      <c r="N332" s="57"/>
      <c r="O332" s="57"/>
      <c r="P332" s="57"/>
      <c r="Q332" s="57"/>
      <c r="R332" s="57"/>
      <c r="S332" s="57"/>
      <c r="T332" s="57"/>
      <c r="U332" s="57"/>
      <c r="V332" s="58"/>
      <c r="W332" s="58"/>
      <c r="X332" s="57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  <c r="AK332" s="58"/>
      <c r="AL332" s="58"/>
      <c r="AM332" s="55"/>
      <c r="AN332" s="55"/>
    </row>
    <row r="333" spans="14:40" ht="12.75" customHeight="1">
      <c r="N333" s="57"/>
      <c r="O333" s="57"/>
      <c r="P333" s="57"/>
      <c r="Q333" s="57"/>
      <c r="R333" s="57"/>
      <c r="S333" s="57"/>
      <c r="T333" s="57"/>
      <c r="U333" s="57"/>
      <c r="V333" s="58"/>
      <c r="W333" s="58"/>
      <c r="X333" s="57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  <c r="AK333" s="58"/>
      <c r="AL333" s="58"/>
      <c r="AM333" s="55"/>
      <c r="AN333" s="55"/>
    </row>
    <row r="334" spans="14:40" ht="12.75" customHeight="1">
      <c r="N334" s="57"/>
      <c r="O334" s="57"/>
      <c r="P334" s="57"/>
      <c r="Q334" s="57"/>
      <c r="R334" s="57"/>
      <c r="S334" s="57"/>
      <c r="T334" s="57"/>
      <c r="U334" s="57"/>
      <c r="V334" s="58"/>
      <c r="W334" s="58"/>
      <c r="X334" s="57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  <c r="AK334" s="58"/>
      <c r="AL334" s="58"/>
      <c r="AM334" s="55"/>
      <c r="AN334" s="55"/>
    </row>
    <row r="335" spans="14:40" ht="12.75" customHeight="1">
      <c r="N335" s="57"/>
      <c r="O335" s="57"/>
      <c r="P335" s="57"/>
      <c r="Q335" s="57"/>
      <c r="R335" s="57"/>
      <c r="S335" s="57"/>
      <c r="T335" s="57"/>
      <c r="U335" s="57"/>
      <c r="V335" s="58"/>
      <c r="W335" s="58"/>
      <c r="X335" s="57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  <c r="AK335" s="58"/>
      <c r="AL335" s="58"/>
      <c r="AM335" s="55"/>
      <c r="AN335" s="55"/>
    </row>
    <row r="336" spans="14:40" ht="12.75" customHeight="1">
      <c r="N336" s="57"/>
      <c r="O336" s="57"/>
      <c r="P336" s="57"/>
      <c r="Q336" s="57"/>
      <c r="R336" s="57"/>
      <c r="S336" s="57"/>
      <c r="T336" s="57"/>
      <c r="U336" s="57"/>
      <c r="V336" s="58"/>
      <c r="W336" s="58"/>
      <c r="X336" s="57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  <c r="AK336" s="58"/>
      <c r="AL336" s="58"/>
      <c r="AM336" s="55"/>
      <c r="AN336" s="55"/>
    </row>
    <row r="337" spans="14:40" ht="12.75" customHeight="1">
      <c r="N337" s="57"/>
      <c r="O337" s="57"/>
      <c r="P337" s="57"/>
      <c r="Q337" s="57"/>
      <c r="R337" s="57"/>
      <c r="S337" s="57"/>
      <c r="T337" s="57"/>
      <c r="U337" s="57"/>
      <c r="V337" s="58"/>
      <c r="W337" s="58"/>
      <c r="X337" s="57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  <c r="AK337" s="58"/>
      <c r="AL337" s="58"/>
      <c r="AM337" s="55"/>
      <c r="AN337" s="55"/>
    </row>
    <row r="338" spans="14:40" ht="12.75" customHeight="1">
      <c r="N338" s="57"/>
      <c r="O338" s="57"/>
      <c r="P338" s="57"/>
      <c r="Q338" s="57"/>
      <c r="R338" s="57"/>
      <c r="S338" s="57"/>
      <c r="T338" s="57"/>
      <c r="U338" s="57"/>
      <c r="V338" s="58"/>
      <c r="W338" s="58"/>
      <c r="X338" s="57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  <c r="AK338" s="58"/>
      <c r="AL338" s="58"/>
      <c r="AM338" s="55"/>
      <c r="AN338" s="55"/>
    </row>
    <row r="339" spans="14:40" ht="12.75" customHeight="1">
      <c r="N339" s="57"/>
      <c r="O339" s="57"/>
      <c r="P339" s="57"/>
      <c r="Q339" s="57"/>
      <c r="R339" s="57"/>
      <c r="S339" s="57"/>
      <c r="T339" s="57"/>
      <c r="U339" s="57"/>
      <c r="V339" s="58"/>
      <c r="W339" s="58"/>
      <c r="X339" s="57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  <c r="AK339" s="58"/>
      <c r="AL339" s="58"/>
      <c r="AM339" s="55"/>
      <c r="AN339" s="55"/>
    </row>
    <row r="340" spans="14:40" ht="12.75" customHeight="1">
      <c r="N340" s="57"/>
      <c r="O340" s="57"/>
      <c r="P340" s="57"/>
      <c r="Q340" s="57"/>
      <c r="R340" s="57"/>
      <c r="S340" s="57"/>
      <c r="T340" s="57"/>
      <c r="U340" s="57"/>
      <c r="V340" s="58"/>
      <c r="W340" s="58"/>
      <c r="X340" s="57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  <c r="AK340" s="58"/>
      <c r="AL340" s="58"/>
      <c r="AM340" s="55"/>
      <c r="AN340" s="55"/>
    </row>
    <row r="341" spans="14:40" ht="12.75" customHeight="1">
      <c r="N341" s="57"/>
      <c r="O341" s="57"/>
      <c r="P341" s="57"/>
      <c r="Q341" s="57"/>
      <c r="R341" s="57"/>
      <c r="S341" s="57"/>
      <c r="T341" s="57"/>
      <c r="U341" s="57"/>
      <c r="V341" s="58"/>
      <c r="W341" s="58"/>
      <c r="X341" s="57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  <c r="AK341" s="58"/>
      <c r="AL341" s="58"/>
      <c r="AM341" s="55"/>
      <c r="AN341" s="55"/>
    </row>
    <row r="342" spans="14:40" ht="12.75" customHeight="1">
      <c r="N342" s="57"/>
      <c r="O342" s="57"/>
      <c r="P342" s="57"/>
      <c r="Q342" s="57"/>
      <c r="R342" s="57"/>
      <c r="S342" s="57"/>
      <c r="T342" s="57"/>
      <c r="U342" s="57"/>
      <c r="V342" s="58"/>
      <c r="W342" s="58"/>
      <c r="X342" s="57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  <c r="AK342" s="58"/>
      <c r="AL342" s="58"/>
      <c r="AM342" s="55"/>
      <c r="AN342" s="55"/>
    </row>
    <row r="343" spans="14:40" ht="12.75" customHeight="1">
      <c r="N343" s="57"/>
      <c r="O343" s="57"/>
      <c r="P343" s="57"/>
      <c r="Q343" s="57"/>
      <c r="R343" s="57"/>
      <c r="S343" s="57"/>
      <c r="T343" s="57"/>
      <c r="U343" s="57"/>
      <c r="V343" s="58"/>
      <c r="W343" s="58"/>
      <c r="X343" s="57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  <c r="AK343" s="58"/>
      <c r="AL343" s="58"/>
      <c r="AM343" s="55"/>
      <c r="AN343" s="55"/>
    </row>
    <row r="344" spans="14:40" ht="12.75" customHeight="1">
      <c r="N344" s="57"/>
      <c r="O344" s="57"/>
      <c r="P344" s="57"/>
      <c r="Q344" s="57"/>
      <c r="R344" s="57"/>
      <c r="S344" s="57"/>
      <c r="T344" s="57"/>
      <c r="U344" s="57"/>
      <c r="V344" s="58"/>
      <c r="W344" s="58"/>
      <c r="X344" s="57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  <c r="AK344" s="58"/>
      <c r="AL344" s="58"/>
      <c r="AM344" s="55"/>
      <c r="AN344" s="55"/>
    </row>
    <row r="345" spans="14:40" ht="12.75" customHeight="1">
      <c r="N345" s="57"/>
      <c r="O345" s="57"/>
      <c r="P345" s="57"/>
      <c r="Q345" s="57"/>
      <c r="R345" s="57"/>
      <c r="S345" s="57"/>
      <c r="T345" s="57"/>
      <c r="U345" s="57"/>
      <c r="V345" s="58"/>
      <c r="W345" s="58"/>
      <c r="X345" s="57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  <c r="AK345" s="58"/>
      <c r="AL345" s="58"/>
      <c r="AM345" s="55"/>
      <c r="AN345" s="55"/>
    </row>
    <row r="346" spans="14:40" ht="12.75" customHeight="1">
      <c r="N346" s="57"/>
      <c r="O346" s="57"/>
      <c r="P346" s="57"/>
      <c r="Q346" s="57"/>
      <c r="R346" s="57"/>
      <c r="S346" s="57"/>
      <c r="T346" s="57"/>
      <c r="U346" s="57"/>
      <c r="V346" s="58"/>
      <c r="W346" s="58"/>
      <c r="X346" s="57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  <c r="AK346" s="58"/>
      <c r="AL346" s="58"/>
      <c r="AM346" s="55"/>
      <c r="AN346" s="55"/>
    </row>
    <row r="347" spans="14:40" ht="12.75" customHeight="1">
      <c r="N347" s="57"/>
      <c r="O347" s="57"/>
      <c r="P347" s="57"/>
      <c r="Q347" s="57"/>
      <c r="R347" s="57"/>
      <c r="S347" s="57"/>
      <c r="T347" s="57"/>
      <c r="U347" s="57"/>
      <c r="V347" s="58"/>
      <c r="W347" s="58"/>
      <c r="X347" s="57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  <c r="AK347" s="58"/>
      <c r="AL347" s="58"/>
      <c r="AM347" s="55"/>
      <c r="AN347" s="55"/>
    </row>
    <row r="348" spans="14:40" ht="12.75" customHeight="1">
      <c r="N348" s="57"/>
      <c r="O348" s="57"/>
      <c r="P348" s="57"/>
      <c r="Q348" s="57"/>
      <c r="R348" s="57"/>
      <c r="S348" s="57"/>
      <c r="T348" s="57"/>
      <c r="U348" s="57"/>
      <c r="V348" s="58"/>
      <c r="W348" s="58"/>
      <c r="X348" s="57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  <c r="AK348" s="58"/>
      <c r="AL348" s="58"/>
      <c r="AM348" s="55"/>
      <c r="AN348" s="55"/>
    </row>
    <row r="349" spans="14:40" ht="12.75" customHeight="1">
      <c r="N349" s="57"/>
      <c r="O349" s="57"/>
      <c r="P349" s="57"/>
      <c r="Q349" s="57"/>
      <c r="R349" s="57"/>
      <c r="S349" s="57"/>
      <c r="T349" s="57"/>
      <c r="U349" s="57"/>
      <c r="V349" s="58"/>
      <c r="W349" s="58"/>
      <c r="X349" s="57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  <c r="AK349" s="58"/>
      <c r="AL349" s="58"/>
      <c r="AM349" s="55"/>
      <c r="AN349" s="55"/>
    </row>
    <row r="350" spans="14:40" ht="12.75" customHeight="1">
      <c r="N350" s="57"/>
      <c r="O350" s="57"/>
      <c r="P350" s="57"/>
      <c r="Q350" s="57"/>
      <c r="R350" s="57"/>
      <c r="S350" s="57"/>
      <c r="T350" s="57"/>
      <c r="U350" s="57"/>
      <c r="V350" s="58"/>
      <c r="W350" s="58"/>
      <c r="X350" s="57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  <c r="AK350" s="58"/>
      <c r="AL350" s="58"/>
      <c r="AM350" s="55"/>
      <c r="AN350" s="55"/>
    </row>
    <row r="351" spans="14:40" ht="12.75" customHeight="1">
      <c r="N351" s="57"/>
      <c r="O351" s="57"/>
      <c r="P351" s="57"/>
      <c r="Q351" s="57"/>
      <c r="R351" s="57"/>
      <c r="S351" s="57"/>
      <c r="T351" s="57"/>
      <c r="U351" s="57"/>
      <c r="V351" s="58"/>
      <c r="W351" s="58"/>
      <c r="X351" s="57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  <c r="AK351" s="58"/>
      <c r="AL351" s="58"/>
      <c r="AM351" s="55"/>
      <c r="AN351" s="55"/>
    </row>
    <row r="352" spans="14:40" ht="12.75" customHeight="1">
      <c r="N352" s="57"/>
      <c r="O352" s="57"/>
      <c r="P352" s="57"/>
      <c r="Q352" s="57"/>
      <c r="R352" s="57"/>
      <c r="S352" s="57"/>
      <c r="T352" s="57"/>
      <c r="U352" s="57"/>
      <c r="V352" s="58"/>
      <c r="W352" s="58"/>
      <c r="X352" s="57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  <c r="AK352" s="58"/>
      <c r="AL352" s="58"/>
      <c r="AM352" s="55"/>
      <c r="AN352" s="55"/>
    </row>
    <row r="353" spans="14:40" ht="12.75" customHeight="1">
      <c r="N353" s="57"/>
      <c r="O353" s="57"/>
      <c r="P353" s="57"/>
      <c r="Q353" s="57"/>
      <c r="R353" s="57"/>
      <c r="S353" s="57"/>
      <c r="T353" s="57"/>
      <c r="U353" s="57"/>
      <c r="V353" s="58"/>
      <c r="W353" s="58"/>
      <c r="X353" s="57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  <c r="AK353" s="58"/>
      <c r="AL353" s="58"/>
      <c r="AM353" s="55"/>
      <c r="AN353" s="55"/>
    </row>
    <row r="354" spans="14:40" ht="12.75" customHeight="1">
      <c r="N354" s="57"/>
      <c r="O354" s="57"/>
      <c r="P354" s="57"/>
      <c r="Q354" s="57"/>
      <c r="R354" s="57"/>
      <c r="S354" s="57"/>
      <c r="T354" s="57"/>
      <c r="U354" s="57"/>
      <c r="V354" s="58"/>
      <c r="W354" s="58"/>
      <c r="X354" s="57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  <c r="AK354" s="58"/>
      <c r="AL354" s="58"/>
      <c r="AM354" s="55"/>
      <c r="AN354" s="55"/>
    </row>
    <row r="355" spans="14:40" ht="12.75" customHeight="1">
      <c r="N355" s="57"/>
      <c r="O355" s="57"/>
      <c r="P355" s="57"/>
      <c r="Q355" s="57"/>
      <c r="R355" s="57"/>
      <c r="S355" s="57"/>
      <c r="T355" s="57"/>
      <c r="U355" s="57"/>
      <c r="V355" s="58"/>
      <c r="W355" s="58"/>
      <c r="X355" s="57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  <c r="AK355" s="58"/>
      <c r="AL355" s="58"/>
      <c r="AM355" s="55"/>
      <c r="AN355" s="55"/>
    </row>
    <row r="356" spans="14:40" ht="12.75" customHeight="1">
      <c r="N356" s="57"/>
      <c r="O356" s="57"/>
      <c r="P356" s="57"/>
      <c r="Q356" s="57"/>
      <c r="R356" s="57"/>
      <c r="S356" s="57"/>
      <c r="T356" s="57"/>
      <c r="U356" s="57"/>
      <c r="V356" s="58"/>
      <c r="W356" s="58"/>
      <c r="X356" s="57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  <c r="AK356" s="58"/>
      <c r="AL356" s="58"/>
      <c r="AM356" s="55"/>
      <c r="AN356" s="55"/>
    </row>
    <row r="357" spans="14:40" ht="12.75" customHeight="1">
      <c r="N357" s="57"/>
      <c r="O357" s="57"/>
      <c r="P357" s="57"/>
      <c r="Q357" s="57"/>
      <c r="R357" s="57"/>
      <c r="S357" s="57"/>
      <c r="T357" s="57"/>
      <c r="U357" s="57"/>
      <c r="V357" s="58"/>
      <c r="W357" s="58"/>
      <c r="X357" s="57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  <c r="AK357" s="58"/>
      <c r="AL357" s="58"/>
      <c r="AM357" s="55"/>
      <c r="AN357" s="55"/>
    </row>
    <row r="358" spans="14:40" ht="12.75" customHeight="1">
      <c r="N358" s="57"/>
      <c r="O358" s="57"/>
      <c r="P358" s="57"/>
      <c r="Q358" s="57"/>
      <c r="R358" s="57"/>
      <c r="S358" s="57"/>
      <c r="T358" s="57"/>
      <c r="U358" s="57"/>
      <c r="V358" s="58"/>
      <c r="W358" s="58"/>
      <c r="X358" s="57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  <c r="AK358" s="58"/>
      <c r="AL358" s="58"/>
      <c r="AM358" s="55"/>
      <c r="AN358" s="55"/>
    </row>
    <row r="359" spans="14:40" ht="12.75" customHeight="1">
      <c r="N359" s="57"/>
      <c r="O359" s="57"/>
      <c r="P359" s="57"/>
      <c r="Q359" s="57"/>
      <c r="R359" s="57"/>
      <c r="S359" s="57"/>
      <c r="T359" s="57"/>
      <c r="U359" s="57"/>
      <c r="V359" s="58"/>
      <c r="W359" s="58"/>
      <c r="X359" s="57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  <c r="AK359" s="58"/>
      <c r="AL359" s="58"/>
      <c r="AM359" s="55"/>
      <c r="AN359" s="55"/>
    </row>
    <row r="360" spans="14:40" ht="12.75" customHeight="1">
      <c r="N360" s="57"/>
      <c r="O360" s="57"/>
      <c r="P360" s="57"/>
      <c r="Q360" s="57"/>
      <c r="R360" s="57"/>
      <c r="S360" s="57"/>
      <c r="T360" s="57"/>
      <c r="U360" s="57"/>
      <c r="V360" s="58"/>
      <c r="W360" s="58"/>
      <c r="X360" s="57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  <c r="AK360" s="58"/>
      <c r="AL360" s="58"/>
      <c r="AM360" s="55"/>
      <c r="AN360" s="55"/>
    </row>
    <row r="361" spans="14:40" ht="12.75" customHeight="1">
      <c r="N361" s="57"/>
      <c r="O361" s="57"/>
      <c r="P361" s="57"/>
      <c r="Q361" s="57"/>
      <c r="R361" s="57"/>
      <c r="S361" s="57"/>
      <c r="T361" s="57"/>
      <c r="U361" s="57"/>
      <c r="V361" s="58"/>
      <c r="W361" s="58"/>
      <c r="X361" s="57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  <c r="AK361" s="58"/>
      <c r="AL361" s="58"/>
      <c r="AM361" s="55"/>
      <c r="AN361" s="55"/>
    </row>
    <row r="362" spans="14:40" ht="12.75" customHeight="1">
      <c r="N362" s="57"/>
      <c r="O362" s="57"/>
      <c r="P362" s="57"/>
      <c r="Q362" s="57"/>
      <c r="R362" s="57"/>
      <c r="S362" s="57"/>
      <c r="T362" s="57"/>
      <c r="U362" s="57"/>
      <c r="V362" s="58"/>
      <c r="W362" s="58"/>
      <c r="X362" s="57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58"/>
      <c r="AL362" s="58"/>
      <c r="AM362" s="55"/>
      <c r="AN362" s="55"/>
    </row>
    <row r="363" spans="14:40" ht="12.75" customHeight="1">
      <c r="N363" s="57"/>
      <c r="O363" s="57"/>
      <c r="P363" s="57"/>
      <c r="Q363" s="57"/>
      <c r="R363" s="57"/>
      <c r="S363" s="57"/>
      <c r="T363" s="57"/>
      <c r="U363" s="57"/>
      <c r="V363" s="58"/>
      <c r="W363" s="58"/>
      <c r="X363" s="57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  <c r="AK363" s="58"/>
      <c r="AL363" s="58"/>
      <c r="AM363" s="55"/>
      <c r="AN363" s="55"/>
    </row>
    <row r="364" spans="14:40" ht="12.75" customHeight="1">
      <c r="N364" s="57"/>
      <c r="O364" s="57"/>
      <c r="P364" s="57"/>
      <c r="Q364" s="57"/>
      <c r="R364" s="57"/>
      <c r="S364" s="57"/>
      <c r="T364" s="57"/>
      <c r="U364" s="57"/>
      <c r="V364" s="58"/>
      <c r="W364" s="58"/>
      <c r="X364" s="57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  <c r="AK364" s="58"/>
      <c r="AL364" s="58"/>
      <c r="AM364" s="55"/>
      <c r="AN364" s="55"/>
    </row>
    <row r="365" spans="14:40" ht="12.75" customHeight="1">
      <c r="N365" s="57"/>
      <c r="O365" s="57"/>
      <c r="P365" s="57"/>
      <c r="Q365" s="57"/>
      <c r="R365" s="57"/>
      <c r="S365" s="57"/>
      <c r="T365" s="57"/>
      <c r="U365" s="57"/>
      <c r="V365" s="58"/>
      <c r="W365" s="58"/>
      <c r="X365" s="57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  <c r="AK365" s="58"/>
      <c r="AL365" s="58"/>
      <c r="AM365" s="55"/>
      <c r="AN365" s="55"/>
    </row>
    <row r="366" spans="14:40" ht="12.75" customHeight="1">
      <c r="N366" s="57"/>
      <c r="O366" s="57"/>
      <c r="P366" s="57"/>
      <c r="Q366" s="57"/>
      <c r="R366" s="57"/>
      <c r="S366" s="57"/>
      <c r="T366" s="57"/>
      <c r="U366" s="57"/>
      <c r="V366" s="58"/>
      <c r="W366" s="58"/>
      <c r="X366" s="57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  <c r="AK366" s="58"/>
      <c r="AL366" s="58"/>
      <c r="AM366" s="55"/>
      <c r="AN366" s="55"/>
    </row>
    <row r="367" spans="14:40" ht="12.75" customHeight="1">
      <c r="N367" s="57"/>
      <c r="O367" s="57"/>
      <c r="P367" s="57"/>
      <c r="Q367" s="57"/>
      <c r="R367" s="57"/>
      <c r="S367" s="57"/>
      <c r="T367" s="57"/>
      <c r="U367" s="57"/>
      <c r="V367" s="58"/>
      <c r="W367" s="58"/>
      <c r="X367" s="57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  <c r="AK367" s="58"/>
      <c r="AL367" s="58"/>
      <c r="AM367" s="55"/>
      <c r="AN367" s="55"/>
    </row>
    <row r="368" spans="14:40" ht="12.75" customHeight="1">
      <c r="N368" s="57"/>
      <c r="O368" s="57"/>
      <c r="P368" s="57"/>
      <c r="Q368" s="57"/>
      <c r="R368" s="57"/>
      <c r="S368" s="57"/>
      <c r="T368" s="57"/>
      <c r="U368" s="57"/>
      <c r="V368" s="58"/>
      <c r="W368" s="58"/>
      <c r="X368" s="57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  <c r="AK368" s="58"/>
      <c r="AL368" s="58"/>
      <c r="AM368" s="55"/>
      <c r="AN368" s="55"/>
    </row>
    <row r="369" spans="14:40" ht="12.75" customHeight="1">
      <c r="N369" s="57"/>
      <c r="O369" s="57"/>
      <c r="P369" s="57"/>
      <c r="Q369" s="57"/>
      <c r="R369" s="57"/>
      <c r="S369" s="57"/>
      <c r="T369" s="57"/>
      <c r="U369" s="57"/>
      <c r="V369" s="58"/>
      <c r="W369" s="58"/>
      <c r="X369" s="57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  <c r="AK369" s="58"/>
      <c r="AL369" s="58"/>
      <c r="AM369" s="55"/>
      <c r="AN369" s="55"/>
    </row>
    <row r="370" spans="14:40" ht="12.75" customHeight="1">
      <c r="N370" s="57"/>
      <c r="O370" s="57"/>
      <c r="P370" s="57"/>
      <c r="Q370" s="57"/>
      <c r="R370" s="57"/>
      <c r="S370" s="57"/>
      <c r="T370" s="57"/>
      <c r="U370" s="57"/>
      <c r="V370" s="58"/>
      <c r="W370" s="58"/>
      <c r="X370" s="57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  <c r="AK370" s="58"/>
      <c r="AL370" s="58"/>
      <c r="AM370" s="55"/>
      <c r="AN370" s="55"/>
    </row>
    <row r="371" spans="14:40" ht="12.75" customHeight="1">
      <c r="N371" s="57"/>
      <c r="O371" s="57"/>
      <c r="P371" s="57"/>
      <c r="Q371" s="57"/>
      <c r="R371" s="57"/>
      <c r="S371" s="57"/>
      <c r="T371" s="57"/>
      <c r="U371" s="57"/>
      <c r="V371" s="58"/>
      <c r="W371" s="58"/>
      <c r="X371" s="57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  <c r="AK371" s="58"/>
      <c r="AL371" s="58"/>
      <c r="AM371" s="55"/>
      <c r="AN371" s="55"/>
    </row>
    <row r="372" spans="14:40" ht="12.75" customHeight="1">
      <c r="N372" s="57"/>
      <c r="O372" s="57"/>
      <c r="P372" s="57"/>
      <c r="Q372" s="57"/>
      <c r="R372" s="57"/>
      <c r="S372" s="57"/>
      <c r="T372" s="57"/>
      <c r="U372" s="57"/>
      <c r="V372" s="58"/>
      <c r="W372" s="58"/>
      <c r="X372" s="57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  <c r="AK372" s="58"/>
      <c r="AL372" s="58"/>
      <c r="AM372" s="55"/>
      <c r="AN372" s="55"/>
    </row>
    <row r="373" spans="14:40" ht="12.75" customHeight="1">
      <c r="N373" s="57"/>
      <c r="O373" s="57"/>
      <c r="P373" s="57"/>
      <c r="Q373" s="57"/>
      <c r="R373" s="57"/>
      <c r="S373" s="57"/>
      <c r="T373" s="57"/>
      <c r="U373" s="57"/>
      <c r="V373" s="58"/>
      <c r="W373" s="58"/>
      <c r="X373" s="57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  <c r="AK373" s="58"/>
      <c r="AL373" s="58"/>
      <c r="AM373" s="55"/>
      <c r="AN373" s="55"/>
    </row>
    <row r="374" spans="14:40" ht="12.75" customHeight="1">
      <c r="N374" s="57"/>
      <c r="O374" s="57"/>
      <c r="P374" s="57"/>
      <c r="Q374" s="57"/>
      <c r="R374" s="57"/>
      <c r="S374" s="57"/>
      <c r="T374" s="57"/>
      <c r="U374" s="57"/>
      <c r="V374" s="58"/>
      <c r="W374" s="58"/>
      <c r="X374" s="57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  <c r="AK374" s="58"/>
      <c r="AL374" s="58"/>
      <c r="AM374" s="55"/>
      <c r="AN374" s="55"/>
    </row>
    <row r="375" spans="14:40" ht="12.75" customHeight="1">
      <c r="N375" s="57"/>
      <c r="O375" s="57"/>
      <c r="P375" s="57"/>
      <c r="Q375" s="57"/>
      <c r="R375" s="57"/>
      <c r="S375" s="57"/>
      <c r="T375" s="57"/>
      <c r="U375" s="57"/>
      <c r="V375" s="58"/>
      <c r="W375" s="58"/>
      <c r="X375" s="57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  <c r="AK375" s="58"/>
      <c r="AL375" s="58"/>
      <c r="AM375" s="55"/>
      <c r="AN375" s="55"/>
    </row>
    <row r="376" spans="14:40" ht="12.75" customHeight="1">
      <c r="N376" s="57"/>
      <c r="O376" s="57"/>
      <c r="P376" s="57"/>
      <c r="Q376" s="57"/>
      <c r="R376" s="57"/>
      <c r="S376" s="57"/>
      <c r="T376" s="57"/>
      <c r="U376" s="57"/>
      <c r="V376" s="58"/>
      <c r="W376" s="58"/>
      <c r="X376" s="57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  <c r="AK376" s="58"/>
      <c r="AL376" s="58"/>
      <c r="AM376" s="55"/>
      <c r="AN376" s="55"/>
    </row>
    <row r="377" spans="14:40" ht="12.75" customHeight="1">
      <c r="N377" s="57"/>
      <c r="O377" s="57"/>
      <c r="P377" s="57"/>
      <c r="Q377" s="57"/>
      <c r="R377" s="57"/>
      <c r="S377" s="57"/>
      <c r="T377" s="57"/>
      <c r="U377" s="57"/>
      <c r="V377" s="58"/>
      <c r="W377" s="58"/>
      <c r="X377" s="57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  <c r="AK377" s="58"/>
      <c r="AL377" s="58"/>
      <c r="AM377" s="55"/>
      <c r="AN377" s="55"/>
    </row>
    <row r="378" spans="14:40" ht="12.75" customHeight="1">
      <c r="N378" s="57"/>
      <c r="O378" s="57"/>
      <c r="P378" s="57"/>
      <c r="Q378" s="57"/>
      <c r="R378" s="57"/>
      <c r="S378" s="57"/>
      <c r="T378" s="57"/>
      <c r="U378" s="57"/>
      <c r="V378" s="58"/>
      <c r="W378" s="58"/>
      <c r="X378" s="57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  <c r="AK378" s="58"/>
      <c r="AL378" s="58"/>
      <c r="AM378" s="55"/>
      <c r="AN378" s="55"/>
    </row>
    <row r="379" spans="14:40" ht="12.75" customHeight="1">
      <c r="N379" s="57"/>
      <c r="O379" s="57"/>
      <c r="P379" s="57"/>
      <c r="Q379" s="57"/>
      <c r="R379" s="57"/>
      <c r="S379" s="57"/>
      <c r="T379" s="57"/>
      <c r="U379" s="57"/>
      <c r="V379" s="58"/>
      <c r="W379" s="58"/>
      <c r="X379" s="57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  <c r="AK379" s="58"/>
      <c r="AL379" s="58"/>
      <c r="AM379" s="55"/>
      <c r="AN379" s="55"/>
    </row>
    <row r="380" spans="14:40" ht="12.75" customHeight="1">
      <c r="N380" s="57"/>
      <c r="O380" s="57"/>
      <c r="P380" s="57"/>
      <c r="Q380" s="57"/>
      <c r="R380" s="57"/>
      <c r="S380" s="57"/>
      <c r="T380" s="57"/>
      <c r="U380" s="57"/>
      <c r="V380" s="58"/>
      <c r="W380" s="58"/>
      <c r="X380" s="57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  <c r="AK380" s="58"/>
      <c r="AL380" s="58"/>
      <c r="AM380" s="55"/>
      <c r="AN380" s="55"/>
    </row>
    <row r="381" spans="14:40" ht="12.75" customHeight="1">
      <c r="N381" s="57"/>
      <c r="O381" s="57"/>
      <c r="P381" s="57"/>
      <c r="Q381" s="57"/>
      <c r="R381" s="57"/>
      <c r="S381" s="57"/>
      <c r="T381" s="57"/>
      <c r="U381" s="57"/>
      <c r="V381" s="58"/>
      <c r="W381" s="58"/>
      <c r="X381" s="57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  <c r="AK381" s="58"/>
      <c r="AL381" s="58"/>
      <c r="AM381" s="55"/>
      <c r="AN381" s="55"/>
    </row>
    <row r="382" spans="14:40" ht="12.75" customHeight="1">
      <c r="N382" s="57"/>
      <c r="O382" s="57"/>
      <c r="P382" s="57"/>
      <c r="Q382" s="57"/>
      <c r="R382" s="57"/>
      <c r="S382" s="57"/>
      <c r="T382" s="57"/>
      <c r="U382" s="57"/>
      <c r="V382" s="58"/>
      <c r="W382" s="58"/>
      <c r="X382" s="57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  <c r="AK382" s="58"/>
      <c r="AL382" s="58"/>
      <c r="AM382" s="55"/>
      <c r="AN382" s="55"/>
    </row>
    <row r="383" spans="14:40" ht="12.75" customHeight="1">
      <c r="N383" s="57"/>
      <c r="O383" s="57"/>
      <c r="P383" s="57"/>
      <c r="Q383" s="57"/>
      <c r="R383" s="57"/>
      <c r="S383" s="57"/>
      <c r="T383" s="57"/>
      <c r="U383" s="57"/>
      <c r="V383" s="58"/>
      <c r="W383" s="58"/>
      <c r="X383" s="57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  <c r="AK383" s="58"/>
      <c r="AL383" s="58"/>
      <c r="AM383" s="55"/>
      <c r="AN383" s="55"/>
    </row>
    <row r="384" spans="14:40" ht="12.75" customHeight="1">
      <c r="N384" s="57"/>
      <c r="O384" s="57"/>
      <c r="P384" s="57"/>
      <c r="Q384" s="57"/>
      <c r="R384" s="57"/>
      <c r="S384" s="57"/>
      <c r="T384" s="57"/>
      <c r="U384" s="57"/>
      <c r="V384" s="58"/>
      <c r="W384" s="58"/>
      <c r="X384" s="57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  <c r="AK384" s="58"/>
      <c r="AL384" s="58"/>
      <c r="AM384" s="55"/>
      <c r="AN384" s="55"/>
    </row>
    <row r="385" spans="14:40" ht="12.75" customHeight="1">
      <c r="N385" s="57"/>
      <c r="O385" s="57"/>
      <c r="P385" s="57"/>
      <c r="Q385" s="57"/>
      <c r="R385" s="57"/>
      <c r="S385" s="57"/>
      <c r="T385" s="57"/>
      <c r="U385" s="57"/>
      <c r="V385" s="58"/>
      <c r="W385" s="58"/>
      <c r="X385" s="57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  <c r="AK385" s="58"/>
      <c r="AL385" s="58"/>
      <c r="AM385" s="55"/>
      <c r="AN385" s="55"/>
    </row>
    <row r="386" spans="14:40" ht="12.75" customHeight="1">
      <c r="N386" s="57"/>
      <c r="O386" s="57"/>
      <c r="P386" s="57"/>
      <c r="Q386" s="57"/>
      <c r="R386" s="57"/>
      <c r="S386" s="57"/>
      <c r="T386" s="57"/>
      <c r="U386" s="57"/>
      <c r="V386" s="58"/>
      <c r="W386" s="58"/>
      <c r="X386" s="57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  <c r="AK386" s="58"/>
      <c r="AL386" s="58"/>
      <c r="AM386" s="55"/>
      <c r="AN386" s="55"/>
    </row>
    <row r="387" spans="14:40" ht="12.75" customHeight="1">
      <c r="N387" s="57"/>
      <c r="O387" s="57"/>
      <c r="P387" s="57"/>
      <c r="Q387" s="57"/>
      <c r="R387" s="57"/>
      <c r="S387" s="57"/>
      <c r="T387" s="57"/>
      <c r="U387" s="57"/>
      <c r="V387" s="58"/>
      <c r="W387" s="58"/>
      <c r="X387" s="57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  <c r="AK387" s="58"/>
      <c r="AL387" s="58"/>
      <c r="AM387" s="55"/>
      <c r="AN387" s="55"/>
    </row>
    <row r="388" spans="14:40" ht="12.75" customHeight="1">
      <c r="N388" s="57"/>
      <c r="O388" s="57"/>
      <c r="P388" s="57"/>
      <c r="Q388" s="57"/>
      <c r="R388" s="57"/>
      <c r="S388" s="57"/>
      <c r="T388" s="57"/>
      <c r="U388" s="57"/>
      <c r="V388" s="58"/>
      <c r="W388" s="58"/>
      <c r="X388" s="57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  <c r="AK388" s="58"/>
      <c r="AL388" s="58"/>
      <c r="AM388" s="55"/>
      <c r="AN388" s="55"/>
    </row>
    <row r="389" spans="14:40" ht="12.75" customHeight="1">
      <c r="N389" s="57"/>
      <c r="O389" s="57"/>
      <c r="P389" s="57"/>
      <c r="Q389" s="57"/>
      <c r="R389" s="57"/>
      <c r="S389" s="57"/>
      <c r="T389" s="57"/>
      <c r="U389" s="57"/>
      <c r="V389" s="58"/>
      <c r="W389" s="58"/>
      <c r="X389" s="57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  <c r="AK389" s="58"/>
      <c r="AL389" s="58"/>
      <c r="AM389" s="55"/>
      <c r="AN389" s="55"/>
    </row>
    <row r="390" spans="14:40" ht="12.75" customHeight="1">
      <c r="N390" s="57"/>
      <c r="O390" s="57"/>
      <c r="P390" s="57"/>
      <c r="Q390" s="57"/>
      <c r="R390" s="57"/>
      <c r="S390" s="57"/>
      <c r="T390" s="57"/>
      <c r="U390" s="57"/>
      <c r="V390" s="58"/>
      <c r="W390" s="58"/>
      <c r="X390" s="57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  <c r="AK390" s="58"/>
      <c r="AL390" s="58"/>
      <c r="AM390" s="55"/>
      <c r="AN390" s="55"/>
    </row>
    <row r="391" spans="14:40" ht="12.75" customHeight="1">
      <c r="N391" s="57"/>
      <c r="O391" s="57"/>
      <c r="P391" s="57"/>
      <c r="Q391" s="57"/>
      <c r="R391" s="57"/>
      <c r="S391" s="57"/>
      <c r="T391" s="57"/>
      <c r="U391" s="57"/>
      <c r="V391" s="58"/>
      <c r="W391" s="58"/>
      <c r="X391" s="57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  <c r="AK391" s="58"/>
      <c r="AL391" s="58"/>
      <c r="AM391" s="55"/>
      <c r="AN391" s="55"/>
    </row>
    <row r="392" spans="14:40" ht="12.75" customHeight="1">
      <c r="N392" s="57"/>
      <c r="O392" s="57"/>
      <c r="P392" s="57"/>
      <c r="Q392" s="57"/>
      <c r="R392" s="57"/>
      <c r="S392" s="57"/>
      <c r="T392" s="57"/>
      <c r="U392" s="57"/>
      <c r="V392" s="58"/>
      <c r="W392" s="58"/>
      <c r="X392" s="57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  <c r="AK392" s="58"/>
      <c r="AL392" s="58"/>
      <c r="AM392" s="55"/>
      <c r="AN392" s="55"/>
    </row>
    <row r="393" spans="14:40" ht="12.75" customHeight="1">
      <c r="N393" s="57"/>
      <c r="O393" s="57"/>
      <c r="P393" s="57"/>
      <c r="Q393" s="57"/>
      <c r="R393" s="57"/>
      <c r="S393" s="57"/>
      <c r="T393" s="57"/>
      <c r="U393" s="57"/>
      <c r="V393" s="58"/>
      <c r="W393" s="58"/>
      <c r="X393" s="57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  <c r="AK393" s="58"/>
      <c r="AL393" s="58"/>
      <c r="AM393" s="55"/>
      <c r="AN393" s="55"/>
    </row>
    <row r="394" spans="14:40" ht="12.75" customHeight="1">
      <c r="N394" s="57"/>
      <c r="O394" s="57"/>
      <c r="P394" s="57"/>
      <c r="Q394" s="57"/>
      <c r="R394" s="57"/>
      <c r="S394" s="57"/>
      <c r="T394" s="57"/>
      <c r="U394" s="57"/>
      <c r="V394" s="58"/>
      <c r="W394" s="58"/>
      <c r="X394" s="57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  <c r="AK394" s="58"/>
      <c r="AL394" s="58"/>
      <c r="AM394" s="55"/>
      <c r="AN394" s="55"/>
    </row>
    <row r="395" spans="14:40" ht="12.75" customHeight="1">
      <c r="N395" s="57"/>
      <c r="O395" s="57"/>
      <c r="P395" s="57"/>
      <c r="Q395" s="57"/>
      <c r="R395" s="57"/>
      <c r="S395" s="57"/>
      <c r="T395" s="57"/>
      <c r="U395" s="57"/>
      <c r="V395" s="58"/>
      <c r="W395" s="58"/>
      <c r="X395" s="57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  <c r="AK395" s="58"/>
      <c r="AL395" s="58"/>
      <c r="AM395" s="55"/>
      <c r="AN395" s="55"/>
    </row>
    <row r="396" spans="14:40" ht="12.75" customHeight="1">
      <c r="N396" s="57"/>
      <c r="O396" s="57"/>
      <c r="P396" s="57"/>
      <c r="Q396" s="57"/>
      <c r="R396" s="57"/>
      <c r="S396" s="57"/>
      <c r="T396" s="57"/>
      <c r="U396" s="57"/>
      <c r="V396" s="58"/>
      <c r="W396" s="58"/>
      <c r="X396" s="57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  <c r="AK396" s="58"/>
      <c r="AL396" s="58"/>
      <c r="AM396" s="55"/>
      <c r="AN396" s="55"/>
    </row>
    <row r="397" spans="14:40" ht="12.75" customHeight="1">
      <c r="N397" s="57"/>
      <c r="O397" s="57"/>
      <c r="P397" s="57"/>
      <c r="Q397" s="57"/>
      <c r="R397" s="57"/>
      <c r="S397" s="57"/>
      <c r="T397" s="57"/>
      <c r="U397" s="57"/>
      <c r="V397" s="58"/>
      <c r="W397" s="58"/>
      <c r="X397" s="57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  <c r="AK397" s="58"/>
      <c r="AL397" s="58"/>
      <c r="AM397" s="55"/>
      <c r="AN397" s="55"/>
    </row>
    <row r="398" spans="14:40" ht="12.75" customHeight="1">
      <c r="N398" s="57"/>
      <c r="O398" s="57"/>
      <c r="P398" s="57"/>
      <c r="Q398" s="57"/>
      <c r="R398" s="57"/>
      <c r="S398" s="57"/>
      <c r="T398" s="57"/>
      <c r="U398" s="57"/>
      <c r="V398" s="58"/>
      <c r="W398" s="58"/>
      <c r="X398" s="57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  <c r="AK398" s="58"/>
      <c r="AL398" s="58"/>
      <c r="AM398" s="55"/>
      <c r="AN398" s="55"/>
    </row>
    <row r="399" spans="14:40" ht="12.75" customHeight="1">
      <c r="N399" s="57"/>
      <c r="O399" s="57"/>
      <c r="P399" s="57"/>
      <c r="Q399" s="57"/>
      <c r="R399" s="57"/>
      <c r="S399" s="57"/>
      <c r="T399" s="57"/>
      <c r="U399" s="57"/>
      <c r="V399" s="58"/>
      <c r="W399" s="58"/>
      <c r="X399" s="57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  <c r="AK399" s="58"/>
      <c r="AL399" s="58"/>
      <c r="AM399" s="55"/>
      <c r="AN399" s="55"/>
    </row>
    <row r="400" spans="14:40" ht="12.75" customHeight="1">
      <c r="N400" s="57"/>
      <c r="O400" s="57"/>
      <c r="P400" s="57"/>
      <c r="Q400" s="57"/>
      <c r="R400" s="57"/>
      <c r="S400" s="57"/>
      <c r="T400" s="57"/>
      <c r="U400" s="57"/>
      <c r="V400" s="58"/>
      <c r="W400" s="58"/>
      <c r="X400" s="57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  <c r="AK400" s="58"/>
      <c r="AL400" s="58"/>
      <c r="AM400" s="55"/>
      <c r="AN400" s="55"/>
    </row>
    <row r="401" spans="14:40" ht="12.75" customHeight="1">
      <c r="N401" s="57"/>
      <c r="O401" s="57"/>
      <c r="P401" s="57"/>
      <c r="Q401" s="57"/>
      <c r="R401" s="57"/>
      <c r="S401" s="57"/>
      <c r="T401" s="57"/>
      <c r="U401" s="57"/>
      <c r="V401" s="58"/>
      <c r="W401" s="58"/>
      <c r="X401" s="57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  <c r="AK401" s="58"/>
      <c r="AL401" s="58"/>
      <c r="AM401" s="55"/>
      <c r="AN401" s="55"/>
    </row>
    <row r="402" spans="14:40" ht="12.75" customHeight="1">
      <c r="N402" s="57"/>
      <c r="O402" s="57"/>
      <c r="P402" s="57"/>
      <c r="Q402" s="57"/>
      <c r="R402" s="57"/>
      <c r="S402" s="57"/>
      <c r="T402" s="57"/>
      <c r="U402" s="57"/>
      <c r="V402" s="58"/>
      <c r="W402" s="58"/>
      <c r="X402" s="57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  <c r="AK402" s="58"/>
      <c r="AL402" s="58"/>
      <c r="AM402" s="55"/>
      <c r="AN402" s="55"/>
    </row>
    <row r="403" spans="14:40" ht="12.75" customHeight="1">
      <c r="N403" s="57"/>
      <c r="O403" s="57"/>
      <c r="P403" s="57"/>
      <c r="Q403" s="57"/>
      <c r="R403" s="57"/>
      <c r="S403" s="57"/>
      <c r="T403" s="57"/>
      <c r="U403" s="57"/>
      <c r="V403" s="58"/>
      <c r="W403" s="58"/>
      <c r="X403" s="57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  <c r="AK403" s="58"/>
      <c r="AL403" s="58"/>
      <c r="AM403" s="55"/>
      <c r="AN403" s="55"/>
    </row>
    <row r="404" spans="14:40" ht="12.75" customHeight="1">
      <c r="N404" s="57"/>
      <c r="O404" s="57"/>
      <c r="P404" s="57"/>
      <c r="Q404" s="57"/>
      <c r="R404" s="57"/>
      <c r="S404" s="57"/>
      <c r="T404" s="57"/>
      <c r="U404" s="57"/>
      <c r="V404" s="58"/>
      <c r="W404" s="58"/>
      <c r="X404" s="57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  <c r="AK404" s="58"/>
      <c r="AL404" s="58"/>
      <c r="AM404" s="55"/>
      <c r="AN404" s="55"/>
    </row>
    <row r="405" spans="14:40" ht="12.75" customHeight="1">
      <c r="N405" s="57"/>
      <c r="O405" s="57"/>
      <c r="P405" s="57"/>
      <c r="Q405" s="57"/>
      <c r="R405" s="57"/>
      <c r="S405" s="57"/>
      <c r="T405" s="57"/>
      <c r="U405" s="57"/>
      <c r="V405" s="58"/>
      <c r="W405" s="58"/>
      <c r="X405" s="57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  <c r="AK405" s="58"/>
      <c r="AL405" s="58"/>
      <c r="AM405" s="55"/>
      <c r="AN405" s="55"/>
    </row>
    <row r="406" spans="14:40" ht="12.75" customHeight="1">
      <c r="N406" s="57"/>
      <c r="O406" s="57"/>
      <c r="P406" s="57"/>
      <c r="Q406" s="57"/>
      <c r="R406" s="57"/>
      <c r="S406" s="57"/>
      <c r="T406" s="57"/>
      <c r="U406" s="57"/>
      <c r="V406" s="58"/>
      <c r="W406" s="58"/>
      <c r="X406" s="57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  <c r="AK406" s="58"/>
      <c r="AL406" s="58"/>
      <c r="AM406" s="55"/>
      <c r="AN406" s="55"/>
    </row>
    <row r="407" spans="14:40" ht="12.75" customHeight="1">
      <c r="N407" s="57"/>
      <c r="O407" s="57"/>
      <c r="P407" s="57"/>
      <c r="Q407" s="57"/>
      <c r="R407" s="57"/>
      <c r="S407" s="57"/>
      <c r="T407" s="57"/>
      <c r="U407" s="57"/>
      <c r="V407" s="58"/>
      <c r="W407" s="58"/>
      <c r="X407" s="57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  <c r="AK407" s="58"/>
      <c r="AL407" s="58"/>
      <c r="AM407" s="55"/>
      <c r="AN407" s="55"/>
    </row>
    <row r="408" spans="14:40" ht="12.75" customHeight="1">
      <c r="N408" s="57"/>
      <c r="O408" s="57"/>
      <c r="P408" s="57"/>
      <c r="Q408" s="57"/>
      <c r="R408" s="57"/>
      <c r="S408" s="57"/>
      <c r="T408" s="57"/>
      <c r="U408" s="57"/>
      <c r="V408" s="58"/>
      <c r="W408" s="58"/>
      <c r="X408" s="57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  <c r="AK408" s="58"/>
      <c r="AL408" s="58"/>
      <c r="AM408" s="55"/>
      <c r="AN408" s="55"/>
    </row>
    <row r="409" spans="14:40" ht="12.75" customHeight="1">
      <c r="N409" s="57"/>
      <c r="O409" s="57"/>
      <c r="P409" s="57"/>
      <c r="Q409" s="57"/>
      <c r="R409" s="57"/>
      <c r="S409" s="57"/>
      <c r="T409" s="57"/>
      <c r="U409" s="57"/>
      <c r="V409" s="58"/>
      <c r="W409" s="58"/>
      <c r="X409" s="57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  <c r="AK409" s="58"/>
      <c r="AL409" s="58"/>
      <c r="AM409" s="55"/>
      <c r="AN409" s="55"/>
    </row>
    <row r="410" spans="14:40" ht="12.75" customHeight="1">
      <c r="N410" s="57"/>
      <c r="O410" s="57"/>
      <c r="P410" s="57"/>
      <c r="Q410" s="57"/>
      <c r="R410" s="57"/>
      <c r="S410" s="57"/>
      <c r="T410" s="57"/>
      <c r="U410" s="57"/>
      <c r="V410" s="58"/>
      <c r="W410" s="58"/>
      <c r="X410" s="57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  <c r="AK410" s="58"/>
      <c r="AL410" s="58"/>
      <c r="AM410" s="55"/>
      <c r="AN410" s="55"/>
    </row>
    <row r="411" spans="14:40" ht="12.75" customHeight="1">
      <c r="N411" s="57"/>
      <c r="O411" s="57"/>
      <c r="P411" s="57"/>
      <c r="Q411" s="57"/>
      <c r="R411" s="57"/>
      <c r="S411" s="57"/>
      <c r="T411" s="57"/>
      <c r="U411" s="57"/>
      <c r="V411" s="58"/>
      <c r="W411" s="58"/>
      <c r="X411" s="57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  <c r="AK411" s="58"/>
      <c r="AL411" s="58"/>
      <c r="AM411" s="55"/>
      <c r="AN411" s="55"/>
    </row>
    <row r="412" spans="14:40" ht="12.75" customHeight="1">
      <c r="N412" s="57"/>
      <c r="O412" s="57"/>
      <c r="P412" s="57"/>
      <c r="Q412" s="57"/>
      <c r="R412" s="57"/>
      <c r="S412" s="57"/>
      <c r="T412" s="57"/>
      <c r="U412" s="57"/>
      <c r="V412" s="58"/>
      <c r="W412" s="58"/>
      <c r="X412" s="57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  <c r="AK412" s="58"/>
      <c r="AL412" s="58"/>
      <c r="AM412" s="55"/>
      <c r="AN412" s="55"/>
    </row>
    <row r="413" spans="14:40" ht="12.75" customHeight="1">
      <c r="N413" s="57"/>
      <c r="O413" s="57"/>
      <c r="P413" s="57"/>
      <c r="Q413" s="57"/>
      <c r="R413" s="57"/>
      <c r="S413" s="57"/>
      <c r="T413" s="57"/>
      <c r="U413" s="57"/>
      <c r="V413" s="58"/>
      <c r="W413" s="58"/>
      <c r="X413" s="57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  <c r="AK413" s="58"/>
      <c r="AL413" s="58"/>
      <c r="AM413" s="55"/>
      <c r="AN413" s="55"/>
    </row>
    <row r="414" spans="14:40" ht="12.75" customHeight="1">
      <c r="N414" s="57"/>
      <c r="O414" s="57"/>
      <c r="P414" s="57"/>
      <c r="Q414" s="57"/>
      <c r="R414" s="57"/>
      <c r="S414" s="57"/>
      <c r="T414" s="57"/>
      <c r="U414" s="57"/>
      <c r="V414" s="58"/>
      <c r="W414" s="58"/>
      <c r="X414" s="57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  <c r="AK414" s="58"/>
      <c r="AL414" s="58"/>
      <c r="AM414" s="55"/>
      <c r="AN414" s="55"/>
    </row>
    <row r="415" spans="14:40" ht="12.75" customHeight="1">
      <c r="N415" s="57"/>
      <c r="O415" s="57"/>
      <c r="P415" s="57"/>
      <c r="Q415" s="57"/>
      <c r="R415" s="57"/>
      <c r="S415" s="57"/>
      <c r="T415" s="57"/>
      <c r="U415" s="57"/>
      <c r="V415" s="58"/>
      <c r="W415" s="58"/>
      <c r="X415" s="57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  <c r="AK415" s="58"/>
      <c r="AL415" s="58"/>
      <c r="AM415" s="55"/>
      <c r="AN415" s="55"/>
    </row>
    <row r="416" spans="14:40" ht="12.75" customHeight="1">
      <c r="N416" s="57"/>
      <c r="O416" s="57"/>
      <c r="P416" s="57"/>
      <c r="Q416" s="57"/>
      <c r="R416" s="57"/>
      <c r="S416" s="57"/>
      <c r="T416" s="57"/>
      <c r="U416" s="57"/>
      <c r="V416" s="58"/>
      <c r="W416" s="58"/>
      <c r="X416" s="57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  <c r="AK416" s="58"/>
      <c r="AL416" s="58"/>
      <c r="AM416" s="55"/>
      <c r="AN416" s="55"/>
    </row>
    <row r="417" spans="14:40" ht="12.75" customHeight="1">
      <c r="N417" s="57"/>
      <c r="O417" s="57"/>
      <c r="P417" s="57"/>
      <c r="Q417" s="57"/>
      <c r="R417" s="57"/>
      <c r="S417" s="57"/>
      <c r="T417" s="57"/>
      <c r="U417" s="57"/>
      <c r="V417" s="58"/>
      <c r="W417" s="58"/>
      <c r="X417" s="57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  <c r="AK417" s="58"/>
      <c r="AL417" s="58"/>
      <c r="AM417" s="55"/>
      <c r="AN417" s="55"/>
    </row>
    <row r="418" spans="14:40" ht="12.75" customHeight="1">
      <c r="N418" s="57"/>
      <c r="O418" s="57"/>
      <c r="P418" s="57"/>
      <c r="Q418" s="57"/>
      <c r="R418" s="57"/>
      <c r="S418" s="57"/>
      <c r="T418" s="57"/>
      <c r="U418" s="57"/>
      <c r="V418" s="58"/>
      <c r="W418" s="58"/>
      <c r="X418" s="57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  <c r="AK418" s="58"/>
      <c r="AL418" s="58"/>
      <c r="AM418" s="55"/>
      <c r="AN418" s="55"/>
    </row>
    <row r="419" spans="14:40" ht="12.75" customHeight="1">
      <c r="N419" s="57"/>
      <c r="O419" s="57"/>
      <c r="P419" s="57"/>
      <c r="Q419" s="57"/>
      <c r="R419" s="57"/>
      <c r="S419" s="57"/>
      <c r="T419" s="57"/>
      <c r="U419" s="57"/>
      <c r="V419" s="58"/>
      <c r="W419" s="58"/>
      <c r="X419" s="57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  <c r="AK419" s="58"/>
      <c r="AL419" s="58"/>
      <c r="AM419" s="55"/>
      <c r="AN419" s="55"/>
    </row>
    <row r="420" spans="14:40" ht="12.75" customHeight="1">
      <c r="N420" s="57"/>
      <c r="O420" s="57"/>
      <c r="P420" s="57"/>
      <c r="Q420" s="57"/>
      <c r="R420" s="57"/>
      <c r="S420" s="57"/>
      <c r="T420" s="57"/>
      <c r="U420" s="57"/>
      <c r="V420" s="58"/>
      <c r="W420" s="58"/>
      <c r="X420" s="57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  <c r="AK420" s="58"/>
      <c r="AL420" s="58"/>
      <c r="AM420" s="55"/>
      <c r="AN420" s="55"/>
    </row>
    <row r="421" spans="14:40" ht="12.75" customHeight="1">
      <c r="N421" s="57"/>
      <c r="O421" s="57"/>
      <c r="P421" s="57"/>
      <c r="Q421" s="57"/>
      <c r="R421" s="57"/>
      <c r="S421" s="57"/>
      <c r="T421" s="57"/>
      <c r="U421" s="57"/>
      <c r="V421" s="58"/>
      <c r="W421" s="58"/>
      <c r="X421" s="57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  <c r="AK421" s="58"/>
      <c r="AL421" s="58"/>
      <c r="AM421" s="55"/>
      <c r="AN421" s="55"/>
    </row>
    <row r="422" spans="14:40" ht="12.75" customHeight="1">
      <c r="N422" s="57"/>
      <c r="O422" s="57"/>
      <c r="P422" s="57"/>
      <c r="Q422" s="57"/>
      <c r="R422" s="57"/>
      <c r="S422" s="57"/>
      <c r="T422" s="57"/>
      <c r="U422" s="57"/>
      <c r="V422" s="58"/>
      <c r="W422" s="58"/>
      <c r="X422" s="57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  <c r="AK422" s="58"/>
      <c r="AL422" s="58"/>
      <c r="AM422" s="55"/>
      <c r="AN422" s="55"/>
    </row>
    <row r="423" spans="14:40" ht="12.75" customHeight="1">
      <c r="N423" s="57"/>
      <c r="O423" s="57"/>
      <c r="P423" s="57"/>
      <c r="Q423" s="57"/>
      <c r="R423" s="57"/>
      <c r="S423" s="57"/>
      <c r="T423" s="57"/>
      <c r="U423" s="57"/>
      <c r="V423" s="58"/>
      <c r="W423" s="58"/>
      <c r="X423" s="57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  <c r="AK423" s="58"/>
      <c r="AL423" s="58"/>
      <c r="AM423" s="55"/>
      <c r="AN423" s="55"/>
    </row>
    <row r="424" spans="14:40" ht="12.75" customHeight="1">
      <c r="N424" s="57"/>
      <c r="O424" s="57"/>
      <c r="P424" s="57"/>
      <c r="Q424" s="57"/>
      <c r="R424" s="57"/>
      <c r="S424" s="57"/>
      <c r="T424" s="57"/>
      <c r="U424" s="57"/>
      <c r="V424" s="58"/>
      <c r="W424" s="58"/>
      <c r="X424" s="57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  <c r="AK424" s="58"/>
      <c r="AL424" s="58"/>
      <c r="AM424" s="55"/>
      <c r="AN424" s="55"/>
    </row>
    <row r="425" spans="14:40" ht="12.75" customHeight="1">
      <c r="N425" s="57"/>
      <c r="O425" s="57"/>
      <c r="P425" s="57"/>
      <c r="Q425" s="57"/>
      <c r="R425" s="57"/>
      <c r="S425" s="57"/>
      <c r="T425" s="57"/>
      <c r="U425" s="57"/>
      <c r="V425" s="58"/>
      <c r="W425" s="58"/>
      <c r="X425" s="57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  <c r="AK425" s="58"/>
      <c r="AL425" s="58"/>
      <c r="AM425" s="55"/>
      <c r="AN425" s="55"/>
    </row>
    <row r="426" spans="14:40" ht="12.75" customHeight="1">
      <c r="N426" s="57"/>
      <c r="O426" s="57"/>
      <c r="P426" s="57"/>
      <c r="Q426" s="57"/>
      <c r="R426" s="57"/>
      <c r="S426" s="57"/>
      <c r="T426" s="57"/>
      <c r="U426" s="57"/>
      <c r="V426" s="58"/>
      <c r="W426" s="58"/>
      <c r="X426" s="57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  <c r="AK426" s="58"/>
      <c r="AL426" s="58"/>
      <c r="AM426" s="55"/>
      <c r="AN426" s="55"/>
    </row>
    <row r="427" spans="14:40" ht="12.75" customHeight="1">
      <c r="N427" s="57"/>
      <c r="O427" s="57"/>
      <c r="P427" s="57"/>
      <c r="Q427" s="57"/>
      <c r="R427" s="57"/>
      <c r="S427" s="57"/>
      <c r="T427" s="57"/>
      <c r="U427" s="57"/>
      <c r="V427" s="58"/>
      <c r="W427" s="58"/>
      <c r="X427" s="57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  <c r="AK427" s="58"/>
      <c r="AL427" s="58"/>
      <c r="AM427" s="55"/>
      <c r="AN427" s="55"/>
    </row>
    <row r="428" spans="14:40" ht="12.75" customHeight="1">
      <c r="N428" s="57"/>
      <c r="O428" s="57"/>
      <c r="P428" s="57"/>
      <c r="Q428" s="57"/>
      <c r="R428" s="57"/>
      <c r="S428" s="57"/>
      <c r="T428" s="57"/>
      <c r="U428" s="57"/>
      <c r="V428" s="58"/>
      <c r="W428" s="58"/>
      <c r="X428" s="57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  <c r="AK428" s="58"/>
      <c r="AL428" s="58"/>
      <c r="AM428" s="55"/>
      <c r="AN428" s="55"/>
    </row>
    <row r="429" spans="14:40" ht="12.75" customHeight="1">
      <c r="N429" s="57"/>
      <c r="O429" s="57"/>
      <c r="P429" s="57"/>
      <c r="Q429" s="57"/>
      <c r="R429" s="57"/>
      <c r="S429" s="57"/>
      <c r="T429" s="57"/>
      <c r="U429" s="57"/>
      <c r="V429" s="58"/>
      <c r="W429" s="58"/>
      <c r="X429" s="57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  <c r="AK429" s="58"/>
      <c r="AL429" s="58"/>
      <c r="AM429" s="55"/>
      <c r="AN429" s="55"/>
    </row>
    <row r="430" spans="14:40" ht="12.75" customHeight="1">
      <c r="N430" s="57"/>
      <c r="O430" s="57"/>
      <c r="P430" s="57"/>
      <c r="Q430" s="57"/>
      <c r="R430" s="57"/>
      <c r="S430" s="57"/>
      <c r="T430" s="57"/>
      <c r="U430" s="57"/>
      <c r="V430" s="58"/>
      <c r="W430" s="58"/>
      <c r="X430" s="57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  <c r="AK430" s="58"/>
      <c r="AL430" s="58"/>
      <c r="AM430" s="55"/>
      <c r="AN430" s="55"/>
    </row>
    <row r="431" spans="14:40" ht="12.75" customHeight="1">
      <c r="N431" s="57"/>
      <c r="O431" s="57"/>
      <c r="P431" s="57"/>
      <c r="Q431" s="57"/>
      <c r="R431" s="57"/>
      <c r="S431" s="57"/>
      <c r="T431" s="57"/>
      <c r="U431" s="57"/>
      <c r="V431" s="58"/>
      <c r="W431" s="58"/>
      <c r="X431" s="57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  <c r="AK431" s="58"/>
      <c r="AL431" s="58"/>
      <c r="AM431" s="55"/>
      <c r="AN431" s="55"/>
    </row>
    <row r="432" spans="14:40" ht="12.75" customHeight="1">
      <c r="N432" s="57"/>
      <c r="O432" s="57"/>
      <c r="P432" s="57"/>
      <c r="Q432" s="57"/>
      <c r="R432" s="57"/>
      <c r="S432" s="57"/>
      <c r="T432" s="57"/>
      <c r="U432" s="57"/>
      <c r="V432" s="58"/>
      <c r="W432" s="58"/>
      <c r="X432" s="57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  <c r="AK432" s="58"/>
      <c r="AL432" s="58"/>
      <c r="AM432" s="55"/>
      <c r="AN432" s="55"/>
    </row>
    <row r="433" spans="14:40" ht="12.75" customHeight="1">
      <c r="N433" s="57"/>
      <c r="O433" s="57"/>
      <c r="P433" s="57"/>
      <c r="Q433" s="57"/>
      <c r="R433" s="57"/>
      <c r="S433" s="57"/>
      <c r="T433" s="57"/>
      <c r="U433" s="57"/>
      <c r="V433" s="58"/>
      <c r="W433" s="58"/>
      <c r="X433" s="57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  <c r="AK433" s="58"/>
      <c r="AL433" s="58"/>
      <c r="AM433" s="55"/>
      <c r="AN433" s="55"/>
    </row>
    <row r="434" spans="14:40" ht="12.75" customHeight="1">
      <c r="N434" s="57"/>
      <c r="O434" s="57"/>
      <c r="P434" s="57"/>
      <c r="Q434" s="57"/>
      <c r="R434" s="57"/>
      <c r="S434" s="57"/>
      <c r="T434" s="57"/>
      <c r="U434" s="57"/>
      <c r="V434" s="58"/>
      <c r="W434" s="58"/>
      <c r="X434" s="57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  <c r="AK434" s="58"/>
      <c r="AL434" s="58"/>
      <c r="AM434" s="55"/>
      <c r="AN434" s="55"/>
    </row>
    <row r="435" spans="14:40" ht="12.75" customHeight="1">
      <c r="N435" s="57"/>
      <c r="O435" s="57"/>
      <c r="P435" s="57"/>
      <c r="Q435" s="57"/>
      <c r="R435" s="57"/>
      <c r="S435" s="57"/>
      <c r="T435" s="57"/>
      <c r="U435" s="57"/>
      <c r="V435" s="58"/>
      <c r="W435" s="58"/>
      <c r="X435" s="57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  <c r="AK435" s="58"/>
      <c r="AL435" s="58"/>
      <c r="AM435" s="55"/>
      <c r="AN435" s="55"/>
    </row>
    <row r="436" spans="14:40" ht="12.75" customHeight="1">
      <c r="N436" s="57"/>
      <c r="O436" s="57"/>
      <c r="P436" s="57"/>
      <c r="Q436" s="57"/>
      <c r="R436" s="57"/>
      <c r="S436" s="57"/>
      <c r="T436" s="57"/>
      <c r="U436" s="57"/>
      <c r="V436" s="58"/>
      <c r="W436" s="58"/>
      <c r="X436" s="57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  <c r="AK436" s="58"/>
      <c r="AL436" s="58"/>
      <c r="AM436" s="55"/>
      <c r="AN436" s="55"/>
    </row>
    <row r="437" spans="14:40" ht="12.75" customHeight="1">
      <c r="N437" s="57"/>
      <c r="O437" s="57"/>
      <c r="P437" s="57"/>
      <c r="Q437" s="57"/>
      <c r="R437" s="57"/>
      <c r="S437" s="57"/>
      <c r="T437" s="57"/>
      <c r="U437" s="57"/>
      <c r="V437" s="58"/>
      <c r="W437" s="58"/>
      <c r="X437" s="57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  <c r="AK437" s="58"/>
      <c r="AL437" s="58"/>
      <c r="AM437" s="55"/>
      <c r="AN437" s="55"/>
    </row>
    <row r="438" spans="14:40" ht="12.75" customHeight="1">
      <c r="N438" s="57"/>
      <c r="O438" s="57"/>
      <c r="P438" s="57"/>
      <c r="Q438" s="57"/>
      <c r="R438" s="57"/>
      <c r="S438" s="57"/>
      <c r="T438" s="57"/>
      <c r="U438" s="57"/>
      <c r="V438" s="58"/>
      <c r="W438" s="58"/>
      <c r="X438" s="57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  <c r="AK438" s="58"/>
      <c r="AL438" s="58"/>
      <c r="AM438" s="55"/>
      <c r="AN438" s="55"/>
    </row>
    <row r="439" spans="14:40" ht="12.75" customHeight="1">
      <c r="N439" s="57"/>
      <c r="O439" s="57"/>
      <c r="P439" s="57"/>
      <c r="Q439" s="57"/>
      <c r="R439" s="57"/>
      <c r="S439" s="57"/>
      <c r="T439" s="57"/>
      <c r="U439" s="57"/>
      <c r="V439" s="58"/>
      <c r="W439" s="58"/>
      <c r="X439" s="57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  <c r="AK439" s="58"/>
      <c r="AL439" s="58"/>
      <c r="AM439" s="55"/>
      <c r="AN439" s="55"/>
    </row>
    <row r="440" spans="14:40" ht="12.75" customHeight="1">
      <c r="N440" s="57"/>
      <c r="O440" s="57"/>
      <c r="P440" s="57"/>
      <c r="Q440" s="57"/>
      <c r="R440" s="57"/>
      <c r="S440" s="57"/>
      <c r="T440" s="57"/>
      <c r="U440" s="57"/>
      <c r="V440" s="58"/>
      <c r="W440" s="58"/>
      <c r="X440" s="57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  <c r="AK440" s="58"/>
      <c r="AL440" s="58"/>
      <c r="AM440" s="55"/>
      <c r="AN440" s="55"/>
    </row>
    <row r="441" spans="14:40" ht="12.75" customHeight="1">
      <c r="N441" s="57"/>
      <c r="O441" s="57"/>
      <c r="P441" s="57"/>
      <c r="Q441" s="57"/>
      <c r="R441" s="57"/>
      <c r="S441" s="57"/>
      <c r="T441" s="57"/>
      <c r="U441" s="57"/>
      <c r="V441" s="58"/>
      <c r="W441" s="58"/>
      <c r="X441" s="57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  <c r="AK441" s="58"/>
      <c r="AL441" s="58"/>
      <c r="AM441" s="55"/>
      <c r="AN441" s="55"/>
    </row>
    <row r="442" spans="14:40" ht="12.75" customHeight="1">
      <c r="N442" s="57"/>
      <c r="O442" s="57"/>
      <c r="P442" s="57"/>
      <c r="Q442" s="57"/>
      <c r="R442" s="57"/>
      <c r="S442" s="57"/>
      <c r="T442" s="57"/>
      <c r="U442" s="57"/>
      <c r="V442" s="58"/>
      <c r="W442" s="58"/>
      <c r="X442" s="57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  <c r="AK442" s="58"/>
      <c r="AL442" s="58"/>
      <c r="AM442" s="55"/>
      <c r="AN442" s="55"/>
    </row>
    <row r="443" spans="14:40" ht="12.75" customHeight="1">
      <c r="N443" s="57"/>
      <c r="O443" s="57"/>
      <c r="P443" s="57"/>
      <c r="Q443" s="57"/>
      <c r="R443" s="57"/>
      <c r="S443" s="57"/>
      <c r="T443" s="57"/>
      <c r="U443" s="57"/>
      <c r="V443" s="58"/>
      <c r="W443" s="58"/>
      <c r="X443" s="57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  <c r="AK443" s="58"/>
      <c r="AL443" s="58"/>
      <c r="AM443" s="55"/>
      <c r="AN443" s="55"/>
    </row>
    <row r="444" spans="14:40" ht="12.75" customHeight="1">
      <c r="N444" s="57"/>
      <c r="O444" s="57"/>
      <c r="P444" s="57"/>
      <c r="Q444" s="57"/>
      <c r="R444" s="57"/>
      <c r="S444" s="57"/>
      <c r="T444" s="57"/>
      <c r="U444" s="57"/>
      <c r="V444" s="58"/>
      <c r="W444" s="58"/>
      <c r="X444" s="57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  <c r="AK444" s="58"/>
      <c r="AL444" s="58"/>
      <c r="AM444" s="55"/>
      <c r="AN444" s="55"/>
    </row>
    <row r="445" spans="14:40" ht="12.75" customHeight="1">
      <c r="N445" s="57"/>
      <c r="O445" s="57"/>
      <c r="P445" s="57"/>
      <c r="Q445" s="57"/>
      <c r="R445" s="57"/>
      <c r="S445" s="57"/>
      <c r="T445" s="57"/>
      <c r="U445" s="57"/>
      <c r="V445" s="58"/>
      <c r="W445" s="58"/>
      <c r="X445" s="57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  <c r="AK445" s="58"/>
      <c r="AL445" s="58"/>
      <c r="AM445" s="55"/>
      <c r="AN445" s="55"/>
    </row>
    <row r="446" spans="14:40" ht="12.75" customHeight="1">
      <c r="N446" s="57"/>
      <c r="O446" s="57"/>
      <c r="P446" s="57"/>
      <c r="Q446" s="57"/>
      <c r="R446" s="57"/>
      <c r="S446" s="57"/>
      <c r="T446" s="57"/>
      <c r="U446" s="57"/>
      <c r="V446" s="58"/>
      <c r="W446" s="58"/>
      <c r="X446" s="57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  <c r="AK446" s="58"/>
      <c r="AL446" s="58"/>
      <c r="AM446" s="55"/>
      <c r="AN446" s="55"/>
    </row>
    <row r="447" spans="14:40" ht="12.75" customHeight="1">
      <c r="N447" s="57"/>
      <c r="O447" s="57"/>
      <c r="P447" s="57"/>
      <c r="Q447" s="57"/>
      <c r="R447" s="57"/>
      <c r="S447" s="57"/>
      <c r="T447" s="57"/>
      <c r="U447" s="57"/>
      <c r="V447" s="58"/>
      <c r="W447" s="58"/>
      <c r="X447" s="57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  <c r="AK447" s="58"/>
      <c r="AL447" s="58"/>
      <c r="AM447" s="55"/>
      <c r="AN447" s="55"/>
    </row>
    <row r="448" spans="14:40" ht="12.75" customHeight="1">
      <c r="N448" s="57"/>
      <c r="O448" s="57"/>
      <c r="P448" s="57"/>
      <c r="Q448" s="57"/>
      <c r="R448" s="57"/>
      <c r="S448" s="57"/>
      <c r="T448" s="57"/>
      <c r="U448" s="57"/>
      <c r="V448" s="58"/>
      <c r="W448" s="58"/>
      <c r="X448" s="57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  <c r="AK448" s="58"/>
      <c r="AL448" s="58"/>
      <c r="AM448" s="55"/>
      <c r="AN448" s="55"/>
    </row>
    <row r="449" spans="14:40" ht="12.75" customHeight="1">
      <c r="N449" s="57"/>
      <c r="O449" s="57"/>
      <c r="P449" s="57"/>
      <c r="Q449" s="57"/>
      <c r="R449" s="57"/>
      <c r="S449" s="57"/>
      <c r="T449" s="57"/>
      <c r="U449" s="57"/>
      <c r="V449" s="58"/>
      <c r="W449" s="58"/>
      <c r="X449" s="57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  <c r="AK449" s="58"/>
      <c r="AL449" s="58"/>
      <c r="AM449" s="55"/>
      <c r="AN449" s="55"/>
    </row>
    <row r="450" spans="14:40" ht="12.75" customHeight="1">
      <c r="N450" s="57"/>
      <c r="O450" s="57"/>
      <c r="P450" s="57"/>
      <c r="Q450" s="57"/>
      <c r="R450" s="57"/>
      <c r="S450" s="57"/>
      <c r="T450" s="57"/>
      <c r="U450" s="57"/>
      <c r="V450" s="58"/>
      <c r="W450" s="58"/>
      <c r="X450" s="57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  <c r="AK450" s="58"/>
      <c r="AL450" s="58"/>
      <c r="AM450" s="55"/>
      <c r="AN450" s="55"/>
    </row>
    <row r="451" spans="14:40" ht="12.75" customHeight="1">
      <c r="N451" s="57"/>
      <c r="O451" s="57"/>
      <c r="P451" s="57"/>
      <c r="Q451" s="57"/>
      <c r="R451" s="57"/>
      <c r="S451" s="57"/>
      <c r="T451" s="57"/>
      <c r="U451" s="57"/>
      <c r="V451" s="58"/>
      <c r="W451" s="58"/>
      <c r="X451" s="57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  <c r="AK451" s="58"/>
      <c r="AL451" s="58"/>
      <c r="AM451" s="55"/>
      <c r="AN451" s="55"/>
    </row>
    <row r="452" spans="14:40" ht="12.75" customHeight="1">
      <c r="N452" s="57"/>
      <c r="O452" s="57"/>
      <c r="P452" s="57"/>
      <c r="Q452" s="57"/>
      <c r="R452" s="57"/>
      <c r="S452" s="57"/>
      <c r="T452" s="57"/>
      <c r="U452" s="57"/>
      <c r="V452" s="58"/>
      <c r="W452" s="58"/>
      <c r="X452" s="57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  <c r="AK452" s="58"/>
      <c r="AL452" s="58"/>
      <c r="AM452" s="55"/>
      <c r="AN452" s="55"/>
    </row>
    <row r="453" spans="14:40" ht="12.75" customHeight="1">
      <c r="N453" s="57"/>
      <c r="O453" s="57"/>
      <c r="P453" s="57"/>
      <c r="Q453" s="57"/>
      <c r="R453" s="57"/>
      <c r="S453" s="57"/>
      <c r="T453" s="57"/>
      <c r="U453" s="57"/>
      <c r="V453" s="58"/>
      <c r="W453" s="58"/>
      <c r="X453" s="57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  <c r="AK453" s="58"/>
      <c r="AL453" s="58"/>
      <c r="AM453" s="55"/>
      <c r="AN453" s="55"/>
    </row>
    <row r="454" spans="14:40" ht="12.75" customHeight="1">
      <c r="N454" s="57"/>
      <c r="O454" s="57"/>
      <c r="P454" s="57"/>
      <c r="Q454" s="57"/>
      <c r="R454" s="57"/>
      <c r="S454" s="57"/>
      <c r="T454" s="57"/>
      <c r="U454" s="57"/>
      <c r="V454" s="58"/>
      <c r="W454" s="58"/>
      <c r="X454" s="57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  <c r="AK454" s="58"/>
      <c r="AL454" s="58"/>
      <c r="AM454" s="55"/>
      <c r="AN454" s="55"/>
    </row>
    <row r="455" spans="14:40" ht="12.75" customHeight="1">
      <c r="N455" s="57"/>
      <c r="O455" s="57"/>
      <c r="P455" s="57"/>
      <c r="Q455" s="57"/>
      <c r="R455" s="57"/>
      <c r="S455" s="57"/>
      <c r="T455" s="57"/>
      <c r="U455" s="57"/>
      <c r="V455" s="58"/>
      <c r="W455" s="58"/>
      <c r="X455" s="57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  <c r="AK455" s="58"/>
      <c r="AL455" s="58"/>
      <c r="AM455" s="55"/>
      <c r="AN455" s="55"/>
    </row>
    <row r="456" spans="14:40" ht="12.75" customHeight="1">
      <c r="N456" s="57"/>
      <c r="O456" s="57"/>
      <c r="P456" s="57"/>
      <c r="Q456" s="57"/>
      <c r="R456" s="57"/>
      <c r="S456" s="57"/>
      <c r="T456" s="57"/>
      <c r="U456" s="57"/>
      <c r="V456" s="58"/>
      <c r="W456" s="58"/>
      <c r="X456" s="57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  <c r="AK456" s="58"/>
      <c r="AL456" s="58"/>
      <c r="AM456" s="55"/>
      <c r="AN456" s="55"/>
    </row>
    <row r="457" spans="14:40" ht="12.75" customHeight="1">
      <c r="N457" s="57"/>
      <c r="O457" s="57"/>
      <c r="P457" s="57"/>
      <c r="Q457" s="57"/>
      <c r="R457" s="57"/>
      <c r="S457" s="57"/>
      <c r="T457" s="57"/>
      <c r="U457" s="57"/>
      <c r="V457" s="58"/>
      <c r="W457" s="58"/>
      <c r="X457" s="57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  <c r="AK457" s="58"/>
      <c r="AL457" s="58"/>
      <c r="AM457" s="55"/>
      <c r="AN457" s="55"/>
    </row>
    <row r="458" spans="14:40" ht="12.75" customHeight="1">
      <c r="N458" s="57"/>
      <c r="O458" s="57"/>
      <c r="P458" s="57"/>
      <c r="Q458" s="57"/>
      <c r="R458" s="57"/>
      <c r="S458" s="57"/>
      <c r="T458" s="57"/>
      <c r="U458" s="57"/>
      <c r="V458" s="58"/>
      <c r="W458" s="58"/>
      <c r="X458" s="57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  <c r="AK458" s="58"/>
      <c r="AL458" s="58"/>
      <c r="AM458" s="55"/>
      <c r="AN458" s="55"/>
    </row>
    <row r="459" spans="14:40" ht="12.75" customHeight="1">
      <c r="N459" s="57"/>
      <c r="O459" s="57"/>
      <c r="P459" s="57"/>
      <c r="Q459" s="57"/>
      <c r="R459" s="57"/>
      <c r="S459" s="57"/>
      <c r="T459" s="57"/>
      <c r="U459" s="57"/>
      <c r="V459" s="58"/>
      <c r="W459" s="58"/>
      <c r="X459" s="57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  <c r="AK459" s="58"/>
      <c r="AL459" s="58"/>
      <c r="AM459" s="55"/>
      <c r="AN459" s="55"/>
    </row>
    <row r="460" spans="14:40" ht="12.75" customHeight="1">
      <c r="N460" s="57"/>
      <c r="O460" s="57"/>
      <c r="P460" s="57"/>
      <c r="Q460" s="57"/>
      <c r="R460" s="57"/>
      <c r="S460" s="57"/>
      <c r="T460" s="57"/>
      <c r="U460" s="57"/>
      <c r="V460" s="58"/>
      <c r="W460" s="58"/>
      <c r="X460" s="57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  <c r="AK460" s="58"/>
      <c r="AL460" s="58"/>
      <c r="AM460" s="55"/>
      <c r="AN460" s="55"/>
    </row>
    <row r="461" spans="14:40" ht="12.75" customHeight="1">
      <c r="N461" s="57"/>
      <c r="O461" s="57"/>
      <c r="P461" s="57"/>
      <c r="Q461" s="57"/>
      <c r="R461" s="57"/>
      <c r="S461" s="57"/>
      <c r="T461" s="57"/>
      <c r="U461" s="57"/>
      <c r="V461" s="58"/>
      <c r="W461" s="58"/>
      <c r="X461" s="57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  <c r="AK461" s="58"/>
      <c r="AL461" s="58"/>
      <c r="AM461" s="55"/>
      <c r="AN461" s="55"/>
    </row>
    <row r="462" spans="14:40" ht="12.75" customHeight="1">
      <c r="N462" s="57"/>
      <c r="O462" s="57"/>
      <c r="P462" s="57"/>
      <c r="Q462" s="57"/>
      <c r="R462" s="57"/>
      <c r="S462" s="57"/>
      <c r="T462" s="57"/>
      <c r="U462" s="57"/>
      <c r="V462" s="58"/>
      <c r="W462" s="58"/>
      <c r="X462" s="57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  <c r="AK462" s="58"/>
      <c r="AL462" s="58"/>
      <c r="AM462" s="55"/>
      <c r="AN462" s="55"/>
    </row>
    <row r="463" spans="14:40" ht="12.75" customHeight="1">
      <c r="N463" s="57"/>
      <c r="O463" s="57"/>
      <c r="P463" s="57"/>
      <c r="Q463" s="57"/>
      <c r="R463" s="57"/>
      <c r="S463" s="57"/>
      <c r="T463" s="57"/>
      <c r="U463" s="57"/>
      <c r="V463" s="58"/>
      <c r="W463" s="58"/>
      <c r="X463" s="57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  <c r="AK463" s="58"/>
      <c r="AL463" s="58"/>
      <c r="AM463" s="55"/>
      <c r="AN463" s="55"/>
    </row>
    <row r="464" spans="14:40" ht="12.75" customHeight="1">
      <c r="N464" s="57"/>
      <c r="O464" s="57"/>
      <c r="P464" s="57"/>
      <c r="Q464" s="57"/>
      <c r="R464" s="57"/>
      <c r="S464" s="57"/>
      <c r="T464" s="57"/>
      <c r="U464" s="57"/>
      <c r="V464" s="58"/>
      <c r="W464" s="58"/>
      <c r="X464" s="57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  <c r="AK464" s="58"/>
      <c r="AL464" s="58"/>
      <c r="AM464" s="55"/>
      <c r="AN464" s="55"/>
    </row>
    <row r="465" spans="14:40" ht="12.75" customHeight="1">
      <c r="N465" s="57"/>
      <c r="O465" s="57"/>
      <c r="P465" s="57"/>
      <c r="Q465" s="57"/>
      <c r="R465" s="57"/>
      <c r="S465" s="57"/>
      <c r="T465" s="57"/>
      <c r="U465" s="57"/>
      <c r="V465" s="58"/>
      <c r="W465" s="58"/>
      <c r="X465" s="57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  <c r="AK465" s="58"/>
      <c r="AL465" s="58"/>
      <c r="AM465" s="55"/>
      <c r="AN465" s="55"/>
    </row>
    <row r="466" spans="14:40" ht="12.75" customHeight="1">
      <c r="N466" s="57"/>
      <c r="O466" s="57"/>
      <c r="P466" s="57"/>
      <c r="Q466" s="57"/>
      <c r="R466" s="57"/>
      <c r="S466" s="57"/>
      <c r="T466" s="57"/>
      <c r="U466" s="57"/>
      <c r="V466" s="58"/>
      <c r="W466" s="58"/>
      <c r="X466" s="57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  <c r="AK466" s="58"/>
      <c r="AL466" s="58"/>
      <c r="AM466" s="55"/>
      <c r="AN466" s="55"/>
    </row>
    <row r="467" spans="14:40" ht="12.75" customHeight="1">
      <c r="N467" s="57"/>
      <c r="O467" s="57"/>
      <c r="P467" s="57"/>
      <c r="Q467" s="57"/>
      <c r="R467" s="57"/>
      <c r="S467" s="57"/>
      <c r="T467" s="57"/>
      <c r="U467" s="57"/>
      <c r="V467" s="58"/>
      <c r="W467" s="58"/>
      <c r="X467" s="57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  <c r="AK467" s="58"/>
      <c r="AL467" s="58"/>
      <c r="AM467" s="55"/>
      <c r="AN467" s="55"/>
    </row>
    <row r="468" spans="14:40" ht="12.75" customHeight="1">
      <c r="N468" s="57"/>
      <c r="O468" s="57"/>
      <c r="P468" s="57"/>
      <c r="Q468" s="57"/>
      <c r="R468" s="57"/>
      <c r="S468" s="57"/>
      <c r="T468" s="57"/>
      <c r="U468" s="57"/>
      <c r="V468" s="58"/>
      <c r="W468" s="58"/>
      <c r="X468" s="57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  <c r="AK468" s="58"/>
      <c r="AL468" s="58"/>
      <c r="AM468" s="55"/>
      <c r="AN468" s="55"/>
    </row>
    <row r="469" spans="14:40" ht="12.75" customHeight="1">
      <c r="N469" s="57"/>
      <c r="O469" s="57"/>
      <c r="P469" s="57"/>
      <c r="Q469" s="57"/>
      <c r="R469" s="57"/>
      <c r="S469" s="57"/>
      <c r="T469" s="57"/>
      <c r="U469" s="57"/>
      <c r="V469" s="58"/>
      <c r="W469" s="58"/>
      <c r="X469" s="57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  <c r="AK469" s="58"/>
      <c r="AL469" s="58"/>
      <c r="AM469" s="55"/>
      <c r="AN469" s="55"/>
    </row>
    <row r="470" spans="14:40" ht="12.75" customHeight="1">
      <c r="N470" s="57"/>
      <c r="O470" s="57"/>
      <c r="P470" s="57"/>
      <c r="Q470" s="57"/>
      <c r="R470" s="57"/>
      <c r="S470" s="57"/>
      <c r="T470" s="57"/>
      <c r="U470" s="57"/>
      <c r="V470" s="58"/>
      <c r="W470" s="58"/>
      <c r="X470" s="57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  <c r="AK470" s="58"/>
      <c r="AL470" s="58"/>
      <c r="AM470" s="55"/>
      <c r="AN470" s="55"/>
    </row>
    <row r="471" spans="14:40" ht="12.75" customHeight="1">
      <c r="N471" s="57"/>
      <c r="O471" s="57"/>
      <c r="P471" s="57"/>
      <c r="Q471" s="57"/>
      <c r="R471" s="57"/>
      <c r="S471" s="57"/>
      <c r="T471" s="57"/>
      <c r="U471" s="57"/>
      <c r="V471" s="58"/>
      <c r="W471" s="58"/>
      <c r="X471" s="57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  <c r="AK471" s="58"/>
      <c r="AL471" s="58"/>
      <c r="AM471" s="55"/>
      <c r="AN471" s="55"/>
    </row>
    <row r="472" spans="14:40" ht="12.75" customHeight="1">
      <c r="N472" s="57"/>
      <c r="O472" s="57"/>
      <c r="P472" s="57"/>
      <c r="Q472" s="57"/>
      <c r="R472" s="57"/>
      <c r="S472" s="57"/>
      <c r="T472" s="57"/>
      <c r="U472" s="57"/>
      <c r="V472" s="58"/>
      <c r="W472" s="58"/>
      <c r="X472" s="57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  <c r="AK472" s="58"/>
      <c r="AL472" s="58"/>
      <c r="AM472" s="55"/>
      <c r="AN472" s="55"/>
    </row>
    <row r="473" spans="14:40" ht="12.75" customHeight="1">
      <c r="N473" s="57"/>
      <c r="O473" s="57"/>
      <c r="P473" s="57"/>
      <c r="Q473" s="57"/>
      <c r="R473" s="57"/>
      <c r="S473" s="57"/>
      <c r="T473" s="57"/>
      <c r="U473" s="57"/>
      <c r="V473" s="58"/>
      <c r="W473" s="58"/>
      <c r="X473" s="57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  <c r="AK473" s="58"/>
      <c r="AL473" s="58"/>
      <c r="AM473" s="55"/>
      <c r="AN473" s="55"/>
    </row>
    <row r="474" spans="14:40" ht="12.75" customHeight="1">
      <c r="N474" s="57"/>
      <c r="O474" s="57"/>
      <c r="P474" s="57"/>
      <c r="Q474" s="57"/>
      <c r="R474" s="57"/>
      <c r="S474" s="57"/>
      <c r="T474" s="57"/>
      <c r="U474" s="57"/>
      <c r="V474" s="58"/>
      <c r="W474" s="58"/>
      <c r="X474" s="57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  <c r="AK474" s="58"/>
      <c r="AL474" s="58"/>
      <c r="AM474" s="55"/>
      <c r="AN474" s="55"/>
    </row>
    <row r="475" spans="14:40" ht="12.75" customHeight="1">
      <c r="N475" s="57"/>
      <c r="O475" s="57"/>
      <c r="P475" s="57"/>
      <c r="Q475" s="57"/>
      <c r="R475" s="57"/>
      <c r="S475" s="57"/>
      <c r="T475" s="57"/>
      <c r="U475" s="57"/>
      <c r="V475" s="58"/>
      <c r="W475" s="58"/>
      <c r="X475" s="57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  <c r="AK475" s="58"/>
      <c r="AL475" s="58"/>
      <c r="AM475" s="55"/>
      <c r="AN475" s="55"/>
    </row>
    <row r="476" spans="14:40" ht="12.75" customHeight="1">
      <c r="N476" s="57"/>
      <c r="O476" s="57"/>
      <c r="P476" s="57"/>
      <c r="Q476" s="57"/>
      <c r="R476" s="57"/>
      <c r="S476" s="57"/>
      <c r="T476" s="57"/>
      <c r="U476" s="57"/>
      <c r="V476" s="58"/>
      <c r="W476" s="58"/>
      <c r="X476" s="57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  <c r="AK476" s="58"/>
      <c r="AL476" s="58"/>
      <c r="AM476" s="55"/>
      <c r="AN476" s="55"/>
    </row>
    <row r="477" spans="14:40" ht="12.75" customHeight="1">
      <c r="N477" s="57"/>
      <c r="O477" s="57"/>
      <c r="P477" s="57"/>
      <c r="Q477" s="57"/>
      <c r="R477" s="57"/>
      <c r="S477" s="57"/>
      <c r="T477" s="57"/>
      <c r="U477" s="57"/>
      <c r="V477" s="58"/>
      <c r="W477" s="58"/>
      <c r="X477" s="57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  <c r="AK477" s="58"/>
      <c r="AL477" s="58"/>
      <c r="AM477" s="55"/>
      <c r="AN477" s="55"/>
    </row>
    <row r="478" spans="14:40" ht="12.75" customHeight="1">
      <c r="N478" s="57"/>
      <c r="O478" s="57"/>
      <c r="P478" s="57"/>
      <c r="Q478" s="57"/>
      <c r="R478" s="57"/>
      <c r="S478" s="57"/>
      <c r="T478" s="57"/>
      <c r="U478" s="57"/>
      <c r="V478" s="58"/>
      <c r="W478" s="58"/>
      <c r="X478" s="57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58"/>
      <c r="AL478" s="58"/>
      <c r="AM478" s="55"/>
      <c r="AN478" s="55"/>
    </row>
    <row r="479" spans="14:40" ht="12.75" customHeight="1">
      <c r="N479" s="57"/>
      <c r="O479" s="57"/>
      <c r="P479" s="57"/>
      <c r="Q479" s="57"/>
      <c r="R479" s="57"/>
      <c r="S479" s="57"/>
      <c r="T479" s="57"/>
      <c r="U479" s="57"/>
      <c r="V479" s="58"/>
      <c r="W479" s="58"/>
      <c r="X479" s="57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  <c r="AK479" s="58"/>
      <c r="AL479" s="58"/>
      <c r="AM479" s="55"/>
      <c r="AN479" s="55"/>
    </row>
    <row r="480" spans="14:40" ht="12.75" customHeight="1">
      <c r="N480" s="57"/>
      <c r="O480" s="57"/>
      <c r="P480" s="57"/>
      <c r="Q480" s="57"/>
      <c r="R480" s="57"/>
      <c r="S480" s="57"/>
      <c r="T480" s="57"/>
      <c r="U480" s="57"/>
      <c r="V480" s="58"/>
      <c r="W480" s="58"/>
      <c r="X480" s="57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  <c r="AK480" s="58"/>
      <c r="AL480" s="58"/>
      <c r="AM480" s="55"/>
      <c r="AN480" s="55"/>
    </row>
    <row r="481" spans="14:40" ht="12.75" customHeight="1">
      <c r="N481" s="57"/>
      <c r="O481" s="57"/>
      <c r="P481" s="57"/>
      <c r="Q481" s="57"/>
      <c r="R481" s="57"/>
      <c r="S481" s="57"/>
      <c r="T481" s="57"/>
      <c r="U481" s="57"/>
      <c r="V481" s="58"/>
      <c r="W481" s="58"/>
      <c r="X481" s="57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  <c r="AK481" s="58"/>
      <c r="AL481" s="58"/>
      <c r="AM481" s="55"/>
      <c r="AN481" s="55"/>
    </row>
    <row r="482" spans="14:40" ht="12.75" customHeight="1">
      <c r="N482" s="57"/>
      <c r="O482" s="57"/>
      <c r="P482" s="57"/>
      <c r="Q482" s="57"/>
      <c r="R482" s="57"/>
      <c r="S482" s="57"/>
      <c r="T482" s="57"/>
      <c r="U482" s="57"/>
      <c r="V482" s="58"/>
      <c r="W482" s="58"/>
      <c r="X482" s="57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  <c r="AK482" s="58"/>
      <c r="AL482" s="58"/>
      <c r="AM482" s="55"/>
      <c r="AN482" s="55"/>
    </row>
    <row r="483" spans="14:40" ht="12.75" customHeight="1">
      <c r="N483" s="57"/>
      <c r="O483" s="57"/>
      <c r="P483" s="57"/>
      <c r="Q483" s="57"/>
      <c r="R483" s="57"/>
      <c r="S483" s="57"/>
      <c r="T483" s="57"/>
      <c r="U483" s="57"/>
      <c r="V483" s="58"/>
      <c r="W483" s="58"/>
      <c r="X483" s="57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  <c r="AK483" s="58"/>
      <c r="AL483" s="58"/>
      <c r="AM483" s="55"/>
      <c r="AN483" s="55"/>
    </row>
    <row r="484" spans="14:40" ht="12.75" customHeight="1">
      <c r="N484" s="57"/>
      <c r="O484" s="57"/>
      <c r="P484" s="57"/>
      <c r="Q484" s="57"/>
      <c r="R484" s="57"/>
      <c r="S484" s="57"/>
      <c r="T484" s="57"/>
      <c r="U484" s="57"/>
      <c r="V484" s="58"/>
      <c r="W484" s="58"/>
      <c r="X484" s="57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  <c r="AK484" s="58"/>
      <c r="AL484" s="58"/>
      <c r="AM484" s="55"/>
      <c r="AN484" s="55"/>
    </row>
    <row r="485" spans="14:40" ht="12.75" customHeight="1">
      <c r="N485" s="57"/>
      <c r="O485" s="57"/>
      <c r="P485" s="57"/>
      <c r="Q485" s="57"/>
      <c r="R485" s="57"/>
      <c r="S485" s="57"/>
      <c r="T485" s="57"/>
      <c r="U485" s="57"/>
      <c r="V485" s="58"/>
      <c r="W485" s="58"/>
      <c r="X485" s="57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  <c r="AK485" s="58"/>
      <c r="AL485" s="58"/>
      <c r="AM485" s="55"/>
      <c r="AN485" s="55"/>
    </row>
    <row r="486" spans="14:40" ht="12.75" customHeight="1">
      <c r="N486" s="57"/>
      <c r="O486" s="57"/>
      <c r="P486" s="57"/>
      <c r="Q486" s="57"/>
      <c r="R486" s="57"/>
      <c r="S486" s="57"/>
      <c r="T486" s="57"/>
      <c r="U486" s="57"/>
      <c r="V486" s="58"/>
      <c r="W486" s="58"/>
      <c r="X486" s="57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  <c r="AK486" s="58"/>
      <c r="AL486" s="58"/>
      <c r="AM486" s="55"/>
      <c r="AN486" s="55"/>
    </row>
    <row r="487" spans="14:40" ht="12.75" customHeight="1">
      <c r="N487" s="57"/>
      <c r="O487" s="57"/>
      <c r="P487" s="57"/>
      <c r="Q487" s="57"/>
      <c r="R487" s="57"/>
      <c r="S487" s="57"/>
      <c r="T487" s="57"/>
      <c r="U487" s="57"/>
      <c r="V487" s="58"/>
      <c r="W487" s="58"/>
      <c r="X487" s="57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  <c r="AK487" s="58"/>
      <c r="AL487" s="58"/>
      <c r="AM487" s="55"/>
      <c r="AN487" s="55"/>
    </row>
    <row r="488" spans="14:40" ht="12.75" customHeight="1">
      <c r="N488" s="57"/>
      <c r="O488" s="57"/>
      <c r="P488" s="57"/>
      <c r="Q488" s="57"/>
      <c r="R488" s="57"/>
      <c r="S488" s="57"/>
      <c r="T488" s="57"/>
      <c r="U488" s="57"/>
      <c r="V488" s="58"/>
      <c r="W488" s="58"/>
      <c r="X488" s="57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  <c r="AK488" s="58"/>
      <c r="AL488" s="58"/>
      <c r="AM488" s="55"/>
      <c r="AN488" s="55"/>
    </row>
    <row r="489" spans="14:40" ht="12.75" customHeight="1">
      <c r="N489" s="57"/>
      <c r="O489" s="57"/>
      <c r="P489" s="57"/>
      <c r="Q489" s="57"/>
      <c r="R489" s="57"/>
      <c r="S489" s="57"/>
      <c r="T489" s="57"/>
      <c r="U489" s="57"/>
      <c r="V489" s="58"/>
      <c r="W489" s="58"/>
      <c r="X489" s="57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  <c r="AK489" s="58"/>
      <c r="AL489" s="58"/>
      <c r="AM489" s="55"/>
      <c r="AN489" s="55"/>
    </row>
    <row r="490" spans="14:40" ht="12.75" customHeight="1">
      <c r="N490" s="57"/>
      <c r="O490" s="57"/>
      <c r="P490" s="57"/>
      <c r="Q490" s="57"/>
      <c r="R490" s="57"/>
      <c r="S490" s="57"/>
      <c r="T490" s="57"/>
      <c r="U490" s="57"/>
      <c r="V490" s="58"/>
      <c r="W490" s="58"/>
      <c r="X490" s="57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  <c r="AK490" s="58"/>
      <c r="AL490" s="58"/>
      <c r="AM490" s="55"/>
      <c r="AN490" s="55"/>
    </row>
    <row r="491" spans="14:40" ht="12.75" customHeight="1">
      <c r="N491" s="57"/>
      <c r="O491" s="57"/>
      <c r="P491" s="57"/>
      <c r="Q491" s="57"/>
      <c r="R491" s="57"/>
      <c r="S491" s="57"/>
      <c r="T491" s="57"/>
      <c r="U491" s="57"/>
      <c r="V491" s="58"/>
      <c r="W491" s="58"/>
      <c r="X491" s="57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  <c r="AK491" s="58"/>
      <c r="AL491" s="58"/>
      <c r="AM491" s="55"/>
      <c r="AN491" s="55"/>
    </row>
    <row r="492" spans="14:40" ht="12.75" customHeight="1">
      <c r="N492" s="57"/>
      <c r="O492" s="57"/>
      <c r="P492" s="57"/>
      <c r="Q492" s="57"/>
      <c r="R492" s="57"/>
      <c r="S492" s="57"/>
      <c r="T492" s="57"/>
      <c r="U492" s="57"/>
      <c r="V492" s="58"/>
      <c r="W492" s="58"/>
      <c r="X492" s="57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  <c r="AK492" s="58"/>
      <c r="AL492" s="58"/>
      <c r="AM492" s="55"/>
      <c r="AN492" s="55"/>
    </row>
    <row r="493" spans="14:40" ht="12.75" customHeight="1">
      <c r="N493" s="57"/>
      <c r="O493" s="57"/>
      <c r="P493" s="57"/>
      <c r="Q493" s="57"/>
      <c r="R493" s="57"/>
      <c r="S493" s="57"/>
      <c r="T493" s="57"/>
      <c r="U493" s="57"/>
      <c r="V493" s="58"/>
      <c r="W493" s="58"/>
      <c r="X493" s="57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  <c r="AK493" s="58"/>
      <c r="AL493" s="58"/>
      <c r="AM493" s="55"/>
      <c r="AN493" s="55"/>
    </row>
    <row r="494" spans="14:40" ht="12.75" customHeight="1">
      <c r="N494" s="57"/>
      <c r="O494" s="57"/>
      <c r="P494" s="57"/>
      <c r="Q494" s="57"/>
      <c r="R494" s="57"/>
      <c r="S494" s="57"/>
      <c r="T494" s="57"/>
      <c r="U494" s="57"/>
      <c r="V494" s="58"/>
      <c r="W494" s="58"/>
      <c r="X494" s="57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  <c r="AK494" s="58"/>
      <c r="AL494" s="58"/>
      <c r="AM494" s="55"/>
      <c r="AN494" s="55"/>
    </row>
    <row r="495" spans="14:40" ht="12.75" customHeight="1">
      <c r="N495" s="57"/>
      <c r="O495" s="57"/>
      <c r="P495" s="57"/>
      <c r="Q495" s="57"/>
      <c r="R495" s="57"/>
      <c r="S495" s="57"/>
      <c r="T495" s="57"/>
      <c r="U495" s="57"/>
      <c r="V495" s="58"/>
      <c r="W495" s="58"/>
      <c r="X495" s="57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  <c r="AK495" s="58"/>
      <c r="AL495" s="58"/>
      <c r="AM495" s="55"/>
      <c r="AN495" s="55"/>
    </row>
    <row r="496" spans="14:40" ht="12.75" customHeight="1">
      <c r="N496" s="57"/>
      <c r="O496" s="57"/>
      <c r="P496" s="57"/>
      <c r="Q496" s="57"/>
      <c r="R496" s="57"/>
      <c r="S496" s="57"/>
      <c r="T496" s="57"/>
      <c r="U496" s="57"/>
      <c r="V496" s="58"/>
      <c r="W496" s="58"/>
      <c r="X496" s="57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  <c r="AK496" s="58"/>
      <c r="AL496" s="58"/>
      <c r="AM496" s="55"/>
      <c r="AN496" s="55"/>
    </row>
    <row r="497" spans="14:40" ht="12.75" customHeight="1">
      <c r="N497" s="57"/>
      <c r="O497" s="57"/>
      <c r="P497" s="57"/>
      <c r="Q497" s="57"/>
      <c r="R497" s="57"/>
      <c r="S497" s="57"/>
      <c r="T497" s="57"/>
      <c r="U497" s="57"/>
      <c r="V497" s="58"/>
      <c r="W497" s="58"/>
      <c r="X497" s="57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  <c r="AK497" s="58"/>
      <c r="AL497" s="58"/>
      <c r="AM497" s="55"/>
      <c r="AN497" s="55"/>
    </row>
    <row r="498" spans="14:40" ht="12.75" customHeight="1">
      <c r="N498" s="57"/>
      <c r="O498" s="57"/>
      <c r="P498" s="57"/>
      <c r="Q498" s="57"/>
      <c r="R498" s="57"/>
      <c r="S498" s="57"/>
      <c r="T498" s="57"/>
      <c r="U498" s="57"/>
      <c r="V498" s="58"/>
      <c r="W498" s="58"/>
      <c r="X498" s="57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  <c r="AK498" s="58"/>
      <c r="AL498" s="58"/>
      <c r="AM498" s="55"/>
      <c r="AN498" s="55"/>
    </row>
    <row r="499" spans="14:40" ht="12.75" customHeight="1">
      <c r="N499" s="57"/>
      <c r="O499" s="57"/>
      <c r="P499" s="57"/>
      <c r="Q499" s="57"/>
      <c r="R499" s="57"/>
      <c r="S499" s="57"/>
      <c r="T499" s="57"/>
      <c r="U499" s="57"/>
      <c r="V499" s="58"/>
      <c r="W499" s="58"/>
      <c r="X499" s="57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  <c r="AK499" s="58"/>
      <c r="AL499" s="58"/>
      <c r="AM499" s="55"/>
      <c r="AN499" s="55"/>
    </row>
    <row r="500" spans="14:40" ht="12.75" customHeight="1">
      <c r="N500" s="57"/>
      <c r="O500" s="57"/>
      <c r="P500" s="57"/>
      <c r="Q500" s="57"/>
      <c r="R500" s="57"/>
      <c r="S500" s="57"/>
      <c r="T500" s="57"/>
      <c r="U500" s="57"/>
      <c r="V500" s="58"/>
      <c r="W500" s="58"/>
      <c r="X500" s="57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  <c r="AK500" s="58"/>
      <c r="AL500" s="58"/>
      <c r="AM500" s="55"/>
      <c r="AN500" s="55"/>
    </row>
    <row r="501" spans="14:40" ht="12.75" customHeight="1">
      <c r="N501" s="57"/>
      <c r="O501" s="57"/>
      <c r="P501" s="57"/>
      <c r="Q501" s="57"/>
      <c r="R501" s="57"/>
      <c r="S501" s="57"/>
      <c r="T501" s="57"/>
      <c r="U501" s="57"/>
      <c r="V501" s="58"/>
      <c r="W501" s="58"/>
      <c r="X501" s="57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  <c r="AK501" s="58"/>
      <c r="AL501" s="58"/>
      <c r="AM501" s="55"/>
      <c r="AN501" s="55"/>
    </row>
    <row r="502" spans="14:40" ht="12.75" customHeight="1">
      <c r="N502" s="57"/>
      <c r="O502" s="57"/>
      <c r="P502" s="57"/>
      <c r="Q502" s="57"/>
      <c r="R502" s="57"/>
      <c r="S502" s="57"/>
      <c r="T502" s="57"/>
      <c r="U502" s="57"/>
      <c r="V502" s="58"/>
      <c r="W502" s="58"/>
      <c r="X502" s="57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  <c r="AK502" s="58"/>
      <c r="AL502" s="58"/>
      <c r="AM502" s="55"/>
      <c r="AN502" s="55"/>
    </row>
    <row r="503" spans="14:40" ht="12.75" customHeight="1">
      <c r="N503" s="57"/>
      <c r="O503" s="57"/>
      <c r="P503" s="57"/>
      <c r="Q503" s="57"/>
      <c r="R503" s="57"/>
      <c r="S503" s="57"/>
      <c r="T503" s="57"/>
      <c r="U503" s="57"/>
      <c r="V503" s="58"/>
      <c r="W503" s="58"/>
      <c r="X503" s="57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  <c r="AK503" s="58"/>
      <c r="AL503" s="58"/>
      <c r="AM503" s="55"/>
      <c r="AN503" s="55"/>
    </row>
    <row r="504" spans="14:40" ht="12.75" customHeight="1">
      <c r="N504" s="57"/>
      <c r="O504" s="57"/>
      <c r="P504" s="57"/>
      <c r="Q504" s="57"/>
      <c r="R504" s="57"/>
      <c r="S504" s="57"/>
      <c r="T504" s="57"/>
      <c r="U504" s="57"/>
      <c r="V504" s="58"/>
      <c r="W504" s="58"/>
      <c r="X504" s="57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  <c r="AK504" s="58"/>
      <c r="AL504" s="58"/>
      <c r="AM504" s="55"/>
      <c r="AN504" s="55"/>
    </row>
    <row r="505" spans="14:40" ht="12.75" customHeight="1">
      <c r="N505" s="57"/>
      <c r="O505" s="57"/>
      <c r="P505" s="57"/>
      <c r="Q505" s="57"/>
      <c r="R505" s="57"/>
      <c r="S505" s="57"/>
      <c r="T505" s="57"/>
      <c r="U505" s="57"/>
      <c r="V505" s="58"/>
      <c r="W505" s="58"/>
      <c r="X505" s="57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  <c r="AK505" s="58"/>
      <c r="AL505" s="58"/>
      <c r="AM505" s="55"/>
      <c r="AN505" s="55"/>
    </row>
    <row r="506" spans="14:40" ht="12.75" customHeight="1">
      <c r="N506" s="57"/>
      <c r="O506" s="57"/>
      <c r="P506" s="57"/>
      <c r="Q506" s="57"/>
      <c r="R506" s="57"/>
      <c r="S506" s="57"/>
      <c r="T506" s="57"/>
      <c r="U506" s="57"/>
      <c r="V506" s="58"/>
      <c r="W506" s="58"/>
      <c r="X506" s="57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  <c r="AK506" s="58"/>
      <c r="AL506" s="58"/>
      <c r="AM506" s="55"/>
      <c r="AN506" s="55"/>
    </row>
    <row r="507" spans="14:40" ht="12.75" customHeight="1">
      <c r="N507" s="57"/>
      <c r="O507" s="57"/>
      <c r="P507" s="57"/>
      <c r="Q507" s="57"/>
      <c r="R507" s="57"/>
      <c r="S507" s="57"/>
      <c r="T507" s="57"/>
      <c r="U507" s="57"/>
      <c r="V507" s="58"/>
      <c r="W507" s="58"/>
      <c r="X507" s="57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  <c r="AK507" s="58"/>
      <c r="AL507" s="58"/>
      <c r="AM507" s="55"/>
      <c r="AN507" s="55"/>
    </row>
    <row r="508" spans="14:40" ht="12.75" customHeight="1">
      <c r="N508" s="57"/>
      <c r="O508" s="57"/>
      <c r="P508" s="57"/>
      <c r="Q508" s="57"/>
      <c r="R508" s="57"/>
      <c r="S508" s="57"/>
      <c r="T508" s="57"/>
      <c r="U508" s="57"/>
      <c r="V508" s="58"/>
      <c r="W508" s="58"/>
      <c r="X508" s="57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  <c r="AK508" s="58"/>
      <c r="AL508" s="58"/>
      <c r="AM508" s="55"/>
      <c r="AN508" s="55"/>
    </row>
    <row r="509" spans="14:40" ht="12.75" customHeight="1">
      <c r="N509" s="57"/>
      <c r="O509" s="57"/>
      <c r="P509" s="57"/>
      <c r="Q509" s="57"/>
      <c r="R509" s="57"/>
      <c r="S509" s="57"/>
      <c r="T509" s="57"/>
      <c r="U509" s="57"/>
      <c r="V509" s="58"/>
      <c r="W509" s="58"/>
      <c r="X509" s="57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  <c r="AK509" s="58"/>
      <c r="AL509" s="58"/>
      <c r="AM509" s="55"/>
      <c r="AN509" s="55"/>
    </row>
    <row r="510" spans="14:40" ht="12.75" customHeight="1">
      <c r="N510" s="57"/>
      <c r="O510" s="57"/>
      <c r="P510" s="57"/>
      <c r="Q510" s="57"/>
      <c r="R510" s="57"/>
      <c r="S510" s="57"/>
      <c r="T510" s="57"/>
      <c r="U510" s="57"/>
      <c r="V510" s="58"/>
      <c r="W510" s="58"/>
      <c r="X510" s="57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  <c r="AK510" s="58"/>
      <c r="AL510" s="58"/>
      <c r="AM510" s="55"/>
      <c r="AN510" s="55"/>
    </row>
    <row r="511" spans="14:40" ht="12.75" customHeight="1">
      <c r="N511" s="57"/>
      <c r="O511" s="57"/>
      <c r="P511" s="57"/>
      <c r="Q511" s="57"/>
      <c r="R511" s="57"/>
      <c r="S511" s="57"/>
      <c r="T511" s="57"/>
      <c r="U511" s="57"/>
      <c r="V511" s="58"/>
      <c r="W511" s="58"/>
      <c r="X511" s="57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  <c r="AK511" s="58"/>
      <c r="AL511" s="58"/>
      <c r="AM511" s="55"/>
      <c r="AN511" s="55"/>
    </row>
    <row r="512" spans="14:40" ht="12.75" customHeight="1">
      <c r="N512" s="57"/>
      <c r="O512" s="57"/>
      <c r="P512" s="57"/>
      <c r="Q512" s="57"/>
      <c r="R512" s="57"/>
      <c r="S512" s="57"/>
      <c r="T512" s="57"/>
      <c r="U512" s="57"/>
      <c r="V512" s="58"/>
      <c r="W512" s="58"/>
      <c r="X512" s="57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  <c r="AK512" s="58"/>
      <c r="AL512" s="58"/>
      <c r="AM512" s="55"/>
      <c r="AN512" s="55"/>
    </row>
    <row r="513" spans="14:40" ht="12.75" customHeight="1">
      <c r="N513" s="57"/>
      <c r="O513" s="57"/>
      <c r="P513" s="57"/>
      <c r="Q513" s="57"/>
      <c r="R513" s="57"/>
      <c r="S513" s="57"/>
      <c r="T513" s="57"/>
      <c r="U513" s="57"/>
      <c r="V513" s="58"/>
      <c r="W513" s="58"/>
      <c r="X513" s="57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  <c r="AK513" s="58"/>
      <c r="AL513" s="58"/>
      <c r="AM513" s="55"/>
      <c r="AN513" s="55"/>
    </row>
    <row r="514" spans="14:40" ht="12.75" customHeight="1">
      <c r="N514" s="57"/>
      <c r="O514" s="57"/>
      <c r="P514" s="57"/>
      <c r="Q514" s="57"/>
      <c r="R514" s="57"/>
      <c r="S514" s="57"/>
      <c r="T514" s="57"/>
      <c r="U514" s="57"/>
      <c r="V514" s="58"/>
      <c r="W514" s="58"/>
      <c r="X514" s="57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  <c r="AK514" s="58"/>
      <c r="AL514" s="58"/>
      <c r="AM514" s="55"/>
      <c r="AN514" s="55"/>
    </row>
    <row r="515" spans="14:40" ht="12.75" customHeight="1">
      <c r="N515" s="57"/>
      <c r="O515" s="57"/>
      <c r="P515" s="57"/>
      <c r="Q515" s="57"/>
      <c r="R515" s="57"/>
      <c r="S515" s="57"/>
      <c r="T515" s="57"/>
      <c r="U515" s="57"/>
      <c r="V515" s="58"/>
      <c r="W515" s="58"/>
      <c r="X515" s="57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  <c r="AK515" s="58"/>
      <c r="AL515" s="58"/>
      <c r="AM515" s="55"/>
      <c r="AN515" s="55"/>
    </row>
    <row r="516" spans="14:40" ht="12.75" customHeight="1">
      <c r="N516" s="57"/>
      <c r="O516" s="57"/>
      <c r="P516" s="57"/>
      <c r="Q516" s="57"/>
      <c r="R516" s="57"/>
      <c r="S516" s="57"/>
      <c r="T516" s="57"/>
      <c r="U516" s="57"/>
      <c r="V516" s="58"/>
      <c r="W516" s="58"/>
      <c r="X516" s="57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  <c r="AK516" s="58"/>
      <c r="AL516" s="58"/>
      <c r="AM516" s="55"/>
      <c r="AN516" s="55"/>
    </row>
    <row r="517" spans="14:40" ht="12.75" customHeight="1">
      <c r="N517" s="57"/>
      <c r="O517" s="57"/>
      <c r="P517" s="57"/>
      <c r="Q517" s="57"/>
      <c r="R517" s="57"/>
      <c r="S517" s="57"/>
      <c r="T517" s="57"/>
      <c r="U517" s="57"/>
      <c r="V517" s="58"/>
      <c r="W517" s="58"/>
      <c r="X517" s="57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  <c r="AK517" s="58"/>
      <c r="AL517" s="58"/>
      <c r="AM517" s="55"/>
      <c r="AN517" s="55"/>
    </row>
    <row r="518" spans="14:40" ht="12.75" customHeight="1">
      <c r="N518" s="57"/>
      <c r="O518" s="57"/>
      <c r="P518" s="57"/>
      <c r="Q518" s="57"/>
      <c r="R518" s="57"/>
      <c r="S518" s="57"/>
      <c r="T518" s="57"/>
      <c r="U518" s="57"/>
      <c r="V518" s="58"/>
      <c r="W518" s="58"/>
      <c r="X518" s="57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  <c r="AK518" s="58"/>
      <c r="AL518" s="58"/>
      <c r="AM518" s="55"/>
      <c r="AN518" s="55"/>
    </row>
    <row r="519" spans="14:40" ht="12.75" customHeight="1">
      <c r="N519" s="57"/>
      <c r="O519" s="57"/>
      <c r="P519" s="57"/>
      <c r="Q519" s="57"/>
      <c r="R519" s="57"/>
      <c r="S519" s="57"/>
      <c r="T519" s="57"/>
      <c r="U519" s="57"/>
      <c r="V519" s="58"/>
      <c r="W519" s="58"/>
      <c r="X519" s="57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  <c r="AK519" s="58"/>
      <c r="AL519" s="58"/>
      <c r="AM519" s="55"/>
      <c r="AN519" s="55"/>
    </row>
    <row r="520" spans="14:40" ht="12.75" customHeight="1">
      <c r="N520" s="57"/>
      <c r="O520" s="57"/>
      <c r="P520" s="57"/>
      <c r="Q520" s="57"/>
      <c r="R520" s="57"/>
      <c r="S520" s="57"/>
      <c r="T520" s="57"/>
      <c r="U520" s="57"/>
      <c r="V520" s="58"/>
      <c r="W520" s="58"/>
      <c r="X520" s="57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  <c r="AK520" s="58"/>
      <c r="AL520" s="58"/>
      <c r="AM520" s="55"/>
      <c r="AN520" s="55"/>
    </row>
    <row r="521" spans="14:40" ht="12.75" customHeight="1">
      <c r="N521" s="57"/>
      <c r="O521" s="57"/>
      <c r="P521" s="57"/>
      <c r="Q521" s="57"/>
      <c r="R521" s="57"/>
      <c r="S521" s="57"/>
      <c r="T521" s="57"/>
      <c r="U521" s="57"/>
      <c r="V521" s="58"/>
      <c r="W521" s="58"/>
      <c r="X521" s="57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  <c r="AK521" s="58"/>
      <c r="AL521" s="58"/>
      <c r="AM521" s="55"/>
      <c r="AN521" s="55"/>
    </row>
    <row r="522" spans="14:40" ht="12.75" customHeight="1">
      <c r="N522" s="57"/>
      <c r="O522" s="57"/>
      <c r="P522" s="57"/>
      <c r="Q522" s="57"/>
      <c r="R522" s="57"/>
      <c r="S522" s="57"/>
      <c r="T522" s="57"/>
      <c r="U522" s="57"/>
      <c r="V522" s="58"/>
      <c r="W522" s="58"/>
      <c r="X522" s="57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  <c r="AK522" s="58"/>
      <c r="AL522" s="58"/>
      <c r="AM522" s="55"/>
      <c r="AN522" s="55"/>
    </row>
    <row r="523" spans="14:40" ht="12.75" customHeight="1">
      <c r="N523" s="57"/>
      <c r="O523" s="57"/>
      <c r="P523" s="57"/>
      <c r="Q523" s="57"/>
      <c r="R523" s="57"/>
      <c r="S523" s="57"/>
      <c r="T523" s="57"/>
      <c r="U523" s="57"/>
      <c r="V523" s="58"/>
      <c r="W523" s="58"/>
      <c r="X523" s="57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  <c r="AK523" s="58"/>
      <c r="AL523" s="58"/>
      <c r="AM523" s="55"/>
      <c r="AN523" s="55"/>
    </row>
    <row r="524" spans="14:40" ht="12.75" customHeight="1">
      <c r="N524" s="57"/>
      <c r="O524" s="57"/>
      <c r="P524" s="57"/>
      <c r="Q524" s="57"/>
      <c r="R524" s="57"/>
      <c r="S524" s="57"/>
      <c r="T524" s="57"/>
      <c r="U524" s="57"/>
      <c r="V524" s="58"/>
      <c r="W524" s="58"/>
      <c r="X524" s="57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  <c r="AK524" s="58"/>
      <c r="AL524" s="58"/>
      <c r="AM524" s="55"/>
      <c r="AN524" s="55"/>
    </row>
    <row r="525" spans="14:40" ht="12.75" customHeight="1">
      <c r="N525" s="57"/>
      <c r="O525" s="57"/>
      <c r="P525" s="57"/>
      <c r="Q525" s="57"/>
      <c r="R525" s="57"/>
      <c r="S525" s="57"/>
      <c r="T525" s="57"/>
      <c r="U525" s="57"/>
      <c r="V525" s="58"/>
      <c r="W525" s="58"/>
      <c r="X525" s="57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  <c r="AK525" s="58"/>
      <c r="AL525" s="58"/>
      <c r="AM525" s="55"/>
      <c r="AN525" s="55"/>
    </row>
    <row r="526" spans="14:40" ht="12.75" customHeight="1">
      <c r="N526" s="57"/>
      <c r="O526" s="57"/>
      <c r="P526" s="57"/>
      <c r="Q526" s="57"/>
      <c r="R526" s="57"/>
      <c r="S526" s="57"/>
      <c r="T526" s="57"/>
      <c r="U526" s="57"/>
      <c r="V526" s="58"/>
      <c r="W526" s="58"/>
      <c r="X526" s="57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  <c r="AK526" s="58"/>
      <c r="AL526" s="58"/>
      <c r="AM526" s="55"/>
      <c r="AN526" s="55"/>
    </row>
    <row r="527" spans="14:40" ht="12.75" customHeight="1">
      <c r="N527" s="57"/>
      <c r="O527" s="57"/>
      <c r="P527" s="57"/>
      <c r="Q527" s="57"/>
      <c r="R527" s="57"/>
      <c r="S527" s="57"/>
      <c r="T527" s="57"/>
      <c r="U527" s="57"/>
      <c r="V527" s="58"/>
      <c r="W527" s="58"/>
      <c r="X527" s="57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  <c r="AK527" s="58"/>
      <c r="AL527" s="58"/>
      <c r="AM527" s="55"/>
      <c r="AN527" s="55"/>
    </row>
    <row r="528" spans="14:40" ht="12.75" customHeight="1">
      <c r="N528" s="57"/>
      <c r="O528" s="57"/>
      <c r="P528" s="57"/>
      <c r="Q528" s="57"/>
      <c r="R528" s="57"/>
      <c r="S528" s="57"/>
      <c r="T528" s="57"/>
      <c r="U528" s="57"/>
      <c r="V528" s="58"/>
      <c r="W528" s="58"/>
      <c r="X528" s="57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  <c r="AK528" s="58"/>
      <c r="AL528" s="58"/>
      <c r="AM528" s="55"/>
      <c r="AN528" s="55"/>
    </row>
    <row r="529" spans="14:40" ht="12.75" customHeight="1">
      <c r="N529" s="57"/>
      <c r="O529" s="57"/>
      <c r="P529" s="57"/>
      <c r="Q529" s="57"/>
      <c r="R529" s="57"/>
      <c r="S529" s="57"/>
      <c r="T529" s="57"/>
      <c r="U529" s="57"/>
      <c r="V529" s="58"/>
      <c r="W529" s="58"/>
      <c r="X529" s="57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  <c r="AK529" s="58"/>
      <c r="AL529" s="58"/>
      <c r="AM529" s="55"/>
      <c r="AN529" s="55"/>
    </row>
    <row r="530" spans="14:40" ht="12.75" customHeight="1">
      <c r="N530" s="57"/>
      <c r="O530" s="57"/>
      <c r="P530" s="57"/>
      <c r="Q530" s="57"/>
      <c r="R530" s="57"/>
      <c r="S530" s="57"/>
      <c r="T530" s="57"/>
      <c r="U530" s="57"/>
      <c r="V530" s="58"/>
      <c r="W530" s="58"/>
      <c r="X530" s="57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  <c r="AK530" s="58"/>
      <c r="AL530" s="58"/>
      <c r="AM530" s="55"/>
      <c r="AN530" s="55"/>
    </row>
    <row r="531" spans="14:40" ht="12.75" customHeight="1">
      <c r="N531" s="57"/>
      <c r="O531" s="57"/>
      <c r="P531" s="57"/>
      <c r="Q531" s="57"/>
      <c r="R531" s="57"/>
      <c r="S531" s="57"/>
      <c r="T531" s="57"/>
      <c r="U531" s="57"/>
      <c r="V531" s="58"/>
      <c r="W531" s="58"/>
      <c r="X531" s="57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  <c r="AK531" s="58"/>
      <c r="AL531" s="58"/>
      <c r="AM531" s="55"/>
      <c r="AN531" s="55"/>
    </row>
    <row r="532" spans="14:40" ht="12.75" customHeight="1">
      <c r="N532" s="57"/>
      <c r="O532" s="57"/>
      <c r="P532" s="57"/>
      <c r="Q532" s="57"/>
      <c r="R532" s="57"/>
      <c r="S532" s="57"/>
      <c r="T532" s="57"/>
      <c r="U532" s="57"/>
      <c r="V532" s="58"/>
      <c r="W532" s="58"/>
      <c r="X532" s="57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  <c r="AK532" s="58"/>
      <c r="AL532" s="58"/>
      <c r="AM532" s="55"/>
      <c r="AN532" s="55"/>
    </row>
    <row r="533" spans="14:40" ht="12.75" customHeight="1">
      <c r="N533" s="57"/>
      <c r="O533" s="57"/>
      <c r="P533" s="57"/>
      <c r="Q533" s="57"/>
      <c r="R533" s="57"/>
      <c r="S533" s="57"/>
      <c r="T533" s="57"/>
      <c r="U533" s="57"/>
      <c r="V533" s="58"/>
      <c r="W533" s="58"/>
      <c r="X533" s="57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  <c r="AK533" s="58"/>
      <c r="AL533" s="58"/>
      <c r="AM533" s="55"/>
      <c r="AN533" s="55"/>
    </row>
    <row r="534" spans="14:40" ht="12.75" customHeight="1">
      <c r="N534" s="57"/>
      <c r="O534" s="57"/>
      <c r="P534" s="57"/>
      <c r="Q534" s="57"/>
      <c r="R534" s="57"/>
      <c r="S534" s="57"/>
      <c r="T534" s="57"/>
      <c r="U534" s="57"/>
      <c r="V534" s="58"/>
      <c r="W534" s="58"/>
      <c r="X534" s="57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  <c r="AK534" s="58"/>
      <c r="AL534" s="58"/>
      <c r="AM534" s="55"/>
      <c r="AN534" s="55"/>
    </row>
    <row r="535" spans="14:40" ht="12.75" customHeight="1">
      <c r="N535" s="57"/>
      <c r="O535" s="57"/>
      <c r="P535" s="57"/>
      <c r="Q535" s="57"/>
      <c r="R535" s="57"/>
      <c r="S535" s="57"/>
      <c r="T535" s="57"/>
      <c r="U535" s="57"/>
      <c r="V535" s="58"/>
      <c r="W535" s="58"/>
      <c r="X535" s="57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  <c r="AK535" s="58"/>
      <c r="AL535" s="58"/>
      <c r="AM535" s="55"/>
      <c r="AN535" s="55"/>
    </row>
    <row r="536" spans="14:40" ht="12.75" customHeight="1">
      <c r="N536" s="57"/>
      <c r="O536" s="57"/>
      <c r="P536" s="57"/>
      <c r="Q536" s="57"/>
      <c r="R536" s="57"/>
      <c r="S536" s="57"/>
      <c r="T536" s="57"/>
      <c r="U536" s="57"/>
      <c r="V536" s="58"/>
      <c r="W536" s="58"/>
      <c r="X536" s="57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  <c r="AK536" s="58"/>
      <c r="AL536" s="58"/>
      <c r="AM536" s="55"/>
      <c r="AN536" s="55"/>
    </row>
    <row r="537" spans="14:40" ht="12.75" customHeight="1">
      <c r="N537" s="57"/>
      <c r="O537" s="57"/>
      <c r="P537" s="57"/>
      <c r="Q537" s="57"/>
      <c r="R537" s="57"/>
      <c r="S537" s="57"/>
      <c r="T537" s="57"/>
      <c r="U537" s="57"/>
      <c r="V537" s="58"/>
      <c r="W537" s="58"/>
      <c r="X537" s="57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  <c r="AK537" s="58"/>
      <c r="AL537" s="58"/>
      <c r="AM537" s="55"/>
      <c r="AN537" s="55"/>
    </row>
    <row r="538" spans="14:40" ht="12.75" customHeight="1">
      <c r="N538" s="57"/>
      <c r="O538" s="57"/>
      <c r="P538" s="57"/>
      <c r="Q538" s="57"/>
      <c r="R538" s="57"/>
      <c r="S538" s="57"/>
      <c r="T538" s="57"/>
      <c r="U538" s="57"/>
      <c r="V538" s="58"/>
      <c r="W538" s="58"/>
      <c r="X538" s="57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  <c r="AK538" s="58"/>
      <c r="AL538" s="58"/>
      <c r="AM538" s="55"/>
      <c r="AN538" s="55"/>
    </row>
    <row r="539" spans="14:40" ht="12.75" customHeight="1">
      <c r="N539" s="57"/>
      <c r="O539" s="57"/>
      <c r="P539" s="57"/>
      <c r="Q539" s="57"/>
      <c r="R539" s="57"/>
      <c r="S539" s="57"/>
      <c r="T539" s="57"/>
      <c r="U539" s="57"/>
      <c r="V539" s="58"/>
      <c r="W539" s="58"/>
      <c r="X539" s="57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  <c r="AK539" s="58"/>
      <c r="AL539" s="58"/>
      <c r="AM539" s="55"/>
      <c r="AN539" s="55"/>
    </row>
    <row r="540" spans="14:40" ht="12.75" customHeight="1">
      <c r="N540" s="57"/>
      <c r="O540" s="57"/>
      <c r="P540" s="57"/>
      <c r="Q540" s="57"/>
      <c r="R540" s="57"/>
      <c r="S540" s="57"/>
      <c r="T540" s="57"/>
      <c r="U540" s="57"/>
      <c r="V540" s="58"/>
      <c r="W540" s="58"/>
      <c r="X540" s="57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  <c r="AK540" s="58"/>
      <c r="AL540" s="58"/>
      <c r="AM540" s="55"/>
      <c r="AN540" s="55"/>
    </row>
    <row r="541" spans="14:40" ht="12.75" customHeight="1">
      <c r="N541" s="57"/>
      <c r="O541" s="57"/>
      <c r="P541" s="57"/>
      <c r="Q541" s="57"/>
      <c r="R541" s="57"/>
      <c r="S541" s="57"/>
      <c r="T541" s="57"/>
      <c r="U541" s="57"/>
      <c r="V541" s="58"/>
      <c r="W541" s="58"/>
      <c r="X541" s="57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  <c r="AK541" s="58"/>
      <c r="AL541" s="58"/>
      <c r="AM541" s="55"/>
      <c r="AN541" s="55"/>
    </row>
    <row r="542" spans="14:40" ht="12.75" customHeight="1">
      <c r="N542" s="57"/>
      <c r="O542" s="57"/>
      <c r="P542" s="57"/>
      <c r="Q542" s="57"/>
      <c r="R542" s="57"/>
      <c r="S542" s="57"/>
      <c r="T542" s="57"/>
      <c r="U542" s="57"/>
      <c r="V542" s="58"/>
      <c r="W542" s="58"/>
      <c r="X542" s="57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  <c r="AK542" s="58"/>
      <c r="AL542" s="58"/>
      <c r="AM542" s="55"/>
      <c r="AN542" s="55"/>
    </row>
    <row r="543" spans="14:40" ht="12.75" customHeight="1">
      <c r="N543" s="57"/>
      <c r="O543" s="57"/>
      <c r="P543" s="57"/>
      <c r="Q543" s="57"/>
      <c r="R543" s="57"/>
      <c r="S543" s="57"/>
      <c r="T543" s="57"/>
      <c r="U543" s="57"/>
      <c r="V543" s="58"/>
      <c r="W543" s="58"/>
      <c r="X543" s="57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  <c r="AK543" s="58"/>
      <c r="AL543" s="58"/>
      <c r="AM543" s="55"/>
      <c r="AN543" s="55"/>
    </row>
    <row r="544" spans="14:40" ht="12.75" customHeight="1">
      <c r="N544" s="57"/>
      <c r="O544" s="57"/>
      <c r="P544" s="57"/>
      <c r="Q544" s="57"/>
      <c r="R544" s="57"/>
      <c r="S544" s="57"/>
      <c r="T544" s="57"/>
      <c r="U544" s="57"/>
      <c r="V544" s="58"/>
      <c r="W544" s="58"/>
      <c r="X544" s="57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  <c r="AK544" s="58"/>
      <c r="AL544" s="58"/>
      <c r="AM544" s="55"/>
      <c r="AN544" s="55"/>
    </row>
    <row r="545" spans="14:40" ht="12.75" customHeight="1">
      <c r="N545" s="57"/>
      <c r="O545" s="57"/>
      <c r="P545" s="57"/>
      <c r="Q545" s="57"/>
      <c r="R545" s="57"/>
      <c r="S545" s="57"/>
      <c r="T545" s="57"/>
      <c r="U545" s="57"/>
      <c r="V545" s="58"/>
      <c r="W545" s="58"/>
      <c r="X545" s="57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  <c r="AK545" s="58"/>
      <c r="AL545" s="58"/>
      <c r="AM545" s="55"/>
      <c r="AN545" s="55"/>
    </row>
    <row r="546" spans="14:40" ht="12.75" customHeight="1">
      <c r="N546" s="57"/>
      <c r="O546" s="57"/>
      <c r="P546" s="57"/>
      <c r="Q546" s="57"/>
      <c r="R546" s="57"/>
      <c r="S546" s="57"/>
      <c r="T546" s="57"/>
      <c r="U546" s="57"/>
      <c r="V546" s="58"/>
      <c r="W546" s="58"/>
      <c r="X546" s="57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  <c r="AK546" s="58"/>
      <c r="AL546" s="58"/>
      <c r="AM546" s="55"/>
      <c r="AN546" s="55"/>
    </row>
    <row r="547" spans="14:40" ht="12.75" customHeight="1">
      <c r="N547" s="57"/>
      <c r="O547" s="57"/>
      <c r="P547" s="57"/>
      <c r="Q547" s="57"/>
      <c r="R547" s="57"/>
      <c r="S547" s="57"/>
      <c r="T547" s="57"/>
      <c r="U547" s="57"/>
      <c r="V547" s="58"/>
      <c r="W547" s="58"/>
      <c r="X547" s="57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  <c r="AK547" s="58"/>
      <c r="AL547" s="58"/>
      <c r="AM547" s="55"/>
      <c r="AN547" s="55"/>
    </row>
    <row r="548" spans="14:40" ht="12.75" customHeight="1">
      <c r="N548" s="57"/>
      <c r="O548" s="57"/>
      <c r="P548" s="57"/>
      <c r="Q548" s="57"/>
      <c r="R548" s="57"/>
      <c r="S548" s="57"/>
      <c r="T548" s="57"/>
      <c r="U548" s="57"/>
      <c r="V548" s="58"/>
      <c r="W548" s="58"/>
      <c r="X548" s="57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  <c r="AK548" s="58"/>
      <c r="AL548" s="58"/>
      <c r="AM548" s="55"/>
      <c r="AN548" s="55"/>
    </row>
    <row r="549" spans="14:40" ht="12.75" customHeight="1">
      <c r="N549" s="57"/>
      <c r="O549" s="57"/>
      <c r="P549" s="57"/>
      <c r="Q549" s="57"/>
      <c r="R549" s="57"/>
      <c r="S549" s="57"/>
      <c r="T549" s="57"/>
      <c r="U549" s="57"/>
      <c r="V549" s="58"/>
      <c r="W549" s="58"/>
      <c r="X549" s="57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  <c r="AK549" s="58"/>
      <c r="AL549" s="58"/>
      <c r="AM549" s="55"/>
      <c r="AN549" s="55"/>
    </row>
    <row r="550" spans="14:40" ht="12.75" customHeight="1">
      <c r="N550" s="57"/>
      <c r="O550" s="57"/>
      <c r="P550" s="57"/>
      <c r="Q550" s="57"/>
      <c r="R550" s="57"/>
      <c r="S550" s="57"/>
      <c r="T550" s="57"/>
      <c r="U550" s="57"/>
      <c r="V550" s="58"/>
      <c r="W550" s="58"/>
      <c r="X550" s="57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  <c r="AK550" s="58"/>
      <c r="AL550" s="58"/>
      <c r="AM550" s="55"/>
      <c r="AN550" s="55"/>
    </row>
    <row r="551" spans="14:40" ht="12.75" customHeight="1">
      <c r="N551" s="57"/>
      <c r="O551" s="57"/>
      <c r="P551" s="57"/>
      <c r="Q551" s="57"/>
      <c r="R551" s="57"/>
      <c r="S551" s="57"/>
      <c r="T551" s="57"/>
      <c r="U551" s="57"/>
      <c r="V551" s="58"/>
      <c r="W551" s="58"/>
      <c r="X551" s="57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  <c r="AK551" s="58"/>
      <c r="AL551" s="58"/>
      <c r="AM551" s="55"/>
      <c r="AN551" s="55"/>
    </row>
    <row r="552" spans="14:40" ht="12.75" customHeight="1">
      <c r="N552" s="57"/>
      <c r="O552" s="57"/>
      <c r="P552" s="57"/>
      <c r="Q552" s="57"/>
      <c r="R552" s="57"/>
      <c r="S552" s="57"/>
      <c r="T552" s="57"/>
      <c r="U552" s="57"/>
      <c r="V552" s="58"/>
      <c r="W552" s="58"/>
      <c r="X552" s="57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  <c r="AK552" s="58"/>
      <c r="AL552" s="58"/>
      <c r="AM552" s="55"/>
      <c r="AN552" s="55"/>
    </row>
    <row r="553" spans="14:40" ht="12.75" customHeight="1">
      <c r="N553" s="57"/>
      <c r="O553" s="57"/>
      <c r="P553" s="57"/>
      <c r="Q553" s="57"/>
      <c r="R553" s="57"/>
      <c r="S553" s="57"/>
      <c r="T553" s="57"/>
      <c r="U553" s="57"/>
      <c r="V553" s="58"/>
      <c r="W553" s="58"/>
      <c r="X553" s="57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  <c r="AK553" s="58"/>
      <c r="AL553" s="58"/>
      <c r="AM553" s="55"/>
      <c r="AN553" s="55"/>
    </row>
    <row r="554" spans="14:40" ht="12.75" customHeight="1">
      <c r="N554" s="57"/>
      <c r="O554" s="57"/>
      <c r="P554" s="57"/>
      <c r="Q554" s="57"/>
      <c r="R554" s="57"/>
      <c r="S554" s="57"/>
      <c r="T554" s="57"/>
      <c r="U554" s="57"/>
      <c r="V554" s="58"/>
      <c r="W554" s="58"/>
      <c r="X554" s="57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  <c r="AK554" s="58"/>
      <c r="AL554" s="58"/>
      <c r="AM554" s="55"/>
      <c r="AN554" s="55"/>
    </row>
    <row r="555" spans="14:40" ht="12.75" customHeight="1">
      <c r="N555" s="57"/>
      <c r="O555" s="57"/>
      <c r="P555" s="57"/>
      <c r="Q555" s="57"/>
      <c r="R555" s="57"/>
      <c r="S555" s="57"/>
      <c r="T555" s="57"/>
      <c r="U555" s="57"/>
      <c r="V555" s="58"/>
      <c r="W555" s="58"/>
      <c r="X555" s="57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  <c r="AK555" s="58"/>
      <c r="AL555" s="58"/>
      <c r="AM555" s="55"/>
      <c r="AN555" s="55"/>
    </row>
    <row r="556" spans="14:40" ht="12.75" customHeight="1">
      <c r="N556" s="57"/>
      <c r="O556" s="57"/>
      <c r="P556" s="57"/>
      <c r="Q556" s="57"/>
      <c r="R556" s="57"/>
      <c r="S556" s="57"/>
      <c r="T556" s="57"/>
      <c r="U556" s="57"/>
      <c r="V556" s="58"/>
      <c r="W556" s="58"/>
      <c r="X556" s="57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  <c r="AK556" s="58"/>
      <c r="AL556" s="58"/>
      <c r="AM556" s="55"/>
      <c r="AN556" s="55"/>
    </row>
    <row r="557" spans="14:40" ht="12.75" customHeight="1">
      <c r="N557" s="57"/>
      <c r="O557" s="57"/>
      <c r="P557" s="57"/>
      <c r="Q557" s="57"/>
      <c r="R557" s="57"/>
      <c r="S557" s="57"/>
      <c r="T557" s="57"/>
      <c r="U557" s="57"/>
      <c r="V557" s="58"/>
      <c r="W557" s="58"/>
      <c r="X557" s="57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  <c r="AK557" s="58"/>
      <c r="AL557" s="58"/>
      <c r="AM557" s="55"/>
      <c r="AN557" s="55"/>
    </row>
    <row r="558" spans="14:40" ht="12.75" customHeight="1">
      <c r="N558" s="57"/>
      <c r="O558" s="57"/>
      <c r="P558" s="57"/>
      <c r="Q558" s="57"/>
      <c r="R558" s="57"/>
      <c r="S558" s="57"/>
      <c r="T558" s="57"/>
      <c r="U558" s="57"/>
      <c r="V558" s="58"/>
      <c r="W558" s="58"/>
      <c r="X558" s="57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  <c r="AK558" s="58"/>
      <c r="AL558" s="58"/>
      <c r="AM558" s="55"/>
      <c r="AN558" s="55"/>
    </row>
    <row r="559" spans="14:40" ht="12.75" customHeight="1">
      <c r="N559" s="57"/>
      <c r="O559" s="57"/>
      <c r="P559" s="57"/>
      <c r="Q559" s="57"/>
      <c r="R559" s="57"/>
      <c r="S559" s="57"/>
      <c r="T559" s="57"/>
      <c r="U559" s="57"/>
      <c r="V559" s="58"/>
      <c r="W559" s="58"/>
      <c r="X559" s="57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  <c r="AK559" s="58"/>
      <c r="AL559" s="58"/>
      <c r="AM559" s="55"/>
      <c r="AN559" s="55"/>
    </row>
    <row r="560" spans="14:40" ht="12.75" customHeight="1">
      <c r="N560" s="57"/>
      <c r="O560" s="57"/>
      <c r="P560" s="57"/>
      <c r="Q560" s="57"/>
      <c r="R560" s="57"/>
      <c r="S560" s="57"/>
      <c r="T560" s="57"/>
      <c r="U560" s="57"/>
      <c r="V560" s="58"/>
      <c r="W560" s="58"/>
      <c r="X560" s="57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  <c r="AK560" s="58"/>
      <c r="AL560" s="58"/>
      <c r="AM560" s="55"/>
      <c r="AN560" s="55"/>
    </row>
    <row r="561" spans="14:40" ht="12.75" customHeight="1">
      <c r="N561" s="57"/>
      <c r="O561" s="57"/>
      <c r="P561" s="57"/>
      <c r="Q561" s="57"/>
      <c r="R561" s="57"/>
      <c r="S561" s="57"/>
      <c r="T561" s="57"/>
      <c r="U561" s="57"/>
      <c r="V561" s="58"/>
      <c r="W561" s="58"/>
      <c r="X561" s="57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  <c r="AK561" s="58"/>
      <c r="AL561" s="58"/>
      <c r="AM561" s="55"/>
      <c r="AN561" s="55"/>
    </row>
    <row r="562" spans="14:40" ht="12.75" customHeight="1">
      <c r="N562" s="57"/>
      <c r="O562" s="57"/>
      <c r="P562" s="57"/>
      <c r="Q562" s="57"/>
      <c r="R562" s="57"/>
      <c r="S562" s="57"/>
      <c r="T562" s="57"/>
      <c r="U562" s="57"/>
      <c r="V562" s="58"/>
      <c r="W562" s="58"/>
      <c r="X562" s="57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  <c r="AK562" s="58"/>
      <c r="AL562" s="58"/>
      <c r="AM562" s="55"/>
      <c r="AN562" s="55"/>
    </row>
    <row r="563" spans="14:40" ht="12.75" customHeight="1">
      <c r="N563" s="57"/>
      <c r="O563" s="57"/>
      <c r="P563" s="57"/>
      <c r="Q563" s="57"/>
      <c r="R563" s="57"/>
      <c r="S563" s="57"/>
      <c r="T563" s="57"/>
      <c r="U563" s="57"/>
      <c r="V563" s="58"/>
      <c r="W563" s="58"/>
      <c r="X563" s="57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  <c r="AK563" s="58"/>
      <c r="AL563" s="58"/>
      <c r="AM563" s="55"/>
      <c r="AN563" s="55"/>
    </row>
    <row r="564" spans="14:40" ht="12.75" customHeight="1">
      <c r="N564" s="57"/>
      <c r="O564" s="57"/>
      <c r="P564" s="57"/>
      <c r="Q564" s="57"/>
      <c r="R564" s="57"/>
      <c r="S564" s="57"/>
      <c r="T564" s="57"/>
      <c r="U564" s="57"/>
      <c r="V564" s="58"/>
      <c r="W564" s="58"/>
      <c r="X564" s="57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  <c r="AK564" s="58"/>
      <c r="AL564" s="58"/>
      <c r="AM564" s="55"/>
      <c r="AN564" s="55"/>
    </row>
    <row r="565" spans="14:40" ht="12.75" customHeight="1">
      <c r="N565" s="57"/>
      <c r="O565" s="57"/>
      <c r="P565" s="57"/>
      <c r="Q565" s="57"/>
      <c r="R565" s="57"/>
      <c r="S565" s="57"/>
      <c r="T565" s="57"/>
      <c r="U565" s="57"/>
      <c r="V565" s="58"/>
      <c r="W565" s="58"/>
      <c r="X565" s="57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  <c r="AK565" s="58"/>
      <c r="AL565" s="58"/>
      <c r="AM565" s="55"/>
      <c r="AN565" s="55"/>
    </row>
    <row r="566" spans="14:40" ht="12.75" customHeight="1">
      <c r="N566" s="57"/>
      <c r="O566" s="57"/>
      <c r="P566" s="57"/>
      <c r="Q566" s="57"/>
      <c r="R566" s="57"/>
      <c r="S566" s="57"/>
      <c r="T566" s="57"/>
      <c r="U566" s="57"/>
      <c r="V566" s="58"/>
      <c r="W566" s="58"/>
      <c r="X566" s="57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  <c r="AK566" s="58"/>
      <c r="AL566" s="58"/>
      <c r="AM566" s="55"/>
      <c r="AN566" s="55"/>
    </row>
    <row r="567" spans="14:40" ht="12.75" customHeight="1">
      <c r="N567" s="57"/>
      <c r="O567" s="57"/>
      <c r="P567" s="57"/>
      <c r="Q567" s="57"/>
      <c r="R567" s="57"/>
      <c r="S567" s="57"/>
      <c r="T567" s="57"/>
      <c r="U567" s="57"/>
      <c r="V567" s="58"/>
      <c r="W567" s="58"/>
      <c r="X567" s="57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  <c r="AK567" s="58"/>
      <c r="AL567" s="58"/>
      <c r="AM567" s="55"/>
      <c r="AN567" s="55"/>
    </row>
    <row r="568" spans="14:40" ht="12.75" customHeight="1">
      <c r="N568" s="57"/>
      <c r="O568" s="57"/>
      <c r="P568" s="57"/>
      <c r="Q568" s="57"/>
      <c r="R568" s="57"/>
      <c r="S568" s="57"/>
      <c r="T568" s="57"/>
      <c r="U568" s="57"/>
      <c r="V568" s="58"/>
      <c r="W568" s="58"/>
      <c r="X568" s="57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  <c r="AK568" s="58"/>
      <c r="AL568" s="58"/>
      <c r="AM568" s="55"/>
      <c r="AN568" s="55"/>
    </row>
    <row r="569" spans="14:40" ht="12.75" customHeight="1">
      <c r="N569" s="57"/>
      <c r="O569" s="57"/>
      <c r="P569" s="57"/>
      <c r="Q569" s="57"/>
      <c r="R569" s="57"/>
      <c r="S569" s="57"/>
      <c r="T569" s="57"/>
      <c r="U569" s="57"/>
      <c r="V569" s="58"/>
      <c r="W569" s="58"/>
      <c r="X569" s="57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  <c r="AK569" s="58"/>
      <c r="AL569" s="58"/>
      <c r="AM569" s="55"/>
      <c r="AN569" s="55"/>
    </row>
    <row r="570" spans="14:40" ht="12.75" customHeight="1">
      <c r="N570" s="57"/>
      <c r="O570" s="57"/>
      <c r="P570" s="57"/>
      <c r="Q570" s="57"/>
      <c r="R570" s="57"/>
      <c r="S570" s="57"/>
      <c r="T570" s="57"/>
      <c r="U570" s="57"/>
      <c r="V570" s="58"/>
      <c r="W570" s="58"/>
      <c r="X570" s="57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  <c r="AK570" s="58"/>
      <c r="AL570" s="58"/>
      <c r="AM570" s="55"/>
      <c r="AN570" s="55"/>
    </row>
    <row r="571" spans="14:40" ht="12.75" customHeight="1">
      <c r="N571" s="57"/>
      <c r="O571" s="57"/>
      <c r="P571" s="57"/>
      <c r="Q571" s="57"/>
      <c r="R571" s="57"/>
      <c r="S571" s="57"/>
      <c r="T571" s="57"/>
      <c r="U571" s="57"/>
      <c r="V571" s="58"/>
      <c r="W571" s="58"/>
      <c r="X571" s="57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  <c r="AK571" s="58"/>
      <c r="AL571" s="58"/>
      <c r="AM571" s="55"/>
      <c r="AN571" s="55"/>
    </row>
    <row r="572" spans="14:40" ht="12.75" customHeight="1">
      <c r="N572" s="57"/>
      <c r="O572" s="57"/>
      <c r="P572" s="57"/>
      <c r="Q572" s="57"/>
      <c r="R572" s="57"/>
      <c r="S572" s="57"/>
      <c r="T572" s="57"/>
      <c r="U572" s="57"/>
      <c r="V572" s="58"/>
      <c r="W572" s="58"/>
      <c r="X572" s="57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  <c r="AK572" s="58"/>
      <c r="AL572" s="58"/>
      <c r="AM572" s="55"/>
      <c r="AN572" s="55"/>
    </row>
    <row r="573" spans="14:40" ht="12.75" customHeight="1">
      <c r="N573" s="57"/>
      <c r="O573" s="57"/>
      <c r="P573" s="57"/>
      <c r="Q573" s="57"/>
      <c r="R573" s="57"/>
      <c r="S573" s="57"/>
      <c r="T573" s="57"/>
      <c r="U573" s="57"/>
      <c r="V573" s="58"/>
      <c r="W573" s="58"/>
      <c r="X573" s="57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  <c r="AK573" s="58"/>
      <c r="AL573" s="58"/>
      <c r="AM573" s="55"/>
      <c r="AN573" s="55"/>
    </row>
    <row r="574" spans="14:40" ht="12.75" customHeight="1">
      <c r="N574" s="57"/>
      <c r="O574" s="57"/>
      <c r="P574" s="57"/>
      <c r="Q574" s="57"/>
      <c r="R574" s="57"/>
      <c r="S574" s="57"/>
      <c r="T574" s="57"/>
      <c r="U574" s="57"/>
      <c r="V574" s="58"/>
      <c r="W574" s="58"/>
      <c r="X574" s="57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  <c r="AK574" s="58"/>
      <c r="AL574" s="58"/>
      <c r="AM574" s="55"/>
      <c r="AN574" s="55"/>
    </row>
    <row r="575" spans="14:40" ht="12.75" customHeight="1">
      <c r="N575" s="57"/>
      <c r="O575" s="57"/>
      <c r="P575" s="57"/>
      <c r="Q575" s="57"/>
      <c r="R575" s="57"/>
      <c r="S575" s="57"/>
      <c r="T575" s="57"/>
      <c r="U575" s="57"/>
      <c r="V575" s="58"/>
      <c r="W575" s="58"/>
      <c r="X575" s="57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  <c r="AK575" s="58"/>
      <c r="AL575" s="58"/>
      <c r="AM575" s="55"/>
      <c r="AN575" s="55"/>
    </row>
    <row r="576" spans="14:40" ht="12.75" customHeight="1">
      <c r="N576" s="57"/>
      <c r="O576" s="57"/>
      <c r="P576" s="57"/>
      <c r="Q576" s="57"/>
      <c r="R576" s="57"/>
      <c r="S576" s="57"/>
      <c r="T576" s="57"/>
      <c r="U576" s="57"/>
      <c r="V576" s="58"/>
      <c r="W576" s="58"/>
      <c r="X576" s="57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  <c r="AK576" s="58"/>
      <c r="AL576" s="58"/>
      <c r="AM576" s="55"/>
      <c r="AN576" s="55"/>
    </row>
    <row r="577" spans="14:40">
      <c r="N577" s="57"/>
      <c r="O577" s="57"/>
      <c r="P577" s="57"/>
      <c r="Q577" s="57"/>
      <c r="R577" s="57"/>
      <c r="S577" s="57"/>
      <c r="T577" s="57"/>
      <c r="U577" s="57"/>
      <c r="V577" s="58"/>
      <c r="W577" s="58"/>
      <c r="X577" s="57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  <c r="AK577" s="58"/>
      <c r="AL577" s="58"/>
      <c r="AM577" s="55"/>
      <c r="AN577" s="55"/>
    </row>
    <row r="578" spans="14:40">
      <c r="N578" s="57"/>
      <c r="O578" s="57"/>
      <c r="P578" s="57"/>
      <c r="Q578" s="57"/>
      <c r="R578" s="57"/>
      <c r="S578" s="57"/>
      <c r="T578" s="57"/>
      <c r="U578" s="57"/>
      <c r="V578" s="58"/>
      <c r="W578" s="58"/>
      <c r="X578" s="57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  <c r="AK578" s="58"/>
      <c r="AL578" s="58"/>
      <c r="AM578" s="55"/>
      <c r="AN578" s="55"/>
    </row>
    <row r="579" spans="14:40">
      <c r="N579" s="57"/>
      <c r="O579" s="57"/>
      <c r="P579" s="57"/>
      <c r="Q579" s="57"/>
      <c r="R579" s="57"/>
      <c r="S579" s="57"/>
      <c r="T579" s="57"/>
      <c r="U579" s="57"/>
      <c r="V579" s="58"/>
      <c r="W579" s="58"/>
      <c r="X579" s="57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  <c r="AK579" s="58"/>
      <c r="AL579" s="58"/>
      <c r="AM579" s="55"/>
      <c r="AN579" s="55"/>
    </row>
    <row r="580" spans="14:40">
      <c r="N580" s="57"/>
      <c r="O580" s="57"/>
      <c r="P580" s="57"/>
      <c r="Q580" s="57"/>
      <c r="R580" s="57"/>
      <c r="S580" s="57"/>
      <c r="T580" s="57"/>
      <c r="U580" s="57"/>
      <c r="V580" s="58"/>
      <c r="W580" s="58"/>
      <c r="X580" s="57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  <c r="AK580" s="58"/>
      <c r="AL580" s="58"/>
      <c r="AM580" s="55"/>
      <c r="AN580" s="55"/>
    </row>
    <row r="581" spans="14:40">
      <c r="N581" s="57"/>
      <c r="O581" s="57"/>
      <c r="P581" s="57"/>
      <c r="Q581" s="57"/>
      <c r="R581" s="57"/>
      <c r="S581" s="57"/>
      <c r="T581" s="57"/>
      <c r="U581" s="57"/>
      <c r="V581" s="58"/>
      <c r="W581" s="58"/>
      <c r="X581" s="57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  <c r="AK581" s="58"/>
      <c r="AL581" s="58"/>
      <c r="AM581" s="55"/>
      <c r="AN581" s="55"/>
    </row>
    <row r="582" spans="14:40">
      <c r="N582" s="57"/>
      <c r="O582" s="57"/>
      <c r="P582" s="57"/>
      <c r="Q582" s="57"/>
      <c r="R582" s="57"/>
      <c r="S582" s="57"/>
      <c r="T582" s="57"/>
      <c r="U582" s="57"/>
      <c r="V582" s="58"/>
      <c r="W582" s="58"/>
      <c r="X582" s="57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  <c r="AK582" s="58"/>
      <c r="AL582" s="58"/>
      <c r="AM582" s="55"/>
      <c r="AN582" s="55"/>
    </row>
    <row r="583" spans="14:40">
      <c r="N583" s="57"/>
      <c r="O583" s="57"/>
      <c r="P583" s="57"/>
      <c r="Q583" s="57"/>
      <c r="R583" s="57"/>
      <c r="S583" s="57"/>
      <c r="T583" s="57"/>
      <c r="U583" s="57"/>
      <c r="V583" s="58"/>
      <c r="W583" s="58"/>
      <c r="X583" s="57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  <c r="AK583" s="58"/>
      <c r="AL583" s="58"/>
      <c r="AM583" s="55"/>
      <c r="AN583" s="55"/>
    </row>
    <row r="584" spans="14:40">
      <c r="N584" s="57"/>
      <c r="O584" s="57"/>
      <c r="P584" s="57"/>
      <c r="Q584" s="57"/>
      <c r="R584" s="57"/>
      <c r="S584" s="57"/>
      <c r="T584" s="57"/>
      <c r="U584" s="57"/>
      <c r="V584" s="58"/>
      <c r="W584" s="58"/>
      <c r="X584" s="57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  <c r="AK584" s="58"/>
      <c r="AL584" s="58"/>
      <c r="AM584" s="55"/>
      <c r="AN584" s="55"/>
    </row>
    <row r="585" spans="14:40">
      <c r="N585" s="57"/>
      <c r="O585" s="57"/>
      <c r="P585" s="57"/>
      <c r="Q585" s="57"/>
      <c r="R585" s="57"/>
      <c r="S585" s="57"/>
      <c r="T585" s="57"/>
      <c r="U585" s="57"/>
      <c r="V585" s="58"/>
      <c r="W585" s="58"/>
      <c r="X585" s="57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  <c r="AK585" s="58"/>
      <c r="AL585" s="58"/>
      <c r="AM585" s="55"/>
      <c r="AN585" s="55"/>
    </row>
    <row r="586" spans="14:40">
      <c r="N586" s="57"/>
      <c r="O586" s="57"/>
      <c r="P586" s="57"/>
      <c r="Q586" s="57"/>
      <c r="R586" s="57"/>
      <c r="S586" s="57"/>
      <c r="T586" s="57"/>
      <c r="U586" s="57"/>
      <c r="V586" s="58"/>
      <c r="W586" s="58"/>
      <c r="X586" s="57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  <c r="AK586" s="58"/>
      <c r="AL586" s="58"/>
      <c r="AM586" s="55"/>
      <c r="AN586" s="55"/>
    </row>
    <row r="587" spans="14:40">
      <c r="N587" s="57"/>
      <c r="O587" s="57"/>
      <c r="P587" s="57"/>
      <c r="Q587" s="57"/>
      <c r="R587" s="57"/>
      <c r="S587" s="57"/>
      <c r="T587" s="57"/>
      <c r="U587" s="57"/>
      <c r="V587" s="58"/>
      <c r="W587" s="58"/>
      <c r="X587" s="57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  <c r="AK587" s="58"/>
      <c r="AL587" s="58"/>
      <c r="AM587" s="55"/>
      <c r="AN587" s="55"/>
    </row>
    <row r="588" spans="14:40">
      <c r="N588" s="57"/>
      <c r="O588" s="57"/>
      <c r="P588" s="57"/>
      <c r="Q588" s="57"/>
      <c r="R588" s="57"/>
      <c r="S588" s="57"/>
      <c r="T588" s="57"/>
      <c r="U588" s="57"/>
      <c r="V588" s="58"/>
      <c r="W588" s="58"/>
      <c r="X588" s="57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  <c r="AK588" s="58"/>
      <c r="AL588" s="58"/>
      <c r="AM588" s="55"/>
      <c r="AN588" s="55"/>
    </row>
    <row r="589" spans="14:40">
      <c r="N589" s="57"/>
      <c r="O589" s="57"/>
      <c r="P589" s="57"/>
      <c r="Q589" s="57"/>
      <c r="R589" s="57"/>
      <c r="S589" s="57"/>
      <c r="T589" s="57"/>
      <c r="U589" s="57"/>
      <c r="V589" s="58"/>
      <c r="W589" s="58"/>
      <c r="X589" s="57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  <c r="AK589" s="58"/>
      <c r="AL589" s="58"/>
      <c r="AM589" s="55"/>
      <c r="AN589" s="55"/>
    </row>
    <row r="590" spans="14:40">
      <c r="N590" s="57"/>
      <c r="O590" s="57"/>
      <c r="P590" s="57"/>
      <c r="Q590" s="57"/>
      <c r="R590" s="57"/>
      <c r="S590" s="57"/>
      <c r="T590" s="57"/>
      <c r="U590" s="57"/>
      <c r="V590" s="58"/>
      <c r="W590" s="58"/>
      <c r="X590" s="57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  <c r="AK590" s="58"/>
      <c r="AL590" s="58"/>
      <c r="AM590" s="55"/>
      <c r="AN590" s="55"/>
    </row>
    <row r="591" spans="14:40">
      <c r="N591" s="57"/>
      <c r="O591" s="57"/>
      <c r="P591" s="57"/>
      <c r="Q591" s="57"/>
      <c r="R591" s="57"/>
      <c r="S591" s="57"/>
      <c r="T591" s="57"/>
      <c r="U591" s="57"/>
      <c r="V591" s="58"/>
      <c r="W591" s="58"/>
      <c r="X591" s="57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  <c r="AK591" s="58"/>
      <c r="AL591" s="58"/>
      <c r="AM591" s="55"/>
      <c r="AN591" s="55"/>
    </row>
    <row r="592" spans="14:40">
      <c r="N592" s="57"/>
      <c r="O592" s="57"/>
      <c r="P592" s="57"/>
      <c r="Q592" s="57"/>
      <c r="R592" s="57"/>
      <c r="S592" s="57"/>
      <c r="T592" s="57"/>
      <c r="U592" s="57"/>
      <c r="V592" s="58"/>
      <c r="W592" s="58"/>
      <c r="X592" s="57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  <c r="AK592" s="58"/>
      <c r="AL592" s="58"/>
      <c r="AM592" s="55"/>
      <c r="AN592" s="55"/>
    </row>
    <row r="593" spans="14:40">
      <c r="N593" s="57"/>
      <c r="O593" s="57"/>
      <c r="P593" s="57"/>
      <c r="Q593" s="57"/>
      <c r="R593" s="57"/>
      <c r="S593" s="57"/>
      <c r="T593" s="57"/>
      <c r="U593" s="57"/>
      <c r="V593" s="58"/>
      <c r="W593" s="58"/>
      <c r="X593" s="57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  <c r="AK593" s="58"/>
      <c r="AL593" s="58"/>
      <c r="AM593" s="55"/>
      <c r="AN593" s="55"/>
    </row>
    <row r="594" spans="14:40">
      <c r="N594" s="57"/>
      <c r="O594" s="57"/>
      <c r="P594" s="57"/>
      <c r="Q594" s="57"/>
      <c r="R594" s="57"/>
      <c r="S594" s="57"/>
      <c r="T594" s="57"/>
      <c r="U594" s="57"/>
      <c r="V594" s="58"/>
      <c r="W594" s="58"/>
      <c r="X594" s="57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  <c r="AK594" s="58"/>
      <c r="AL594" s="58"/>
      <c r="AM594" s="55"/>
      <c r="AN594" s="55"/>
    </row>
    <row r="595" spans="14:40">
      <c r="N595" s="57"/>
      <c r="O595" s="57"/>
      <c r="P595" s="57"/>
      <c r="Q595" s="57"/>
      <c r="R595" s="57"/>
      <c r="S595" s="57"/>
      <c r="T595" s="57"/>
      <c r="U595" s="57"/>
      <c r="V595" s="58"/>
      <c r="W595" s="58"/>
      <c r="X595" s="57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  <c r="AK595" s="58"/>
      <c r="AL595" s="58"/>
      <c r="AM595" s="55"/>
      <c r="AN595" s="55"/>
    </row>
    <row r="596" spans="14:40">
      <c r="N596" s="57"/>
      <c r="O596" s="57"/>
      <c r="P596" s="57"/>
      <c r="Q596" s="57"/>
      <c r="R596" s="57"/>
      <c r="S596" s="57"/>
      <c r="T596" s="57"/>
      <c r="U596" s="57"/>
      <c r="V596" s="58"/>
      <c r="W596" s="58"/>
      <c r="X596" s="57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  <c r="AK596" s="58"/>
      <c r="AL596" s="58"/>
      <c r="AM596" s="55"/>
      <c r="AN596" s="55"/>
    </row>
    <row r="597" spans="14:40">
      <c r="N597" s="57"/>
      <c r="O597" s="57"/>
      <c r="P597" s="57"/>
      <c r="Q597" s="57"/>
      <c r="R597" s="57"/>
      <c r="S597" s="57"/>
      <c r="T597" s="57"/>
      <c r="U597" s="57"/>
      <c r="V597" s="58"/>
      <c r="W597" s="58"/>
      <c r="X597" s="57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  <c r="AK597" s="58"/>
      <c r="AL597" s="58"/>
      <c r="AM597" s="55"/>
      <c r="AN597" s="55"/>
    </row>
    <row r="598" spans="14:40">
      <c r="N598" s="57"/>
      <c r="O598" s="57"/>
      <c r="P598" s="57"/>
      <c r="Q598" s="57"/>
      <c r="R598" s="57"/>
      <c r="S598" s="57"/>
      <c r="T598" s="57"/>
      <c r="U598" s="57"/>
      <c r="V598" s="58"/>
      <c r="W598" s="58"/>
      <c r="X598" s="57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  <c r="AK598" s="58"/>
      <c r="AL598" s="58"/>
      <c r="AM598" s="55"/>
      <c r="AN598" s="55"/>
    </row>
    <row r="599" spans="14:40">
      <c r="N599" s="57"/>
      <c r="O599" s="57"/>
      <c r="P599" s="57"/>
      <c r="Q599" s="57"/>
      <c r="R599" s="57"/>
      <c r="S599" s="57"/>
      <c r="T599" s="57"/>
      <c r="U599" s="57"/>
      <c r="V599" s="58"/>
      <c r="W599" s="58"/>
      <c r="X599" s="57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  <c r="AK599" s="58"/>
      <c r="AL599" s="58"/>
      <c r="AM599" s="55"/>
      <c r="AN599" s="55"/>
    </row>
    <row r="600" spans="14:40">
      <c r="N600" s="57"/>
      <c r="O600" s="57"/>
      <c r="P600" s="57"/>
      <c r="Q600" s="57"/>
      <c r="R600" s="57"/>
      <c r="S600" s="57"/>
      <c r="T600" s="57"/>
      <c r="U600" s="57"/>
      <c r="V600" s="58"/>
      <c r="W600" s="58"/>
      <c r="X600" s="57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  <c r="AK600" s="58"/>
      <c r="AL600" s="58"/>
      <c r="AM600" s="55"/>
      <c r="AN600" s="55"/>
    </row>
    <row r="601" spans="14:40">
      <c r="N601" s="57"/>
      <c r="O601" s="57"/>
      <c r="P601" s="57"/>
      <c r="Q601" s="57"/>
      <c r="R601" s="57"/>
      <c r="S601" s="57"/>
      <c r="T601" s="57"/>
      <c r="U601" s="57"/>
      <c r="V601" s="58"/>
      <c r="W601" s="58"/>
      <c r="X601" s="57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  <c r="AK601" s="58"/>
      <c r="AL601" s="58"/>
      <c r="AM601" s="55"/>
      <c r="AN601" s="55"/>
    </row>
    <row r="602" spans="14:40">
      <c r="N602" s="57"/>
      <c r="O602" s="57"/>
      <c r="P602" s="57"/>
      <c r="Q602" s="57"/>
      <c r="R602" s="57"/>
      <c r="S602" s="57"/>
      <c r="T602" s="57"/>
      <c r="U602" s="57"/>
      <c r="V602" s="58"/>
      <c r="W602" s="58"/>
      <c r="X602" s="57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  <c r="AK602" s="58"/>
      <c r="AL602" s="58"/>
      <c r="AM602" s="55"/>
      <c r="AN602" s="55"/>
    </row>
    <row r="603" spans="14:40">
      <c r="N603" s="57"/>
      <c r="O603" s="57"/>
      <c r="P603" s="57"/>
      <c r="Q603" s="57"/>
      <c r="R603" s="57"/>
      <c r="S603" s="57"/>
      <c r="T603" s="57"/>
      <c r="U603" s="57"/>
      <c r="V603" s="58"/>
      <c r="W603" s="58"/>
      <c r="X603" s="57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  <c r="AK603" s="58"/>
      <c r="AL603" s="58"/>
      <c r="AM603" s="55"/>
      <c r="AN603" s="55"/>
    </row>
    <row r="604" spans="14:40">
      <c r="N604" s="57"/>
      <c r="O604" s="57"/>
      <c r="P604" s="57"/>
      <c r="Q604" s="57"/>
      <c r="R604" s="57"/>
      <c r="S604" s="57"/>
      <c r="T604" s="57"/>
      <c r="U604" s="57"/>
      <c r="V604" s="58"/>
      <c r="W604" s="58"/>
      <c r="X604" s="57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  <c r="AK604" s="58"/>
      <c r="AL604" s="58"/>
      <c r="AM604" s="55"/>
      <c r="AN604" s="55"/>
    </row>
    <row r="605" spans="14:40">
      <c r="N605" s="57"/>
      <c r="O605" s="57"/>
      <c r="P605" s="57"/>
      <c r="Q605" s="57"/>
      <c r="R605" s="57"/>
      <c r="S605" s="57"/>
      <c r="T605" s="57"/>
      <c r="U605" s="57"/>
      <c r="V605" s="58"/>
      <c r="W605" s="58"/>
      <c r="X605" s="57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  <c r="AK605" s="58"/>
      <c r="AL605" s="58"/>
      <c r="AM605" s="55"/>
      <c r="AN605" s="55"/>
    </row>
    <row r="606" spans="14:40">
      <c r="N606" s="57"/>
      <c r="O606" s="57"/>
      <c r="P606" s="57"/>
      <c r="Q606" s="57"/>
      <c r="R606" s="57"/>
      <c r="S606" s="57"/>
      <c r="T606" s="57"/>
      <c r="U606" s="57"/>
      <c r="V606" s="58"/>
      <c r="W606" s="58"/>
      <c r="X606" s="57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  <c r="AK606" s="58"/>
      <c r="AL606" s="58"/>
      <c r="AM606" s="55"/>
      <c r="AN606" s="55"/>
    </row>
    <row r="607" spans="14:40">
      <c r="N607" s="57"/>
      <c r="O607" s="57"/>
      <c r="P607" s="57"/>
      <c r="Q607" s="57"/>
      <c r="R607" s="57"/>
      <c r="S607" s="57"/>
      <c r="T607" s="57"/>
      <c r="U607" s="57"/>
      <c r="V607" s="58"/>
      <c r="W607" s="58"/>
      <c r="X607" s="57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  <c r="AK607" s="58"/>
      <c r="AL607" s="58"/>
      <c r="AM607" s="55"/>
      <c r="AN607" s="55"/>
    </row>
    <row r="608" spans="14:40">
      <c r="N608" s="57"/>
      <c r="O608" s="57"/>
      <c r="P608" s="57"/>
      <c r="Q608" s="57"/>
      <c r="R608" s="57"/>
      <c r="S608" s="57"/>
      <c r="T608" s="57"/>
      <c r="U608" s="57"/>
      <c r="V608" s="58"/>
      <c r="W608" s="58"/>
      <c r="X608" s="57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  <c r="AK608" s="58"/>
      <c r="AL608" s="58"/>
      <c r="AM608" s="55"/>
      <c r="AN608" s="55"/>
    </row>
    <row r="609" spans="14:40">
      <c r="N609" s="57"/>
      <c r="O609" s="57"/>
      <c r="P609" s="57"/>
      <c r="Q609" s="57"/>
      <c r="R609" s="57"/>
      <c r="S609" s="57"/>
      <c r="T609" s="57"/>
      <c r="U609" s="57"/>
      <c r="V609" s="58"/>
      <c r="W609" s="58"/>
      <c r="X609" s="57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  <c r="AK609" s="58"/>
      <c r="AL609" s="58"/>
      <c r="AM609" s="55"/>
      <c r="AN609" s="55"/>
    </row>
    <row r="610" spans="14:40">
      <c r="N610" s="57"/>
      <c r="O610" s="57"/>
      <c r="P610" s="57"/>
      <c r="Q610" s="57"/>
      <c r="R610" s="57"/>
      <c r="S610" s="57"/>
      <c r="T610" s="57"/>
      <c r="U610" s="57"/>
      <c r="V610" s="58"/>
      <c r="W610" s="58"/>
      <c r="X610" s="57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  <c r="AK610" s="58"/>
      <c r="AL610" s="58"/>
      <c r="AM610" s="55"/>
      <c r="AN610" s="55"/>
    </row>
    <row r="611" spans="14:40">
      <c r="N611" s="57"/>
      <c r="O611" s="57"/>
      <c r="P611" s="57"/>
      <c r="Q611" s="57"/>
      <c r="R611" s="57"/>
      <c r="S611" s="57"/>
      <c r="T611" s="57"/>
      <c r="U611" s="57"/>
      <c r="V611" s="58"/>
      <c r="W611" s="58"/>
      <c r="X611" s="57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  <c r="AK611" s="58"/>
      <c r="AL611" s="58"/>
      <c r="AM611" s="55"/>
      <c r="AN611" s="55"/>
    </row>
    <row r="612" spans="14:40">
      <c r="N612" s="57"/>
      <c r="O612" s="57"/>
      <c r="P612" s="57"/>
      <c r="Q612" s="57"/>
      <c r="R612" s="57"/>
      <c r="S612" s="57"/>
      <c r="T612" s="57"/>
      <c r="U612" s="57"/>
      <c r="V612" s="58"/>
      <c r="W612" s="58"/>
      <c r="X612" s="57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  <c r="AK612" s="58"/>
      <c r="AL612" s="58"/>
      <c r="AM612" s="55"/>
      <c r="AN612" s="55"/>
    </row>
    <row r="613" spans="14:40">
      <c r="N613" s="57"/>
      <c r="O613" s="57"/>
      <c r="P613" s="57"/>
      <c r="Q613" s="57"/>
      <c r="R613" s="57"/>
      <c r="S613" s="57"/>
      <c r="T613" s="57"/>
      <c r="U613" s="57"/>
      <c r="V613" s="58"/>
      <c r="W613" s="58"/>
      <c r="X613" s="57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  <c r="AK613" s="58"/>
      <c r="AL613" s="58"/>
      <c r="AM613" s="55"/>
      <c r="AN613" s="55"/>
    </row>
    <row r="614" spans="14:40">
      <c r="N614" s="57"/>
      <c r="O614" s="57"/>
      <c r="P614" s="57"/>
      <c r="Q614" s="57"/>
      <c r="R614" s="57"/>
      <c r="S614" s="57"/>
      <c r="T614" s="57"/>
      <c r="U614" s="57"/>
      <c r="V614" s="58"/>
      <c r="W614" s="58"/>
      <c r="X614" s="57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  <c r="AK614" s="58"/>
      <c r="AL614" s="58"/>
      <c r="AM614" s="55"/>
      <c r="AN614" s="55"/>
    </row>
    <row r="615" spans="14:40">
      <c r="N615" s="57"/>
      <c r="O615" s="57"/>
      <c r="P615" s="57"/>
      <c r="Q615" s="57"/>
      <c r="R615" s="57"/>
      <c r="S615" s="57"/>
      <c r="T615" s="57"/>
      <c r="U615" s="57"/>
      <c r="V615" s="58"/>
      <c r="W615" s="58"/>
      <c r="X615" s="57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  <c r="AK615" s="58"/>
      <c r="AL615" s="58"/>
      <c r="AM615" s="55"/>
      <c r="AN615" s="55"/>
    </row>
    <row r="616" spans="14:40">
      <c r="N616" s="57"/>
      <c r="O616" s="57"/>
      <c r="P616" s="57"/>
      <c r="Q616" s="57"/>
      <c r="R616" s="57"/>
      <c r="S616" s="57"/>
      <c r="T616" s="57"/>
      <c r="U616" s="57"/>
      <c r="V616" s="58"/>
      <c r="W616" s="58"/>
      <c r="X616" s="57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  <c r="AK616" s="58"/>
      <c r="AL616" s="58"/>
      <c r="AM616" s="55"/>
      <c r="AN616" s="55"/>
    </row>
    <row r="617" spans="14:40">
      <c r="N617" s="57"/>
      <c r="O617" s="57"/>
      <c r="P617" s="57"/>
      <c r="Q617" s="57"/>
      <c r="R617" s="57"/>
      <c r="S617" s="57"/>
      <c r="T617" s="57"/>
      <c r="U617" s="57"/>
      <c r="V617" s="58"/>
      <c r="W617" s="58"/>
      <c r="X617" s="57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  <c r="AK617" s="58"/>
      <c r="AL617" s="58"/>
      <c r="AM617" s="55"/>
      <c r="AN617" s="55"/>
    </row>
    <row r="618" spans="14:40">
      <c r="N618" s="57"/>
      <c r="O618" s="57"/>
      <c r="P618" s="57"/>
      <c r="Q618" s="57"/>
      <c r="R618" s="57"/>
      <c r="S618" s="57"/>
      <c r="T618" s="57"/>
      <c r="U618" s="57"/>
      <c r="V618" s="58"/>
      <c r="W618" s="58"/>
      <c r="X618" s="57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  <c r="AK618" s="58"/>
      <c r="AL618" s="58"/>
      <c r="AM618" s="55"/>
      <c r="AN618" s="55"/>
    </row>
    <row r="619" spans="14:40">
      <c r="N619" s="57"/>
      <c r="O619" s="57"/>
      <c r="P619" s="57"/>
      <c r="Q619" s="57"/>
      <c r="R619" s="57"/>
      <c r="S619" s="57"/>
      <c r="T619" s="57"/>
      <c r="U619" s="57"/>
      <c r="V619" s="58"/>
      <c r="W619" s="58"/>
      <c r="X619" s="57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  <c r="AK619" s="58"/>
      <c r="AL619" s="58"/>
      <c r="AM619" s="55"/>
      <c r="AN619" s="55"/>
    </row>
    <row r="620" spans="14:40">
      <c r="N620" s="57"/>
      <c r="O620" s="57"/>
      <c r="P620" s="57"/>
      <c r="Q620" s="57"/>
      <c r="R620" s="57"/>
      <c r="S620" s="57"/>
      <c r="T620" s="57"/>
      <c r="U620" s="57"/>
      <c r="V620" s="58"/>
      <c r="W620" s="58"/>
      <c r="X620" s="57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  <c r="AK620" s="58"/>
      <c r="AL620" s="58"/>
      <c r="AM620" s="55"/>
      <c r="AN620" s="55"/>
    </row>
    <row r="621" spans="14:40">
      <c r="N621" s="57"/>
      <c r="O621" s="57"/>
      <c r="P621" s="57"/>
      <c r="Q621" s="57"/>
      <c r="R621" s="57"/>
      <c r="S621" s="57"/>
      <c r="T621" s="57"/>
      <c r="U621" s="57"/>
      <c r="V621" s="58"/>
      <c r="W621" s="58"/>
      <c r="X621" s="57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  <c r="AK621" s="58"/>
      <c r="AL621" s="58"/>
      <c r="AM621" s="55"/>
      <c r="AN621" s="55"/>
    </row>
    <row r="622" spans="14:40">
      <c r="N622" s="57"/>
      <c r="O622" s="57"/>
      <c r="P622" s="57"/>
      <c r="Q622" s="57"/>
      <c r="R622" s="57"/>
      <c r="S622" s="57"/>
      <c r="T622" s="57"/>
      <c r="U622" s="57"/>
      <c r="V622" s="58"/>
      <c r="W622" s="58"/>
      <c r="X622" s="57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  <c r="AK622" s="58"/>
      <c r="AL622" s="58"/>
      <c r="AM622" s="55"/>
      <c r="AN622" s="55"/>
    </row>
    <row r="623" spans="14:40">
      <c r="N623" s="57"/>
      <c r="O623" s="57"/>
      <c r="P623" s="57"/>
      <c r="Q623" s="57"/>
      <c r="R623" s="57"/>
      <c r="S623" s="57"/>
      <c r="T623" s="57"/>
      <c r="U623" s="57"/>
      <c r="V623" s="58"/>
      <c r="W623" s="58"/>
      <c r="X623" s="57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  <c r="AK623" s="58"/>
      <c r="AL623" s="58"/>
      <c r="AM623" s="55"/>
      <c r="AN623" s="55"/>
    </row>
    <row r="624" spans="14:40">
      <c r="N624" s="57"/>
      <c r="O624" s="57"/>
      <c r="P624" s="57"/>
      <c r="Q624" s="57"/>
      <c r="R624" s="57"/>
      <c r="S624" s="57"/>
      <c r="T624" s="57"/>
      <c r="U624" s="57"/>
      <c r="V624" s="58"/>
      <c r="W624" s="58"/>
      <c r="X624" s="57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  <c r="AK624" s="58"/>
      <c r="AL624" s="58"/>
      <c r="AM624" s="55"/>
      <c r="AN624" s="55"/>
    </row>
    <row r="625" spans="14:40">
      <c r="N625" s="57"/>
      <c r="O625" s="57"/>
      <c r="P625" s="57"/>
      <c r="Q625" s="57"/>
      <c r="R625" s="57"/>
      <c r="S625" s="57"/>
      <c r="T625" s="57"/>
      <c r="U625" s="57"/>
      <c r="V625" s="58"/>
      <c r="W625" s="58"/>
      <c r="X625" s="57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  <c r="AK625" s="58"/>
      <c r="AL625" s="58"/>
      <c r="AM625" s="55"/>
      <c r="AN625" s="55"/>
    </row>
    <row r="626" spans="14:40">
      <c r="N626" s="57"/>
      <c r="O626" s="57"/>
      <c r="P626" s="57"/>
      <c r="Q626" s="57"/>
      <c r="R626" s="57"/>
      <c r="S626" s="57"/>
      <c r="T626" s="57"/>
      <c r="U626" s="57"/>
      <c r="V626" s="58"/>
      <c r="W626" s="58"/>
      <c r="X626" s="57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  <c r="AK626" s="58"/>
      <c r="AL626" s="58"/>
      <c r="AM626" s="55"/>
      <c r="AN626" s="55"/>
    </row>
    <row r="627" spans="14:40">
      <c r="N627" s="57"/>
      <c r="O627" s="57"/>
      <c r="P627" s="57"/>
      <c r="Q627" s="57"/>
      <c r="R627" s="57"/>
      <c r="S627" s="57"/>
      <c r="T627" s="57"/>
      <c r="U627" s="57"/>
      <c r="V627" s="58"/>
      <c r="W627" s="58"/>
      <c r="X627" s="57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  <c r="AK627" s="58"/>
      <c r="AL627" s="58"/>
      <c r="AM627" s="55"/>
      <c r="AN627" s="55"/>
    </row>
    <row r="628" spans="14:40">
      <c r="N628" s="57"/>
      <c r="O628" s="57"/>
      <c r="P628" s="57"/>
      <c r="Q628" s="57"/>
      <c r="R628" s="57"/>
      <c r="S628" s="57"/>
      <c r="T628" s="57"/>
      <c r="U628" s="57"/>
      <c r="V628" s="58"/>
      <c r="W628" s="58"/>
      <c r="X628" s="57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  <c r="AK628" s="58"/>
      <c r="AL628" s="58"/>
      <c r="AM628" s="55"/>
      <c r="AN628" s="55"/>
    </row>
    <row r="629" spans="14:40">
      <c r="N629" s="57"/>
      <c r="O629" s="57"/>
      <c r="P629" s="57"/>
      <c r="Q629" s="57"/>
      <c r="R629" s="57"/>
      <c r="S629" s="57"/>
      <c r="T629" s="57"/>
      <c r="U629" s="57"/>
      <c r="V629" s="58"/>
      <c r="W629" s="58"/>
      <c r="X629" s="57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  <c r="AK629" s="58"/>
      <c r="AL629" s="58"/>
      <c r="AM629" s="55"/>
      <c r="AN629" s="55"/>
    </row>
    <row r="630" spans="14:40">
      <c r="N630" s="57"/>
      <c r="O630" s="57"/>
      <c r="P630" s="57"/>
      <c r="Q630" s="57"/>
      <c r="R630" s="57"/>
      <c r="S630" s="57"/>
      <c r="T630" s="57"/>
      <c r="U630" s="57"/>
      <c r="V630" s="58"/>
      <c r="W630" s="58"/>
      <c r="X630" s="57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  <c r="AK630" s="58"/>
      <c r="AL630" s="58"/>
      <c r="AM630" s="55"/>
      <c r="AN630" s="55"/>
    </row>
    <row r="631" spans="14:40">
      <c r="N631" s="57"/>
      <c r="O631" s="57"/>
      <c r="P631" s="57"/>
      <c r="Q631" s="57"/>
      <c r="R631" s="57"/>
      <c r="S631" s="57"/>
      <c r="T631" s="57"/>
      <c r="U631" s="57"/>
      <c r="V631" s="58"/>
      <c r="W631" s="58"/>
      <c r="X631" s="57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  <c r="AK631" s="58"/>
      <c r="AL631" s="58"/>
      <c r="AM631" s="55"/>
      <c r="AN631" s="55"/>
    </row>
    <row r="632" spans="14:40">
      <c r="N632" s="57"/>
      <c r="O632" s="57"/>
      <c r="P632" s="57"/>
      <c r="Q632" s="57"/>
      <c r="R632" s="57"/>
      <c r="S632" s="57"/>
      <c r="T632" s="57"/>
      <c r="U632" s="57"/>
      <c r="V632" s="58"/>
      <c r="W632" s="58"/>
      <c r="X632" s="57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  <c r="AK632" s="58"/>
      <c r="AL632" s="58"/>
      <c r="AM632" s="55"/>
      <c r="AN632" s="55"/>
    </row>
    <row r="633" spans="14:40">
      <c r="N633" s="57"/>
      <c r="O633" s="57"/>
      <c r="P633" s="57"/>
      <c r="Q633" s="57"/>
      <c r="R633" s="57"/>
      <c r="S633" s="57"/>
      <c r="T633" s="57"/>
      <c r="U633" s="57"/>
      <c r="V633" s="58"/>
      <c r="W633" s="58"/>
      <c r="X633" s="57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  <c r="AK633" s="58"/>
      <c r="AL633" s="58"/>
      <c r="AM633" s="55"/>
      <c r="AN633" s="55"/>
    </row>
    <row r="634" spans="14:40">
      <c r="N634" s="57"/>
      <c r="O634" s="57"/>
      <c r="P634" s="57"/>
      <c r="Q634" s="57"/>
      <c r="R634" s="57"/>
      <c r="S634" s="57"/>
      <c r="T634" s="57"/>
      <c r="U634" s="57"/>
      <c r="V634" s="58"/>
      <c r="W634" s="58"/>
      <c r="X634" s="57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  <c r="AK634" s="58"/>
      <c r="AL634" s="58"/>
      <c r="AM634" s="55"/>
      <c r="AN634" s="55"/>
    </row>
    <row r="635" spans="14:40">
      <c r="N635" s="57"/>
      <c r="O635" s="57"/>
      <c r="P635" s="57"/>
      <c r="Q635" s="57"/>
      <c r="R635" s="57"/>
      <c r="S635" s="57"/>
      <c r="T635" s="57"/>
      <c r="U635" s="57"/>
      <c r="V635" s="58"/>
      <c r="W635" s="58"/>
      <c r="X635" s="57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  <c r="AK635" s="58"/>
      <c r="AL635" s="58"/>
      <c r="AM635" s="55"/>
      <c r="AN635" s="55"/>
    </row>
    <row r="636" spans="14:40">
      <c r="N636" s="57"/>
      <c r="O636" s="57"/>
      <c r="P636" s="57"/>
      <c r="Q636" s="57"/>
      <c r="R636" s="57"/>
      <c r="S636" s="57"/>
      <c r="T636" s="57"/>
      <c r="U636" s="57"/>
      <c r="V636" s="58"/>
      <c r="W636" s="58"/>
      <c r="X636" s="57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  <c r="AK636" s="58"/>
      <c r="AL636" s="58"/>
      <c r="AM636" s="55"/>
      <c r="AN636" s="55"/>
    </row>
    <row r="637" spans="14:40">
      <c r="N637" s="57"/>
      <c r="O637" s="57"/>
      <c r="P637" s="57"/>
      <c r="Q637" s="57"/>
      <c r="R637" s="57"/>
      <c r="S637" s="57"/>
      <c r="T637" s="57"/>
      <c r="U637" s="57"/>
      <c r="V637" s="58"/>
      <c r="W637" s="58"/>
      <c r="X637" s="57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  <c r="AK637" s="58"/>
      <c r="AL637" s="58"/>
      <c r="AM637" s="55"/>
      <c r="AN637" s="55"/>
    </row>
    <row r="638" spans="14:40">
      <c r="N638" s="57"/>
      <c r="O638" s="57"/>
      <c r="P638" s="57"/>
      <c r="Q638" s="57"/>
      <c r="R638" s="57"/>
      <c r="S638" s="57"/>
      <c r="T638" s="57"/>
      <c r="U638" s="57"/>
      <c r="V638" s="58"/>
      <c r="W638" s="58"/>
      <c r="X638" s="57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  <c r="AK638" s="58"/>
      <c r="AL638" s="58"/>
      <c r="AM638" s="55"/>
      <c r="AN638" s="55"/>
    </row>
    <row r="639" spans="14:40">
      <c r="N639" s="57"/>
      <c r="O639" s="57"/>
      <c r="P639" s="57"/>
      <c r="Q639" s="57"/>
      <c r="R639" s="57"/>
      <c r="S639" s="57"/>
      <c r="T639" s="57"/>
      <c r="U639" s="57"/>
      <c r="V639" s="58"/>
      <c r="W639" s="58"/>
      <c r="X639" s="57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  <c r="AK639" s="58"/>
      <c r="AL639" s="58"/>
      <c r="AM639" s="55"/>
      <c r="AN639" s="55"/>
    </row>
    <row r="640" spans="14:40">
      <c r="N640" s="57"/>
      <c r="O640" s="57"/>
      <c r="P640" s="57"/>
      <c r="Q640" s="57"/>
      <c r="R640" s="57"/>
      <c r="S640" s="57"/>
      <c r="T640" s="57"/>
      <c r="U640" s="57"/>
      <c r="V640" s="58"/>
      <c r="W640" s="58"/>
      <c r="X640" s="57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  <c r="AK640" s="58"/>
      <c r="AL640" s="58"/>
      <c r="AM640" s="55"/>
      <c r="AN640" s="55"/>
    </row>
    <row r="641" spans="14:40">
      <c r="N641" s="57"/>
      <c r="O641" s="57"/>
      <c r="P641" s="57"/>
      <c r="Q641" s="57"/>
      <c r="R641" s="57"/>
      <c r="S641" s="57"/>
      <c r="T641" s="57"/>
      <c r="U641" s="57"/>
      <c r="V641" s="58"/>
      <c r="W641" s="58"/>
      <c r="X641" s="57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  <c r="AK641" s="58"/>
      <c r="AL641" s="58"/>
      <c r="AM641" s="55"/>
      <c r="AN641" s="55"/>
    </row>
    <row r="642" spans="14:40">
      <c r="N642" s="57"/>
      <c r="O642" s="57"/>
      <c r="P642" s="57"/>
      <c r="Q642" s="57"/>
      <c r="R642" s="57"/>
      <c r="S642" s="57"/>
      <c r="T642" s="57"/>
      <c r="U642" s="57"/>
      <c r="V642" s="58"/>
      <c r="W642" s="58"/>
      <c r="X642" s="57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  <c r="AK642" s="58"/>
      <c r="AL642" s="58"/>
      <c r="AM642" s="55"/>
      <c r="AN642" s="55"/>
    </row>
    <row r="643" spans="14:40">
      <c r="N643" s="57"/>
      <c r="O643" s="57"/>
      <c r="P643" s="57"/>
      <c r="Q643" s="57"/>
      <c r="R643" s="57"/>
      <c r="S643" s="57"/>
      <c r="T643" s="57"/>
      <c r="U643" s="57"/>
      <c r="V643" s="58"/>
      <c r="W643" s="58"/>
      <c r="X643" s="57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  <c r="AK643" s="58"/>
      <c r="AL643" s="58"/>
      <c r="AM643" s="55"/>
      <c r="AN643" s="55"/>
    </row>
    <row r="644" spans="14:40">
      <c r="N644" s="57"/>
      <c r="O644" s="57"/>
      <c r="P644" s="57"/>
      <c r="Q644" s="57"/>
      <c r="R644" s="57"/>
      <c r="S644" s="57"/>
      <c r="T644" s="57"/>
      <c r="U644" s="57"/>
      <c r="V644" s="58"/>
      <c r="W644" s="58"/>
      <c r="X644" s="57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  <c r="AK644" s="58"/>
      <c r="AL644" s="58"/>
      <c r="AM644" s="55"/>
      <c r="AN644" s="55"/>
    </row>
    <row r="645" spans="14:40">
      <c r="N645" s="57"/>
      <c r="O645" s="57"/>
      <c r="P645" s="57"/>
      <c r="Q645" s="57"/>
      <c r="R645" s="57"/>
      <c r="S645" s="57"/>
      <c r="T645" s="57"/>
      <c r="U645" s="57"/>
      <c r="V645" s="58"/>
      <c r="W645" s="58"/>
      <c r="X645" s="57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  <c r="AK645" s="58"/>
      <c r="AL645" s="58"/>
      <c r="AM645" s="55"/>
      <c r="AN645" s="55"/>
    </row>
    <row r="646" spans="14:40">
      <c r="N646" s="57"/>
      <c r="O646" s="57"/>
      <c r="P646" s="57"/>
      <c r="Q646" s="57"/>
      <c r="R646" s="57"/>
      <c r="S646" s="57"/>
      <c r="T646" s="57"/>
      <c r="U646" s="57"/>
      <c r="V646" s="58"/>
      <c r="W646" s="58"/>
      <c r="X646" s="57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  <c r="AK646" s="58"/>
      <c r="AL646" s="58"/>
      <c r="AM646" s="55"/>
      <c r="AN646" s="55"/>
    </row>
    <row r="647" spans="14:40">
      <c r="N647" s="57"/>
      <c r="O647" s="57"/>
      <c r="P647" s="57"/>
      <c r="Q647" s="57"/>
      <c r="R647" s="57"/>
      <c r="S647" s="57"/>
      <c r="T647" s="57"/>
      <c r="U647" s="57"/>
      <c r="V647" s="58"/>
      <c r="W647" s="58"/>
      <c r="X647" s="57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  <c r="AK647" s="58"/>
      <c r="AL647" s="58"/>
      <c r="AM647" s="55"/>
      <c r="AN647" s="55"/>
    </row>
    <row r="648" spans="14:40">
      <c r="N648" s="57"/>
      <c r="O648" s="57"/>
      <c r="P648" s="57"/>
      <c r="Q648" s="57"/>
      <c r="R648" s="57"/>
      <c r="S648" s="57"/>
      <c r="T648" s="57"/>
      <c r="U648" s="57"/>
      <c r="V648" s="58"/>
      <c r="W648" s="58"/>
      <c r="X648" s="57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  <c r="AK648" s="58"/>
      <c r="AL648" s="58"/>
      <c r="AM648" s="55"/>
      <c r="AN648" s="55"/>
    </row>
    <row r="649" spans="14:40">
      <c r="N649" s="57"/>
      <c r="O649" s="57"/>
      <c r="P649" s="57"/>
      <c r="Q649" s="57"/>
      <c r="R649" s="57"/>
      <c r="S649" s="57"/>
      <c r="T649" s="57"/>
      <c r="U649" s="57"/>
      <c r="V649" s="58"/>
      <c r="W649" s="58"/>
      <c r="X649" s="57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  <c r="AK649" s="58"/>
      <c r="AL649" s="58"/>
      <c r="AM649" s="55"/>
      <c r="AN649" s="55"/>
    </row>
    <row r="650" spans="14:40">
      <c r="N650" s="57"/>
      <c r="O650" s="57"/>
      <c r="P650" s="57"/>
      <c r="Q650" s="57"/>
      <c r="R650" s="57"/>
      <c r="S650" s="57"/>
      <c r="T650" s="57"/>
      <c r="U650" s="57"/>
      <c r="V650" s="58"/>
      <c r="W650" s="58"/>
      <c r="X650" s="57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  <c r="AK650" s="58"/>
      <c r="AL650" s="58"/>
      <c r="AM650" s="55"/>
      <c r="AN650" s="55"/>
    </row>
    <row r="651" spans="14:40">
      <c r="N651" s="57"/>
      <c r="O651" s="57"/>
      <c r="P651" s="57"/>
      <c r="Q651" s="57"/>
      <c r="R651" s="57"/>
      <c r="S651" s="57"/>
      <c r="T651" s="57"/>
      <c r="U651" s="57"/>
      <c r="V651" s="58"/>
      <c r="W651" s="58"/>
      <c r="X651" s="57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  <c r="AK651" s="58"/>
      <c r="AL651" s="58"/>
      <c r="AM651" s="55"/>
      <c r="AN651" s="55"/>
    </row>
    <row r="652" spans="14:40">
      <c r="N652" s="57"/>
      <c r="O652" s="57"/>
      <c r="P652" s="57"/>
      <c r="Q652" s="57"/>
      <c r="R652" s="57"/>
      <c r="S652" s="57"/>
      <c r="T652" s="57"/>
      <c r="U652" s="57"/>
      <c r="V652" s="58"/>
      <c r="W652" s="58"/>
      <c r="X652" s="57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  <c r="AK652" s="58"/>
      <c r="AL652" s="58"/>
      <c r="AM652" s="55"/>
      <c r="AN652" s="55"/>
    </row>
    <row r="653" spans="14:40">
      <c r="N653" s="57"/>
      <c r="O653" s="57"/>
      <c r="P653" s="57"/>
      <c r="Q653" s="57"/>
      <c r="R653" s="57"/>
      <c r="S653" s="57"/>
      <c r="T653" s="57"/>
      <c r="U653" s="57"/>
      <c r="V653" s="58"/>
      <c r="W653" s="58"/>
      <c r="X653" s="57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  <c r="AK653" s="58"/>
      <c r="AL653" s="58"/>
      <c r="AM653" s="55"/>
      <c r="AN653" s="55"/>
    </row>
    <row r="654" spans="14:40">
      <c r="N654" s="57"/>
      <c r="O654" s="57"/>
      <c r="P654" s="57"/>
      <c r="Q654" s="57"/>
      <c r="R654" s="57"/>
      <c r="S654" s="57"/>
      <c r="T654" s="57"/>
      <c r="U654" s="57"/>
      <c r="V654" s="58"/>
      <c r="W654" s="58"/>
      <c r="X654" s="57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  <c r="AK654" s="58"/>
      <c r="AL654" s="58"/>
      <c r="AM654" s="55"/>
      <c r="AN654" s="55"/>
    </row>
    <row r="655" spans="14:40">
      <c r="N655" s="57"/>
      <c r="O655" s="57"/>
      <c r="P655" s="57"/>
      <c r="Q655" s="57"/>
      <c r="R655" s="57"/>
      <c r="S655" s="57"/>
      <c r="T655" s="57"/>
      <c r="U655" s="57"/>
      <c r="V655" s="58"/>
      <c r="W655" s="58"/>
      <c r="X655" s="57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  <c r="AK655" s="58"/>
      <c r="AL655" s="58"/>
      <c r="AM655" s="55"/>
      <c r="AN655" s="55"/>
    </row>
    <row r="656" spans="14:40">
      <c r="N656" s="57"/>
      <c r="O656" s="57"/>
      <c r="P656" s="57"/>
      <c r="Q656" s="57"/>
      <c r="R656" s="57"/>
      <c r="S656" s="57"/>
      <c r="T656" s="57"/>
      <c r="U656" s="57"/>
      <c r="V656" s="58"/>
      <c r="W656" s="58"/>
      <c r="X656" s="57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  <c r="AK656" s="58"/>
      <c r="AL656" s="58"/>
      <c r="AM656" s="55"/>
      <c r="AN656" s="55"/>
    </row>
    <row r="657" spans="14:40">
      <c r="N657" s="57"/>
      <c r="O657" s="57"/>
      <c r="P657" s="57"/>
      <c r="Q657" s="57"/>
      <c r="R657" s="57"/>
      <c r="S657" s="57"/>
      <c r="T657" s="57"/>
      <c r="U657" s="57"/>
      <c r="V657" s="58"/>
      <c r="W657" s="58"/>
      <c r="X657" s="57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  <c r="AK657" s="58"/>
      <c r="AL657" s="58"/>
      <c r="AM657" s="55"/>
      <c r="AN657" s="55"/>
    </row>
    <row r="658" spans="14:40">
      <c r="N658" s="57"/>
      <c r="O658" s="57"/>
      <c r="P658" s="57"/>
      <c r="Q658" s="57"/>
      <c r="R658" s="57"/>
      <c r="S658" s="57"/>
      <c r="T658" s="57"/>
      <c r="U658" s="57"/>
      <c r="V658" s="58"/>
      <c r="W658" s="58"/>
      <c r="X658" s="57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  <c r="AK658" s="58"/>
      <c r="AL658" s="58"/>
      <c r="AM658" s="55"/>
      <c r="AN658" s="55"/>
    </row>
    <row r="659" spans="14:40">
      <c r="N659" s="57"/>
      <c r="O659" s="57"/>
      <c r="P659" s="57"/>
      <c r="Q659" s="57"/>
      <c r="R659" s="57"/>
      <c r="S659" s="57"/>
      <c r="T659" s="57"/>
      <c r="U659" s="57"/>
      <c r="V659" s="58"/>
      <c r="W659" s="58"/>
      <c r="X659" s="57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  <c r="AK659" s="58"/>
      <c r="AL659" s="58"/>
      <c r="AM659" s="55"/>
      <c r="AN659" s="55"/>
    </row>
    <row r="660" spans="14:40">
      <c r="N660" s="57"/>
      <c r="O660" s="57"/>
      <c r="P660" s="57"/>
      <c r="Q660" s="57"/>
      <c r="R660" s="57"/>
      <c r="S660" s="57"/>
      <c r="T660" s="57"/>
      <c r="U660" s="57"/>
      <c r="V660" s="58"/>
      <c r="W660" s="58"/>
      <c r="X660" s="57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  <c r="AK660" s="58"/>
      <c r="AL660" s="58"/>
      <c r="AM660" s="55"/>
      <c r="AN660" s="55"/>
    </row>
    <row r="661" spans="14:40">
      <c r="N661" s="57"/>
      <c r="O661" s="57"/>
      <c r="P661" s="57"/>
      <c r="Q661" s="57"/>
      <c r="R661" s="57"/>
      <c r="S661" s="57"/>
      <c r="T661" s="57"/>
      <c r="U661" s="57"/>
      <c r="V661" s="58"/>
      <c r="W661" s="58"/>
      <c r="X661" s="57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  <c r="AK661" s="58"/>
      <c r="AL661" s="58"/>
      <c r="AM661" s="55"/>
      <c r="AN661" s="55"/>
    </row>
    <row r="662" spans="14:40">
      <c r="N662" s="57"/>
      <c r="O662" s="57"/>
      <c r="P662" s="57"/>
      <c r="Q662" s="57"/>
      <c r="R662" s="57"/>
      <c r="S662" s="57"/>
      <c r="T662" s="57"/>
      <c r="U662" s="57"/>
      <c r="V662" s="58"/>
      <c r="W662" s="58"/>
      <c r="X662" s="57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  <c r="AK662" s="58"/>
      <c r="AL662" s="58"/>
      <c r="AM662" s="55"/>
      <c r="AN662" s="55"/>
    </row>
    <row r="663" spans="14:40">
      <c r="N663" s="57"/>
      <c r="O663" s="57"/>
      <c r="P663" s="57"/>
      <c r="Q663" s="57"/>
      <c r="R663" s="57"/>
      <c r="S663" s="57"/>
      <c r="T663" s="57"/>
      <c r="U663" s="57"/>
      <c r="V663" s="58"/>
      <c r="W663" s="58"/>
      <c r="X663" s="57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  <c r="AK663" s="58"/>
      <c r="AL663" s="58"/>
      <c r="AM663" s="55"/>
      <c r="AN663" s="55"/>
    </row>
    <row r="664" spans="14:40">
      <c r="N664" s="57"/>
      <c r="O664" s="57"/>
      <c r="P664" s="57"/>
      <c r="Q664" s="57"/>
      <c r="R664" s="57"/>
      <c r="S664" s="57"/>
      <c r="T664" s="57"/>
      <c r="U664" s="57"/>
      <c r="V664" s="58"/>
      <c r="W664" s="58"/>
      <c r="X664" s="57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  <c r="AK664" s="58"/>
      <c r="AL664" s="58"/>
      <c r="AM664" s="55"/>
      <c r="AN664" s="55"/>
    </row>
    <row r="665" spans="14:40">
      <c r="N665" s="57"/>
      <c r="O665" s="57"/>
      <c r="P665" s="57"/>
      <c r="Q665" s="57"/>
      <c r="R665" s="57"/>
      <c r="S665" s="57"/>
      <c r="T665" s="57"/>
      <c r="U665" s="57"/>
      <c r="V665" s="58"/>
      <c r="W665" s="58"/>
      <c r="X665" s="57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  <c r="AK665" s="58"/>
      <c r="AL665" s="58"/>
      <c r="AM665" s="55"/>
      <c r="AN665" s="55"/>
    </row>
    <row r="666" spans="14:40">
      <c r="N666" s="57"/>
      <c r="O666" s="57"/>
      <c r="P666" s="57"/>
      <c r="Q666" s="57"/>
      <c r="R666" s="57"/>
      <c r="S666" s="57"/>
      <c r="T666" s="57"/>
      <c r="U666" s="57"/>
      <c r="V666" s="58"/>
      <c r="W666" s="58"/>
      <c r="X666" s="57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  <c r="AK666" s="58"/>
      <c r="AL666" s="58"/>
      <c r="AM666" s="55"/>
      <c r="AN666" s="55"/>
    </row>
    <row r="667" spans="14:40">
      <c r="N667" s="57"/>
      <c r="O667" s="57"/>
      <c r="P667" s="57"/>
      <c r="Q667" s="57"/>
      <c r="R667" s="57"/>
      <c r="S667" s="57"/>
      <c r="T667" s="57"/>
      <c r="U667" s="57"/>
      <c r="V667" s="58"/>
      <c r="W667" s="58"/>
      <c r="X667" s="57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  <c r="AK667" s="58"/>
      <c r="AL667" s="58"/>
      <c r="AM667" s="55"/>
      <c r="AN667" s="55"/>
    </row>
    <row r="668" spans="14:40">
      <c r="N668" s="57"/>
      <c r="O668" s="57"/>
      <c r="P668" s="57"/>
      <c r="Q668" s="57"/>
      <c r="R668" s="57"/>
      <c r="S668" s="57"/>
      <c r="T668" s="57"/>
      <c r="U668" s="57"/>
      <c r="V668" s="58"/>
      <c r="W668" s="58"/>
      <c r="X668" s="57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  <c r="AK668" s="58"/>
      <c r="AL668" s="58"/>
      <c r="AM668" s="55"/>
      <c r="AN668" s="55"/>
    </row>
    <row r="669" spans="14:40">
      <c r="N669" s="57"/>
      <c r="O669" s="57"/>
      <c r="P669" s="57"/>
      <c r="Q669" s="57"/>
      <c r="R669" s="57"/>
      <c r="S669" s="57"/>
      <c r="T669" s="57"/>
      <c r="U669" s="57"/>
      <c r="V669" s="58"/>
      <c r="W669" s="58"/>
      <c r="X669" s="57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  <c r="AK669" s="58"/>
      <c r="AL669" s="58"/>
      <c r="AM669" s="55"/>
      <c r="AN669" s="55"/>
    </row>
    <row r="670" spans="14:40">
      <c r="N670" s="57"/>
      <c r="O670" s="57"/>
      <c r="P670" s="57"/>
      <c r="Q670" s="57"/>
      <c r="R670" s="57"/>
      <c r="S670" s="57"/>
      <c r="T670" s="57"/>
      <c r="U670" s="57"/>
      <c r="V670" s="58"/>
      <c r="W670" s="58"/>
      <c r="X670" s="57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  <c r="AK670" s="58"/>
      <c r="AL670" s="58"/>
      <c r="AM670" s="55"/>
      <c r="AN670" s="55"/>
    </row>
    <row r="671" spans="14:40">
      <c r="N671" s="57"/>
      <c r="O671" s="57"/>
      <c r="P671" s="57"/>
      <c r="Q671" s="57"/>
      <c r="R671" s="57"/>
      <c r="S671" s="57"/>
      <c r="T671" s="57"/>
      <c r="U671" s="57"/>
      <c r="V671" s="58"/>
      <c r="W671" s="58"/>
      <c r="X671" s="57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  <c r="AK671" s="58"/>
      <c r="AL671" s="58"/>
      <c r="AM671" s="55"/>
      <c r="AN671" s="55"/>
    </row>
    <row r="672" spans="14:40">
      <c r="N672" s="57"/>
      <c r="O672" s="57"/>
      <c r="P672" s="57"/>
      <c r="Q672" s="57"/>
      <c r="R672" s="57"/>
      <c r="S672" s="57"/>
      <c r="T672" s="57"/>
      <c r="U672" s="57"/>
      <c r="V672" s="58"/>
      <c r="W672" s="58"/>
      <c r="X672" s="57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  <c r="AK672" s="58"/>
      <c r="AL672" s="58"/>
      <c r="AM672" s="55"/>
      <c r="AN672" s="55"/>
    </row>
    <row r="673" spans="14:40">
      <c r="N673" s="57"/>
      <c r="O673" s="57"/>
      <c r="P673" s="57"/>
      <c r="Q673" s="57"/>
      <c r="R673" s="57"/>
      <c r="S673" s="57"/>
      <c r="T673" s="57"/>
      <c r="U673" s="57"/>
      <c r="V673" s="58"/>
      <c r="W673" s="58"/>
      <c r="X673" s="57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  <c r="AK673" s="58"/>
      <c r="AL673" s="58"/>
      <c r="AM673" s="55"/>
      <c r="AN673" s="55"/>
    </row>
    <row r="674" spans="14:40">
      <c r="N674" s="57"/>
      <c r="O674" s="57"/>
      <c r="P674" s="57"/>
      <c r="Q674" s="57"/>
      <c r="R674" s="57"/>
      <c r="S674" s="57"/>
      <c r="T674" s="57"/>
      <c r="U674" s="57"/>
      <c r="V674" s="58"/>
      <c r="W674" s="58"/>
      <c r="X674" s="57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  <c r="AK674" s="58"/>
      <c r="AL674" s="58"/>
      <c r="AM674" s="55"/>
      <c r="AN674" s="55"/>
    </row>
    <row r="675" spans="14:40">
      <c r="N675" s="57"/>
      <c r="O675" s="57"/>
      <c r="P675" s="57"/>
      <c r="Q675" s="57"/>
      <c r="R675" s="57"/>
      <c r="S675" s="57"/>
      <c r="T675" s="57"/>
      <c r="U675" s="57"/>
      <c r="V675" s="58"/>
      <c r="W675" s="58"/>
      <c r="X675" s="57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  <c r="AK675" s="58"/>
      <c r="AL675" s="58"/>
      <c r="AM675" s="55"/>
      <c r="AN675" s="55"/>
    </row>
    <row r="676" spans="14:40">
      <c r="N676" s="57"/>
      <c r="O676" s="57"/>
      <c r="P676" s="57"/>
      <c r="Q676" s="57"/>
      <c r="R676" s="57"/>
      <c r="S676" s="57"/>
      <c r="T676" s="57"/>
      <c r="U676" s="57"/>
      <c r="V676" s="58"/>
      <c r="W676" s="58"/>
      <c r="X676" s="57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  <c r="AK676" s="58"/>
      <c r="AL676" s="58"/>
      <c r="AM676" s="55"/>
      <c r="AN676" s="55"/>
    </row>
    <row r="677" spans="14:40">
      <c r="N677" s="57"/>
      <c r="O677" s="57"/>
      <c r="P677" s="57"/>
      <c r="Q677" s="57"/>
      <c r="R677" s="57"/>
      <c r="S677" s="57"/>
      <c r="T677" s="57"/>
      <c r="U677" s="57"/>
      <c r="V677" s="58"/>
      <c r="W677" s="58"/>
      <c r="X677" s="57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  <c r="AK677" s="58"/>
      <c r="AL677" s="58"/>
      <c r="AM677" s="55"/>
      <c r="AN677" s="55"/>
    </row>
    <row r="678" spans="14:40">
      <c r="N678" s="57"/>
      <c r="O678" s="57"/>
      <c r="P678" s="57"/>
      <c r="Q678" s="57"/>
      <c r="R678" s="57"/>
      <c r="S678" s="57"/>
      <c r="T678" s="57"/>
      <c r="U678" s="57"/>
      <c r="V678" s="58"/>
      <c r="W678" s="58"/>
      <c r="X678" s="57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  <c r="AK678" s="58"/>
      <c r="AL678" s="58"/>
      <c r="AM678" s="55"/>
      <c r="AN678" s="55"/>
    </row>
    <row r="679" spans="14:40">
      <c r="N679" s="57"/>
      <c r="O679" s="57"/>
      <c r="P679" s="57"/>
      <c r="Q679" s="57"/>
      <c r="R679" s="57"/>
      <c r="S679" s="57"/>
      <c r="T679" s="57"/>
      <c r="U679" s="57"/>
      <c r="V679" s="58"/>
      <c r="W679" s="58"/>
      <c r="X679" s="57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  <c r="AK679" s="58"/>
      <c r="AL679" s="58"/>
      <c r="AM679" s="55"/>
      <c r="AN679" s="55"/>
    </row>
    <row r="680" spans="14:40">
      <c r="N680" s="57"/>
      <c r="O680" s="57"/>
      <c r="P680" s="57"/>
      <c r="Q680" s="57"/>
      <c r="R680" s="57"/>
      <c r="S680" s="57"/>
      <c r="T680" s="57"/>
      <c r="U680" s="57"/>
      <c r="V680" s="58"/>
      <c r="W680" s="58"/>
      <c r="X680" s="57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  <c r="AK680" s="58"/>
      <c r="AL680" s="58"/>
      <c r="AM680" s="55"/>
      <c r="AN680" s="55"/>
    </row>
    <row r="681" spans="14:40">
      <c r="N681" s="57"/>
      <c r="O681" s="57"/>
      <c r="P681" s="57"/>
      <c r="Q681" s="57"/>
      <c r="R681" s="57"/>
      <c r="S681" s="57"/>
      <c r="T681" s="57"/>
      <c r="U681" s="57"/>
      <c r="V681" s="58"/>
      <c r="W681" s="58"/>
      <c r="X681" s="57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  <c r="AK681" s="58"/>
      <c r="AL681" s="58"/>
      <c r="AM681" s="55"/>
      <c r="AN681" s="55"/>
    </row>
    <row r="682" spans="14:40">
      <c r="N682" s="57"/>
      <c r="O682" s="57"/>
      <c r="P682" s="57"/>
      <c r="Q682" s="57"/>
      <c r="R682" s="57"/>
      <c r="S682" s="57"/>
      <c r="T682" s="57"/>
      <c r="U682" s="57"/>
      <c r="V682" s="58"/>
      <c r="W682" s="58"/>
      <c r="X682" s="57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  <c r="AK682" s="58"/>
      <c r="AL682" s="58"/>
      <c r="AM682" s="55"/>
      <c r="AN682" s="55"/>
    </row>
    <row r="683" spans="14:40">
      <c r="N683" s="57"/>
      <c r="O683" s="57"/>
      <c r="P683" s="57"/>
      <c r="Q683" s="57"/>
      <c r="R683" s="57"/>
      <c r="S683" s="57"/>
      <c r="T683" s="57"/>
      <c r="U683" s="57"/>
      <c r="V683" s="58"/>
      <c r="W683" s="58"/>
      <c r="X683" s="57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  <c r="AK683" s="58"/>
      <c r="AL683" s="58"/>
      <c r="AM683" s="55"/>
      <c r="AN683" s="55"/>
    </row>
    <row r="684" spans="14:40">
      <c r="N684" s="57"/>
      <c r="O684" s="57"/>
      <c r="P684" s="57"/>
      <c r="Q684" s="57"/>
      <c r="R684" s="57"/>
      <c r="S684" s="57"/>
      <c r="T684" s="57"/>
      <c r="U684" s="57"/>
      <c r="V684" s="58"/>
      <c r="W684" s="58"/>
      <c r="X684" s="57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  <c r="AK684" s="58"/>
      <c r="AL684" s="58"/>
      <c r="AM684" s="55"/>
      <c r="AN684" s="55"/>
    </row>
    <row r="685" spans="14:40">
      <c r="N685" s="57"/>
      <c r="O685" s="57"/>
      <c r="P685" s="57"/>
      <c r="Q685" s="57"/>
      <c r="R685" s="57"/>
      <c r="S685" s="57"/>
      <c r="T685" s="57"/>
      <c r="U685" s="57"/>
      <c r="V685" s="58"/>
      <c r="W685" s="58"/>
      <c r="X685" s="57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  <c r="AK685" s="58"/>
      <c r="AL685" s="58"/>
      <c r="AM685" s="55"/>
      <c r="AN685" s="55"/>
    </row>
    <row r="686" spans="14:40">
      <c r="N686" s="57"/>
      <c r="O686" s="57"/>
      <c r="P686" s="57"/>
      <c r="Q686" s="57"/>
      <c r="R686" s="57"/>
      <c r="S686" s="57"/>
      <c r="T686" s="57"/>
      <c r="U686" s="57"/>
      <c r="V686" s="58"/>
      <c r="W686" s="58"/>
      <c r="X686" s="57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  <c r="AK686" s="58"/>
      <c r="AL686" s="58"/>
      <c r="AM686" s="55"/>
      <c r="AN686" s="55"/>
    </row>
    <row r="687" spans="14:40">
      <c r="N687" s="57"/>
      <c r="O687" s="57"/>
      <c r="P687" s="57"/>
      <c r="Q687" s="57"/>
      <c r="R687" s="57"/>
      <c r="S687" s="57"/>
      <c r="T687" s="57"/>
      <c r="U687" s="57"/>
      <c r="V687" s="58"/>
      <c r="W687" s="58"/>
      <c r="X687" s="57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  <c r="AK687" s="58"/>
      <c r="AL687" s="58"/>
      <c r="AM687" s="55"/>
      <c r="AN687" s="55"/>
    </row>
    <row r="688" spans="14:40">
      <c r="N688" s="57"/>
      <c r="O688" s="57"/>
      <c r="P688" s="57"/>
      <c r="Q688" s="57"/>
      <c r="R688" s="57"/>
      <c r="S688" s="57"/>
      <c r="T688" s="57"/>
      <c r="U688" s="57"/>
      <c r="V688" s="58"/>
      <c r="W688" s="58"/>
      <c r="X688" s="57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  <c r="AK688" s="58"/>
      <c r="AL688" s="58"/>
      <c r="AM688" s="55"/>
      <c r="AN688" s="55"/>
    </row>
    <row r="689" spans="14:40">
      <c r="N689" s="57"/>
      <c r="O689" s="57"/>
      <c r="P689" s="57"/>
      <c r="Q689" s="57"/>
      <c r="R689" s="57"/>
      <c r="S689" s="57"/>
      <c r="T689" s="57"/>
      <c r="U689" s="57"/>
      <c r="V689" s="58"/>
      <c r="W689" s="58"/>
      <c r="X689" s="57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  <c r="AK689" s="58"/>
      <c r="AL689" s="58"/>
      <c r="AM689" s="55"/>
      <c r="AN689" s="55"/>
    </row>
    <row r="690" spans="14:40">
      <c r="N690" s="57"/>
      <c r="O690" s="57"/>
      <c r="P690" s="57"/>
      <c r="Q690" s="57"/>
      <c r="R690" s="57"/>
      <c r="S690" s="57"/>
      <c r="T690" s="57"/>
      <c r="U690" s="57"/>
      <c r="V690" s="58"/>
      <c r="W690" s="58"/>
      <c r="X690" s="57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  <c r="AK690" s="58"/>
      <c r="AL690" s="58"/>
      <c r="AM690" s="55"/>
      <c r="AN690" s="55"/>
    </row>
    <row r="691" spans="14:40">
      <c r="N691" s="57"/>
      <c r="O691" s="57"/>
      <c r="P691" s="57"/>
      <c r="Q691" s="57"/>
      <c r="R691" s="57"/>
      <c r="S691" s="57"/>
      <c r="T691" s="57"/>
      <c r="U691" s="57"/>
      <c r="V691" s="58"/>
      <c r="W691" s="58"/>
      <c r="X691" s="57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  <c r="AK691" s="58"/>
      <c r="AL691" s="58"/>
      <c r="AM691" s="55"/>
      <c r="AN691" s="55"/>
    </row>
    <row r="692" spans="14:40">
      <c r="N692" s="57"/>
      <c r="O692" s="57"/>
      <c r="P692" s="57"/>
      <c r="Q692" s="57"/>
      <c r="R692" s="57"/>
      <c r="S692" s="57"/>
      <c r="T692" s="57"/>
      <c r="U692" s="57"/>
      <c r="V692" s="58"/>
      <c r="W692" s="58"/>
      <c r="X692" s="57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  <c r="AK692" s="58"/>
      <c r="AL692" s="58"/>
      <c r="AM692" s="55"/>
      <c r="AN692" s="55"/>
    </row>
    <row r="693" spans="14:40">
      <c r="N693" s="57"/>
      <c r="O693" s="57"/>
      <c r="P693" s="57"/>
      <c r="Q693" s="57"/>
      <c r="R693" s="57"/>
      <c r="S693" s="57"/>
      <c r="T693" s="57"/>
      <c r="U693" s="57"/>
      <c r="V693" s="58"/>
      <c r="W693" s="58"/>
      <c r="X693" s="57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  <c r="AK693" s="58"/>
      <c r="AL693" s="58"/>
      <c r="AM693" s="55"/>
      <c r="AN693" s="55"/>
    </row>
    <row r="694" spans="14:40">
      <c r="N694" s="57"/>
      <c r="O694" s="57"/>
      <c r="P694" s="57"/>
      <c r="Q694" s="57"/>
      <c r="R694" s="57"/>
      <c r="S694" s="57"/>
      <c r="T694" s="57"/>
      <c r="U694" s="57"/>
      <c r="V694" s="58"/>
      <c r="W694" s="58"/>
      <c r="X694" s="57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  <c r="AK694" s="58"/>
      <c r="AL694" s="58"/>
      <c r="AM694" s="55"/>
      <c r="AN694" s="55"/>
    </row>
    <row r="695" spans="14:40">
      <c r="N695" s="57"/>
      <c r="O695" s="57"/>
      <c r="P695" s="57"/>
      <c r="Q695" s="57"/>
      <c r="R695" s="57"/>
      <c r="S695" s="57"/>
      <c r="T695" s="57"/>
      <c r="U695" s="57"/>
      <c r="V695" s="58"/>
      <c r="W695" s="58"/>
      <c r="X695" s="57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  <c r="AK695" s="58"/>
      <c r="AL695" s="58"/>
      <c r="AM695" s="55"/>
      <c r="AN695" s="55"/>
    </row>
    <row r="696" spans="14:40">
      <c r="N696" s="57"/>
      <c r="O696" s="57"/>
      <c r="P696" s="57"/>
      <c r="Q696" s="57"/>
      <c r="R696" s="57"/>
      <c r="S696" s="57"/>
      <c r="T696" s="57"/>
      <c r="U696" s="57"/>
      <c r="V696" s="58"/>
      <c r="W696" s="58"/>
      <c r="X696" s="57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  <c r="AK696" s="58"/>
      <c r="AL696" s="58"/>
      <c r="AM696" s="55"/>
      <c r="AN696" s="55"/>
    </row>
    <row r="697" spans="14:40">
      <c r="N697" s="57"/>
      <c r="O697" s="57"/>
      <c r="P697" s="57"/>
      <c r="Q697" s="57"/>
      <c r="R697" s="57"/>
      <c r="S697" s="57"/>
      <c r="T697" s="57"/>
      <c r="U697" s="57"/>
      <c r="V697" s="58"/>
      <c r="W697" s="58"/>
      <c r="X697" s="57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  <c r="AK697" s="58"/>
      <c r="AL697" s="58"/>
      <c r="AM697" s="55"/>
      <c r="AN697" s="55"/>
    </row>
    <row r="698" spans="14:40">
      <c r="N698" s="57"/>
      <c r="O698" s="57"/>
      <c r="P698" s="57"/>
      <c r="Q698" s="57"/>
      <c r="R698" s="57"/>
      <c r="S698" s="57"/>
      <c r="T698" s="57"/>
      <c r="U698" s="57"/>
      <c r="V698" s="58"/>
      <c r="W698" s="58"/>
      <c r="X698" s="57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  <c r="AK698" s="58"/>
      <c r="AL698" s="58"/>
      <c r="AM698" s="55"/>
      <c r="AN698" s="55"/>
    </row>
    <row r="699" spans="14:40">
      <c r="N699" s="57"/>
      <c r="O699" s="57"/>
      <c r="P699" s="57"/>
      <c r="Q699" s="57"/>
      <c r="R699" s="57"/>
      <c r="S699" s="57"/>
      <c r="T699" s="57"/>
      <c r="U699" s="57"/>
      <c r="V699" s="58"/>
      <c r="W699" s="58"/>
      <c r="X699" s="57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  <c r="AK699" s="58"/>
      <c r="AL699" s="58"/>
      <c r="AM699" s="55"/>
      <c r="AN699" s="55"/>
    </row>
    <row r="700" spans="14:40">
      <c r="N700" s="57"/>
      <c r="O700" s="57"/>
      <c r="P700" s="57"/>
      <c r="Q700" s="57"/>
      <c r="R700" s="57"/>
      <c r="S700" s="57"/>
      <c r="T700" s="57"/>
      <c r="U700" s="57"/>
      <c r="V700" s="58"/>
      <c r="W700" s="58"/>
      <c r="X700" s="57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  <c r="AK700" s="58"/>
      <c r="AL700" s="58"/>
      <c r="AM700" s="55"/>
      <c r="AN700" s="55"/>
    </row>
    <row r="701" spans="14:40">
      <c r="N701" s="57"/>
      <c r="O701" s="57"/>
      <c r="P701" s="57"/>
      <c r="Q701" s="57"/>
      <c r="R701" s="57"/>
      <c r="S701" s="57"/>
      <c r="T701" s="57"/>
      <c r="U701" s="57"/>
      <c r="V701" s="58"/>
      <c r="W701" s="58"/>
      <c r="X701" s="57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  <c r="AK701" s="58"/>
      <c r="AL701" s="58"/>
      <c r="AM701" s="55"/>
      <c r="AN701" s="55"/>
    </row>
    <row r="702" spans="14:40">
      <c r="N702" s="57"/>
      <c r="O702" s="57"/>
      <c r="P702" s="57"/>
      <c r="Q702" s="57"/>
      <c r="R702" s="57"/>
      <c r="S702" s="57"/>
      <c r="T702" s="57"/>
      <c r="U702" s="57"/>
      <c r="V702" s="58"/>
      <c r="W702" s="58"/>
      <c r="X702" s="57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  <c r="AK702" s="58"/>
      <c r="AL702" s="58"/>
      <c r="AM702" s="55"/>
      <c r="AN702" s="55"/>
    </row>
    <row r="703" spans="14:40">
      <c r="N703" s="57"/>
      <c r="O703" s="57"/>
      <c r="P703" s="57"/>
      <c r="Q703" s="57"/>
      <c r="R703" s="57"/>
      <c r="S703" s="57"/>
      <c r="T703" s="57"/>
      <c r="U703" s="57"/>
      <c r="V703" s="58"/>
      <c r="W703" s="58"/>
      <c r="X703" s="57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  <c r="AK703" s="58"/>
      <c r="AL703" s="58"/>
      <c r="AM703" s="55"/>
      <c r="AN703" s="55"/>
    </row>
    <row r="704" spans="14:40">
      <c r="N704" s="57"/>
      <c r="O704" s="57"/>
      <c r="P704" s="57"/>
      <c r="Q704" s="57"/>
      <c r="R704" s="57"/>
      <c r="S704" s="57"/>
      <c r="T704" s="57"/>
      <c r="U704" s="57"/>
      <c r="V704" s="58"/>
      <c r="W704" s="58"/>
      <c r="X704" s="57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  <c r="AK704" s="58"/>
      <c r="AL704" s="58"/>
      <c r="AM704" s="55"/>
      <c r="AN704" s="55"/>
    </row>
    <row r="705" spans="14:40">
      <c r="N705" s="57"/>
      <c r="O705" s="57"/>
      <c r="P705" s="57"/>
      <c r="Q705" s="57"/>
      <c r="R705" s="57"/>
      <c r="S705" s="57"/>
      <c r="T705" s="57"/>
      <c r="U705" s="57"/>
      <c r="V705" s="58"/>
      <c r="W705" s="58"/>
      <c r="X705" s="57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  <c r="AK705" s="58"/>
      <c r="AL705" s="58"/>
      <c r="AM705" s="55"/>
      <c r="AN705" s="55"/>
    </row>
    <row r="706" spans="14:40">
      <c r="N706" s="57"/>
      <c r="O706" s="57"/>
      <c r="P706" s="57"/>
      <c r="Q706" s="57"/>
      <c r="R706" s="57"/>
      <c r="S706" s="57"/>
      <c r="T706" s="57"/>
      <c r="U706" s="57"/>
      <c r="V706" s="58"/>
      <c r="W706" s="58"/>
      <c r="X706" s="57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  <c r="AK706" s="58"/>
      <c r="AL706" s="58"/>
      <c r="AM706" s="55"/>
      <c r="AN706" s="55"/>
    </row>
    <row r="707" spans="14:40">
      <c r="N707" s="57"/>
      <c r="O707" s="57"/>
      <c r="P707" s="57"/>
      <c r="Q707" s="57"/>
      <c r="R707" s="57"/>
      <c r="S707" s="57"/>
      <c r="T707" s="57"/>
      <c r="U707" s="57"/>
      <c r="V707" s="58"/>
      <c r="W707" s="58"/>
      <c r="X707" s="57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  <c r="AK707" s="58"/>
      <c r="AL707" s="58"/>
      <c r="AM707" s="55"/>
      <c r="AN707" s="55"/>
    </row>
    <row r="708" spans="14:40">
      <c r="N708" s="57"/>
      <c r="O708" s="57"/>
      <c r="P708" s="57"/>
      <c r="Q708" s="57"/>
      <c r="R708" s="57"/>
      <c r="S708" s="57"/>
      <c r="T708" s="57"/>
      <c r="U708" s="57"/>
      <c r="V708" s="58"/>
      <c r="W708" s="58"/>
      <c r="X708" s="57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  <c r="AK708" s="58"/>
      <c r="AL708" s="58"/>
      <c r="AM708" s="55"/>
      <c r="AN708" s="55"/>
    </row>
    <row r="709" spans="14:40">
      <c r="N709" s="57"/>
      <c r="O709" s="57"/>
      <c r="P709" s="57"/>
      <c r="Q709" s="57"/>
      <c r="R709" s="57"/>
      <c r="S709" s="57"/>
      <c r="T709" s="57"/>
      <c r="U709" s="57"/>
      <c r="V709" s="58"/>
      <c r="W709" s="58"/>
      <c r="X709" s="57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  <c r="AK709" s="58"/>
      <c r="AL709" s="58"/>
      <c r="AM709" s="55"/>
      <c r="AN709" s="55"/>
    </row>
    <row r="710" spans="14:40">
      <c r="N710" s="57"/>
      <c r="O710" s="57"/>
      <c r="P710" s="57"/>
      <c r="Q710" s="57"/>
      <c r="R710" s="57"/>
      <c r="S710" s="57"/>
      <c r="T710" s="57"/>
      <c r="U710" s="57"/>
      <c r="V710" s="58"/>
      <c r="W710" s="58"/>
      <c r="X710" s="57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  <c r="AK710" s="58"/>
      <c r="AL710" s="58"/>
      <c r="AM710" s="55"/>
      <c r="AN710" s="55"/>
    </row>
    <row r="711" spans="14:40">
      <c r="N711" s="57"/>
      <c r="O711" s="57"/>
      <c r="P711" s="57"/>
      <c r="Q711" s="57"/>
      <c r="R711" s="57"/>
      <c r="S711" s="57"/>
      <c r="T711" s="57"/>
      <c r="U711" s="57"/>
      <c r="V711" s="58"/>
      <c r="W711" s="58"/>
      <c r="X711" s="57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  <c r="AK711" s="58"/>
      <c r="AL711" s="58"/>
      <c r="AM711" s="55"/>
      <c r="AN711" s="55"/>
    </row>
    <row r="712" spans="14:40">
      <c r="N712" s="57"/>
      <c r="O712" s="57"/>
      <c r="P712" s="57"/>
      <c r="Q712" s="57"/>
      <c r="R712" s="57"/>
      <c r="S712" s="57"/>
      <c r="T712" s="57"/>
      <c r="U712" s="57"/>
      <c r="V712" s="58"/>
      <c r="W712" s="58"/>
      <c r="X712" s="57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  <c r="AK712" s="58"/>
      <c r="AL712" s="58"/>
      <c r="AM712" s="55"/>
      <c r="AN712" s="55"/>
    </row>
    <row r="713" spans="14:40">
      <c r="N713" s="57"/>
      <c r="O713" s="57"/>
      <c r="P713" s="57"/>
      <c r="Q713" s="57"/>
      <c r="R713" s="57"/>
      <c r="S713" s="57"/>
      <c r="T713" s="57"/>
      <c r="U713" s="57"/>
      <c r="V713" s="58"/>
      <c r="W713" s="58"/>
      <c r="X713" s="57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  <c r="AK713" s="58"/>
      <c r="AL713" s="58"/>
      <c r="AM713" s="55"/>
      <c r="AN713" s="55"/>
    </row>
    <row r="714" spans="14:40">
      <c r="N714" s="57"/>
      <c r="O714" s="57"/>
      <c r="P714" s="57"/>
      <c r="Q714" s="57"/>
      <c r="R714" s="57"/>
      <c r="S714" s="57"/>
      <c r="T714" s="57"/>
      <c r="U714" s="57"/>
      <c r="V714" s="58"/>
      <c r="W714" s="58"/>
      <c r="X714" s="57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  <c r="AK714" s="58"/>
      <c r="AL714" s="58"/>
      <c r="AM714" s="55"/>
      <c r="AN714" s="55"/>
    </row>
    <row r="715" spans="14:40">
      <c r="N715" s="57"/>
      <c r="O715" s="57"/>
      <c r="P715" s="57"/>
      <c r="Q715" s="57"/>
      <c r="R715" s="57"/>
      <c r="S715" s="57"/>
      <c r="T715" s="57"/>
      <c r="U715" s="57"/>
      <c r="V715" s="58"/>
      <c r="W715" s="58"/>
      <c r="X715" s="57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  <c r="AK715" s="58"/>
      <c r="AL715" s="58"/>
      <c r="AM715" s="55"/>
      <c r="AN715" s="55"/>
    </row>
    <row r="716" spans="14:40">
      <c r="N716" s="57"/>
      <c r="O716" s="57"/>
      <c r="P716" s="57"/>
      <c r="Q716" s="57"/>
      <c r="R716" s="57"/>
      <c r="S716" s="57"/>
      <c r="T716" s="57"/>
      <c r="U716" s="57"/>
      <c r="V716" s="58"/>
      <c r="W716" s="58"/>
      <c r="X716" s="57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  <c r="AK716" s="58"/>
      <c r="AL716" s="58"/>
      <c r="AM716" s="55"/>
      <c r="AN716" s="55"/>
    </row>
    <row r="717" spans="14:40">
      <c r="N717" s="57"/>
      <c r="O717" s="57"/>
      <c r="P717" s="57"/>
      <c r="Q717" s="57"/>
      <c r="R717" s="57"/>
      <c r="S717" s="57"/>
      <c r="T717" s="57"/>
      <c r="U717" s="57"/>
      <c r="V717" s="58"/>
      <c r="W717" s="58"/>
      <c r="X717" s="57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  <c r="AK717" s="58"/>
      <c r="AL717" s="58"/>
      <c r="AM717" s="55"/>
      <c r="AN717" s="55"/>
    </row>
    <row r="718" spans="14:40">
      <c r="N718" s="57"/>
      <c r="O718" s="57"/>
      <c r="P718" s="57"/>
      <c r="Q718" s="57"/>
      <c r="R718" s="57"/>
      <c r="S718" s="57"/>
      <c r="T718" s="57"/>
      <c r="U718" s="57"/>
      <c r="V718" s="58"/>
      <c r="W718" s="58"/>
      <c r="X718" s="57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  <c r="AK718" s="58"/>
      <c r="AL718" s="58"/>
      <c r="AM718" s="55"/>
      <c r="AN718" s="55"/>
    </row>
    <row r="719" spans="14:40">
      <c r="N719" s="57"/>
      <c r="O719" s="57"/>
      <c r="P719" s="57"/>
      <c r="Q719" s="57"/>
      <c r="R719" s="57"/>
      <c r="S719" s="57"/>
      <c r="T719" s="57"/>
      <c r="U719" s="57"/>
      <c r="V719" s="58"/>
      <c r="W719" s="58"/>
      <c r="X719" s="57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  <c r="AK719" s="58"/>
      <c r="AL719" s="58"/>
      <c r="AM719" s="55"/>
      <c r="AN719" s="55"/>
    </row>
    <row r="720" spans="14:40">
      <c r="N720" s="57"/>
      <c r="O720" s="57"/>
      <c r="P720" s="57"/>
      <c r="Q720" s="57"/>
      <c r="R720" s="57"/>
      <c r="S720" s="57"/>
      <c r="T720" s="57"/>
      <c r="U720" s="57"/>
      <c r="V720" s="58"/>
      <c r="W720" s="58"/>
      <c r="X720" s="57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  <c r="AK720" s="58"/>
      <c r="AL720" s="58"/>
      <c r="AM720" s="55"/>
      <c r="AN720" s="55"/>
    </row>
    <row r="721" spans="14:40">
      <c r="N721" s="57"/>
      <c r="O721" s="57"/>
      <c r="P721" s="57"/>
      <c r="Q721" s="57"/>
      <c r="R721" s="57"/>
      <c r="S721" s="57"/>
      <c r="T721" s="57"/>
      <c r="U721" s="57"/>
      <c r="V721" s="58"/>
      <c r="W721" s="58"/>
      <c r="X721" s="57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  <c r="AK721" s="58"/>
      <c r="AL721" s="58"/>
      <c r="AM721" s="55"/>
      <c r="AN721" s="55"/>
    </row>
    <row r="722" spans="14:40">
      <c r="N722" s="57"/>
      <c r="O722" s="57"/>
      <c r="P722" s="57"/>
      <c r="Q722" s="57"/>
      <c r="R722" s="57"/>
      <c r="S722" s="57"/>
      <c r="T722" s="57"/>
      <c r="U722" s="57"/>
      <c r="V722" s="58"/>
      <c r="W722" s="58"/>
      <c r="X722" s="57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  <c r="AK722" s="58"/>
      <c r="AL722" s="58"/>
      <c r="AM722" s="55"/>
      <c r="AN722" s="55"/>
    </row>
    <row r="723" spans="14:40">
      <c r="N723" s="57"/>
      <c r="O723" s="57"/>
      <c r="P723" s="57"/>
      <c r="Q723" s="57"/>
      <c r="R723" s="57"/>
      <c r="S723" s="57"/>
      <c r="T723" s="57"/>
      <c r="U723" s="57"/>
      <c r="V723" s="58"/>
      <c r="W723" s="58"/>
      <c r="X723" s="57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  <c r="AK723" s="58"/>
      <c r="AL723" s="58"/>
      <c r="AM723" s="55"/>
      <c r="AN723" s="55"/>
    </row>
    <row r="724" spans="14:40">
      <c r="N724" s="57"/>
      <c r="O724" s="57"/>
      <c r="P724" s="57"/>
      <c r="Q724" s="57"/>
      <c r="R724" s="57"/>
      <c r="S724" s="57"/>
      <c r="T724" s="57"/>
      <c r="U724" s="57"/>
      <c r="V724" s="58"/>
      <c r="W724" s="58"/>
      <c r="X724" s="57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  <c r="AK724" s="58"/>
      <c r="AL724" s="58"/>
      <c r="AM724" s="55"/>
      <c r="AN724" s="55"/>
    </row>
    <row r="725" spans="14:40">
      <c r="N725" s="57"/>
      <c r="O725" s="57"/>
      <c r="P725" s="57"/>
      <c r="Q725" s="57"/>
      <c r="R725" s="57"/>
      <c r="S725" s="57"/>
      <c r="T725" s="57"/>
      <c r="U725" s="57"/>
      <c r="V725" s="58"/>
      <c r="W725" s="58"/>
      <c r="X725" s="57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  <c r="AK725" s="58"/>
      <c r="AL725" s="58"/>
      <c r="AM725" s="55"/>
      <c r="AN725" s="55"/>
    </row>
    <row r="726" spans="14:40">
      <c r="N726" s="57"/>
      <c r="O726" s="57"/>
      <c r="P726" s="57"/>
      <c r="Q726" s="57"/>
      <c r="R726" s="57"/>
      <c r="S726" s="57"/>
      <c r="T726" s="57"/>
      <c r="U726" s="57"/>
      <c r="V726" s="58"/>
      <c r="W726" s="58"/>
      <c r="X726" s="57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  <c r="AK726" s="58"/>
      <c r="AL726" s="58"/>
      <c r="AM726" s="55"/>
      <c r="AN726" s="55"/>
    </row>
    <row r="727" spans="14:40">
      <c r="N727" s="57"/>
      <c r="O727" s="57"/>
      <c r="P727" s="57"/>
      <c r="Q727" s="57"/>
      <c r="R727" s="57"/>
      <c r="S727" s="57"/>
      <c r="T727" s="57"/>
      <c r="U727" s="57"/>
      <c r="V727" s="58"/>
      <c r="W727" s="58"/>
      <c r="X727" s="57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  <c r="AK727" s="58"/>
      <c r="AL727" s="58"/>
      <c r="AM727" s="55"/>
      <c r="AN727" s="55"/>
    </row>
    <row r="728" spans="14:40">
      <c r="N728" s="57"/>
      <c r="O728" s="57"/>
      <c r="P728" s="57"/>
      <c r="Q728" s="57"/>
      <c r="R728" s="57"/>
      <c r="S728" s="57"/>
      <c r="T728" s="57"/>
      <c r="U728" s="57"/>
      <c r="V728" s="58"/>
      <c r="W728" s="58"/>
      <c r="X728" s="57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  <c r="AK728" s="58"/>
      <c r="AL728" s="58"/>
      <c r="AM728" s="55"/>
      <c r="AN728" s="55"/>
    </row>
    <row r="729" spans="14:40">
      <c r="N729" s="57"/>
      <c r="O729" s="57"/>
      <c r="P729" s="57"/>
      <c r="Q729" s="57"/>
      <c r="R729" s="57"/>
      <c r="S729" s="57"/>
      <c r="T729" s="57"/>
      <c r="U729" s="57"/>
      <c r="V729" s="58"/>
      <c r="W729" s="58"/>
      <c r="X729" s="57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  <c r="AK729" s="58"/>
      <c r="AL729" s="58"/>
      <c r="AM729" s="55"/>
      <c r="AN729" s="55"/>
    </row>
    <row r="730" spans="14:40">
      <c r="N730" s="57"/>
      <c r="O730" s="57"/>
      <c r="P730" s="57"/>
      <c r="Q730" s="57"/>
      <c r="R730" s="57"/>
      <c r="S730" s="57"/>
      <c r="T730" s="57"/>
      <c r="U730" s="57"/>
      <c r="V730" s="58"/>
      <c r="W730" s="58"/>
      <c r="X730" s="57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  <c r="AK730" s="58"/>
      <c r="AL730" s="58"/>
      <c r="AM730" s="55"/>
      <c r="AN730" s="55"/>
    </row>
    <row r="731" spans="14:40">
      <c r="N731" s="57"/>
      <c r="O731" s="57"/>
      <c r="P731" s="57"/>
      <c r="Q731" s="57"/>
      <c r="R731" s="57"/>
      <c r="S731" s="57"/>
      <c r="T731" s="57"/>
      <c r="U731" s="57"/>
      <c r="V731" s="58"/>
      <c r="W731" s="58"/>
      <c r="X731" s="57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  <c r="AK731" s="58"/>
      <c r="AL731" s="58"/>
      <c r="AM731" s="55"/>
      <c r="AN731" s="55"/>
    </row>
    <row r="732" spans="14:40">
      <c r="N732" s="57"/>
      <c r="O732" s="57"/>
      <c r="P732" s="57"/>
      <c r="Q732" s="57"/>
      <c r="R732" s="57"/>
      <c r="S732" s="57"/>
      <c r="T732" s="57"/>
      <c r="U732" s="57"/>
      <c r="V732" s="58"/>
      <c r="W732" s="58"/>
      <c r="X732" s="57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  <c r="AK732" s="58"/>
      <c r="AL732" s="58"/>
      <c r="AM732" s="55"/>
      <c r="AN732" s="55"/>
    </row>
    <row r="733" spans="14:40">
      <c r="N733" s="57"/>
      <c r="O733" s="57"/>
      <c r="P733" s="57"/>
      <c r="Q733" s="57"/>
      <c r="R733" s="57"/>
      <c r="S733" s="57"/>
      <c r="T733" s="57"/>
      <c r="U733" s="57"/>
      <c r="V733" s="58"/>
      <c r="W733" s="58"/>
      <c r="X733" s="57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  <c r="AK733" s="58"/>
      <c r="AL733" s="58"/>
      <c r="AM733" s="55"/>
      <c r="AN733" s="55"/>
    </row>
    <row r="734" spans="14:40">
      <c r="N734" s="57"/>
      <c r="O734" s="57"/>
      <c r="P734" s="57"/>
      <c r="Q734" s="57"/>
      <c r="R734" s="57"/>
      <c r="S734" s="57"/>
      <c r="T734" s="57"/>
      <c r="U734" s="57"/>
      <c r="V734" s="58"/>
      <c r="W734" s="58"/>
      <c r="X734" s="57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  <c r="AK734" s="58"/>
      <c r="AL734" s="58"/>
      <c r="AM734" s="55"/>
      <c r="AN734" s="55"/>
    </row>
    <row r="735" spans="14:40">
      <c r="N735" s="57"/>
      <c r="O735" s="57"/>
      <c r="P735" s="57"/>
      <c r="Q735" s="57"/>
      <c r="R735" s="57"/>
      <c r="S735" s="57"/>
      <c r="T735" s="57"/>
      <c r="U735" s="57"/>
      <c r="V735" s="58"/>
      <c r="W735" s="58"/>
      <c r="X735" s="57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  <c r="AK735" s="58"/>
      <c r="AL735" s="58"/>
      <c r="AM735" s="55"/>
      <c r="AN735" s="55"/>
    </row>
    <row r="736" spans="14:40">
      <c r="N736" s="57"/>
      <c r="O736" s="57"/>
      <c r="P736" s="57"/>
      <c r="Q736" s="57"/>
      <c r="R736" s="57"/>
      <c r="S736" s="57"/>
      <c r="T736" s="57"/>
      <c r="U736" s="57"/>
      <c r="V736" s="58"/>
      <c r="W736" s="58"/>
      <c r="X736" s="57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  <c r="AK736" s="58"/>
      <c r="AL736" s="58"/>
      <c r="AM736" s="55"/>
      <c r="AN736" s="55"/>
    </row>
    <row r="737" spans="14:40">
      <c r="N737" s="57"/>
      <c r="O737" s="57"/>
      <c r="P737" s="57"/>
      <c r="Q737" s="57"/>
      <c r="R737" s="57"/>
      <c r="S737" s="57"/>
      <c r="T737" s="57"/>
      <c r="U737" s="57"/>
      <c r="V737" s="58"/>
      <c r="W737" s="58"/>
      <c r="X737" s="57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  <c r="AK737" s="58"/>
      <c r="AL737" s="58"/>
      <c r="AM737" s="55"/>
      <c r="AN737" s="55"/>
    </row>
    <row r="738" spans="14:40">
      <c r="N738" s="57"/>
      <c r="O738" s="57"/>
      <c r="P738" s="57"/>
      <c r="Q738" s="57"/>
      <c r="R738" s="57"/>
      <c r="S738" s="57"/>
      <c r="T738" s="57"/>
      <c r="U738" s="57"/>
      <c r="V738" s="58"/>
      <c r="W738" s="58"/>
      <c r="X738" s="57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  <c r="AK738" s="58"/>
      <c r="AL738" s="58"/>
      <c r="AM738" s="55"/>
      <c r="AN738" s="55"/>
    </row>
    <row r="739" spans="14:40">
      <c r="N739" s="57"/>
      <c r="O739" s="57"/>
      <c r="P739" s="57"/>
      <c r="Q739" s="57"/>
      <c r="R739" s="57"/>
      <c r="S739" s="57"/>
      <c r="T739" s="57"/>
      <c r="U739" s="57"/>
      <c r="V739" s="58"/>
      <c r="W739" s="58"/>
      <c r="X739" s="57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  <c r="AK739" s="58"/>
      <c r="AL739" s="58"/>
      <c r="AM739" s="55"/>
      <c r="AN739" s="55"/>
    </row>
    <row r="740" spans="14:40">
      <c r="N740" s="57"/>
      <c r="O740" s="57"/>
      <c r="P740" s="57"/>
      <c r="Q740" s="57"/>
      <c r="R740" s="57"/>
      <c r="S740" s="57"/>
      <c r="T740" s="57"/>
      <c r="U740" s="57"/>
      <c r="V740" s="58"/>
      <c r="W740" s="58"/>
      <c r="X740" s="57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  <c r="AK740" s="58"/>
      <c r="AL740" s="58"/>
      <c r="AM740" s="55"/>
      <c r="AN740" s="55"/>
    </row>
    <row r="741" spans="14:40">
      <c r="N741" s="57"/>
      <c r="O741" s="57"/>
      <c r="P741" s="57"/>
      <c r="Q741" s="57"/>
      <c r="R741" s="57"/>
      <c r="S741" s="57"/>
      <c r="T741" s="57"/>
      <c r="U741" s="57"/>
      <c r="V741" s="58"/>
      <c r="W741" s="58"/>
      <c r="X741" s="57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  <c r="AK741" s="58"/>
      <c r="AL741" s="58"/>
      <c r="AM741" s="55"/>
      <c r="AN741" s="55"/>
    </row>
    <row r="742" spans="14:40">
      <c r="N742" s="57"/>
      <c r="O742" s="57"/>
      <c r="P742" s="57"/>
      <c r="Q742" s="57"/>
      <c r="R742" s="57"/>
      <c r="S742" s="57"/>
      <c r="T742" s="57"/>
      <c r="U742" s="57"/>
      <c r="V742" s="58"/>
      <c r="W742" s="58"/>
      <c r="X742" s="57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  <c r="AK742" s="58"/>
      <c r="AL742" s="58"/>
      <c r="AM742" s="55"/>
      <c r="AN742" s="55"/>
    </row>
    <row r="743" spans="14:40">
      <c r="N743" s="57"/>
      <c r="O743" s="57"/>
      <c r="P743" s="57"/>
      <c r="Q743" s="57"/>
      <c r="R743" s="57"/>
      <c r="S743" s="57"/>
      <c r="T743" s="57"/>
      <c r="U743" s="57"/>
      <c r="V743" s="58"/>
      <c r="W743" s="58"/>
      <c r="X743" s="57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  <c r="AK743" s="58"/>
      <c r="AL743" s="58"/>
      <c r="AM743" s="55"/>
      <c r="AN743" s="55"/>
    </row>
    <row r="744" spans="14:40">
      <c r="N744" s="57"/>
      <c r="O744" s="57"/>
      <c r="P744" s="57"/>
      <c r="Q744" s="57"/>
      <c r="R744" s="57"/>
      <c r="S744" s="57"/>
      <c r="T744" s="57"/>
      <c r="U744" s="57"/>
      <c r="V744" s="58"/>
      <c r="W744" s="58"/>
      <c r="X744" s="57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  <c r="AK744" s="58"/>
      <c r="AL744" s="58"/>
      <c r="AM744" s="55"/>
      <c r="AN744" s="55"/>
    </row>
    <row r="745" spans="14:40">
      <c r="N745" s="57"/>
      <c r="O745" s="57"/>
      <c r="P745" s="57"/>
      <c r="Q745" s="57"/>
      <c r="R745" s="57"/>
      <c r="S745" s="57"/>
      <c r="T745" s="57"/>
      <c r="U745" s="57"/>
      <c r="V745" s="58"/>
      <c r="W745" s="58"/>
      <c r="X745" s="57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  <c r="AK745" s="58"/>
      <c r="AL745" s="58"/>
      <c r="AM745" s="55"/>
      <c r="AN745" s="55"/>
    </row>
    <row r="746" spans="14:40">
      <c r="N746" s="57"/>
      <c r="O746" s="57"/>
      <c r="P746" s="57"/>
      <c r="Q746" s="57"/>
      <c r="R746" s="57"/>
      <c r="S746" s="57"/>
      <c r="T746" s="57"/>
      <c r="U746" s="57"/>
      <c r="V746" s="58"/>
      <c r="W746" s="58"/>
      <c r="X746" s="57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  <c r="AK746" s="58"/>
      <c r="AL746" s="58"/>
      <c r="AM746" s="55"/>
      <c r="AN746" s="55"/>
    </row>
    <row r="747" spans="14:40">
      <c r="N747" s="57"/>
      <c r="O747" s="57"/>
      <c r="P747" s="57"/>
      <c r="Q747" s="57"/>
      <c r="R747" s="57"/>
      <c r="S747" s="57"/>
      <c r="T747" s="57"/>
      <c r="U747" s="57"/>
      <c r="V747" s="58"/>
      <c r="W747" s="58"/>
      <c r="X747" s="57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  <c r="AK747" s="58"/>
      <c r="AL747" s="58"/>
      <c r="AM747" s="55"/>
      <c r="AN747" s="55"/>
    </row>
    <row r="748" spans="14:40">
      <c r="N748" s="57"/>
      <c r="O748" s="57"/>
      <c r="P748" s="57"/>
      <c r="Q748" s="57"/>
      <c r="R748" s="57"/>
      <c r="S748" s="57"/>
      <c r="T748" s="57"/>
      <c r="U748" s="57"/>
      <c r="V748" s="58"/>
      <c r="W748" s="58"/>
      <c r="X748" s="57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  <c r="AK748" s="58"/>
      <c r="AL748" s="58"/>
      <c r="AM748" s="55"/>
      <c r="AN748" s="55"/>
    </row>
    <row r="749" spans="14:40">
      <c r="N749" s="57"/>
      <c r="O749" s="57"/>
      <c r="P749" s="57"/>
      <c r="Q749" s="57"/>
      <c r="R749" s="57"/>
      <c r="S749" s="57"/>
      <c r="T749" s="57"/>
      <c r="U749" s="57"/>
      <c r="V749" s="58"/>
      <c r="W749" s="58"/>
      <c r="X749" s="57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  <c r="AK749" s="58"/>
      <c r="AL749" s="58"/>
      <c r="AM749" s="55"/>
      <c r="AN749" s="55"/>
    </row>
    <row r="750" spans="14:40">
      <c r="N750" s="57"/>
      <c r="O750" s="57"/>
      <c r="P750" s="57"/>
      <c r="Q750" s="57"/>
      <c r="R750" s="57"/>
      <c r="S750" s="57"/>
      <c r="T750" s="57"/>
      <c r="U750" s="57"/>
      <c r="V750" s="58"/>
      <c r="W750" s="58"/>
      <c r="X750" s="57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  <c r="AK750" s="58"/>
      <c r="AL750" s="58"/>
      <c r="AM750" s="55"/>
      <c r="AN750" s="55"/>
    </row>
    <row r="751" spans="14:40">
      <c r="N751" s="57"/>
      <c r="O751" s="57"/>
      <c r="P751" s="57"/>
      <c r="Q751" s="57"/>
      <c r="R751" s="57"/>
      <c r="S751" s="57"/>
      <c r="T751" s="57"/>
      <c r="U751" s="57"/>
      <c r="V751" s="58"/>
      <c r="W751" s="58"/>
      <c r="X751" s="57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  <c r="AK751" s="58"/>
      <c r="AL751" s="58"/>
      <c r="AM751" s="55"/>
      <c r="AN751" s="55"/>
    </row>
    <row r="752" spans="14:40">
      <c r="N752" s="57"/>
      <c r="O752" s="57"/>
      <c r="P752" s="57"/>
      <c r="Q752" s="57"/>
      <c r="R752" s="57"/>
      <c r="S752" s="57"/>
      <c r="T752" s="57"/>
      <c r="U752" s="57"/>
      <c r="V752" s="58"/>
      <c r="W752" s="58"/>
      <c r="X752" s="57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  <c r="AK752" s="58"/>
      <c r="AL752" s="58"/>
      <c r="AM752" s="55"/>
      <c r="AN752" s="55"/>
    </row>
    <row r="753" spans="14:40">
      <c r="N753" s="57"/>
      <c r="O753" s="57"/>
      <c r="P753" s="57"/>
      <c r="Q753" s="57"/>
      <c r="R753" s="57"/>
      <c r="S753" s="57"/>
      <c r="T753" s="57"/>
      <c r="U753" s="57"/>
      <c r="V753" s="58"/>
      <c r="W753" s="58"/>
      <c r="X753" s="57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  <c r="AK753" s="58"/>
      <c r="AL753" s="58"/>
      <c r="AM753" s="55"/>
      <c r="AN753" s="55"/>
    </row>
    <row r="754" spans="14:40">
      <c r="N754" s="57"/>
      <c r="O754" s="57"/>
      <c r="P754" s="57"/>
      <c r="Q754" s="57"/>
      <c r="R754" s="57"/>
      <c r="S754" s="57"/>
      <c r="T754" s="57"/>
      <c r="U754" s="57"/>
      <c r="V754" s="58"/>
      <c r="W754" s="58"/>
      <c r="X754" s="57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  <c r="AK754" s="58"/>
      <c r="AL754" s="58"/>
      <c r="AM754" s="55"/>
      <c r="AN754" s="55"/>
    </row>
    <row r="755" spans="14:40">
      <c r="N755" s="57"/>
      <c r="O755" s="57"/>
      <c r="P755" s="57"/>
      <c r="Q755" s="57"/>
      <c r="R755" s="57"/>
      <c r="S755" s="57"/>
      <c r="T755" s="57"/>
      <c r="U755" s="57"/>
      <c r="V755" s="58"/>
      <c r="W755" s="58"/>
      <c r="X755" s="57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  <c r="AK755" s="58"/>
      <c r="AL755" s="58"/>
      <c r="AM755" s="55"/>
      <c r="AN755" s="55"/>
    </row>
    <row r="756" spans="14:40">
      <c r="N756" s="57"/>
      <c r="O756" s="57"/>
      <c r="P756" s="57"/>
      <c r="Q756" s="57"/>
      <c r="R756" s="57"/>
      <c r="S756" s="57"/>
      <c r="T756" s="57"/>
      <c r="U756" s="57"/>
      <c r="V756" s="58"/>
      <c r="W756" s="58"/>
      <c r="X756" s="57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  <c r="AK756" s="58"/>
      <c r="AL756" s="58"/>
      <c r="AM756" s="55"/>
      <c r="AN756" s="55"/>
    </row>
    <row r="757" spans="14:40">
      <c r="N757" s="57"/>
      <c r="O757" s="57"/>
      <c r="P757" s="57"/>
      <c r="Q757" s="57"/>
      <c r="R757" s="57"/>
      <c r="S757" s="57"/>
      <c r="T757" s="57"/>
      <c r="U757" s="57"/>
      <c r="V757" s="58"/>
      <c r="W757" s="58"/>
      <c r="X757" s="57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  <c r="AK757" s="58"/>
      <c r="AL757" s="58"/>
      <c r="AM757" s="55"/>
      <c r="AN757" s="55"/>
    </row>
    <row r="758" spans="14:40">
      <c r="N758" s="57"/>
      <c r="O758" s="57"/>
      <c r="P758" s="57"/>
      <c r="Q758" s="57"/>
      <c r="R758" s="57"/>
      <c r="S758" s="57"/>
      <c r="T758" s="57"/>
      <c r="U758" s="57"/>
      <c r="V758" s="58"/>
      <c r="W758" s="58"/>
      <c r="X758" s="57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  <c r="AK758" s="58"/>
      <c r="AL758" s="58"/>
      <c r="AM758" s="55"/>
      <c r="AN758" s="55"/>
    </row>
    <row r="759" spans="14:40">
      <c r="N759" s="57"/>
      <c r="O759" s="57"/>
      <c r="P759" s="57"/>
      <c r="Q759" s="57"/>
      <c r="R759" s="57"/>
      <c r="S759" s="57"/>
      <c r="T759" s="57"/>
      <c r="U759" s="57"/>
      <c r="V759" s="58"/>
      <c r="W759" s="58"/>
      <c r="X759" s="57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  <c r="AK759" s="58"/>
      <c r="AL759" s="58"/>
      <c r="AM759" s="55"/>
      <c r="AN759" s="55"/>
    </row>
    <row r="760" spans="14:40">
      <c r="N760" s="57"/>
      <c r="O760" s="57"/>
      <c r="P760" s="57"/>
      <c r="Q760" s="57"/>
      <c r="R760" s="57"/>
      <c r="S760" s="57"/>
      <c r="T760" s="57"/>
      <c r="U760" s="57"/>
      <c r="V760" s="58"/>
      <c r="W760" s="58"/>
      <c r="X760" s="57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  <c r="AK760" s="58"/>
      <c r="AL760" s="58"/>
      <c r="AM760" s="55"/>
      <c r="AN760" s="55"/>
    </row>
    <row r="761" spans="14:40">
      <c r="N761" s="57"/>
      <c r="O761" s="57"/>
      <c r="P761" s="57"/>
      <c r="Q761" s="57"/>
      <c r="R761" s="57"/>
      <c r="S761" s="57"/>
      <c r="T761" s="57"/>
      <c r="U761" s="57"/>
      <c r="V761" s="58"/>
      <c r="W761" s="58"/>
      <c r="X761" s="57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  <c r="AK761" s="58"/>
      <c r="AL761" s="58"/>
      <c r="AM761" s="55"/>
      <c r="AN761" s="55"/>
    </row>
    <row r="762" spans="14:40">
      <c r="N762" s="57"/>
      <c r="O762" s="57"/>
      <c r="P762" s="57"/>
      <c r="Q762" s="57"/>
      <c r="R762" s="57"/>
      <c r="S762" s="57"/>
      <c r="T762" s="57"/>
      <c r="U762" s="57"/>
      <c r="V762" s="58"/>
      <c r="W762" s="58"/>
      <c r="X762" s="57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  <c r="AK762" s="58"/>
      <c r="AL762" s="58"/>
      <c r="AM762" s="55"/>
      <c r="AN762" s="55"/>
    </row>
    <row r="763" spans="14:40">
      <c r="N763" s="57"/>
      <c r="O763" s="57"/>
      <c r="P763" s="57"/>
      <c r="Q763" s="57"/>
      <c r="R763" s="57"/>
      <c r="S763" s="57"/>
      <c r="T763" s="57"/>
      <c r="U763" s="57"/>
      <c r="V763" s="58"/>
      <c r="W763" s="58"/>
      <c r="X763" s="57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  <c r="AK763" s="58"/>
      <c r="AL763" s="58"/>
      <c r="AM763" s="55"/>
      <c r="AN763" s="55"/>
    </row>
    <row r="764" spans="14:40">
      <c r="N764" s="57"/>
      <c r="O764" s="57"/>
      <c r="P764" s="57"/>
      <c r="Q764" s="57"/>
      <c r="R764" s="57"/>
      <c r="S764" s="57"/>
      <c r="T764" s="57"/>
      <c r="U764" s="57"/>
      <c r="V764" s="58"/>
      <c r="W764" s="58"/>
      <c r="X764" s="57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  <c r="AK764" s="58"/>
      <c r="AL764" s="58"/>
      <c r="AM764" s="55"/>
      <c r="AN764" s="55"/>
    </row>
    <row r="765" spans="14:40">
      <c r="N765" s="57"/>
      <c r="O765" s="57"/>
      <c r="P765" s="57"/>
      <c r="Q765" s="57"/>
      <c r="R765" s="57"/>
      <c r="S765" s="57"/>
      <c r="T765" s="57"/>
      <c r="U765" s="57"/>
      <c r="V765" s="58"/>
      <c r="W765" s="58"/>
      <c r="X765" s="57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  <c r="AK765" s="58"/>
      <c r="AL765" s="58"/>
      <c r="AM765" s="55"/>
      <c r="AN765" s="55"/>
    </row>
    <row r="766" spans="14:40">
      <c r="N766" s="57"/>
      <c r="O766" s="57"/>
      <c r="P766" s="57"/>
      <c r="Q766" s="57"/>
      <c r="R766" s="57"/>
      <c r="S766" s="57"/>
      <c r="T766" s="57"/>
      <c r="U766" s="57"/>
      <c r="V766" s="58"/>
      <c r="W766" s="58"/>
      <c r="X766" s="57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  <c r="AK766" s="58"/>
      <c r="AL766" s="58"/>
      <c r="AM766" s="55"/>
      <c r="AN766" s="55"/>
    </row>
    <row r="767" spans="14:40">
      <c r="N767" s="57"/>
      <c r="O767" s="57"/>
      <c r="P767" s="57"/>
      <c r="Q767" s="57"/>
      <c r="R767" s="57"/>
      <c r="S767" s="57"/>
      <c r="T767" s="57"/>
      <c r="U767" s="57"/>
      <c r="V767" s="58"/>
      <c r="W767" s="58"/>
      <c r="X767" s="57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  <c r="AK767" s="58"/>
      <c r="AL767" s="58"/>
      <c r="AM767" s="55"/>
      <c r="AN767" s="55"/>
    </row>
    <row r="768" spans="14:40">
      <c r="N768" s="57"/>
      <c r="O768" s="57"/>
      <c r="P768" s="57"/>
      <c r="Q768" s="57"/>
      <c r="R768" s="57"/>
      <c r="S768" s="57"/>
      <c r="T768" s="57"/>
      <c r="U768" s="57"/>
      <c r="V768" s="58"/>
      <c r="W768" s="58"/>
      <c r="X768" s="57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  <c r="AK768" s="58"/>
      <c r="AL768" s="58"/>
      <c r="AM768" s="55"/>
      <c r="AN768" s="55"/>
    </row>
    <row r="769" spans="14:40">
      <c r="N769" s="57"/>
      <c r="O769" s="57"/>
      <c r="P769" s="57"/>
      <c r="Q769" s="57"/>
      <c r="R769" s="57"/>
      <c r="S769" s="57"/>
      <c r="T769" s="57"/>
      <c r="U769" s="57"/>
      <c r="V769" s="58"/>
      <c r="W769" s="58"/>
      <c r="X769" s="57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  <c r="AK769" s="58"/>
      <c r="AL769" s="58"/>
      <c r="AM769" s="55"/>
      <c r="AN769" s="55"/>
    </row>
    <row r="770" spans="14:40">
      <c r="N770" s="57"/>
      <c r="O770" s="57"/>
      <c r="P770" s="57"/>
      <c r="Q770" s="57"/>
      <c r="R770" s="57"/>
      <c r="S770" s="57"/>
      <c r="T770" s="57"/>
      <c r="U770" s="57"/>
      <c r="V770" s="58"/>
      <c r="W770" s="58"/>
      <c r="X770" s="57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  <c r="AK770" s="58"/>
      <c r="AL770" s="58"/>
      <c r="AM770" s="55"/>
      <c r="AN770" s="55"/>
    </row>
    <row r="771" spans="14:40">
      <c r="N771" s="57"/>
      <c r="O771" s="57"/>
      <c r="P771" s="57"/>
      <c r="Q771" s="57"/>
      <c r="R771" s="57"/>
      <c r="S771" s="57"/>
      <c r="T771" s="57"/>
      <c r="U771" s="57"/>
      <c r="V771" s="58"/>
      <c r="W771" s="58"/>
      <c r="X771" s="57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  <c r="AK771" s="58"/>
      <c r="AL771" s="58"/>
      <c r="AM771" s="55"/>
      <c r="AN771" s="55"/>
    </row>
    <row r="772" spans="14:40">
      <c r="N772" s="57"/>
      <c r="O772" s="57"/>
      <c r="P772" s="57"/>
      <c r="Q772" s="57"/>
      <c r="R772" s="57"/>
      <c r="S772" s="57"/>
      <c r="T772" s="57"/>
      <c r="U772" s="57"/>
      <c r="V772" s="58"/>
      <c r="W772" s="58"/>
      <c r="X772" s="57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  <c r="AK772" s="58"/>
      <c r="AL772" s="58"/>
      <c r="AM772" s="55"/>
      <c r="AN772" s="55"/>
    </row>
    <row r="773" spans="14:40">
      <c r="N773" s="57"/>
      <c r="O773" s="57"/>
      <c r="P773" s="57"/>
      <c r="Q773" s="57"/>
      <c r="R773" s="57"/>
      <c r="S773" s="57"/>
      <c r="T773" s="57"/>
      <c r="U773" s="57"/>
      <c r="V773" s="58"/>
      <c r="W773" s="58"/>
      <c r="X773" s="57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  <c r="AK773" s="58"/>
      <c r="AL773" s="58"/>
      <c r="AM773" s="55"/>
      <c r="AN773" s="55"/>
    </row>
    <row r="774" spans="14:40">
      <c r="N774" s="57"/>
      <c r="O774" s="57"/>
      <c r="P774" s="57"/>
      <c r="Q774" s="57"/>
      <c r="R774" s="57"/>
      <c r="S774" s="57"/>
      <c r="T774" s="57"/>
      <c r="U774" s="57"/>
      <c r="V774" s="58"/>
      <c r="W774" s="58"/>
      <c r="X774" s="57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  <c r="AK774" s="58"/>
      <c r="AL774" s="58"/>
      <c r="AM774" s="55"/>
      <c r="AN774" s="55"/>
    </row>
    <row r="775" spans="14:40">
      <c r="N775" s="57"/>
      <c r="O775" s="57"/>
      <c r="P775" s="57"/>
      <c r="Q775" s="57"/>
      <c r="R775" s="57"/>
      <c r="S775" s="57"/>
      <c r="T775" s="57"/>
      <c r="U775" s="57"/>
      <c r="V775" s="58"/>
      <c r="W775" s="58"/>
      <c r="X775" s="57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  <c r="AK775" s="58"/>
      <c r="AL775" s="58"/>
      <c r="AM775" s="55"/>
      <c r="AN775" s="55"/>
    </row>
    <row r="776" spans="14:40">
      <c r="N776" s="57"/>
      <c r="O776" s="57"/>
      <c r="P776" s="57"/>
      <c r="Q776" s="57"/>
      <c r="R776" s="57"/>
      <c r="S776" s="57"/>
      <c r="T776" s="57"/>
      <c r="U776" s="57"/>
      <c r="V776" s="58"/>
      <c r="W776" s="58"/>
      <c r="X776" s="57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  <c r="AK776" s="58"/>
      <c r="AL776" s="58"/>
      <c r="AM776" s="55"/>
      <c r="AN776" s="55"/>
    </row>
    <row r="777" spans="14:40">
      <c r="N777" s="57"/>
      <c r="O777" s="57"/>
      <c r="P777" s="57"/>
      <c r="Q777" s="57"/>
      <c r="R777" s="57"/>
      <c r="S777" s="57"/>
      <c r="T777" s="57"/>
      <c r="U777" s="57"/>
      <c r="V777" s="58"/>
      <c r="W777" s="58"/>
      <c r="X777" s="57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  <c r="AK777" s="58"/>
      <c r="AL777" s="58"/>
      <c r="AM777" s="55"/>
      <c r="AN777" s="55"/>
    </row>
    <row r="778" spans="14:40">
      <c r="N778" s="57"/>
      <c r="O778" s="57"/>
      <c r="P778" s="57"/>
      <c r="Q778" s="57"/>
      <c r="R778" s="57"/>
      <c r="S778" s="57"/>
      <c r="T778" s="57"/>
      <c r="U778" s="57"/>
      <c r="V778" s="58"/>
      <c r="W778" s="58"/>
      <c r="X778" s="57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  <c r="AK778" s="58"/>
      <c r="AL778" s="58"/>
      <c r="AM778" s="55"/>
      <c r="AN778" s="55"/>
    </row>
    <row r="779" spans="14:40">
      <c r="N779" s="57"/>
      <c r="O779" s="57"/>
      <c r="P779" s="57"/>
      <c r="Q779" s="57"/>
      <c r="R779" s="57"/>
      <c r="S779" s="57"/>
      <c r="T779" s="57"/>
      <c r="U779" s="57"/>
      <c r="V779" s="58"/>
      <c r="W779" s="58"/>
      <c r="X779" s="57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  <c r="AK779" s="58"/>
      <c r="AL779" s="58"/>
      <c r="AM779" s="55"/>
      <c r="AN779" s="55"/>
    </row>
    <row r="780" spans="14:40">
      <c r="N780" s="57"/>
      <c r="O780" s="57"/>
      <c r="P780" s="57"/>
      <c r="Q780" s="57"/>
      <c r="R780" s="57"/>
      <c r="S780" s="57"/>
      <c r="T780" s="57"/>
      <c r="U780" s="57"/>
      <c r="V780" s="58"/>
      <c r="W780" s="58"/>
      <c r="X780" s="57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  <c r="AK780" s="58"/>
      <c r="AL780" s="58"/>
      <c r="AM780" s="55"/>
      <c r="AN780" s="55"/>
    </row>
    <row r="781" spans="14:40">
      <c r="N781" s="57"/>
      <c r="O781" s="57"/>
      <c r="P781" s="57"/>
      <c r="Q781" s="57"/>
      <c r="R781" s="57"/>
      <c r="S781" s="57"/>
      <c r="T781" s="57"/>
      <c r="U781" s="57"/>
      <c r="V781" s="58"/>
      <c r="W781" s="58"/>
      <c r="X781" s="57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  <c r="AK781" s="58"/>
      <c r="AL781" s="58"/>
      <c r="AM781" s="55"/>
      <c r="AN781" s="55"/>
    </row>
    <row r="782" spans="14:40">
      <c r="N782" s="57"/>
      <c r="O782" s="57"/>
      <c r="P782" s="57"/>
      <c r="Q782" s="57"/>
      <c r="R782" s="57"/>
      <c r="S782" s="57"/>
      <c r="T782" s="57"/>
      <c r="U782" s="57"/>
      <c r="V782" s="58"/>
      <c r="W782" s="58"/>
      <c r="X782" s="57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  <c r="AK782" s="58"/>
      <c r="AL782" s="58"/>
      <c r="AM782" s="55"/>
      <c r="AN782" s="55"/>
    </row>
    <row r="783" spans="14:40">
      <c r="N783" s="57"/>
      <c r="O783" s="57"/>
      <c r="P783" s="57"/>
      <c r="Q783" s="57"/>
      <c r="R783" s="57"/>
      <c r="S783" s="57"/>
      <c r="T783" s="57"/>
      <c r="U783" s="57"/>
      <c r="V783" s="58"/>
      <c r="W783" s="58"/>
      <c r="X783" s="57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  <c r="AK783" s="58"/>
      <c r="AL783" s="58"/>
      <c r="AM783" s="55"/>
      <c r="AN783" s="55"/>
    </row>
    <row r="784" spans="14:40">
      <c r="N784" s="57"/>
      <c r="O784" s="57"/>
      <c r="P784" s="57"/>
      <c r="Q784" s="57"/>
      <c r="R784" s="57"/>
      <c r="S784" s="57"/>
      <c r="T784" s="57"/>
      <c r="U784" s="57"/>
      <c r="V784" s="58"/>
      <c r="W784" s="58"/>
      <c r="X784" s="57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  <c r="AK784" s="58"/>
      <c r="AL784" s="58"/>
      <c r="AM784" s="55"/>
      <c r="AN784" s="55"/>
    </row>
    <row r="785" spans="14:40">
      <c r="N785" s="57"/>
      <c r="O785" s="57"/>
      <c r="P785" s="57"/>
      <c r="Q785" s="57"/>
      <c r="R785" s="57"/>
      <c r="S785" s="57"/>
      <c r="T785" s="57"/>
      <c r="U785" s="57"/>
      <c r="V785" s="58"/>
      <c r="W785" s="58"/>
      <c r="X785" s="57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  <c r="AK785" s="58"/>
      <c r="AL785" s="58"/>
      <c r="AM785" s="55"/>
      <c r="AN785" s="55"/>
    </row>
    <row r="786" spans="14:40">
      <c r="N786" s="57"/>
      <c r="O786" s="57"/>
      <c r="P786" s="57"/>
      <c r="Q786" s="57"/>
      <c r="R786" s="57"/>
      <c r="S786" s="57"/>
      <c r="T786" s="57"/>
      <c r="U786" s="57"/>
      <c r="V786" s="58"/>
      <c r="W786" s="58"/>
      <c r="X786" s="57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  <c r="AK786" s="58"/>
      <c r="AL786" s="58"/>
      <c r="AM786" s="55"/>
      <c r="AN786" s="55"/>
    </row>
    <row r="787" spans="14:40">
      <c r="N787" s="57"/>
      <c r="O787" s="57"/>
      <c r="P787" s="57"/>
      <c r="Q787" s="57"/>
      <c r="R787" s="57"/>
      <c r="S787" s="57"/>
      <c r="T787" s="57"/>
      <c r="U787" s="57"/>
      <c r="V787" s="58"/>
      <c r="W787" s="58"/>
      <c r="X787" s="57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  <c r="AK787" s="58"/>
      <c r="AL787" s="58"/>
      <c r="AM787" s="55"/>
      <c r="AN787" s="55"/>
    </row>
    <row r="788" spans="14:40">
      <c r="N788" s="57"/>
      <c r="O788" s="57"/>
      <c r="P788" s="57"/>
      <c r="Q788" s="57"/>
      <c r="R788" s="57"/>
      <c r="S788" s="57"/>
      <c r="T788" s="57"/>
      <c r="U788" s="57"/>
      <c r="V788" s="58"/>
      <c r="W788" s="58"/>
      <c r="X788" s="57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  <c r="AK788" s="58"/>
      <c r="AL788" s="58"/>
      <c r="AM788" s="55"/>
      <c r="AN788" s="55"/>
    </row>
    <row r="789" spans="14:40">
      <c r="N789" s="57"/>
      <c r="O789" s="57"/>
      <c r="P789" s="57"/>
      <c r="Q789" s="57"/>
      <c r="R789" s="57"/>
      <c r="S789" s="57"/>
      <c r="T789" s="57"/>
      <c r="U789" s="57"/>
      <c r="V789" s="58"/>
      <c r="W789" s="58"/>
      <c r="X789" s="57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  <c r="AK789" s="58"/>
      <c r="AL789" s="58"/>
      <c r="AM789" s="55"/>
      <c r="AN789" s="55"/>
    </row>
    <row r="790" spans="14:40">
      <c r="N790" s="57"/>
      <c r="O790" s="57"/>
      <c r="P790" s="57"/>
      <c r="Q790" s="57"/>
      <c r="R790" s="57"/>
      <c r="S790" s="57"/>
      <c r="T790" s="57"/>
      <c r="U790" s="57"/>
      <c r="V790" s="58"/>
      <c r="W790" s="58"/>
      <c r="X790" s="57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  <c r="AK790" s="58"/>
      <c r="AL790" s="58"/>
      <c r="AM790" s="55"/>
      <c r="AN790" s="55"/>
    </row>
    <row r="791" spans="14:40">
      <c r="N791" s="57"/>
      <c r="O791" s="57"/>
      <c r="P791" s="57"/>
      <c r="Q791" s="57"/>
      <c r="R791" s="57"/>
      <c r="S791" s="57"/>
      <c r="T791" s="57"/>
      <c r="U791" s="57"/>
      <c r="V791" s="58"/>
      <c r="W791" s="58"/>
      <c r="X791" s="57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  <c r="AK791" s="58"/>
      <c r="AL791" s="58"/>
      <c r="AM791" s="55"/>
      <c r="AN791" s="55"/>
    </row>
    <row r="792" spans="14:40">
      <c r="N792" s="57"/>
      <c r="O792" s="57"/>
      <c r="P792" s="57"/>
      <c r="Q792" s="57"/>
      <c r="R792" s="57"/>
      <c r="S792" s="57"/>
      <c r="T792" s="57"/>
      <c r="U792" s="57"/>
      <c r="V792" s="58"/>
      <c r="W792" s="58"/>
      <c r="X792" s="57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  <c r="AK792" s="58"/>
      <c r="AL792" s="58"/>
      <c r="AM792" s="55"/>
      <c r="AN792" s="55"/>
    </row>
    <row r="793" spans="14:40">
      <c r="N793" s="57"/>
      <c r="O793" s="57"/>
      <c r="P793" s="57"/>
      <c r="Q793" s="57"/>
      <c r="R793" s="57"/>
      <c r="S793" s="57"/>
      <c r="T793" s="57"/>
      <c r="U793" s="57"/>
      <c r="V793" s="58"/>
      <c r="W793" s="58"/>
      <c r="X793" s="57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  <c r="AK793" s="58"/>
      <c r="AL793" s="58"/>
      <c r="AM793" s="55"/>
      <c r="AN793" s="55"/>
    </row>
    <row r="794" spans="14:40">
      <c r="N794" s="57"/>
      <c r="O794" s="57"/>
      <c r="P794" s="57"/>
      <c r="Q794" s="57"/>
      <c r="R794" s="57"/>
      <c r="S794" s="57"/>
      <c r="T794" s="57"/>
      <c r="U794" s="57"/>
      <c r="V794" s="58"/>
      <c r="W794" s="58"/>
      <c r="X794" s="57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  <c r="AK794" s="58"/>
      <c r="AL794" s="58"/>
      <c r="AM794" s="55"/>
      <c r="AN794" s="55"/>
    </row>
    <row r="795" spans="14:40">
      <c r="N795" s="57"/>
      <c r="O795" s="57"/>
      <c r="P795" s="57"/>
      <c r="Q795" s="57"/>
      <c r="R795" s="57"/>
      <c r="S795" s="57"/>
      <c r="T795" s="57"/>
      <c r="U795" s="57"/>
      <c r="V795" s="58"/>
      <c r="W795" s="58"/>
      <c r="X795" s="57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  <c r="AK795" s="58"/>
      <c r="AL795" s="58"/>
      <c r="AM795" s="55"/>
      <c r="AN795" s="55"/>
    </row>
    <row r="796" spans="14:40">
      <c r="N796" s="57"/>
      <c r="O796" s="57"/>
      <c r="P796" s="57"/>
      <c r="Q796" s="57"/>
      <c r="R796" s="57"/>
      <c r="S796" s="57"/>
      <c r="T796" s="57"/>
      <c r="U796" s="57"/>
      <c r="V796" s="58"/>
      <c r="W796" s="58"/>
      <c r="X796" s="57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  <c r="AK796" s="58"/>
      <c r="AL796" s="58"/>
      <c r="AM796" s="55"/>
      <c r="AN796" s="55"/>
    </row>
    <row r="797" spans="14:40">
      <c r="N797" s="57"/>
      <c r="O797" s="57"/>
      <c r="P797" s="57"/>
      <c r="Q797" s="57"/>
      <c r="R797" s="57"/>
      <c r="S797" s="57"/>
      <c r="T797" s="57"/>
      <c r="U797" s="57"/>
      <c r="V797" s="58"/>
      <c r="W797" s="58"/>
      <c r="X797" s="57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  <c r="AK797" s="58"/>
      <c r="AL797" s="58"/>
      <c r="AM797" s="55"/>
      <c r="AN797" s="55"/>
    </row>
    <row r="798" spans="14:40">
      <c r="N798" s="57"/>
      <c r="O798" s="57"/>
      <c r="P798" s="57"/>
      <c r="Q798" s="57"/>
      <c r="R798" s="57"/>
      <c r="S798" s="57"/>
      <c r="T798" s="57"/>
      <c r="U798" s="57"/>
      <c r="V798" s="58"/>
      <c r="W798" s="58"/>
      <c r="X798" s="57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  <c r="AK798" s="58"/>
      <c r="AL798" s="58"/>
      <c r="AM798" s="55"/>
      <c r="AN798" s="55"/>
    </row>
    <row r="799" spans="14:40">
      <c r="N799" s="57"/>
      <c r="O799" s="57"/>
      <c r="P799" s="57"/>
      <c r="Q799" s="57"/>
      <c r="R799" s="57"/>
      <c r="S799" s="57"/>
      <c r="T799" s="57"/>
      <c r="U799" s="57"/>
      <c r="V799" s="58"/>
      <c r="W799" s="58"/>
      <c r="X799" s="57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  <c r="AK799" s="58"/>
      <c r="AL799" s="58"/>
      <c r="AM799" s="55"/>
      <c r="AN799" s="55"/>
    </row>
    <row r="800" spans="14:40">
      <c r="N800" s="57"/>
      <c r="O800" s="57"/>
      <c r="P800" s="57"/>
      <c r="Q800" s="57"/>
      <c r="R800" s="57"/>
      <c r="S800" s="57"/>
      <c r="T800" s="57"/>
      <c r="U800" s="57"/>
      <c r="V800" s="58"/>
      <c r="W800" s="58"/>
      <c r="X800" s="57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  <c r="AK800" s="58"/>
      <c r="AL800" s="58"/>
      <c r="AM800" s="55"/>
      <c r="AN800" s="55"/>
    </row>
    <row r="801" spans="14:40">
      <c r="N801" s="57"/>
      <c r="O801" s="57"/>
      <c r="P801" s="57"/>
      <c r="Q801" s="57"/>
      <c r="R801" s="57"/>
      <c r="S801" s="57"/>
      <c r="T801" s="57"/>
      <c r="U801" s="57"/>
      <c r="V801" s="58"/>
      <c r="W801" s="58"/>
      <c r="X801" s="57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  <c r="AK801" s="58"/>
      <c r="AL801" s="58"/>
      <c r="AM801" s="55"/>
      <c r="AN801" s="55"/>
    </row>
    <row r="802" spans="14:40">
      <c r="N802" s="57"/>
      <c r="O802" s="57"/>
      <c r="P802" s="57"/>
      <c r="Q802" s="57"/>
      <c r="R802" s="57"/>
      <c r="S802" s="57"/>
      <c r="T802" s="57"/>
      <c r="U802" s="57"/>
      <c r="V802" s="58"/>
      <c r="W802" s="58"/>
      <c r="X802" s="57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  <c r="AK802" s="58"/>
      <c r="AL802" s="58"/>
      <c r="AM802" s="55"/>
      <c r="AN802" s="55"/>
    </row>
    <row r="803" spans="14:40">
      <c r="N803" s="57"/>
      <c r="O803" s="57"/>
      <c r="P803" s="57"/>
      <c r="Q803" s="57"/>
      <c r="R803" s="57"/>
      <c r="S803" s="57"/>
      <c r="T803" s="57"/>
      <c r="U803" s="57"/>
      <c r="V803" s="58"/>
      <c r="W803" s="58"/>
      <c r="X803" s="57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  <c r="AK803" s="58"/>
      <c r="AL803" s="58"/>
      <c r="AM803" s="55"/>
      <c r="AN803" s="55"/>
    </row>
    <row r="804" spans="14:40">
      <c r="N804" s="57"/>
      <c r="O804" s="57"/>
      <c r="P804" s="57"/>
      <c r="Q804" s="57"/>
      <c r="R804" s="57"/>
      <c r="S804" s="57"/>
      <c r="T804" s="57"/>
      <c r="U804" s="57"/>
      <c r="V804" s="58"/>
      <c r="W804" s="58"/>
      <c r="X804" s="57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  <c r="AK804" s="58"/>
      <c r="AL804" s="58"/>
      <c r="AM804" s="55"/>
      <c r="AN804" s="55"/>
    </row>
    <row r="805" spans="14:40">
      <c r="N805" s="57"/>
      <c r="O805" s="57"/>
      <c r="P805" s="57"/>
      <c r="Q805" s="57"/>
      <c r="R805" s="57"/>
      <c r="S805" s="57"/>
      <c r="T805" s="57"/>
      <c r="U805" s="57"/>
      <c r="V805" s="58"/>
      <c r="W805" s="58"/>
      <c r="X805" s="57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  <c r="AK805" s="58"/>
      <c r="AL805" s="58"/>
      <c r="AM805" s="55"/>
      <c r="AN805" s="55"/>
    </row>
    <row r="806" spans="14:40">
      <c r="N806" s="57"/>
      <c r="O806" s="57"/>
      <c r="P806" s="57"/>
      <c r="Q806" s="57"/>
      <c r="R806" s="57"/>
      <c r="S806" s="57"/>
      <c r="T806" s="57"/>
      <c r="U806" s="57"/>
      <c r="V806" s="58"/>
      <c r="W806" s="58"/>
      <c r="X806" s="57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  <c r="AK806" s="58"/>
      <c r="AL806" s="58"/>
      <c r="AM806" s="55"/>
      <c r="AN806" s="55"/>
    </row>
    <row r="807" spans="14:40">
      <c r="N807" s="57"/>
      <c r="O807" s="57"/>
      <c r="P807" s="57"/>
      <c r="Q807" s="57"/>
      <c r="R807" s="57"/>
      <c r="S807" s="57"/>
      <c r="T807" s="57"/>
      <c r="U807" s="57"/>
      <c r="V807" s="58"/>
      <c r="W807" s="58"/>
      <c r="X807" s="57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  <c r="AK807" s="58"/>
      <c r="AL807" s="58"/>
      <c r="AM807" s="55"/>
      <c r="AN807" s="55"/>
    </row>
    <row r="808" spans="14:40">
      <c r="N808" s="57"/>
      <c r="O808" s="57"/>
      <c r="P808" s="57"/>
      <c r="Q808" s="57"/>
      <c r="R808" s="57"/>
      <c r="S808" s="57"/>
      <c r="T808" s="57"/>
      <c r="U808" s="57"/>
      <c r="V808" s="58"/>
      <c r="W808" s="58"/>
      <c r="X808" s="57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  <c r="AK808" s="58"/>
      <c r="AL808" s="58"/>
      <c r="AM808" s="55"/>
      <c r="AN808" s="55"/>
    </row>
    <row r="809" spans="14:40">
      <c r="N809" s="57"/>
      <c r="O809" s="57"/>
      <c r="P809" s="57"/>
      <c r="Q809" s="57"/>
      <c r="R809" s="57"/>
      <c r="S809" s="57"/>
      <c r="T809" s="57"/>
      <c r="U809" s="57"/>
      <c r="V809" s="58"/>
      <c r="W809" s="58"/>
      <c r="X809" s="57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  <c r="AK809" s="58"/>
      <c r="AL809" s="58"/>
      <c r="AM809" s="55"/>
      <c r="AN809" s="55"/>
    </row>
    <row r="810" spans="14:40">
      <c r="N810" s="57"/>
      <c r="O810" s="57"/>
      <c r="P810" s="57"/>
      <c r="Q810" s="57"/>
      <c r="R810" s="57"/>
      <c r="S810" s="57"/>
      <c r="T810" s="57"/>
      <c r="U810" s="57"/>
      <c r="V810" s="58"/>
      <c r="W810" s="58"/>
      <c r="X810" s="57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  <c r="AK810" s="58"/>
      <c r="AL810" s="58"/>
      <c r="AM810" s="55"/>
      <c r="AN810" s="55"/>
    </row>
    <row r="811" spans="14:40">
      <c r="N811" s="57"/>
      <c r="O811" s="57"/>
      <c r="P811" s="57"/>
      <c r="Q811" s="57"/>
      <c r="R811" s="57"/>
      <c r="S811" s="57"/>
      <c r="T811" s="57"/>
      <c r="U811" s="57"/>
      <c r="V811" s="58"/>
      <c r="W811" s="58"/>
      <c r="X811" s="57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  <c r="AK811" s="58"/>
      <c r="AL811" s="58"/>
      <c r="AM811" s="55"/>
      <c r="AN811" s="55"/>
    </row>
    <row r="812" spans="14:40">
      <c r="N812" s="57"/>
      <c r="O812" s="57"/>
      <c r="P812" s="57"/>
      <c r="Q812" s="57"/>
      <c r="R812" s="57"/>
      <c r="S812" s="57"/>
      <c r="T812" s="57"/>
      <c r="U812" s="57"/>
      <c r="V812" s="58"/>
      <c r="W812" s="58"/>
      <c r="X812" s="57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  <c r="AK812" s="58"/>
      <c r="AL812" s="58"/>
      <c r="AM812" s="55"/>
      <c r="AN812" s="55"/>
    </row>
    <row r="813" spans="14:40">
      <c r="N813" s="57"/>
      <c r="O813" s="57"/>
      <c r="P813" s="57"/>
      <c r="Q813" s="57"/>
      <c r="R813" s="57"/>
      <c r="S813" s="57"/>
      <c r="T813" s="57"/>
      <c r="U813" s="57"/>
      <c r="V813" s="58"/>
      <c r="W813" s="58"/>
      <c r="X813" s="57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  <c r="AK813" s="58"/>
      <c r="AL813" s="58"/>
      <c r="AM813" s="55"/>
      <c r="AN813" s="55"/>
    </row>
    <row r="814" spans="14:40">
      <c r="N814" s="57"/>
      <c r="O814" s="57"/>
      <c r="P814" s="57"/>
      <c r="Q814" s="57"/>
      <c r="R814" s="57"/>
      <c r="S814" s="57"/>
      <c r="T814" s="57"/>
      <c r="U814" s="57"/>
      <c r="V814" s="58"/>
      <c r="W814" s="58"/>
      <c r="X814" s="57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  <c r="AK814" s="58"/>
      <c r="AL814" s="58"/>
      <c r="AM814" s="55"/>
      <c r="AN814" s="55"/>
    </row>
    <row r="815" spans="14:40">
      <c r="N815" s="57"/>
      <c r="O815" s="57"/>
      <c r="P815" s="57"/>
      <c r="Q815" s="57"/>
      <c r="R815" s="57"/>
      <c r="S815" s="57"/>
      <c r="T815" s="57"/>
      <c r="U815" s="57"/>
      <c r="V815" s="58"/>
      <c r="W815" s="58"/>
      <c r="X815" s="57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  <c r="AK815" s="58"/>
      <c r="AL815" s="58"/>
      <c r="AM815" s="55"/>
      <c r="AN815" s="55"/>
    </row>
    <row r="816" spans="14:40">
      <c r="N816" s="57"/>
      <c r="O816" s="57"/>
      <c r="P816" s="57"/>
      <c r="Q816" s="57"/>
      <c r="R816" s="57"/>
      <c r="S816" s="57"/>
      <c r="T816" s="57"/>
      <c r="U816" s="57"/>
      <c r="V816" s="58"/>
      <c r="W816" s="58"/>
      <c r="X816" s="57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  <c r="AK816" s="58"/>
      <c r="AL816" s="58"/>
      <c r="AM816" s="55"/>
      <c r="AN816" s="55"/>
    </row>
    <row r="817" spans="14:40">
      <c r="N817" s="57"/>
      <c r="O817" s="57"/>
      <c r="P817" s="57"/>
      <c r="Q817" s="57"/>
      <c r="R817" s="57"/>
      <c r="S817" s="57"/>
      <c r="T817" s="57"/>
      <c r="U817" s="57"/>
      <c r="V817" s="58"/>
      <c r="W817" s="58"/>
      <c r="X817" s="57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  <c r="AK817" s="58"/>
      <c r="AL817" s="58"/>
      <c r="AM817" s="55"/>
      <c r="AN817" s="55"/>
    </row>
    <row r="818" spans="14:40">
      <c r="N818" s="57"/>
      <c r="O818" s="57"/>
      <c r="P818" s="57"/>
      <c r="Q818" s="57"/>
      <c r="R818" s="57"/>
      <c r="S818" s="57"/>
      <c r="T818" s="57"/>
      <c r="U818" s="57"/>
      <c r="V818" s="58"/>
      <c r="W818" s="58"/>
      <c r="X818" s="57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  <c r="AK818" s="58"/>
      <c r="AL818" s="58"/>
      <c r="AM818" s="55"/>
      <c r="AN818" s="55"/>
    </row>
    <row r="819" spans="14:40">
      <c r="N819" s="57"/>
      <c r="O819" s="57"/>
      <c r="P819" s="57"/>
      <c r="Q819" s="57"/>
      <c r="R819" s="57"/>
      <c r="S819" s="57"/>
      <c r="T819" s="57"/>
      <c r="U819" s="57"/>
      <c r="V819" s="58"/>
      <c r="W819" s="58"/>
      <c r="X819" s="57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  <c r="AK819" s="58"/>
      <c r="AL819" s="58"/>
      <c r="AM819" s="55"/>
      <c r="AN819" s="55"/>
    </row>
    <row r="820" spans="14:40">
      <c r="N820" s="57"/>
      <c r="O820" s="57"/>
      <c r="P820" s="57"/>
      <c r="Q820" s="57"/>
      <c r="R820" s="57"/>
      <c r="S820" s="57"/>
      <c r="T820" s="57"/>
      <c r="U820" s="57"/>
      <c r="V820" s="58"/>
      <c r="W820" s="58"/>
      <c r="X820" s="57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  <c r="AK820" s="58"/>
      <c r="AL820" s="58"/>
      <c r="AM820" s="55"/>
      <c r="AN820" s="55"/>
    </row>
    <row r="821" spans="14:40">
      <c r="N821" s="57"/>
      <c r="O821" s="57"/>
      <c r="P821" s="57"/>
      <c r="Q821" s="57"/>
      <c r="R821" s="57"/>
      <c r="S821" s="57"/>
      <c r="T821" s="57"/>
      <c r="U821" s="57"/>
      <c r="V821" s="58"/>
      <c r="W821" s="58"/>
      <c r="X821" s="57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  <c r="AK821" s="58"/>
      <c r="AL821" s="58"/>
      <c r="AM821" s="55"/>
      <c r="AN821" s="55"/>
    </row>
    <row r="822" spans="14:40">
      <c r="N822" s="57"/>
      <c r="O822" s="57"/>
      <c r="P822" s="57"/>
      <c r="Q822" s="57"/>
      <c r="R822" s="57"/>
      <c r="S822" s="57"/>
      <c r="T822" s="57"/>
      <c r="U822" s="57"/>
      <c r="V822" s="58"/>
      <c r="W822" s="58"/>
      <c r="X822" s="57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  <c r="AK822" s="58"/>
      <c r="AL822" s="58"/>
      <c r="AM822" s="55"/>
      <c r="AN822" s="55"/>
    </row>
    <row r="823" spans="14:40">
      <c r="N823" s="57"/>
      <c r="O823" s="57"/>
      <c r="P823" s="57"/>
      <c r="Q823" s="57"/>
      <c r="R823" s="57"/>
      <c r="S823" s="57"/>
      <c r="T823" s="57"/>
      <c r="U823" s="57"/>
      <c r="V823" s="58"/>
      <c r="W823" s="58"/>
      <c r="X823" s="57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  <c r="AK823" s="58"/>
      <c r="AL823" s="58"/>
      <c r="AM823" s="55"/>
      <c r="AN823" s="55"/>
    </row>
    <row r="824" spans="14:40">
      <c r="N824" s="57"/>
      <c r="O824" s="57"/>
      <c r="P824" s="57"/>
      <c r="Q824" s="57"/>
      <c r="R824" s="57"/>
      <c r="S824" s="57"/>
      <c r="T824" s="57"/>
      <c r="U824" s="57"/>
      <c r="V824" s="58"/>
      <c r="W824" s="58"/>
      <c r="X824" s="57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  <c r="AK824" s="58"/>
      <c r="AL824" s="58"/>
      <c r="AM824" s="55"/>
      <c r="AN824" s="55"/>
    </row>
    <row r="825" spans="14:40">
      <c r="N825" s="57"/>
      <c r="O825" s="57"/>
      <c r="P825" s="57"/>
      <c r="Q825" s="57"/>
      <c r="R825" s="57"/>
      <c r="S825" s="57"/>
      <c r="T825" s="57"/>
      <c r="U825" s="57"/>
      <c r="V825" s="58"/>
      <c r="W825" s="58"/>
      <c r="X825" s="57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  <c r="AK825" s="58"/>
      <c r="AL825" s="58"/>
      <c r="AM825" s="55"/>
      <c r="AN825" s="55"/>
    </row>
    <row r="826" spans="14:40">
      <c r="N826" s="57"/>
      <c r="O826" s="57"/>
      <c r="P826" s="57"/>
      <c r="Q826" s="57"/>
      <c r="R826" s="57"/>
      <c r="S826" s="57"/>
      <c r="T826" s="57"/>
      <c r="U826" s="57"/>
      <c r="V826" s="58"/>
      <c r="W826" s="58"/>
      <c r="X826" s="57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  <c r="AK826" s="58"/>
      <c r="AL826" s="58"/>
      <c r="AM826" s="55"/>
      <c r="AN826" s="55"/>
    </row>
    <row r="827" spans="14:40">
      <c r="N827" s="57"/>
      <c r="O827" s="57"/>
      <c r="P827" s="57"/>
      <c r="Q827" s="57"/>
      <c r="R827" s="57"/>
      <c r="S827" s="57"/>
      <c r="T827" s="57"/>
      <c r="U827" s="57"/>
      <c r="V827" s="58"/>
      <c r="W827" s="58"/>
      <c r="X827" s="57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  <c r="AK827" s="58"/>
      <c r="AL827" s="58"/>
      <c r="AM827" s="55"/>
      <c r="AN827" s="55"/>
    </row>
    <row r="828" spans="14:40">
      <c r="N828" s="57"/>
      <c r="O828" s="57"/>
      <c r="P828" s="57"/>
      <c r="Q828" s="57"/>
      <c r="R828" s="57"/>
      <c r="S828" s="57"/>
      <c r="T828" s="57"/>
      <c r="U828" s="57"/>
      <c r="V828" s="58"/>
      <c r="W828" s="58"/>
      <c r="X828" s="57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  <c r="AK828" s="58"/>
      <c r="AL828" s="58"/>
      <c r="AM828" s="55"/>
      <c r="AN828" s="55"/>
    </row>
    <row r="829" spans="14:40">
      <c r="N829" s="57"/>
      <c r="O829" s="57"/>
      <c r="P829" s="57"/>
      <c r="Q829" s="57"/>
      <c r="R829" s="57"/>
      <c r="S829" s="57"/>
      <c r="T829" s="57"/>
      <c r="U829" s="57"/>
      <c r="V829" s="58"/>
      <c r="W829" s="58"/>
      <c r="X829" s="57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  <c r="AK829" s="58"/>
      <c r="AL829" s="58"/>
      <c r="AM829" s="55"/>
      <c r="AN829" s="55"/>
    </row>
    <row r="830" spans="14:40">
      <c r="N830" s="57"/>
      <c r="O830" s="57"/>
      <c r="P830" s="57"/>
      <c r="Q830" s="57"/>
      <c r="R830" s="57"/>
      <c r="S830" s="57"/>
      <c r="T830" s="57"/>
      <c r="U830" s="57"/>
      <c r="V830" s="58"/>
      <c r="W830" s="58"/>
      <c r="X830" s="57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  <c r="AK830" s="58"/>
      <c r="AL830" s="58"/>
      <c r="AM830" s="55"/>
      <c r="AN830" s="55"/>
    </row>
    <row r="831" spans="14:40">
      <c r="N831" s="57"/>
      <c r="O831" s="57"/>
      <c r="P831" s="57"/>
      <c r="Q831" s="57"/>
      <c r="R831" s="57"/>
      <c r="S831" s="57"/>
      <c r="T831" s="57"/>
      <c r="U831" s="57"/>
      <c r="V831" s="58"/>
      <c r="W831" s="58"/>
      <c r="X831" s="57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  <c r="AK831" s="58"/>
      <c r="AL831" s="58"/>
      <c r="AM831" s="55"/>
      <c r="AN831" s="55"/>
    </row>
    <row r="832" spans="14:40">
      <c r="N832" s="57"/>
      <c r="O832" s="57"/>
      <c r="P832" s="57"/>
      <c r="Q832" s="57"/>
      <c r="R832" s="57"/>
      <c r="S832" s="57"/>
      <c r="T832" s="57"/>
      <c r="U832" s="57"/>
      <c r="V832" s="58"/>
      <c r="W832" s="58"/>
      <c r="X832" s="57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  <c r="AK832" s="58"/>
      <c r="AL832" s="58"/>
      <c r="AM832" s="55"/>
      <c r="AN832" s="55"/>
    </row>
    <row r="833" spans="14:40">
      <c r="N833" s="57"/>
      <c r="O833" s="57"/>
      <c r="P833" s="57"/>
      <c r="Q833" s="57"/>
      <c r="R833" s="57"/>
      <c r="S833" s="57"/>
      <c r="T833" s="57"/>
      <c r="U833" s="57"/>
      <c r="V833" s="58"/>
      <c r="W833" s="58"/>
      <c r="X833" s="57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  <c r="AK833" s="58"/>
      <c r="AL833" s="58"/>
      <c r="AM833" s="55"/>
      <c r="AN833" s="55"/>
    </row>
    <row r="834" spans="14:40">
      <c r="N834" s="57"/>
      <c r="O834" s="57"/>
      <c r="P834" s="57"/>
      <c r="Q834" s="57"/>
      <c r="R834" s="57"/>
      <c r="S834" s="57"/>
      <c r="T834" s="57"/>
      <c r="U834" s="57"/>
      <c r="V834" s="58"/>
      <c r="W834" s="58"/>
      <c r="X834" s="57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  <c r="AK834" s="58"/>
      <c r="AL834" s="58"/>
      <c r="AM834" s="55"/>
      <c r="AN834" s="55"/>
    </row>
    <row r="835" spans="14:40">
      <c r="N835" s="57"/>
      <c r="O835" s="57"/>
      <c r="P835" s="57"/>
      <c r="Q835" s="57"/>
      <c r="R835" s="57"/>
      <c r="S835" s="57"/>
      <c r="T835" s="57"/>
      <c r="U835" s="57"/>
      <c r="V835" s="58"/>
      <c r="W835" s="58"/>
      <c r="X835" s="57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  <c r="AK835" s="58"/>
      <c r="AL835" s="58"/>
      <c r="AM835" s="55"/>
      <c r="AN835" s="55"/>
    </row>
    <row r="836" spans="14:40">
      <c r="N836" s="57"/>
      <c r="O836" s="57"/>
      <c r="P836" s="57"/>
      <c r="Q836" s="57"/>
      <c r="R836" s="57"/>
      <c r="S836" s="57"/>
      <c r="T836" s="57"/>
      <c r="U836" s="57"/>
      <c r="V836" s="58"/>
      <c r="W836" s="58"/>
      <c r="X836" s="57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  <c r="AK836" s="58"/>
      <c r="AL836" s="58"/>
      <c r="AM836" s="55"/>
      <c r="AN836" s="55"/>
    </row>
    <row r="837" spans="14:40">
      <c r="N837" s="57"/>
      <c r="O837" s="57"/>
      <c r="P837" s="57"/>
      <c r="Q837" s="57"/>
      <c r="R837" s="57"/>
      <c r="S837" s="57"/>
      <c r="T837" s="57"/>
      <c r="U837" s="57"/>
      <c r="V837" s="58"/>
      <c r="W837" s="58"/>
      <c r="X837" s="57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  <c r="AK837" s="58"/>
      <c r="AL837" s="58"/>
      <c r="AM837" s="55"/>
      <c r="AN837" s="55"/>
    </row>
    <row r="838" spans="14:40">
      <c r="N838" s="57"/>
      <c r="O838" s="57"/>
      <c r="P838" s="57"/>
      <c r="Q838" s="57"/>
      <c r="R838" s="57"/>
      <c r="S838" s="57"/>
      <c r="T838" s="57"/>
      <c r="U838" s="57"/>
      <c r="V838" s="58"/>
      <c r="W838" s="58"/>
      <c r="X838" s="57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  <c r="AK838" s="58"/>
      <c r="AL838" s="58"/>
      <c r="AM838" s="55"/>
      <c r="AN838" s="55"/>
    </row>
    <row r="839" spans="14:40">
      <c r="N839" s="57"/>
      <c r="O839" s="57"/>
      <c r="P839" s="57"/>
      <c r="Q839" s="57"/>
      <c r="R839" s="57"/>
      <c r="S839" s="57"/>
      <c r="T839" s="57"/>
      <c r="U839" s="57"/>
      <c r="V839" s="58"/>
      <c r="W839" s="58"/>
      <c r="X839" s="57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  <c r="AK839" s="58"/>
      <c r="AL839" s="58"/>
      <c r="AM839" s="55"/>
      <c r="AN839" s="55"/>
    </row>
    <row r="840" spans="14:40">
      <c r="N840" s="57"/>
      <c r="O840" s="57"/>
      <c r="P840" s="57"/>
      <c r="Q840" s="57"/>
      <c r="R840" s="57"/>
      <c r="S840" s="57"/>
      <c r="T840" s="57"/>
      <c r="U840" s="57"/>
      <c r="V840" s="58"/>
      <c r="W840" s="58"/>
      <c r="X840" s="57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  <c r="AK840" s="58"/>
      <c r="AL840" s="58"/>
      <c r="AM840" s="55"/>
      <c r="AN840" s="55"/>
    </row>
    <row r="841" spans="14:40">
      <c r="N841" s="57"/>
      <c r="O841" s="57"/>
      <c r="P841" s="57"/>
      <c r="Q841" s="57"/>
      <c r="R841" s="57"/>
      <c r="S841" s="57"/>
      <c r="T841" s="57"/>
      <c r="U841" s="57"/>
      <c r="V841" s="58"/>
      <c r="W841" s="58"/>
      <c r="X841" s="57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  <c r="AK841" s="58"/>
      <c r="AL841" s="58"/>
      <c r="AM841" s="55"/>
      <c r="AN841" s="55"/>
    </row>
    <row r="842" spans="14:40">
      <c r="N842" s="57"/>
      <c r="O842" s="57"/>
      <c r="P842" s="57"/>
      <c r="Q842" s="57"/>
      <c r="R842" s="57"/>
      <c r="S842" s="57"/>
      <c r="T842" s="57"/>
      <c r="U842" s="57"/>
      <c r="V842" s="58"/>
      <c r="W842" s="58"/>
      <c r="X842" s="57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  <c r="AK842" s="58"/>
      <c r="AL842" s="58"/>
      <c r="AM842" s="55"/>
      <c r="AN842" s="55"/>
    </row>
    <row r="843" spans="14:40">
      <c r="N843" s="57"/>
      <c r="O843" s="57"/>
      <c r="P843" s="57"/>
      <c r="Q843" s="57"/>
      <c r="R843" s="57"/>
      <c r="S843" s="57"/>
      <c r="T843" s="57"/>
      <c r="U843" s="57"/>
      <c r="V843" s="58"/>
      <c r="W843" s="58"/>
      <c r="X843" s="57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  <c r="AK843" s="58"/>
      <c r="AL843" s="58"/>
      <c r="AM843" s="55"/>
      <c r="AN843" s="55"/>
    </row>
    <row r="844" spans="14:40">
      <c r="N844" s="57"/>
      <c r="O844" s="57"/>
      <c r="P844" s="57"/>
      <c r="Q844" s="57"/>
      <c r="R844" s="57"/>
      <c r="S844" s="57"/>
      <c r="T844" s="57"/>
      <c r="U844" s="57"/>
      <c r="V844" s="58"/>
      <c r="W844" s="58"/>
      <c r="X844" s="57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  <c r="AK844" s="58"/>
      <c r="AL844" s="58"/>
      <c r="AM844" s="55"/>
      <c r="AN844" s="55"/>
    </row>
    <row r="845" spans="14:40">
      <c r="N845" s="57"/>
      <c r="O845" s="57"/>
      <c r="P845" s="57"/>
      <c r="Q845" s="57"/>
      <c r="R845" s="57"/>
      <c r="S845" s="57"/>
      <c r="T845" s="57"/>
      <c r="U845" s="57"/>
      <c r="V845" s="58"/>
      <c r="W845" s="58"/>
      <c r="X845" s="57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  <c r="AK845" s="58"/>
      <c r="AL845" s="58"/>
      <c r="AM845" s="55"/>
      <c r="AN845" s="55"/>
    </row>
    <row r="846" spans="14:40">
      <c r="N846" s="57"/>
      <c r="O846" s="57"/>
      <c r="P846" s="57"/>
      <c r="Q846" s="57"/>
      <c r="R846" s="57"/>
      <c r="S846" s="57"/>
      <c r="T846" s="57"/>
      <c r="U846" s="57"/>
      <c r="V846" s="58"/>
      <c r="W846" s="58"/>
      <c r="X846" s="57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  <c r="AK846" s="58"/>
      <c r="AL846" s="58"/>
      <c r="AM846" s="55"/>
      <c r="AN846" s="55"/>
    </row>
    <row r="847" spans="14:40">
      <c r="N847" s="57"/>
      <c r="O847" s="57"/>
      <c r="P847" s="57"/>
      <c r="Q847" s="57"/>
      <c r="R847" s="57"/>
      <c r="S847" s="57"/>
      <c r="T847" s="57"/>
      <c r="U847" s="57"/>
      <c r="V847" s="58"/>
      <c r="W847" s="58"/>
      <c r="X847" s="57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  <c r="AK847" s="58"/>
      <c r="AL847" s="58"/>
      <c r="AM847" s="55"/>
      <c r="AN847" s="55"/>
    </row>
    <row r="848" spans="14:40">
      <c r="N848" s="57"/>
      <c r="O848" s="57"/>
      <c r="P848" s="57"/>
      <c r="Q848" s="57"/>
      <c r="R848" s="57"/>
      <c r="S848" s="57"/>
      <c r="T848" s="57"/>
      <c r="U848" s="57"/>
      <c r="V848" s="58"/>
      <c r="W848" s="58"/>
      <c r="X848" s="57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  <c r="AK848" s="58"/>
      <c r="AL848" s="58"/>
      <c r="AM848" s="55"/>
      <c r="AN848" s="55"/>
    </row>
    <row r="849" spans="14:40">
      <c r="N849" s="57"/>
      <c r="O849" s="57"/>
      <c r="P849" s="57"/>
      <c r="Q849" s="57"/>
      <c r="R849" s="57"/>
      <c r="S849" s="57"/>
      <c r="T849" s="57"/>
      <c r="U849" s="57"/>
      <c r="V849" s="58"/>
      <c r="W849" s="58"/>
      <c r="X849" s="57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  <c r="AK849" s="58"/>
      <c r="AL849" s="58"/>
      <c r="AM849" s="55"/>
      <c r="AN849" s="55"/>
    </row>
    <row r="850" spans="14:40">
      <c r="N850" s="57"/>
      <c r="O850" s="57"/>
      <c r="P850" s="57"/>
      <c r="Q850" s="57"/>
      <c r="R850" s="57"/>
      <c r="S850" s="57"/>
      <c r="T850" s="57"/>
      <c r="U850" s="57"/>
      <c r="V850" s="58"/>
      <c r="W850" s="58"/>
      <c r="X850" s="57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  <c r="AK850" s="58"/>
      <c r="AL850" s="58"/>
      <c r="AM850" s="55"/>
      <c r="AN850" s="55"/>
    </row>
    <row r="851" spans="14:40">
      <c r="N851" s="57"/>
      <c r="O851" s="57"/>
      <c r="P851" s="57"/>
      <c r="Q851" s="57"/>
      <c r="R851" s="57"/>
      <c r="S851" s="57"/>
      <c r="T851" s="57"/>
      <c r="U851" s="57"/>
      <c r="V851" s="58"/>
      <c r="W851" s="58"/>
      <c r="X851" s="57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  <c r="AK851" s="58"/>
      <c r="AL851" s="58"/>
      <c r="AM851" s="55"/>
      <c r="AN851" s="55"/>
    </row>
    <row r="852" spans="14:40">
      <c r="N852" s="57"/>
      <c r="O852" s="57"/>
      <c r="P852" s="57"/>
      <c r="Q852" s="57"/>
      <c r="R852" s="57"/>
      <c r="S852" s="57"/>
      <c r="T852" s="57"/>
      <c r="U852" s="57"/>
      <c r="V852" s="58"/>
      <c r="W852" s="58"/>
      <c r="X852" s="57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  <c r="AK852" s="58"/>
      <c r="AL852" s="58"/>
      <c r="AM852" s="55"/>
      <c r="AN852" s="55"/>
    </row>
    <row r="853" spans="14:40">
      <c r="N853" s="57"/>
      <c r="O853" s="57"/>
      <c r="P853" s="57"/>
      <c r="Q853" s="57"/>
      <c r="R853" s="57"/>
      <c r="S853" s="57"/>
      <c r="T853" s="57"/>
      <c r="U853" s="57"/>
      <c r="V853" s="58"/>
      <c r="W853" s="58"/>
      <c r="X853" s="57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  <c r="AK853" s="58"/>
      <c r="AL853" s="58"/>
      <c r="AM853" s="55"/>
      <c r="AN853" s="55"/>
    </row>
    <row r="854" spans="14:40">
      <c r="N854" s="57"/>
      <c r="O854" s="57"/>
      <c r="P854" s="57"/>
      <c r="Q854" s="57"/>
      <c r="R854" s="57"/>
      <c r="S854" s="57"/>
      <c r="T854" s="57"/>
      <c r="U854" s="57"/>
      <c r="V854" s="58"/>
      <c r="W854" s="58"/>
      <c r="X854" s="57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  <c r="AK854" s="58"/>
      <c r="AL854" s="58"/>
      <c r="AM854" s="55"/>
      <c r="AN854" s="55"/>
    </row>
    <row r="855" spans="14:40">
      <c r="N855" s="57"/>
      <c r="O855" s="57"/>
      <c r="P855" s="57"/>
      <c r="Q855" s="57"/>
      <c r="R855" s="57"/>
      <c r="S855" s="57"/>
      <c r="T855" s="57"/>
      <c r="U855" s="57"/>
      <c r="V855" s="58"/>
      <c r="W855" s="58"/>
      <c r="X855" s="57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  <c r="AK855" s="58"/>
      <c r="AL855" s="58"/>
      <c r="AM855" s="55"/>
      <c r="AN855" s="55"/>
    </row>
    <row r="856" spans="14:40">
      <c r="N856" s="57"/>
      <c r="O856" s="57"/>
      <c r="P856" s="57"/>
      <c r="Q856" s="57"/>
      <c r="R856" s="57"/>
      <c r="S856" s="57"/>
      <c r="T856" s="57"/>
      <c r="U856" s="57"/>
      <c r="V856" s="58"/>
      <c r="W856" s="58"/>
      <c r="X856" s="57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  <c r="AK856" s="58"/>
      <c r="AL856" s="58"/>
      <c r="AM856" s="55"/>
      <c r="AN856" s="55"/>
    </row>
    <row r="857" spans="14:40">
      <c r="N857" s="57"/>
      <c r="O857" s="57"/>
      <c r="P857" s="57"/>
      <c r="Q857" s="57"/>
      <c r="R857" s="57"/>
      <c r="S857" s="57"/>
      <c r="T857" s="57"/>
      <c r="U857" s="57"/>
      <c r="V857" s="58"/>
      <c r="W857" s="58"/>
      <c r="X857" s="57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  <c r="AK857" s="58"/>
      <c r="AL857" s="58"/>
      <c r="AM857" s="55"/>
      <c r="AN857" s="55"/>
    </row>
    <row r="858" spans="14:40">
      <c r="N858" s="57"/>
      <c r="O858" s="57"/>
      <c r="P858" s="57"/>
      <c r="Q858" s="57"/>
      <c r="R858" s="57"/>
      <c r="S858" s="57"/>
      <c r="T858" s="57"/>
      <c r="U858" s="57"/>
      <c r="V858" s="58"/>
      <c r="W858" s="58"/>
      <c r="X858" s="57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  <c r="AK858" s="58"/>
      <c r="AL858" s="58"/>
      <c r="AM858" s="55"/>
      <c r="AN858" s="55"/>
    </row>
    <row r="859" spans="14:40">
      <c r="N859" s="57"/>
      <c r="O859" s="57"/>
      <c r="P859" s="57"/>
      <c r="Q859" s="57"/>
      <c r="R859" s="57"/>
      <c r="S859" s="57"/>
      <c r="T859" s="57"/>
      <c r="U859" s="57"/>
      <c r="V859" s="58"/>
      <c r="W859" s="58"/>
      <c r="X859" s="57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  <c r="AK859" s="58"/>
      <c r="AL859" s="58"/>
      <c r="AM859" s="55"/>
      <c r="AN859" s="55"/>
    </row>
    <row r="860" spans="14:40">
      <c r="N860" s="57"/>
      <c r="O860" s="57"/>
      <c r="P860" s="57"/>
      <c r="Q860" s="57"/>
      <c r="R860" s="57"/>
      <c r="S860" s="57"/>
      <c r="T860" s="57"/>
      <c r="U860" s="57"/>
      <c r="V860" s="58"/>
      <c r="W860" s="58"/>
      <c r="X860" s="57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  <c r="AK860" s="58"/>
      <c r="AL860" s="58"/>
      <c r="AM860" s="55"/>
      <c r="AN860" s="55"/>
    </row>
    <row r="861" spans="14:40">
      <c r="N861" s="57"/>
      <c r="O861" s="57"/>
      <c r="P861" s="57"/>
      <c r="Q861" s="57"/>
      <c r="R861" s="57"/>
      <c r="S861" s="57"/>
      <c r="T861" s="57"/>
      <c r="U861" s="57"/>
      <c r="V861" s="58"/>
      <c r="W861" s="58"/>
      <c r="X861" s="57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  <c r="AK861" s="58"/>
      <c r="AL861" s="58"/>
      <c r="AM861" s="55"/>
      <c r="AN861" s="55"/>
    </row>
    <row r="862" spans="14:40">
      <c r="N862" s="57"/>
      <c r="O862" s="57"/>
      <c r="P862" s="57"/>
      <c r="Q862" s="57"/>
      <c r="R862" s="57"/>
      <c r="S862" s="57"/>
      <c r="T862" s="57"/>
      <c r="U862" s="57"/>
      <c r="V862" s="58"/>
      <c r="W862" s="58"/>
      <c r="X862" s="57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  <c r="AK862" s="58"/>
      <c r="AL862" s="58"/>
      <c r="AM862" s="55"/>
      <c r="AN862" s="55"/>
    </row>
    <row r="863" spans="14:40">
      <c r="N863" s="57"/>
      <c r="O863" s="57"/>
      <c r="P863" s="57"/>
      <c r="Q863" s="57"/>
      <c r="R863" s="57"/>
      <c r="S863" s="57"/>
      <c r="T863" s="57"/>
      <c r="U863" s="57"/>
      <c r="V863" s="58"/>
      <c r="W863" s="58"/>
      <c r="X863" s="57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  <c r="AK863" s="58"/>
      <c r="AL863" s="58"/>
      <c r="AM863" s="55"/>
      <c r="AN863" s="55"/>
    </row>
    <row r="864" spans="14:40">
      <c r="N864" s="57"/>
      <c r="O864" s="57"/>
      <c r="P864" s="57"/>
      <c r="Q864" s="57"/>
      <c r="R864" s="57"/>
      <c r="S864" s="57"/>
      <c r="T864" s="57"/>
      <c r="U864" s="57"/>
      <c r="V864" s="58"/>
      <c r="W864" s="58"/>
      <c r="X864" s="57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  <c r="AK864" s="58"/>
      <c r="AL864" s="58"/>
      <c r="AM864" s="55"/>
      <c r="AN864" s="55"/>
    </row>
    <row r="865" spans="14:40">
      <c r="N865" s="57"/>
      <c r="O865" s="57"/>
      <c r="P865" s="57"/>
      <c r="Q865" s="57"/>
      <c r="R865" s="57"/>
      <c r="S865" s="57"/>
      <c r="T865" s="57"/>
      <c r="U865" s="57"/>
      <c r="V865" s="58"/>
      <c r="W865" s="58"/>
      <c r="X865" s="57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  <c r="AK865" s="58"/>
      <c r="AL865" s="58"/>
      <c r="AM865" s="55"/>
      <c r="AN865" s="55"/>
    </row>
    <row r="866" spans="14:40">
      <c r="N866" s="57"/>
      <c r="O866" s="57"/>
      <c r="P866" s="57"/>
      <c r="Q866" s="57"/>
      <c r="R866" s="57"/>
      <c r="S866" s="57"/>
      <c r="T866" s="57"/>
      <c r="U866" s="57"/>
      <c r="V866" s="58"/>
      <c r="W866" s="58"/>
      <c r="X866" s="57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  <c r="AK866" s="58"/>
      <c r="AL866" s="58"/>
      <c r="AM866" s="55"/>
      <c r="AN866" s="55"/>
    </row>
    <row r="867" spans="14:40">
      <c r="N867" s="57"/>
      <c r="O867" s="57"/>
      <c r="P867" s="57"/>
      <c r="Q867" s="57"/>
      <c r="R867" s="57"/>
      <c r="S867" s="57"/>
      <c r="T867" s="57"/>
      <c r="U867" s="57"/>
      <c r="V867" s="58"/>
      <c r="W867" s="58"/>
      <c r="X867" s="57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  <c r="AK867" s="58"/>
      <c r="AL867" s="58"/>
      <c r="AM867" s="55"/>
      <c r="AN867" s="55"/>
    </row>
    <row r="868" spans="14:40">
      <c r="N868" s="57"/>
      <c r="O868" s="57"/>
      <c r="P868" s="57"/>
      <c r="Q868" s="57"/>
      <c r="R868" s="57"/>
      <c r="S868" s="57"/>
      <c r="T868" s="57"/>
      <c r="U868" s="57"/>
      <c r="V868" s="58"/>
      <c r="W868" s="58"/>
      <c r="X868" s="57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  <c r="AK868" s="58"/>
      <c r="AL868" s="58"/>
      <c r="AM868" s="55"/>
      <c r="AN868" s="55"/>
    </row>
    <row r="869" spans="14:40">
      <c r="N869" s="57"/>
      <c r="O869" s="57"/>
      <c r="P869" s="57"/>
      <c r="Q869" s="57"/>
      <c r="R869" s="57"/>
      <c r="S869" s="57"/>
      <c r="T869" s="57"/>
      <c r="U869" s="57"/>
      <c r="V869" s="58"/>
      <c r="W869" s="58"/>
      <c r="X869" s="57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  <c r="AK869" s="58"/>
      <c r="AL869" s="58"/>
      <c r="AM869" s="55"/>
      <c r="AN869" s="55"/>
    </row>
    <row r="870" spans="14:40">
      <c r="N870" s="57"/>
      <c r="O870" s="57"/>
      <c r="P870" s="57"/>
      <c r="Q870" s="57"/>
      <c r="R870" s="57"/>
      <c r="S870" s="57"/>
      <c r="T870" s="57"/>
      <c r="U870" s="57"/>
      <c r="V870" s="58"/>
      <c r="W870" s="58"/>
      <c r="X870" s="57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  <c r="AK870" s="58"/>
      <c r="AL870" s="58"/>
      <c r="AM870" s="55"/>
      <c r="AN870" s="55"/>
    </row>
    <row r="871" spans="14:40">
      <c r="N871" s="57"/>
      <c r="O871" s="57"/>
      <c r="P871" s="57"/>
      <c r="Q871" s="57"/>
      <c r="R871" s="57"/>
      <c r="S871" s="57"/>
      <c r="T871" s="57"/>
      <c r="U871" s="57"/>
      <c r="V871" s="58"/>
      <c r="W871" s="58"/>
      <c r="X871" s="57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  <c r="AK871" s="58"/>
      <c r="AL871" s="58"/>
      <c r="AM871" s="55"/>
      <c r="AN871" s="55"/>
    </row>
    <row r="872" spans="14:40">
      <c r="N872" s="57"/>
      <c r="O872" s="57"/>
      <c r="P872" s="57"/>
      <c r="Q872" s="57"/>
      <c r="R872" s="57"/>
      <c r="S872" s="57"/>
      <c r="T872" s="57"/>
      <c r="U872" s="57"/>
      <c r="V872" s="58"/>
      <c r="W872" s="58"/>
      <c r="X872" s="57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  <c r="AK872" s="58"/>
      <c r="AL872" s="58"/>
      <c r="AM872" s="55"/>
      <c r="AN872" s="55"/>
    </row>
    <row r="873" spans="14:40">
      <c r="N873" s="57"/>
      <c r="O873" s="57"/>
      <c r="P873" s="57"/>
      <c r="Q873" s="57"/>
      <c r="R873" s="57"/>
      <c r="S873" s="57"/>
      <c r="T873" s="57"/>
      <c r="U873" s="57"/>
      <c r="V873" s="58"/>
      <c r="W873" s="58"/>
      <c r="X873" s="57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  <c r="AK873" s="58"/>
      <c r="AL873" s="58"/>
      <c r="AM873" s="55"/>
      <c r="AN873" s="55"/>
    </row>
    <row r="874" spans="14:40">
      <c r="N874" s="57"/>
      <c r="O874" s="57"/>
      <c r="P874" s="57"/>
      <c r="Q874" s="57"/>
      <c r="R874" s="57"/>
      <c r="S874" s="57"/>
      <c r="T874" s="57"/>
      <c r="U874" s="57"/>
      <c r="V874" s="58"/>
      <c r="W874" s="58"/>
      <c r="X874" s="57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  <c r="AK874" s="58"/>
      <c r="AL874" s="58"/>
      <c r="AM874" s="55"/>
      <c r="AN874" s="55"/>
    </row>
    <row r="875" spans="14:40">
      <c r="N875" s="57"/>
      <c r="O875" s="57"/>
      <c r="P875" s="57"/>
      <c r="Q875" s="57"/>
      <c r="R875" s="57"/>
      <c r="S875" s="57"/>
      <c r="T875" s="57"/>
      <c r="U875" s="57"/>
      <c r="V875" s="58"/>
      <c r="W875" s="58"/>
      <c r="X875" s="57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  <c r="AK875" s="58"/>
      <c r="AL875" s="58"/>
      <c r="AM875" s="55"/>
      <c r="AN875" s="55"/>
    </row>
    <row r="876" spans="14:40">
      <c r="N876" s="57"/>
      <c r="O876" s="57"/>
      <c r="P876" s="57"/>
      <c r="Q876" s="57"/>
      <c r="R876" s="57"/>
      <c r="S876" s="57"/>
      <c r="T876" s="57"/>
      <c r="U876" s="57"/>
      <c r="V876" s="58"/>
      <c r="W876" s="58"/>
      <c r="X876" s="57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  <c r="AK876" s="58"/>
      <c r="AL876" s="58"/>
      <c r="AM876" s="55"/>
      <c r="AN876" s="55"/>
    </row>
    <row r="877" spans="14:40">
      <c r="N877" s="57"/>
      <c r="O877" s="57"/>
      <c r="P877" s="57"/>
      <c r="Q877" s="57"/>
      <c r="R877" s="57"/>
      <c r="S877" s="57"/>
      <c r="T877" s="57"/>
      <c r="U877" s="57"/>
      <c r="V877" s="58"/>
      <c r="W877" s="58"/>
      <c r="X877" s="57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  <c r="AK877" s="58"/>
      <c r="AL877" s="58"/>
      <c r="AM877" s="55"/>
      <c r="AN877" s="55"/>
    </row>
    <row r="878" spans="14:40">
      <c r="N878" s="57"/>
      <c r="O878" s="57"/>
      <c r="P878" s="57"/>
      <c r="Q878" s="57"/>
      <c r="R878" s="57"/>
      <c r="S878" s="57"/>
      <c r="T878" s="57"/>
      <c r="U878" s="57"/>
      <c r="V878" s="58"/>
      <c r="W878" s="58"/>
      <c r="X878" s="57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  <c r="AK878" s="58"/>
      <c r="AL878" s="58"/>
      <c r="AM878" s="55"/>
      <c r="AN878" s="55"/>
    </row>
    <row r="879" spans="14:40">
      <c r="N879" s="57"/>
      <c r="O879" s="57"/>
      <c r="P879" s="57"/>
      <c r="Q879" s="57"/>
      <c r="R879" s="57"/>
      <c r="S879" s="57"/>
      <c r="T879" s="57"/>
      <c r="U879" s="57"/>
      <c r="V879" s="58"/>
      <c r="W879" s="58"/>
      <c r="X879" s="57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  <c r="AK879" s="58"/>
      <c r="AL879" s="58"/>
      <c r="AM879" s="55"/>
      <c r="AN879" s="55"/>
    </row>
    <row r="880" spans="14:40">
      <c r="N880" s="57"/>
      <c r="O880" s="57"/>
      <c r="P880" s="57"/>
      <c r="Q880" s="57"/>
      <c r="R880" s="57"/>
      <c r="S880" s="57"/>
      <c r="T880" s="57"/>
      <c r="U880" s="57"/>
      <c r="V880" s="58"/>
      <c r="W880" s="58"/>
      <c r="X880" s="57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  <c r="AK880" s="58"/>
      <c r="AL880" s="58"/>
      <c r="AM880" s="55"/>
      <c r="AN880" s="55"/>
    </row>
    <row r="881" spans="14:40">
      <c r="N881" s="57"/>
      <c r="O881" s="57"/>
      <c r="P881" s="57"/>
      <c r="Q881" s="57"/>
      <c r="R881" s="57"/>
      <c r="S881" s="57"/>
      <c r="T881" s="57"/>
      <c r="U881" s="57"/>
      <c r="V881" s="58"/>
      <c r="W881" s="58"/>
      <c r="X881" s="57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  <c r="AK881" s="58"/>
      <c r="AL881" s="58"/>
      <c r="AM881" s="55"/>
      <c r="AN881" s="55"/>
    </row>
    <row r="882" spans="14:40">
      <c r="N882" s="57"/>
      <c r="O882" s="57"/>
      <c r="P882" s="57"/>
      <c r="Q882" s="57"/>
      <c r="R882" s="57"/>
      <c r="S882" s="57"/>
      <c r="T882" s="57"/>
      <c r="U882" s="57"/>
      <c r="V882" s="58"/>
      <c r="W882" s="58"/>
      <c r="X882" s="57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  <c r="AK882" s="58"/>
      <c r="AL882" s="58"/>
      <c r="AM882" s="55"/>
      <c r="AN882" s="55"/>
    </row>
    <row r="883" spans="14:40">
      <c r="N883" s="57"/>
      <c r="O883" s="57"/>
      <c r="P883" s="57"/>
      <c r="Q883" s="57"/>
      <c r="R883" s="57"/>
      <c r="S883" s="57"/>
      <c r="T883" s="57"/>
      <c r="U883" s="57"/>
      <c r="V883" s="58"/>
      <c r="W883" s="58"/>
      <c r="X883" s="57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  <c r="AK883" s="58"/>
      <c r="AL883" s="58"/>
      <c r="AM883" s="55"/>
      <c r="AN883" s="55"/>
    </row>
    <row r="884" spans="14:40">
      <c r="N884" s="57"/>
      <c r="O884" s="57"/>
      <c r="P884" s="57"/>
      <c r="Q884" s="57"/>
      <c r="R884" s="57"/>
      <c r="S884" s="57"/>
      <c r="T884" s="57"/>
      <c r="U884" s="57"/>
      <c r="V884" s="58"/>
      <c r="W884" s="58"/>
      <c r="X884" s="57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  <c r="AK884" s="58"/>
      <c r="AL884" s="58"/>
      <c r="AM884" s="55"/>
      <c r="AN884" s="55"/>
    </row>
    <row r="885" spans="14:40">
      <c r="N885" s="57"/>
      <c r="O885" s="57"/>
      <c r="P885" s="57"/>
      <c r="Q885" s="57"/>
      <c r="R885" s="57"/>
      <c r="S885" s="57"/>
      <c r="T885" s="57"/>
      <c r="U885" s="57"/>
      <c r="V885" s="58"/>
      <c r="W885" s="58"/>
      <c r="X885" s="57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  <c r="AK885" s="58"/>
      <c r="AL885" s="58"/>
      <c r="AM885" s="55"/>
      <c r="AN885" s="55"/>
    </row>
    <row r="886" spans="14:40">
      <c r="N886" s="57"/>
      <c r="O886" s="57"/>
      <c r="P886" s="57"/>
      <c r="Q886" s="57"/>
      <c r="R886" s="57"/>
      <c r="S886" s="57"/>
      <c r="T886" s="57"/>
      <c r="U886" s="57"/>
      <c r="V886" s="58"/>
      <c r="W886" s="58"/>
      <c r="X886" s="57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  <c r="AK886" s="58"/>
      <c r="AL886" s="58"/>
      <c r="AM886" s="55"/>
      <c r="AN886" s="55"/>
    </row>
    <row r="887" spans="14:40">
      <c r="N887" s="57"/>
      <c r="O887" s="57"/>
      <c r="P887" s="57"/>
      <c r="Q887" s="57"/>
      <c r="R887" s="57"/>
      <c r="S887" s="57"/>
      <c r="T887" s="57"/>
      <c r="U887" s="57"/>
      <c r="V887" s="58"/>
      <c r="W887" s="58"/>
      <c r="X887" s="57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  <c r="AK887" s="58"/>
      <c r="AL887" s="58"/>
      <c r="AM887" s="55"/>
      <c r="AN887" s="55"/>
    </row>
    <row r="888" spans="14:40">
      <c r="N888" s="57"/>
      <c r="O888" s="57"/>
      <c r="P888" s="57"/>
      <c r="Q888" s="57"/>
      <c r="R888" s="57"/>
      <c r="S888" s="57"/>
      <c r="T888" s="57"/>
      <c r="U888" s="57"/>
      <c r="V888" s="58"/>
      <c r="W888" s="58"/>
      <c r="X888" s="57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  <c r="AK888" s="58"/>
      <c r="AL888" s="58"/>
      <c r="AM888" s="55"/>
      <c r="AN888" s="55"/>
    </row>
    <row r="889" spans="14:40">
      <c r="N889" s="57"/>
      <c r="O889" s="57"/>
      <c r="P889" s="57"/>
      <c r="Q889" s="57"/>
      <c r="R889" s="57"/>
      <c r="S889" s="57"/>
      <c r="T889" s="57"/>
      <c r="U889" s="57"/>
      <c r="V889" s="58"/>
      <c r="W889" s="58"/>
      <c r="X889" s="57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  <c r="AK889" s="58"/>
      <c r="AL889" s="58"/>
      <c r="AM889" s="55"/>
      <c r="AN889" s="55"/>
    </row>
    <row r="890" spans="14:40">
      <c r="N890" s="57"/>
      <c r="O890" s="57"/>
      <c r="P890" s="57"/>
      <c r="Q890" s="57"/>
      <c r="R890" s="57"/>
      <c r="S890" s="57"/>
      <c r="T890" s="57"/>
      <c r="U890" s="57"/>
      <c r="V890" s="58"/>
      <c r="W890" s="58"/>
      <c r="X890" s="57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  <c r="AK890" s="58"/>
      <c r="AL890" s="58"/>
      <c r="AM890" s="55"/>
      <c r="AN890" s="55"/>
    </row>
    <row r="891" spans="14:40">
      <c r="N891" s="57"/>
      <c r="O891" s="57"/>
      <c r="P891" s="57"/>
      <c r="Q891" s="57"/>
      <c r="R891" s="57"/>
      <c r="S891" s="57"/>
      <c r="T891" s="57"/>
      <c r="U891" s="57"/>
      <c r="V891" s="58"/>
      <c r="W891" s="58"/>
      <c r="X891" s="57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  <c r="AK891" s="58"/>
      <c r="AL891" s="58"/>
      <c r="AM891" s="55"/>
      <c r="AN891" s="55"/>
    </row>
    <row r="892" spans="14:40">
      <c r="N892" s="57"/>
      <c r="O892" s="57"/>
      <c r="P892" s="57"/>
      <c r="Q892" s="57"/>
      <c r="R892" s="57"/>
      <c r="S892" s="57"/>
      <c r="T892" s="57"/>
      <c r="U892" s="57"/>
      <c r="V892" s="58"/>
      <c r="W892" s="58"/>
      <c r="X892" s="57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  <c r="AK892" s="58"/>
      <c r="AL892" s="58"/>
      <c r="AM892" s="55"/>
      <c r="AN892" s="55"/>
    </row>
    <row r="893" spans="14:40">
      <c r="N893" s="57"/>
      <c r="O893" s="57"/>
      <c r="P893" s="57"/>
      <c r="Q893" s="57"/>
      <c r="R893" s="57"/>
      <c r="S893" s="57"/>
      <c r="T893" s="57"/>
      <c r="U893" s="57"/>
      <c r="V893" s="58"/>
      <c r="W893" s="58"/>
      <c r="X893" s="57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  <c r="AK893" s="58"/>
      <c r="AL893" s="58"/>
      <c r="AM893" s="55"/>
      <c r="AN893" s="55"/>
    </row>
    <row r="894" spans="14:40">
      <c r="N894" s="57"/>
      <c r="O894" s="57"/>
      <c r="P894" s="57"/>
      <c r="Q894" s="57"/>
      <c r="R894" s="57"/>
      <c r="S894" s="57"/>
      <c r="T894" s="57"/>
      <c r="U894" s="57"/>
      <c r="V894" s="58"/>
      <c r="W894" s="58"/>
      <c r="X894" s="57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  <c r="AK894" s="58"/>
      <c r="AL894" s="58"/>
      <c r="AM894" s="55"/>
      <c r="AN894" s="55"/>
    </row>
    <row r="895" spans="14:40">
      <c r="N895" s="57"/>
      <c r="O895" s="57"/>
      <c r="P895" s="57"/>
      <c r="Q895" s="57"/>
      <c r="R895" s="57"/>
      <c r="S895" s="57"/>
      <c r="T895" s="57"/>
      <c r="U895" s="57"/>
      <c r="V895" s="58"/>
      <c r="W895" s="58"/>
      <c r="X895" s="57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  <c r="AK895" s="58"/>
      <c r="AL895" s="58"/>
      <c r="AM895" s="55"/>
      <c r="AN895" s="55"/>
    </row>
    <row r="896" spans="14:40">
      <c r="N896" s="57"/>
      <c r="O896" s="57"/>
      <c r="P896" s="57"/>
      <c r="Q896" s="57"/>
      <c r="R896" s="57"/>
      <c r="S896" s="57"/>
      <c r="T896" s="57"/>
      <c r="U896" s="57"/>
      <c r="V896" s="58"/>
      <c r="W896" s="58"/>
      <c r="X896" s="57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  <c r="AK896" s="58"/>
      <c r="AL896" s="58"/>
      <c r="AM896" s="55"/>
      <c r="AN896" s="55"/>
    </row>
    <row r="897" spans="14:40">
      <c r="N897" s="57"/>
      <c r="O897" s="57"/>
      <c r="P897" s="57"/>
      <c r="Q897" s="57"/>
      <c r="R897" s="57"/>
      <c r="S897" s="57"/>
      <c r="T897" s="57"/>
      <c r="U897" s="57"/>
      <c r="V897" s="58"/>
      <c r="W897" s="58"/>
      <c r="X897" s="57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  <c r="AK897" s="58"/>
      <c r="AL897" s="58"/>
      <c r="AM897" s="55"/>
      <c r="AN897" s="55"/>
    </row>
    <row r="898" spans="14:40">
      <c r="N898" s="57"/>
      <c r="O898" s="57"/>
      <c r="P898" s="57"/>
      <c r="Q898" s="57"/>
      <c r="R898" s="57"/>
      <c r="S898" s="57"/>
      <c r="T898" s="57"/>
      <c r="U898" s="57"/>
      <c r="V898" s="58"/>
      <c r="W898" s="58"/>
      <c r="X898" s="57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  <c r="AK898" s="58"/>
      <c r="AL898" s="58"/>
      <c r="AM898" s="55"/>
      <c r="AN898" s="55"/>
    </row>
    <row r="899" spans="14:40">
      <c r="N899" s="57"/>
      <c r="O899" s="57"/>
      <c r="P899" s="57"/>
      <c r="Q899" s="57"/>
      <c r="R899" s="57"/>
      <c r="S899" s="57"/>
      <c r="T899" s="57"/>
      <c r="U899" s="57"/>
      <c r="V899" s="58"/>
      <c r="W899" s="58"/>
      <c r="X899" s="57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  <c r="AK899" s="58"/>
      <c r="AL899" s="58"/>
      <c r="AM899" s="55"/>
      <c r="AN899" s="55"/>
    </row>
    <row r="900" spans="14:40">
      <c r="N900" s="57"/>
      <c r="O900" s="57"/>
      <c r="P900" s="57"/>
      <c r="Q900" s="57"/>
      <c r="R900" s="57"/>
      <c r="S900" s="57"/>
      <c r="T900" s="57"/>
      <c r="U900" s="57"/>
      <c r="V900" s="58"/>
      <c r="W900" s="58"/>
      <c r="X900" s="57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  <c r="AK900" s="58"/>
      <c r="AL900" s="58"/>
      <c r="AM900" s="55"/>
      <c r="AN900" s="55"/>
    </row>
    <row r="901" spans="14:40">
      <c r="N901" s="57"/>
      <c r="O901" s="57"/>
      <c r="P901" s="57"/>
      <c r="Q901" s="57"/>
      <c r="R901" s="57"/>
      <c r="S901" s="57"/>
      <c r="T901" s="57"/>
      <c r="U901" s="57"/>
      <c r="V901" s="58"/>
      <c r="W901" s="58"/>
      <c r="X901" s="57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  <c r="AK901" s="58"/>
      <c r="AL901" s="58"/>
      <c r="AM901" s="55"/>
      <c r="AN901" s="55"/>
    </row>
    <row r="902" spans="14:40">
      <c r="N902" s="57"/>
      <c r="O902" s="57"/>
      <c r="P902" s="57"/>
      <c r="Q902" s="57"/>
      <c r="R902" s="57"/>
      <c r="S902" s="57"/>
      <c r="T902" s="57"/>
      <c r="U902" s="57"/>
      <c r="V902" s="58"/>
      <c r="W902" s="58"/>
      <c r="X902" s="57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  <c r="AK902" s="58"/>
      <c r="AL902" s="58"/>
      <c r="AM902" s="55"/>
      <c r="AN902" s="55"/>
    </row>
    <row r="903" spans="14:40">
      <c r="N903" s="57"/>
      <c r="O903" s="57"/>
      <c r="P903" s="57"/>
      <c r="Q903" s="57"/>
      <c r="R903" s="57"/>
      <c r="S903" s="57"/>
      <c r="T903" s="57"/>
      <c r="U903" s="57"/>
      <c r="V903" s="58"/>
      <c r="W903" s="58"/>
      <c r="X903" s="57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  <c r="AK903" s="58"/>
      <c r="AL903" s="58"/>
      <c r="AM903" s="55"/>
      <c r="AN903" s="55"/>
    </row>
    <row r="904" spans="14:40">
      <c r="N904" s="57"/>
      <c r="O904" s="57"/>
      <c r="P904" s="57"/>
      <c r="Q904" s="57"/>
      <c r="R904" s="57"/>
      <c r="S904" s="57"/>
      <c r="T904" s="57"/>
      <c r="U904" s="57"/>
      <c r="V904" s="58"/>
      <c r="W904" s="58"/>
      <c r="X904" s="57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  <c r="AK904" s="58"/>
      <c r="AL904" s="58"/>
      <c r="AM904" s="55"/>
      <c r="AN904" s="55"/>
    </row>
    <row r="905" spans="14:40">
      <c r="N905" s="57"/>
      <c r="O905" s="57"/>
      <c r="P905" s="57"/>
      <c r="Q905" s="57"/>
      <c r="R905" s="57"/>
      <c r="S905" s="57"/>
      <c r="T905" s="57"/>
      <c r="U905" s="57"/>
      <c r="V905" s="58"/>
      <c r="W905" s="58"/>
      <c r="X905" s="57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  <c r="AK905" s="58"/>
      <c r="AL905" s="58"/>
      <c r="AM905" s="55"/>
      <c r="AN905" s="55"/>
    </row>
    <row r="906" spans="14:40">
      <c r="N906" s="57"/>
      <c r="O906" s="57"/>
      <c r="P906" s="57"/>
      <c r="Q906" s="57"/>
      <c r="R906" s="57"/>
      <c r="S906" s="57"/>
      <c r="T906" s="57"/>
      <c r="U906" s="57"/>
      <c r="V906" s="58"/>
      <c r="W906" s="58"/>
      <c r="X906" s="57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  <c r="AK906" s="58"/>
      <c r="AL906" s="58"/>
      <c r="AM906" s="55"/>
      <c r="AN906" s="55"/>
    </row>
    <row r="907" spans="14:40">
      <c r="N907" s="57"/>
      <c r="O907" s="57"/>
      <c r="P907" s="57"/>
      <c r="Q907" s="57"/>
      <c r="R907" s="57"/>
      <c r="S907" s="57"/>
      <c r="T907" s="57"/>
      <c r="U907" s="57"/>
      <c r="V907" s="58"/>
      <c r="W907" s="58"/>
      <c r="X907" s="57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  <c r="AK907" s="58"/>
      <c r="AL907" s="58"/>
      <c r="AM907" s="55"/>
      <c r="AN907" s="55"/>
    </row>
    <row r="908" spans="14:40">
      <c r="N908" s="57"/>
      <c r="O908" s="57"/>
      <c r="P908" s="57"/>
      <c r="Q908" s="57"/>
      <c r="R908" s="57"/>
      <c r="S908" s="57"/>
      <c r="T908" s="57"/>
      <c r="U908" s="57"/>
      <c r="V908" s="58"/>
      <c r="W908" s="58"/>
      <c r="X908" s="57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  <c r="AK908" s="58"/>
      <c r="AL908" s="58"/>
      <c r="AM908" s="55"/>
      <c r="AN908" s="55"/>
    </row>
    <row r="909" spans="14:40">
      <c r="N909" s="57"/>
      <c r="O909" s="57"/>
      <c r="P909" s="57"/>
      <c r="Q909" s="57"/>
      <c r="R909" s="57"/>
      <c r="S909" s="57"/>
      <c r="T909" s="57"/>
      <c r="U909" s="57"/>
      <c r="V909" s="58"/>
      <c r="W909" s="58"/>
      <c r="X909" s="57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  <c r="AK909" s="58"/>
      <c r="AL909" s="58"/>
      <c r="AM909" s="55"/>
      <c r="AN909" s="55"/>
    </row>
    <row r="910" spans="14:40">
      <c r="N910" s="57"/>
      <c r="O910" s="57"/>
      <c r="P910" s="57"/>
      <c r="Q910" s="57"/>
      <c r="R910" s="57"/>
      <c r="S910" s="57"/>
      <c r="T910" s="57"/>
      <c r="U910" s="57"/>
      <c r="V910" s="58"/>
      <c r="W910" s="58"/>
      <c r="X910" s="57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  <c r="AK910" s="58"/>
      <c r="AL910" s="58"/>
      <c r="AM910" s="55"/>
      <c r="AN910" s="55"/>
    </row>
    <row r="911" spans="14:40">
      <c r="N911" s="57"/>
      <c r="O911" s="57"/>
      <c r="P911" s="57"/>
      <c r="Q911" s="57"/>
      <c r="R911" s="57"/>
      <c r="S911" s="57"/>
      <c r="T911" s="57"/>
      <c r="U911" s="57"/>
      <c r="V911" s="58"/>
      <c r="W911" s="58"/>
      <c r="X911" s="57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  <c r="AK911" s="58"/>
      <c r="AL911" s="58"/>
      <c r="AM911" s="55"/>
      <c r="AN911" s="55"/>
    </row>
    <row r="912" spans="14:40">
      <c r="N912" s="57"/>
      <c r="O912" s="57"/>
      <c r="P912" s="57"/>
      <c r="Q912" s="57"/>
      <c r="R912" s="57"/>
      <c r="S912" s="57"/>
      <c r="T912" s="57"/>
      <c r="U912" s="57"/>
      <c r="V912" s="58"/>
      <c r="W912" s="58"/>
      <c r="X912" s="57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  <c r="AK912" s="58"/>
      <c r="AL912" s="58"/>
      <c r="AM912" s="55"/>
      <c r="AN912" s="55"/>
    </row>
    <row r="913" spans="14:40">
      <c r="N913" s="57"/>
      <c r="O913" s="57"/>
      <c r="P913" s="57"/>
      <c r="Q913" s="57"/>
      <c r="R913" s="57"/>
      <c r="S913" s="57"/>
      <c r="T913" s="57"/>
      <c r="U913" s="57"/>
      <c r="V913" s="58"/>
      <c r="W913" s="58"/>
      <c r="X913" s="57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  <c r="AK913" s="58"/>
      <c r="AL913" s="58"/>
      <c r="AM913" s="55"/>
      <c r="AN913" s="55"/>
    </row>
    <row r="914" spans="14:40">
      <c r="N914" s="57"/>
      <c r="O914" s="57"/>
      <c r="P914" s="57"/>
      <c r="Q914" s="57"/>
      <c r="R914" s="57"/>
      <c r="S914" s="57"/>
      <c r="T914" s="57"/>
      <c r="U914" s="57"/>
      <c r="V914" s="58"/>
      <c r="W914" s="58"/>
      <c r="X914" s="57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  <c r="AK914" s="58"/>
      <c r="AL914" s="58"/>
      <c r="AM914" s="55"/>
      <c r="AN914" s="55"/>
    </row>
    <row r="915" spans="14:40">
      <c r="N915" s="57"/>
      <c r="O915" s="57"/>
      <c r="P915" s="57"/>
      <c r="Q915" s="57"/>
      <c r="R915" s="57"/>
      <c r="S915" s="57"/>
      <c r="T915" s="57"/>
      <c r="U915" s="57"/>
      <c r="V915" s="58"/>
      <c r="W915" s="58"/>
      <c r="X915" s="57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  <c r="AK915" s="58"/>
      <c r="AL915" s="58"/>
      <c r="AM915" s="55"/>
      <c r="AN915" s="55"/>
    </row>
    <row r="916" spans="14:40">
      <c r="N916" s="57"/>
      <c r="O916" s="57"/>
      <c r="P916" s="57"/>
      <c r="Q916" s="57"/>
      <c r="R916" s="57"/>
      <c r="S916" s="57"/>
      <c r="T916" s="57"/>
      <c r="U916" s="57"/>
      <c r="V916" s="58"/>
      <c r="W916" s="58"/>
      <c r="X916" s="57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  <c r="AK916" s="58"/>
      <c r="AL916" s="58"/>
      <c r="AM916" s="55"/>
      <c r="AN916" s="55"/>
    </row>
    <row r="917" spans="14:40">
      <c r="N917" s="57"/>
      <c r="O917" s="57"/>
      <c r="P917" s="57"/>
      <c r="Q917" s="57"/>
      <c r="R917" s="57"/>
      <c r="S917" s="57"/>
      <c r="T917" s="57"/>
      <c r="U917" s="57"/>
      <c r="V917" s="58"/>
      <c r="W917" s="58"/>
      <c r="X917" s="57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  <c r="AK917" s="58"/>
      <c r="AL917" s="58"/>
      <c r="AM917" s="55"/>
      <c r="AN917" s="55"/>
    </row>
    <row r="918" spans="14:40">
      <c r="N918" s="57"/>
      <c r="O918" s="57"/>
      <c r="P918" s="57"/>
      <c r="Q918" s="57"/>
      <c r="R918" s="57"/>
      <c r="S918" s="57"/>
      <c r="T918" s="57"/>
      <c r="U918" s="57"/>
      <c r="V918" s="58"/>
      <c r="W918" s="58"/>
      <c r="X918" s="57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  <c r="AK918" s="58"/>
      <c r="AL918" s="58"/>
      <c r="AM918" s="55"/>
      <c r="AN918" s="55"/>
    </row>
    <row r="919" spans="14:40">
      <c r="N919" s="57"/>
      <c r="O919" s="57"/>
      <c r="P919" s="57"/>
      <c r="Q919" s="57"/>
      <c r="R919" s="57"/>
      <c r="S919" s="57"/>
      <c r="T919" s="57"/>
      <c r="U919" s="57"/>
      <c r="V919" s="58"/>
      <c r="W919" s="58"/>
      <c r="X919" s="57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  <c r="AK919" s="58"/>
      <c r="AL919" s="58"/>
      <c r="AM919" s="55"/>
      <c r="AN919" s="55"/>
    </row>
    <row r="920" spans="14:40">
      <c r="N920" s="57"/>
      <c r="O920" s="57"/>
      <c r="P920" s="57"/>
      <c r="Q920" s="57"/>
      <c r="R920" s="57"/>
      <c r="S920" s="57"/>
      <c r="T920" s="57"/>
      <c r="U920" s="57"/>
      <c r="V920" s="58"/>
      <c r="W920" s="58"/>
      <c r="X920" s="57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  <c r="AK920" s="58"/>
      <c r="AL920" s="58"/>
      <c r="AM920" s="55"/>
      <c r="AN920" s="55"/>
    </row>
    <row r="921" spans="14:40">
      <c r="N921" s="57"/>
      <c r="O921" s="57"/>
      <c r="P921" s="57"/>
      <c r="Q921" s="57"/>
      <c r="R921" s="57"/>
      <c r="S921" s="57"/>
      <c r="T921" s="57"/>
      <c r="U921" s="57"/>
      <c r="V921" s="58"/>
      <c r="W921" s="58"/>
      <c r="X921" s="57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  <c r="AK921" s="58"/>
      <c r="AL921" s="58"/>
      <c r="AM921" s="55"/>
      <c r="AN921" s="55"/>
    </row>
    <row r="922" spans="14:40">
      <c r="N922" s="57"/>
      <c r="O922" s="57"/>
      <c r="P922" s="57"/>
      <c r="Q922" s="57"/>
      <c r="R922" s="57"/>
      <c r="S922" s="57"/>
      <c r="T922" s="57"/>
      <c r="U922" s="57"/>
      <c r="V922" s="58"/>
      <c r="W922" s="58"/>
      <c r="X922" s="57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  <c r="AK922" s="58"/>
      <c r="AL922" s="58"/>
      <c r="AM922" s="55"/>
      <c r="AN922" s="55"/>
    </row>
    <row r="923" spans="14:40">
      <c r="N923" s="57"/>
      <c r="O923" s="57"/>
      <c r="P923" s="57"/>
      <c r="Q923" s="57"/>
      <c r="R923" s="57"/>
      <c r="S923" s="57"/>
      <c r="T923" s="57"/>
      <c r="U923" s="57"/>
      <c r="V923" s="58"/>
      <c r="W923" s="58"/>
      <c r="X923" s="57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  <c r="AK923" s="58"/>
      <c r="AL923" s="58"/>
      <c r="AM923" s="55"/>
      <c r="AN923" s="55"/>
    </row>
    <row r="924" spans="14:40">
      <c r="N924" s="57"/>
      <c r="O924" s="57"/>
      <c r="P924" s="57"/>
      <c r="Q924" s="57"/>
      <c r="R924" s="57"/>
      <c r="S924" s="57"/>
      <c r="T924" s="57"/>
      <c r="U924" s="57"/>
      <c r="V924" s="58"/>
      <c r="W924" s="58"/>
      <c r="X924" s="57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  <c r="AK924" s="58"/>
      <c r="AL924" s="58"/>
      <c r="AM924" s="55"/>
      <c r="AN924" s="55"/>
    </row>
    <row r="925" spans="14:40">
      <c r="N925" s="57"/>
      <c r="O925" s="57"/>
      <c r="P925" s="57"/>
      <c r="Q925" s="57"/>
      <c r="R925" s="57"/>
      <c r="S925" s="57"/>
      <c r="T925" s="57"/>
      <c r="U925" s="57"/>
      <c r="V925" s="58"/>
      <c r="W925" s="58"/>
      <c r="X925" s="57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  <c r="AK925" s="58"/>
      <c r="AL925" s="58"/>
      <c r="AM925" s="55"/>
      <c r="AN925" s="55"/>
    </row>
    <row r="926" spans="14:40">
      <c r="N926" s="57"/>
      <c r="O926" s="57"/>
      <c r="P926" s="57"/>
      <c r="Q926" s="57"/>
      <c r="R926" s="57"/>
      <c r="S926" s="57"/>
      <c r="T926" s="57"/>
      <c r="U926" s="57"/>
      <c r="V926" s="58"/>
      <c r="W926" s="58"/>
      <c r="X926" s="57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  <c r="AK926" s="58"/>
      <c r="AL926" s="58"/>
      <c r="AM926" s="55"/>
      <c r="AN926" s="55"/>
    </row>
    <row r="927" spans="14:40">
      <c r="N927" s="57"/>
      <c r="O927" s="57"/>
      <c r="P927" s="57"/>
      <c r="Q927" s="57"/>
      <c r="R927" s="57"/>
      <c r="S927" s="57"/>
      <c r="T927" s="57"/>
      <c r="U927" s="57"/>
      <c r="V927" s="58"/>
      <c r="W927" s="58"/>
      <c r="X927" s="57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  <c r="AK927" s="58"/>
      <c r="AL927" s="58"/>
      <c r="AM927" s="55"/>
      <c r="AN927" s="55"/>
    </row>
    <row r="928" spans="14:40">
      <c r="N928" s="57"/>
      <c r="O928" s="57"/>
      <c r="P928" s="57"/>
      <c r="Q928" s="57"/>
      <c r="R928" s="57"/>
      <c r="S928" s="57"/>
      <c r="T928" s="57"/>
      <c r="U928" s="57"/>
      <c r="V928" s="58"/>
      <c r="W928" s="58"/>
      <c r="X928" s="57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  <c r="AK928" s="58"/>
      <c r="AL928" s="58"/>
      <c r="AM928" s="55"/>
      <c r="AN928" s="55"/>
    </row>
    <row r="929" spans="14:40">
      <c r="N929" s="57"/>
      <c r="O929" s="57"/>
      <c r="P929" s="57"/>
      <c r="Q929" s="57"/>
      <c r="R929" s="57"/>
      <c r="S929" s="57"/>
      <c r="T929" s="57"/>
      <c r="U929" s="57"/>
      <c r="V929" s="58"/>
      <c r="W929" s="58"/>
      <c r="X929" s="57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  <c r="AK929" s="58"/>
      <c r="AL929" s="58"/>
      <c r="AM929" s="55"/>
      <c r="AN929" s="55"/>
    </row>
    <row r="930" spans="14:40">
      <c r="N930" s="57"/>
      <c r="O930" s="57"/>
      <c r="P930" s="57"/>
      <c r="Q930" s="57"/>
      <c r="R930" s="57"/>
      <c r="S930" s="57"/>
      <c r="T930" s="57"/>
      <c r="U930" s="57"/>
      <c r="V930" s="58"/>
      <c r="W930" s="58"/>
      <c r="X930" s="57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  <c r="AK930" s="58"/>
      <c r="AL930" s="58"/>
      <c r="AM930" s="55"/>
      <c r="AN930" s="55"/>
    </row>
    <row r="931" spans="14:40">
      <c r="N931" s="57"/>
      <c r="O931" s="57"/>
      <c r="P931" s="57"/>
      <c r="Q931" s="57"/>
      <c r="R931" s="57"/>
      <c r="S931" s="57"/>
      <c r="T931" s="57"/>
      <c r="U931" s="57"/>
      <c r="V931" s="58"/>
      <c r="W931" s="58"/>
      <c r="X931" s="57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  <c r="AK931" s="58"/>
      <c r="AL931" s="58"/>
      <c r="AM931" s="55"/>
      <c r="AN931" s="55"/>
    </row>
    <row r="932" spans="14:40">
      <c r="N932" s="57"/>
      <c r="O932" s="57"/>
      <c r="P932" s="57"/>
      <c r="Q932" s="57"/>
      <c r="R932" s="57"/>
      <c r="S932" s="57"/>
      <c r="T932" s="57"/>
      <c r="U932" s="57"/>
      <c r="V932" s="58"/>
      <c r="W932" s="58"/>
      <c r="X932" s="57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  <c r="AK932" s="58"/>
      <c r="AL932" s="58"/>
      <c r="AM932" s="55"/>
      <c r="AN932" s="55"/>
    </row>
    <row r="933" spans="14:40">
      <c r="N933" s="57"/>
      <c r="O933" s="57"/>
      <c r="P933" s="57"/>
      <c r="Q933" s="57"/>
      <c r="R933" s="57"/>
      <c r="S933" s="57"/>
      <c r="T933" s="57"/>
      <c r="U933" s="57"/>
      <c r="V933" s="58"/>
      <c r="W933" s="58"/>
      <c r="X933" s="57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  <c r="AK933" s="58"/>
      <c r="AL933" s="58"/>
      <c r="AM933" s="55"/>
      <c r="AN933" s="55"/>
    </row>
    <row r="934" spans="14:40">
      <c r="N934" s="57"/>
      <c r="O934" s="57"/>
      <c r="P934" s="57"/>
      <c r="Q934" s="57"/>
      <c r="R934" s="57"/>
      <c r="S934" s="57"/>
      <c r="T934" s="57"/>
      <c r="U934" s="57"/>
      <c r="V934" s="58"/>
      <c r="W934" s="58"/>
      <c r="X934" s="57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  <c r="AK934" s="58"/>
      <c r="AL934" s="58"/>
      <c r="AM934" s="55"/>
      <c r="AN934" s="55"/>
    </row>
    <row r="935" spans="14:40">
      <c r="N935" s="57"/>
      <c r="O935" s="57"/>
      <c r="P935" s="57"/>
      <c r="Q935" s="57"/>
      <c r="R935" s="57"/>
      <c r="S935" s="57"/>
      <c r="T935" s="57"/>
      <c r="U935" s="57"/>
      <c r="V935" s="58"/>
      <c r="W935" s="58"/>
      <c r="X935" s="57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  <c r="AK935" s="58"/>
      <c r="AL935" s="58"/>
      <c r="AM935" s="55"/>
      <c r="AN935" s="55"/>
    </row>
    <row r="936" spans="14:40">
      <c r="N936" s="57"/>
      <c r="O936" s="57"/>
      <c r="P936" s="57"/>
      <c r="Q936" s="57"/>
      <c r="R936" s="57"/>
      <c r="S936" s="57"/>
      <c r="T936" s="57"/>
      <c r="U936" s="57"/>
      <c r="V936" s="58"/>
      <c r="W936" s="58"/>
      <c r="X936" s="57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  <c r="AK936" s="58"/>
      <c r="AL936" s="58"/>
      <c r="AM936" s="55"/>
      <c r="AN936" s="55"/>
    </row>
    <row r="937" spans="14:40">
      <c r="N937" s="57"/>
      <c r="O937" s="57"/>
      <c r="P937" s="57"/>
      <c r="Q937" s="57"/>
      <c r="R937" s="57"/>
      <c r="S937" s="57"/>
      <c r="T937" s="57"/>
      <c r="U937" s="57"/>
      <c r="V937" s="58"/>
      <c r="W937" s="58"/>
      <c r="X937" s="57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  <c r="AK937" s="58"/>
      <c r="AL937" s="58"/>
      <c r="AM937" s="55"/>
      <c r="AN937" s="55"/>
    </row>
    <row r="938" spans="14:40">
      <c r="N938" s="57"/>
      <c r="O938" s="57"/>
      <c r="P938" s="57"/>
      <c r="Q938" s="57"/>
      <c r="R938" s="57"/>
      <c r="S938" s="57"/>
      <c r="T938" s="57"/>
      <c r="U938" s="57"/>
      <c r="V938" s="58"/>
      <c r="W938" s="58"/>
      <c r="X938" s="57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  <c r="AK938" s="58"/>
      <c r="AL938" s="58"/>
      <c r="AM938" s="55"/>
      <c r="AN938" s="55"/>
    </row>
    <row r="939" spans="14:40">
      <c r="N939" s="57"/>
      <c r="O939" s="57"/>
      <c r="P939" s="57"/>
      <c r="Q939" s="57"/>
      <c r="R939" s="57"/>
      <c r="S939" s="57"/>
      <c r="T939" s="57"/>
      <c r="U939" s="57"/>
      <c r="V939" s="58"/>
      <c r="W939" s="58"/>
      <c r="X939" s="57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  <c r="AK939" s="58"/>
      <c r="AL939" s="58"/>
      <c r="AM939" s="55"/>
      <c r="AN939" s="55"/>
    </row>
    <row r="940" spans="14:40">
      <c r="N940" s="57"/>
      <c r="O940" s="57"/>
      <c r="P940" s="57"/>
      <c r="Q940" s="57"/>
      <c r="R940" s="57"/>
      <c r="S940" s="57"/>
      <c r="T940" s="57"/>
      <c r="U940" s="57"/>
      <c r="V940" s="58"/>
      <c r="W940" s="58"/>
      <c r="X940" s="57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  <c r="AK940" s="58"/>
      <c r="AL940" s="58"/>
      <c r="AM940" s="55"/>
      <c r="AN940" s="55"/>
    </row>
    <row r="941" spans="14:40">
      <c r="N941" s="57"/>
      <c r="O941" s="57"/>
      <c r="P941" s="57"/>
      <c r="Q941" s="57"/>
      <c r="R941" s="57"/>
      <c r="S941" s="57"/>
      <c r="T941" s="57"/>
      <c r="U941" s="57"/>
      <c r="V941" s="58"/>
      <c r="W941" s="58"/>
      <c r="X941" s="57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  <c r="AK941" s="58"/>
      <c r="AL941" s="58"/>
      <c r="AM941" s="55"/>
      <c r="AN941" s="55"/>
    </row>
    <row r="942" spans="14:40">
      <c r="N942" s="57"/>
      <c r="O942" s="57"/>
      <c r="P942" s="57"/>
      <c r="Q942" s="57"/>
      <c r="R942" s="57"/>
      <c r="S942" s="57"/>
      <c r="T942" s="57"/>
      <c r="U942" s="57"/>
      <c r="V942" s="58"/>
      <c r="W942" s="58"/>
      <c r="X942" s="57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  <c r="AK942" s="58"/>
      <c r="AL942" s="58"/>
      <c r="AM942" s="55"/>
      <c r="AN942" s="55"/>
    </row>
    <row r="943" spans="14:40">
      <c r="N943" s="57"/>
      <c r="O943" s="57"/>
      <c r="P943" s="57"/>
      <c r="Q943" s="57"/>
      <c r="R943" s="57"/>
      <c r="S943" s="57"/>
      <c r="T943" s="57"/>
      <c r="U943" s="57"/>
      <c r="V943" s="58"/>
      <c r="W943" s="58"/>
      <c r="X943" s="57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  <c r="AK943" s="58"/>
      <c r="AL943" s="58"/>
      <c r="AM943" s="55"/>
      <c r="AN943" s="55"/>
    </row>
    <row r="944" spans="14:40">
      <c r="N944" s="57"/>
      <c r="O944" s="57"/>
      <c r="P944" s="57"/>
      <c r="Q944" s="57"/>
      <c r="R944" s="57"/>
      <c r="S944" s="57"/>
      <c r="T944" s="57"/>
      <c r="U944" s="57"/>
      <c r="V944" s="58"/>
      <c r="W944" s="58"/>
      <c r="X944" s="57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  <c r="AK944" s="58"/>
      <c r="AL944" s="58"/>
      <c r="AM944" s="55"/>
      <c r="AN944" s="55"/>
    </row>
    <row r="945" spans="14:40">
      <c r="N945" s="57"/>
      <c r="O945" s="57"/>
      <c r="P945" s="57"/>
      <c r="Q945" s="57"/>
      <c r="R945" s="57"/>
      <c r="S945" s="57"/>
      <c r="T945" s="57"/>
      <c r="U945" s="57"/>
      <c r="V945" s="58"/>
      <c r="W945" s="58"/>
      <c r="X945" s="57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  <c r="AK945" s="58"/>
      <c r="AL945" s="58"/>
      <c r="AM945" s="55"/>
      <c r="AN945" s="55"/>
    </row>
    <row r="946" spans="14:40">
      <c r="N946" s="57"/>
      <c r="O946" s="57"/>
      <c r="P946" s="57"/>
      <c r="Q946" s="57"/>
      <c r="R946" s="57"/>
      <c r="S946" s="57"/>
      <c r="T946" s="57"/>
      <c r="U946" s="57"/>
      <c r="V946" s="58"/>
      <c r="W946" s="58"/>
      <c r="X946" s="57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  <c r="AK946" s="58"/>
      <c r="AL946" s="58"/>
      <c r="AM946" s="55"/>
      <c r="AN946" s="55"/>
    </row>
    <row r="947" spans="14:40">
      <c r="N947" s="57"/>
      <c r="O947" s="57"/>
      <c r="P947" s="57"/>
      <c r="Q947" s="57"/>
      <c r="R947" s="57"/>
      <c r="S947" s="57"/>
      <c r="T947" s="57"/>
      <c r="U947" s="57"/>
      <c r="V947" s="58"/>
      <c r="W947" s="58"/>
      <c r="X947" s="57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  <c r="AK947" s="58"/>
      <c r="AL947" s="58"/>
      <c r="AM947" s="55"/>
      <c r="AN947" s="55"/>
    </row>
    <row r="948" spans="14:40">
      <c r="N948" s="57"/>
      <c r="O948" s="57"/>
      <c r="P948" s="57"/>
      <c r="Q948" s="57"/>
      <c r="R948" s="57"/>
      <c r="S948" s="57"/>
      <c r="T948" s="57"/>
      <c r="U948" s="57"/>
      <c r="V948" s="58"/>
      <c r="W948" s="58"/>
      <c r="X948" s="57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  <c r="AK948" s="58"/>
      <c r="AL948" s="58"/>
      <c r="AM948" s="55"/>
      <c r="AN948" s="55"/>
    </row>
    <row r="949" spans="14:40">
      <c r="N949" s="57"/>
      <c r="O949" s="57"/>
      <c r="P949" s="57"/>
      <c r="Q949" s="57"/>
      <c r="R949" s="57"/>
      <c r="S949" s="57"/>
      <c r="T949" s="57"/>
      <c r="U949" s="57"/>
      <c r="V949" s="58"/>
      <c r="W949" s="58"/>
      <c r="X949" s="57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  <c r="AK949" s="58"/>
      <c r="AL949" s="58"/>
      <c r="AM949" s="55"/>
      <c r="AN949" s="55"/>
    </row>
    <row r="950" spans="14:40">
      <c r="N950" s="57"/>
      <c r="O950" s="57"/>
      <c r="P950" s="57"/>
      <c r="Q950" s="57"/>
      <c r="R950" s="57"/>
      <c r="S950" s="57"/>
      <c r="T950" s="57"/>
      <c r="U950" s="57"/>
      <c r="V950" s="58"/>
      <c r="W950" s="58"/>
      <c r="X950" s="57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  <c r="AK950" s="58"/>
      <c r="AL950" s="58"/>
      <c r="AM950" s="55"/>
      <c r="AN950" s="55"/>
    </row>
    <row r="951" spans="14:40">
      <c r="N951" s="57"/>
      <c r="O951" s="57"/>
      <c r="P951" s="57"/>
      <c r="Q951" s="57"/>
      <c r="R951" s="57"/>
      <c r="S951" s="57"/>
      <c r="T951" s="57"/>
      <c r="U951" s="57"/>
      <c r="V951" s="58"/>
      <c r="W951" s="58"/>
      <c r="X951" s="57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  <c r="AK951" s="58"/>
      <c r="AL951" s="58"/>
      <c r="AM951" s="55"/>
      <c r="AN951" s="55"/>
    </row>
    <row r="952" spans="14:40">
      <c r="N952" s="57"/>
      <c r="O952" s="57"/>
      <c r="P952" s="57"/>
      <c r="Q952" s="57"/>
      <c r="R952" s="57"/>
      <c r="S952" s="57"/>
      <c r="T952" s="57"/>
      <c r="U952" s="57"/>
      <c r="V952" s="58"/>
      <c r="W952" s="58"/>
      <c r="X952" s="57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  <c r="AK952" s="58"/>
      <c r="AL952" s="58"/>
      <c r="AM952" s="55"/>
      <c r="AN952" s="55"/>
    </row>
    <row r="953" spans="14:40">
      <c r="N953" s="57"/>
      <c r="O953" s="57"/>
      <c r="P953" s="57"/>
      <c r="Q953" s="57"/>
      <c r="R953" s="57"/>
      <c r="S953" s="57"/>
      <c r="T953" s="57"/>
      <c r="U953" s="57"/>
      <c r="V953" s="58"/>
      <c r="W953" s="58"/>
      <c r="X953" s="57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  <c r="AK953" s="58"/>
      <c r="AL953" s="58"/>
      <c r="AM953" s="55"/>
      <c r="AN953" s="55"/>
    </row>
    <row r="954" spans="14:40">
      <c r="N954" s="57"/>
      <c r="O954" s="57"/>
      <c r="P954" s="57"/>
      <c r="Q954" s="57"/>
      <c r="R954" s="57"/>
      <c r="S954" s="57"/>
      <c r="T954" s="57"/>
      <c r="U954" s="57"/>
      <c r="V954" s="58"/>
      <c r="W954" s="58"/>
      <c r="X954" s="57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  <c r="AK954" s="58"/>
      <c r="AL954" s="58"/>
      <c r="AM954" s="55"/>
      <c r="AN954" s="55"/>
    </row>
    <row r="955" spans="14:40">
      <c r="N955" s="57"/>
      <c r="O955" s="57"/>
      <c r="P955" s="57"/>
      <c r="Q955" s="57"/>
      <c r="R955" s="57"/>
      <c r="S955" s="57"/>
      <c r="T955" s="57"/>
      <c r="U955" s="57"/>
      <c r="V955" s="58"/>
      <c r="W955" s="58"/>
      <c r="X955" s="57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  <c r="AK955" s="58"/>
      <c r="AL955" s="58"/>
      <c r="AM955" s="55"/>
      <c r="AN955" s="55"/>
    </row>
    <row r="956" spans="14:40">
      <c r="N956" s="57"/>
      <c r="O956" s="57"/>
      <c r="P956" s="57"/>
      <c r="Q956" s="57"/>
      <c r="R956" s="57"/>
      <c r="S956" s="57"/>
      <c r="T956" s="57"/>
      <c r="U956" s="57"/>
      <c r="V956" s="58"/>
      <c r="W956" s="58"/>
      <c r="X956" s="57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  <c r="AK956" s="58"/>
      <c r="AL956" s="58"/>
      <c r="AM956" s="55"/>
      <c r="AN956" s="55"/>
    </row>
    <row r="957" spans="14:40">
      <c r="N957" s="57"/>
      <c r="O957" s="57"/>
      <c r="P957" s="57"/>
      <c r="Q957" s="57"/>
      <c r="R957" s="57"/>
      <c r="S957" s="57"/>
      <c r="T957" s="57"/>
      <c r="U957" s="57"/>
      <c r="V957" s="58"/>
      <c r="W957" s="58"/>
      <c r="X957" s="57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  <c r="AK957" s="58"/>
      <c r="AL957" s="58"/>
      <c r="AM957" s="55"/>
      <c r="AN957" s="55"/>
    </row>
    <row r="958" spans="14:40">
      <c r="N958" s="57"/>
      <c r="O958" s="57"/>
      <c r="P958" s="57"/>
      <c r="Q958" s="57"/>
      <c r="R958" s="57"/>
      <c r="S958" s="57"/>
      <c r="T958" s="57"/>
      <c r="U958" s="57"/>
      <c r="V958" s="58"/>
      <c r="W958" s="58"/>
      <c r="X958" s="57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  <c r="AK958" s="58"/>
      <c r="AL958" s="58"/>
      <c r="AM958" s="55"/>
      <c r="AN958" s="55"/>
    </row>
    <row r="959" spans="14:40">
      <c r="N959" s="57"/>
      <c r="O959" s="57"/>
      <c r="P959" s="57"/>
      <c r="Q959" s="57"/>
      <c r="R959" s="57"/>
      <c r="S959" s="57"/>
      <c r="T959" s="57"/>
      <c r="U959" s="57"/>
      <c r="V959" s="58"/>
      <c r="W959" s="58"/>
      <c r="X959" s="57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  <c r="AK959" s="58"/>
      <c r="AL959" s="58"/>
      <c r="AM959" s="55"/>
      <c r="AN959" s="55"/>
    </row>
    <row r="960" spans="14:40">
      <c r="N960" s="57"/>
      <c r="O960" s="57"/>
      <c r="P960" s="57"/>
      <c r="Q960" s="57"/>
      <c r="R960" s="57"/>
      <c r="S960" s="57"/>
      <c r="T960" s="57"/>
      <c r="U960" s="57"/>
      <c r="V960" s="58"/>
      <c r="W960" s="58"/>
      <c r="X960" s="57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  <c r="AK960" s="58"/>
      <c r="AL960" s="58"/>
      <c r="AM960" s="55"/>
      <c r="AN960" s="55"/>
    </row>
    <row r="961" spans="14:40">
      <c r="N961" s="57"/>
      <c r="O961" s="57"/>
      <c r="P961" s="57"/>
      <c r="Q961" s="57"/>
      <c r="R961" s="57"/>
      <c r="S961" s="57"/>
      <c r="T961" s="57"/>
      <c r="U961" s="57"/>
      <c r="V961" s="58"/>
      <c r="W961" s="58"/>
      <c r="X961" s="57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  <c r="AK961" s="58"/>
      <c r="AL961" s="58"/>
      <c r="AM961" s="55"/>
      <c r="AN961" s="55"/>
    </row>
    <row r="962" spans="14:40">
      <c r="N962" s="57"/>
      <c r="O962" s="57"/>
      <c r="P962" s="57"/>
      <c r="Q962" s="57"/>
      <c r="R962" s="57"/>
      <c r="S962" s="57"/>
      <c r="T962" s="57"/>
      <c r="U962" s="57"/>
      <c r="V962" s="58"/>
      <c r="W962" s="58"/>
      <c r="X962" s="57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  <c r="AK962" s="58"/>
      <c r="AL962" s="58"/>
      <c r="AM962" s="55"/>
      <c r="AN962" s="55"/>
    </row>
    <row r="963" spans="14:40">
      <c r="N963" s="57"/>
      <c r="O963" s="57"/>
      <c r="P963" s="57"/>
      <c r="Q963" s="57"/>
      <c r="R963" s="57"/>
      <c r="S963" s="57"/>
      <c r="T963" s="57"/>
      <c r="U963" s="57"/>
      <c r="V963" s="58"/>
      <c r="W963" s="58"/>
      <c r="X963" s="57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  <c r="AK963" s="58"/>
      <c r="AL963" s="58"/>
      <c r="AM963" s="55"/>
      <c r="AN963" s="55"/>
    </row>
    <row r="964" spans="14:40">
      <c r="N964" s="57"/>
      <c r="O964" s="57"/>
      <c r="P964" s="57"/>
      <c r="Q964" s="57"/>
      <c r="R964" s="57"/>
      <c r="S964" s="57"/>
      <c r="T964" s="57"/>
      <c r="U964" s="57"/>
      <c r="V964" s="58"/>
      <c r="W964" s="58"/>
      <c r="X964" s="57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  <c r="AK964" s="58"/>
      <c r="AL964" s="58"/>
      <c r="AM964" s="55"/>
      <c r="AN964" s="55"/>
    </row>
    <row r="965" spans="14:40">
      <c r="N965" s="57"/>
      <c r="O965" s="57"/>
      <c r="P965" s="57"/>
      <c r="Q965" s="57"/>
      <c r="R965" s="57"/>
      <c r="S965" s="57"/>
      <c r="T965" s="57"/>
      <c r="U965" s="57"/>
      <c r="V965" s="58"/>
      <c r="W965" s="58"/>
      <c r="X965" s="57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  <c r="AK965" s="58"/>
      <c r="AL965" s="58"/>
      <c r="AM965" s="55"/>
      <c r="AN965" s="55"/>
    </row>
    <row r="966" spans="14:40">
      <c r="N966" s="57"/>
      <c r="O966" s="57"/>
      <c r="P966" s="57"/>
      <c r="Q966" s="57"/>
      <c r="R966" s="57"/>
      <c r="S966" s="57"/>
      <c r="T966" s="57"/>
      <c r="U966" s="57"/>
      <c r="V966" s="58"/>
      <c r="W966" s="58"/>
      <c r="X966" s="57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  <c r="AK966" s="58"/>
      <c r="AL966" s="58"/>
      <c r="AM966" s="55"/>
      <c r="AN966" s="55"/>
    </row>
    <row r="967" spans="14:40">
      <c r="N967" s="57"/>
      <c r="O967" s="57"/>
      <c r="P967" s="57"/>
      <c r="Q967" s="57"/>
      <c r="R967" s="57"/>
      <c r="S967" s="57"/>
      <c r="T967" s="57"/>
      <c r="U967" s="57"/>
      <c r="V967" s="58"/>
      <c r="W967" s="58"/>
      <c r="X967" s="57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  <c r="AK967" s="58"/>
      <c r="AL967" s="58"/>
      <c r="AM967" s="55"/>
      <c r="AN967" s="55"/>
    </row>
    <row r="968" spans="14:40">
      <c r="N968" s="57"/>
      <c r="O968" s="57"/>
      <c r="P968" s="57"/>
      <c r="Q968" s="57"/>
      <c r="R968" s="57"/>
      <c r="S968" s="57"/>
      <c r="T968" s="57"/>
      <c r="U968" s="57"/>
      <c r="V968" s="58"/>
      <c r="W968" s="58"/>
      <c r="X968" s="57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  <c r="AK968" s="58"/>
      <c r="AL968" s="58"/>
      <c r="AM968" s="55"/>
      <c r="AN968" s="55"/>
    </row>
    <row r="969" spans="14:40">
      <c r="N969" s="57"/>
      <c r="O969" s="57"/>
      <c r="P969" s="57"/>
      <c r="Q969" s="57"/>
      <c r="R969" s="57"/>
      <c r="S969" s="57"/>
      <c r="T969" s="57"/>
      <c r="U969" s="57"/>
      <c r="V969" s="58"/>
      <c r="W969" s="58"/>
      <c r="X969" s="57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  <c r="AK969" s="58"/>
      <c r="AL969" s="58"/>
      <c r="AM969" s="55"/>
      <c r="AN969" s="55"/>
    </row>
    <row r="970" spans="14:40">
      <c r="N970" s="57"/>
      <c r="O970" s="57"/>
      <c r="P970" s="57"/>
      <c r="Q970" s="57"/>
      <c r="R970" s="57"/>
      <c r="S970" s="57"/>
      <c r="T970" s="57"/>
      <c r="U970" s="57"/>
      <c r="V970" s="58"/>
      <c r="W970" s="58"/>
      <c r="X970" s="57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  <c r="AK970" s="58"/>
      <c r="AL970" s="58"/>
      <c r="AM970" s="55"/>
      <c r="AN970" s="55"/>
    </row>
    <row r="971" spans="14:40">
      <c r="N971" s="57"/>
      <c r="O971" s="57"/>
      <c r="P971" s="57"/>
      <c r="Q971" s="57"/>
      <c r="R971" s="57"/>
      <c r="S971" s="57"/>
      <c r="T971" s="57"/>
      <c r="U971" s="57"/>
      <c r="V971" s="58"/>
      <c r="W971" s="58"/>
      <c r="X971" s="57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  <c r="AK971" s="58"/>
      <c r="AL971" s="58"/>
      <c r="AM971" s="55"/>
      <c r="AN971" s="55"/>
    </row>
    <row r="972" spans="14:40">
      <c r="N972" s="57"/>
      <c r="O972" s="57"/>
      <c r="P972" s="57"/>
      <c r="Q972" s="57"/>
      <c r="R972" s="57"/>
      <c r="S972" s="57"/>
      <c r="T972" s="57"/>
      <c r="U972" s="57"/>
      <c r="V972" s="58"/>
      <c r="W972" s="58"/>
      <c r="X972" s="57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  <c r="AK972" s="58"/>
      <c r="AL972" s="58"/>
      <c r="AM972" s="55"/>
      <c r="AN972" s="55"/>
    </row>
    <row r="973" spans="14:40">
      <c r="N973" s="57"/>
      <c r="O973" s="57"/>
      <c r="P973" s="57"/>
      <c r="Q973" s="57"/>
      <c r="R973" s="57"/>
      <c r="S973" s="57"/>
      <c r="T973" s="57"/>
      <c r="U973" s="57"/>
      <c r="V973" s="58"/>
      <c r="W973" s="58"/>
      <c r="X973" s="57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  <c r="AK973" s="58"/>
      <c r="AL973" s="58"/>
      <c r="AM973" s="55"/>
      <c r="AN973" s="55"/>
    </row>
    <row r="974" spans="14:40">
      <c r="N974" s="57"/>
      <c r="O974" s="57"/>
      <c r="P974" s="57"/>
      <c r="Q974" s="57"/>
      <c r="R974" s="57"/>
      <c r="S974" s="57"/>
      <c r="T974" s="57"/>
      <c r="U974" s="57"/>
      <c r="V974" s="58"/>
      <c r="W974" s="58"/>
      <c r="X974" s="57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  <c r="AK974" s="58"/>
      <c r="AL974" s="58"/>
      <c r="AM974" s="55"/>
      <c r="AN974" s="55"/>
    </row>
    <row r="975" spans="14:40">
      <c r="N975" s="57"/>
      <c r="O975" s="57"/>
      <c r="P975" s="57"/>
      <c r="Q975" s="57"/>
      <c r="R975" s="57"/>
      <c r="S975" s="57"/>
      <c r="T975" s="57"/>
      <c r="U975" s="57"/>
      <c r="V975" s="58"/>
      <c r="W975" s="58"/>
      <c r="X975" s="57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  <c r="AK975" s="58"/>
      <c r="AL975" s="58"/>
      <c r="AM975" s="55"/>
      <c r="AN975" s="55"/>
    </row>
    <row r="976" spans="14:40">
      <c r="N976" s="57"/>
      <c r="O976" s="57"/>
      <c r="P976" s="57"/>
      <c r="Q976" s="57"/>
      <c r="R976" s="57"/>
      <c r="S976" s="57"/>
      <c r="T976" s="57"/>
      <c r="U976" s="57"/>
      <c r="V976" s="58"/>
      <c r="W976" s="58"/>
      <c r="X976" s="57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  <c r="AK976" s="58"/>
      <c r="AL976" s="58"/>
      <c r="AM976" s="55"/>
      <c r="AN976" s="55"/>
    </row>
    <row r="977" spans="14:40">
      <c r="N977" s="57"/>
      <c r="O977" s="57"/>
      <c r="P977" s="57"/>
      <c r="Q977" s="57"/>
      <c r="R977" s="57"/>
      <c r="S977" s="57"/>
      <c r="T977" s="57"/>
      <c r="U977" s="57"/>
      <c r="V977" s="58"/>
      <c r="W977" s="58"/>
      <c r="X977" s="57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  <c r="AK977" s="58"/>
      <c r="AL977" s="58"/>
      <c r="AM977" s="55"/>
      <c r="AN977" s="55"/>
    </row>
    <row r="978" spans="14:40">
      <c r="N978" s="57"/>
      <c r="O978" s="57"/>
      <c r="P978" s="57"/>
      <c r="Q978" s="57"/>
      <c r="R978" s="57"/>
      <c r="S978" s="57"/>
      <c r="T978" s="57"/>
      <c r="U978" s="57"/>
      <c r="V978" s="58"/>
      <c r="W978" s="58"/>
      <c r="X978" s="57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  <c r="AK978" s="58"/>
      <c r="AL978" s="58"/>
      <c r="AM978" s="55"/>
      <c r="AN978" s="55"/>
    </row>
    <row r="979" spans="14:40">
      <c r="N979" s="57"/>
      <c r="O979" s="57"/>
      <c r="P979" s="57"/>
      <c r="Q979" s="57"/>
      <c r="R979" s="57"/>
      <c r="S979" s="57"/>
      <c r="T979" s="57"/>
      <c r="U979" s="57"/>
      <c r="V979" s="58"/>
      <c r="W979" s="58"/>
      <c r="X979" s="57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  <c r="AK979" s="58"/>
      <c r="AL979" s="58"/>
      <c r="AM979" s="55"/>
      <c r="AN979" s="55"/>
    </row>
    <row r="980" spans="14:40">
      <c r="N980" s="57"/>
      <c r="O980" s="57"/>
      <c r="P980" s="57"/>
      <c r="Q980" s="57"/>
      <c r="R980" s="57"/>
      <c r="S980" s="57"/>
      <c r="T980" s="57"/>
      <c r="U980" s="57"/>
      <c r="V980" s="58"/>
      <c r="W980" s="58"/>
      <c r="X980" s="57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  <c r="AK980" s="58"/>
      <c r="AL980" s="58"/>
      <c r="AM980" s="55"/>
      <c r="AN980" s="55"/>
    </row>
    <row r="981" spans="14:40">
      <c r="N981" s="57"/>
      <c r="O981" s="57"/>
      <c r="P981" s="57"/>
      <c r="Q981" s="57"/>
      <c r="R981" s="57"/>
      <c r="S981" s="57"/>
      <c r="T981" s="57"/>
      <c r="U981" s="57"/>
      <c r="V981" s="58"/>
      <c r="W981" s="58"/>
      <c r="X981" s="57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  <c r="AK981" s="58"/>
      <c r="AL981" s="58"/>
      <c r="AM981" s="55"/>
      <c r="AN981" s="55"/>
    </row>
    <row r="982" spans="14:40">
      <c r="N982" s="57"/>
      <c r="O982" s="57"/>
      <c r="P982" s="57"/>
      <c r="Q982" s="57"/>
      <c r="R982" s="57"/>
      <c r="S982" s="57"/>
      <c r="T982" s="57"/>
      <c r="U982" s="57"/>
      <c r="V982" s="58"/>
      <c r="W982" s="58"/>
      <c r="X982" s="57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  <c r="AK982" s="58"/>
      <c r="AL982" s="58"/>
      <c r="AM982" s="55"/>
      <c r="AN982" s="55"/>
    </row>
    <row r="983" spans="14:40">
      <c r="N983" s="57"/>
      <c r="O983" s="57"/>
      <c r="P983" s="57"/>
      <c r="Q983" s="57"/>
      <c r="R983" s="57"/>
      <c r="S983" s="57"/>
      <c r="T983" s="57"/>
      <c r="U983" s="57"/>
      <c r="V983" s="58"/>
      <c r="W983" s="58"/>
      <c r="X983" s="57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  <c r="AK983" s="58"/>
      <c r="AL983" s="58"/>
      <c r="AM983" s="55"/>
      <c r="AN983" s="55"/>
    </row>
    <row r="984" spans="14:40">
      <c r="N984" s="57"/>
      <c r="O984" s="57"/>
      <c r="P984" s="57"/>
      <c r="Q984" s="57"/>
      <c r="R984" s="57"/>
      <c r="S984" s="57"/>
      <c r="T984" s="57"/>
      <c r="U984" s="57"/>
      <c r="V984" s="58"/>
      <c r="W984" s="58"/>
      <c r="X984" s="57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  <c r="AK984" s="58"/>
      <c r="AL984" s="58"/>
      <c r="AM984" s="55"/>
      <c r="AN984" s="55"/>
    </row>
    <row r="985" spans="14:40">
      <c r="N985" s="57"/>
      <c r="O985" s="57"/>
      <c r="P985" s="57"/>
      <c r="Q985" s="57"/>
      <c r="R985" s="57"/>
      <c r="S985" s="57"/>
      <c r="T985" s="57"/>
      <c r="U985" s="57"/>
      <c r="V985" s="58"/>
      <c r="W985" s="58"/>
      <c r="X985" s="57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  <c r="AK985" s="58"/>
      <c r="AL985" s="58"/>
      <c r="AM985" s="55"/>
      <c r="AN985" s="55"/>
    </row>
    <row r="986" spans="14:40">
      <c r="N986" s="57"/>
      <c r="O986" s="57"/>
      <c r="P986" s="57"/>
      <c r="Q986" s="57"/>
      <c r="R986" s="57"/>
      <c r="S986" s="57"/>
      <c r="T986" s="57"/>
      <c r="U986" s="57"/>
      <c r="V986" s="58"/>
      <c r="W986" s="58"/>
      <c r="X986" s="57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  <c r="AK986" s="58"/>
      <c r="AL986" s="58"/>
      <c r="AM986" s="55"/>
      <c r="AN986" s="55"/>
    </row>
    <row r="987" spans="14:40">
      <c r="N987" s="57"/>
      <c r="O987" s="57"/>
      <c r="P987" s="57"/>
      <c r="Q987" s="57"/>
      <c r="R987" s="57"/>
      <c r="S987" s="57"/>
      <c r="T987" s="57"/>
      <c r="U987" s="57"/>
      <c r="V987" s="58"/>
      <c r="W987" s="58"/>
      <c r="X987" s="57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  <c r="AK987" s="58"/>
      <c r="AL987" s="58"/>
      <c r="AM987" s="55"/>
      <c r="AN987" s="55"/>
    </row>
    <row r="988" spans="14:40">
      <c r="N988" s="57"/>
      <c r="O988" s="57"/>
      <c r="P988" s="57"/>
      <c r="Q988" s="57"/>
      <c r="R988" s="57"/>
      <c r="S988" s="57"/>
      <c r="T988" s="57"/>
      <c r="U988" s="57"/>
      <c r="V988" s="58"/>
      <c r="W988" s="58"/>
      <c r="X988" s="57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  <c r="AK988" s="58"/>
      <c r="AL988" s="58"/>
      <c r="AM988" s="55"/>
      <c r="AN988" s="55"/>
    </row>
    <row r="989" spans="14:40">
      <c r="N989" s="57"/>
      <c r="O989" s="57"/>
      <c r="P989" s="57"/>
      <c r="Q989" s="57"/>
      <c r="R989" s="57"/>
      <c r="S989" s="57"/>
      <c r="T989" s="57"/>
      <c r="U989" s="57"/>
      <c r="V989" s="58"/>
      <c r="W989" s="58"/>
      <c r="X989" s="57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  <c r="AK989" s="58"/>
      <c r="AL989" s="58"/>
      <c r="AM989" s="55"/>
      <c r="AN989" s="55"/>
    </row>
    <row r="990" spans="14:40">
      <c r="N990" s="57"/>
      <c r="O990" s="57"/>
      <c r="P990" s="57"/>
      <c r="Q990" s="57"/>
      <c r="R990" s="57"/>
      <c r="S990" s="57"/>
      <c r="T990" s="57"/>
      <c r="U990" s="57"/>
      <c r="V990" s="58"/>
      <c r="W990" s="58"/>
      <c r="X990" s="57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  <c r="AK990" s="58"/>
      <c r="AL990" s="58"/>
      <c r="AM990" s="55"/>
      <c r="AN990" s="55"/>
    </row>
    <row r="991" spans="14:40">
      <c r="N991" s="57"/>
      <c r="O991" s="57"/>
      <c r="P991" s="57"/>
      <c r="Q991" s="57"/>
      <c r="R991" s="57"/>
      <c r="S991" s="57"/>
      <c r="T991" s="57"/>
      <c r="U991" s="57"/>
      <c r="V991" s="58"/>
      <c r="W991" s="58"/>
      <c r="X991" s="57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  <c r="AK991" s="58"/>
      <c r="AL991" s="58"/>
      <c r="AM991" s="55"/>
      <c r="AN991" s="55"/>
    </row>
    <row r="992" spans="14:40">
      <c r="N992" s="57"/>
      <c r="O992" s="57"/>
      <c r="P992" s="57"/>
      <c r="Q992" s="57"/>
      <c r="R992" s="57"/>
      <c r="S992" s="57"/>
      <c r="T992" s="57"/>
      <c r="U992" s="57"/>
      <c r="V992" s="58"/>
      <c r="W992" s="58"/>
      <c r="X992" s="57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  <c r="AK992" s="58"/>
      <c r="AL992" s="58"/>
      <c r="AM992" s="55"/>
      <c r="AN992" s="55"/>
    </row>
    <row r="993" spans="14:40">
      <c r="N993" s="57"/>
      <c r="O993" s="57"/>
      <c r="P993" s="57"/>
      <c r="Q993" s="57"/>
      <c r="R993" s="57"/>
      <c r="S993" s="57"/>
      <c r="T993" s="57"/>
      <c r="U993" s="57"/>
      <c r="V993" s="58"/>
      <c r="W993" s="58"/>
      <c r="X993" s="57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  <c r="AK993" s="58"/>
      <c r="AL993" s="58"/>
      <c r="AM993" s="55"/>
      <c r="AN993" s="55"/>
    </row>
    <row r="994" spans="14:40">
      <c r="N994" s="57"/>
      <c r="O994" s="57"/>
      <c r="P994" s="57"/>
      <c r="Q994" s="57"/>
      <c r="R994" s="57"/>
      <c r="S994" s="57"/>
      <c r="T994" s="57"/>
      <c r="U994" s="57"/>
      <c r="V994" s="58"/>
      <c r="W994" s="58"/>
      <c r="X994" s="57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  <c r="AK994" s="58"/>
      <c r="AL994" s="58"/>
      <c r="AM994" s="55"/>
      <c r="AN994" s="55"/>
    </row>
    <row r="995" spans="14:40">
      <c r="N995" s="57"/>
      <c r="O995" s="57"/>
      <c r="P995" s="57"/>
      <c r="Q995" s="57"/>
      <c r="R995" s="57"/>
      <c r="S995" s="57"/>
      <c r="T995" s="57"/>
      <c r="U995" s="57"/>
      <c r="V995" s="58"/>
      <c r="W995" s="58"/>
      <c r="X995" s="57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58"/>
      <c r="AJ995" s="58"/>
      <c r="AK995" s="58"/>
      <c r="AL995" s="58"/>
      <c r="AM995" s="55"/>
      <c r="AN995" s="55"/>
    </row>
    <row r="996" spans="14:40">
      <c r="N996" s="57"/>
      <c r="O996" s="57"/>
      <c r="P996" s="57"/>
      <c r="Q996" s="57"/>
      <c r="R996" s="57"/>
      <c r="S996" s="57"/>
      <c r="T996" s="57"/>
      <c r="U996" s="57"/>
      <c r="V996" s="58"/>
      <c r="W996" s="58"/>
      <c r="X996" s="57"/>
      <c r="Y996" s="58"/>
      <c r="Z996" s="58"/>
      <c r="AA996" s="58"/>
      <c r="AB996" s="58"/>
      <c r="AC996" s="58"/>
      <c r="AD996" s="58"/>
      <c r="AE996" s="58"/>
      <c r="AF996" s="58"/>
      <c r="AG996" s="58"/>
      <c r="AH996" s="58"/>
      <c r="AI996" s="58"/>
      <c r="AJ996" s="58"/>
      <c r="AK996" s="58"/>
      <c r="AL996" s="58"/>
      <c r="AM996" s="55"/>
      <c r="AN996" s="55"/>
    </row>
    <row r="997" spans="14:40">
      <c r="N997" s="57"/>
      <c r="O997" s="57"/>
      <c r="P997" s="57"/>
      <c r="Q997" s="57"/>
      <c r="R997" s="57"/>
      <c r="S997" s="57"/>
      <c r="T997" s="57"/>
      <c r="U997" s="57"/>
      <c r="V997" s="58"/>
      <c r="W997" s="58"/>
      <c r="X997" s="57"/>
      <c r="Y997" s="58"/>
      <c r="Z997" s="58"/>
      <c r="AA997" s="58"/>
      <c r="AB997" s="58"/>
      <c r="AC997" s="58"/>
      <c r="AD997" s="58"/>
      <c r="AE997" s="58"/>
      <c r="AF997" s="58"/>
      <c r="AG997" s="58"/>
      <c r="AH997" s="58"/>
      <c r="AI997" s="58"/>
      <c r="AJ997" s="58"/>
      <c r="AK997" s="58"/>
      <c r="AL997" s="58"/>
      <c r="AM997" s="55"/>
      <c r="AN997" s="55"/>
    </row>
    <row r="998" spans="14:40">
      <c r="N998" s="57"/>
      <c r="O998" s="57"/>
      <c r="P998" s="57"/>
      <c r="Q998" s="57"/>
      <c r="R998" s="57"/>
      <c r="S998" s="57"/>
      <c r="T998" s="57"/>
      <c r="U998" s="57"/>
      <c r="V998" s="58"/>
      <c r="W998" s="58"/>
      <c r="X998" s="57"/>
      <c r="Y998" s="58"/>
      <c r="Z998" s="58"/>
      <c r="AA998" s="58"/>
      <c r="AB998" s="58"/>
      <c r="AC998" s="58"/>
      <c r="AD998" s="58"/>
      <c r="AE998" s="58"/>
      <c r="AF998" s="58"/>
      <c r="AG998" s="58"/>
      <c r="AH998" s="58"/>
      <c r="AI998" s="58"/>
      <c r="AJ998" s="58"/>
      <c r="AK998" s="58"/>
      <c r="AL998" s="58"/>
      <c r="AM998" s="55"/>
      <c r="AN998" s="55"/>
    </row>
    <row r="999" spans="14:40">
      <c r="N999" s="57"/>
      <c r="O999" s="57"/>
      <c r="P999" s="57"/>
      <c r="Q999" s="57"/>
      <c r="R999" s="57"/>
      <c r="S999" s="57"/>
      <c r="T999" s="57"/>
      <c r="U999" s="57"/>
      <c r="V999" s="58"/>
      <c r="W999" s="58"/>
      <c r="X999" s="57"/>
      <c r="Y999" s="58"/>
      <c r="Z999" s="58"/>
      <c r="AA999" s="58"/>
      <c r="AB999" s="58"/>
      <c r="AC999" s="58"/>
      <c r="AD999" s="58"/>
      <c r="AE999" s="58"/>
      <c r="AF999" s="58"/>
      <c r="AG999" s="58"/>
      <c r="AH999" s="58"/>
      <c r="AI999" s="58"/>
      <c r="AJ999" s="58"/>
      <c r="AK999" s="58"/>
      <c r="AL999" s="58"/>
      <c r="AM999" s="55"/>
      <c r="AN999" s="55"/>
    </row>
  </sheetData>
  <sheetProtection password="CB5F" sheet="1" objects="1" scenarios="1" formatCells="0" formatColumns="0" formatRows="0" sort="0" autoFilter="0"/>
  <mergeCells count="10">
    <mergeCell ref="AM5:AO5"/>
    <mergeCell ref="B5:L5"/>
    <mergeCell ref="AL1:AL3"/>
    <mergeCell ref="M5:N5"/>
    <mergeCell ref="O5:S5"/>
    <mergeCell ref="T5:U5"/>
    <mergeCell ref="V5:X5"/>
    <mergeCell ref="Y5:AC5"/>
    <mergeCell ref="AD5:AJ5"/>
    <mergeCell ref="AL5:AL6"/>
  </mergeCells>
  <conditionalFormatting sqref="D2">
    <cfRule type="containsErrors" dxfId="37" priority="40">
      <formula>ISERROR(D2)</formula>
    </cfRule>
  </conditionalFormatting>
  <conditionalFormatting sqref="AA7:AA300 AM7:AO300">
    <cfRule type="cellIs" dxfId="36" priority="36" stopIfTrue="1" operator="equal">
      <formula>0</formula>
    </cfRule>
    <cfRule type="notContainsBlanks" dxfId="35" priority="37" stopIfTrue="1">
      <formula>LEN(TRIM(AA7))&gt;0</formula>
    </cfRule>
  </conditionalFormatting>
  <conditionalFormatting sqref="C2">
    <cfRule type="cellIs" dxfId="34" priority="25" stopIfTrue="1" operator="equal">
      <formula>0</formula>
    </cfRule>
  </conditionalFormatting>
  <conditionalFormatting sqref="G7:G300">
    <cfRule type="containsErrors" dxfId="33" priority="1" stopIfTrue="1">
      <formula>ISERROR(G7)</formula>
    </cfRule>
    <cfRule type="notContainsBlanks" dxfId="32" priority="2" stopIfTrue="1">
      <formula>LEN(TRIM(G7))&gt;0</formula>
    </cfRule>
  </conditionalFormatting>
  <dataValidations count="38">
    <dataValidation type="decimal" operator="greaterThanOrEqual" allowBlank="1" showInputMessage="1" showErrorMessage="1" errorTitle="Formato non valido" error="Inserire un formato numerico" promptTitle="CAMPO AUTOMATICO" prompt="Non valorizzare il campo" sqref="AA7:AA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riparto del Fondo sociale regionale dell'anno di riferimento" sqref="AL7:AL300">
      <formula1>1</formula1>
    </dataValidation>
    <dataValidation type="decimal" operator="greaterThanOrEqual" allowBlank="1" showInputMessage="1" showErrorMessage="1" errorTitle="Formato non valido" error="Inserire un formato numerico" prompt="Inserire evenutali altri fondi di finanziamento da fondi specifici destinati alla Struttura sede della UdO" sqref="AJ7:AJ300">
      <formula1>0</formula1>
    </dataValidation>
    <dataValidation type="decimal" operator="greaterThanOrEqual" allowBlank="1" showInputMessage="1" showErrorMessage="1" errorTitle="Formato non valido" error="Inserire un formato numerico" prompt="Inserire l'eventuale contributo ex L.R. 23/99 destinata alla Struttura sede della UdO" sqref="AI7:AI300">
      <formula1>0</formula1>
    </dataValidation>
    <dataValidation type="decimal" operator="greaterThanOrEqual" allowBlank="1" showInputMessage="1" showErrorMessage="1" errorTitle="Formato non valido" error="Inserire un formato numerico" prompt="Inserire la eventuale quota del Fondo Sociale Regionale destinata alla Struttura sede della UdO nell'anno di rendicontazione" sqref="AG7:AG300">
      <formula1>0</formula1>
    </dataValidation>
    <dataValidation type="decimal" operator="greaterThanOrEqual" allowBlank="1" showInputMessage="1" showErrorMessage="1" errorTitle="Formato non valido" error="Inserire un formato numerico" prompt="Inserire la eventuale quota del FNPS destinata alla Struttura sede della UdO" sqref="AH7:AH300">
      <formula1>0</formula1>
    </dataValidation>
    <dataValidation allowBlank="1" showInputMessage="1" showErrorMessage="1" prompt="Inserire l'Ente Gestore titolare della struttura sede della UdO" sqref="E7:E300"/>
    <dataValidation allowBlank="1" showInputMessage="1" showErrorMessage="1" prompt="Inserire la denominazione della struttura sede del servizio" sqref="C7:C300"/>
    <dataValidation type="textLength" operator="equal" allowBlank="1" showInputMessage="1" showErrorMessage="1" errorTitle="Formato non valido" error="Il Codice CUDES è di 6 caratteri numerici" promptTitle="CAMPO OBBLIGATORIO" prompt="Inserire il Codice CUDES dalla Anagrafica della Rete dei Servizi Sociali - AFAM" sqref="B7:B300">
      <formula1>6</formula1>
    </dataValidation>
    <dataValidation type="list" allowBlank="1" showInputMessage="1" showErrorMessage="1" errorTitle="Formato non valido" error="Inserire dal menù a tendina" promptTitle="CAMPO OBBLIGATORIO" prompt="Selezionare la tipologia dal menù a tendina" sqref="H7:H300">
      <formula1>PubblicoPrivato</formula1>
    </dataValidation>
    <dataValidation type="list" allowBlank="1" showInputMessage="1" showErrorMessage="1" errorTitle="Formato non valido" error="Selezionare la tipologia dal menù a tendina" promptTitle="CAMPO OBBLIGATORIO" prompt="Selezionare la tipologia dal menù a tendina" sqref="I7:I300">
      <formula1>Gestione</formula1>
    </dataValidation>
    <dataValidation allowBlank="1" showInputMessage="1" showErrorMessage="1" promptTitle="CAMPO AUTOMATICO" prompt="Non valorizzare il campo" sqref="AM7:AO300 G7:G300"/>
    <dataValidation allowBlank="1" showInputMessage="1" showErrorMessage="1" prompt="Inserire l'indirizzo (via, numero civico, Comune) della sede della struttura" sqref="D7:D300"/>
    <dataValidation type="decimal" operator="greaterThanOrEqual" allowBlank="1" showInputMessage="1" showErrorMessage="1" errorTitle="Formato non valido" error="Inserire un formato numerico" prompt="Inserire il totale di eventuali contributi provenienti da enti pubblici (Comuni, Comunità Montane, Unione Comuni, Provincie, Aziende Speciali, Aziende Consortili, ecc..) nel periodo di rendicontazione" sqref="AE7:AE300">
      <formula1>0</formula1>
    </dataValidation>
    <dataValidation type="decimal" allowBlank="1" showInputMessage="1" showErrorMessage="1" errorTitle="Formato non valido" error="Inserire un formato numerico compreso tra 1 e 52" promptTitle="CAMPO OBBLIGATORIO" prompt="Indicare il numero di settimane di apertura nell'anno di rendicontazione" sqref="N7:N300">
      <formula1>1</formula1>
      <formula2>52</formula2>
    </dataValidation>
    <dataValidation type="decimal" allowBlank="1" showInputMessage="1" showErrorMessage="1" errorTitle="Formato non valido" error="Inserire un formato numerico compreso tra 1 e 24" promptTitle="CAMPO OBBLIGATORIO" prompt="Indicare il numero ore di apertura giornaliera. E' possibile indicare la media delle ore di apertura giornaliera " sqref="M7:M300">
      <formula1>1</formula1>
      <formula2>24</formula2>
    </dataValidation>
    <dataValidation type="whole" operator="greaterThanOrEqual" allowBlank="1" showInputMessage="1" showErrorMessage="1" errorTitle="Formato non valido" error="Inserire un formato numerico intero uguale o superiore a 1" promptTitle="CAMPO OBBLIGATORIO" prompt="Inserire il numero di posti in esercizio" sqref="O7:O300">
      <formula1>1</formula1>
    </dataValidation>
    <dataValidation type="decimal" operator="greaterThanOrEqual" allowBlank="1" showInputMessage="1" showErrorMessage="1" errorTitle="Formato non valido" error="Inserire un formato numerico" prompt="Indicare altre eventuali tipologie di entrata. NON indicare entrate da altri fondi specifici" sqref="AF7:AF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totale introitato dalle rette provenienti dalla utenza nel periodo di rendicontazione" sqref="AD7:AD300">
      <formula1>1</formula1>
    </dataValidation>
    <dataValidation type="decimal" operator="greaterThanOrEqual" allowBlank="1" showInputMessage="1" showErrorMessage="1" errorTitle="Formato non valido" error="Inserire un formato numerico" prompt="Inserire eventuali altre tipologie di costo non riassumibili con le precedenti nel periodo di rendicontazione" sqref="AC7:AC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 costi sostenuti per le spese generali come ad esempio utenze, canoni, manutenzione ordinaria, ecc... nel periodo di rendicontazione&#10;ATTENZIONE: NON inserire nel computo i costi per la manutenzione straordinaria" sqref="AB7:AB300">
      <formula1>1</formula1>
    </dataValidation>
    <dataValidation type="decimal" operator="greaterThanOrEqual" allowBlank="1" showInputMessage="1" showErrorMessage="1" errorTitle="Formato non valido" error="Inserire un formato numerico" prompt="Inserire il costo complessivo di altro personale con contratto di lavoro dipendente, con contratto di lavoro autonomo (CoCoPro, CoCoCo, Liberi professionisti) e con contratti con società interinali, cooperative, etc. che forniscono personale" sqref="Z7:Z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costo complessivo del personale socioeducativo con contratto di lavoro dipendente, con contratto di lavoro autonomo (CoCoPro, CoCoCo, Liberi professionisti) e con contratti con società interinali, cooperative, etc. che forniscono personale" sqref="Y7:Y300">
      <formula1>1</formula1>
    </dataValidation>
    <dataValidation type="whole" operator="greaterThanOrEqual" allowBlank="1" showInputMessage="1" showErrorMessage="1" errorTitle="Formato non valido" error="Inserire un formato numerico intero" prompt="Indicare il numero eventuale di volontari operanti nella UdO nel periodo di rendicontazione" sqref="X7:X300">
      <formula1>0</formula1>
    </dataValidation>
    <dataValidation type="decimal" operator="greaterThanOrEqual" allowBlank="1" showInputMessage="1" showErrorMessage="1" errorTitle="Formato non valido" error="Inserire un formato numerico intero uguale o superiore a 1" promptTitle="CAMPO OBBLIGATORIO" prompt="Indicare il numero ore annue erogate dal personale socioeducativo nel periodo di rendicontazione" sqref="W7:W300">
      <formula1>1</formula1>
    </dataValidation>
    <dataValidation type="whole" operator="greaterThanOrEqual" allowBlank="1" showInputMessage="1" showErrorMessage="1" errorTitle="Formato non valido" error="Inserire un formato numerico intero uguale o superiore a 1" promptTitle="CAMPO OBBLIGATORIO" prompt="Indicare il numero del personale socioeducativo operante nel periodo di rendicontazione previsto dalla DGR n.20588 del febbraio 2005 e dalle ulteriori specifiche della circ. n.45 dell'ottobre 2005 " sqref="V7:V300">
      <formula1>1</formula1>
    </dataValidation>
    <dataValidation type="whole" operator="greaterThanOrEqual" allowBlank="1" showInputMessage="1" showErrorMessage="1" errorTitle="Formato non valido" error="Inserire un formato numerico intero uguale o superiore a 1" promptTitle="CAMPO OBBLIGATORIO" prompt="Indicare il numero di utenti a cui è stata accettata la domanda d'iscrizione al 31/12 dell'anno di rendicontazione" sqref="R7:R300">
      <formula1>1</formula1>
    </dataValidation>
    <dataValidation type="whole" operator="greaterThanOrEqual" allowBlank="1" showInputMessage="1" showErrorMessage="1" errorTitle="Formato non valido" error="Inserire un formato numerico intero uguale o superiore a 1" prompt="Indicare il numero degli iscritti in lista di attesa nel periodo di rendicontazione" sqref="Q7:Q300">
      <formula1>0</formula1>
    </dataValidation>
    <dataValidation allowBlank="1" showErrorMessage="1" sqref="H6"/>
    <dataValidation type="whole" operator="greaterThanOrEqual" allowBlank="1" showInputMessage="1" showErrorMessage="1" errorTitle="Formato non valido" error="Inserire un formato numerico intero uguale o superiore a 1" promptTitle="CAMPO OBBLIGATORIO" prompt="Indicare il numero degli appartamenti mono e/o bilocali che compongono la UdO" sqref="K7:K300">
      <formula1>1</formula1>
    </dataValidation>
    <dataValidation allowBlank="1" showInputMessage="1" showErrorMessage="1" promptTitle="Sede" prompt="Inserire l'indirizzo (via, numero civico, Comune) della sede della struttura" sqref="J7:J300"/>
    <dataValidation type="whole" allowBlank="1" showInputMessage="1" showErrorMessage="1" errorTitle="Formato non valido" error="Inserire un numero intero compreso tra 1 e 60" promptTitle="Capienza strutturale" prompt="Il numero dei posti autorizzati deve essere compreso tra 1 e 60" sqref="P7:P300">
      <formula1>1</formula1>
      <formula2>60</formula2>
    </dataValidation>
    <dataValidation type="decimal" operator="greaterThanOrEqual" allowBlank="1" showInputMessage="1" showErrorMessage="1" errorTitle="Formato non valido" error="Inserire un formato numerico" prompt="Indicare eventuali entrate provenienti da altre fonti di finanziamento da fondi specifici" sqref="AK7:AK300">
      <formula1>0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. Indicare il numero di bambini i cui genitori/tutori NON sono dipendenti dell'azienda" sqref="U7:U300">
      <formula1>R7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" sqref="T7:T300">
      <formula1>R7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" sqref="S7:S300">
      <formula1>R7</formula1>
    </dataValidation>
    <dataValidation type="list" operator="greaterThanOrEqual" allowBlank="1" showInputMessage="1" showErrorMessage="1" errorTitle="Formato non valido" error="Selezionare dal menù a tendina" promptTitle="CAMPO OBBLIGATORIO" prompt="Selezionare SI o NO dal menù a tendina" sqref="L7:L300">
      <formula1>ValoriAssoluti</formula1>
    </dataValidation>
    <dataValidation type="list" allowBlank="1" showInputMessage="1" showErrorMessage="1" errorTitle="Formato non valido" error="Selezionare dal menù a tendina" prompt="Inserire la denominazione del Comune dal menù a tendina" sqref="F7:F300">
      <formula1>Comune_sede_ente_gestore</formula1>
    </dataValidation>
  </dataValidations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Foglio17"/>
  <dimension ref="A1:AS999"/>
  <sheetViews>
    <sheetView showGridLines="0" topLeftCell="B1" zoomScale="90" zoomScaleNormal="90" workbookViewId="0">
      <pane ySplit="6" topLeftCell="A7" activePane="bottomLeft" state="frozen"/>
      <selection pane="bottomLeft" activeCell="B7" sqref="B7"/>
    </sheetView>
  </sheetViews>
  <sheetFormatPr defaultColWidth="9.1328125" defaultRowHeight="13.2"/>
  <cols>
    <col min="1" max="1" width="28.86328125" style="52" hidden="1" customWidth="1"/>
    <col min="2" max="4" width="31.796875" style="52" customWidth="1"/>
    <col min="5" max="5" width="25.796875" style="52" customWidth="1"/>
    <col min="6" max="6" width="16.796875" style="51" customWidth="1"/>
    <col min="7" max="7" width="16.53125" style="52" customWidth="1"/>
    <col min="8" max="8" width="20.796875" style="52" customWidth="1"/>
    <col min="9" max="9" width="17.53125" style="52" customWidth="1"/>
    <col min="10" max="11" width="17.53125" style="52" hidden="1" customWidth="1"/>
    <col min="12" max="13" width="17.53125" style="52" customWidth="1"/>
    <col min="14" max="14" width="16.19921875" style="52" customWidth="1"/>
    <col min="15" max="15" width="16.86328125" style="52" customWidth="1"/>
    <col min="16" max="16" width="16.86328125" style="52" hidden="1" customWidth="1"/>
    <col min="17" max="17" width="12.53125" style="52" hidden="1" customWidth="1"/>
    <col min="18" max="18" width="12.53125" style="52" customWidth="1"/>
    <col min="19" max="19" width="12.19921875" style="52" customWidth="1"/>
    <col min="20" max="21" width="18.19921875" style="52" hidden="1" customWidth="1"/>
    <col min="22" max="24" width="14.53125" style="52" customWidth="1"/>
    <col min="25" max="30" width="18.796875" style="52" customWidth="1"/>
    <col min="31" max="31" width="24.86328125" style="52" bestFit="1" customWidth="1"/>
    <col min="32" max="33" width="18.796875" style="52" customWidth="1"/>
    <col min="34" max="34" width="16.19921875" style="52" customWidth="1"/>
    <col min="35" max="35" width="17.796875" style="52" hidden="1" customWidth="1"/>
    <col min="36" max="36" width="17.796875" style="52" customWidth="1"/>
    <col min="37" max="37" width="17.796875" style="52" hidden="1" customWidth="1"/>
    <col min="38" max="38" width="21.19921875" style="52" customWidth="1"/>
    <col min="39" max="40" width="17.53125" style="52" customWidth="1"/>
    <col min="41" max="41" width="18.1328125" style="52" customWidth="1"/>
    <col min="42" max="42" width="10.1328125" style="72" hidden="1" customWidth="1"/>
    <col min="43" max="44" width="9.1328125" style="59" hidden="1" customWidth="1"/>
    <col min="45" max="48" width="9.1328125" style="52"/>
    <col min="49" max="49" width="9.53125" style="52" bestFit="1" customWidth="1"/>
    <col min="50" max="16384" width="9.1328125" style="52"/>
  </cols>
  <sheetData>
    <row r="1" spans="2:45" s="10" customFormat="1" ht="14.45" customHeight="1">
      <c r="B1" s="3" t="s">
        <v>1647</v>
      </c>
      <c r="C1" s="47">
        <f>Ambito!B1</f>
        <v>2020</v>
      </c>
      <c r="F1" s="37"/>
      <c r="AL1" s="279"/>
      <c r="AP1" s="71"/>
      <c r="AQ1" s="11"/>
      <c r="AR1" s="11"/>
    </row>
    <row r="2" spans="2:45" s="8" customFormat="1" ht="14.35">
      <c r="B2" s="3" t="s">
        <v>115</v>
      </c>
      <c r="C2" s="47">
        <f>Ambito!B3</f>
        <v>0</v>
      </c>
      <c r="D2" s="32" t="str">
        <f>IF(C2,"null","ATTENZIONE!!! MANCA LA DENOMINAZIONE DELL'AMBITO - Selezionarlo dal menù a tendina nel foglio Ambito")</f>
        <v>ATTENZIONE!!! MANCA LA DENOMINAZIONE DELL'AMBITO - Selezionarlo dal menù a tendina nel foglio Ambito</v>
      </c>
      <c r="F2" s="38"/>
      <c r="AL2" s="279"/>
      <c r="AP2" s="71"/>
      <c r="AQ2" s="41"/>
      <c r="AR2" s="41"/>
    </row>
    <row r="3" spans="2:45" s="16" customFormat="1" ht="14.7" thickBot="1">
      <c r="B3" s="3" t="s">
        <v>116</v>
      </c>
      <c r="C3" s="47" t="str">
        <f>Ambito!B4</f>
        <v xml:space="preserve"> </v>
      </c>
      <c r="E3" s="3"/>
      <c r="F3" s="38"/>
      <c r="G3" s="8"/>
      <c r="H3" s="8"/>
      <c r="I3" s="8"/>
      <c r="J3" s="8"/>
      <c r="K3" s="8"/>
      <c r="L3" s="8"/>
      <c r="M3" s="8"/>
      <c r="N3" s="8"/>
      <c r="O3" s="8"/>
      <c r="P3" s="8"/>
      <c r="R3" s="8"/>
      <c r="AL3" s="280"/>
      <c r="AP3" s="71"/>
      <c r="AQ3" s="42"/>
      <c r="AR3" s="42"/>
    </row>
    <row r="4" spans="2:45" s="16" customFormat="1" ht="15" customHeight="1" thickBot="1">
      <c r="B4" s="3" t="s">
        <v>1616</v>
      </c>
      <c r="C4" s="9" t="s">
        <v>3205</v>
      </c>
      <c r="D4" s="47" t="s">
        <v>3206</v>
      </c>
      <c r="F4" s="39"/>
      <c r="G4" s="6"/>
      <c r="H4" s="6"/>
      <c r="I4" s="6"/>
      <c r="J4" s="30"/>
      <c r="K4" s="6"/>
      <c r="L4" s="6"/>
      <c r="M4" s="23">
        <f>SUM(M7:M300)</f>
        <v>0</v>
      </c>
      <c r="N4" s="23">
        <f>SUM(N7:N300)</f>
        <v>0</v>
      </c>
      <c r="O4" s="7">
        <f>SUM(O7:O300)</f>
        <v>0</v>
      </c>
      <c r="P4" s="7"/>
      <c r="Q4" s="7">
        <f t="shared" ref="Q4:AJ4" si="0">SUM(Q7:Q300)</f>
        <v>0</v>
      </c>
      <c r="R4" s="7">
        <f t="shared" si="0"/>
        <v>0</v>
      </c>
      <c r="S4" s="7">
        <f t="shared" si="0"/>
        <v>0</v>
      </c>
      <c r="T4" s="7">
        <f t="shared" si="0"/>
        <v>0</v>
      </c>
      <c r="U4" s="7">
        <f t="shared" si="0"/>
        <v>0</v>
      </c>
      <c r="V4" s="7">
        <f t="shared" si="0"/>
        <v>0</v>
      </c>
      <c r="W4" s="23">
        <f t="shared" si="0"/>
        <v>0</v>
      </c>
      <c r="X4" s="7">
        <f t="shared" si="0"/>
        <v>0</v>
      </c>
      <c r="Y4" s="12">
        <f t="shared" si="0"/>
        <v>0</v>
      </c>
      <c r="Z4" s="12">
        <f t="shared" si="0"/>
        <v>0</v>
      </c>
      <c r="AA4" s="12">
        <f t="shared" si="0"/>
        <v>0</v>
      </c>
      <c r="AB4" s="12">
        <f t="shared" si="0"/>
        <v>0</v>
      </c>
      <c r="AC4" s="12">
        <f t="shared" si="0"/>
        <v>0</v>
      </c>
      <c r="AD4" s="12">
        <f t="shared" si="0"/>
        <v>0</v>
      </c>
      <c r="AE4" s="12">
        <f t="shared" si="0"/>
        <v>0</v>
      </c>
      <c r="AF4" s="12">
        <f t="shared" si="0"/>
        <v>0</v>
      </c>
      <c r="AG4" s="12">
        <f t="shared" si="0"/>
        <v>0</v>
      </c>
      <c r="AH4" s="12">
        <f t="shared" si="0"/>
        <v>0</v>
      </c>
      <c r="AI4" s="12">
        <f t="shared" si="0"/>
        <v>0</v>
      </c>
      <c r="AJ4" s="12">
        <f t="shared" si="0"/>
        <v>0</v>
      </c>
      <c r="AK4" s="12">
        <f>SUM(AK7:AK299)</f>
        <v>0</v>
      </c>
      <c r="AL4" s="33">
        <f>SUM(AL7:AL300)</f>
        <v>0</v>
      </c>
      <c r="AM4" s="12">
        <f>SUM(AM7:AM300)</f>
        <v>0</v>
      </c>
      <c r="AN4" s="12">
        <f>SUM(AN7:AN300)</f>
        <v>0</v>
      </c>
      <c r="AO4" s="12">
        <f>SUM(AO7:AO300)</f>
        <v>0</v>
      </c>
      <c r="AP4" s="71"/>
      <c r="AQ4" s="42"/>
      <c r="AR4" s="42"/>
    </row>
    <row r="5" spans="2:45" s="13" customFormat="1" ht="21.8" customHeight="1" thickBot="1">
      <c r="B5" s="276" t="s">
        <v>1627</v>
      </c>
      <c r="C5" s="274"/>
      <c r="D5" s="274"/>
      <c r="E5" s="274"/>
      <c r="F5" s="274"/>
      <c r="G5" s="274"/>
      <c r="H5" s="274"/>
      <c r="I5" s="274"/>
      <c r="J5" s="274"/>
      <c r="K5" s="274"/>
      <c r="L5" s="275"/>
      <c r="M5" s="276" t="s">
        <v>1636</v>
      </c>
      <c r="N5" s="275"/>
      <c r="O5" s="276" t="s">
        <v>1637</v>
      </c>
      <c r="P5" s="274"/>
      <c r="Q5" s="274"/>
      <c r="R5" s="274"/>
      <c r="S5" s="274"/>
      <c r="T5" s="276" t="s">
        <v>1635</v>
      </c>
      <c r="U5" s="275"/>
      <c r="V5" s="276" t="s">
        <v>1638</v>
      </c>
      <c r="W5" s="274"/>
      <c r="X5" s="275"/>
      <c r="Y5" s="274" t="s">
        <v>1639</v>
      </c>
      <c r="Z5" s="274"/>
      <c r="AA5" s="274"/>
      <c r="AB5" s="274"/>
      <c r="AC5" s="274"/>
      <c r="AD5" s="276" t="s">
        <v>1640</v>
      </c>
      <c r="AE5" s="274"/>
      <c r="AF5" s="274"/>
      <c r="AG5" s="274"/>
      <c r="AH5" s="274"/>
      <c r="AI5" s="274"/>
      <c r="AJ5" s="274"/>
      <c r="AK5" s="45"/>
      <c r="AL5" s="278" t="str">
        <f>CONCATENATE("Fondo Sociale Regionale riparto ",Ambito!B2)</f>
        <v>Fondo Sociale Regionale riparto 2021</v>
      </c>
      <c r="AM5" s="276" t="s">
        <v>1644</v>
      </c>
      <c r="AN5" s="274"/>
      <c r="AO5" s="274"/>
      <c r="AP5" s="71"/>
      <c r="AQ5" s="43"/>
      <c r="AR5" s="43"/>
    </row>
    <row r="6" spans="2:45" s="13" customFormat="1" ht="69" customHeight="1">
      <c r="B6" s="22" t="s">
        <v>4938</v>
      </c>
      <c r="C6" s="22" t="s">
        <v>1628</v>
      </c>
      <c r="D6" s="22" t="s">
        <v>1629</v>
      </c>
      <c r="E6" s="22" t="s">
        <v>3207</v>
      </c>
      <c r="F6" s="40" t="s">
        <v>3210</v>
      </c>
      <c r="G6" s="25" t="s">
        <v>3232</v>
      </c>
      <c r="H6" s="22" t="s">
        <v>3214</v>
      </c>
      <c r="I6" s="31" t="s">
        <v>13</v>
      </c>
      <c r="J6" s="20" t="s">
        <v>24</v>
      </c>
      <c r="K6" s="20" t="s">
        <v>109</v>
      </c>
      <c r="L6" s="26" t="s">
        <v>19</v>
      </c>
      <c r="M6" s="21" t="s">
        <v>1617</v>
      </c>
      <c r="N6" s="27" t="s">
        <v>1618</v>
      </c>
      <c r="O6" s="29" t="s">
        <v>108</v>
      </c>
      <c r="P6" s="29" t="s">
        <v>1648</v>
      </c>
      <c r="Q6" s="20" t="s">
        <v>1619</v>
      </c>
      <c r="R6" s="20" t="s">
        <v>14</v>
      </c>
      <c r="S6" s="27" t="s">
        <v>15</v>
      </c>
      <c r="T6" s="73" t="s">
        <v>1621</v>
      </c>
      <c r="U6" s="73" t="s">
        <v>1620</v>
      </c>
      <c r="V6" s="29" t="s">
        <v>1622</v>
      </c>
      <c r="W6" s="21" t="s">
        <v>1623</v>
      </c>
      <c r="X6" s="27" t="s">
        <v>1624</v>
      </c>
      <c r="Y6" s="21" t="s">
        <v>1656</v>
      </c>
      <c r="Z6" s="21" t="s">
        <v>1657</v>
      </c>
      <c r="AA6" s="21" t="s">
        <v>1658</v>
      </c>
      <c r="AB6" s="21" t="s">
        <v>4</v>
      </c>
      <c r="AC6" s="27" t="s">
        <v>1625</v>
      </c>
      <c r="AD6" s="21" t="s">
        <v>26</v>
      </c>
      <c r="AE6" s="21" t="s">
        <v>4732</v>
      </c>
      <c r="AF6" s="21" t="s">
        <v>1641</v>
      </c>
      <c r="AG6" s="21" t="s">
        <v>3209</v>
      </c>
      <c r="AH6" s="21" t="s">
        <v>3208</v>
      </c>
      <c r="AI6" s="21" t="s">
        <v>1642</v>
      </c>
      <c r="AJ6" s="27" t="s">
        <v>1643</v>
      </c>
      <c r="AL6" s="277"/>
      <c r="AM6" s="28" t="s">
        <v>1645</v>
      </c>
      <c r="AN6" s="21" t="s">
        <v>3231</v>
      </c>
      <c r="AO6" s="20" t="s">
        <v>1646</v>
      </c>
      <c r="AP6" s="71"/>
      <c r="AQ6" s="43"/>
      <c r="AR6" s="43"/>
    </row>
    <row r="7" spans="2:45" s="10" customFormat="1">
      <c r="B7" s="260"/>
      <c r="C7" s="35"/>
      <c r="D7" s="53"/>
      <c r="E7" s="5"/>
      <c r="F7" s="60"/>
      <c r="G7" s="54" t="e">
        <f>VLOOKUP(F7,Foglio1!$F$2:$G$1509,2,FALSE)</f>
        <v>#N/A</v>
      </c>
      <c r="H7" s="56"/>
      <c r="I7" s="4"/>
      <c r="J7" s="4"/>
      <c r="K7" s="4"/>
      <c r="L7" s="4"/>
      <c r="M7" s="24"/>
      <c r="N7" s="24"/>
      <c r="O7" s="14"/>
      <c r="P7" s="14"/>
      <c r="Q7" s="14"/>
      <c r="R7" s="14"/>
      <c r="S7" s="14"/>
      <c r="T7" s="14"/>
      <c r="U7" s="14"/>
      <c r="V7" s="14"/>
      <c r="W7" s="24"/>
      <c r="X7" s="14"/>
      <c r="Y7" s="15"/>
      <c r="Z7" s="15"/>
      <c r="AA7" s="55">
        <f>SUM(Y7:Z7)</f>
        <v>0</v>
      </c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55">
        <f>SUM(AA7:AC7)</f>
        <v>0</v>
      </c>
      <c r="AN7" s="55">
        <f>SUM(AD7:AF7)</f>
        <v>0</v>
      </c>
      <c r="AO7" s="55">
        <f>SUM(AG7:AK7)</f>
        <v>0</v>
      </c>
      <c r="AP7" s="84" t="str">
        <f>IF(AND(OR(AQ7=FALSE,AR7=FALSE),OR(COUNTBLANK(A7:F7)&lt;&gt;COLUMNS(A7:F7),COUNTBLANK(H7:Z7)&lt;&gt;COLUMNS(H7:Z7),COUNTBLANK(AB7:AL7)&lt;&gt;COLUMNS(AB7:AL7))),"KO","")</f>
        <v/>
      </c>
      <c r="AQ7" s="11" t="b">
        <f>IF(OR(ISBLANK(B7),ISBLANK(H7),ISBLANK(I7),ISBLANK(L7),ISBLANK(M7),ISBLANK(N7),ISBLANK(O7),ISBLANK(R7),ISBLANK(V7),ISBLANK(W7),ISBLANK(Y7),ISBLANK(AB7),ISBLANK(AD7),ISBLANK(AL7)),FALSE,TRUE)</f>
        <v>0</v>
      </c>
      <c r="AR7" s="59" t="b">
        <f>IF(ISBLANK(B7),IF(OR(ISBLANK(C7),ISBLANK(D7),ISBLANK(E7),ISBLANK(F7),ISBLANK(G7)),FALSE,TRUE),TRUE)</f>
        <v>0</v>
      </c>
      <c r="AS7" s="34" t="str">
        <f>IF(AND(AP7="KO",OR(COUNTBLANK(A7:F7)&lt;&gt;COLUMNS(A7:F7),COUNTBLANK(H7:Z7)&lt;&gt;COLUMNS(H7:Z7),COUNTBLANK(AB7:AL7)&lt;&gt;COLUMNS(AB7:AL7))),"ATTENZIONE!!! NON TUTTI I CAMPI OBBLIGATORI SONO STATI COMPILATI","")</f>
        <v/>
      </c>
    </row>
    <row r="8" spans="2:45">
      <c r="B8" s="260"/>
      <c r="C8" s="35"/>
      <c r="D8" s="53"/>
      <c r="E8" s="5"/>
      <c r="F8" s="60"/>
      <c r="G8" s="54" t="e">
        <f>VLOOKUP(F8,Foglio1!$F$2:$G$1509,2,FALSE)</f>
        <v>#N/A</v>
      </c>
      <c r="H8" s="56"/>
      <c r="I8" s="4"/>
      <c r="J8" s="4"/>
      <c r="K8" s="4"/>
      <c r="L8" s="4"/>
      <c r="M8" s="24"/>
      <c r="N8" s="24"/>
      <c r="O8" s="14"/>
      <c r="P8" s="14"/>
      <c r="Q8" s="14"/>
      <c r="R8" s="14"/>
      <c r="S8" s="14"/>
      <c r="T8" s="14"/>
      <c r="U8" s="14"/>
      <c r="V8" s="14"/>
      <c r="W8" s="24"/>
      <c r="X8" s="14"/>
      <c r="Y8" s="15"/>
      <c r="Z8" s="15"/>
      <c r="AA8" s="55">
        <f t="shared" ref="AA8:AA71" si="1">SUM(Y8:Z8)</f>
        <v>0</v>
      </c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55">
        <f t="shared" ref="AM8:AM71" si="2">SUM(AA8:AC8)</f>
        <v>0</v>
      </c>
      <c r="AN8" s="55">
        <f t="shared" ref="AN8:AN71" si="3">SUM(AD8:AF8)</f>
        <v>0</v>
      </c>
      <c r="AO8" s="55">
        <f t="shared" ref="AO8:AO71" si="4">SUM(AG8:AK8)</f>
        <v>0</v>
      </c>
      <c r="AP8" s="84" t="str">
        <f t="shared" ref="AP8:AP71" si="5">IF(AND(OR(AQ8=FALSE,AR8=FALSE),OR(COUNTBLANK(A8:F8)&lt;&gt;COLUMNS(A8:F8),COUNTBLANK(H8:Z8)&lt;&gt;COLUMNS(H8:Z8),COUNTBLANK(AB8:AL8)&lt;&gt;COLUMNS(AB8:AL8))),"KO","")</f>
        <v/>
      </c>
      <c r="AQ8" s="11" t="b">
        <f t="shared" ref="AQ8:AQ71" si="6">IF(OR(ISBLANK(B8),ISBLANK(H8),ISBLANK(I8),ISBLANK(L8),ISBLANK(M8),ISBLANK(N8),ISBLANK(O8),ISBLANK(R8),ISBLANK(V8),ISBLANK(W8),ISBLANK(Y8),ISBLANK(AB8),ISBLANK(AD8),ISBLANK(AL8)),FALSE,TRUE)</f>
        <v>0</v>
      </c>
      <c r="AR8" s="59" t="b">
        <f t="shared" ref="AR8:AR71" si="7">IF(ISBLANK(B8),IF(OR(ISBLANK(C8),ISBLANK(D8),ISBLANK(E8),ISBLANK(F8),ISBLANK(G8)),FALSE,TRUE),TRUE)</f>
        <v>0</v>
      </c>
      <c r="AS8" s="34" t="str">
        <f t="shared" ref="AS8:AS71" si="8">IF(AND(AP8="KO",OR(COUNTBLANK(A8:F8)&lt;&gt;COLUMNS(A8:F8),COUNTBLANK(H8:Z8)&lt;&gt;COLUMNS(H8:Z8),COUNTBLANK(AB8:AL8)&lt;&gt;COLUMNS(AB8:AL8))),"ATTENZIONE!!! NON TUTTI I CAMPI OBBLIGATORI SONO STATI COMPILATI","")</f>
        <v/>
      </c>
    </row>
    <row r="9" spans="2:45">
      <c r="B9" s="260"/>
      <c r="C9" s="35"/>
      <c r="D9" s="53"/>
      <c r="E9" s="5"/>
      <c r="F9" s="60"/>
      <c r="G9" s="54" t="e">
        <f>VLOOKUP(F9,Foglio1!$F$2:$G$1509,2,FALSE)</f>
        <v>#N/A</v>
      </c>
      <c r="H9" s="56"/>
      <c r="I9" s="4"/>
      <c r="J9" s="4"/>
      <c r="K9" s="4"/>
      <c r="L9" s="4"/>
      <c r="M9" s="24"/>
      <c r="N9" s="24"/>
      <c r="O9" s="14"/>
      <c r="P9" s="14"/>
      <c r="Q9" s="14"/>
      <c r="R9" s="14"/>
      <c r="S9" s="14"/>
      <c r="T9" s="14"/>
      <c r="U9" s="14"/>
      <c r="V9" s="14"/>
      <c r="W9" s="24"/>
      <c r="X9" s="14"/>
      <c r="Y9" s="15"/>
      <c r="Z9" s="15"/>
      <c r="AA9" s="55">
        <f t="shared" si="1"/>
        <v>0</v>
      </c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55">
        <f t="shared" si="2"/>
        <v>0</v>
      </c>
      <c r="AN9" s="55">
        <f t="shared" si="3"/>
        <v>0</v>
      </c>
      <c r="AO9" s="55">
        <f t="shared" si="4"/>
        <v>0</v>
      </c>
      <c r="AP9" s="84" t="str">
        <f t="shared" si="5"/>
        <v/>
      </c>
      <c r="AQ9" s="11" t="b">
        <f t="shared" si="6"/>
        <v>0</v>
      </c>
      <c r="AR9" s="59" t="b">
        <f t="shared" si="7"/>
        <v>0</v>
      </c>
      <c r="AS9" s="34" t="str">
        <f t="shared" si="8"/>
        <v/>
      </c>
    </row>
    <row r="10" spans="2:45">
      <c r="B10" s="260"/>
      <c r="C10" s="35"/>
      <c r="D10" s="53"/>
      <c r="E10" s="5"/>
      <c r="F10" s="60"/>
      <c r="G10" s="54" t="e">
        <f>VLOOKUP(F10,Foglio1!$F$2:$G$1509,2,FALSE)</f>
        <v>#N/A</v>
      </c>
      <c r="H10" s="56"/>
      <c r="I10" s="4"/>
      <c r="J10" s="4"/>
      <c r="K10" s="4"/>
      <c r="L10" s="4"/>
      <c r="M10" s="24"/>
      <c r="N10" s="24"/>
      <c r="O10" s="14"/>
      <c r="P10" s="14"/>
      <c r="Q10" s="14"/>
      <c r="R10" s="14"/>
      <c r="S10" s="14"/>
      <c r="T10" s="14"/>
      <c r="U10" s="14"/>
      <c r="V10" s="14"/>
      <c r="W10" s="24"/>
      <c r="X10" s="14"/>
      <c r="Y10" s="15"/>
      <c r="Z10" s="15"/>
      <c r="AA10" s="55">
        <f t="shared" si="1"/>
        <v>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55">
        <f t="shared" si="2"/>
        <v>0</v>
      </c>
      <c r="AN10" s="55">
        <f t="shared" si="3"/>
        <v>0</v>
      </c>
      <c r="AO10" s="55">
        <f t="shared" si="4"/>
        <v>0</v>
      </c>
      <c r="AP10" s="84" t="str">
        <f t="shared" si="5"/>
        <v/>
      </c>
      <c r="AQ10" s="11" t="b">
        <f t="shared" si="6"/>
        <v>0</v>
      </c>
      <c r="AR10" s="59" t="b">
        <f t="shared" si="7"/>
        <v>0</v>
      </c>
      <c r="AS10" s="34" t="str">
        <f t="shared" si="8"/>
        <v/>
      </c>
    </row>
    <row r="11" spans="2:45">
      <c r="B11" s="260"/>
      <c r="C11" s="35"/>
      <c r="D11" s="53"/>
      <c r="E11" s="5"/>
      <c r="F11" s="60"/>
      <c r="G11" s="54" t="e">
        <f>VLOOKUP(F11,Foglio1!$F$2:$G$1509,2,FALSE)</f>
        <v>#N/A</v>
      </c>
      <c r="H11" s="56"/>
      <c r="I11" s="4"/>
      <c r="J11" s="4"/>
      <c r="K11" s="4"/>
      <c r="L11" s="4"/>
      <c r="M11" s="24"/>
      <c r="N11" s="24"/>
      <c r="O11" s="14"/>
      <c r="P11" s="14"/>
      <c r="Q11" s="14"/>
      <c r="R11" s="14"/>
      <c r="S11" s="14"/>
      <c r="T11" s="14"/>
      <c r="U11" s="14"/>
      <c r="V11" s="14"/>
      <c r="W11" s="24"/>
      <c r="X11" s="14"/>
      <c r="Y11" s="15"/>
      <c r="Z11" s="15"/>
      <c r="AA11" s="55">
        <f t="shared" si="1"/>
        <v>0</v>
      </c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55">
        <f t="shared" si="2"/>
        <v>0</v>
      </c>
      <c r="AN11" s="55">
        <f t="shared" si="3"/>
        <v>0</v>
      </c>
      <c r="AO11" s="55">
        <f t="shared" si="4"/>
        <v>0</v>
      </c>
      <c r="AP11" s="84" t="str">
        <f t="shared" si="5"/>
        <v/>
      </c>
      <c r="AQ11" s="11" t="b">
        <f t="shared" si="6"/>
        <v>0</v>
      </c>
      <c r="AR11" s="59" t="b">
        <f t="shared" si="7"/>
        <v>0</v>
      </c>
      <c r="AS11" s="34" t="str">
        <f t="shared" si="8"/>
        <v/>
      </c>
    </row>
    <row r="12" spans="2:45">
      <c r="B12" s="260"/>
      <c r="C12" s="35"/>
      <c r="D12" s="53"/>
      <c r="E12" s="5"/>
      <c r="F12" s="60"/>
      <c r="G12" s="54" t="e">
        <f>VLOOKUP(F12,Foglio1!$F$2:$G$1509,2,FALSE)</f>
        <v>#N/A</v>
      </c>
      <c r="H12" s="56"/>
      <c r="I12" s="4"/>
      <c r="J12" s="4"/>
      <c r="K12" s="4"/>
      <c r="L12" s="4"/>
      <c r="M12" s="24"/>
      <c r="N12" s="24"/>
      <c r="O12" s="14"/>
      <c r="P12" s="14"/>
      <c r="Q12" s="14"/>
      <c r="R12" s="14"/>
      <c r="S12" s="14"/>
      <c r="T12" s="14"/>
      <c r="U12" s="14"/>
      <c r="V12" s="14"/>
      <c r="W12" s="24"/>
      <c r="X12" s="14"/>
      <c r="Y12" s="15"/>
      <c r="Z12" s="15"/>
      <c r="AA12" s="55">
        <f t="shared" si="1"/>
        <v>0</v>
      </c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55">
        <f t="shared" si="2"/>
        <v>0</v>
      </c>
      <c r="AN12" s="55">
        <f t="shared" si="3"/>
        <v>0</v>
      </c>
      <c r="AO12" s="55">
        <f t="shared" si="4"/>
        <v>0</v>
      </c>
      <c r="AP12" s="84" t="str">
        <f t="shared" si="5"/>
        <v/>
      </c>
      <c r="AQ12" s="11" t="b">
        <f t="shared" si="6"/>
        <v>0</v>
      </c>
      <c r="AR12" s="59" t="b">
        <f t="shared" si="7"/>
        <v>0</v>
      </c>
      <c r="AS12" s="34" t="str">
        <f t="shared" si="8"/>
        <v/>
      </c>
    </row>
    <row r="13" spans="2:45">
      <c r="B13" s="260"/>
      <c r="C13" s="35"/>
      <c r="D13" s="53"/>
      <c r="E13" s="5"/>
      <c r="F13" s="60"/>
      <c r="G13" s="54" t="e">
        <f>VLOOKUP(F13,Foglio1!$F$2:$G$1509,2,FALSE)</f>
        <v>#N/A</v>
      </c>
      <c r="H13" s="56"/>
      <c r="I13" s="4"/>
      <c r="J13" s="4"/>
      <c r="K13" s="4"/>
      <c r="L13" s="4"/>
      <c r="M13" s="24"/>
      <c r="N13" s="24"/>
      <c r="O13" s="14"/>
      <c r="P13" s="14"/>
      <c r="Q13" s="14"/>
      <c r="R13" s="14"/>
      <c r="S13" s="14"/>
      <c r="T13" s="14"/>
      <c r="U13" s="14"/>
      <c r="V13" s="14"/>
      <c r="W13" s="24"/>
      <c r="X13" s="14"/>
      <c r="Y13" s="15"/>
      <c r="Z13" s="15"/>
      <c r="AA13" s="55">
        <f t="shared" si="1"/>
        <v>0</v>
      </c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55">
        <f t="shared" si="2"/>
        <v>0</v>
      </c>
      <c r="AN13" s="55">
        <f t="shared" si="3"/>
        <v>0</v>
      </c>
      <c r="AO13" s="55">
        <f t="shared" si="4"/>
        <v>0</v>
      </c>
      <c r="AP13" s="84" t="str">
        <f t="shared" si="5"/>
        <v/>
      </c>
      <c r="AQ13" s="11" t="b">
        <f t="shared" si="6"/>
        <v>0</v>
      </c>
      <c r="AR13" s="59" t="b">
        <f t="shared" si="7"/>
        <v>0</v>
      </c>
      <c r="AS13" s="34" t="str">
        <f t="shared" si="8"/>
        <v/>
      </c>
    </row>
    <row r="14" spans="2:45">
      <c r="B14" s="260"/>
      <c r="C14" s="35"/>
      <c r="D14" s="53"/>
      <c r="E14" s="5"/>
      <c r="F14" s="60"/>
      <c r="G14" s="54" t="e">
        <f>VLOOKUP(F14,Foglio1!$F$2:$G$1509,2,FALSE)</f>
        <v>#N/A</v>
      </c>
      <c r="H14" s="56"/>
      <c r="I14" s="4"/>
      <c r="J14" s="4"/>
      <c r="K14" s="4"/>
      <c r="L14" s="4"/>
      <c r="M14" s="24"/>
      <c r="N14" s="24"/>
      <c r="O14" s="14"/>
      <c r="P14" s="14"/>
      <c r="Q14" s="14"/>
      <c r="R14" s="14"/>
      <c r="S14" s="14"/>
      <c r="T14" s="14"/>
      <c r="U14" s="14"/>
      <c r="V14" s="14"/>
      <c r="W14" s="24"/>
      <c r="X14" s="14"/>
      <c r="Y14" s="15"/>
      <c r="Z14" s="15"/>
      <c r="AA14" s="55">
        <f t="shared" si="1"/>
        <v>0</v>
      </c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55">
        <f t="shared" si="2"/>
        <v>0</v>
      </c>
      <c r="AN14" s="55">
        <f t="shared" si="3"/>
        <v>0</v>
      </c>
      <c r="AO14" s="55">
        <f t="shared" si="4"/>
        <v>0</v>
      </c>
      <c r="AP14" s="84" t="str">
        <f t="shared" si="5"/>
        <v/>
      </c>
      <c r="AQ14" s="11" t="b">
        <f t="shared" si="6"/>
        <v>0</v>
      </c>
      <c r="AR14" s="59" t="b">
        <f t="shared" si="7"/>
        <v>0</v>
      </c>
      <c r="AS14" s="34" t="str">
        <f t="shared" si="8"/>
        <v/>
      </c>
    </row>
    <row r="15" spans="2:45">
      <c r="B15" s="260"/>
      <c r="C15" s="35"/>
      <c r="D15" s="53"/>
      <c r="E15" s="5"/>
      <c r="F15" s="60"/>
      <c r="G15" s="54" t="e">
        <f>VLOOKUP(F15,Foglio1!$F$2:$G$1509,2,FALSE)</f>
        <v>#N/A</v>
      </c>
      <c r="H15" s="56"/>
      <c r="I15" s="4"/>
      <c r="J15" s="4"/>
      <c r="K15" s="4"/>
      <c r="L15" s="4"/>
      <c r="M15" s="24"/>
      <c r="N15" s="24"/>
      <c r="O15" s="14"/>
      <c r="P15" s="14"/>
      <c r="Q15" s="14"/>
      <c r="R15" s="14"/>
      <c r="S15" s="14"/>
      <c r="T15" s="14"/>
      <c r="U15" s="14"/>
      <c r="V15" s="14"/>
      <c r="W15" s="24"/>
      <c r="X15" s="14"/>
      <c r="Y15" s="15"/>
      <c r="Z15" s="15"/>
      <c r="AA15" s="55">
        <f t="shared" si="1"/>
        <v>0</v>
      </c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55">
        <f t="shared" si="2"/>
        <v>0</v>
      </c>
      <c r="AN15" s="55">
        <f t="shared" si="3"/>
        <v>0</v>
      </c>
      <c r="AO15" s="55">
        <f t="shared" si="4"/>
        <v>0</v>
      </c>
      <c r="AP15" s="84" t="str">
        <f t="shared" si="5"/>
        <v/>
      </c>
      <c r="AQ15" s="11" t="b">
        <f t="shared" si="6"/>
        <v>0</v>
      </c>
      <c r="AR15" s="59" t="b">
        <f t="shared" si="7"/>
        <v>0</v>
      </c>
      <c r="AS15" s="34" t="str">
        <f t="shared" si="8"/>
        <v/>
      </c>
    </row>
    <row r="16" spans="2:45">
      <c r="B16" s="260"/>
      <c r="C16" s="35"/>
      <c r="D16" s="53"/>
      <c r="E16" s="5"/>
      <c r="F16" s="60"/>
      <c r="G16" s="54" t="e">
        <f>VLOOKUP(F16,Foglio1!$F$2:$G$1509,2,FALSE)</f>
        <v>#N/A</v>
      </c>
      <c r="H16" s="56"/>
      <c r="I16" s="4"/>
      <c r="J16" s="4"/>
      <c r="K16" s="4"/>
      <c r="L16" s="4"/>
      <c r="M16" s="24"/>
      <c r="N16" s="24"/>
      <c r="O16" s="14"/>
      <c r="P16" s="14"/>
      <c r="Q16" s="14"/>
      <c r="R16" s="14"/>
      <c r="S16" s="14"/>
      <c r="T16" s="14"/>
      <c r="U16" s="14"/>
      <c r="V16" s="14"/>
      <c r="W16" s="24"/>
      <c r="X16" s="14"/>
      <c r="Y16" s="15"/>
      <c r="Z16" s="15"/>
      <c r="AA16" s="55">
        <f t="shared" si="1"/>
        <v>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55">
        <f t="shared" si="2"/>
        <v>0</v>
      </c>
      <c r="AN16" s="55">
        <f t="shared" si="3"/>
        <v>0</v>
      </c>
      <c r="AO16" s="55">
        <f t="shared" si="4"/>
        <v>0</v>
      </c>
      <c r="AP16" s="84" t="str">
        <f t="shared" si="5"/>
        <v/>
      </c>
      <c r="AQ16" s="11" t="b">
        <f t="shared" si="6"/>
        <v>0</v>
      </c>
      <c r="AR16" s="59" t="b">
        <f t="shared" si="7"/>
        <v>0</v>
      </c>
      <c r="AS16" s="34" t="str">
        <f t="shared" si="8"/>
        <v/>
      </c>
    </row>
    <row r="17" spans="2:45">
      <c r="B17" s="260"/>
      <c r="C17" s="35"/>
      <c r="D17" s="53"/>
      <c r="E17" s="5"/>
      <c r="F17" s="60"/>
      <c r="G17" s="54" t="e">
        <f>VLOOKUP(F17,Foglio1!$F$2:$G$1509,2,FALSE)</f>
        <v>#N/A</v>
      </c>
      <c r="H17" s="56"/>
      <c r="I17" s="4"/>
      <c r="J17" s="4"/>
      <c r="K17" s="4"/>
      <c r="L17" s="4"/>
      <c r="M17" s="24"/>
      <c r="N17" s="24"/>
      <c r="O17" s="14"/>
      <c r="P17" s="14"/>
      <c r="Q17" s="14"/>
      <c r="R17" s="14"/>
      <c r="S17" s="14"/>
      <c r="T17" s="14"/>
      <c r="U17" s="14"/>
      <c r="V17" s="14"/>
      <c r="W17" s="24"/>
      <c r="X17" s="14"/>
      <c r="Y17" s="15"/>
      <c r="Z17" s="15"/>
      <c r="AA17" s="55">
        <f t="shared" si="1"/>
        <v>0</v>
      </c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55">
        <f t="shared" si="2"/>
        <v>0</v>
      </c>
      <c r="AN17" s="55">
        <f t="shared" si="3"/>
        <v>0</v>
      </c>
      <c r="AO17" s="55">
        <f t="shared" si="4"/>
        <v>0</v>
      </c>
      <c r="AP17" s="84" t="str">
        <f t="shared" si="5"/>
        <v/>
      </c>
      <c r="AQ17" s="11" t="b">
        <f t="shared" si="6"/>
        <v>0</v>
      </c>
      <c r="AR17" s="59" t="b">
        <f t="shared" si="7"/>
        <v>0</v>
      </c>
      <c r="AS17" s="34" t="str">
        <f t="shared" si="8"/>
        <v/>
      </c>
    </row>
    <row r="18" spans="2:45">
      <c r="B18" s="260"/>
      <c r="C18" s="35"/>
      <c r="D18" s="53"/>
      <c r="E18" s="5"/>
      <c r="F18" s="60"/>
      <c r="G18" s="54" t="e">
        <f>VLOOKUP(F18,Foglio1!$F$2:$G$1509,2,FALSE)</f>
        <v>#N/A</v>
      </c>
      <c r="H18" s="56"/>
      <c r="I18" s="4"/>
      <c r="J18" s="4"/>
      <c r="K18" s="4"/>
      <c r="L18" s="4"/>
      <c r="M18" s="24"/>
      <c r="N18" s="24"/>
      <c r="O18" s="14"/>
      <c r="P18" s="14"/>
      <c r="Q18" s="14"/>
      <c r="R18" s="14"/>
      <c r="S18" s="14"/>
      <c r="T18" s="14"/>
      <c r="U18" s="14"/>
      <c r="V18" s="14"/>
      <c r="W18" s="24"/>
      <c r="X18" s="14"/>
      <c r="Y18" s="15"/>
      <c r="Z18" s="15"/>
      <c r="AA18" s="55">
        <f t="shared" si="1"/>
        <v>0</v>
      </c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55">
        <f t="shared" si="2"/>
        <v>0</v>
      </c>
      <c r="AN18" s="55">
        <f t="shared" si="3"/>
        <v>0</v>
      </c>
      <c r="AO18" s="55">
        <f t="shared" si="4"/>
        <v>0</v>
      </c>
      <c r="AP18" s="84" t="str">
        <f t="shared" si="5"/>
        <v/>
      </c>
      <c r="AQ18" s="11" t="b">
        <f t="shared" si="6"/>
        <v>0</v>
      </c>
      <c r="AR18" s="59" t="b">
        <f t="shared" si="7"/>
        <v>0</v>
      </c>
      <c r="AS18" s="34" t="str">
        <f t="shared" si="8"/>
        <v/>
      </c>
    </row>
    <row r="19" spans="2:45">
      <c r="B19" s="260"/>
      <c r="C19" s="35"/>
      <c r="D19" s="53"/>
      <c r="E19" s="5"/>
      <c r="F19" s="60"/>
      <c r="G19" s="54" t="e">
        <f>VLOOKUP(F19,Foglio1!$F$2:$G$1509,2,FALSE)</f>
        <v>#N/A</v>
      </c>
      <c r="H19" s="56"/>
      <c r="I19" s="4"/>
      <c r="J19" s="4"/>
      <c r="K19" s="4"/>
      <c r="L19" s="4"/>
      <c r="M19" s="24"/>
      <c r="N19" s="24"/>
      <c r="O19" s="14"/>
      <c r="P19" s="14"/>
      <c r="Q19" s="14"/>
      <c r="R19" s="14"/>
      <c r="S19" s="14"/>
      <c r="T19" s="14"/>
      <c r="U19" s="14"/>
      <c r="V19" s="14"/>
      <c r="W19" s="24"/>
      <c r="X19" s="14"/>
      <c r="Y19" s="15"/>
      <c r="Z19" s="15"/>
      <c r="AA19" s="55">
        <f t="shared" si="1"/>
        <v>0</v>
      </c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55">
        <f t="shared" si="2"/>
        <v>0</v>
      </c>
      <c r="AN19" s="55">
        <f t="shared" si="3"/>
        <v>0</v>
      </c>
      <c r="AO19" s="55">
        <f t="shared" si="4"/>
        <v>0</v>
      </c>
      <c r="AP19" s="84" t="str">
        <f t="shared" si="5"/>
        <v/>
      </c>
      <c r="AQ19" s="11" t="b">
        <f t="shared" si="6"/>
        <v>0</v>
      </c>
      <c r="AR19" s="59" t="b">
        <f t="shared" si="7"/>
        <v>0</v>
      </c>
      <c r="AS19" s="34" t="str">
        <f t="shared" si="8"/>
        <v/>
      </c>
    </row>
    <row r="20" spans="2:45">
      <c r="B20" s="260"/>
      <c r="C20" s="35"/>
      <c r="D20" s="53"/>
      <c r="E20" s="5"/>
      <c r="F20" s="60"/>
      <c r="G20" s="54" t="e">
        <f>VLOOKUP(F20,Foglio1!$F$2:$G$1509,2,FALSE)</f>
        <v>#N/A</v>
      </c>
      <c r="H20" s="56"/>
      <c r="I20" s="4"/>
      <c r="J20" s="4"/>
      <c r="K20" s="4"/>
      <c r="L20" s="4"/>
      <c r="M20" s="24"/>
      <c r="N20" s="24"/>
      <c r="O20" s="14"/>
      <c r="P20" s="14"/>
      <c r="Q20" s="14"/>
      <c r="R20" s="14"/>
      <c r="S20" s="14"/>
      <c r="T20" s="14"/>
      <c r="U20" s="14"/>
      <c r="V20" s="14"/>
      <c r="W20" s="24"/>
      <c r="X20" s="14"/>
      <c r="Y20" s="15"/>
      <c r="Z20" s="15"/>
      <c r="AA20" s="55">
        <f t="shared" si="1"/>
        <v>0</v>
      </c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55">
        <f t="shared" si="2"/>
        <v>0</v>
      </c>
      <c r="AN20" s="55">
        <f t="shared" si="3"/>
        <v>0</v>
      </c>
      <c r="AO20" s="55">
        <f t="shared" si="4"/>
        <v>0</v>
      </c>
      <c r="AP20" s="84" t="str">
        <f t="shared" si="5"/>
        <v/>
      </c>
      <c r="AQ20" s="11" t="b">
        <f t="shared" si="6"/>
        <v>0</v>
      </c>
      <c r="AR20" s="59" t="b">
        <f t="shared" si="7"/>
        <v>0</v>
      </c>
      <c r="AS20" s="34" t="str">
        <f t="shared" si="8"/>
        <v/>
      </c>
    </row>
    <row r="21" spans="2:45">
      <c r="B21" s="260"/>
      <c r="C21" s="35"/>
      <c r="D21" s="53"/>
      <c r="E21" s="5"/>
      <c r="F21" s="60"/>
      <c r="G21" s="54" t="e">
        <f>VLOOKUP(F21,Foglio1!$F$2:$G$1509,2,FALSE)</f>
        <v>#N/A</v>
      </c>
      <c r="H21" s="56"/>
      <c r="I21" s="4"/>
      <c r="J21" s="4"/>
      <c r="K21" s="4"/>
      <c r="L21" s="4"/>
      <c r="M21" s="24"/>
      <c r="N21" s="24"/>
      <c r="O21" s="14"/>
      <c r="P21" s="14"/>
      <c r="Q21" s="14"/>
      <c r="R21" s="14"/>
      <c r="S21" s="14"/>
      <c r="T21" s="14"/>
      <c r="U21" s="14"/>
      <c r="V21" s="14"/>
      <c r="W21" s="24"/>
      <c r="X21" s="14"/>
      <c r="Y21" s="15"/>
      <c r="Z21" s="15"/>
      <c r="AA21" s="55">
        <f t="shared" si="1"/>
        <v>0</v>
      </c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55">
        <f t="shared" si="2"/>
        <v>0</v>
      </c>
      <c r="AN21" s="55">
        <f t="shared" si="3"/>
        <v>0</v>
      </c>
      <c r="AO21" s="55">
        <f t="shared" si="4"/>
        <v>0</v>
      </c>
      <c r="AP21" s="84" t="str">
        <f t="shared" si="5"/>
        <v/>
      </c>
      <c r="AQ21" s="11" t="b">
        <f t="shared" si="6"/>
        <v>0</v>
      </c>
      <c r="AR21" s="59" t="b">
        <f t="shared" si="7"/>
        <v>0</v>
      </c>
      <c r="AS21" s="34" t="str">
        <f t="shared" si="8"/>
        <v/>
      </c>
    </row>
    <row r="22" spans="2:45">
      <c r="B22" s="260"/>
      <c r="C22" s="35"/>
      <c r="D22" s="53"/>
      <c r="E22" s="5"/>
      <c r="F22" s="60"/>
      <c r="G22" s="54" t="e">
        <f>VLOOKUP(F22,Foglio1!$F$2:$G$1509,2,FALSE)</f>
        <v>#N/A</v>
      </c>
      <c r="H22" s="56"/>
      <c r="I22" s="4"/>
      <c r="J22" s="4"/>
      <c r="K22" s="4"/>
      <c r="L22" s="4"/>
      <c r="M22" s="24"/>
      <c r="N22" s="24"/>
      <c r="O22" s="14"/>
      <c r="P22" s="14"/>
      <c r="Q22" s="14"/>
      <c r="R22" s="14"/>
      <c r="S22" s="14"/>
      <c r="T22" s="14"/>
      <c r="U22" s="14"/>
      <c r="V22" s="14"/>
      <c r="W22" s="24"/>
      <c r="X22" s="14"/>
      <c r="Y22" s="15"/>
      <c r="Z22" s="15"/>
      <c r="AA22" s="55">
        <f t="shared" si="1"/>
        <v>0</v>
      </c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55">
        <f t="shared" si="2"/>
        <v>0</v>
      </c>
      <c r="AN22" s="55">
        <f t="shared" si="3"/>
        <v>0</v>
      </c>
      <c r="AO22" s="55">
        <f t="shared" si="4"/>
        <v>0</v>
      </c>
      <c r="AP22" s="84" t="str">
        <f t="shared" si="5"/>
        <v/>
      </c>
      <c r="AQ22" s="11" t="b">
        <f t="shared" si="6"/>
        <v>0</v>
      </c>
      <c r="AR22" s="59" t="b">
        <f t="shared" si="7"/>
        <v>0</v>
      </c>
      <c r="AS22" s="34" t="str">
        <f t="shared" si="8"/>
        <v/>
      </c>
    </row>
    <row r="23" spans="2:45">
      <c r="B23" s="260"/>
      <c r="C23" s="35"/>
      <c r="D23" s="53"/>
      <c r="E23" s="5"/>
      <c r="F23" s="60"/>
      <c r="G23" s="54" t="e">
        <f>VLOOKUP(F23,Foglio1!$F$2:$G$1509,2,FALSE)</f>
        <v>#N/A</v>
      </c>
      <c r="H23" s="56"/>
      <c r="I23" s="4"/>
      <c r="J23" s="4"/>
      <c r="K23" s="4"/>
      <c r="L23" s="4"/>
      <c r="M23" s="24"/>
      <c r="N23" s="24"/>
      <c r="O23" s="14"/>
      <c r="P23" s="14"/>
      <c r="Q23" s="14"/>
      <c r="R23" s="14"/>
      <c r="S23" s="14"/>
      <c r="T23" s="14"/>
      <c r="U23" s="14"/>
      <c r="V23" s="14"/>
      <c r="W23" s="24"/>
      <c r="X23" s="14"/>
      <c r="Y23" s="15"/>
      <c r="Z23" s="15"/>
      <c r="AA23" s="55">
        <f t="shared" si="1"/>
        <v>0</v>
      </c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55">
        <f t="shared" si="2"/>
        <v>0</v>
      </c>
      <c r="AN23" s="55">
        <f t="shared" si="3"/>
        <v>0</v>
      </c>
      <c r="AO23" s="55">
        <f t="shared" si="4"/>
        <v>0</v>
      </c>
      <c r="AP23" s="84" t="str">
        <f t="shared" si="5"/>
        <v/>
      </c>
      <c r="AQ23" s="11" t="b">
        <f t="shared" si="6"/>
        <v>0</v>
      </c>
      <c r="AR23" s="59" t="b">
        <f t="shared" si="7"/>
        <v>0</v>
      </c>
      <c r="AS23" s="34" t="str">
        <f t="shared" si="8"/>
        <v/>
      </c>
    </row>
    <row r="24" spans="2:45">
      <c r="B24" s="260"/>
      <c r="C24" s="35"/>
      <c r="D24" s="53"/>
      <c r="E24" s="5"/>
      <c r="F24" s="60"/>
      <c r="G24" s="54" t="e">
        <f>VLOOKUP(F24,Foglio1!$F$2:$G$1509,2,FALSE)</f>
        <v>#N/A</v>
      </c>
      <c r="H24" s="56"/>
      <c r="I24" s="4"/>
      <c r="J24" s="4"/>
      <c r="K24" s="4"/>
      <c r="L24" s="4"/>
      <c r="M24" s="24"/>
      <c r="N24" s="24"/>
      <c r="O24" s="14"/>
      <c r="P24" s="14"/>
      <c r="Q24" s="14"/>
      <c r="R24" s="14"/>
      <c r="S24" s="14"/>
      <c r="T24" s="14"/>
      <c r="U24" s="14"/>
      <c r="V24" s="14"/>
      <c r="W24" s="24"/>
      <c r="X24" s="14"/>
      <c r="Y24" s="15"/>
      <c r="Z24" s="15"/>
      <c r="AA24" s="55">
        <f t="shared" si="1"/>
        <v>0</v>
      </c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55">
        <f t="shared" si="2"/>
        <v>0</v>
      </c>
      <c r="AN24" s="55">
        <f t="shared" si="3"/>
        <v>0</v>
      </c>
      <c r="AO24" s="55">
        <f t="shared" si="4"/>
        <v>0</v>
      </c>
      <c r="AP24" s="84" t="str">
        <f t="shared" si="5"/>
        <v/>
      </c>
      <c r="AQ24" s="11" t="b">
        <f t="shared" si="6"/>
        <v>0</v>
      </c>
      <c r="AR24" s="59" t="b">
        <f t="shared" si="7"/>
        <v>0</v>
      </c>
      <c r="AS24" s="34" t="str">
        <f t="shared" si="8"/>
        <v/>
      </c>
    </row>
    <row r="25" spans="2:45">
      <c r="B25" s="260"/>
      <c r="C25" s="35"/>
      <c r="D25" s="53"/>
      <c r="E25" s="5"/>
      <c r="F25" s="60"/>
      <c r="G25" s="54" t="e">
        <f>VLOOKUP(F25,Foglio1!$F$2:$G$1509,2,FALSE)</f>
        <v>#N/A</v>
      </c>
      <c r="H25" s="56"/>
      <c r="I25" s="4"/>
      <c r="J25" s="4"/>
      <c r="K25" s="4"/>
      <c r="L25" s="4"/>
      <c r="M25" s="24"/>
      <c r="N25" s="24"/>
      <c r="O25" s="14"/>
      <c r="P25" s="14"/>
      <c r="Q25" s="14"/>
      <c r="R25" s="14"/>
      <c r="S25" s="14"/>
      <c r="T25" s="14"/>
      <c r="U25" s="14"/>
      <c r="V25" s="14"/>
      <c r="W25" s="24"/>
      <c r="X25" s="14"/>
      <c r="Y25" s="15"/>
      <c r="Z25" s="15"/>
      <c r="AA25" s="55">
        <f t="shared" si="1"/>
        <v>0</v>
      </c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55">
        <f t="shared" si="2"/>
        <v>0</v>
      </c>
      <c r="AN25" s="55">
        <f t="shared" si="3"/>
        <v>0</v>
      </c>
      <c r="AO25" s="55">
        <f t="shared" si="4"/>
        <v>0</v>
      </c>
      <c r="AP25" s="84" t="str">
        <f t="shared" si="5"/>
        <v/>
      </c>
      <c r="AQ25" s="11" t="b">
        <f t="shared" si="6"/>
        <v>0</v>
      </c>
      <c r="AR25" s="59" t="b">
        <f t="shared" si="7"/>
        <v>0</v>
      </c>
      <c r="AS25" s="34" t="str">
        <f t="shared" si="8"/>
        <v/>
      </c>
    </row>
    <row r="26" spans="2:45">
      <c r="B26" s="260"/>
      <c r="C26" s="35"/>
      <c r="D26" s="53"/>
      <c r="E26" s="5"/>
      <c r="F26" s="60"/>
      <c r="G26" s="54" t="e">
        <f>VLOOKUP(F26,Foglio1!$F$2:$G$1509,2,FALSE)</f>
        <v>#N/A</v>
      </c>
      <c r="H26" s="56"/>
      <c r="I26" s="4"/>
      <c r="J26" s="4"/>
      <c r="K26" s="4"/>
      <c r="L26" s="4"/>
      <c r="M26" s="24"/>
      <c r="N26" s="24"/>
      <c r="O26" s="14"/>
      <c r="P26" s="14"/>
      <c r="Q26" s="14"/>
      <c r="R26" s="14"/>
      <c r="S26" s="14"/>
      <c r="T26" s="14"/>
      <c r="U26" s="14"/>
      <c r="V26" s="14"/>
      <c r="W26" s="24"/>
      <c r="X26" s="14"/>
      <c r="Y26" s="15"/>
      <c r="Z26" s="15"/>
      <c r="AA26" s="55">
        <f t="shared" si="1"/>
        <v>0</v>
      </c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55">
        <f t="shared" si="2"/>
        <v>0</v>
      </c>
      <c r="AN26" s="55">
        <f t="shared" si="3"/>
        <v>0</v>
      </c>
      <c r="AO26" s="55">
        <f t="shared" si="4"/>
        <v>0</v>
      </c>
      <c r="AP26" s="84" t="str">
        <f t="shared" si="5"/>
        <v/>
      </c>
      <c r="AQ26" s="11" t="b">
        <f t="shared" si="6"/>
        <v>0</v>
      </c>
      <c r="AR26" s="59" t="b">
        <f t="shared" si="7"/>
        <v>0</v>
      </c>
      <c r="AS26" s="34" t="str">
        <f t="shared" si="8"/>
        <v/>
      </c>
    </row>
    <row r="27" spans="2:45">
      <c r="B27" s="260"/>
      <c r="C27" s="35"/>
      <c r="D27" s="53"/>
      <c r="E27" s="5"/>
      <c r="F27" s="60"/>
      <c r="G27" s="54" t="e">
        <f>VLOOKUP(F27,Foglio1!$F$2:$G$1509,2,FALSE)</f>
        <v>#N/A</v>
      </c>
      <c r="H27" s="56"/>
      <c r="I27" s="4"/>
      <c r="J27" s="4"/>
      <c r="K27" s="4"/>
      <c r="L27" s="4"/>
      <c r="M27" s="24"/>
      <c r="N27" s="24"/>
      <c r="O27" s="14"/>
      <c r="P27" s="14"/>
      <c r="Q27" s="14"/>
      <c r="R27" s="14"/>
      <c r="S27" s="14"/>
      <c r="T27" s="14"/>
      <c r="U27" s="14"/>
      <c r="V27" s="14"/>
      <c r="W27" s="24"/>
      <c r="X27" s="14"/>
      <c r="Y27" s="15"/>
      <c r="Z27" s="15"/>
      <c r="AA27" s="55">
        <f t="shared" si="1"/>
        <v>0</v>
      </c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55">
        <f t="shared" si="2"/>
        <v>0</v>
      </c>
      <c r="AN27" s="55">
        <f t="shared" si="3"/>
        <v>0</v>
      </c>
      <c r="AO27" s="55">
        <f t="shared" si="4"/>
        <v>0</v>
      </c>
      <c r="AP27" s="84" t="str">
        <f t="shared" si="5"/>
        <v/>
      </c>
      <c r="AQ27" s="11" t="b">
        <f t="shared" si="6"/>
        <v>0</v>
      </c>
      <c r="AR27" s="59" t="b">
        <f t="shared" si="7"/>
        <v>0</v>
      </c>
      <c r="AS27" s="34" t="str">
        <f t="shared" si="8"/>
        <v/>
      </c>
    </row>
    <row r="28" spans="2:45">
      <c r="B28" s="260"/>
      <c r="C28" s="35"/>
      <c r="D28" s="53"/>
      <c r="E28" s="5"/>
      <c r="F28" s="60"/>
      <c r="G28" s="54" t="e">
        <f>VLOOKUP(F28,Foglio1!$F$2:$G$1509,2,FALSE)</f>
        <v>#N/A</v>
      </c>
      <c r="H28" s="56"/>
      <c r="I28" s="4"/>
      <c r="J28" s="4"/>
      <c r="K28" s="4"/>
      <c r="L28" s="4"/>
      <c r="M28" s="24"/>
      <c r="N28" s="24"/>
      <c r="O28" s="14"/>
      <c r="P28" s="14"/>
      <c r="Q28" s="14"/>
      <c r="R28" s="14"/>
      <c r="S28" s="14"/>
      <c r="T28" s="14"/>
      <c r="U28" s="14"/>
      <c r="V28" s="14"/>
      <c r="W28" s="24"/>
      <c r="X28" s="14"/>
      <c r="Y28" s="15"/>
      <c r="Z28" s="15"/>
      <c r="AA28" s="55">
        <f t="shared" si="1"/>
        <v>0</v>
      </c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55">
        <f t="shared" si="2"/>
        <v>0</v>
      </c>
      <c r="AN28" s="55">
        <f t="shared" si="3"/>
        <v>0</v>
      </c>
      <c r="AO28" s="55">
        <f t="shared" si="4"/>
        <v>0</v>
      </c>
      <c r="AP28" s="84" t="str">
        <f t="shared" si="5"/>
        <v/>
      </c>
      <c r="AQ28" s="11" t="b">
        <f t="shared" si="6"/>
        <v>0</v>
      </c>
      <c r="AR28" s="59" t="b">
        <f t="shared" si="7"/>
        <v>0</v>
      </c>
      <c r="AS28" s="34" t="str">
        <f t="shared" si="8"/>
        <v/>
      </c>
    </row>
    <row r="29" spans="2:45">
      <c r="B29" s="260"/>
      <c r="C29" s="35"/>
      <c r="D29" s="53"/>
      <c r="E29" s="5"/>
      <c r="F29" s="60"/>
      <c r="G29" s="54" t="e">
        <f>VLOOKUP(F29,Foglio1!$F$2:$G$1509,2,FALSE)</f>
        <v>#N/A</v>
      </c>
      <c r="H29" s="56"/>
      <c r="I29" s="4"/>
      <c r="J29" s="4"/>
      <c r="K29" s="4"/>
      <c r="L29" s="4"/>
      <c r="M29" s="24"/>
      <c r="N29" s="24"/>
      <c r="O29" s="14"/>
      <c r="P29" s="14"/>
      <c r="Q29" s="14"/>
      <c r="R29" s="14"/>
      <c r="S29" s="14"/>
      <c r="T29" s="14"/>
      <c r="U29" s="14"/>
      <c r="V29" s="14"/>
      <c r="W29" s="24"/>
      <c r="X29" s="14"/>
      <c r="Y29" s="15"/>
      <c r="Z29" s="15"/>
      <c r="AA29" s="55">
        <f t="shared" si="1"/>
        <v>0</v>
      </c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55">
        <f t="shared" si="2"/>
        <v>0</v>
      </c>
      <c r="AN29" s="55">
        <f t="shared" si="3"/>
        <v>0</v>
      </c>
      <c r="AO29" s="55">
        <f t="shared" si="4"/>
        <v>0</v>
      </c>
      <c r="AP29" s="84" t="str">
        <f t="shared" si="5"/>
        <v/>
      </c>
      <c r="AQ29" s="11" t="b">
        <f t="shared" si="6"/>
        <v>0</v>
      </c>
      <c r="AR29" s="59" t="b">
        <f t="shared" si="7"/>
        <v>0</v>
      </c>
      <c r="AS29" s="34" t="str">
        <f t="shared" si="8"/>
        <v/>
      </c>
    </row>
    <row r="30" spans="2:45">
      <c r="B30" s="260"/>
      <c r="C30" s="35"/>
      <c r="D30" s="53"/>
      <c r="E30" s="5"/>
      <c r="F30" s="60"/>
      <c r="G30" s="54" t="e">
        <f>VLOOKUP(F30,Foglio1!$F$2:$G$1509,2,FALSE)</f>
        <v>#N/A</v>
      </c>
      <c r="H30" s="56"/>
      <c r="I30" s="4"/>
      <c r="J30" s="4"/>
      <c r="K30" s="4"/>
      <c r="L30" s="4"/>
      <c r="M30" s="24"/>
      <c r="N30" s="24"/>
      <c r="O30" s="14"/>
      <c r="P30" s="14"/>
      <c r="Q30" s="14"/>
      <c r="R30" s="14"/>
      <c r="S30" s="14"/>
      <c r="T30" s="14"/>
      <c r="U30" s="14"/>
      <c r="V30" s="14"/>
      <c r="W30" s="24"/>
      <c r="X30" s="14"/>
      <c r="Y30" s="15"/>
      <c r="Z30" s="15"/>
      <c r="AA30" s="55">
        <f t="shared" si="1"/>
        <v>0</v>
      </c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55">
        <f t="shared" si="2"/>
        <v>0</v>
      </c>
      <c r="AN30" s="55">
        <f t="shared" si="3"/>
        <v>0</v>
      </c>
      <c r="AO30" s="55">
        <f t="shared" si="4"/>
        <v>0</v>
      </c>
      <c r="AP30" s="84" t="str">
        <f t="shared" si="5"/>
        <v/>
      </c>
      <c r="AQ30" s="11" t="b">
        <f t="shared" si="6"/>
        <v>0</v>
      </c>
      <c r="AR30" s="59" t="b">
        <f t="shared" si="7"/>
        <v>0</v>
      </c>
      <c r="AS30" s="34" t="str">
        <f t="shared" si="8"/>
        <v/>
      </c>
    </row>
    <row r="31" spans="2:45">
      <c r="B31" s="260"/>
      <c r="C31" s="35"/>
      <c r="D31" s="53"/>
      <c r="E31" s="5"/>
      <c r="F31" s="60"/>
      <c r="G31" s="54" t="e">
        <f>VLOOKUP(F31,Foglio1!$F$2:$G$1509,2,FALSE)</f>
        <v>#N/A</v>
      </c>
      <c r="H31" s="56"/>
      <c r="I31" s="4"/>
      <c r="J31" s="4"/>
      <c r="K31" s="4"/>
      <c r="L31" s="4"/>
      <c r="M31" s="24"/>
      <c r="N31" s="24"/>
      <c r="O31" s="14"/>
      <c r="P31" s="14"/>
      <c r="Q31" s="14"/>
      <c r="R31" s="14"/>
      <c r="S31" s="14"/>
      <c r="T31" s="14"/>
      <c r="U31" s="14"/>
      <c r="V31" s="14"/>
      <c r="W31" s="24"/>
      <c r="X31" s="14"/>
      <c r="Y31" s="15"/>
      <c r="Z31" s="15"/>
      <c r="AA31" s="55">
        <f t="shared" si="1"/>
        <v>0</v>
      </c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55">
        <f t="shared" si="2"/>
        <v>0</v>
      </c>
      <c r="AN31" s="55">
        <f t="shared" si="3"/>
        <v>0</v>
      </c>
      <c r="AO31" s="55">
        <f t="shared" si="4"/>
        <v>0</v>
      </c>
      <c r="AP31" s="84" t="str">
        <f t="shared" si="5"/>
        <v/>
      </c>
      <c r="AQ31" s="11" t="b">
        <f t="shared" si="6"/>
        <v>0</v>
      </c>
      <c r="AR31" s="59" t="b">
        <f t="shared" si="7"/>
        <v>0</v>
      </c>
      <c r="AS31" s="34" t="str">
        <f t="shared" si="8"/>
        <v/>
      </c>
    </row>
    <row r="32" spans="2:45">
      <c r="B32" s="260"/>
      <c r="C32" s="35"/>
      <c r="D32" s="53"/>
      <c r="E32" s="5"/>
      <c r="F32" s="60"/>
      <c r="G32" s="54" t="e">
        <f>VLOOKUP(F32,Foglio1!$F$2:$G$1509,2,FALSE)</f>
        <v>#N/A</v>
      </c>
      <c r="H32" s="56"/>
      <c r="I32" s="4"/>
      <c r="J32" s="4"/>
      <c r="K32" s="4"/>
      <c r="L32" s="4"/>
      <c r="M32" s="24"/>
      <c r="N32" s="24"/>
      <c r="O32" s="14"/>
      <c r="P32" s="14"/>
      <c r="Q32" s="14"/>
      <c r="R32" s="14"/>
      <c r="S32" s="14"/>
      <c r="T32" s="14"/>
      <c r="U32" s="14"/>
      <c r="V32" s="14"/>
      <c r="W32" s="24"/>
      <c r="X32" s="14"/>
      <c r="Y32" s="15"/>
      <c r="Z32" s="15"/>
      <c r="AA32" s="55">
        <f t="shared" si="1"/>
        <v>0</v>
      </c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55">
        <f t="shared" si="2"/>
        <v>0</v>
      </c>
      <c r="AN32" s="55">
        <f t="shared" si="3"/>
        <v>0</v>
      </c>
      <c r="AO32" s="55">
        <f t="shared" si="4"/>
        <v>0</v>
      </c>
      <c r="AP32" s="84" t="str">
        <f t="shared" si="5"/>
        <v/>
      </c>
      <c r="AQ32" s="11" t="b">
        <f t="shared" si="6"/>
        <v>0</v>
      </c>
      <c r="AR32" s="59" t="b">
        <f t="shared" si="7"/>
        <v>0</v>
      </c>
      <c r="AS32" s="34" t="str">
        <f t="shared" si="8"/>
        <v/>
      </c>
    </row>
    <row r="33" spans="2:45">
      <c r="B33" s="260"/>
      <c r="C33" s="35"/>
      <c r="D33" s="53"/>
      <c r="E33" s="5"/>
      <c r="F33" s="60"/>
      <c r="G33" s="54" t="e">
        <f>VLOOKUP(F33,Foglio1!$F$2:$G$1509,2,FALSE)</f>
        <v>#N/A</v>
      </c>
      <c r="H33" s="56"/>
      <c r="I33" s="4"/>
      <c r="J33" s="4"/>
      <c r="K33" s="4"/>
      <c r="L33" s="4"/>
      <c r="M33" s="24"/>
      <c r="N33" s="24"/>
      <c r="O33" s="14"/>
      <c r="P33" s="14"/>
      <c r="Q33" s="14"/>
      <c r="R33" s="14"/>
      <c r="S33" s="14"/>
      <c r="T33" s="14"/>
      <c r="U33" s="14"/>
      <c r="V33" s="14"/>
      <c r="W33" s="24"/>
      <c r="X33" s="14"/>
      <c r="Y33" s="15"/>
      <c r="Z33" s="15"/>
      <c r="AA33" s="55">
        <f t="shared" si="1"/>
        <v>0</v>
      </c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55">
        <f t="shared" si="2"/>
        <v>0</v>
      </c>
      <c r="AN33" s="55">
        <f t="shared" si="3"/>
        <v>0</v>
      </c>
      <c r="AO33" s="55">
        <f t="shared" si="4"/>
        <v>0</v>
      </c>
      <c r="AP33" s="84" t="str">
        <f t="shared" si="5"/>
        <v/>
      </c>
      <c r="AQ33" s="11" t="b">
        <f t="shared" si="6"/>
        <v>0</v>
      </c>
      <c r="AR33" s="59" t="b">
        <f t="shared" si="7"/>
        <v>0</v>
      </c>
      <c r="AS33" s="34" t="str">
        <f t="shared" si="8"/>
        <v/>
      </c>
    </row>
    <row r="34" spans="2:45">
      <c r="B34" s="260"/>
      <c r="C34" s="35"/>
      <c r="D34" s="53"/>
      <c r="E34" s="5"/>
      <c r="F34" s="60"/>
      <c r="G34" s="54" t="e">
        <f>VLOOKUP(F34,Foglio1!$F$2:$G$1509,2,FALSE)</f>
        <v>#N/A</v>
      </c>
      <c r="H34" s="56"/>
      <c r="I34" s="4"/>
      <c r="J34" s="4"/>
      <c r="K34" s="4"/>
      <c r="L34" s="4"/>
      <c r="M34" s="24"/>
      <c r="N34" s="24"/>
      <c r="O34" s="14"/>
      <c r="P34" s="14"/>
      <c r="Q34" s="14"/>
      <c r="R34" s="14"/>
      <c r="S34" s="14"/>
      <c r="T34" s="14"/>
      <c r="U34" s="14"/>
      <c r="V34" s="14"/>
      <c r="W34" s="24"/>
      <c r="X34" s="14"/>
      <c r="Y34" s="15"/>
      <c r="Z34" s="15"/>
      <c r="AA34" s="55">
        <f t="shared" si="1"/>
        <v>0</v>
      </c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55">
        <f t="shared" si="2"/>
        <v>0</v>
      </c>
      <c r="AN34" s="55">
        <f t="shared" si="3"/>
        <v>0</v>
      </c>
      <c r="AO34" s="55">
        <f t="shared" si="4"/>
        <v>0</v>
      </c>
      <c r="AP34" s="84" t="str">
        <f t="shared" si="5"/>
        <v/>
      </c>
      <c r="AQ34" s="11" t="b">
        <f t="shared" si="6"/>
        <v>0</v>
      </c>
      <c r="AR34" s="59" t="b">
        <f t="shared" si="7"/>
        <v>0</v>
      </c>
      <c r="AS34" s="34" t="str">
        <f t="shared" si="8"/>
        <v/>
      </c>
    </row>
    <row r="35" spans="2:45">
      <c r="B35" s="260"/>
      <c r="C35" s="35"/>
      <c r="D35" s="53"/>
      <c r="E35" s="5"/>
      <c r="F35" s="60"/>
      <c r="G35" s="54" t="e">
        <f>VLOOKUP(F35,Foglio1!$F$2:$G$1509,2,FALSE)</f>
        <v>#N/A</v>
      </c>
      <c r="H35" s="56"/>
      <c r="I35" s="4"/>
      <c r="J35" s="4"/>
      <c r="K35" s="4"/>
      <c r="L35" s="4"/>
      <c r="M35" s="24"/>
      <c r="N35" s="24"/>
      <c r="O35" s="14"/>
      <c r="P35" s="14"/>
      <c r="Q35" s="14"/>
      <c r="R35" s="14"/>
      <c r="S35" s="14"/>
      <c r="T35" s="14"/>
      <c r="U35" s="14"/>
      <c r="V35" s="14"/>
      <c r="W35" s="24"/>
      <c r="X35" s="14"/>
      <c r="Y35" s="15"/>
      <c r="Z35" s="15"/>
      <c r="AA35" s="55">
        <f t="shared" si="1"/>
        <v>0</v>
      </c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55">
        <f t="shared" si="2"/>
        <v>0</v>
      </c>
      <c r="AN35" s="55">
        <f t="shared" si="3"/>
        <v>0</v>
      </c>
      <c r="AO35" s="55">
        <f t="shared" si="4"/>
        <v>0</v>
      </c>
      <c r="AP35" s="84" t="str">
        <f t="shared" si="5"/>
        <v/>
      </c>
      <c r="AQ35" s="11" t="b">
        <f t="shared" si="6"/>
        <v>0</v>
      </c>
      <c r="AR35" s="59" t="b">
        <f t="shared" si="7"/>
        <v>0</v>
      </c>
      <c r="AS35" s="34" t="str">
        <f t="shared" si="8"/>
        <v/>
      </c>
    </row>
    <row r="36" spans="2:45">
      <c r="B36" s="260"/>
      <c r="C36" s="35"/>
      <c r="D36" s="53"/>
      <c r="E36" s="5"/>
      <c r="F36" s="60"/>
      <c r="G36" s="54" t="e">
        <f>VLOOKUP(F36,Foglio1!$F$2:$G$1509,2,FALSE)</f>
        <v>#N/A</v>
      </c>
      <c r="H36" s="56"/>
      <c r="I36" s="4"/>
      <c r="J36" s="4"/>
      <c r="K36" s="4"/>
      <c r="L36" s="4"/>
      <c r="M36" s="24"/>
      <c r="N36" s="24"/>
      <c r="O36" s="14"/>
      <c r="P36" s="14"/>
      <c r="Q36" s="14"/>
      <c r="R36" s="14"/>
      <c r="S36" s="14"/>
      <c r="T36" s="14"/>
      <c r="U36" s="14"/>
      <c r="V36" s="14"/>
      <c r="W36" s="24"/>
      <c r="X36" s="14"/>
      <c r="Y36" s="15"/>
      <c r="Z36" s="15"/>
      <c r="AA36" s="55">
        <f t="shared" si="1"/>
        <v>0</v>
      </c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55">
        <f t="shared" si="2"/>
        <v>0</v>
      </c>
      <c r="AN36" s="55">
        <f t="shared" si="3"/>
        <v>0</v>
      </c>
      <c r="AO36" s="55">
        <f t="shared" si="4"/>
        <v>0</v>
      </c>
      <c r="AP36" s="84" t="str">
        <f t="shared" si="5"/>
        <v/>
      </c>
      <c r="AQ36" s="11" t="b">
        <f t="shared" si="6"/>
        <v>0</v>
      </c>
      <c r="AR36" s="59" t="b">
        <f t="shared" si="7"/>
        <v>0</v>
      </c>
      <c r="AS36" s="34" t="str">
        <f t="shared" si="8"/>
        <v/>
      </c>
    </row>
    <row r="37" spans="2:45">
      <c r="B37" s="260"/>
      <c r="C37" s="35"/>
      <c r="D37" s="53"/>
      <c r="E37" s="5"/>
      <c r="F37" s="60"/>
      <c r="G37" s="54" t="e">
        <f>VLOOKUP(F37,Foglio1!$F$2:$G$1509,2,FALSE)</f>
        <v>#N/A</v>
      </c>
      <c r="H37" s="56"/>
      <c r="I37" s="4"/>
      <c r="J37" s="4"/>
      <c r="K37" s="4"/>
      <c r="L37" s="4"/>
      <c r="M37" s="24"/>
      <c r="N37" s="24"/>
      <c r="O37" s="14"/>
      <c r="P37" s="14"/>
      <c r="Q37" s="14"/>
      <c r="R37" s="14"/>
      <c r="S37" s="14"/>
      <c r="T37" s="14"/>
      <c r="U37" s="14"/>
      <c r="V37" s="14"/>
      <c r="W37" s="24"/>
      <c r="X37" s="14"/>
      <c r="Y37" s="15"/>
      <c r="Z37" s="15"/>
      <c r="AA37" s="55">
        <f t="shared" si="1"/>
        <v>0</v>
      </c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55">
        <f t="shared" si="2"/>
        <v>0</v>
      </c>
      <c r="AN37" s="55">
        <f t="shared" si="3"/>
        <v>0</v>
      </c>
      <c r="AO37" s="55">
        <f t="shared" si="4"/>
        <v>0</v>
      </c>
      <c r="AP37" s="84" t="str">
        <f t="shared" si="5"/>
        <v/>
      </c>
      <c r="AQ37" s="11" t="b">
        <f t="shared" si="6"/>
        <v>0</v>
      </c>
      <c r="AR37" s="59" t="b">
        <f t="shared" si="7"/>
        <v>0</v>
      </c>
      <c r="AS37" s="34" t="str">
        <f t="shared" si="8"/>
        <v/>
      </c>
    </row>
    <row r="38" spans="2:45">
      <c r="B38" s="260"/>
      <c r="C38" s="35"/>
      <c r="D38" s="53"/>
      <c r="E38" s="5"/>
      <c r="F38" s="60"/>
      <c r="G38" s="54" t="e">
        <f>VLOOKUP(F38,Foglio1!$F$2:$G$1509,2,FALSE)</f>
        <v>#N/A</v>
      </c>
      <c r="H38" s="56"/>
      <c r="I38" s="4"/>
      <c r="J38" s="4"/>
      <c r="K38" s="4"/>
      <c r="L38" s="4"/>
      <c r="M38" s="24"/>
      <c r="N38" s="24"/>
      <c r="O38" s="14"/>
      <c r="P38" s="14"/>
      <c r="Q38" s="14"/>
      <c r="R38" s="14"/>
      <c r="S38" s="14"/>
      <c r="T38" s="14"/>
      <c r="U38" s="14"/>
      <c r="V38" s="14"/>
      <c r="W38" s="24"/>
      <c r="X38" s="14"/>
      <c r="Y38" s="15"/>
      <c r="Z38" s="15"/>
      <c r="AA38" s="55">
        <f t="shared" si="1"/>
        <v>0</v>
      </c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55">
        <f t="shared" si="2"/>
        <v>0</v>
      </c>
      <c r="AN38" s="55">
        <f t="shared" si="3"/>
        <v>0</v>
      </c>
      <c r="AO38" s="55">
        <f t="shared" si="4"/>
        <v>0</v>
      </c>
      <c r="AP38" s="84" t="str">
        <f t="shared" si="5"/>
        <v/>
      </c>
      <c r="AQ38" s="11" t="b">
        <f t="shared" si="6"/>
        <v>0</v>
      </c>
      <c r="AR38" s="59" t="b">
        <f t="shared" si="7"/>
        <v>0</v>
      </c>
      <c r="AS38" s="34" t="str">
        <f t="shared" si="8"/>
        <v/>
      </c>
    </row>
    <row r="39" spans="2:45">
      <c r="B39" s="260"/>
      <c r="C39" s="35"/>
      <c r="D39" s="53"/>
      <c r="E39" s="5"/>
      <c r="F39" s="60"/>
      <c r="G39" s="54" t="e">
        <f>VLOOKUP(F39,Foglio1!$F$2:$G$1509,2,FALSE)</f>
        <v>#N/A</v>
      </c>
      <c r="H39" s="56"/>
      <c r="I39" s="4"/>
      <c r="J39" s="4"/>
      <c r="K39" s="4"/>
      <c r="L39" s="4"/>
      <c r="M39" s="24"/>
      <c r="N39" s="24"/>
      <c r="O39" s="14"/>
      <c r="P39" s="14"/>
      <c r="Q39" s="14"/>
      <c r="R39" s="14"/>
      <c r="S39" s="14"/>
      <c r="T39" s="14"/>
      <c r="U39" s="14"/>
      <c r="V39" s="14"/>
      <c r="W39" s="24"/>
      <c r="X39" s="14"/>
      <c r="Y39" s="15"/>
      <c r="Z39" s="15"/>
      <c r="AA39" s="55">
        <f t="shared" si="1"/>
        <v>0</v>
      </c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55">
        <f t="shared" si="2"/>
        <v>0</v>
      </c>
      <c r="AN39" s="55">
        <f t="shared" si="3"/>
        <v>0</v>
      </c>
      <c r="AO39" s="55">
        <f t="shared" si="4"/>
        <v>0</v>
      </c>
      <c r="AP39" s="84" t="str">
        <f t="shared" si="5"/>
        <v/>
      </c>
      <c r="AQ39" s="11" t="b">
        <f t="shared" si="6"/>
        <v>0</v>
      </c>
      <c r="AR39" s="59" t="b">
        <f t="shared" si="7"/>
        <v>0</v>
      </c>
      <c r="AS39" s="34" t="str">
        <f t="shared" si="8"/>
        <v/>
      </c>
    </row>
    <row r="40" spans="2:45">
      <c r="B40" s="260"/>
      <c r="C40" s="35"/>
      <c r="D40" s="53"/>
      <c r="E40" s="5"/>
      <c r="F40" s="60"/>
      <c r="G40" s="54" t="e">
        <f>VLOOKUP(F40,Foglio1!$F$2:$G$1509,2,FALSE)</f>
        <v>#N/A</v>
      </c>
      <c r="H40" s="56"/>
      <c r="I40" s="4"/>
      <c r="J40" s="4"/>
      <c r="K40" s="4"/>
      <c r="L40" s="4"/>
      <c r="M40" s="24"/>
      <c r="N40" s="24"/>
      <c r="O40" s="14"/>
      <c r="P40" s="14"/>
      <c r="Q40" s="14"/>
      <c r="R40" s="14"/>
      <c r="S40" s="14"/>
      <c r="T40" s="14"/>
      <c r="U40" s="14"/>
      <c r="V40" s="14"/>
      <c r="W40" s="24"/>
      <c r="X40" s="14"/>
      <c r="Y40" s="15"/>
      <c r="Z40" s="15"/>
      <c r="AA40" s="55">
        <f t="shared" si="1"/>
        <v>0</v>
      </c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55">
        <f t="shared" si="2"/>
        <v>0</v>
      </c>
      <c r="AN40" s="55">
        <f t="shared" si="3"/>
        <v>0</v>
      </c>
      <c r="AO40" s="55">
        <f t="shared" si="4"/>
        <v>0</v>
      </c>
      <c r="AP40" s="84" t="str">
        <f t="shared" si="5"/>
        <v/>
      </c>
      <c r="AQ40" s="11" t="b">
        <f t="shared" si="6"/>
        <v>0</v>
      </c>
      <c r="AR40" s="59" t="b">
        <f t="shared" si="7"/>
        <v>0</v>
      </c>
      <c r="AS40" s="34" t="str">
        <f t="shared" si="8"/>
        <v/>
      </c>
    </row>
    <row r="41" spans="2:45">
      <c r="B41" s="260"/>
      <c r="C41" s="35"/>
      <c r="D41" s="53"/>
      <c r="E41" s="5"/>
      <c r="F41" s="60"/>
      <c r="G41" s="54" t="e">
        <f>VLOOKUP(F41,Foglio1!$F$2:$G$1509,2,FALSE)</f>
        <v>#N/A</v>
      </c>
      <c r="H41" s="56"/>
      <c r="I41" s="4"/>
      <c r="J41" s="4"/>
      <c r="K41" s="4"/>
      <c r="L41" s="4"/>
      <c r="M41" s="24"/>
      <c r="N41" s="24"/>
      <c r="O41" s="14"/>
      <c r="P41" s="14"/>
      <c r="Q41" s="14"/>
      <c r="R41" s="14"/>
      <c r="S41" s="14"/>
      <c r="T41" s="14"/>
      <c r="U41" s="14"/>
      <c r="V41" s="14"/>
      <c r="W41" s="24"/>
      <c r="X41" s="14"/>
      <c r="Y41" s="15"/>
      <c r="Z41" s="15"/>
      <c r="AA41" s="55">
        <f t="shared" si="1"/>
        <v>0</v>
      </c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55">
        <f t="shared" si="2"/>
        <v>0</v>
      </c>
      <c r="AN41" s="55">
        <f t="shared" si="3"/>
        <v>0</v>
      </c>
      <c r="AO41" s="55">
        <f t="shared" si="4"/>
        <v>0</v>
      </c>
      <c r="AP41" s="84" t="str">
        <f t="shared" si="5"/>
        <v/>
      </c>
      <c r="AQ41" s="11" t="b">
        <f t="shared" si="6"/>
        <v>0</v>
      </c>
      <c r="AR41" s="59" t="b">
        <f t="shared" si="7"/>
        <v>0</v>
      </c>
      <c r="AS41" s="34" t="str">
        <f t="shared" si="8"/>
        <v/>
      </c>
    </row>
    <row r="42" spans="2:45">
      <c r="B42" s="260"/>
      <c r="C42" s="35"/>
      <c r="D42" s="53"/>
      <c r="E42" s="5"/>
      <c r="F42" s="60"/>
      <c r="G42" s="54" t="e">
        <f>VLOOKUP(F42,Foglio1!$F$2:$G$1509,2,FALSE)</f>
        <v>#N/A</v>
      </c>
      <c r="H42" s="56"/>
      <c r="I42" s="4"/>
      <c r="J42" s="4"/>
      <c r="K42" s="4"/>
      <c r="L42" s="4"/>
      <c r="M42" s="24"/>
      <c r="N42" s="24"/>
      <c r="O42" s="14"/>
      <c r="P42" s="14"/>
      <c r="Q42" s="14"/>
      <c r="R42" s="14"/>
      <c r="S42" s="14"/>
      <c r="T42" s="14"/>
      <c r="U42" s="14"/>
      <c r="V42" s="14"/>
      <c r="W42" s="24"/>
      <c r="X42" s="14"/>
      <c r="Y42" s="15"/>
      <c r="Z42" s="15"/>
      <c r="AA42" s="55">
        <f t="shared" si="1"/>
        <v>0</v>
      </c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55">
        <f t="shared" si="2"/>
        <v>0</v>
      </c>
      <c r="AN42" s="55">
        <f t="shared" si="3"/>
        <v>0</v>
      </c>
      <c r="AO42" s="55">
        <f t="shared" si="4"/>
        <v>0</v>
      </c>
      <c r="AP42" s="84" t="str">
        <f t="shared" si="5"/>
        <v/>
      </c>
      <c r="AQ42" s="11" t="b">
        <f t="shared" si="6"/>
        <v>0</v>
      </c>
      <c r="AR42" s="59" t="b">
        <f t="shared" si="7"/>
        <v>0</v>
      </c>
      <c r="AS42" s="34" t="str">
        <f t="shared" si="8"/>
        <v/>
      </c>
    </row>
    <row r="43" spans="2:45">
      <c r="B43" s="260"/>
      <c r="C43" s="35"/>
      <c r="D43" s="53"/>
      <c r="E43" s="5"/>
      <c r="F43" s="60"/>
      <c r="G43" s="54" t="e">
        <f>VLOOKUP(F43,Foglio1!$F$2:$G$1509,2,FALSE)</f>
        <v>#N/A</v>
      </c>
      <c r="H43" s="56"/>
      <c r="I43" s="4"/>
      <c r="J43" s="4"/>
      <c r="K43" s="4"/>
      <c r="L43" s="4"/>
      <c r="M43" s="24"/>
      <c r="N43" s="24"/>
      <c r="O43" s="14"/>
      <c r="P43" s="14"/>
      <c r="Q43" s="14"/>
      <c r="R43" s="14"/>
      <c r="S43" s="14"/>
      <c r="T43" s="14"/>
      <c r="U43" s="14"/>
      <c r="V43" s="14"/>
      <c r="W43" s="24"/>
      <c r="X43" s="14"/>
      <c r="Y43" s="15"/>
      <c r="Z43" s="15"/>
      <c r="AA43" s="55">
        <f t="shared" si="1"/>
        <v>0</v>
      </c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55">
        <f t="shared" si="2"/>
        <v>0</v>
      </c>
      <c r="AN43" s="55">
        <f t="shared" si="3"/>
        <v>0</v>
      </c>
      <c r="AO43" s="55">
        <f t="shared" si="4"/>
        <v>0</v>
      </c>
      <c r="AP43" s="84" t="str">
        <f t="shared" si="5"/>
        <v/>
      </c>
      <c r="AQ43" s="11" t="b">
        <f t="shared" si="6"/>
        <v>0</v>
      </c>
      <c r="AR43" s="59" t="b">
        <f t="shared" si="7"/>
        <v>0</v>
      </c>
      <c r="AS43" s="34" t="str">
        <f t="shared" si="8"/>
        <v/>
      </c>
    </row>
    <row r="44" spans="2:45">
      <c r="B44" s="260"/>
      <c r="C44" s="35"/>
      <c r="D44" s="53"/>
      <c r="E44" s="5"/>
      <c r="F44" s="60"/>
      <c r="G44" s="54" t="e">
        <f>VLOOKUP(F44,Foglio1!$F$2:$G$1509,2,FALSE)</f>
        <v>#N/A</v>
      </c>
      <c r="H44" s="56"/>
      <c r="I44" s="4"/>
      <c r="J44" s="4"/>
      <c r="K44" s="4"/>
      <c r="L44" s="4"/>
      <c r="M44" s="24"/>
      <c r="N44" s="24"/>
      <c r="O44" s="14"/>
      <c r="P44" s="14"/>
      <c r="Q44" s="14"/>
      <c r="R44" s="14"/>
      <c r="S44" s="14"/>
      <c r="T44" s="14"/>
      <c r="U44" s="14"/>
      <c r="V44" s="14"/>
      <c r="W44" s="24"/>
      <c r="X44" s="14"/>
      <c r="Y44" s="15"/>
      <c r="Z44" s="15"/>
      <c r="AA44" s="55">
        <f t="shared" si="1"/>
        <v>0</v>
      </c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55">
        <f t="shared" si="2"/>
        <v>0</v>
      </c>
      <c r="AN44" s="55">
        <f t="shared" si="3"/>
        <v>0</v>
      </c>
      <c r="AO44" s="55">
        <f t="shared" si="4"/>
        <v>0</v>
      </c>
      <c r="AP44" s="84" t="str">
        <f t="shared" si="5"/>
        <v/>
      </c>
      <c r="AQ44" s="11" t="b">
        <f t="shared" si="6"/>
        <v>0</v>
      </c>
      <c r="AR44" s="59" t="b">
        <f t="shared" si="7"/>
        <v>0</v>
      </c>
      <c r="AS44" s="34" t="str">
        <f t="shared" si="8"/>
        <v/>
      </c>
    </row>
    <row r="45" spans="2:45">
      <c r="B45" s="260"/>
      <c r="C45" s="35"/>
      <c r="D45" s="53"/>
      <c r="E45" s="5"/>
      <c r="F45" s="60"/>
      <c r="G45" s="54" t="e">
        <f>VLOOKUP(F45,Foglio1!$F$2:$G$1509,2,FALSE)</f>
        <v>#N/A</v>
      </c>
      <c r="H45" s="56"/>
      <c r="I45" s="4"/>
      <c r="J45" s="4"/>
      <c r="K45" s="4"/>
      <c r="L45" s="4"/>
      <c r="M45" s="24"/>
      <c r="N45" s="24"/>
      <c r="O45" s="14"/>
      <c r="P45" s="14"/>
      <c r="Q45" s="14"/>
      <c r="R45" s="14"/>
      <c r="S45" s="14"/>
      <c r="T45" s="14"/>
      <c r="U45" s="14"/>
      <c r="V45" s="14"/>
      <c r="W45" s="24"/>
      <c r="X45" s="14"/>
      <c r="Y45" s="15"/>
      <c r="Z45" s="15"/>
      <c r="AA45" s="55">
        <f t="shared" si="1"/>
        <v>0</v>
      </c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55">
        <f t="shared" si="2"/>
        <v>0</v>
      </c>
      <c r="AN45" s="55">
        <f t="shared" si="3"/>
        <v>0</v>
      </c>
      <c r="AO45" s="55">
        <f t="shared" si="4"/>
        <v>0</v>
      </c>
      <c r="AP45" s="84" t="str">
        <f t="shared" si="5"/>
        <v/>
      </c>
      <c r="AQ45" s="11" t="b">
        <f t="shared" si="6"/>
        <v>0</v>
      </c>
      <c r="AR45" s="59" t="b">
        <f t="shared" si="7"/>
        <v>0</v>
      </c>
      <c r="AS45" s="34" t="str">
        <f t="shared" si="8"/>
        <v/>
      </c>
    </row>
    <row r="46" spans="2:45">
      <c r="B46" s="260"/>
      <c r="C46" s="35"/>
      <c r="D46" s="53"/>
      <c r="E46" s="5"/>
      <c r="F46" s="60"/>
      <c r="G46" s="54" t="e">
        <f>VLOOKUP(F46,Foglio1!$F$2:$G$1509,2,FALSE)</f>
        <v>#N/A</v>
      </c>
      <c r="H46" s="56"/>
      <c r="I46" s="4"/>
      <c r="J46" s="4"/>
      <c r="K46" s="4"/>
      <c r="L46" s="4"/>
      <c r="M46" s="24"/>
      <c r="N46" s="24"/>
      <c r="O46" s="14"/>
      <c r="P46" s="14"/>
      <c r="Q46" s="14"/>
      <c r="R46" s="14"/>
      <c r="S46" s="14"/>
      <c r="T46" s="14"/>
      <c r="U46" s="14"/>
      <c r="V46" s="14"/>
      <c r="W46" s="24"/>
      <c r="X46" s="14"/>
      <c r="Y46" s="15"/>
      <c r="Z46" s="15"/>
      <c r="AA46" s="55">
        <f t="shared" si="1"/>
        <v>0</v>
      </c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55">
        <f t="shared" si="2"/>
        <v>0</v>
      </c>
      <c r="AN46" s="55">
        <f t="shared" si="3"/>
        <v>0</v>
      </c>
      <c r="AO46" s="55">
        <f t="shared" si="4"/>
        <v>0</v>
      </c>
      <c r="AP46" s="84" t="str">
        <f t="shared" si="5"/>
        <v/>
      </c>
      <c r="AQ46" s="11" t="b">
        <f t="shared" si="6"/>
        <v>0</v>
      </c>
      <c r="AR46" s="59" t="b">
        <f t="shared" si="7"/>
        <v>0</v>
      </c>
      <c r="AS46" s="34" t="str">
        <f t="shared" si="8"/>
        <v/>
      </c>
    </row>
    <row r="47" spans="2:45">
      <c r="B47" s="260"/>
      <c r="C47" s="35"/>
      <c r="D47" s="53"/>
      <c r="E47" s="5"/>
      <c r="F47" s="60"/>
      <c r="G47" s="54" t="e">
        <f>VLOOKUP(F47,Foglio1!$F$2:$G$1509,2,FALSE)</f>
        <v>#N/A</v>
      </c>
      <c r="H47" s="56"/>
      <c r="I47" s="4"/>
      <c r="J47" s="4"/>
      <c r="K47" s="4"/>
      <c r="L47" s="4"/>
      <c r="M47" s="24"/>
      <c r="N47" s="24"/>
      <c r="O47" s="14"/>
      <c r="P47" s="14"/>
      <c r="Q47" s="14"/>
      <c r="R47" s="14"/>
      <c r="S47" s="14"/>
      <c r="T47" s="14"/>
      <c r="U47" s="14"/>
      <c r="V47" s="14"/>
      <c r="W47" s="24"/>
      <c r="X47" s="14"/>
      <c r="Y47" s="15"/>
      <c r="Z47" s="15"/>
      <c r="AA47" s="55">
        <f t="shared" si="1"/>
        <v>0</v>
      </c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55">
        <f t="shared" si="2"/>
        <v>0</v>
      </c>
      <c r="AN47" s="55">
        <f t="shared" si="3"/>
        <v>0</v>
      </c>
      <c r="AO47" s="55">
        <f t="shared" si="4"/>
        <v>0</v>
      </c>
      <c r="AP47" s="84" t="str">
        <f t="shared" si="5"/>
        <v/>
      </c>
      <c r="AQ47" s="11" t="b">
        <f t="shared" si="6"/>
        <v>0</v>
      </c>
      <c r="AR47" s="59" t="b">
        <f t="shared" si="7"/>
        <v>0</v>
      </c>
      <c r="AS47" s="34" t="str">
        <f t="shared" si="8"/>
        <v/>
      </c>
    </row>
    <row r="48" spans="2:45">
      <c r="B48" s="260"/>
      <c r="C48" s="35"/>
      <c r="D48" s="53"/>
      <c r="E48" s="5"/>
      <c r="F48" s="60"/>
      <c r="G48" s="54" t="e">
        <f>VLOOKUP(F48,Foglio1!$F$2:$G$1509,2,FALSE)</f>
        <v>#N/A</v>
      </c>
      <c r="H48" s="56"/>
      <c r="I48" s="4"/>
      <c r="J48" s="4"/>
      <c r="K48" s="4"/>
      <c r="L48" s="4"/>
      <c r="M48" s="24"/>
      <c r="N48" s="24"/>
      <c r="O48" s="14"/>
      <c r="P48" s="14"/>
      <c r="Q48" s="14"/>
      <c r="R48" s="14"/>
      <c r="S48" s="14"/>
      <c r="T48" s="14"/>
      <c r="U48" s="14"/>
      <c r="V48" s="14"/>
      <c r="W48" s="24"/>
      <c r="X48" s="14"/>
      <c r="Y48" s="15"/>
      <c r="Z48" s="15"/>
      <c r="AA48" s="55">
        <f t="shared" si="1"/>
        <v>0</v>
      </c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55">
        <f t="shared" si="2"/>
        <v>0</v>
      </c>
      <c r="AN48" s="55">
        <f t="shared" si="3"/>
        <v>0</v>
      </c>
      <c r="AO48" s="55">
        <f t="shared" si="4"/>
        <v>0</v>
      </c>
      <c r="AP48" s="84" t="str">
        <f t="shared" si="5"/>
        <v/>
      </c>
      <c r="AQ48" s="11" t="b">
        <f t="shared" si="6"/>
        <v>0</v>
      </c>
      <c r="AR48" s="59" t="b">
        <f t="shared" si="7"/>
        <v>0</v>
      </c>
      <c r="AS48" s="34" t="str">
        <f t="shared" si="8"/>
        <v/>
      </c>
    </row>
    <row r="49" spans="2:45">
      <c r="B49" s="260"/>
      <c r="C49" s="35"/>
      <c r="D49" s="53"/>
      <c r="E49" s="5"/>
      <c r="F49" s="60"/>
      <c r="G49" s="54" t="e">
        <f>VLOOKUP(F49,Foglio1!$F$2:$G$1509,2,FALSE)</f>
        <v>#N/A</v>
      </c>
      <c r="H49" s="56"/>
      <c r="I49" s="4"/>
      <c r="J49" s="4"/>
      <c r="K49" s="4"/>
      <c r="L49" s="4"/>
      <c r="M49" s="24"/>
      <c r="N49" s="24"/>
      <c r="O49" s="14"/>
      <c r="P49" s="14"/>
      <c r="Q49" s="14"/>
      <c r="R49" s="14"/>
      <c r="S49" s="14"/>
      <c r="T49" s="14"/>
      <c r="U49" s="14"/>
      <c r="V49" s="14"/>
      <c r="W49" s="24"/>
      <c r="X49" s="14"/>
      <c r="Y49" s="15"/>
      <c r="Z49" s="15"/>
      <c r="AA49" s="55">
        <f t="shared" si="1"/>
        <v>0</v>
      </c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55">
        <f t="shared" si="2"/>
        <v>0</v>
      </c>
      <c r="AN49" s="55">
        <f t="shared" si="3"/>
        <v>0</v>
      </c>
      <c r="AO49" s="55">
        <f t="shared" si="4"/>
        <v>0</v>
      </c>
      <c r="AP49" s="84" t="str">
        <f t="shared" si="5"/>
        <v/>
      </c>
      <c r="AQ49" s="11" t="b">
        <f t="shared" si="6"/>
        <v>0</v>
      </c>
      <c r="AR49" s="59" t="b">
        <f t="shared" si="7"/>
        <v>0</v>
      </c>
      <c r="AS49" s="34" t="str">
        <f t="shared" si="8"/>
        <v/>
      </c>
    </row>
    <row r="50" spans="2:45">
      <c r="B50" s="260"/>
      <c r="C50" s="35"/>
      <c r="D50" s="53"/>
      <c r="E50" s="5"/>
      <c r="F50" s="60"/>
      <c r="G50" s="54" t="e">
        <f>VLOOKUP(F50,Foglio1!$F$2:$G$1509,2,FALSE)</f>
        <v>#N/A</v>
      </c>
      <c r="H50" s="56"/>
      <c r="I50" s="4"/>
      <c r="J50" s="4"/>
      <c r="K50" s="4"/>
      <c r="L50" s="4"/>
      <c r="M50" s="24"/>
      <c r="N50" s="24"/>
      <c r="O50" s="14"/>
      <c r="P50" s="14"/>
      <c r="Q50" s="14"/>
      <c r="R50" s="14"/>
      <c r="S50" s="14"/>
      <c r="T50" s="14"/>
      <c r="U50" s="14"/>
      <c r="V50" s="14"/>
      <c r="W50" s="24"/>
      <c r="X50" s="14"/>
      <c r="Y50" s="15"/>
      <c r="Z50" s="15"/>
      <c r="AA50" s="55">
        <f t="shared" si="1"/>
        <v>0</v>
      </c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55">
        <f t="shared" si="2"/>
        <v>0</v>
      </c>
      <c r="AN50" s="55">
        <f t="shared" si="3"/>
        <v>0</v>
      </c>
      <c r="AO50" s="55">
        <f t="shared" si="4"/>
        <v>0</v>
      </c>
      <c r="AP50" s="84" t="str">
        <f t="shared" si="5"/>
        <v/>
      </c>
      <c r="AQ50" s="11" t="b">
        <f t="shared" si="6"/>
        <v>0</v>
      </c>
      <c r="AR50" s="59" t="b">
        <f t="shared" si="7"/>
        <v>0</v>
      </c>
      <c r="AS50" s="34" t="str">
        <f t="shared" si="8"/>
        <v/>
      </c>
    </row>
    <row r="51" spans="2:45">
      <c r="B51" s="260"/>
      <c r="C51" s="35"/>
      <c r="D51" s="53"/>
      <c r="E51" s="5"/>
      <c r="F51" s="60"/>
      <c r="G51" s="54" t="e">
        <f>VLOOKUP(F51,Foglio1!$F$2:$G$1509,2,FALSE)</f>
        <v>#N/A</v>
      </c>
      <c r="H51" s="56"/>
      <c r="I51" s="4"/>
      <c r="J51" s="4"/>
      <c r="K51" s="4"/>
      <c r="L51" s="4"/>
      <c r="M51" s="24"/>
      <c r="N51" s="24"/>
      <c r="O51" s="14"/>
      <c r="P51" s="14"/>
      <c r="Q51" s="14"/>
      <c r="R51" s="14"/>
      <c r="S51" s="14"/>
      <c r="T51" s="14"/>
      <c r="U51" s="14"/>
      <c r="V51" s="14"/>
      <c r="W51" s="24"/>
      <c r="X51" s="14"/>
      <c r="Y51" s="15"/>
      <c r="Z51" s="15"/>
      <c r="AA51" s="55">
        <f t="shared" si="1"/>
        <v>0</v>
      </c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55">
        <f t="shared" si="2"/>
        <v>0</v>
      </c>
      <c r="AN51" s="55">
        <f t="shared" si="3"/>
        <v>0</v>
      </c>
      <c r="AO51" s="55">
        <f t="shared" si="4"/>
        <v>0</v>
      </c>
      <c r="AP51" s="84" t="str">
        <f t="shared" si="5"/>
        <v/>
      </c>
      <c r="AQ51" s="11" t="b">
        <f t="shared" si="6"/>
        <v>0</v>
      </c>
      <c r="AR51" s="59" t="b">
        <f t="shared" si="7"/>
        <v>0</v>
      </c>
      <c r="AS51" s="34" t="str">
        <f t="shared" si="8"/>
        <v/>
      </c>
    </row>
    <row r="52" spans="2:45">
      <c r="B52" s="260"/>
      <c r="C52" s="35"/>
      <c r="D52" s="53"/>
      <c r="E52" s="5"/>
      <c r="F52" s="60"/>
      <c r="G52" s="54" t="e">
        <f>VLOOKUP(F52,Foglio1!$F$2:$G$1509,2,FALSE)</f>
        <v>#N/A</v>
      </c>
      <c r="H52" s="56"/>
      <c r="I52" s="4"/>
      <c r="J52" s="4"/>
      <c r="K52" s="4"/>
      <c r="L52" s="4"/>
      <c r="M52" s="24"/>
      <c r="N52" s="24"/>
      <c r="O52" s="14"/>
      <c r="P52" s="14"/>
      <c r="Q52" s="14"/>
      <c r="R52" s="14"/>
      <c r="S52" s="14"/>
      <c r="T52" s="14"/>
      <c r="U52" s="14"/>
      <c r="V52" s="14"/>
      <c r="W52" s="24"/>
      <c r="X52" s="14"/>
      <c r="Y52" s="15"/>
      <c r="Z52" s="15"/>
      <c r="AA52" s="55">
        <f t="shared" si="1"/>
        <v>0</v>
      </c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55">
        <f t="shared" si="2"/>
        <v>0</v>
      </c>
      <c r="AN52" s="55">
        <f t="shared" si="3"/>
        <v>0</v>
      </c>
      <c r="AO52" s="55">
        <f t="shared" si="4"/>
        <v>0</v>
      </c>
      <c r="AP52" s="84" t="str">
        <f t="shared" si="5"/>
        <v/>
      </c>
      <c r="AQ52" s="11" t="b">
        <f t="shared" si="6"/>
        <v>0</v>
      </c>
      <c r="AR52" s="59" t="b">
        <f t="shared" si="7"/>
        <v>0</v>
      </c>
      <c r="AS52" s="34" t="str">
        <f t="shared" si="8"/>
        <v/>
      </c>
    </row>
    <row r="53" spans="2:45">
      <c r="B53" s="260"/>
      <c r="C53" s="35"/>
      <c r="D53" s="53"/>
      <c r="E53" s="5"/>
      <c r="F53" s="60"/>
      <c r="G53" s="54" t="e">
        <f>VLOOKUP(F53,Foglio1!$F$2:$G$1509,2,FALSE)</f>
        <v>#N/A</v>
      </c>
      <c r="H53" s="56"/>
      <c r="I53" s="4"/>
      <c r="J53" s="4"/>
      <c r="K53" s="4"/>
      <c r="L53" s="4"/>
      <c r="M53" s="24"/>
      <c r="N53" s="24"/>
      <c r="O53" s="14"/>
      <c r="P53" s="14"/>
      <c r="Q53" s="14"/>
      <c r="R53" s="14"/>
      <c r="S53" s="14"/>
      <c r="T53" s="14"/>
      <c r="U53" s="14"/>
      <c r="V53" s="14"/>
      <c r="W53" s="24"/>
      <c r="X53" s="14"/>
      <c r="Y53" s="15"/>
      <c r="Z53" s="15"/>
      <c r="AA53" s="55">
        <f t="shared" si="1"/>
        <v>0</v>
      </c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55">
        <f t="shared" si="2"/>
        <v>0</v>
      </c>
      <c r="AN53" s="55">
        <f t="shared" si="3"/>
        <v>0</v>
      </c>
      <c r="AO53" s="55">
        <f t="shared" si="4"/>
        <v>0</v>
      </c>
      <c r="AP53" s="84" t="str">
        <f t="shared" si="5"/>
        <v/>
      </c>
      <c r="AQ53" s="11" t="b">
        <f t="shared" si="6"/>
        <v>0</v>
      </c>
      <c r="AR53" s="59" t="b">
        <f t="shared" si="7"/>
        <v>0</v>
      </c>
      <c r="AS53" s="34" t="str">
        <f t="shared" si="8"/>
        <v/>
      </c>
    </row>
    <row r="54" spans="2:45">
      <c r="B54" s="260"/>
      <c r="C54" s="35"/>
      <c r="D54" s="53"/>
      <c r="E54" s="5"/>
      <c r="F54" s="60"/>
      <c r="G54" s="54" t="e">
        <f>VLOOKUP(F54,Foglio1!$F$2:$G$1509,2,FALSE)</f>
        <v>#N/A</v>
      </c>
      <c r="H54" s="56"/>
      <c r="I54" s="4"/>
      <c r="J54" s="4"/>
      <c r="K54" s="4"/>
      <c r="L54" s="4"/>
      <c r="M54" s="24"/>
      <c r="N54" s="24"/>
      <c r="O54" s="14"/>
      <c r="P54" s="14"/>
      <c r="Q54" s="14"/>
      <c r="R54" s="14"/>
      <c r="S54" s="14"/>
      <c r="T54" s="14"/>
      <c r="U54" s="14"/>
      <c r="V54" s="14"/>
      <c r="W54" s="24"/>
      <c r="X54" s="14"/>
      <c r="Y54" s="15"/>
      <c r="Z54" s="15"/>
      <c r="AA54" s="55">
        <f t="shared" si="1"/>
        <v>0</v>
      </c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55">
        <f t="shared" si="2"/>
        <v>0</v>
      </c>
      <c r="AN54" s="55">
        <f t="shared" si="3"/>
        <v>0</v>
      </c>
      <c r="AO54" s="55">
        <f t="shared" si="4"/>
        <v>0</v>
      </c>
      <c r="AP54" s="84" t="str">
        <f t="shared" si="5"/>
        <v/>
      </c>
      <c r="AQ54" s="11" t="b">
        <f t="shared" si="6"/>
        <v>0</v>
      </c>
      <c r="AR54" s="59" t="b">
        <f t="shared" si="7"/>
        <v>0</v>
      </c>
      <c r="AS54" s="34" t="str">
        <f t="shared" si="8"/>
        <v/>
      </c>
    </row>
    <row r="55" spans="2:45">
      <c r="B55" s="260"/>
      <c r="C55" s="35"/>
      <c r="D55" s="53"/>
      <c r="E55" s="5"/>
      <c r="F55" s="60"/>
      <c r="G55" s="54" t="e">
        <f>VLOOKUP(F55,Foglio1!$F$2:$G$1509,2,FALSE)</f>
        <v>#N/A</v>
      </c>
      <c r="H55" s="56"/>
      <c r="I55" s="4"/>
      <c r="J55" s="4"/>
      <c r="K55" s="4"/>
      <c r="L55" s="4"/>
      <c r="M55" s="24"/>
      <c r="N55" s="24"/>
      <c r="O55" s="14"/>
      <c r="P55" s="14"/>
      <c r="Q55" s="14"/>
      <c r="R55" s="14"/>
      <c r="S55" s="14"/>
      <c r="T55" s="14"/>
      <c r="U55" s="14"/>
      <c r="V55" s="14"/>
      <c r="W55" s="24"/>
      <c r="X55" s="14"/>
      <c r="Y55" s="15"/>
      <c r="Z55" s="15"/>
      <c r="AA55" s="55">
        <f t="shared" si="1"/>
        <v>0</v>
      </c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55">
        <f t="shared" si="2"/>
        <v>0</v>
      </c>
      <c r="AN55" s="55">
        <f t="shared" si="3"/>
        <v>0</v>
      </c>
      <c r="AO55" s="55">
        <f t="shared" si="4"/>
        <v>0</v>
      </c>
      <c r="AP55" s="84" t="str">
        <f t="shared" si="5"/>
        <v/>
      </c>
      <c r="AQ55" s="11" t="b">
        <f t="shared" si="6"/>
        <v>0</v>
      </c>
      <c r="AR55" s="59" t="b">
        <f t="shared" si="7"/>
        <v>0</v>
      </c>
      <c r="AS55" s="34" t="str">
        <f t="shared" si="8"/>
        <v/>
      </c>
    </row>
    <row r="56" spans="2:45">
      <c r="B56" s="260"/>
      <c r="C56" s="35"/>
      <c r="D56" s="53"/>
      <c r="E56" s="5"/>
      <c r="F56" s="60"/>
      <c r="G56" s="54" t="e">
        <f>VLOOKUP(F56,Foglio1!$F$2:$G$1509,2,FALSE)</f>
        <v>#N/A</v>
      </c>
      <c r="H56" s="56"/>
      <c r="I56" s="4"/>
      <c r="J56" s="4"/>
      <c r="K56" s="4"/>
      <c r="L56" s="4"/>
      <c r="M56" s="24"/>
      <c r="N56" s="24"/>
      <c r="O56" s="14"/>
      <c r="P56" s="14"/>
      <c r="Q56" s="14"/>
      <c r="R56" s="14"/>
      <c r="S56" s="14"/>
      <c r="T56" s="14"/>
      <c r="U56" s="14"/>
      <c r="V56" s="14"/>
      <c r="W56" s="24"/>
      <c r="X56" s="14"/>
      <c r="Y56" s="15"/>
      <c r="Z56" s="15"/>
      <c r="AA56" s="55">
        <f t="shared" si="1"/>
        <v>0</v>
      </c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55">
        <f t="shared" si="2"/>
        <v>0</v>
      </c>
      <c r="AN56" s="55">
        <f t="shared" si="3"/>
        <v>0</v>
      </c>
      <c r="AO56" s="55">
        <f t="shared" si="4"/>
        <v>0</v>
      </c>
      <c r="AP56" s="84" t="str">
        <f t="shared" si="5"/>
        <v/>
      </c>
      <c r="AQ56" s="11" t="b">
        <f t="shared" si="6"/>
        <v>0</v>
      </c>
      <c r="AR56" s="59" t="b">
        <f t="shared" si="7"/>
        <v>0</v>
      </c>
      <c r="AS56" s="34" t="str">
        <f t="shared" si="8"/>
        <v/>
      </c>
    </row>
    <row r="57" spans="2:45">
      <c r="B57" s="260"/>
      <c r="C57" s="35"/>
      <c r="D57" s="53"/>
      <c r="E57" s="5"/>
      <c r="F57" s="60"/>
      <c r="G57" s="54" t="e">
        <f>VLOOKUP(F57,Foglio1!$F$2:$G$1509,2,FALSE)</f>
        <v>#N/A</v>
      </c>
      <c r="H57" s="56"/>
      <c r="I57" s="4"/>
      <c r="J57" s="4"/>
      <c r="K57" s="4"/>
      <c r="L57" s="4"/>
      <c r="M57" s="24"/>
      <c r="N57" s="24"/>
      <c r="O57" s="14"/>
      <c r="P57" s="14"/>
      <c r="Q57" s="14"/>
      <c r="R57" s="14"/>
      <c r="S57" s="14"/>
      <c r="T57" s="14"/>
      <c r="U57" s="14"/>
      <c r="V57" s="14"/>
      <c r="W57" s="24"/>
      <c r="X57" s="14"/>
      <c r="Y57" s="15"/>
      <c r="Z57" s="15"/>
      <c r="AA57" s="55">
        <f t="shared" si="1"/>
        <v>0</v>
      </c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55">
        <f t="shared" si="2"/>
        <v>0</v>
      </c>
      <c r="AN57" s="55">
        <f t="shared" si="3"/>
        <v>0</v>
      </c>
      <c r="AO57" s="55">
        <f t="shared" si="4"/>
        <v>0</v>
      </c>
      <c r="AP57" s="84" t="str">
        <f t="shared" si="5"/>
        <v/>
      </c>
      <c r="AQ57" s="11" t="b">
        <f t="shared" si="6"/>
        <v>0</v>
      </c>
      <c r="AR57" s="59" t="b">
        <f t="shared" si="7"/>
        <v>0</v>
      </c>
      <c r="AS57" s="34" t="str">
        <f t="shared" si="8"/>
        <v/>
      </c>
    </row>
    <row r="58" spans="2:45">
      <c r="B58" s="260"/>
      <c r="C58" s="35"/>
      <c r="D58" s="53"/>
      <c r="E58" s="5"/>
      <c r="F58" s="60"/>
      <c r="G58" s="54" t="e">
        <f>VLOOKUP(F58,Foglio1!$F$2:$G$1509,2,FALSE)</f>
        <v>#N/A</v>
      </c>
      <c r="H58" s="56"/>
      <c r="I58" s="4"/>
      <c r="J58" s="4"/>
      <c r="K58" s="4"/>
      <c r="L58" s="4"/>
      <c r="M58" s="24"/>
      <c r="N58" s="24"/>
      <c r="O58" s="14"/>
      <c r="P58" s="14"/>
      <c r="Q58" s="14"/>
      <c r="R58" s="14"/>
      <c r="S58" s="14"/>
      <c r="T58" s="14"/>
      <c r="U58" s="14"/>
      <c r="V58" s="14"/>
      <c r="W58" s="24"/>
      <c r="X58" s="14"/>
      <c r="Y58" s="15"/>
      <c r="Z58" s="15"/>
      <c r="AA58" s="55">
        <f t="shared" si="1"/>
        <v>0</v>
      </c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55">
        <f t="shared" si="2"/>
        <v>0</v>
      </c>
      <c r="AN58" s="55">
        <f t="shared" si="3"/>
        <v>0</v>
      </c>
      <c r="AO58" s="55">
        <f t="shared" si="4"/>
        <v>0</v>
      </c>
      <c r="AP58" s="84" t="str">
        <f t="shared" si="5"/>
        <v/>
      </c>
      <c r="AQ58" s="11" t="b">
        <f t="shared" si="6"/>
        <v>0</v>
      </c>
      <c r="AR58" s="59" t="b">
        <f t="shared" si="7"/>
        <v>0</v>
      </c>
      <c r="AS58" s="34" t="str">
        <f t="shared" si="8"/>
        <v/>
      </c>
    </row>
    <row r="59" spans="2:45">
      <c r="B59" s="260"/>
      <c r="C59" s="35"/>
      <c r="D59" s="53"/>
      <c r="E59" s="5"/>
      <c r="F59" s="60"/>
      <c r="G59" s="54" t="e">
        <f>VLOOKUP(F59,Foglio1!$F$2:$G$1509,2,FALSE)</f>
        <v>#N/A</v>
      </c>
      <c r="H59" s="56"/>
      <c r="I59" s="4"/>
      <c r="J59" s="4"/>
      <c r="K59" s="4"/>
      <c r="L59" s="4"/>
      <c r="M59" s="24"/>
      <c r="N59" s="24"/>
      <c r="O59" s="14"/>
      <c r="P59" s="14"/>
      <c r="Q59" s="14"/>
      <c r="R59" s="14"/>
      <c r="S59" s="14"/>
      <c r="T59" s="14"/>
      <c r="U59" s="14"/>
      <c r="V59" s="14"/>
      <c r="W59" s="24"/>
      <c r="X59" s="14"/>
      <c r="Y59" s="15"/>
      <c r="Z59" s="15"/>
      <c r="AA59" s="55">
        <f t="shared" si="1"/>
        <v>0</v>
      </c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55">
        <f t="shared" si="2"/>
        <v>0</v>
      </c>
      <c r="AN59" s="55">
        <f t="shared" si="3"/>
        <v>0</v>
      </c>
      <c r="AO59" s="55">
        <f t="shared" si="4"/>
        <v>0</v>
      </c>
      <c r="AP59" s="84" t="str">
        <f t="shared" si="5"/>
        <v/>
      </c>
      <c r="AQ59" s="11" t="b">
        <f t="shared" si="6"/>
        <v>0</v>
      </c>
      <c r="AR59" s="59" t="b">
        <f t="shared" si="7"/>
        <v>0</v>
      </c>
      <c r="AS59" s="34" t="str">
        <f t="shared" si="8"/>
        <v/>
      </c>
    </row>
    <row r="60" spans="2:45">
      <c r="B60" s="260"/>
      <c r="C60" s="35"/>
      <c r="D60" s="53"/>
      <c r="E60" s="5"/>
      <c r="F60" s="60"/>
      <c r="G60" s="54" t="e">
        <f>VLOOKUP(F60,Foglio1!$F$2:$G$1509,2,FALSE)</f>
        <v>#N/A</v>
      </c>
      <c r="H60" s="56"/>
      <c r="I60" s="4"/>
      <c r="J60" s="4"/>
      <c r="K60" s="4"/>
      <c r="L60" s="4"/>
      <c r="M60" s="24"/>
      <c r="N60" s="24"/>
      <c r="O60" s="14"/>
      <c r="P60" s="14"/>
      <c r="Q60" s="14"/>
      <c r="R60" s="14"/>
      <c r="S60" s="14"/>
      <c r="T60" s="14"/>
      <c r="U60" s="14"/>
      <c r="V60" s="14"/>
      <c r="W60" s="24"/>
      <c r="X60" s="14"/>
      <c r="Y60" s="15"/>
      <c r="Z60" s="15"/>
      <c r="AA60" s="55">
        <f t="shared" si="1"/>
        <v>0</v>
      </c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55">
        <f t="shared" si="2"/>
        <v>0</v>
      </c>
      <c r="AN60" s="55">
        <f t="shared" si="3"/>
        <v>0</v>
      </c>
      <c r="AO60" s="55">
        <f t="shared" si="4"/>
        <v>0</v>
      </c>
      <c r="AP60" s="84" t="str">
        <f t="shared" si="5"/>
        <v/>
      </c>
      <c r="AQ60" s="11" t="b">
        <f t="shared" si="6"/>
        <v>0</v>
      </c>
      <c r="AR60" s="59" t="b">
        <f t="shared" si="7"/>
        <v>0</v>
      </c>
      <c r="AS60" s="34" t="str">
        <f t="shared" si="8"/>
        <v/>
      </c>
    </row>
    <row r="61" spans="2:45">
      <c r="B61" s="260"/>
      <c r="C61" s="35"/>
      <c r="D61" s="53"/>
      <c r="E61" s="5"/>
      <c r="F61" s="60"/>
      <c r="G61" s="54" t="e">
        <f>VLOOKUP(F61,Foglio1!$F$2:$G$1509,2,FALSE)</f>
        <v>#N/A</v>
      </c>
      <c r="H61" s="56"/>
      <c r="I61" s="4"/>
      <c r="J61" s="4"/>
      <c r="K61" s="4"/>
      <c r="L61" s="4"/>
      <c r="M61" s="24"/>
      <c r="N61" s="24"/>
      <c r="O61" s="14"/>
      <c r="P61" s="14"/>
      <c r="Q61" s="14"/>
      <c r="R61" s="14"/>
      <c r="S61" s="14"/>
      <c r="T61" s="14"/>
      <c r="U61" s="14"/>
      <c r="V61" s="14"/>
      <c r="W61" s="24"/>
      <c r="X61" s="14"/>
      <c r="Y61" s="15"/>
      <c r="Z61" s="15"/>
      <c r="AA61" s="55">
        <f t="shared" si="1"/>
        <v>0</v>
      </c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55">
        <f t="shared" si="2"/>
        <v>0</v>
      </c>
      <c r="AN61" s="55">
        <f t="shared" si="3"/>
        <v>0</v>
      </c>
      <c r="AO61" s="55">
        <f t="shared" si="4"/>
        <v>0</v>
      </c>
      <c r="AP61" s="84" t="str">
        <f t="shared" si="5"/>
        <v/>
      </c>
      <c r="AQ61" s="11" t="b">
        <f t="shared" si="6"/>
        <v>0</v>
      </c>
      <c r="AR61" s="59" t="b">
        <f t="shared" si="7"/>
        <v>0</v>
      </c>
      <c r="AS61" s="34" t="str">
        <f t="shared" si="8"/>
        <v/>
      </c>
    </row>
    <row r="62" spans="2:45">
      <c r="B62" s="260"/>
      <c r="C62" s="35"/>
      <c r="D62" s="53"/>
      <c r="E62" s="5"/>
      <c r="F62" s="60"/>
      <c r="G62" s="54" t="e">
        <f>VLOOKUP(F62,Foglio1!$F$2:$G$1509,2,FALSE)</f>
        <v>#N/A</v>
      </c>
      <c r="H62" s="56"/>
      <c r="I62" s="4"/>
      <c r="J62" s="4"/>
      <c r="K62" s="4"/>
      <c r="L62" s="4"/>
      <c r="M62" s="24"/>
      <c r="N62" s="24"/>
      <c r="O62" s="14"/>
      <c r="P62" s="14"/>
      <c r="Q62" s="14"/>
      <c r="R62" s="14"/>
      <c r="S62" s="14"/>
      <c r="T62" s="14"/>
      <c r="U62" s="14"/>
      <c r="V62" s="14"/>
      <c r="W62" s="24"/>
      <c r="X62" s="14"/>
      <c r="Y62" s="15"/>
      <c r="Z62" s="15"/>
      <c r="AA62" s="55">
        <f t="shared" si="1"/>
        <v>0</v>
      </c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55">
        <f t="shared" si="2"/>
        <v>0</v>
      </c>
      <c r="AN62" s="55">
        <f t="shared" si="3"/>
        <v>0</v>
      </c>
      <c r="AO62" s="55">
        <f t="shared" si="4"/>
        <v>0</v>
      </c>
      <c r="AP62" s="84" t="str">
        <f t="shared" si="5"/>
        <v/>
      </c>
      <c r="AQ62" s="11" t="b">
        <f t="shared" si="6"/>
        <v>0</v>
      </c>
      <c r="AR62" s="59" t="b">
        <f t="shared" si="7"/>
        <v>0</v>
      </c>
      <c r="AS62" s="34" t="str">
        <f t="shared" si="8"/>
        <v/>
      </c>
    </row>
    <row r="63" spans="2:45">
      <c r="B63" s="260"/>
      <c r="C63" s="35"/>
      <c r="D63" s="53"/>
      <c r="E63" s="5"/>
      <c r="F63" s="60"/>
      <c r="G63" s="54" t="e">
        <f>VLOOKUP(F63,Foglio1!$F$2:$G$1509,2,FALSE)</f>
        <v>#N/A</v>
      </c>
      <c r="H63" s="56"/>
      <c r="I63" s="4"/>
      <c r="J63" s="4"/>
      <c r="K63" s="4"/>
      <c r="L63" s="4"/>
      <c r="M63" s="24"/>
      <c r="N63" s="24"/>
      <c r="O63" s="14"/>
      <c r="P63" s="14"/>
      <c r="Q63" s="14"/>
      <c r="R63" s="14"/>
      <c r="S63" s="14"/>
      <c r="T63" s="14"/>
      <c r="U63" s="14"/>
      <c r="V63" s="14"/>
      <c r="W63" s="24"/>
      <c r="X63" s="14"/>
      <c r="Y63" s="15"/>
      <c r="Z63" s="15"/>
      <c r="AA63" s="55">
        <f t="shared" si="1"/>
        <v>0</v>
      </c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55">
        <f t="shared" si="2"/>
        <v>0</v>
      </c>
      <c r="AN63" s="55">
        <f t="shared" si="3"/>
        <v>0</v>
      </c>
      <c r="AO63" s="55">
        <f t="shared" si="4"/>
        <v>0</v>
      </c>
      <c r="AP63" s="84" t="str">
        <f t="shared" si="5"/>
        <v/>
      </c>
      <c r="AQ63" s="11" t="b">
        <f t="shared" si="6"/>
        <v>0</v>
      </c>
      <c r="AR63" s="59" t="b">
        <f t="shared" si="7"/>
        <v>0</v>
      </c>
      <c r="AS63" s="34" t="str">
        <f t="shared" si="8"/>
        <v/>
      </c>
    </row>
    <row r="64" spans="2:45">
      <c r="B64" s="260"/>
      <c r="C64" s="35"/>
      <c r="D64" s="53"/>
      <c r="E64" s="5"/>
      <c r="F64" s="60"/>
      <c r="G64" s="54" t="e">
        <f>VLOOKUP(F64,Foglio1!$F$2:$G$1509,2,FALSE)</f>
        <v>#N/A</v>
      </c>
      <c r="H64" s="56"/>
      <c r="I64" s="4"/>
      <c r="J64" s="4"/>
      <c r="K64" s="4"/>
      <c r="L64" s="4"/>
      <c r="M64" s="24"/>
      <c r="N64" s="24"/>
      <c r="O64" s="14"/>
      <c r="P64" s="14"/>
      <c r="Q64" s="14"/>
      <c r="R64" s="14"/>
      <c r="S64" s="14"/>
      <c r="T64" s="14"/>
      <c r="U64" s="14"/>
      <c r="V64" s="14"/>
      <c r="W64" s="24"/>
      <c r="X64" s="14"/>
      <c r="Y64" s="15"/>
      <c r="Z64" s="15"/>
      <c r="AA64" s="55">
        <f t="shared" si="1"/>
        <v>0</v>
      </c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55">
        <f t="shared" si="2"/>
        <v>0</v>
      </c>
      <c r="AN64" s="55">
        <f t="shared" si="3"/>
        <v>0</v>
      </c>
      <c r="AO64" s="55">
        <f t="shared" si="4"/>
        <v>0</v>
      </c>
      <c r="AP64" s="84" t="str">
        <f t="shared" si="5"/>
        <v/>
      </c>
      <c r="AQ64" s="11" t="b">
        <f t="shared" si="6"/>
        <v>0</v>
      </c>
      <c r="AR64" s="59" t="b">
        <f t="shared" si="7"/>
        <v>0</v>
      </c>
      <c r="AS64" s="34" t="str">
        <f t="shared" si="8"/>
        <v/>
      </c>
    </row>
    <row r="65" spans="2:45">
      <c r="B65" s="260"/>
      <c r="C65" s="35"/>
      <c r="D65" s="53"/>
      <c r="E65" s="5"/>
      <c r="F65" s="60"/>
      <c r="G65" s="54" t="e">
        <f>VLOOKUP(F65,Foglio1!$F$2:$G$1509,2,FALSE)</f>
        <v>#N/A</v>
      </c>
      <c r="H65" s="56"/>
      <c r="I65" s="4"/>
      <c r="J65" s="4"/>
      <c r="K65" s="4"/>
      <c r="L65" s="4"/>
      <c r="M65" s="24"/>
      <c r="N65" s="24"/>
      <c r="O65" s="14"/>
      <c r="P65" s="14"/>
      <c r="Q65" s="14"/>
      <c r="R65" s="14"/>
      <c r="S65" s="14"/>
      <c r="T65" s="14"/>
      <c r="U65" s="14"/>
      <c r="V65" s="14"/>
      <c r="W65" s="24"/>
      <c r="X65" s="14"/>
      <c r="Y65" s="15"/>
      <c r="Z65" s="15"/>
      <c r="AA65" s="55">
        <f t="shared" si="1"/>
        <v>0</v>
      </c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55">
        <f t="shared" si="2"/>
        <v>0</v>
      </c>
      <c r="AN65" s="55">
        <f t="shared" si="3"/>
        <v>0</v>
      </c>
      <c r="AO65" s="55">
        <f t="shared" si="4"/>
        <v>0</v>
      </c>
      <c r="AP65" s="84" t="str">
        <f t="shared" si="5"/>
        <v/>
      </c>
      <c r="AQ65" s="11" t="b">
        <f t="shared" si="6"/>
        <v>0</v>
      </c>
      <c r="AR65" s="59" t="b">
        <f t="shared" si="7"/>
        <v>0</v>
      </c>
      <c r="AS65" s="34" t="str">
        <f t="shared" si="8"/>
        <v/>
      </c>
    </row>
    <row r="66" spans="2:45">
      <c r="B66" s="260"/>
      <c r="C66" s="35"/>
      <c r="D66" s="53"/>
      <c r="E66" s="5"/>
      <c r="F66" s="60"/>
      <c r="G66" s="54" t="e">
        <f>VLOOKUP(F66,Foglio1!$F$2:$G$1509,2,FALSE)</f>
        <v>#N/A</v>
      </c>
      <c r="H66" s="56"/>
      <c r="I66" s="4"/>
      <c r="J66" s="4"/>
      <c r="K66" s="4"/>
      <c r="L66" s="4"/>
      <c r="M66" s="24"/>
      <c r="N66" s="24"/>
      <c r="O66" s="14"/>
      <c r="P66" s="14"/>
      <c r="Q66" s="14"/>
      <c r="R66" s="14"/>
      <c r="S66" s="14"/>
      <c r="T66" s="14"/>
      <c r="U66" s="14"/>
      <c r="V66" s="14"/>
      <c r="W66" s="24"/>
      <c r="X66" s="14"/>
      <c r="Y66" s="15"/>
      <c r="Z66" s="15"/>
      <c r="AA66" s="55">
        <f t="shared" si="1"/>
        <v>0</v>
      </c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55">
        <f t="shared" si="2"/>
        <v>0</v>
      </c>
      <c r="AN66" s="55">
        <f t="shared" si="3"/>
        <v>0</v>
      </c>
      <c r="AO66" s="55">
        <f t="shared" si="4"/>
        <v>0</v>
      </c>
      <c r="AP66" s="84" t="str">
        <f t="shared" si="5"/>
        <v/>
      </c>
      <c r="AQ66" s="11" t="b">
        <f t="shared" si="6"/>
        <v>0</v>
      </c>
      <c r="AR66" s="59" t="b">
        <f t="shared" si="7"/>
        <v>0</v>
      </c>
      <c r="AS66" s="34" t="str">
        <f t="shared" si="8"/>
        <v/>
      </c>
    </row>
    <row r="67" spans="2:45">
      <c r="B67" s="260"/>
      <c r="C67" s="35"/>
      <c r="D67" s="53"/>
      <c r="E67" s="5"/>
      <c r="F67" s="60"/>
      <c r="G67" s="54" t="e">
        <f>VLOOKUP(F67,Foglio1!$F$2:$G$1509,2,FALSE)</f>
        <v>#N/A</v>
      </c>
      <c r="H67" s="56"/>
      <c r="I67" s="4"/>
      <c r="J67" s="4"/>
      <c r="K67" s="4"/>
      <c r="L67" s="4"/>
      <c r="M67" s="24"/>
      <c r="N67" s="24"/>
      <c r="O67" s="14"/>
      <c r="P67" s="14"/>
      <c r="Q67" s="14"/>
      <c r="R67" s="14"/>
      <c r="S67" s="14"/>
      <c r="T67" s="14"/>
      <c r="U67" s="14"/>
      <c r="V67" s="14"/>
      <c r="W67" s="24"/>
      <c r="X67" s="14"/>
      <c r="Y67" s="15"/>
      <c r="Z67" s="15"/>
      <c r="AA67" s="55">
        <f t="shared" si="1"/>
        <v>0</v>
      </c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55">
        <f t="shared" si="2"/>
        <v>0</v>
      </c>
      <c r="AN67" s="55">
        <f t="shared" si="3"/>
        <v>0</v>
      </c>
      <c r="AO67" s="55">
        <f t="shared" si="4"/>
        <v>0</v>
      </c>
      <c r="AP67" s="84" t="str">
        <f t="shared" si="5"/>
        <v/>
      </c>
      <c r="AQ67" s="11" t="b">
        <f t="shared" si="6"/>
        <v>0</v>
      </c>
      <c r="AR67" s="59" t="b">
        <f t="shared" si="7"/>
        <v>0</v>
      </c>
      <c r="AS67" s="34" t="str">
        <f t="shared" si="8"/>
        <v/>
      </c>
    </row>
    <row r="68" spans="2:45">
      <c r="B68" s="260"/>
      <c r="C68" s="35"/>
      <c r="D68" s="53"/>
      <c r="E68" s="5"/>
      <c r="F68" s="60"/>
      <c r="G68" s="54" t="e">
        <f>VLOOKUP(F68,Foglio1!$F$2:$G$1509,2,FALSE)</f>
        <v>#N/A</v>
      </c>
      <c r="H68" s="56"/>
      <c r="I68" s="4"/>
      <c r="J68" s="4"/>
      <c r="K68" s="4"/>
      <c r="L68" s="4"/>
      <c r="M68" s="24"/>
      <c r="N68" s="24"/>
      <c r="O68" s="14"/>
      <c r="P68" s="14"/>
      <c r="Q68" s="14"/>
      <c r="R68" s="14"/>
      <c r="S68" s="14"/>
      <c r="T68" s="14"/>
      <c r="U68" s="14"/>
      <c r="V68" s="14"/>
      <c r="W68" s="24"/>
      <c r="X68" s="14"/>
      <c r="Y68" s="15"/>
      <c r="Z68" s="15"/>
      <c r="AA68" s="55">
        <f t="shared" si="1"/>
        <v>0</v>
      </c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55">
        <f t="shared" si="2"/>
        <v>0</v>
      </c>
      <c r="AN68" s="55">
        <f t="shared" si="3"/>
        <v>0</v>
      </c>
      <c r="AO68" s="55">
        <f t="shared" si="4"/>
        <v>0</v>
      </c>
      <c r="AP68" s="84" t="str">
        <f t="shared" si="5"/>
        <v/>
      </c>
      <c r="AQ68" s="11" t="b">
        <f t="shared" si="6"/>
        <v>0</v>
      </c>
      <c r="AR68" s="59" t="b">
        <f t="shared" si="7"/>
        <v>0</v>
      </c>
      <c r="AS68" s="34" t="str">
        <f t="shared" si="8"/>
        <v/>
      </c>
    </row>
    <row r="69" spans="2:45">
      <c r="B69" s="260"/>
      <c r="C69" s="35"/>
      <c r="D69" s="53"/>
      <c r="E69" s="5"/>
      <c r="F69" s="60"/>
      <c r="G69" s="54" t="e">
        <f>VLOOKUP(F69,Foglio1!$F$2:$G$1509,2,FALSE)</f>
        <v>#N/A</v>
      </c>
      <c r="H69" s="56"/>
      <c r="I69" s="4"/>
      <c r="J69" s="4"/>
      <c r="K69" s="4"/>
      <c r="L69" s="4"/>
      <c r="M69" s="24"/>
      <c r="N69" s="24"/>
      <c r="O69" s="14"/>
      <c r="P69" s="14"/>
      <c r="Q69" s="14"/>
      <c r="R69" s="14"/>
      <c r="S69" s="14"/>
      <c r="T69" s="14"/>
      <c r="U69" s="14"/>
      <c r="V69" s="14"/>
      <c r="W69" s="24"/>
      <c r="X69" s="14"/>
      <c r="Y69" s="15"/>
      <c r="Z69" s="15"/>
      <c r="AA69" s="55">
        <f t="shared" si="1"/>
        <v>0</v>
      </c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55">
        <f t="shared" si="2"/>
        <v>0</v>
      </c>
      <c r="AN69" s="55">
        <f t="shared" si="3"/>
        <v>0</v>
      </c>
      <c r="AO69" s="55">
        <f t="shared" si="4"/>
        <v>0</v>
      </c>
      <c r="AP69" s="84" t="str">
        <f t="shared" si="5"/>
        <v/>
      </c>
      <c r="AQ69" s="11" t="b">
        <f t="shared" si="6"/>
        <v>0</v>
      </c>
      <c r="AR69" s="59" t="b">
        <f t="shared" si="7"/>
        <v>0</v>
      </c>
      <c r="AS69" s="34" t="str">
        <f t="shared" si="8"/>
        <v/>
      </c>
    </row>
    <row r="70" spans="2:45">
      <c r="B70" s="260"/>
      <c r="C70" s="35"/>
      <c r="D70" s="53"/>
      <c r="E70" s="5"/>
      <c r="F70" s="60"/>
      <c r="G70" s="54" t="e">
        <f>VLOOKUP(F70,Foglio1!$F$2:$G$1509,2,FALSE)</f>
        <v>#N/A</v>
      </c>
      <c r="H70" s="56"/>
      <c r="I70" s="4"/>
      <c r="J70" s="4"/>
      <c r="K70" s="4"/>
      <c r="L70" s="4"/>
      <c r="M70" s="24"/>
      <c r="N70" s="24"/>
      <c r="O70" s="14"/>
      <c r="P70" s="14"/>
      <c r="Q70" s="14"/>
      <c r="R70" s="14"/>
      <c r="S70" s="14"/>
      <c r="T70" s="14"/>
      <c r="U70" s="14"/>
      <c r="V70" s="14"/>
      <c r="W70" s="24"/>
      <c r="X70" s="14"/>
      <c r="Y70" s="15"/>
      <c r="Z70" s="15"/>
      <c r="AA70" s="55">
        <f t="shared" si="1"/>
        <v>0</v>
      </c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55">
        <f t="shared" si="2"/>
        <v>0</v>
      </c>
      <c r="AN70" s="55">
        <f t="shared" si="3"/>
        <v>0</v>
      </c>
      <c r="AO70" s="55">
        <f t="shared" si="4"/>
        <v>0</v>
      </c>
      <c r="AP70" s="84" t="str">
        <f t="shared" si="5"/>
        <v/>
      </c>
      <c r="AQ70" s="11" t="b">
        <f t="shared" si="6"/>
        <v>0</v>
      </c>
      <c r="AR70" s="59" t="b">
        <f t="shared" si="7"/>
        <v>0</v>
      </c>
      <c r="AS70" s="34" t="str">
        <f t="shared" si="8"/>
        <v/>
      </c>
    </row>
    <row r="71" spans="2:45">
      <c r="B71" s="260"/>
      <c r="C71" s="35"/>
      <c r="D71" s="53"/>
      <c r="E71" s="5"/>
      <c r="F71" s="60"/>
      <c r="G71" s="54" t="e">
        <f>VLOOKUP(F71,Foglio1!$F$2:$G$1509,2,FALSE)</f>
        <v>#N/A</v>
      </c>
      <c r="H71" s="56"/>
      <c r="I71" s="4"/>
      <c r="J71" s="4"/>
      <c r="K71" s="4"/>
      <c r="L71" s="4"/>
      <c r="M71" s="24"/>
      <c r="N71" s="24"/>
      <c r="O71" s="14"/>
      <c r="P71" s="14"/>
      <c r="Q71" s="14"/>
      <c r="R71" s="14"/>
      <c r="S71" s="14"/>
      <c r="T71" s="14"/>
      <c r="U71" s="14"/>
      <c r="V71" s="14"/>
      <c r="W71" s="24"/>
      <c r="X71" s="14"/>
      <c r="Y71" s="15"/>
      <c r="Z71" s="15"/>
      <c r="AA71" s="55">
        <f t="shared" si="1"/>
        <v>0</v>
      </c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55">
        <f t="shared" si="2"/>
        <v>0</v>
      </c>
      <c r="AN71" s="55">
        <f t="shared" si="3"/>
        <v>0</v>
      </c>
      <c r="AO71" s="55">
        <f t="shared" si="4"/>
        <v>0</v>
      </c>
      <c r="AP71" s="84" t="str">
        <f t="shared" si="5"/>
        <v/>
      </c>
      <c r="AQ71" s="11" t="b">
        <f t="shared" si="6"/>
        <v>0</v>
      </c>
      <c r="AR71" s="59" t="b">
        <f t="shared" si="7"/>
        <v>0</v>
      </c>
      <c r="AS71" s="34" t="str">
        <f t="shared" si="8"/>
        <v/>
      </c>
    </row>
    <row r="72" spans="2:45">
      <c r="B72" s="260"/>
      <c r="C72" s="35"/>
      <c r="D72" s="53"/>
      <c r="E72" s="5"/>
      <c r="F72" s="60"/>
      <c r="G72" s="54" t="e">
        <f>VLOOKUP(F72,Foglio1!$F$2:$G$1509,2,FALSE)</f>
        <v>#N/A</v>
      </c>
      <c r="H72" s="56"/>
      <c r="I72" s="4"/>
      <c r="J72" s="4"/>
      <c r="K72" s="4"/>
      <c r="L72" s="4"/>
      <c r="M72" s="24"/>
      <c r="N72" s="24"/>
      <c r="O72" s="14"/>
      <c r="P72" s="14"/>
      <c r="Q72" s="14"/>
      <c r="R72" s="14"/>
      <c r="S72" s="14"/>
      <c r="T72" s="14"/>
      <c r="U72" s="14"/>
      <c r="V72" s="14"/>
      <c r="W72" s="24"/>
      <c r="X72" s="14"/>
      <c r="Y72" s="15"/>
      <c r="Z72" s="15"/>
      <c r="AA72" s="55">
        <f t="shared" ref="AA72:AA135" si="9">SUM(Y72:Z72)</f>
        <v>0</v>
      </c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55">
        <f t="shared" ref="AM72:AM135" si="10">SUM(AA72:AC72)</f>
        <v>0</v>
      </c>
      <c r="AN72" s="55">
        <f t="shared" ref="AN72:AN135" si="11">SUM(AD72:AF72)</f>
        <v>0</v>
      </c>
      <c r="AO72" s="55">
        <f t="shared" ref="AO72:AO135" si="12">SUM(AG72:AK72)</f>
        <v>0</v>
      </c>
      <c r="AP72" s="84" t="str">
        <f t="shared" ref="AP72:AP135" si="13">IF(AND(OR(AQ72=FALSE,AR72=FALSE),OR(COUNTBLANK(A72:F72)&lt;&gt;COLUMNS(A72:F72),COUNTBLANK(H72:Z72)&lt;&gt;COLUMNS(H72:Z72),COUNTBLANK(AB72:AL72)&lt;&gt;COLUMNS(AB72:AL72))),"KO","")</f>
        <v/>
      </c>
      <c r="AQ72" s="11" t="b">
        <f t="shared" ref="AQ72:AQ135" si="14">IF(OR(ISBLANK(B72),ISBLANK(H72),ISBLANK(I72),ISBLANK(L72),ISBLANK(M72),ISBLANK(N72),ISBLANK(O72),ISBLANK(R72),ISBLANK(V72),ISBLANK(W72),ISBLANK(Y72),ISBLANK(AB72),ISBLANK(AD72),ISBLANK(AL72)),FALSE,TRUE)</f>
        <v>0</v>
      </c>
      <c r="AR72" s="59" t="b">
        <f t="shared" ref="AR72:AR135" si="15">IF(ISBLANK(B72),IF(OR(ISBLANK(C72),ISBLANK(D72),ISBLANK(E72),ISBLANK(F72),ISBLANK(G72)),FALSE,TRUE),TRUE)</f>
        <v>0</v>
      </c>
      <c r="AS72" s="34" t="str">
        <f t="shared" ref="AS72:AS135" si="16">IF(AND(AP72="KO",OR(COUNTBLANK(A72:F72)&lt;&gt;COLUMNS(A72:F72),COUNTBLANK(H72:Z72)&lt;&gt;COLUMNS(H72:Z72),COUNTBLANK(AB72:AL72)&lt;&gt;COLUMNS(AB72:AL72))),"ATTENZIONE!!! NON TUTTI I CAMPI OBBLIGATORI SONO STATI COMPILATI","")</f>
        <v/>
      </c>
    </row>
    <row r="73" spans="2:45">
      <c r="B73" s="260"/>
      <c r="C73" s="35"/>
      <c r="D73" s="53"/>
      <c r="E73" s="5"/>
      <c r="F73" s="60"/>
      <c r="G73" s="54" t="e">
        <f>VLOOKUP(F73,Foglio1!$F$2:$G$1509,2,FALSE)</f>
        <v>#N/A</v>
      </c>
      <c r="H73" s="56"/>
      <c r="I73" s="4"/>
      <c r="J73" s="4"/>
      <c r="K73" s="4"/>
      <c r="L73" s="4"/>
      <c r="M73" s="24"/>
      <c r="N73" s="24"/>
      <c r="O73" s="14"/>
      <c r="P73" s="14"/>
      <c r="Q73" s="14"/>
      <c r="R73" s="14"/>
      <c r="S73" s="14"/>
      <c r="T73" s="14"/>
      <c r="U73" s="14"/>
      <c r="V73" s="14"/>
      <c r="W73" s="24"/>
      <c r="X73" s="14"/>
      <c r="Y73" s="15"/>
      <c r="Z73" s="15"/>
      <c r="AA73" s="55">
        <f t="shared" si="9"/>
        <v>0</v>
      </c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55">
        <f t="shared" si="10"/>
        <v>0</v>
      </c>
      <c r="AN73" s="55">
        <f t="shared" si="11"/>
        <v>0</v>
      </c>
      <c r="AO73" s="55">
        <f t="shared" si="12"/>
        <v>0</v>
      </c>
      <c r="AP73" s="84" t="str">
        <f t="shared" si="13"/>
        <v/>
      </c>
      <c r="AQ73" s="11" t="b">
        <f t="shared" si="14"/>
        <v>0</v>
      </c>
      <c r="AR73" s="59" t="b">
        <f t="shared" si="15"/>
        <v>0</v>
      </c>
      <c r="AS73" s="34" t="str">
        <f t="shared" si="16"/>
        <v/>
      </c>
    </row>
    <row r="74" spans="2:45">
      <c r="B74" s="260"/>
      <c r="C74" s="35"/>
      <c r="D74" s="53"/>
      <c r="E74" s="5"/>
      <c r="F74" s="60"/>
      <c r="G74" s="54" t="e">
        <f>VLOOKUP(F74,Foglio1!$F$2:$G$1509,2,FALSE)</f>
        <v>#N/A</v>
      </c>
      <c r="H74" s="56"/>
      <c r="I74" s="4"/>
      <c r="J74" s="4"/>
      <c r="K74" s="4"/>
      <c r="L74" s="4"/>
      <c r="M74" s="24"/>
      <c r="N74" s="24"/>
      <c r="O74" s="14"/>
      <c r="P74" s="14"/>
      <c r="Q74" s="14"/>
      <c r="R74" s="14"/>
      <c r="S74" s="14"/>
      <c r="T74" s="14"/>
      <c r="U74" s="14"/>
      <c r="V74" s="14"/>
      <c r="W74" s="24"/>
      <c r="X74" s="14"/>
      <c r="Y74" s="15"/>
      <c r="Z74" s="15"/>
      <c r="AA74" s="55">
        <f t="shared" si="9"/>
        <v>0</v>
      </c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55">
        <f t="shared" si="10"/>
        <v>0</v>
      </c>
      <c r="AN74" s="55">
        <f t="shared" si="11"/>
        <v>0</v>
      </c>
      <c r="AO74" s="55">
        <f t="shared" si="12"/>
        <v>0</v>
      </c>
      <c r="AP74" s="84" t="str">
        <f t="shared" si="13"/>
        <v/>
      </c>
      <c r="AQ74" s="11" t="b">
        <f t="shared" si="14"/>
        <v>0</v>
      </c>
      <c r="AR74" s="59" t="b">
        <f t="shared" si="15"/>
        <v>0</v>
      </c>
      <c r="AS74" s="34" t="str">
        <f t="shared" si="16"/>
        <v/>
      </c>
    </row>
    <row r="75" spans="2:45">
      <c r="B75" s="260"/>
      <c r="C75" s="35"/>
      <c r="D75" s="53"/>
      <c r="E75" s="5"/>
      <c r="F75" s="60"/>
      <c r="G75" s="54" t="e">
        <f>VLOOKUP(F75,Foglio1!$F$2:$G$1509,2,FALSE)</f>
        <v>#N/A</v>
      </c>
      <c r="H75" s="56"/>
      <c r="I75" s="4"/>
      <c r="J75" s="4"/>
      <c r="K75" s="4"/>
      <c r="L75" s="4"/>
      <c r="M75" s="24"/>
      <c r="N75" s="24"/>
      <c r="O75" s="14"/>
      <c r="P75" s="14"/>
      <c r="Q75" s="14"/>
      <c r="R75" s="14"/>
      <c r="S75" s="14"/>
      <c r="T75" s="14"/>
      <c r="U75" s="14"/>
      <c r="V75" s="14"/>
      <c r="W75" s="24"/>
      <c r="X75" s="14"/>
      <c r="Y75" s="15"/>
      <c r="Z75" s="15"/>
      <c r="AA75" s="55">
        <f t="shared" si="9"/>
        <v>0</v>
      </c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55">
        <f t="shared" si="10"/>
        <v>0</v>
      </c>
      <c r="AN75" s="55">
        <f t="shared" si="11"/>
        <v>0</v>
      </c>
      <c r="AO75" s="55">
        <f t="shared" si="12"/>
        <v>0</v>
      </c>
      <c r="AP75" s="84" t="str">
        <f t="shared" si="13"/>
        <v/>
      </c>
      <c r="AQ75" s="11" t="b">
        <f t="shared" si="14"/>
        <v>0</v>
      </c>
      <c r="AR75" s="59" t="b">
        <f t="shared" si="15"/>
        <v>0</v>
      </c>
      <c r="AS75" s="34" t="str">
        <f t="shared" si="16"/>
        <v/>
      </c>
    </row>
    <row r="76" spans="2:45">
      <c r="B76" s="260"/>
      <c r="C76" s="35"/>
      <c r="D76" s="53"/>
      <c r="E76" s="5"/>
      <c r="F76" s="60"/>
      <c r="G76" s="54" t="e">
        <f>VLOOKUP(F76,Foglio1!$F$2:$G$1509,2,FALSE)</f>
        <v>#N/A</v>
      </c>
      <c r="H76" s="56"/>
      <c r="I76" s="4"/>
      <c r="J76" s="4"/>
      <c r="K76" s="4"/>
      <c r="L76" s="4"/>
      <c r="M76" s="24"/>
      <c r="N76" s="24"/>
      <c r="O76" s="14"/>
      <c r="P76" s="14"/>
      <c r="Q76" s="14"/>
      <c r="R76" s="14"/>
      <c r="S76" s="14"/>
      <c r="T76" s="14"/>
      <c r="U76" s="14"/>
      <c r="V76" s="14"/>
      <c r="W76" s="24"/>
      <c r="X76" s="14"/>
      <c r="Y76" s="15"/>
      <c r="Z76" s="15"/>
      <c r="AA76" s="55">
        <f t="shared" si="9"/>
        <v>0</v>
      </c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55">
        <f t="shared" si="10"/>
        <v>0</v>
      </c>
      <c r="AN76" s="55">
        <f t="shared" si="11"/>
        <v>0</v>
      </c>
      <c r="AO76" s="55">
        <f t="shared" si="12"/>
        <v>0</v>
      </c>
      <c r="AP76" s="84" t="str">
        <f t="shared" si="13"/>
        <v/>
      </c>
      <c r="AQ76" s="11" t="b">
        <f t="shared" si="14"/>
        <v>0</v>
      </c>
      <c r="AR76" s="59" t="b">
        <f t="shared" si="15"/>
        <v>0</v>
      </c>
      <c r="AS76" s="34" t="str">
        <f t="shared" si="16"/>
        <v/>
      </c>
    </row>
    <row r="77" spans="2:45">
      <c r="B77" s="260"/>
      <c r="C77" s="35"/>
      <c r="D77" s="53"/>
      <c r="E77" s="5"/>
      <c r="F77" s="60"/>
      <c r="G77" s="54" t="e">
        <f>VLOOKUP(F77,Foglio1!$F$2:$G$1509,2,FALSE)</f>
        <v>#N/A</v>
      </c>
      <c r="H77" s="56"/>
      <c r="I77" s="4"/>
      <c r="J77" s="4"/>
      <c r="K77" s="4"/>
      <c r="L77" s="4"/>
      <c r="M77" s="24"/>
      <c r="N77" s="24"/>
      <c r="O77" s="14"/>
      <c r="P77" s="14"/>
      <c r="Q77" s="14"/>
      <c r="R77" s="14"/>
      <c r="S77" s="14"/>
      <c r="T77" s="14"/>
      <c r="U77" s="14"/>
      <c r="V77" s="14"/>
      <c r="W77" s="24"/>
      <c r="X77" s="14"/>
      <c r="Y77" s="15"/>
      <c r="Z77" s="15"/>
      <c r="AA77" s="55">
        <f t="shared" si="9"/>
        <v>0</v>
      </c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55">
        <f t="shared" si="10"/>
        <v>0</v>
      </c>
      <c r="AN77" s="55">
        <f t="shared" si="11"/>
        <v>0</v>
      </c>
      <c r="AO77" s="55">
        <f t="shared" si="12"/>
        <v>0</v>
      </c>
      <c r="AP77" s="84" t="str">
        <f t="shared" si="13"/>
        <v/>
      </c>
      <c r="AQ77" s="11" t="b">
        <f t="shared" si="14"/>
        <v>0</v>
      </c>
      <c r="AR77" s="59" t="b">
        <f t="shared" si="15"/>
        <v>0</v>
      </c>
      <c r="AS77" s="34" t="str">
        <f t="shared" si="16"/>
        <v/>
      </c>
    </row>
    <row r="78" spans="2:45">
      <c r="B78" s="260"/>
      <c r="C78" s="35"/>
      <c r="D78" s="53"/>
      <c r="E78" s="5"/>
      <c r="F78" s="60"/>
      <c r="G78" s="54" t="e">
        <f>VLOOKUP(F78,Foglio1!$F$2:$G$1509,2,FALSE)</f>
        <v>#N/A</v>
      </c>
      <c r="H78" s="56"/>
      <c r="I78" s="4"/>
      <c r="J78" s="4"/>
      <c r="K78" s="4"/>
      <c r="L78" s="4"/>
      <c r="M78" s="24"/>
      <c r="N78" s="24"/>
      <c r="O78" s="14"/>
      <c r="P78" s="14"/>
      <c r="Q78" s="14"/>
      <c r="R78" s="14"/>
      <c r="S78" s="14"/>
      <c r="T78" s="14"/>
      <c r="U78" s="14"/>
      <c r="V78" s="14"/>
      <c r="W78" s="24"/>
      <c r="X78" s="14"/>
      <c r="Y78" s="15"/>
      <c r="Z78" s="15"/>
      <c r="AA78" s="55">
        <f t="shared" si="9"/>
        <v>0</v>
      </c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55">
        <f t="shared" si="10"/>
        <v>0</v>
      </c>
      <c r="AN78" s="55">
        <f t="shared" si="11"/>
        <v>0</v>
      </c>
      <c r="AO78" s="55">
        <f t="shared" si="12"/>
        <v>0</v>
      </c>
      <c r="AP78" s="84" t="str">
        <f t="shared" si="13"/>
        <v/>
      </c>
      <c r="AQ78" s="11" t="b">
        <f t="shared" si="14"/>
        <v>0</v>
      </c>
      <c r="AR78" s="59" t="b">
        <f t="shared" si="15"/>
        <v>0</v>
      </c>
      <c r="AS78" s="34" t="str">
        <f t="shared" si="16"/>
        <v/>
      </c>
    </row>
    <row r="79" spans="2:45">
      <c r="B79" s="260"/>
      <c r="C79" s="35"/>
      <c r="D79" s="53"/>
      <c r="E79" s="5"/>
      <c r="F79" s="60"/>
      <c r="G79" s="54" t="e">
        <f>VLOOKUP(F79,Foglio1!$F$2:$G$1509,2,FALSE)</f>
        <v>#N/A</v>
      </c>
      <c r="H79" s="56"/>
      <c r="I79" s="4"/>
      <c r="J79" s="4"/>
      <c r="K79" s="4"/>
      <c r="L79" s="4"/>
      <c r="M79" s="24"/>
      <c r="N79" s="24"/>
      <c r="O79" s="14"/>
      <c r="P79" s="14"/>
      <c r="Q79" s="14"/>
      <c r="R79" s="14"/>
      <c r="S79" s="14"/>
      <c r="T79" s="14"/>
      <c r="U79" s="14"/>
      <c r="V79" s="14"/>
      <c r="W79" s="24"/>
      <c r="X79" s="14"/>
      <c r="Y79" s="15"/>
      <c r="Z79" s="15"/>
      <c r="AA79" s="55">
        <f t="shared" si="9"/>
        <v>0</v>
      </c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55">
        <f t="shared" si="10"/>
        <v>0</v>
      </c>
      <c r="AN79" s="55">
        <f t="shared" si="11"/>
        <v>0</v>
      </c>
      <c r="AO79" s="55">
        <f t="shared" si="12"/>
        <v>0</v>
      </c>
      <c r="AP79" s="84" t="str">
        <f t="shared" si="13"/>
        <v/>
      </c>
      <c r="AQ79" s="11" t="b">
        <f t="shared" si="14"/>
        <v>0</v>
      </c>
      <c r="AR79" s="59" t="b">
        <f t="shared" si="15"/>
        <v>0</v>
      </c>
      <c r="AS79" s="34" t="str">
        <f t="shared" si="16"/>
        <v/>
      </c>
    </row>
    <row r="80" spans="2:45">
      <c r="B80" s="260"/>
      <c r="C80" s="35"/>
      <c r="D80" s="53"/>
      <c r="E80" s="5"/>
      <c r="F80" s="60"/>
      <c r="G80" s="54" t="e">
        <f>VLOOKUP(F80,Foglio1!$F$2:$G$1509,2,FALSE)</f>
        <v>#N/A</v>
      </c>
      <c r="H80" s="56"/>
      <c r="I80" s="4"/>
      <c r="J80" s="4"/>
      <c r="K80" s="4"/>
      <c r="L80" s="4"/>
      <c r="M80" s="24"/>
      <c r="N80" s="24"/>
      <c r="O80" s="14"/>
      <c r="P80" s="14"/>
      <c r="Q80" s="14"/>
      <c r="R80" s="14"/>
      <c r="S80" s="14"/>
      <c r="T80" s="14"/>
      <c r="U80" s="14"/>
      <c r="V80" s="14"/>
      <c r="W80" s="24"/>
      <c r="X80" s="14"/>
      <c r="Y80" s="15"/>
      <c r="Z80" s="15"/>
      <c r="AA80" s="55">
        <f t="shared" si="9"/>
        <v>0</v>
      </c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55">
        <f t="shared" si="10"/>
        <v>0</v>
      </c>
      <c r="AN80" s="55">
        <f t="shared" si="11"/>
        <v>0</v>
      </c>
      <c r="AO80" s="55">
        <f t="shared" si="12"/>
        <v>0</v>
      </c>
      <c r="AP80" s="84" t="str">
        <f t="shared" si="13"/>
        <v/>
      </c>
      <c r="AQ80" s="11" t="b">
        <f t="shared" si="14"/>
        <v>0</v>
      </c>
      <c r="AR80" s="59" t="b">
        <f t="shared" si="15"/>
        <v>0</v>
      </c>
      <c r="AS80" s="34" t="str">
        <f t="shared" si="16"/>
        <v/>
      </c>
    </row>
    <row r="81" spans="2:45">
      <c r="B81" s="260"/>
      <c r="C81" s="35"/>
      <c r="D81" s="53"/>
      <c r="E81" s="5"/>
      <c r="F81" s="60"/>
      <c r="G81" s="54" t="e">
        <f>VLOOKUP(F81,Foglio1!$F$2:$G$1509,2,FALSE)</f>
        <v>#N/A</v>
      </c>
      <c r="H81" s="56"/>
      <c r="I81" s="4"/>
      <c r="J81" s="4"/>
      <c r="K81" s="4"/>
      <c r="L81" s="4"/>
      <c r="M81" s="24"/>
      <c r="N81" s="24"/>
      <c r="O81" s="14"/>
      <c r="P81" s="14"/>
      <c r="Q81" s="14"/>
      <c r="R81" s="14"/>
      <c r="S81" s="14"/>
      <c r="T81" s="14"/>
      <c r="U81" s="14"/>
      <c r="V81" s="14"/>
      <c r="W81" s="24"/>
      <c r="X81" s="14"/>
      <c r="Y81" s="15"/>
      <c r="Z81" s="15"/>
      <c r="AA81" s="55">
        <f t="shared" si="9"/>
        <v>0</v>
      </c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55">
        <f t="shared" si="10"/>
        <v>0</v>
      </c>
      <c r="AN81" s="55">
        <f t="shared" si="11"/>
        <v>0</v>
      </c>
      <c r="AO81" s="55">
        <f t="shared" si="12"/>
        <v>0</v>
      </c>
      <c r="AP81" s="84" t="str">
        <f t="shared" si="13"/>
        <v/>
      </c>
      <c r="AQ81" s="11" t="b">
        <f t="shared" si="14"/>
        <v>0</v>
      </c>
      <c r="AR81" s="59" t="b">
        <f t="shared" si="15"/>
        <v>0</v>
      </c>
      <c r="AS81" s="34" t="str">
        <f t="shared" si="16"/>
        <v/>
      </c>
    </row>
    <row r="82" spans="2:45">
      <c r="B82" s="260"/>
      <c r="C82" s="35"/>
      <c r="D82" s="53"/>
      <c r="E82" s="5"/>
      <c r="F82" s="60"/>
      <c r="G82" s="54" t="e">
        <f>VLOOKUP(F82,Foglio1!$F$2:$G$1509,2,FALSE)</f>
        <v>#N/A</v>
      </c>
      <c r="H82" s="56"/>
      <c r="I82" s="4"/>
      <c r="J82" s="4"/>
      <c r="K82" s="4"/>
      <c r="L82" s="4"/>
      <c r="M82" s="24"/>
      <c r="N82" s="24"/>
      <c r="O82" s="14"/>
      <c r="P82" s="14"/>
      <c r="Q82" s="14"/>
      <c r="R82" s="14"/>
      <c r="S82" s="14"/>
      <c r="T82" s="14"/>
      <c r="U82" s="14"/>
      <c r="V82" s="14"/>
      <c r="W82" s="24"/>
      <c r="X82" s="14"/>
      <c r="Y82" s="15"/>
      <c r="Z82" s="15"/>
      <c r="AA82" s="55">
        <f t="shared" si="9"/>
        <v>0</v>
      </c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55">
        <f t="shared" si="10"/>
        <v>0</v>
      </c>
      <c r="AN82" s="55">
        <f t="shared" si="11"/>
        <v>0</v>
      </c>
      <c r="AO82" s="55">
        <f t="shared" si="12"/>
        <v>0</v>
      </c>
      <c r="AP82" s="84" t="str">
        <f t="shared" si="13"/>
        <v/>
      </c>
      <c r="AQ82" s="11" t="b">
        <f t="shared" si="14"/>
        <v>0</v>
      </c>
      <c r="AR82" s="59" t="b">
        <f t="shared" si="15"/>
        <v>0</v>
      </c>
      <c r="AS82" s="34" t="str">
        <f t="shared" si="16"/>
        <v/>
      </c>
    </row>
    <row r="83" spans="2:45">
      <c r="B83" s="260"/>
      <c r="C83" s="35"/>
      <c r="D83" s="53"/>
      <c r="E83" s="5"/>
      <c r="F83" s="60"/>
      <c r="G83" s="54" t="e">
        <f>VLOOKUP(F83,Foglio1!$F$2:$G$1509,2,FALSE)</f>
        <v>#N/A</v>
      </c>
      <c r="H83" s="56"/>
      <c r="I83" s="4"/>
      <c r="J83" s="4"/>
      <c r="K83" s="4"/>
      <c r="L83" s="4"/>
      <c r="M83" s="24"/>
      <c r="N83" s="24"/>
      <c r="O83" s="14"/>
      <c r="P83" s="14"/>
      <c r="Q83" s="14"/>
      <c r="R83" s="14"/>
      <c r="S83" s="14"/>
      <c r="T83" s="14"/>
      <c r="U83" s="14"/>
      <c r="V83" s="14"/>
      <c r="W83" s="24"/>
      <c r="X83" s="14"/>
      <c r="Y83" s="15"/>
      <c r="Z83" s="15"/>
      <c r="AA83" s="55">
        <f t="shared" si="9"/>
        <v>0</v>
      </c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55">
        <f t="shared" si="10"/>
        <v>0</v>
      </c>
      <c r="AN83" s="55">
        <f t="shared" si="11"/>
        <v>0</v>
      </c>
      <c r="AO83" s="55">
        <f t="shared" si="12"/>
        <v>0</v>
      </c>
      <c r="AP83" s="84" t="str">
        <f t="shared" si="13"/>
        <v/>
      </c>
      <c r="AQ83" s="11" t="b">
        <f t="shared" si="14"/>
        <v>0</v>
      </c>
      <c r="AR83" s="59" t="b">
        <f t="shared" si="15"/>
        <v>0</v>
      </c>
      <c r="AS83" s="34" t="str">
        <f t="shared" si="16"/>
        <v/>
      </c>
    </row>
    <row r="84" spans="2:45">
      <c r="B84" s="260"/>
      <c r="C84" s="35"/>
      <c r="D84" s="53"/>
      <c r="E84" s="5"/>
      <c r="F84" s="60"/>
      <c r="G84" s="54" t="e">
        <f>VLOOKUP(F84,Foglio1!$F$2:$G$1509,2,FALSE)</f>
        <v>#N/A</v>
      </c>
      <c r="H84" s="56"/>
      <c r="I84" s="4"/>
      <c r="J84" s="4"/>
      <c r="K84" s="4"/>
      <c r="L84" s="4"/>
      <c r="M84" s="24"/>
      <c r="N84" s="24"/>
      <c r="O84" s="14"/>
      <c r="P84" s="14"/>
      <c r="Q84" s="14"/>
      <c r="R84" s="14"/>
      <c r="S84" s="14"/>
      <c r="T84" s="14"/>
      <c r="U84" s="14"/>
      <c r="V84" s="14"/>
      <c r="W84" s="24"/>
      <c r="X84" s="14"/>
      <c r="Y84" s="15"/>
      <c r="Z84" s="15"/>
      <c r="AA84" s="55">
        <f t="shared" si="9"/>
        <v>0</v>
      </c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55">
        <f t="shared" si="10"/>
        <v>0</v>
      </c>
      <c r="AN84" s="55">
        <f t="shared" si="11"/>
        <v>0</v>
      </c>
      <c r="AO84" s="55">
        <f t="shared" si="12"/>
        <v>0</v>
      </c>
      <c r="AP84" s="84" t="str">
        <f t="shared" si="13"/>
        <v/>
      </c>
      <c r="AQ84" s="11" t="b">
        <f t="shared" si="14"/>
        <v>0</v>
      </c>
      <c r="AR84" s="59" t="b">
        <f t="shared" si="15"/>
        <v>0</v>
      </c>
      <c r="AS84" s="34" t="str">
        <f t="shared" si="16"/>
        <v/>
      </c>
    </row>
    <row r="85" spans="2:45">
      <c r="B85" s="260"/>
      <c r="C85" s="35"/>
      <c r="D85" s="53"/>
      <c r="E85" s="5"/>
      <c r="F85" s="60"/>
      <c r="G85" s="54" t="e">
        <f>VLOOKUP(F85,Foglio1!$F$2:$G$1509,2,FALSE)</f>
        <v>#N/A</v>
      </c>
      <c r="H85" s="56"/>
      <c r="I85" s="4"/>
      <c r="J85" s="4"/>
      <c r="K85" s="4"/>
      <c r="L85" s="4"/>
      <c r="M85" s="24"/>
      <c r="N85" s="24"/>
      <c r="O85" s="14"/>
      <c r="P85" s="14"/>
      <c r="Q85" s="14"/>
      <c r="R85" s="14"/>
      <c r="S85" s="14"/>
      <c r="T85" s="14"/>
      <c r="U85" s="14"/>
      <c r="V85" s="14"/>
      <c r="W85" s="24"/>
      <c r="X85" s="14"/>
      <c r="Y85" s="15"/>
      <c r="Z85" s="15"/>
      <c r="AA85" s="55">
        <f t="shared" si="9"/>
        <v>0</v>
      </c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55">
        <f t="shared" si="10"/>
        <v>0</v>
      </c>
      <c r="AN85" s="55">
        <f t="shared" si="11"/>
        <v>0</v>
      </c>
      <c r="AO85" s="55">
        <f t="shared" si="12"/>
        <v>0</v>
      </c>
      <c r="AP85" s="84" t="str">
        <f t="shared" si="13"/>
        <v/>
      </c>
      <c r="AQ85" s="11" t="b">
        <f t="shared" si="14"/>
        <v>0</v>
      </c>
      <c r="AR85" s="59" t="b">
        <f t="shared" si="15"/>
        <v>0</v>
      </c>
      <c r="AS85" s="34" t="str">
        <f t="shared" si="16"/>
        <v/>
      </c>
    </row>
    <row r="86" spans="2:45">
      <c r="B86" s="260"/>
      <c r="C86" s="35"/>
      <c r="D86" s="53"/>
      <c r="E86" s="5"/>
      <c r="F86" s="60"/>
      <c r="G86" s="54" t="e">
        <f>VLOOKUP(F86,Foglio1!$F$2:$G$1509,2,FALSE)</f>
        <v>#N/A</v>
      </c>
      <c r="H86" s="56"/>
      <c r="I86" s="4"/>
      <c r="J86" s="4"/>
      <c r="K86" s="4"/>
      <c r="L86" s="4"/>
      <c r="M86" s="24"/>
      <c r="N86" s="24"/>
      <c r="O86" s="14"/>
      <c r="P86" s="14"/>
      <c r="Q86" s="14"/>
      <c r="R86" s="14"/>
      <c r="S86" s="14"/>
      <c r="T86" s="14"/>
      <c r="U86" s="14"/>
      <c r="V86" s="14"/>
      <c r="W86" s="24"/>
      <c r="X86" s="14"/>
      <c r="Y86" s="15"/>
      <c r="Z86" s="15"/>
      <c r="AA86" s="55">
        <f t="shared" si="9"/>
        <v>0</v>
      </c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55">
        <f t="shared" si="10"/>
        <v>0</v>
      </c>
      <c r="AN86" s="55">
        <f t="shared" si="11"/>
        <v>0</v>
      </c>
      <c r="AO86" s="55">
        <f t="shared" si="12"/>
        <v>0</v>
      </c>
      <c r="AP86" s="84" t="str">
        <f t="shared" si="13"/>
        <v/>
      </c>
      <c r="AQ86" s="11" t="b">
        <f t="shared" si="14"/>
        <v>0</v>
      </c>
      <c r="AR86" s="59" t="b">
        <f t="shared" si="15"/>
        <v>0</v>
      </c>
      <c r="AS86" s="34" t="str">
        <f t="shared" si="16"/>
        <v/>
      </c>
    </row>
    <row r="87" spans="2:45">
      <c r="B87" s="260"/>
      <c r="C87" s="35"/>
      <c r="D87" s="53"/>
      <c r="E87" s="5"/>
      <c r="F87" s="60"/>
      <c r="G87" s="54" t="e">
        <f>VLOOKUP(F87,Foglio1!$F$2:$G$1509,2,FALSE)</f>
        <v>#N/A</v>
      </c>
      <c r="H87" s="56"/>
      <c r="I87" s="4"/>
      <c r="J87" s="4"/>
      <c r="K87" s="4"/>
      <c r="L87" s="4"/>
      <c r="M87" s="24"/>
      <c r="N87" s="24"/>
      <c r="O87" s="14"/>
      <c r="P87" s="14"/>
      <c r="Q87" s="14"/>
      <c r="R87" s="14"/>
      <c r="S87" s="14"/>
      <c r="T87" s="14"/>
      <c r="U87" s="14"/>
      <c r="V87" s="14"/>
      <c r="W87" s="24"/>
      <c r="X87" s="14"/>
      <c r="Y87" s="15"/>
      <c r="Z87" s="15"/>
      <c r="AA87" s="55">
        <f t="shared" si="9"/>
        <v>0</v>
      </c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55">
        <f t="shared" si="10"/>
        <v>0</v>
      </c>
      <c r="AN87" s="55">
        <f t="shared" si="11"/>
        <v>0</v>
      </c>
      <c r="AO87" s="55">
        <f t="shared" si="12"/>
        <v>0</v>
      </c>
      <c r="AP87" s="84" t="str">
        <f t="shared" si="13"/>
        <v/>
      </c>
      <c r="AQ87" s="11" t="b">
        <f t="shared" si="14"/>
        <v>0</v>
      </c>
      <c r="AR87" s="59" t="b">
        <f t="shared" si="15"/>
        <v>0</v>
      </c>
      <c r="AS87" s="34" t="str">
        <f t="shared" si="16"/>
        <v/>
      </c>
    </row>
    <row r="88" spans="2:45">
      <c r="B88" s="260"/>
      <c r="C88" s="35"/>
      <c r="D88" s="53"/>
      <c r="E88" s="5"/>
      <c r="F88" s="60"/>
      <c r="G88" s="54" t="e">
        <f>VLOOKUP(F88,Foglio1!$F$2:$G$1509,2,FALSE)</f>
        <v>#N/A</v>
      </c>
      <c r="H88" s="56"/>
      <c r="I88" s="4"/>
      <c r="J88" s="4"/>
      <c r="K88" s="4"/>
      <c r="L88" s="4"/>
      <c r="M88" s="24"/>
      <c r="N88" s="24"/>
      <c r="O88" s="14"/>
      <c r="P88" s="14"/>
      <c r="Q88" s="14"/>
      <c r="R88" s="14"/>
      <c r="S88" s="14"/>
      <c r="T88" s="14"/>
      <c r="U88" s="14"/>
      <c r="V88" s="14"/>
      <c r="W88" s="24"/>
      <c r="X88" s="14"/>
      <c r="Y88" s="15"/>
      <c r="Z88" s="15"/>
      <c r="AA88" s="55">
        <f t="shared" si="9"/>
        <v>0</v>
      </c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55">
        <f t="shared" si="10"/>
        <v>0</v>
      </c>
      <c r="AN88" s="55">
        <f t="shared" si="11"/>
        <v>0</v>
      </c>
      <c r="AO88" s="55">
        <f t="shared" si="12"/>
        <v>0</v>
      </c>
      <c r="AP88" s="84" t="str">
        <f t="shared" si="13"/>
        <v/>
      </c>
      <c r="AQ88" s="11" t="b">
        <f t="shared" si="14"/>
        <v>0</v>
      </c>
      <c r="AR88" s="59" t="b">
        <f t="shared" si="15"/>
        <v>0</v>
      </c>
      <c r="AS88" s="34" t="str">
        <f t="shared" si="16"/>
        <v/>
      </c>
    </row>
    <row r="89" spans="2:45">
      <c r="B89" s="260"/>
      <c r="C89" s="35"/>
      <c r="D89" s="53"/>
      <c r="E89" s="5"/>
      <c r="F89" s="60"/>
      <c r="G89" s="54" t="e">
        <f>VLOOKUP(F89,Foglio1!$F$2:$G$1509,2,FALSE)</f>
        <v>#N/A</v>
      </c>
      <c r="H89" s="56"/>
      <c r="I89" s="4"/>
      <c r="J89" s="4"/>
      <c r="K89" s="4"/>
      <c r="L89" s="4"/>
      <c r="M89" s="24"/>
      <c r="N89" s="24"/>
      <c r="O89" s="14"/>
      <c r="P89" s="14"/>
      <c r="Q89" s="14"/>
      <c r="R89" s="14"/>
      <c r="S89" s="14"/>
      <c r="T89" s="14"/>
      <c r="U89" s="14"/>
      <c r="V89" s="14"/>
      <c r="W89" s="24"/>
      <c r="X89" s="14"/>
      <c r="Y89" s="15"/>
      <c r="Z89" s="15"/>
      <c r="AA89" s="55">
        <f t="shared" si="9"/>
        <v>0</v>
      </c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55">
        <f t="shared" si="10"/>
        <v>0</v>
      </c>
      <c r="AN89" s="55">
        <f t="shared" si="11"/>
        <v>0</v>
      </c>
      <c r="AO89" s="55">
        <f t="shared" si="12"/>
        <v>0</v>
      </c>
      <c r="AP89" s="84" t="str">
        <f t="shared" si="13"/>
        <v/>
      </c>
      <c r="AQ89" s="11" t="b">
        <f t="shared" si="14"/>
        <v>0</v>
      </c>
      <c r="AR89" s="59" t="b">
        <f t="shared" si="15"/>
        <v>0</v>
      </c>
      <c r="AS89" s="34" t="str">
        <f t="shared" si="16"/>
        <v/>
      </c>
    </row>
    <row r="90" spans="2:45">
      <c r="B90" s="260"/>
      <c r="C90" s="35"/>
      <c r="D90" s="53"/>
      <c r="E90" s="5"/>
      <c r="F90" s="60"/>
      <c r="G90" s="54" t="e">
        <f>VLOOKUP(F90,Foglio1!$F$2:$G$1509,2,FALSE)</f>
        <v>#N/A</v>
      </c>
      <c r="H90" s="56"/>
      <c r="I90" s="4"/>
      <c r="J90" s="4"/>
      <c r="K90" s="4"/>
      <c r="L90" s="4"/>
      <c r="M90" s="24"/>
      <c r="N90" s="24"/>
      <c r="O90" s="14"/>
      <c r="P90" s="14"/>
      <c r="Q90" s="14"/>
      <c r="R90" s="14"/>
      <c r="S90" s="14"/>
      <c r="T90" s="14"/>
      <c r="U90" s="14"/>
      <c r="V90" s="14"/>
      <c r="W90" s="24"/>
      <c r="X90" s="14"/>
      <c r="Y90" s="15"/>
      <c r="Z90" s="15"/>
      <c r="AA90" s="55">
        <f t="shared" si="9"/>
        <v>0</v>
      </c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55">
        <f t="shared" si="10"/>
        <v>0</v>
      </c>
      <c r="AN90" s="55">
        <f t="shared" si="11"/>
        <v>0</v>
      </c>
      <c r="AO90" s="55">
        <f t="shared" si="12"/>
        <v>0</v>
      </c>
      <c r="AP90" s="84" t="str">
        <f t="shared" si="13"/>
        <v/>
      </c>
      <c r="AQ90" s="11" t="b">
        <f t="shared" si="14"/>
        <v>0</v>
      </c>
      <c r="AR90" s="59" t="b">
        <f t="shared" si="15"/>
        <v>0</v>
      </c>
      <c r="AS90" s="34" t="str">
        <f t="shared" si="16"/>
        <v/>
      </c>
    </row>
    <row r="91" spans="2:45">
      <c r="B91" s="260"/>
      <c r="C91" s="35"/>
      <c r="D91" s="53"/>
      <c r="E91" s="5"/>
      <c r="F91" s="60"/>
      <c r="G91" s="54" t="e">
        <f>VLOOKUP(F91,Foglio1!$F$2:$G$1509,2,FALSE)</f>
        <v>#N/A</v>
      </c>
      <c r="H91" s="56"/>
      <c r="I91" s="4"/>
      <c r="J91" s="4"/>
      <c r="K91" s="4"/>
      <c r="L91" s="4"/>
      <c r="M91" s="24"/>
      <c r="N91" s="24"/>
      <c r="O91" s="14"/>
      <c r="P91" s="14"/>
      <c r="Q91" s="14"/>
      <c r="R91" s="14"/>
      <c r="S91" s="14"/>
      <c r="T91" s="14"/>
      <c r="U91" s="14"/>
      <c r="V91" s="14"/>
      <c r="W91" s="24"/>
      <c r="X91" s="14"/>
      <c r="Y91" s="15"/>
      <c r="Z91" s="15"/>
      <c r="AA91" s="55">
        <f t="shared" si="9"/>
        <v>0</v>
      </c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55">
        <f t="shared" si="10"/>
        <v>0</v>
      </c>
      <c r="AN91" s="55">
        <f t="shared" si="11"/>
        <v>0</v>
      </c>
      <c r="AO91" s="55">
        <f t="shared" si="12"/>
        <v>0</v>
      </c>
      <c r="AP91" s="84" t="str">
        <f t="shared" si="13"/>
        <v/>
      </c>
      <c r="AQ91" s="11" t="b">
        <f t="shared" si="14"/>
        <v>0</v>
      </c>
      <c r="AR91" s="59" t="b">
        <f t="shared" si="15"/>
        <v>0</v>
      </c>
      <c r="AS91" s="34" t="str">
        <f t="shared" si="16"/>
        <v/>
      </c>
    </row>
    <row r="92" spans="2:45">
      <c r="B92" s="260"/>
      <c r="C92" s="35"/>
      <c r="D92" s="53"/>
      <c r="E92" s="5"/>
      <c r="F92" s="60"/>
      <c r="G92" s="54" t="e">
        <f>VLOOKUP(F92,Foglio1!$F$2:$G$1509,2,FALSE)</f>
        <v>#N/A</v>
      </c>
      <c r="H92" s="56"/>
      <c r="I92" s="4"/>
      <c r="J92" s="4"/>
      <c r="K92" s="4"/>
      <c r="L92" s="4"/>
      <c r="M92" s="24"/>
      <c r="N92" s="24"/>
      <c r="O92" s="14"/>
      <c r="P92" s="14"/>
      <c r="Q92" s="14"/>
      <c r="R92" s="14"/>
      <c r="S92" s="14"/>
      <c r="T92" s="14"/>
      <c r="U92" s="14"/>
      <c r="V92" s="14"/>
      <c r="W92" s="24"/>
      <c r="X92" s="14"/>
      <c r="Y92" s="15"/>
      <c r="Z92" s="15"/>
      <c r="AA92" s="55">
        <f t="shared" si="9"/>
        <v>0</v>
      </c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55">
        <f t="shared" si="10"/>
        <v>0</v>
      </c>
      <c r="AN92" s="55">
        <f t="shared" si="11"/>
        <v>0</v>
      </c>
      <c r="AO92" s="55">
        <f t="shared" si="12"/>
        <v>0</v>
      </c>
      <c r="AP92" s="84" t="str">
        <f t="shared" si="13"/>
        <v/>
      </c>
      <c r="AQ92" s="11" t="b">
        <f t="shared" si="14"/>
        <v>0</v>
      </c>
      <c r="AR92" s="59" t="b">
        <f t="shared" si="15"/>
        <v>0</v>
      </c>
      <c r="AS92" s="34" t="str">
        <f t="shared" si="16"/>
        <v/>
      </c>
    </row>
    <row r="93" spans="2:45">
      <c r="B93" s="260"/>
      <c r="C93" s="35"/>
      <c r="D93" s="53"/>
      <c r="E93" s="5"/>
      <c r="F93" s="60"/>
      <c r="G93" s="54" t="e">
        <f>VLOOKUP(F93,Foglio1!$F$2:$G$1509,2,FALSE)</f>
        <v>#N/A</v>
      </c>
      <c r="H93" s="56"/>
      <c r="I93" s="4"/>
      <c r="J93" s="4"/>
      <c r="K93" s="4"/>
      <c r="L93" s="4"/>
      <c r="M93" s="24"/>
      <c r="N93" s="24"/>
      <c r="O93" s="14"/>
      <c r="P93" s="14"/>
      <c r="Q93" s="14"/>
      <c r="R93" s="14"/>
      <c r="S93" s="14"/>
      <c r="T93" s="14"/>
      <c r="U93" s="14"/>
      <c r="V93" s="14"/>
      <c r="W93" s="24"/>
      <c r="X93" s="14"/>
      <c r="Y93" s="15"/>
      <c r="Z93" s="15"/>
      <c r="AA93" s="55">
        <f t="shared" si="9"/>
        <v>0</v>
      </c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55">
        <f t="shared" si="10"/>
        <v>0</v>
      </c>
      <c r="AN93" s="55">
        <f t="shared" si="11"/>
        <v>0</v>
      </c>
      <c r="AO93" s="55">
        <f t="shared" si="12"/>
        <v>0</v>
      </c>
      <c r="AP93" s="84" t="str">
        <f t="shared" si="13"/>
        <v/>
      </c>
      <c r="AQ93" s="11" t="b">
        <f t="shared" si="14"/>
        <v>0</v>
      </c>
      <c r="AR93" s="59" t="b">
        <f t="shared" si="15"/>
        <v>0</v>
      </c>
      <c r="AS93" s="34" t="str">
        <f t="shared" si="16"/>
        <v/>
      </c>
    </row>
    <row r="94" spans="2:45">
      <c r="B94" s="260"/>
      <c r="C94" s="35"/>
      <c r="D94" s="53"/>
      <c r="E94" s="5"/>
      <c r="F94" s="60"/>
      <c r="G94" s="54" t="e">
        <f>VLOOKUP(F94,Foglio1!$F$2:$G$1509,2,FALSE)</f>
        <v>#N/A</v>
      </c>
      <c r="H94" s="56"/>
      <c r="I94" s="4"/>
      <c r="J94" s="4"/>
      <c r="K94" s="4"/>
      <c r="L94" s="4"/>
      <c r="M94" s="24"/>
      <c r="N94" s="24"/>
      <c r="O94" s="14"/>
      <c r="P94" s="14"/>
      <c r="Q94" s="14"/>
      <c r="R94" s="14"/>
      <c r="S94" s="14"/>
      <c r="T94" s="14"/>
      <c r="U94" s="14"/>
      <c r="V94" s="14"/>
      <c r="W94" s="24"/>
      <c r="X94" s="14"/>
      <c r="Y94" s="15"/>
      <c r="Z94" s="15"/>
      <c r="AA94" s="55">
        <f t="shared" si="9"/>
        <v>0</v>
      </c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55">
        <f t="shared" si="10"/>
        <v>0</v>
      </c>
      <c r="AN94" s="55">
        <f t="shared" si="11"/>
        <v>0</v>
      </c>
      <c r="AO94" s="55">
        <f t="shared" si="12"/>
        <v>0</v>
      </c>
      <c r="AP94" s="84" t="str">
        <f t="shared" si="13"/>
        <v/>
      </c>
      <c r="AQ94" s="11" t="b">
        <f t="shared" si="14"/>
        <v>0</v>
      </c>
      <c r="AR94" s="59" t="b">
        <f t="shared" si="15"/>
        <v>0</v>
      </c>
      <c r="AS94" s="34" t="str">
        <f t="shared" si="16"/>
        <v/>
      </c>
    </row>
    <row r="95" spans="2:45">
      <c r="B95" s="260"/>
      <c r="C95" s="35"/>
      <c r="D95" s="53"/>
      <c r="E95" s="5"/>
      <c r="F95" s="60"/>
      <c r="G95" s="54" t="e">
        <f>VLOOKUP(F95,Foglio1!$F$2:$G$1509,2,FALSE)</f>
        <v>#N/A</v>
      </c>
      <c r="H95" s="56"/>
      <c r="I95" s="4"/>
      <c r="J95" s="4"/>
      <c r="K95" s="4"/>
      <c r="L95" s="4"/>
      <c r="M95" s="24"/>
      <c r="N95" s="24"/>
      <c r="O95" s="14"/>
      <c r="P95" s="14"/>
      <c r="Q95" s="14"/>
      <c r="R95" s="14"/>
      <c r="S95" s="14"/>
      <c r="T95" s="14"/>
      <c r="U95" s="14"/>
      <c r="V95" s="14"/>
      <c r="W95" s="24"/>
      <c r="X95" s="14"/>
      <c r="Y95" s="15"/>
      <c r="Z95" s="15"/>
      <c r="AA95" s="55">
        <f t="shared" si="9"/>
        <v>0</v>
      </c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55">
        <f t="shared" si="10"/>
        <v>0</v>
      </c>
      <c r="AN95" s="55">
        <f t="shared" si="11"/>
        <v>0</v>
      </c>
      <c r="AO95" s="55">
        <f t="shared" si="12"/>
        <v>0</v>
      </c>
      <c r="AP95" s="84" t="str">
        <f t="shared" si="13"/>
        <v/>
      </c>
      <c r="AQ95" s="11" t="b">
        <f t="shared" si="14"/>
        <v>0</v>
      </c>
      <c r="AR95" s="59" t="b">
        <f t="shared" si="15"/>
        <v>0</v>
      </c>
      <c r="AS95" s="34" t="str">
        <f t="shared" si="16"/>
        <v/>
      </c>
    </row>
    <row r="96" spans="2:45">
      <c r="B96" s="260"/>
      <c r="C96" s="35"/>
      <c r="D96" s="53"/>
      <c r="E96" s="5"/>
      <c r="F96" s="60"/>
      <c r="G96" s="54" t="e">
        <f>VLOOKUP(F96,Foglio1!$F$2:$G$1509,2,FALSE)</f>
        <v>#N/A</v>
      </c>
      <c r="H96" s="56"/>
      <c r="I96" s="4"/>
      <c r="J96" s="4"/>
      <c r="K96" s="4"/>
      <c r="L96" s="4"/>
      <c r="M96" s="24"/>
      <c r="N96" s="24"/>
      <c r="O96" s="14"/>
      <c r="P96" s="14"/>
      <c r="Q96" s="14"/>
      <c r="R96" s="14"/>
      <c r="S96" s="14"/>
      <c r="T96" s="14"/>
      <c r="U96" s="14"/>
      <c r="V96" s="14"/>
      <c r="W96" s="24"/>
      <c r="X96" s="14"/>
      <c r="Y96" s="15"/>
      <c r="Z96" s="15"/>
      <c r="AA96" s="55">
        <f t="shared" si="9"/>
        <v>0</v>
      </c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55">
        <f t="shared" si="10"/>
        <v>0</v>
      </c>
      <c r="AN96" s="55">
        <f t="shared" si="11"/>
        <v>0</v>
      </c>
      <c r="AO96" s="55">
        <f t="shared" si="12"/>
        <v>0</v>
      </c>
      <c r="AP96" s="84" t="str">
        <f t="shared" si="13"/>
        <v/>
      </c>
      <c r="AQ96" s="11" t="b">
        <f t="shared" si="14"/>
        <v>0</v>
      </c>
      <c r="AR96" s="59" t="b">
        <f t="shared" si="15"/>
        <v>0</v>
      </c>
      <c r="AS96" s="34" t="str">
        <f t="shared" si="16"/>
        <v/>
      </c>
    </row>
    <row r="97" spans="2:45">
      <c r="B97" s="260"/>
      <c r="C97" s="35"/>
      <c r="D97" s="53"/>
      <c r="E97" s="5"/>
      <c r="F97" s="60"/>
      <c r="G97" s="54" t="e">
        <f>VLOOKUP(F97,Foglio1!$F$2:$G$1509,2,FALSE)</f>
        <v>#N/A</v>
      </c>
      <c r="H97" s="56"/>
      <c r="I97" s="4"/>
      <c r="J97" s="4"/>
      <c r="K97" s="4"/>
      <c r="L97" s="4"/>
      <c r="M97" s="24"/>
      <c r="N97" s="24"/>
      <c r="O97" s="14"/>
      <c r="P97" s="14"/>
      <c r="Q97" s="14"/>
      <c r="R97" s="14"/>
      <c r="S97" s="14"/>
      <c r="T97" s="14"/>
      <c r="U97" s="14"/>
      <c r="V97" s="14"/>
      <c r="W97" s="24"/>
      <c r="X97" s="14"/>
      <c r="Y97" s="15"/>
      <c r="Z97" s="15"/>
      <c r="AA97" s="55">
        <f t="shared" si="9"/>
        <v>0</v>
      </c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55">
        <f t="shared" si="10"/>
        <v>0</v>
      </c>
      <c r="AN97" s="55">
        <f t="shared" si="11"/>
        <v>0</v>
      </c>
      <c r="AO97" s="55">
        <f t="shared" si="12"/>
        <v>0</v>
      </c>
      <c r="AP97" s="84" t="str">
        <f t="shared" si="13"/>
        <v/>
      </c>
      <c r="AQ97" s="11" t="b">
        <f t="shared" si="14"/>
        <v>0</v>
      </c>
      <c r="AR97" s="59" t="b">
        <f t="shared" si="15"/>
        <v>0</v>
      </c>
      <c r="AS97" s="34" t="str">
        <f t="shared" si="16"/>
        <v/>
      </c>
    </row>
    <row r="98" spans="2:45">
      <c r="B98" s="260"/>
      <c r="C98" s="35"/>
      <c r="D98" s="53"/>
      <c r="E98" s="5"/>
      <c r="F98" s="60"/>
      <c r="G98" s="54" t="e">
        <f>VLOOKUP(F98,Foglio1!$F$2:$G$1509,2,FALSE)</f>
        <v>#N/A</v>
      </c>
      <c r="H98" s="56"/>
      <c r="I98" s="4"/>
      <c r="J98" s="4"/>
      <c r="K98" s="4"/>
      <c r="L98" s="4"/>
      <c r="M98" s="24"/>
      <c r="N98" s="24"/>
      <c r="O98" s="14"/>
      <c r="P98" s="14"/>
      <c r="Q98" s="14"/>
      <c r="R98" s="14"/>
      <c r="S98" s="14"/>
      <c r="T98" s="14"/>
      <c r="U98" s="14"/>
      <c r="V98" s="14"/>
      <c r="W98" s="24"/>
      <c r="X98" s="14"/>
      <c r="Y98" s="15"/>
      <c r="Z98" s="15"/>
      <c r="AA98" s="55">
        <f t="shared" si="9"/>
        <v>0</v>
      </c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55">
        <f t="shared" si="10"/>
        <v>0</v>
      </c>
      <c r="AN98" s="55">
        <f t="shared" si="11"/>
        <v>0</v>
      </c>
      <c r="AO98" s="55">
        <f t="shared" si="12"/>
        <v>0</v>
      </c>
      <c r="AP98" s="84" t="str">
        <f t="shared" si="13"/>
        <v/>
      </c>
      <c r="AQ98" s="11" t="b">
        <f t="shared" si="14"/>
        <v>0</v>
      </c>
      <c r="AR98" s="59" t="b">
        <f t="shared" si="15"/>
        <v>0</v>
      </c>
      <c r="AS98" s="34" t="str">
        <f t="shared" si="16"/>
        <v/>
      </c>
    </row>
    <row r="99" spans="2:45">
      <c r="B99" s="260"/>
      <c r="C99" s="35"/>
      <c r="D99" s="53"/>
      <c r="E99" s="5"/>
      <c r="F99" s="60"/>
      <c r="G99" s="54" t="e">
        <f>VLOOKUP(F99,Foglio1!$F$2:$G$1509,2,FALSE)</f>
        <v>#N/A</v>
      </c>
      <c r="H99" s="56"/>
      <c r="I99" s="4"/>
      <c r="J99" s="4"/>
      <c r="K99" s="4"/>
      <c r="L99" s="4"/>
      <c r="M99" s="24"/>
      <c r="N99" s="24"/>
      <c r="O99" s="14"/>
      <c r="P99" s="14"/>
      <c r="Q99" s="14"/>
      <c r="R99" s="14"/>
      <c r="S99" s="14"/>
      <c r="T99" s="14"/>
      <c r="U99" s="14"/>
      <c r="V99" s="14"/>
      <c r="W99" s="24"/>
      <c r="X99" s="14"/>
      <c r="Y99" s="15"/>
      <c r="Z99" s="15"/>
      <c r="AA99" s="55">
        <f t="shared" si="9"/>
        <v>0</v>
      </c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55">
        <f t="shared" si="10"/>
        <v>0</v>
      </c>
      <c r="AN99" s="55">
        <f t="shared" si="11"/>
        <v>0</v>
      </c>
      <c r="AO99" s="55">
        <f t="shared" si="12"/>
        <v>0</v>
      </c>
      <c r="AP99" s="84" t="str">
        <f t="shared" si="13"/>
        <v/>
      </c>
      <c r="AQ99" s="11" t="b">
        <f t="shared" si="14"/>
        <v>0</v>
      </c>
      <c r="AR99" s="59" t="b">
        <f t="shared" si="15"/>
        <v>0</v>
      </c>
      <c r="AS99" s="34" t="str">
        <f t="shared" si="16"/>
        <v/>
      </c>
    </row>
    <row r="100" spans="2:45">
      <c r="B100" s="260"/>
      <c r="C100" s="35"/>
      <c r="D100" s="53"/>
      <c r="E100" s="5"/>
      <c r="F100" s="60"/>
      <c r="G100" s="54" t="e">
        <f>VLOOKUP(F100,Foglio1!$F$2:$G$1509,2,FALSE)</f>
        <v>#N/A</v>
      </c>
      <c r="H100" s="56"/>
      <c r="I100" s="4"/>
      <c r="J100" s="4"/>
      <c r="K100" s="4"/>
      <c r="L100" s="4"/>
      <c r="M100" s="24"/>
      <c r="N100" s="24"/>
      <c r="O100" s="14"/>
      <c r="P100" s="14"/>
      <c r="Q100" s="14"/>
      <c r="R100" s="14"/>
      <c r="S100" s="14"/>
      <c r="T100" s="14"/>
      <c r="U100" s="14"/>
      <c r="V100" s="14"/>
      <c r="W100" s="24"/>
      <c r="X100" s="14"/>
      <c r="Y100" s="15"/>
      <c r="Z100" s="15"/>
      <c r="AA100" s="55">
        <f t="shared" si="9"/>
        <v>0</v>
      </c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55">
        <f t="shared" si="10"/>
        <v>0</v>
      </c>
      <c r="AN100" s="55">
        <f t="shared" si="11"/>
        <v>0</v>
      </c>
      <c r="AO100" s="55">
        <f t="shared" si="12"/>
        <v>0</v>
      </c>
      <c r="AP100" s="84" t="str">
        <f t="shared" si="13"/>
        <v/>
      </c>
      <c r="AQ100" s="11" t="b">
        <f t="shared" si="14"/>
        <v>0</v>
      </c>
      <c r="AR100" s="59" t="b">
        <f t="shared" si="15"/>
        <v>0</v>
      </c>
      <c r="AS100" s="34" t="str">
        <f t="shared" si="16"/>
        <v/>
      </c>
    </row>
    <row r="101" spans="2:45">
      <c r="B101" s="260"/>
      <c r="C101" s="35"/>
      <c r="D101" s="53"/>
      <c r="E101" s="5"/>
      <c r="F101" s="60"/>
      <c r="G101" s="54" t="e">
        <f>VLOOKUP(F101,Foglio1!$F$2:$G$1509,2,FALSE)</f>
        <v>#N/A</v>
      </c>
      <c r="H101" s="56"/>
      <c r="I101" s="4"/>
      <c r="J101" s="4"/>
      <c r="K101" s="4"/>
      <c r="L101" s="4"/>
      <c r="M101" s="24"/>
      <c r="N101" s="24"/>
      <c r="O101" s="14"/>
      <c r="P101" s="14"/>
      <c r="Q101" s="14"/>
      <c r="R101" s="14"/>
      <c r="S101" s="14"/>
      <c r="T101" s="14"/>
      <c r="U101" s="14"/>
      <c r="V101" s="14"/>
      <c r="W101" s="24"/>
      <c r="X101" s="14"/>
      <c r="Y101" s="15"/>
      <c r="Z101" s="15"/>
      <c r="AA101" s="55">
        <f t="shared" si="9"/>
        <v>0</v>
      </c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55">
        <f t="shared" si="10"/>
        <v>0</v>
      </c>
      <c r="AN101" s="55">
        <f t="shared" si="11"/>
        <v>0</v>
      </c>
      <c r="AO101" s="55">
        <f t="shared" si="12"/>
        <v>0</v>
      </c>
      <c r="AP101" s="84" t="str">
        <f t="shared" si="13"/>
        <v/>
      </c>
      <c r="AQ101" s="11" t="b">
        <f t="shared" si="14"/>
        <v>0</v>
      </c>
      <c r="AR101" s="59" t="b">
        <f t="shared" si="15"/>
        <v>0</v>
      </c>
      <c r="AS101" s="34" t="str">
        <f t="shared" si="16"/>
        <v/>
      </c>
    </row>
    <row r="102" spans="2:45">
      <c r="B102" s="260"/>
      <c r="C102" s="35"/>
      <c r="D102" s="53"/>
      <c r="E102" s="5"/>
      <c r="F102" s="60"/>
      <c r="G102" s="54" t="e">
        <f>VLOOKUP(F102,Foglio1!$F$2:$G$1509,2,FALSE)</f>
        <v>#N/A</v>
      </c>
      <c r="H102" s="56"/>
      <c r="I102" s="4"/>
      <c r="J102" s="4"/>
      <c r="K102" s="4"/>
      <c r="L102" s="4"/>
      <c r="M102" s="24"/>
      <c r="N102" s="24"/>
      <c r="O102" s="14"/>
      <c r="P102" s="14"/>
      <c r="Q102" s="14"/>
      <c r="R102" s="14"/>
      <c r="S102" s="14"/>
      <c r="T102" s="14"/>
      <c r="U102" s="14"/>
      <c r="V102" s="14"/>
      <c r="W102" s="24"/>
      <c r="X102" s="14"/>
      <c r="Y102" s="15"/>
      <c r="Z102" s="15"/>
      <c r="AA102" s="55">
        <f t="shared" si="9"/>
        <v>0</v>
      </c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55">
        <f t="shared" si="10"/>
        <v>0</v>
      </c>
      <c r="AN102" s="55">
        <f t="shared" si="11"/>
        <v>0</v>
      </c>
      <c r="AO102" s="55">
        <f t="shared" si="12"/>
        <v>0</v>
      </c>
      <c r="AP102" s="84" t="str">
        <f t="shared" si="13"/>
        <v/>
      </c>
      <c r="AQ102" s="11" t="b">
        <f t="shared" si="14"/>
        <v>0</v>
      </c>
      <c r="AR102" s="59" t="b">
        <f t="shared" si="15"/>
        <v>0</v>
      </c>
      <c r="AS102" s="34" t="str">
        <f t="shared" si="16"/>
        <v/>
      </c>
    </row>
    <row r="103" spans="2:45">
      <c r="B103" s="260"/>
      <c r="C103" s="35"/>
      <c r="D103" s="53"/>
      <c r="E103" s="5"/>
      <c r="F103" s="60"/>
      <c r="G103" s="54" t="e">
        <f>VLOOKUP(F103,Foglio1!$F$2:$G$1509,2,FALSE)</f>
        <v>#N/A</v>
      </c>
      <c r="H103" s="56"/>
      <c r="I103" s="4"/>
      <c r="J103" s="4"/>
      <c r="K103" s="4"/>
      <c r="L103" s="4"/>
      <c r="M103" s="24"/>
      <c r="N103" s="24"/>
      <c r="O103" s="14"/>
      <c r="P103" s="14"/>
      <c r="Q103" s="14"/>
      <c r="R103" s="14"/>
      <c r="S103" s="14"/>
      <c r="T103" s="14"/>
      <c r="U103" s="14"/>
      <c r="V103" s="14"/>
      <c r="W103" s="24"/>
      <c r="X103" s="14"/>
      <c r="Y103" s="15"/>
      <c r="Z103" s="15"/>
      <c r="AA103" s="55">
        <f t="shared" si="9"/>
        <v>0</v>
      </c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55">
        <f t="shared" si="10"/>
        <v>0</v>
      </c>
      <c r="AN103" s="55">
        <f t="shared" si="11"/>
        <v>0</v>
      </c>
      <c r="AO103" s="55">
        <f t="shared" si="12"/>
        <v>0</v>
      </c>
      <c r="AP103" s="84" t="str">
        <f t="shared" si="13"/>
        <v/>
      </c>
      <c r="AQ103" s="11" t="b">
        <f t="shared" si="14"/>
        <v>0</v>
      </c>
      <c r="AR103" s="59" t="b">
        <f t="shared" si="15"/>
        <v>0</v>
      </c>
      <c r="AS103" s="34" t="str">
        <f t="shared" si="16"/>
        <v/>
      </c>
    </row>
    <row r="104" spans="2:45">
      <c r="B104" s="260"/>
      <c r="C104" s="35"/>
      <c r="D104" s="53"/>
      <c r="E104" s="5"/>
      <c r="F104" s="60"/>
      <c r="G104" s="54" t="e">
        <f>VLOOKUP(F104,Foglio1!$F$2:$G$1509,2,FALSE)</f>
        <v>#N/A</v>
      </c>
      <c r="H104" s="56"/>
      <c r="I104" s="4"/>
      <c r="J104" s="4"/>
      <c r="K104" s="4"/>
      <c r="L104" s="4"/>
      <c r="M104" s="24"/>
      <c r="N104" s="24"/>
      <c r="O104" s="14"/>
      <c r="P104" s="14"/>
      <c r="Q104" s="14"/>
      <c r="R104" s="14"/>
      <c r="S104" s="14"/>
      <c r="T104" s="14"/>
      <c r="U104" s="14"/>
      <c r="V104" s="14"/>
      <c r="W104" s="24"/>
      <c r="X104" s="14"/>
      <c r="Y104" s="15"/>
      <c r="Z104" s="15"/>
      <c r="AA104" s="55">
        <f t="shared" si="9"/>
        <v>0</v>
      </c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55">
        <f t="shared" si="10"/>
        <v>0</v>
      </c>
      <c r="AN104" s="55">
        <f t="shared" si="11"/>
        <v>0</v>
      </c>
      <c r="AO104" s="55">
        <f t="shared" si="12"/>
        <v>0</v>
      </c>
      <c r="AP104" s="84" t="str">
        <f t="shared" si="13"/>
        <v/>
      </c>
      <c r="AQ104" s="11" t="b">
        <f t="shared" si="14"/>
        <v>0</v>
      </c>
      <c r="AR104" s="59" t="b">
        <f t="shared" si="15"/>
        <v>0</v>
      </c>
      <c r="AS104" s="34" t="str">
        <f t="shared" si="16"/>
        <v/>
      </c>
    </row>
    <row r="105" spans="2:45">
      <c r="B105" s="260"/>
      <c r="C105" s="35"/>
      <c r="D105" s="53"/>
      <c r="E105" s="5"/>
      <c r="F105" s="60"/>
      <c r="G105" s="54" t="e">
        <f>VLOOKUP(F105,Foglio1!$F$2:$G$1509,2,FALSE)</f>
        <v>#N/A</v>
      </c>
      <c r="H105" s="56"/>
      <c r="I105" s="4"/>
      <c r="J105" s="4"/>
      <c r="K105" s="4"/>
      <c r="L105" s="4"/>
      <c r="M105" s="24"/>
      <c r="N105" s="24"/>
      <c r="O105" s="14"/>
      <c r="P105" s="14"/>
      <c r="Q105" s="14"/>
      <c r="R105" s="14"/>
      <c r="S105" s="14"/>
      <c r="T105" s="14"/>
      <c r="U105" s="14"/>
      <c r="V105" s="14"/>
      <c r="W105" s="24"/>
      <c r="X105" s="14"/>
      <c r="Y105" s="15"/>
      <c r="Z105" s="15"/>
      <c r="AA105" s="55">
        <f t="shared" si="9"/>
        <v>0</v>
      </c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55">
        <f t="shared" si="10"/>
        <v>0</v>
      </c>
      <c r="AN105" s="55">
        <f t="shared" si="11"/>
        <v>0</v>
      </c>
      <c r="AO105" s="55">
        <f t="shared" si="12"/>
        <v>0</v>
      </c>
      <c r="AP105" s="84" t="str">
        <f t="shared" si="13"/>
        <v/>
      </c>
      <c r="AQ105" s="11" t="b">
        <f t="shared" si="14"/>
        <v>0</v>
      </c>
      <c r="AR105" s="59" t="b">
        <f t="shared" si="15"/>
        <v>0</v>
      </c>
      <c r="AS105" s="34" t="str">
        <f t="shared" si="16"/>
        <v/>
      </c>
    </row>
    <row r="106" spans="2:45">
      <c r="B106" s="260"/>
      <c r="C106" s="35"/>
      <c r="D106" s="53"/>
      <c r="E106" s="5"/>
      <c r="F106" s="60"/>
      <c r="G106" s="54" t="e">
        <f>VLOOKUP(F106,Foglio1!$F$2:$G$1509,2,FALSE)</f>
        <v>#N/A</v>
      </c>
      <c r="H106" s="56"/>
      <c r="I106" s="4"/>
      <c r="J106" s="4"/>
      <c r="K106" s="4"/>
      <c r="L106" s="4"/>
      <c r="M106" s="24"/>
      <c r="N106" s="24"/>
      <c r="O106" s="14"/>
      <c r="P106" s="14"/>
      <c r="Q106" s="14"/>
      <c r="R106" s="14"/>
      <c r="S106" s="14"/>
      <c r="T106" s="14"/>
      <c r="U106" s="14"/>
      <c r="V106" s="14"/>
      <c r="W106" s="24"/>
      <c r="X106" s="14"/>
      <c r="Y106" s="15"/>
      <c r="Z106" s="15"/>
      <c r="AA106" s="55">
        <f t="shared" si="9"/>
        <v>0</v>
      </c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55">
        <f t="shared" si="10"/>
        <v>0</v>
      </c>
      <c r="AN106" s="55">
        <f t="shared" si="11"/>
        <v>0</v>
      </c>
      <c r="AO106" s="55">
        <f t="shared" si="12"/>
        <v>0</v>
      </c>
      <c r="AP106" s="84" t="str">
        <f t="shared" si="13"/>
        <v/>
      </c>
      <c r="AQ106" s="11" t="b">
        <f t="shared" si="14"/>
        <v>0</v>
      </c>
      <c r="AR106" s="59" t="b">
        <f t="shared" si="15"/>
        <v>0</v>
      </c>
      <c r="AS106" s="34" t="str">
        <f t="shared" si="16"/>
        <v/>
      </c>
    </row>
    <row r="107" spans="2:45">
      <c r="B107" s="260"/>
      <c r="C107" s="35"/>
      <c r="D107" s="53"/>
      <c r="E107" s="5"/>
      <c r="F107" s="60"/>
      <c r="G107" s="54" t="e">
        <f>VLOOKUP(F107,Foglio1!$F$2:$G$1509,2,FALSE)</f>
        <v>#N/A</v>
      </c>
      <c r="H107" s="56"/>
      <c r="I107" s="4"/>
      <c r="J107" s="4"/>
      <c r="K107" s="4"/>
      <c r="L107" s="4"/>
      <c r="M107" s="24"/>
      <c r="N107" s="24"/>
      <c r="O107" s="14"/>
      <c r="P107" s="14"/>
      <c r="Q107" s="14"/>
      <c r="R107" s="14"/>
      <c r="S107" s="14"/>
      <c r="T107" s="14"/>
      <c r="U107" s="14"/>
      <c r="V107" s="14"/>
      <c r="W107" s="24"/>
      <c r="X107" s="14"/>
      <c r="Y107" s="15"/>
      <c r="Z107" s="15"/>
      <c r="AA107" s="55">
        <f t="shared" si="9"/>
        <v>0</v>
      </c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55">
        <f t="shared" si="10"/>
        <v>0</v>
      </c>
      <c r="AN107" s="55">
        <f t="shared" si="11"/>
        <v>0</v>
      </c>
      <c r="AO107" s="55">
        <f t="shared" si="12"/>
        <v>0</v>
      </c>
      <c r="AP107" s="84" t="str">
        <f t="shared" si="13"/>
        <v/>
      </c>
      <c r="AQ107" s="11" t="b">
        <f t="shared" si="14"/>
        <v>0</v>
      </c>
      <c r="AR107" s="59" t="b">
        <f t="shared" si="15"/>
        <v>0</v>
      </c>
      <c r="AS107" s="34" t="str">
        <f t="shared" si="16"/>
        <v/>
      </c>
    </row>
    <row r="108" spans="2:45">
      <c r="B108" s="260"/>
      <c r="C108" s="35"/>
      <c r="D108" s="53"/>
      <c r="E108" s="5"/>
      <c r="F108" s="60"/>
      <c r="G108" s="54" t="e">
        <f>VLOOKUP(F108,Foglio1!$F$2:$G$1509,2,FALSE)</f>
        <v>#N/A</v>
      </c>
      <c r="H108" s="56"/>
      <c r="I108" s="4"/>
      <c r="J108" s="4"/>
      <c r="K108" s="4"/>
      <c r="L108" s="4"/>
      <c r="M108" s="24"/>
      <c r="N108" s="24"/>
      <c r="O108" s="14"/>
      <c r="P108" s="14"/>
      <c r="Q108" s="14"/>
      <c r="R108" s="14"/>
      <c r="S108" s="14"/>
      <c r="T108" s="14"/>
      <c r="U108" s="14"/>
      <c r="V108" s="14"/>
      <c r="W108" s="24"/>
      <c r="X108" s="14"/>
      <c r="Y108" s="15"/>
      <c r="Z108" s="15"/>
      <c r="AA108" s="55">
        <f t="shared" si="9"/>
        <v>0</v>
      </c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55">
        <f t="shared" si="10"/>
        <v>0</v>
      </c>
      <c r="AN108" s="55">
        <f t="shared" si="11"/>
        <v>0</v>
      </c>
      <c r="AO108" s="55">
        <f t="shared" si="12"/>
        <v>0</v>
      </c>
      <c r="AP108" s="84" t="str">
        <f t="shared" si="13"/>
        <v/>
      </c>
      <c r="AQ108" s="11" t="b">
        <f t="shared" si="14"/>
        <v>0</v>
      </c>
      <c r="AR108" s="59" t="b">
        <f t="shared" si="15"/>
        <v>0</v>
      </c>
      <c r="AS108" s="34" t="str">
        <f t="shared" si="16"/>
        <v/>
      </c>
    </row>
    <row r="109" spans="2:45">
      <c r="B109" s="260"/>
      <c r="C109" s="35"/>
      <c r="D109" s="53"/>
      <c r="E109" s="5"/>
      <c r="F109" s="60"/>
      <c r="G109" s="54" t="e">
        <f>VLOOKUP(F109,Foglio1!$F$2:$G$1509,2,FALSE)</f>
        <v>#N/A</v>
      </c>
      <c r="H109" s="56"/>
      <c r="I109" s="4"/>
      <c r="J109" s="4"/>
      <c r="K109" s="4"/>
      <c r="L109" s="4"/>
      <c r="M109" s="24"/>
      <c r="N109" s="24"/>
      <c r="O109" s="14"/>
      <c r="P109" s="14"/>
      <c r="Q109" s="14"/>
      <c r="R109" s="14"/>
      <c r="S109" s="14"/>
      <c r="T109" s="14"/>
      <c r="U109" s="14"/>
      <c r="V109" s="14"/>
      <c r="W109" s="24"/>
      <c r="X109" s="14"/>
      <c r="Y109" s="15"/>
      <c r="Z109" s="15"/>
      <c r="AA109" s="55">
        <f t="shared" si="9"/>
        <v>0</v>
      </c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55">
        <f t="shared" si="10"/>
        <v>0</v>
      </c>
      <c r="AN109" s="55">
        <f t="shared" si="11"/>
        <v>0</v>
      </c>
      <c r="AO109" s="55">
        <f t="shared" si="12"/>
        <v>0</v>
      </c>
      <c r="AP109" s="84" t="str">
        <f t="shared" si="13"/>
        <v/>
      </c>
      <c r="AQ109" s="11" t="b">
        <f t="shared" si="14"/>
        <v>0</v>
      </c>
      <c r="AR109" s="59" t="b">
        <f t="shared" si="15"/>
        <v>0</v>
      </c>
      <c r="AS109" s="34" t="str">
        <f t="shared" si="16"/>
        <v/>
      </c>
    </row>
    <row r="110" spans="2:45">
      <c r="B110" s="260"/>
      <c r="C110" s="35"/>
      <c r="D110" s="53"/>
      <c r="E110" s="5"/>
      <c r="F110" s="60"/>
      <c r="G110" s="54" t="e">
        <f>VLOOKUP(F110,Foglio1!$F$2:$G$1509,2,FALSE)</f>
        <v>#N/A</v>
      </c>
      <c r="H110" s="56"/>
      <c r="I110" s="4"/>
      <c r="J110" s="4"/>
      <c r="K110" s="4"/>
      <c r="L110" s="4"/>
      <c r="M110" s="24"/>
      <c r="N110" s="24"/>
      <c r="O110" s="14"/>
      <c r="P110" s="14"/>
      <c r="Q110" s="14"/>
      <c r="R110" s="14"/>
      <c r="S110" s="14"/>
      <c r="T110" s="14"/>
      <c r="U110" s="14"/>
      <c r="V110" s="14"/>
      <c r="W110" s="24"/>
      <c r="X110" s="14"/>
      <c r="Y110" s="15"/>
      <c r="Z110" s="15"/>
      <c r="AA110" s="55">
        <f t="shared" si="9"/>
        <v>0</v>
      </c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55">
        <f t="shared" si="10"/>
        <v>0</v>
      </c>
      <c r="AN110" s="55">
        <f t="shared" si="11"/>
        <v>0</v>
      </c>
      <c r="AO110" s="55">
        <f t="shared" si="12"/>
        <v>0</v>
      </c>
      <c r="AP110" s="84" t="str">
        <f t="shared" si="13"/>
        <v/>
      </c>
      <c r="AQ110" s="11" t="b">
        <f t="shared" si="14"/>
        <v>0</v>
      </c>
      <c r="AR110" s="59" t="b">
        <f t="shared" si="15"/>
        <v>0</v>
      </c>
      <c r="AS110" s="34" t="str">
        <f t="shared" si="16"/>
        <v/>
      </c>
    </row>
    <row r="111" spans="2:45">
      <c r="B111" s="260"/>
      <c r="C111" s="35"/>
      <c r="D111" s="53"/>
      <c r="E111" s="5"/>
      <c r="F111" s="60"/>
      <c r="G111" s="54" t="e">
        <f>VLOOKUP(F111,Foglio1!$F$2:$G$1509,2,FALSE)</f>
        <v>#N/A</v>
      </c>
      <c r="H111" s="56"/>
      <c r="I111" s="4"/>
      <c r="J111" s="4"/>
      <c r="K111" s="4"/>
      <c r="L111" s="4"/>
      <c r="M111" s="24"/>
      <c r="N111" s="24"/>
      <c r="O111" s="14"/>
      <c r="P111" s="14"/>
      <c r="Q111" s="14"/>
      <c r="R111" s="14"/>
      <c r="S111" s="14"/>
      <c r="T111" s="14"/>
      <c r="U111" s="14"/>
      <c r="V111" s="14"/>
      <c r="W111" s="24"/>
      <c r="X111" s="14"/>
      <c r="Y111" s="15"/>
      <c r="Z111" s="15"/>
      <c r="AA111" s="55">
        <f t="shared" si="9"/>
        <v>0</v>
      </c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55">
        <f t="shared" si="10"/>
        <v>0</v>
      </c>
      <c r="AN111" s="55">
        <f t="shared" si="11"/>
        <v>0</v>
      </c>
      <c r="AO111" s="55">
        <f t="shared" si="12"/>
        <v>0</v>
      </c>
      <c r="AP111" s="84" t="str">
        <f t="shared" si="13"/>
        <v/>
      </c>
      <c r="AQ111" s="11" t="b">
        <f t="shared" si="14"/>
        <v>0</v>
      </c>
      <c r="AR111" s="59" t="b">
        <f t="shared" si="15"/>
        <v>0</v>
      </c>
      <c r="AS111" s="34" t="str">
        <f t="shared" si="16"/>
        <v/>
      </c>
    </row>
    <row r="112" spans="2:45">
      <c r="B112" s="260"/>
      <c r="C112" s="35"/>
      <c r="D112" s="53"/>
      <c r="E112" s="5"/>
      <c r="F112" s="60"/>
      <c r="G112" s="54" t="e">
        <f>VLOOKUP(F112,Foglio1!$F$2:$G$1509,2,FALSE)</f>
        <v>#N/A</v>
      </c>
      <c r="H112" s="56"/>
      <c r="I112" s="4"/>
      <c r="J112" s="4"/>
      <c r="K112" s="4"/>
      <c r="L112" s="4"/>
      <c r="M112" s="24"/>
      <c r="N112" s="24"/>
      <c r="O112" s="14"/>
      <c r="P112" s="14"/>
      <c r="Q112" s="14"/>
      <c r="R112" s="14"/>
      <c r="S112" s="14"/>
      <c r="T112" s="14"/>
      <c r="U112" s="14"/>
      <c r="V112" s="14"/>
      <c r="W112" s="24"/>
      <c r="X112" s="14"/>
      <c r="Y112" s="15"/>
      <c r="Z112" s="15"/>
      <c r="AA112" s="55">
        <f t="shared" si="9"/>
        <v>0</v>
      </c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55">
        <f t="shared" si="10"/>
        <v>0</v>
      </c>
      <c r="AN112" s="55">
        <f t="shared" si="11"/>
        <v>0</v>
      </c>
      <c r="AO112" s="55">
        <f t="shared" si="12"/>
        <v>0</v>
      </c>
      <c r="AP112" s="84" t="str">
        <f t="shared" si="13"/>
        <v/>
      </c>
      <c r="AQ112" s="11" t="b">
        <f t="shared" si="14"/>
        <v>0</v>
      </c>
      <c r="AR112" s="59" t="b">
        <f t="shared" si="15"/>
        <v>0</v>
      </c>
      <c r="AS112" s="34" t="str">
        <f t="shared" si="16"/>
        <v/>
      </c>
    </row>
    <row r="113" spans="2:45">
      <c r="B113" s="260"/>
      <c r="C113" s="35"/>
      <c r="D113" s="53"/>
      <c r="E113" s="5"/>
      <c r="F113" s="60"/>
      <c r="G113" s="54" t="e">
        <f>VLOOKUP(F113,Foglio1!$F$2:$G$1509,2,FALSE)</f>
        <v>#N/A</v>
      </c>
      <c r="H113" s="56"/>
      <c r="I113" s="4"/>
      <c r="J113" s="4"/>
      <c r="K113" s="4"/>
      <c r="L113" s="4"/>
      <c r="M113" s="24"/>
      <c r="N113" s="24"/>
      <c r="O113" s="14"/>
      <c r="P113" s="14"/>
      <c r="Q113" s="14"/>
      <c r="R113" s="14"/>
      <c r="S113" s="14"/>
      <c r="T113" s="14"/>
      <c r="U113" s="14"/>
      <c r="V113" s="14"/>
      <c r="W113" s="24"/>
      <c r="X113" s="14"/>
      <c r="Y113" s="15"/>
      <c r="Z113" s="15"/>
      <c r="AA113" s="55">
        <f t="shared" si="9"/>
        <v>0</v>
      </c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55">
        <f t="shared" si="10"/>
        <v>0</v>
      </c>
      <c r="AN113" s="55">
        <f t="shared" si="11"/>
        <v>0</v>
      </c>
      <c r="AO113" s="55">
        <f t="shared" si="12"/>
        <v>0</v>
      </c>
      <c r="AP113" s="84" t="str">
        <f t="shared" si="13"/>
        <v/>
      </c>
      <c r="AQ113" s="11" t="b">
        <f t="shared" si="14"/>
        <v>0</v>
      </c>
      <c r="AR113" s="59" t="b">
        <f t="shared" si="15"/>
        <v>0</v>
      </c>
      <c r="AS113" s="34" t="str">
        <f t="shared" si="16"/>
        <v/>
      </c>
    </row>
    <row r="114" spans="2:45">
      <c r="B114" s="260"/>
      <c r="C114" s="35"/>
      <c r="D114" s="53"/>
      <c r="E114" s="5"/>
      <c r="F114" s="60"/>
      <c r="G114" s="54" t="e">
        <f>VLOOKUP(F114,Foglio1!$F$2:$G$1509,2,FALSE)</f>
        <v>#N/A</v>
      </c>
      <c r="H114" s="56"/>
      <c r="I114" s="4"/>
      <c r="J114" s="4"/>
      <c r="K114" s="4"/>
      <c r="L114" s="4"/>
      <c r="M114" s="24"/>
      <c r="N114" s="24"/>
      <c r="O114" s="14"/>
      <c r="P114" s="14"/>
      <c r="Q114" s="14"/>
      <c r="R114" s="14"/>
      <c r="S114" s="14"/>
      <c r="T114" s="14"/>
      <c r="U114" s="14"/>
      <c r="V114" s="14"/>
      <c r="W114" s="24"/>
      <c r="X114" s="14"/>
      <c r="Y114" s="15"/>
      <c r="Z114" s="15"/>
      <c r="AA114" s="55">
        <f t="shared" si="9"/>
        <v>0</v>
      </c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55">
        <f t="shared" si="10"/>
        <v>0</v>
      </c>
      <c r="AN114" s="55">
        <f t="shared" si="11"/>
        <v>0</v>
      </c>
      <c r="AO114" s="55">
        <f t="shared" si="12"/>
        <v>0</v>
      </c>
      <c r="AP114" s="84" t="str">
        <f t="shared" si="13"/>
        <v/>
      </c>
      <c r="AQ114" s="11" t="b">
        <f t="shared" si="14"/>
        <v>0</v>
      </c>
      <c r="AR114" s="59" t="b">
        <f t="shared" si="15"/>
        <v>0</v>
      </c>
      <c r="AS114" s="34" t="str">
        <f t="shared" si="16"/>
        <v/>
      </c>
    </row>
    <row r="115" spans="2:45">
      <c r="B115" s="260"/>
      <c r="C115" s="35"/>
      <c r="D115" s="53"/>
      <c r="E115" s="5"/>
      <c r="F115" s="60"/>
      <c r="G115" s="54" t="e">
        <f>VLOOKUP(F115,Foglio1!$F$2:$G$1509,2,FALSE)</f>
        <v>#N/A</v>
      </c>
      <c r="H115" s="56"/>
      <c r="I115" s="4"/>
      <c r="J115" s="4"/>
      <c r="K115" s="4"/>
      <c r="L115" s="4"/>
      <c r="M115" s="24"/>
      <c r="N115" s="24"/>
      <c r="O115" s="14"/>
      <c r="P115" s="14"/>
      <c r="Q115" s="14"/>
      <c r="R115" s="14"/>
      <c r="S115" s="14"/>
      <c r="T115" s="14"/>
      <c r="U115" s="14"/>
      <c r="V115" s="14"/>
      <c r="W115" s="24"/>
      <c r="X115" s="14"/>
      <c r="Y115" s="15"/>
      <c r="Z115" s="15"/>
      <c r="AA115" s="55">
        <f t="shared" si="9"/>
        <v>0</v>
      </c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55">
        <f t="shared" si="10"/>
        <v>0</v>
      </c>
      <c r="AN115" s="55">
        <f t="shared" si="11"/>
        <v>0</v>
      </c>
      <c r="AO115" s="55">
        <f t="shared" si="12"/>
        <v>0</v>
      </c>
      <c r="AP115" s="84" t="str">
        <f t="shared" si="13"/>
        <v/>
      </c>
      <c r="AQ115" s="11" t="b">
        <f t="shared" si="14"/>
        <v>0</v>
      </c>
      <c r="AR115" s="59" t="b">
        <f t="shared" si="15"/>
        <v>0</v>
      </c>
      <c r="AS115" s="34" t="str">
        <f t="shared" si="16"/>
        <v/>
      </c>
    </row>
    <row r="116" spans="2:45">
      <c r="B116" s="260"/>
      <c r="C116" s="35"/>
      <c r="D116" s="53"/>
      <c r="E116" s="5"/>
      <c r="F116" s="60"/>
      <c r="G116" s="54" t="e">
        <f>VLOOKUP(F116,Foglio1!$F$2:$G$1509,2,FALSE)</f>
        <v>#N/A</v>
      </c>
      <c r="H116" s="56"/>
      <c r="I116" s="4"/>
      <c r="J116" s="4"/>
      <c r="K116" s="4"/>
      <c r="L116" s="4"/>
      <c r="M116" s="24"/>
      <c r="N116" s="24"/>
      <c r="O116" s="14"/>
      <c r="P116" s="14"/>
      <c r="Q116" s="14"/>
      <c r="R116" s="14"/>
      <c r="S116" s="14"/>
      <c r="T116" s="14"/>
      <c r="U116" s="14"/>
      <c r="V116" s="14"/>
      <c r="W116" s="24"/>
      <c r="X116" s="14"/>
      <c r="Y116" s="15"/>
      <c r="Z116" s="15"/>
      <c r="AA116" s="55">
        <f t="shared" si="9"/>
        <v>0</v>
      </c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55">
        <f t="shared" si="10"/>
        <v>0</v>
      </c>
      <c r="AN116" s="55">
        <f t="shared" si="11"/>
        <v>0</v>
      </c>
      <c r="AO116" s="55">
        <f t="shared" si="12"/>
        <v>0</v>
      </c>
      <c r="AP116" s="84" t="str">
        <f t="shared" si="13"/>
        <v/>
      </c>
      <c r="AQ116" s="11" t="b">
        <f t="shared" si="14"/>
        <v>0</v>
      </c>
      <c r="AR116" s="59" t="b">
        <f t="shared" si="15"/>
        <v>0</v>
      </c>
      <c r="AS116" s="34" t="str">
        <f t="shared" si="16"/>
        <v/>
      </c>
    </row>
    <row r="117" spans="2:45">
      <c r="B117" s="260"/>
      <c r="C117" s="35"/>
      <c r="D117" s="53"/>
      <c r="E117" s="5"/>
      <c r="F117" s="60"/>
      <c r="G117" s="54" t="e">
        <f>VLOOKUP(F117,Foglio1!$F$2:$G$1509,2,FALSE)</f>
        <v>#N/A</v>
      </c>
      <c r="H117" s="56"/>
      <c r="I117" s="4"/>
      <c r="J117" s="4"/>
      <c r="K117" s="4"/>
      <c r="L117" s="4"/>
      <c r="M117" s="24"/>
      <c r="N117" s="24"/>
      <c r="O117" s="14"/>
      <c r="P117" s="14"/>
      <c r="Q117" s="14"/>
      <c r="R117" s="14"/>
      <c r="S117" s="14"/>
      <c r="T117" s="14"/>
      <c r="U117" s="14"/>
      <c r="V117" s="14"/>
      <c r="W117" s="24"/>
      <c r="X117" s="14"/>
      <c r="Y117" s="15"/>
      <c r="Z117" s="15"/>
      <c r="AA117" s="55">
        <f t="shared" si="9"/>
        <v>0</v>
      </c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55">
        <f t="shared" si="10"/>
        <v>0</v>
      </c>
      <c r="AN117" s="55">
        <f t="shared" si="11"/>
        <v>0</v>
      </c>
      <c r="AO117" s="55">
        <f t="shared" si="12"/>
        <v>0</v>
      </c>
      <c r="AP117" s="84" t="str">
        <f t="shared" si="13"/>
        <v/>
      </c>
      <c r="AQ117" s="11" t="b">
        <f t="shared" si="14"/>
        <v>0</v>
      </c>
      <c r="AR117" s="59" t="b">
        <f t="shared" si="15"/>
        <v>0</v>
      </c>
      <c r="AS117" s="34" t="str">
        <f t="shared" si="16"/>
        <v/>
      </c>
    </row>
    <row r="118" spans="2:45">
      <c r="B118" s="260"/>
      <c r="C118" s="35"/>
      <c r="D118" s="53"/>
      <c r="E118" s="5"/>
      <c r="F118" s="60"/>
      <c r="G118" s="54" t="e">
        <f>VLOOKUP(F118,Foglio1!$F$2:$G$1509,2,FALSE)</f>
        <v>#N/A</v>
      </c>
      <c r="H118" s="56"/>
      <c r="I118" s="4"/>
      <c r="J118" s="4"/>
      <c r="K118" s="4"/>
      <c r="L118" s="4"/>
      <c r="M118" s="24"/>
      <c r="N118" s="24"/>
      <c r="O118" s="14"/>
      <c r="P118" s="14"/>
      <c r="Q118" s="14"/>
      <c r="R118" s="14"/>
      <c r="S118" s="14"/>
      <c r="T118" s="14"/>
      <c r="U118" s="14"/>
      <c r="V118" s="14"/>
      <c r="W118" s="24"/>
      <c r="X118" s="14"/>
      <c r="Y118" s="15"/>
      <c r="Z118" s="15"/>
      <c r="AA118" s="55">
        <f t="shared" si="9"/>
        <v>0</v>
      </c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55">
        <f t="shared" si="10"/>
        <v>0</v>
      </c>
      <c r="AN118" s="55">
        <f t="shared" si="11"/>
        <v>0</v>
      </c>
      <c r="AO118" s="55">
        <f t="shared" si="12"/>
        <v>0</v>
      </c>
      <c r="AP118" s="84" t="str">
        <f t="shared" si="13"/>
        <v/>
      </c>
      <c r="AQ118" s="11" t="b">
        <f t="shared" si="14"/>
        <v>0</v>
      </c>
      <c r="AR118" s="59" t="b">
        <f t="shared" si="15"/>
        <v>0</v>
      </c>
      <c r="AS118" s="34" t="str">
        <f t="shared" si="16"/>
        <v/>
      </c>
    </row>
    <row r="119" spans="2:45">
      <c r="B119" s="260"/>
      <c r="C119" s="35"/>
      <c r="D119" s="53"/>
      <c r="E119" s="5"/>
      <c r="F119" s="60"/>
      <c r="G119" s="54" t="e">
        <f>VLOOKUP(F119,Foglio1!$F$2:$G$1509,2,FALSE)</f>
        <v>#N/A</v>
      </c>
      <c r="H119" s="56"/>
      <c r="I119" s="4"/>
      <c r="J119" s="4"/>
      <c r="K119" s="4"/>
      <c r="L119" s="4"/>
      <c r="M119" s="24"/>
      <c r="N119" s="24"/>
      <c r="O119" s="14"/>
      <c r="P119" s="14"/>
      <c r="Q119" s="14"/>
      <c r="R119" s="14"/>
      <c r="S119" s="14"/>
      <c r="T119" s="14"/>
      <c r="U119" s="14"/>
      <c r="V119" s="14"/>
      <c r="W119" s="24"/>
      <c r="X119" s="14"/>
      <c r="Y119" s="15"/>
      <c r="Z119" s="15"/>
      <c r="AA119" s="55">
        <f t="shared" si="9"/>
        <v>0</v>
      </c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55">
        <f t="shared" si="10"/>
        <v>0</v>
      </c>
      <c r="AN119" s="55">
        <f t="shared" si="11"/>
        <v>0</v>
      </c>
      <c r="AO119" s="55">
        <f t="shared" si="12"/>
        <v>0</v>
      </c>
      <c r="AP119" s="84" t="str">
        <f t="shared" si="13"/>
        <v/>
      </c>
      <c r="AQ119" s="11" t="b">
        <f t="shared" si="14"/>
        <v>0</v>
      </c>
      <c r="AR119" s="59" t="b">
        <f t="shared" si="15"/>
        <v>0</v>
      </c>
      <c r="AS119" s="34" t="str">
        <f t="shared" si="16"/>
        <v/>
      </c>
    </row>
    <row r="120" spans="2:45">
      <c r="B120" s="260"/>
      <c r="C120" s="35"/>
      <c r="D120" s="53"/>
      <c r="E120" s="5"/>
      <c r="F120" s="60"/>
      <c r="G120" s="54" t="e">
        <f>VLOOKUP(F120,Foglio1!$F$2:$G$1509,2,FALSE)</f>
        <v>#N/A</v>
      </c>
      <c r="H120" s="56"/>
      <c r="I120" s="4"/>
      <c r="J120" s="4"/>
      <c r="K120" s="4"/>
      <c r="L120" s="4"/>
      <c r="M120" s="24"/>
      <c r="N120" s="24"/>
      <c r="O120" s="14"/>
      <c r="P120" s="14"/>
      <c r="Q120" s="14"/>
      <c r="R120" s="14"/>
      <c r="S120" s="14"/>
      <c r="T120" s="14"/>
      <c r="U120" s="14"/>
      <c r="V120" s="14"/>
      <c r="W120" s="24"/>
      <c r="X120" s="14"/>
      <c r="Y120" s="15"/>
      <c r="Z120" s="15"/>
      <c r="AA120" s="55">
        <f t="shared" si="9"/>
        <v>0</v>
      </c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55">
        <f t="shared" si="10"/>
        <v>0</v>
      </c>
      <c r="AN120" s="55">
        <f t="shared" si="11"/>
        <v>0</v>
      </c>
      <c r="AO120" s="55">
        <f t="shared" si="12"/>
        <v>0</v>
      </c>
      <c r="AP120" s="84" t="str">
        <f t="shared" si="13"/>
        <v/>
      </c>
      <c r="AQ120" s="11" t="b">
        <f t="shared" si="14"/>
        <v>0</v>
      </c>
      <c r="AR120" s="59" t="b">
        <f t="shared" si="15"/>
        <v>0</v>
      </c>
      <c r="AS120" s="34" t="str">
        <f t="shared" si="16"/>
        <v/>
      </c>
    </row>
    <row r="121" spans="2:45">
      <c r="B121" s="260"/>
      <c r="C121" s="35"/>
      <c r="D121" s="53"/>
      <c r="E121" s="5"/>
      <c r="F121" s="60"/>
      <c r="G121" s="54" t="e">
        <f>VLOOKUP(F121,Foglio1!$F$2:$G$1509,2,FALSE)</f>
        <v>#N/A</v>
      </c>
      <c r="H121" s="56"/>
      <c r="I121" s="4"/>
      <c r="J121" s="4"/>
      <c r="K121" s="4"/>
      <c r="L121" s="4"/>
      <c r="M121" s="24"/>
      <c r="N121" s="24"/>
      <c r="O121" s="14"/>
      <c r="P121" s="14"/>
      <c r="Q121" s="14"/>
      <c r="R121" s="14"/>
      <c r="S121" s="14"/>
      <c r="T121" s="14"/>
      <c r="U121" s="14"/>
      <c r="V121" s="14"/>
      <c r="W121" s="24"/>
      <c r="X121" s="14"/>
      <c r="Y121" s="15"/>
      <c r="Z121" s="15"/>
      <c r="AA121" s="55">
        <f t="shared" si="9"/>
        <v>0</v>
      </c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55">
        <f t="shared" si="10"/>
        <v>0</v>
      </c>
      <c r="AN121" s="55">
        <f t="shared" si="11"/>
        <v>0</v>
      </c>
      <c r="AO121" s="55">
        <f t="shared" si="12"/>
        <v>0</v>
      </c>
      <c r="AP121" s="84" t="str">
        <f t="shared" si="13"/>
        <v/>
      </c>
      <c r="AQ121" s="11" t="b">
        <f t="shared" si="14"/>
        <v>0</v>
      </c>
      <c r="AR121" s="59" t="b">
        <f t="shared" si="15"/>
        <v>0</v>
      </c>
      <c r="AS121" s="34" t="str">
        <f t="shared" si="16"/>
        <v/>
      </c>
    </row>
    <row r="122" spans="2:45">
      <c r="B122" s="260"/>
      <c r="C122" s="35"/>
      <c r="D122" s="53"/>
      <c r="E122" s="5"/>
      <c r="F122" s="60"/>
      <c r="G122" s="54" t="e">
        <f>VLOOKUP(F122,Foglio1!$F$2:$G$1509,2,FALSE)</f>
        <v>#N/A</v>
      </c>
      <c r="H122" s="56"/>
      <c r="I122" s="4"/>
      <c r="J122" s="4"/>
      <c r="K122" s="4"/>
      <c r="L122" s="4"/>
      <c r="M122" s="24"/>
      <c r="N122" s="24"/>
      <c r="O122" s="14"/>
      <c r="P122" s="14"/>
      <c r="Q122" s="14"/>
      <c r="R122" s="14"/>
      <c r="S122" s="14"/>
      <c r="T122" s="14"/>
      <c r="U122" s="14"/>
      <c r="V122" s="14"/>
      <c r="W122" s="24"/>
      <c r="X122" s="14"/>
      <c r="Y122" s="15"/>
      <c r="Z122" s="15"/>
      <c r="AA122" s="55">
        <f t="shared" si="9"/>
        <v>0</v>
      </c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55">
        <f t="shared" si="10"/>
        <v>0</v>
      </c>
      <c r="AN122" s="55">
        <f t="shared" si="11"/>
        <v>0</v>
      </c>
      <c r="AO122" s="55">
        <f t="shared" si="12"/>
        <v>0</v>
      </c>
      <c r="AP122" s="84" t="str">
        <f t="shared" si="13"/>
        <v/>
      </c>
      <c r="AQ122" s="11" t="b">
        <f t="shared" si="14"/>
        <v>0</v>
      </c>
      <c r="AR122" s="59" t="b">
        <f t="shared" si="15"/>
        <v>0</v>
      </c>
      <c r="AS122" s="34" t="str">
        <f t="shared" si="16"/>
        <v/>
      </c>
    </row>
    <row r="123" spans="2:45">
      <c r="B123" s="260"/>
      <c r="C123" s="35"/>
      <c r="D123" s="53"/>
      <c r="E123" s="5"/>
      <c r="F123" s="60"/>
      <c r="G123" s="54" t="e">
        <f>VLOOKUP(F123,Foglio1!$F$2:$G$1509,2,FALSE)</f>
        <v>#N/A</v>
      </c>
      <c r="H123" s="56"/>
      <c r="I123" s="4"/>
      <c r="J123" s="4"/>
      <c r="K123" s="4"/>
      <c r="L123" s="4"/>
      <c r="M123" s="24"/>
      <c r="N123" s="24"/>
      <c r="O123" s="14"/>
      <c r="P123" s="14"/>
      <c r="Q123" s="14"/>
      <c r="R123" s="14"/>
      <c r="S123" s="14"/>
      <c r="T123" s="14"/>
      <c r="U123" s="14"/>
      <c r="V123" s="14"/>
      <c r="W123" s="24"/>
      <c r="X123" s="14"/>
      <c r="Y123" s="15"/>
      <c r="Z123" s="15"/>
      <c r="AA123" s="55">
        <f t="shared" si="9"/>
        <v>0</v>
      </c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55">
        <f t="shared" si="10"/>
        <v>0</v>
      </c>
      <c r="AN123" s="55">
        <f t="shared" si="11"/>
        <v>0</v>
      </c>
      <c r="AO123" s="55">
        <f t="shared" si="12"/>
        <v>0</v>
      </c>
      <c r="AP123" s="84" t="str">
        <f t="shared" si="13"/>
        <v/>
      </c>
      <c r="AQ123" s="11" t="b">
        <f t="shared" si="14"/>
        <v>0</v>
      </c>
      <c r="AR123" s="59" t="b">
        <f t="shared" si="15"/>
        <v>0</v>
      </c>
      <c r="AS123" s="34" t="str">
        <f t="shared" si="16"/>
        <v/>
      </c>
    </row>
    <row r="124" spans="2:45">
      <c r="B124" s="260"/>
      <c r="C124" s="35"/>
      <c r="D124" s="53"/>
      <c r="E124" s="5"/>
      <c r="F124" s="60"/>
      <c r="G124" s="54" t="e">
        <f>VLOOKUP(F124,Foglio1!$F$2:$G$1509,2,FALSE)</f>
        <v>#N/A</v>
      </c>
      <c r="H124" s="56"/>
      <c r="I124" s="4"/>
      <c r="J124" s="4"/>
      <c r="K124" s="4"/>
      <c r="L124" s="4"/>
      <c r="M124" s="24"/>
      <c r="N124" s="24"/>
      <c r="O124" s="14"/>
      <c r="P124" s="14"/>
      <c r="Q124" s="14"/>
      <c r="R124" s="14"/>
      <c r="S124" s="14"/>
      <c r="T124" s="14"/>
      <c r="U124" s="14"/>
      <c r="V124" s="14"/>
      <c r="W124" s="24"/>
      <c r="X124" s="14"/>
      <c r="Y124" s="15"/>
      <c r="Z124" s="15"/>
      <c r="AA124" s="55">
        <f t="shared" si="9"/>
        <v>0</v>
      </c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55">
        <f t="shared" si="10"/>
        <v>0</v>
      </c>
      <c r="AN124" s="55">
        <f t="shared" si="11"/>
        <v>0</v>
      </c>
      <c r="AO124" s="55">
        <f t="shared" si="12"/>
        <v>0</v>
      </c>
      <c r="AP124" s="84" t="str">
        <f t="shared" si="13"/>
        <v/>
      </c>
      <c r="AQ124" s="11" t="b">
        <f t="shared" si="14"/>
        <v>0</v>
      </c>
      <c r="AR124" s="59" t="b">
        <f t="shared" si="15"/>
        <v>0</v>
      </c>
      <c r="AS124" s="34" t="str">
        <f t="shared" si="16"/>
        <v/>
      </c>
    </row>
    <row r="125" spans="2:45">
      <c r="B125" s="260"/>
      <c r="C125" s="35"/>
      <c r="D125" s="53"/>
      <c r="E125" s="5"/>
      <c r="F125" s="60"/>
      <c r="G125" s="54" t="e">
        <f>VLOOKUP(F125,Foglio1!$F$2:$G$1509,2,FALSE)</f>
        <v>#N/A</v>
      </c>
      <c r="H125" s="56"/>
      <c r="I125" s="4"/>
      <c r="J125" s="4"/>
      <c r="K125" s="4"/>
      <c r="L125" s="4"/>
      <c r="M125" s="24"/>
      <c r="N125" s="24"/>
      <c r="O125" s="14"/>
      <c r="P125" s="14"/>
      <c r="Q125" s="14"/>
      <c r="R125" s="14"/>
      <c r="S125" s="14"/>
      <c r="T125" s="14"/>
      <c r="U125" s="14"/>
      <c r="V125" s="14"/>
      <c r="W125" s="24"/>
      <c r="X125" s="14"/>
      <c r="Y125" s="15"/>
      <c r="Z125" s="15"/>
      <c r="AA125" s="55">
        <f t="shared" si="9"/>
        <v>0</v>
      </c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55">
        <f t="shared" si="10"/>
        <v>0</v>
      </c>
      <c r="AN125" s="55">
        <f t="shared" si="11"/>
        <v>0</v>
      </c>
      <c r="AO125" s="55">
        <f t="shared" si="12"/>
        <v>0</v>
      </c>
      <c r="AP125" s="84" t="str">
        <f t="shared" si="13"/>
        <v/>
      </c>
      <c r="AQ125" s="11" t="b">
        <f t="shared" si="14"/>
        <v>0</v>
      </c>
      <c r="AR125" s="59" t="b">
        <f t="shared" si="15"/>
        <v>0</v>
      </c>
      <c r="AS125" s="34" t="str">
        <f t="shared" si="16"/>
        <v/>
      </c>
    </row>
    <row r="126" spans="2:45">
      <c r="B126" s="260"/>
      <c r="C126" s="35"/>
      <c r="D126" s="53"/>
      <c r="E126" s="5"/>
      <c r="F126" s="60"/>
      <c r="G126" s="54" t="e">
        <f>VLOOKUP(F126,Foglio1!$F$2:$G$1509,2,FALSE)</f>
        <v>#N/A</v>
      </c>
      <c r="H126" s="56"/>
      <c r="I126" s="4"/>
      <c r="J126" s="4"/>
      <c r="K126" s="4"/>
      <c r="L126" s="4"/>
      <c r="M126" s="24"/>
      <c r="N126" s="24"/>
      <c r="O126" s="14"/>
      <c r="P126" s="14"/>
      <c r="Q126" s="14"/>
      <c r="R126" s="14"/>
      <c r="S126" s="14"/>
      <c r="T126" s="14"/>
      <c r="U126" s="14"/>
      <c r="V126" s="14"/>
      <c r="W126" s="24"/>
      <c r="X126" s="14"/>
      <c r="Y126" s="15"/>
      <c r="Z126" s="15"/>
      <c r="AA126" s="55">
        <f t="shared" si="9"/>
        <v>0</v>
      </c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55">
        <f t="shared" si="10"/>
        <v>0</v>
      </c>
      <c r="AN126" s="55">
        <f t="shared" si="11"/>
        <v>0</v>
      </c>
      <c r="AO126" s="55">
        <f t="shared" si="12"/>
        <v>0</v>
      </c>
      <c r="AP126" s="84" t="str">
        <f t="shared" si="13"/>
        <v/>
      </c>
      <c r="AQ126" s="11" t="b">
        <f t="shared" si="14"/>
        <v>0</v>
      </c>
      <c r="AR126" s="59" t="b">
        <f t="shared" si="15"/>
        <v>0</v>
      </c>
      <c r="AS126" s="34" t="str">
        <f t="shared" si="16"/>
        <v/>
      </c>
    </row>
    <row r="127" spans="2:45">
      <c r="B127" s="260"/>
      <c r="C127" s="35"/>
      <c r="D127" s="53"/>
      <c r="E127" s="5"/>
      <c r="F127" s="60"/>
      <c r="G127" s="54" t="e">
        <f>VLOOKUP(F127,Foglio1!$F$2:$G$1509,2,FALSE)</f>
        <v>#N/A</v>
      </c>
      <c r="H127" s="56"/>
      <c r="I127" s="4"/>
      <c r="J127" s="4"/>
      <c r="K127" s="4"/>
      <c r="L127" s="4"/>
      <c r="M127" s="24"/>
      <c r="N127" s="24"/>
      <c r="O127" s="14"/>
      <c r="P127" s="14"/>
      <c r="Q127" s="14"/>
      <c r="R127" s="14"/>
      <c r="S127" s="14"/>
      <c r="T127" s="14"/>
      <c r="U127" s="14"/>
      <c r="V127" s="14"/>
      <c r="W127" s="24"/>
      <c r="X127" s="14"/>
      <c r="Y127" s="15"/>
      <c r="Z127" s="15"/>
      <c r="AA127" s="55">
        <f t="shared" si="9"/>
        <v>0</v>
      </c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55">
        <f t="shared" si="10"/>
        <v>0</v>
      </c>
      <c r="AN127" s="55">
        <f t="shared" si="11"/>
        <v>0</v>
      </c>
      <c r="AO127" s="55">
        <f t="shared" si="12"/>
        <v>0</v>
      </c>
      <c r="AP127" s="84" t="str">
        <f t="shared" si="13"/>
        <v/>
      </c>
      <c r="AQ127" s="11" t="b">
        <f t="shared" si="14"/>
        <v>0</v>
      </c>
      <c r="AR127" s="59" t="b">
        <f t="shared" si="15"/>
        <v>0</v>
      </c>
      <c r="AS127" s="34" t="str">
        <f t="shared" si="16"/>
        <v/>
      </c>
    </row>
    <row r="128" spans="2:45">
      <c r="B128" s="260"/>
      <c r="C128" s="35"/>
      <c r="D128" s="53"/>
      <c r="E128" s="5"/>
      <c r="F128" s="60"/>
      <c r="G128" s="54" t="e">
        <f>VLOOKUP(F128,Foglio1!$F$2:$G$1509,2,FALSE)</f>
        <v>#N/A</v>
      </c>
      <c r="H128" s="56"/>
      <c r="I128" s="4"/>
      <c r="J128" s="4"/>
      <c r="K128" s="4"/>
      <c r="L128" s="4"/>
      <c r="M128" s="24"/>
      <c r="N128" s="24"/>
      <c r="O128" s="14"/>
      <c r="P128" s="14"/>
      <c r="Q128" s="14"/>
      <c r="R128" s="14"/>
      <c r="S128" s="14"/>
      <c r="T128" s="14"/>
      <c r="U128" s="14"/>
      <c r="V128" s="14"/>
      <c r="W128" s="24"/>
      <c r="X128" s="14"/>
      <c r="Y128" s="15"/>
      <c r="Z128" s="15"/>
      <c r="AA128" s="55">
        <f t="shared" si="9"/>
        <v>0</v>
      </c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55">
        <f t="shared" si="10"/>
        <v>0</v>
      </c>
      <c r="AN128" s="55">
        <f t="shared" si="11"/>
        <v>0</v>
      </c>
      <c r="AO128" s="55">
        <f t="shared" si="12"/>
        <v>0</v>
      </c>
      <c r="AP128" s="84" t="str">
        <f t="shared" si="13"/>
        <v/>
      </c>
      <c r="AQ128" s="11" t="b">
        <f t="shared" si="14"/>
        <v>0</v>
      </c>
      <c r="AR128" s="59" t="b">
        <f t="shared" si="15"/>
        <v>0</v>
      </c>
      <c r="AS128" s="34" t="str">
        <f t="shared" si="16"/>
        <v/>
      </c>
    </row>
    <row r="129" spans="2:45">
      <c r="B129" s="260"/>
      <c r="C129" s="35"/>
      <c r="D129" s="53"/>
      <c r="E129" s="5"/>
      <c r="F129" s="60"/>
      <c r="G129" s="54" t="e">
        <f>VLOOKUP(F129,Foglio1!$F$2:$G$1509,2,FALSE)</f>
        <v>#N/A</v>
      </c>
      <c r="H129" s="56"/>
      <c r="I129" s="4"/>
      <c r="J129" s="4"/>
      <c r="K129" s="4"/>
      <c r="L129" s="4"/>
      <c r="M129" s="24"/>
      <c r="N129" s="24"/>
      <c r="O129" s="14"/>
      <c r="P129" s="14"/>
      <c r="Q129" s="14"/>
      <c r="R129" s="14"/>
      <c r="S129" s="14"/>
      <c r="T129" s="14"/>
      <c r="U129" s="14"/>
      <c r="V129" s="14"/>
      <c r="W129" s="24"/>
      <c r="X129" s="14"/>
      <c r="Y129" s="15"/>
      <c r="Z129" s="15"/>
      <c r="AA129" s="55">
        <f t="shared" si="9"/>
        <v>0</v>
      </c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55">
        <f t="shared" si="10"/>
        <v>0</v>
      </c>
      <c r="AN129" s="55">
        <f t="shared" si="11"/>
        <v>0</v>
      </c>
      <c r="AO129" s="55">
        <f t="shared" si="12"/>
        <v>0</v>
      </c>
      <c r="AP129" s="84" t="str">
        <f t="shared" si="13"/>
        <v/>
      </c>
      <c r="AQ129" s="11" t="b">
        <f t="shared" si="14"/>
        <v>0</v>
      </c>
      <c r="AR129" s="59" t="b">
        <f t="shared" si="15"/>
        <v>0</v>
      </c>
      <c r="AS129" s="34" t="str">
        <f t="shared" si="16"/>
        <v/>
      </c>
    </row>
    <row r="130" spans="2:45">
      <c r="B130" s="260"/>
      <c r="C130" s="35"/>
      <c r="D130" s="53"/>
      <c r="E130" s="5"/>
      <c r="F130" s="60"/>
      <c r="G130" s="54" t="e">
        <f>VLOOKUP(F130,Foglio1!$F$2:$G$1509,2,FALSE)</f>
        <v>#N/A</v>
      </c>
      <c r="H130" s="56"/>
      <c r="I130" s="4"/>
      <c r="J130" s="4"/>
      <c r="K130" s="4"/>
      <c r="L130" s="4"/>
      <c r="M130" s="24"/>
      <c r="N130" s="24"/>
      <c r="O130" s="14"/>
      <c r="P130" s="14"/>
      <c r="Q130" s="14"/>
      <c r="R130" s="14"/>
      <c r="S130" s="14"/>
      <c r="T130" s="14"/>
      <c r="U130" s="14"/>
      <c r="V130" s="14"/>
      <c r="W130" s="24"/>
      <c r="X130" s="14"/>
      <c r="Y130" s="15"/>
      <c r="Z130" s="15"/>
      <c r="AA130" s="55">
        <f t="shared" si="9"/>
        <v>0</v>
      </c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55">
        <f t="shared" si="10"/>
        <v>0</v>
      </c>
      <c r="AN130" s="55">
        <f t="shared" si="11"/>
        <v>0</v>
      </c>
      <c r="AO130" s="55">
        <f t="shared" si="12"/>
        <v>0</v>
      </c>
      <c r="AP130" s="84" t="str">
        <f t="shared" si="13"/>
        <v/>
      </c>
      <c r="AQ130" s="11" t="b">
        <f t="shared" si="14"/>
        <v>0</v>
      </c>
      <c r="AR130" s="59" t="b">
        <f t="shared" si="15"/>
        <v>0</v>
      </c>
      <c r="AS130" s="34" t="str">
        <f t="shared" si="16"/>
        <v/>
      </c>
    </row>
    <row r="131" spans="2:45">
      <c r="B131" s="260"/>
      <c r="C131" s="35"/>
      <c r="D131" s="53"/>
      <c r="E131" s="5"/>
      <c r="F131" s="60"/>
      <c r="G131" s="54" t="e">
        <f>VLOOKUP(F131,Foglio1!$F$2:$G$1509,2,FALSE)</f>
        <v>#N/A</v>
      </c>
      <c r="H131" s="56"/>
      <c r="I131" s="4"/>
      <c r="J131" s="4"/>
      <c r="K131" s="4"/>
      <c r="L131" s="4"/>
      <c r="M131" s="24"/>
      <c r="N131" s="24"/>
      <c r="O131" s="14"/>
      <c r="P131" s="14"/>
      <c r="Q131" s="14"/>
      <c r="R131" s="14"/>
      <c r="S131" s="14"/>
      <c r="T131" s="14"/>
      <c r="U131" s="14"/>
      <c r="V131" s="14"/>
      <c r="W131" s="24"/>
      <c r="X131" s="14"/>
      <c r="Y131" s="15"/>
      <c r="Z131" s="15"/>
      <c r="AA131" s="55">
        <f t="shared" si="9"/>
        <v>0</v>
      </c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55">
        <f t="shared" si="10"/>
        <v>0</v>
      </c>
      <c r="AN131" s="55">
        <f t="shared" si="11"/>
        <v>0</v>
      </c>
      <c r="AO131" s="55">
        <f t="shared" si="12"/>
        <v>0</v>
      </c>
      <c r="AP131" s="84" t="str">
        <f t="shared" si="13"/>
        <v/>
      </c>
      <c r="AQ131" s="11" t="b">
        <f t="shared" si="14"/>
        <v>0</v>
      </c>
      <c r="AR131" s="59" t="b">
        <f t="shared" si="15"/>
        <v>0</v>
      </c>
      <c r="AS131" s="34" t="str">
        <f t="shared" si="16"/>
        <v/>
      </c>
    </row>
    <row r="132" spans="2:45">
      <c r="B132" s="260"/>
      <c r="C132" s="35"/>
      <c r="D132" s="53"/>
      <c r="E132" s="5"/>
      <c r="F132" s="60"/>
      <c r="G132" s="54" t="e">
        <f>VLOOKUP(F132,Foglio1!$F$2:$G$1509,2,FALSE)</f>
        <v>#N/A</v>
      </c>
      <c r="H132" s="56"/>
      <c r="I132" s="4"/>
      <c r="J132" s="4"/>
      <c r="K132" s="4"/>
      <c r="L132" s="4"/>
      <c r="M132" s="24"/>
      <c r="N132" s="24"/>
      <c r="O132" s="14"/>
      <c r="P132" s="14"/>
      <c r="Q132" s="14"/>
      <c r="R132" s="14"/>
      <c r="S132" s="14"/>
      <c r="T132" s="14"/>
      <c r="U132" s="14"/>
      <c r="V132" s="14"/>
      <c r="W132" s="24"/>
      <c r="X132" s="14"/>
      <c r="Y132" s="15"/>
      <c r="Z132" s="15"/>
      <c r="AA132" s="55">
        <f t="shared" si="9"/>
        <v>0</v>
      </c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55">
        <f t="shared" si="10"/>
        <v>0</v>
      </c>
      <c r="AN132" s="55">
        <f t="shared" si="11"/>
        <v>0</v>
      </c>
      <c r="AO132" s="55">
        <f t="shared" si="12"/>
        <v>0</v>
      </c>
      <c r="AP132" s="84" t="str">
        <f t="shared" si="13"/>
        <v/>
      </c>
      <c r="AQ132" s="11" t="b">
        <f t="shared" si="14"/>
        <v>0</v>
      </c>
      <c r="AR132" s="59" t="b">
        <f t="shared" si="15"/>
        <v>0</v>
      </c>
      <c r="AS132" s="34" t="str">
        <f t="shared" si="16"/>
        <v/>
      </c>
    </row>
    <row r="133" spans="2:45">
      <c r="B133" s="260"/>
      <c r="C133" s="35"/>
      <c r="D133" s="53"/>
      <c r="E133" s="5"/>
      <c r="F133" s="60"/>
      <c r="G133" s="54" t="e">
        <f>VLOOKUP(F133,Foglio1!$F$2:$G$1509,2,FALSE)</f>
        <v>#N/A</v>
      </c>
      <c r="H133" s="56"/>
      <c r="I133" s="4"/>
      <c r="J133" s="4"/>
      <c r="K133" s="4"/>
      <c r="L133" s="4"/>
      <c r="M133" s="24"/>
      <c r="N133" s="24"/>
      <c r="O133" s="14"/>
      <c r="P133" s="14"/>
      <c r="Q133" s="14"/>
      <c r="R133" s="14"/>
      <c r="S133" s="14"/>
      <c r="T133" s="14"/>
      <c r="U133" s="14"/>
      <c r="V133" s="14"/>
      <c r="W133" s="24"/>
      <c r="X133" s="14"/>
      <c r="Y133" s="15"/>
      <c r="Z133" s="15"/>
      <c r="AA133" s="55">
        <f t="shared" si="9"/>
        <v>0</v>
      </c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55">
        <f t="shared" si="10"/>
        <v>0</v>
      </c>
      <c r="AN133" s="55">
        <f t="shared" si="11"/>
        <v>0</v>
      </c>
      <c r="AO133" s="55">
        <f t="shared" si="12"/>
        <v>0</v>
      </c>
      <c r="AP133" s="84" t="str">
        <f t="shared" si="13"/>
        <v/>
      </c>
      <c r="AQ133" s="11" t="b">
        <f t="shared" si="14"/>
        <v>0</v>
      </c>
      <c r="AR133" s="59" t="b">
        <f t="shared" si="15"/>
        <v>0</v>
      </c>
      <c r="AS133" s="34" t="str">
        <f t="shared" si="16"/>
        <v/>
      </c>
    </row>
    <row r="134" spans="2:45">
      <c r="B134" s="260"/>
      <c r="C134" s="35"/>
      <c r="D134" s="53"/>
      <c r="E134" s="5"/>
      <c r="F134" s="60"/>
      <c r="G134" s="54" t="e">
        <f>VLOOKUP(F134,Foglio1!$F$2:$G$1509,2,FALSE)</f>
        <v>#N/A</v>
      </c>
      <c r="H134" s="56"/>
      <c r="I134" s="4"/>
      <c r="J134" s="4"/>
      <c r="K134" s="4"/>
      <c r="L134" s="4"/>
      <c r="M134" s="24"/>
      <c r="N134" s="24"/>
      <c r="O134" s="14"/>
      <c r="P134" s="14"/>
      <c r="Q134" s="14"/>
      <c r="R134" s="14"/>
      <c r="S134" s="14"/>
      <c r="T134" s="14"/>
      <c r="U134" s="14"/>
      <c r="V134" s="14"/>
      <c r="W134" s="24"/>
      <c r="X134" s="14"/>
      <c r="Y134" s="15"/>
      <c r="Z134" s="15"/>
      <c r="AA134" s="55">
        <f t="shared" si="9"/>
        <v>0</v>
      </c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55">
        <f t="shared" si="10"/>
        <v>0</v>
      </c>
      <c r="AN134" s="55">
        <f t="shared" si="11"/>
        <v>0</v>
      </c>
      <c r="AO134" s="55">
        <f t="shared" si="12"/>
        <v>0</v>
      </c>
      <c r="AP134" s="84" t="str">
        <f t="shared" si="13"/>
        <v/>
      </c>
      <c r="AQ134" s="11" t="b">
        <f t="shared" si="14"/>
        <v>0</v>
      </c>
      <c r="AR134" s="59" t="b">
        <f t="shared" si="15"/>
        <v>0</v>
      </c>
      <c r="AS134" s="34" t="str">
        <f t="shared" si="16"/>
        <v/>
      </c>
    </row>
    <row r="135" spans="2:45">
      <c r="B135" s="260"/>
      <c r="C135" s="35"/>
      <c r="D135" s="53"/>
      <c r="E135" s="5"/>
      <c r="F135" s="60"/>
      <c r="G135" s="54" t="e">
        <f>VLOOKUP(F135,Foglio1!$F$2:$G$1509,2,FALSE)</f>
        <v>#N/A</v>
      </c>
      <c r="H135" s="56"/>
      <c r="I135" s="4"/>
      <c r="J135" s="4"/>
      <c r="K135" s="4"/>
      <c r="L135" s="4"/>
      <c r="M135" s="24"/>
      <c r="N135" s="24"/>
      <c r="O135" s="14"/>
      <c r="P135" s="14"/>
      <c r="Q135" s="14"/>
      <c r="R135" s="14"/>
      <c r="S135" s="14"/>
      <c r="T135" s="14"/>
      <c r="U135" s="14"/>
      <c r="V135" s="14"/>
      <c r="W135" s="24"/>
      <c r="X135" s="14"/>
      <c r="Y135" s="15"/>
      <c r="Z135" s="15"/>
      <c r="AA135" s="55">
        <f t="shared" si="9"/>
        <v>0</v>
      </c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55">
        <f t="shared" si="10"/>
        <v>0</v>
      </c>
      <c r="AN135" s="55">
        <f t="shared" si="11"/>
        <v>0</v>
      </c>
      <c r="AO135" s="55">
        <f t="shared" si="12"/>
        <v>0</v>
      </c>
      <c r="AP135" s="84" t="str">
        <f t="shared" si="13"/>
        <v/>
      </c>
      <c r="AQ135" s="11" t="b">
        <f t="shared" si="14"/>
        <v>0</v>
      </c>
      <c r="AR135" s="59" t="b">
        <f t="shared" si="15"/>
        <v>0</v>
      </c>
      <c r="AS135" s="34" t="str">
        <f t="shared" si="16"/>
        <v/>
      </c>
    </row>
    <row r="136" spans="2:45">
      <c r="B136" s="260"/>
      <c r="C136" s="35"/>
      <c r="D136" s="53"/>
      <c r="E136" s="5"/>
      <c r="F136" s="60"/>
      <c r="G136" s="54" t="e">
        <f>VLOOKUP(F136,Foglio1!$F$2:$G$1509,2,FALSE)</f>
        <v>#N/A</v>
      </c>
      <c r="H136" s="56"/>
      <c r="I136" s="4"/>
      <c r="J136" s="4"/>
      <c r="K136" s="4"/>
      <c r="L136" s="4"/>
      <c r="M136" s="24"/>
      <c r="N136" s="24"/>
      <c r="O136" s="14"/>
      <c r="P136" s="14"/>
      <c r="Q136" s="14"/>
      <c r="R136" s="14"/>
      <c r="S136" s="14"/>
      <c r="T136" s="14"/>
      <c r="U136" s="14"/>
      <c r="V136" s="14"/>
      <c r="W136" s="24"/>
      <c r="X136" s="14"/>
      <c r="Y136" s="15"/>
      <c r="Z136" s="15"/>
      <c r="AA136" s="55">
        <f t="shared" ref="AA136:AA199" si="17">SUM(Y136:Z136)</f>
        <v>0</v>
      </c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55">
        <f t="shared" ref="AM136:AM199" si="18">SUM(AA136:AC136)</f>
        <v>0</v>
      </c>
      <c r="AN136" s="55">
        <f t="shared" ref="AN136:AN199" si="19">SUM(AD136:AF136)</f>
        <v>0</v>
      </c>
      <c r="AO136" s="55">
        <f t="shared" ref="AO136:AO199" si="20">SUM(AG136:AK136)</f>
        <v>0</v>
      </c>
      <c r="AP136" s="84" t="str">
        <f t="shared" ref="AP136:AP199" si="21">IF(AND(OR(AQ136=FALSE,AR136=FALSE),OR(COUNTBLANK(A136:F136)&lt;&gt;COLUMNS(A136:F136),COUNTBLANK(H136:Z136)&lt;&gt;COLUMNS(H136:Z136),COUNTBLANK(AB136:AL136)&lt;&gt;COLUMNS(AB136:AL136))),"KO","")</f>
        <v/>
      </c>
      <c r="AQ136" s="11" t="b">
        <f t="shared" ref="AQ136:AQ199" si="22">IF(OR(ISBLANK(B136),ISBLANK(H136),ISBLANK(I136),ISBLANK(L136),ISBLANK(M136),ISBLANK(N136),ISBLANK(O136),ISBLANK(R136),ISBLANK(V136),ISBLANK(W136),ISBLANK(Y136),ISBLANK(AB136),ISBLANK(AD136),ISBLANK(AL136)),FALSE,TRUE)</f>
        <v>0</v>
      </c>
      <c r="AR136" s="59" t="b">
        <f t="shared" ref="AR136:AR199" si="23">IF(ISBLANK(B136),IF(OR(ISBLANK(C136),ISBLANK(D136),ISBLANK(E136),ISBLANK(F136),ISBLANK(G136)),FALSE,TRUE),TRUE)</f>
        <v>0</v>
      </c>
      <c r="AS136" s="34" t="str">
        <f t="shared" ref="AS136:AS199" si="24">IF(AND(AP136="KO",OR(COUNTBLANK(A136:F136)&lt;&gt;COLUMNS(A136:F136),COUNTBLANK(H136:Z136)&lt;&gt;COLUMNS(H136:Z136),COUNTBLANK(AB136:AL136)&lt;&gt;COLUMNS(AB136:AL136))),"ATTENZIONE!!! NON TUTTI I CAMPI OBBLIGATORI SONO STATI COMPILATI","")</f>
        <v/>
      </c>
    </row>
    <row r="137" spans="2:45">
      <c r="B137" s="260"/>
      <c r="C137" s="35"/>
      <c r="D137" s="53"/>
      <c r="E137" s="5"/>
      <c r="F137" s="60"/>
      <c r="G137" s="54" t="e">
        <f>VLOOKUP(F137,Foglio1!$F$2:$G$1509,2,FALSE)</f>
        <v>#N/A</v>
      </c>
      <c r="H137" s="56"/>
      <c r="I137" s="4"/>
      <c r="J137" s="4"/>
      <c r="K137" s="4"/>
      <c r="L137" s="4"/>
      <c r="M137" s="24"/>
      <c r="N137" s="24"/>
      <c r="O137" s="14"/>
      <c r="P137" s="14"/>
      <c r="Q137" s="14"/>
      <c r="R137" s="14"/>
      <c r="S137" s="14"/>
      <c r="T137" s="14"/>
      <c r="U137" s="14"/>
      <c r="V137" s="14"/>
      <c r="W137" s="24"/>
      <c r="X137" s="14"/>
      <c r="Y137" s="15"/>
      <c r="Z137" s="15"/>
      <c r="AA137" s="55">
        <f t="shared" si="17"/>
        <v>0</v>
      </c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55">
        <f t="shared" si="18"/>
        <v>0</v>
      </c>
      <c r="AN137" s="55">
        <f t="shared" si="19"/>
        <v>0</v>
      </c>
      <c r="AO137" s="55">
        <f t="shared" si="20"/>
        <v>0</v>
      </c>
      <c r="AP137" s="84" t="str">
        <f t="shared" si="21"/>
        <v/>
      </c>
      <c r="AQ137" s="11" t="b">
        <f t="shared" si="22"/>
        <v>0</v>
      </c>
      <c r="AR137" s="59" t="b">
        <f t="shared" si="23"/>
        <v>0</v>
      </c>
      <c r="AS137" s="34" t="str">
        <f t="shared" si="24"/>
        <v/>
      </c>
    </row>
    <row r="138" spans="2:45">
      <c r="B138" s="260"/>
      <c r="C138" s="35"/>
      <c r="D138" s="53"/>
      <c r="E138" s="5"/>
      <c r="F138" s="60"/>
      <c r="G138" s="54" t="e">
        <f>VLOOKUP(F138,Foglio1!$F$2:$G$1509,2,FALSE)</f>
        <v>#N/A</v>
      </c>
      <c r="H138" s="56"/>
      <c r="I138" s="4"/>
      <c r="J138" s="4"/>
      <c r="K138" s="4"/>
      <c r="L138" s="4"/>
      <c r="M138" s="24"/>
      <c r="N138" s="24"/>
      <c r="O138" s="14"/>
      <c r="P138" s="14"/>
      <c r="Q138" s="14"/>
      <c r="R138" s="14"/>
      <c r="S138" s="14"/>
      <c r="T138" s="14"/>
      <c r="U138" s="14"/>
      <c r="V138" s="14"/>
      <c r="W138" s="24"/>
      <c r="X138" s="14"/>
      <c r="Y138" s="15"/>
      <c r="Z138" s="15"/>
      <c r="AA138" s="55">
        <f t="shared" si="17"/>
        <v>0</v>
      </c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55">
        <f t="shared" si="18"/>
        <v>0</v>
      </c>
      <c r="AN138" s="55">
        <f t="shared" si="19"/>
        <v>0</v>
      </c>
      <c r="AO138" s="55">
        <f t="shared" si="20"/>
        <v>0</v>
      </c>
      <c r="AP138" s="84" t="str">
        <f t="shared" si="21"/>
        <v/>
      </c>
      <c r="AQ138" s="11" t="b">
        <f t="shared" si="22"/>
        <v>0</v>
      </c>
      <c r="AR138" s="59" t="b">
        <f t="shared" si="23"/>
        <v>0</v>
      </c>
      <c r="AS138" s="34" t="str">
        <f t="shared" si="24"/>
        <v/>
      </c>
    </row>
    <row r="139" spans="2:45">
      <c r="B139" s="260"/>
      <c r="C139" s="35"/>
      <c r="D139" s="53"/>
      <c r="E139" s="5"/>
      <c r="F139" s="60"/>
      <c r="G139" s="54" t="e">
        <f>VLOOKUP(F139,Foglio1!$F$2:$G$1509,2,FALSE)</f>
        <v>#N/A</v>
      </c>
      <c r="H139" s="56"/>
      <c r="I139" s="4"/>
      <c r="J139" s="4"/>
      <c r="K139" s="4"/>
      <c r="L139" s="4"/>
      <c r="M139" s="24"/>
      <c r="N139" s="24"/>
      <c r="O139" s="14"/>
      <c r="P139" s="14"/>
      <c r="Q139" s="14"/>
      <c r="R139" s="14"/>
      <c r="S139" s="14"/>
      <c r="T139" s="14"/>
      <c r="U139" s="14"/>
      <c r="V139" s="14"/>
      <c r="W139" s="24"/>
      <c r="X139" s="14"/>
      <c r="Y139" s="15"/>
      <c r="Z139" s="15"/>
      <c r="AA139" s="55">
        <f t="shared" si="17"/>
        <v>0</v>
      </c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55">
        <f t="shared" si="18"/>
        <v>0</v>
      </c>
      <c r="AN139" s="55">
        <f t="shared" si="19"/>
        <v>0</v>
      </c>
      <c r="AO139" s="55">
        <f t="shared" si="20"/>
        <v>0</v>
      </c>
      <c r="AP139" s="84" t="str">
        <f t="shared" si="21"/>
        <v/>
      </c>
      <c r="AQ139" s="11" t="b">
        <f t="shared" si="22"/>
        <v>0</v>
      </c>
      <c r="AR139" s="59" t="b">
        <f t="shared" si="23"/>
        <v>0</v>
      </c>
      <c r="AS139" s="34" t="str">
        <f t="shared" si="24"/>
        <v/>
      </c>
    </row>
    <row r="140" spans="2:45">
      <c r="B140" s="260"/>
      <c r="C140" s="35"/>
      <c r="D140" s="53"/>
      <c r="E140" s="5"/>
      <c r="F140" s="60"/>
      <c r="G140" s="54" t="e">
        <f>VLOOKUP(F140,Foglio1!$F$2:$G$1509,2,FALSE)</f>
        <v>#N/A</v>
      </c>
      <c r="H140" s="56"/>
      <c r="I140" s="4"/>
      <c r="J140" s="4"/>
      <c r="K140" s="4"/>
      <c r="L140" s="4"/>
      <c r="M140" s="24"/>
      <c r="N140" s="24"/>
      <c r="O140" s="14"/>
      <c r="P140" s="14"/>
      <c r="Q140" s="14"/>
      <c r="R140" s="14"/>
      <c r="S140" s="14"/>
      <c r="T140" s="14"/>
      <c r="U140" s="14"/>
      <c r="V140" s="14"/>
      <c r="W140" s="24"/>
      <c r="X140" s="14"/>
      <c r="Y140" s="15"/>
      <c r="Z140" s="15"/>
      <c r="AA140" s="55">
        <f t="shared" si="17"/>
        <v>0</v>
      </c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55">
        <f t="shared" si="18"/>
        <v>0</v>
      </c>
      <c r="AN140" s="55">
        <f t="shared" si="19"/>
        <v>0</v>
      </c>
      <c r="AO140" s="55">
        <f t="shared" si="20"/>
        <v>0</v>
      </c>
      <c r="AP140" s="84" t="str">
        <f t="shared" si="21"/>
        <v/>
      </c>
      <c r="AQ140" s="11" t="b">
        <f t="shared" si="22"/>
        <v>0</v>
      </c>
      <c r="AR140" s="59" t="b">
        <f t="shared" si="23"/>
        <v>0</v>
      </c>
      <c r="AS140" s="34" t="str">
        <f t="shared" si="24"/>
        <v/>
      </c>
    </row>
    <row r="141" spans="2:45">
      <c r="B141" s="260"/>
      <c r="C141" s="35"/>
      <c r="D141" s="53"/>
      <c r="E141" s="5"/>
      <c r="F141" s="60"/>
      <c r="G141" s="54" t="e">
        <f>VLOOKUP(F141,Foglio1!$F$2:$G$1509,2,FALSE)</f>
        <v>#N/A</v>
      </c>
      <c r="H141" s="56"/>
      <c r="I141" s="4"/>
      <c r="J141" s="4"/>
      <c r="K141" s="4"/>
      <c r="L141" s="4"/>
      <c r="M141" s="24"/>
      <c r="N141" s="24"/>
      <c r="O141" s="14"/>
      <c r="P141" s="14"/>
      <c r="Q141" s="14"/>
      <c r="R141" s="14"/>
      <c r="S141" s="14"/>
      <c r="T141" s="14"/>
      <c r="U141" s="14"/>
      <c r="V141" s="14"/>
      <c r="W141" s="24"/>
      <c r="X141" s="14"/>
      <c r="Y141" s="15"/>
      <c r="Z141" s="15"/>
      <c r="AA141" s="55">
        <f t="shared" si="17"/>
        <v>0</v>
      </c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55">
        <f t="shared" si="18"/>
        <v>0</v>
      </c>
      <c r="AN141" s="55">
        <f t="shared" si="19"/>
        <v>0</v>
      </c>
      <c r="AO141" s="55">
        <f t="shared" si="20"/>
        <v>0</v>
      </c>
      <c r="AP141" s="84" t="str">
        <f t="shared" si="21"/>
        <v/>
      </c>
      <c r="AQ141" s="11" t="b">
        <f t="shared" si="22"/>
        <v>0</v>
      </c>
      <c r="AR141" s="59" t="b">
        <f t="shared" si="23"/>
        <v>0</v>
      </c>
      <c r="AS141" s="34" t="str">
        <f t="shared" si="24"/>
        <v/>
      </c>
    </row>
    <row r="142" spans="2:45">
      <c r="B142" s="260"/>
      <c r="C142" s="35"/>
      <c r="D142" s="53"/>
      <c r="E142" s="5"/>
      <c r="F142" s="60"/>
      <c r="G142" s="54" t="e">
        <f>VLOOKUP(F142,Foglio1!$F$2:$G$1509,2,FALSE)</f>
        <v>#N/A</v>
      </c>
      <c r="H142" s="56"/>
      <c r="I142" s="4"/>
      <c r="J142" s="4"/>
      <c r="K142" s="4"/>
      <c r="L142" s="4"/>
      <c r="M142" s="24"/>
      <c r="N142" s="24"/>
      <c r="O142" s="14"/>
      <c r="P142" s="14"/>
      <c r="Q142" s="14"/>
      <c r="R142" s="14"/>
      <c r="S142" s="14"/>
      <c r="T142" s="14"/>
      <c r="U142" s="14"/>
      <c r="V142" s="14"/>
      <c r="W142" s="24"/>
      <c r="X142" s="14"/>
      <c r="Y142" s="15"/>
      <c r="Z142" s="15"/>
      <c r="AA142" s="55">
        <f t="shared" si="17"/>
        <v>0</v>
      </c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55">
        <f t="shared" si="18"/>
        <v>0</v>
      </c>
      <c r="AN142" s="55">
        <f t="shared" si="19"/>
        <v>0</v>
      </c>
      <c r="AO142" s="55">
        <f t="shared" si="20"/>
        <v>0</v>
      </c>
      <c r="AP142" s="84" t="str">
        <f t="shared" si="21"/>
        <v/>
      </c>
      <c r="AQ142" s="11" t="b">
        <f t="shared" si="22"/>
        <v>0</v>
      </c>
      <c r="AR142" s="59" t="b">
        <f t="shared" si="23"/>
        <v>0</v>
      </c>
      <c r="AS142" s="34" t="str">
        <f t="shared" si="24"/>
        <v/>
      </c>
    </row>
    <row r="143" spans="2:45">
      <c r="B143" s="260"/>
      <c r="C143" s="35"/>
      <c r="D143" s="53"/>
      <c r="E143" s="5"/>
      <c r="F143" s="60"/>
      <c r="G143" s="54" t="e">
        <f>VLOOKUP(F143,Foglio1!$F$2:$G$1509,2,FALSE)</f>
        <v>#N/A</v>
      </c>
      <c r="H143" s="56"/>
      <c r="I143" s="4"/>
      <c r="J143" s="4"/>
      <c r="K143" s="4"/>
      <c r="L143" s="4"/>
      <c r="M143" s="24"/>
      <c r="N143" s="24"/>
      <c r="O143" s="14"/>
      <c r="P143" s="14"/>
      <c r="Q143" s="14"/>
      <c r="R143" s="14"/>
      <c r="S143" s="14"/>
      <c r="T143" s="14"/>
      <c r="U143" s="14"/>
      <c r="V143" s="14"/>
      <c r="W143" s="24"/>
      <c r="X143" s="14"/>
      <c r="Y143" s="15"/>
      <c r="Z143" s="15"/>
      <c r="AA143" s="55">
        <f t="shared" si="17"/>
        <v>0</v>
      </c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55">
        <f t="shared" si="18"/>
        <v>0</v>
      </c>
      <c r="AN143" s="55">
        <f t="shared" si="19"/>
        <v>0</v>
      </c>
      <c r="AO143" s="55">
        <f t="shared" si="20"/>
        <v>0</v>
      </c>
      <c r="AP143" s="84" t="str">
        <f t="shared" si="21"/>
        <v/>
      </c>
      <c r="AQ143" s="11" t="b">
        <f t="shared" si="22"/>
        <v>0</v>
      </c>
      <c r="AR143" s="59" t="b">
        <f t="shared" si="23"/>
        <v>0</v>
      </c>
      <c r="AS143" s="34" t="str">
        <f t="shared" si="24"/>
        <v/>
      </c>
    </row>
    <row r="144" spans="2:45">
      <c r="B144" s="260"/>
      <c r="C144" s="35"/>
      <c r="D144" s="53"/>
      <c r="E144" s="5"/>
      <c r="F144" s="60"/>
      <c r="G144" s="54" t="e">
        <f>VLOOKUP(F144,Foglio1!$F$2:$G$1509,2,FALSE)</f>
        <v>#N/A</v>
      </c>
      <c r="H144" s="56"/>
      <c r="I144" s="4"/>
      <c r="J144" s="4"/>
      <c r="K144" s="4"/>
      <c r="L144" s="4"/>
      <c r="M144" s="24"/>
      <c r="N144" s="24"/>
      <c r="O144" s="14"/>
      <c r="P144" s="14"/>
      <c r="Q144" s="14"/>
      <c r="R144" s="14"/>
      <c r="S144" s="14"/>
      <c r="T144" s="14"/>
      <c r="U144" s="14"/>
      <c r="V144" s="14"/>
      <c r="W144" s="24"/>
      <c r="X144" s="14"/>
      <c r="Y144" s="15"/>
      <c r="Z144" s="15"/>
      <c r="AA144" s="55">
        <f t="shared" si="17"/>
        <v>0</v>
      </c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55">
        <f t="shared" si="18"/>
        <v>0</v>
      </c>
      <c r="AN144" s="55">
        <f t="shared" si="19"/>
        <v>0</v>
      </c>
      <c r="AO144" s="55">
        <f t="shared" si="20"/>
        <v>0</v>
      </c>
      <c r="AP144" s="84" t="str">
        <f t="shared" si="21"/>
        <v/>
      </c>
      <c r="AQ144" s="11" t="b">
        <f t="shared" si="22"/>
        <v>0</v>
      </c>
      <c r="AR144" s="59" t="b">
        <f t="shared" si="23"/>
        <v>0</v>
      </c>
      <c r="AS144" s="34" t="str">
        <f t="shared" si="24"/>
        <v/>
      </c>
    </row>
    <row r="145" spans="2:45">
      <c r="B145" s="260"/>
      <c r="C145" s="35"/>
      <c r="D145" s="53"/>
      <c r="E145" s="5"/>
      <c r="F145" s="60"/>
      <c r="G145" s="54" t="e">
        <f>VLOOKUP(F145,Foglio1!$F$2:$G$1509,2,FALSE)</f>
        <v>#N/A</v>
      </c>
      <c r="H145" s="56"/>
      <c r="I145" s="4"/>
      <c r="J145" s="4"/>
      <c r="K145" s="4"/>
      <c r="L145" s="4"/>
      <c r="M145" s="24"/>
      <c r="N145" s="24"/>
      <c r="O145" s="14"/>
      <c r="P145" s="14"/>
      <c r="Q145" s="14"/>
      <c r="R145" s="14"/>
      <c r="S145" s="14"/>
      <c r="T145" s="14"/>
      <c r="U145" s="14"/>
      <c r="V145" s="14"/>
      <c r="W145" s="24"/>
      <c r="X145" s="14"/>
      <c r="Y145" s="15"/>
      <c r="Z145" s="15"/>
      <c r="AA145" s="55">
        <f t="shared" si="17"/>
        <v>0</v>
      </c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55">
        <f t="shared" si="18"/>
        <v>0</v>
      </c>
      <c r="AN145" s="55">
        <f t="shared" si="19"/>
        <v>0</v>
      </c>
      <c r="AO145" s="55">
        <f t="shared" si="20"/>
        <v>0</v>
      </c>
      <c r="AP145" s="84" t="str">
        <f t="shared" si="21"/>
        <v/>
      </c>
      <c r="AQ145" s="11" t="b">
        <f t="shared" si="22"/>
        <v>0</v>
      </c>
      <c r="AR145" s="59" t="b">
        <f t="shared" si="23"/>
        <v>0</v>
      </c>
      <c r="AS145" s="34" t="str">
        <f t="shared" si="24"/>
        <v/>
      </c>
    </row>
    <row r="146" spans="2:45">
      <c r="B146" s="260"/>
      <c r="C146" s="35"/>
      <c r="D146" s="53"/>
      <c r="E146" s="5"/>
      <c r="F146" s="60"/>
      <c r="G146" s="54" t="e">
        <f>VLOOKUP(F146,Foglio1!$F$2:$G$1509,2,FALSE)</f>
        <v>#N/A</v>
      </c>
      <c r="H146" s="56"/>
      <c r="I146" s="4"/>
      <c r="J146" s="4"/>
      <c r="K146" s="4"/>
      <c r="L146" s="4"/>
      <c r="M146" s="24"/>
      <c r="N146" s="24"/>
      <c r="O146" s="14"/>
      <c r="P146" s="14"/>
      <c r="Q146" s="14"/>
      <c r="R146" s="14"/>
      <c r="S146" s="14"/>
      <c r="T146" s="14"/>
      <c r="U146" s="14"/>
      <c r="V146" s="14"/>
      <c r="W146" s="24"/>
      <c r="X146" s="14"/>
      <c r="Y146" s="15"/>
      <c r="Z146" s="15"/>
      <c r="AA146" s="55">
        <f t="shared" si="17"/>
        <v>0</v>
      </c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55">
        <f t="shared" si="18"/>
        <v>0</v>
      </c>
      <c r="AN146" s="55">
        <f t="shared" si="19"/>
        <v>0</v>
      </c>
      <c r="AO146" s="55">
        <f t="shared" si="20"/>
        <v>0</v>
      </c>
      <c r="AP146" s="84" t="str">
        <f t="shared" si="21"/>
        <v/>
      </c>
      <c r="AQ146" s="11" t="b">
        <f t="shared" si="22"/>
        <v>0</v>
      </c>
      <c r="AR146" s="59" t="b">
        <f t="shared" si="23"/>
        <v>0</v>
      </c>
      <c r="AS146" s="34" t="str">
        <f t="shared" si="24"/>
        <v/>
      </c>
    </row>
    <row r="147" spans="2:45">
      <c r="B147" s="260"/>
      <c r="C147" s="35"/>
      <c r="D147" s="53"/>
      <c r="E147" s="5"/>
      <c r="F147" s="60"/>
      <c r="G147" s="54" t="e">
        <f>VLOOKUP(F147,Foglio1!$F$2:$G$1509,2,FALSE)</f>
        <v>#N/A</v>
      </c>
      <c r="H147" s="56"/>
      <c r="I147" s="4"/>
      <c r="J147" s="4"/>
      <c r="K147" s="4"/>
      <c r="L147" s="4"/>
      <c r="M147" s="24"/>
      <c r="N147" s="24"/>
      <c r="O147" s="14"/>
      <c r="P147" s="14"/>
      <c r="Q147" s="14"/>
      <c r="R147" s="14"/>
      <c r="S147" s="14"/>
      <c r="T147" s="14"/>
      <c r="U147" s="14"/>
      <c r="V147" s="14"/>
      <c r="W147" s="24"/>
      <c r="X147" s="14"/>
      <c r="Y147" s="15"/>
      <c r="Z147" s="15"/>
      <c r="AA147" s="55">
        <f t="shared" si="17"/>
        <v>0</v>
      </c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55">
        <f t="shared" si="18"/>
        <v>0</v>
      </c>
      <c r="AN147" s="55">
        <f t="shared" si="19"/>
        <v>0</v>
      </c>
      <c r="AO147" s="55">
        <f t="shared" si="20"/>
        <v>0</v>
      </c>
      <c r="AP147" s="84" t="str">
        <f t="shared" si="21"/>
        <v/>
      </c>
      <c r="AQ147" s="11" t="b">
        <f t="shared" si="22"/>
        <v>0</v>
      </c>
      <c r="AR147" s="59" t="b">
        <f t="shared" si="23"/>
        <v>0</v>
      </c>
      <c r="AS147" s="34" t="str">
        <f t="shared" si="24"/>
        <v/>
      </c>
    </row>
    <row r="148" spans="2:45">
      <c r="B148" s="260"/>
      <c r="C148" s="35"/>
      <c r="D148" s="53"/>
      <c r="E148" s="5"/>
      <c r="F148" s="60"/>
      <c r="G148" s="54" t="e">
        <f>VLOOKUP(F148,Foglio1!$F$2:$G$1509,2,FALSE)</f>
        <v>#N/A</v>
      </c>
      <c r="H148" s="56"/>
      <c r="I148" s="4"/>
      <c r="J148" s="4"/>
      <c r="K148" s="4"/>
      <c r="L148" s="4"/>
      <c r="M148" s="24"/>
      <c r="N148" s="24"/>
      <c r="O148" s="14"/>
      <c r="P148" s="14"/>
      <c r="Q148" s="14"/>
      <c r="R148" s="14"/>
      <c r="S148" s="14"/>
      <c r="T148" s="14"/>
      <c r="U148" s="14"/>
      <c r="V148" s="14"/>
      <c r="W148" s="24"/>
      <c r="X148" s="14"/>
      <c r="Y148" s="15"/>
      <c r="Z148" s="15"/>
      <c r="AA148" s="55">
        <f t="shared" si="17"/>
        <v>0</v>
      </c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55">
        <f t="shared" si="18"/>
        <v>0</v>
      </c>
      <c r="AN148" s="55">
        <f t="shared" si="19"/>
        <v>0</v>
      </c>
      <c r="AO148" s="55">
        <f t="shared" si="20"/>
        <v>0</v>
      </c>
      <c r="AP148" s="84" t="str">
        <f t="shared" si="21"/>
        <v/>
      </c>
      <c r="AQ148" s="11" t="b">
        <f t="shared" si="22"/>
        <v>0</v>
      </c>
      <c r="AR148" s="59" t="b">
        <f t="shared" si="23"/>
        <v>0</v>
      </c>
      <c r="AS148" s="34" t="str">
        <f t="shared" si="24"/>
        <v/>
      </c>
    </row>
    <row r="149" spans="2:45">
      <c r="B149" s="260"/>
      <c r="C149" s="35"/>
      <c r="D149" s="53"/>
      <c r="E149" s="5"/>
      <c r="F149" s="60"/>
      <c r="G149" s="54" t="e">
        <f>VLOOKUP(F149,Foglio1!$F$2:$G$1509,2,FALSE)</f>
        <v>#N/A</v>
      </c>
      <c r="H149" s="56"/>
      <c r="I149" s="4"/>
      <c r="J149" s="4"/>
      <c r="K149" s="4"/>
      <c r="L149" s="4"/>
      <c r="M149" s="24"/>
      <c r="N149" s="24"/>
      <c r="O149" s="14"/>
      <c r="P149" s="14"/>
      <c r="Q149" s="14"/>
      <c r="R149" s="14"/>
      <c r="S149" s="14"/>
      <c r="T149" s="14"/>
      <c r="U149" s="14"/>
      <c r="V149" s="14"/>
      <c r="W149" s="24"/>
      <c r="X149" s="14"/>
      <c r="Y149" s="15"/>
      <c r="Z149" s="15"/>
      <c r="AA149" s="55">
        <f t="shared" si="17"/>
        <v>0</v>
      </c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55">
        <f t="shared" si="18"/>
        <v>0</v>
      </c>
      <c r="AN149" s="55">
        <f t="shared" si="19"/>
        <v>0</v>
      </c>
      <c r="AO149" s="55">
        <f t="shared" si="20"/>
        <v>0</v>
      </c>
      <c r="AP149" s="84" t="str">
        <f t="shared" si="21"/>
        <v/>
      </c>
      <c r="AQ149" s="11" t="b">
        <f t="shared" si="22"/>
        <v>0</v>
      </c>
      <c r="AR149" s="59" t="b">
        <f t="shared" si="23"/>
        <v>0</v>
      </c>
      <c r="AS149" s="34" t="str">
        <f t="shared" si="24"/>
        <v/>
      </c>
    </row>
    <row r="150" spans="2:45">
      <c r="B150" s="260"/>
      <c r="C150" s="35"/>
      <c r="D150" s="53"/>
      <c r="E150" s="5"/>
      <c r="F150" s="60"/>
      <c r="G150" s="54" t="e">
        <f>VLOOKUP(F150,Foglio1!$F$2:$G$1509,2,FALSE)</f>
        <v>#N/A</v>
      </c>
      <c r="H150" s="56"/>
      <c r="I150" s="4"/>
      <c r="J150" s="4"/>
      <c r="K150" s="4"/>
      <c r="L150" s="4"/>
      <c r="M150" s="24"/>
      <c r="N150" s="24"/>
      <c r="O150" s="14"/>
      <c r="P150" s="14"/>
      <c r="Q150" s="14"/>
      <c r="R150" s="14"/>
      <c r="S150" s="14"/>
      <c r="T150" s="14"/>
      <c r="U150" s="14"/>
      <c r="V150" s="14"/>
      <c r="W150" s="24"/>
      <c r="X150" s="14"/>
      <c r="Y150" s="15"/>
      <c r="Z150" s="15"/>
      <c r="AA150" s="55">
        <f t="shared" si="17"/>
        <v>0</v>
      </c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55">
        <f t="shared" si="18"/>
        <v>0</v>
      </c>
      <c r="AN150" s="55">
        <f t="shared" si="19"/>
        <v>0</v>
      </c>
      <c r="AO150" s="55">
        <f t="shared" si="20"/>
        <v>0</v>
      </c>
      <c r="AP150" s="84" t="str">
        <f t="shared" si="21"/>
        <v/>
      </c>
      <c r="AQ150" s="11" t="b">
        <f t="shared" si="22"/>
        <v>0</v>
      </c>
      <c r="AR150" s="59" t="b">
        <f t="shared" si="23"/>
        <v>0</v>
      </c>
      <c r="AS150" s="34" t="str">
        <f t="shared" si="24"/>
        <v/>
      </c>
    </row>
    <row r="151" spans="2:45">
      <c r="B151" s="260"/>
      <c r="C151" s="35"/>
      <c r="D151" s="53"/>
      <c r="E151" s="5"/>
      <c r="F151" s="60"/>
      <c r="G151" s="54" t="e">
        <f>VLOOKUP(F151,Foglio1!$F$2:$G$1509,2,FALSE)</f>
        <v>#N/A</v>
      </c>
      <c r="H151" s="56"/>
      <c r="I151" s="4"/>
      <c r="J151" s="4"/>
      <c r="K151" s="4"/>
      <c r="L151" s="4"/>
      <c r="M151" s="24"/>
      <c r="N151" s="24"/>
      <c r="O151" s="14"/>
      <c r="P151" s="14"/>
      <c r="Q151" s="14"/>
      <c r="R151" s="14"/>
      <c r="S151" s="14"/>
      <c r="T151" s="14"/>
      <c r="U151" s="14"/>
      <c r="V151" s="14"/>
      <c r="W151" s="24"/>
      <c r="X151" s="14"/>
      <c r="Y151" s="15"/>
      <c r="Z151" s="15"/>
      <c r="AA151" s="55">
        <f t="shared" si="17"/>
        <v>0</v>
      </c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55">
        <f t="shared" si="18"/>
        <v>0</v>
      </c>
      <c r="AN151" s="55">
        <f t="shared" si="19"/>
        <v>0</v>
      </c>
      <c r="AO151" s="55">
        <f t="shared" si="20"/>
        <v>0</v>
      </c>
      <c r="AP151" s="84" t="str">
        <f t="shared" si="21"/>
        <v/>
      </c>
      <c r="AQ151" s="11" t="b">
        <f t="shared" si="22"/>
        <v>0</v>
      </c>
      <c r="AR151" s="59" t="b">
        <f t="shared" si="23"/>
        <v>0</v>
      </c>
      <c r="AS151" s="34" t="str">
        <f t="shared" si="24"/>
        <v/>
      </c>
    </row>
    <row r="152" spans="2:45">
      <c r="B152" s="260"/>
      <c r="C152" s="35"/>
      <c r="D152" s="53"/>
      <c r="E152" s="5"/>
      <c r="F152" s="60"/>
      <c r="G152" s="54" t="e">
        <f>VLOOKUP(F152,Foglio1!$F$2:$G$1509,2,FALSE)</f>
        <v>#N/A</v>
      </c>
      <c r="H152" s="56"/>
      <c r="I152" s="4"/>
      <c r="J152" s="4"/>
      <c r="K152" s="4"/>
      <c r="L152" s="4"/>
      <c r="M152" s="24"/>
      <c r="N152" s="24"/>
      <c r="O152" s="14"/>
      <c r="P152" s="14"/>
      <c r="Q152" s="14"/>
      <c r="R152" s="14"/>
      <c r="S152" s="14"/>
      <c r="T152" s="14"/>
      <c r="U152" s="14"/>
      <c r="V152" s="14"/>
      <c r="W152" s="24"/>
      <c r="X152" s="14"/>
      <c r="Y152" s="15"/>
      <c r="Z152" s="15"/>
      <c r="AA152" s="55">
        <f t="shared" si="17"/>
        <v>0</v>
      </c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55">
        <f t="shared" si="18"/>
        <v>0</v>
      </c>
      <c r="AN152" s="55">
        <f t="shared" si="19"/>
        <v>0</v>
      </c>
      <c r="AO152" s="55">
        <f t="shared" si="20"/>
        <v>0</v>
      </c>
      <c r="AP152" s="84" t="str">
        <f t="shared" si="21"/>
        <v/>
      </c>
      <c r="AQ152" s="11" t="b">
        <f t="shared" si="22"/>
        <v>0</v>
      </c>
      <c r="AR152" s="59" t="b">
        <f t="shared" si="23"/>
        <v>0</v>
      </c>
      <c r="AS152" s="34" t="str">
        <f t="shared" si="24"/>
        <v/>
      </c>
    </row>
    <row r="153" spans="2:45">
      <c r="B153" s="260"/>
      <c r="C153" s="35"/>
      <c r="D153" s="53"/>
      <c r="E153" s="5"/>
      <c r="F153" s="60"/>
      <c r="G153" s="54" t="e">
        <f>VLOOKUP(F153,Foglio1!$F$2:$G$1509,2,FALSE)</f>
        <v>#N/A</v>
      </c>
      <c r="H153" s="56"/>
      <c r="I153" s="4"/>
      <c r="J153" s="4"/>
      <c r="K153" s="4"/>
      <c r="L153" s="4"/>
      <c r="M153" s="24"/>
      <c r="N153" s="24"/>
      <c r="O153" s="14"/>
      <c r="P153" s="14"/>
      <c r="Q153" s="14"/>
      <c r="R153" s="14"/>
      <c r="S153" s="14"/>
      <c r="T153" s="14"/>
      <c r="U153" s="14"/>
      <c r="V153" s="14"/>
      <c r="W153" s="24"/>
      <c r="X153" s="14"/>
      <c r="Y153" s="15"/>
      <c r="Z153" s="15"/>
      <c r="AA153" s="55">
        <f t="shared" si="17"/>
        <v>0</v>
      </c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55">
        <f t="shared" si="18"/>
        <v>0</v>
      </c>
      <c r="AN153" s="55">
        <f t="shared" si="19"/>
        <v>0</v>
      </c>
      <c r="AO153" s="55">
        <f t="shared" si="20"/>
        <v>0</v>
      </c>
      <c r="AP153" s="84" t="str">
        <f t="shared" si="21"/>
        <v/>
      </c>
      <c r="AQ153" s="11" t="b">
        <f t="shared" si="22"/>
        <v>0</v>
      </c>
      <c r="AR153" s="59" t="b">
        <f t="shared" si="23"/>
        <v>0</v>
      </c>
      <c r="AS153" s="34" t="str">
        <f t="shared" si="24"/>
        <v/>
      </c>
    </row>
    <row r="154" spans="2:45">
      <c r="B154" s="260"/>
      <c r="C154" s="35"/>
      <c r="D154" s="53"/>
      <c r="E154" s="5"/>
      <c r="F154" s="60"/>
      <c r="G154" s="54" t="e">
        <f>VLOOKUP(F154,Foglio1!$F$2:$G$1509,2,FALSE)</f>
        <v>#N/A</v>
      </c>
      <c r="H154" s="56"/>
      <c r="I154" s="4"/>
      <c r="J154" s="4"/>
      <c r="K154" s="4"/>
      <c r="L154" s="4"/>
      <c r="M154" s="24"/>
      <c r="N154" s="24"/>
      <c r="O154" s="14"/>
      <c r="P154" s="14"/>
      <c r="Q154" s="14"/>
      <c r="R154" s="14"/>
      <c r="S154" s="14"/>
      <c r="T154" s="14"/>
      <c r="U154" s="14"/>
      <c r="V154" s="14"/>
      <c r="W154" s="24"/>
      <c r="X154" s="14"/>
      <c r="Y154" s="15"/>
      <c r="Z154" s="15"/>
      <c r="AA154" s="55">
        <f t="shared" si="17"/>
        <v>0</v>
      </c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55">
        <f t="shared" si="18"/>
        <v>0</v>
      </c>
      <c r="AN154" s="55">
        <f t="shared" si="19"/>
        <v>0</v>
      </c>
      <c r="AO154" s="55">
        <f t="shared" si="20"/>
        <v>0</v>
      </c>
      <c r="AP154" s="84" t="str">
        <f t="shared" si="21"/>
        <v/>
      </c>
      <c r="AQ154" s="11" t="b">
        <f t="shared" si="22"/>
        <v>0</v>
      </c>
      <c r="AR154" s="59" t="b">
        <f t="shared" si="23"/>
        <v>0</v>
      </c>
      <c r="AS154" s="34" t="str">
        <f t="shared" si="24"/>
        <v/>
      </c>
    </row>
    <row r="155" spans="2:45">
      <c r="B155" s="260"/>
      <c r="C155" s="35"/>
      <c r="D155" s="53"/>
      <c r="E155" s="5"/>
      <c r="F155" s="60"/>
      <c r="G155" s="54" t="e">
        <f>VLOOKUP(F155,Foglio1!$F$2:$G$1509,2,FALSE)</f>
        <v>#N/A</v>
      </c>
      <c r="H155" s="56"/>
      <c r="I155" s="4"/>
      <c r="J155" s="4"/>
      <c r="K155" s="4"/>
      <c r="L155" s="4"/>
      <c r="M155" s="24"/>
      <c r="N155" s="24"/>
      <c r="O155" s="14"/>
      <c r="P155" s="14"/>
      <c r="Q155" s="14"/>
      <c r="R155" s="14"/>
      <c r="S155" s="14"/>
      <c r="T155" s="14"/>
      <c r="U155" s="14"/>
      <c r="V155" s="14"/>
      <c r="W155" s="24"/>
      <c r="X155" s="14"/>
      <c r="Y155" s="15"/>
      <c r="Z155" s="15"/>
      <c r="AA155" s="55">
        <f t="shared" si="17"/>
        <v>0</v>
      </c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55">
        <f t="shared" si="18"/>
        <v>0</v>
      </c>
      <c r="AN155" s="55">
        <f t="shared" si="19"/>
        <v>0</v>
      </c>
      <c r="AO155" s="55">
        <f t="shared" si="20"/>
        <v>0</v>
      </c>
      <c r="AP155" s="84" t="str">
        <f t="shared" si="21"/>
        <v/>
      </c>
      <c r="AQ155" s="11" t="b">
        <f t="shared" si="22"/>
        <v>0</v>
      </c>
      <c r="AR155" s="59" t="b">
        <f t="shared" si="23"/>
        <v>0</v>
      </c>
      <c r="AS155" s="34" t="str">
        <f t="shared" si="24"/>
        <v/>
      </c>
    </row>
    <row r="156" spans="2:45">
      <c r="B156" s="260"/>
      <c r="C156" s="35"/>
      <c r="D156" s="53"/>
      <c r="E156" s="5"/>
      <c r="F156" s="60"/>
      <c r="G156" s="54" t="e">
        <f>VLOOKUP(F156,Foglio1!$F$2:$G$1509,2,FALSE)</f>
        <v>#N/A</v>
      </c>
      <c r="H156" s="56"/>
      <c r="I156" s="4"/>
      <c r="J156" s="4"/>
      <c r="K156" s="4"/>
      <c r="L156" s="4"/>
      <c r="M156" s="24"/>
      <c r="N156" s="24"/>
      <c r="O156" s="14"/>
      <c r="P156" s="14"/>
      <c r="Q156" s="14"/>
      <c r="R156" s="14"/>
      <c r="S156" s="14"/>
      <c r="T156" s="14"/>
      <c r="U156" s="14"/>
      <c r="V156" s="14"/>
      <c r="W156" s="24"/>
      <c r="X156" s="14"/>
      <c r="Y156" s="15"/>
      <c r="Z156" s="15"/>
      <c r="AA156" s="55">
        <f t="shared" si="17"/>
        <v>0</v>
      </c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55">
        <f t="shared" si="18"/>
        <v>0</v>
      </c>
      <c r="AN156" s="55">
        <f t="shared" si="19"/>
        <v>0</v>
      </c>
      <c r="AO156" s="55">
        <f t="shared" si="20"/>
        <v>0</v>
      </c>
      <c r="AP156" s="84" t="str">
        <f t="shared" si="21"/>
        <v/>
      </c>
      <c r="AQ156" s="11" t="b">
        <f t="shared" si="22"/>
        <v>0</v>
      </c>
      <c r="AR156" s="59" t="b">
        <f t="shared" si="23"/>
        <v>0</v>
      </c>
      <c r="AS156" s="34" t="str">
        <f t="shared" si="24"/>
        <v/>
      </c>
    </row>
    <row r="157" spans="2:45">
      <c r="B157" s="260"/>
      <c r="C157" s="35"/>
      <c r="D157" s="53"/>
      <c r="E157" s="5"/>
      <c r="F157" s="60"/>
      <c r="G157" s="54" t="e">
        <f>VLOOKUP(F157,Foglio1!$F$2:$G$1509,2,FALSE)</f>
        <v>#N/A</v>
      </c>
      <c r="H157" s="56"/>
      <c r="I157" s="4"/>
      <c r="J157" s="4"/>
      <c r="K157" s="4"/>
      <c r="L157" s="4"/>
      <c r="M157" s="24"/>
      <c r="N157" s="24"/>
      <c r="O157" s="14"/>
      <c r="P157" s="14"/>
      <c r="Q157" s="14"/>
      <c r="R157" s="14"/>
      <c r="S157" s="14"/>
      <c r="T157" s="14"/>
      <c r="U157" s="14"/>
      <c r="V157" s="14"/>
      <c r="W157" s="24"/>
      <c r="X157" s="14"/>
      <c r="Y157" s="15"/>
      <c r="Z157" s="15"/>
      <c r="AA157" s="55">
        <f t="shared" si="17"/>
        <v>0</v>
      </c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55">
        <f t="shared" si="18"/>
        <v>0</v>
      </c>
      <c r="AN157" s="55">
        <f t="shared" si="19"/>
        <v>0</v>
      </c>
      <c r="AO157" s="55">
        <f t="shared" si="20"/>
        <v>0</v>
      </c>
      <c r="AP157" s="84" t="str">
        <f t="shared" si="21"/>
        <v/>
      </c>
      <c r="AQ157" s="11" t="b">
        <f t="shared" si="22"/>
        <v>0</v>
      </c>
      <c r="AR157" s="59" t="b">
        <f t="shared" si="23"/>
        <v>0</v>
      </c>
      <c r="AS157" s="34" t="str">
        <f t="shared" si="24"/>
        <v/>
      </c>
    </row>
    <row r="158" spans="2:45">
      <c r="B158" s="260"/>
      <c r="C158" s="35"/>
      <c r="D158" s="53"/>
      <c r="E158" s="5"/>
      <c r="F158" s="60"/>
      <c r="G158" s="54" t="e">
        <f>VLOOKUP(F158,Foglio1!$F$2:$G$1509,2,FALSE)</f>
        <v>#N/A</v>
      </c>
      <c r="H158" s="56"/>
      <c r="I158" s="4"/>
      <c r="J158" s="4"/>
      <c r="K158" s="4"/>
      <c r="L158" s="4"/>
      <c r="M158" s="24"/>
      <c r="N158" s="24"/>
      <c r="O158" s="14"/>
      <c r="P158" s="14"/>
      <c r="Q158" s="14"/>
      <c r="R158" s="14"/>
      <c r="S158" s="14"/>
      <c r="T158" s="14"/>
      <c r="U158" s="14"/>
      <c r="V158" s="14"/>
      <c r="W158" s="24"/>
      <c r="X158" s="14"/>
      <c r="Y158" s="15"/>
      <c r="Z158" s="15"/>
      <c r="AA158" s="55">
        <f t="shared" si="17"/>
        <v>0</v>
      </c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55">
        <f t="shared" si="18"/>
        <v>0</v>
      </c>
      <c r="AN158" s="55">
        <f t="shared" si="19"/>
        <v>0</v>
      </c>
      <c r="AO158" s="55">
        <f t="shared" si="20"/>
        <v>0</v>
      </c>
      <c r="AP158" s="84" t="str">
        <f t="shared" si="21"/>
        <v/>
      </c>
      <c r="AQ158" s="11" t="b">
        <f t="shared" si="22"/>
        <v>0</v>
      </c>
      <c r="AR158" s="59" t="b">
        <f t="shared" si="23"/>
        <v>0</v>
      </c>
      <c r="AS158" s="34" t="str">
        <f t="shared" si="24"/>
        <v/>
      </c>
    </row>
    <row r="159" spans="2:45">
      <c r="B159" s="260"/>
      <c r="C159" s="35"/>
      <c r="D159" s="53"/>
      <c r="E159" s="5"/>
      <c r="F159" s="60"/>
      <c r="G159" s="54" t="e">
        <f>VLOOKUP(F159,Foglio1!$F$2:$G$1509,2,FALSE)</f>
        <v>#N/A</v>
      </c>
      <c r="H159" s="56"/>
      <c r="I159" s="4"/>
      <c r="J159" s="4"/>
      <c r="K159" s="4"/>
      <c r="L159" s="4"/>
      <c r="M159" s="24"/>
      <c r="N159" s="24"/>
      <c r="O159" s="14"/>
      <c r="P159" s="14"/>
      <c r="Q159" s="14"/>
      <c r="R159" s="14"/>
      <c r="S159" s="14"/>
      <c r="T159" s="14"/>
      <c r="U159" s="14"/>
      <c r="V159" s="14"/>
      <c r="W159" s="24"/>
      <c r="X159" s="14"/>
      <c r="Y159" s="15"/>
      <c r="Z159" s="15"/>
      <c r="AA159" s="55">
        <f t="shared" si="17"/>
        <v>0</v>
      </c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55">
        <f t="shared" si="18"/>
        <v>0</v>
      </c>
      <c r="AN159" s="55">
        <f t="shared" si="19"/>
        <v>0</v>
      </c>
      <c r="AO159" s="55">
        <f t="shared" si="20"/>
        <v>0</v>
      </c>
      <c r="AP159" s="84" t="str">
        <f t="shared" si="21"/>
        <v/>
      </c>
      <c r="AQ159" s="11" t="b">
        <f t="shared" si="22"/>
        <v>0</v>
      </c>
      <c r="AR159" s="59" t="b">
        <f t="shared" si="23"/>
        <v>0</v>
      </c>
      <c r="AS159" s="34" t="str">
        <f t="shared" si="24"/>
        <v/>
      </c>
    </row>
    <row r="160" spans="2:45">
      <c r="B160" s="260"/>
      <c r="C160" s="35"/>
      <c r="D160" s="53"/>
      <c r="E160" s="5"/>
      <c r="F160" s="60"/>
      <c r="G160" s="54" t="e">
        <f>VLOOKUP(F160,Foglio1!$F$2:$G$1509,2,FALSE)</f>
        <v>#N/A</v>
      </c>
      <c r="H160" s="56"/>
      <c r="I160" s="4"/>
      <c r="J160" s="4"/>
      <c r="K160" s="4"/>
      <c r="L160" s="4"/>
      <c r="M160" s="24"/>
      <c r="N160" s="24"/>
      <c r="O160" s="14"/>
      <c r="P160" s="14"/>
      <c r="Q160" s="14"/>
      <c r="R160" s="14"/>
      <c r="S160" s="14"/>
      <c r="T160" s="14"/>
      <c r="U160" s="14"/>
      <c r="V160" s="14"/>
      <c r="W160" s="24"/>
      <c r="X160" s="14"/>
      <c r="Y160" s="15"/>
      <c r="Z160" s="15"/>
      <c r="AA160" s="55">
        <f t="shared" si="17"/>
        <v>0</v>
      </c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55">
        <f t="shared" si="18"/>
        <v>0</v>
      </c>
      <c r="AN160" s="55">
        <f t="shared" si="19"/>
        <v>0</v>
      </c>
      <c r="AO160" s="55">
        <f t="shared" si="20"/>
        <v>0</v>
      </c>
      <c r="AP160" s="84" t="str">
        <f t="shared" si="21"/>
        <v/>
      </c>
      <c r="AQ160" s="11" t="b">
        <f t="shared" si="22"/>
        <v>0</v>
      </c>
      <c r="AR160" s="59" t="b">
        <f t="shared" si="23"/>
        <v>0</v>
      </c>
      <c r="AS160" s="34" t="str">
        <f t="shared" si="24"/>
        <v/>
      </c>
    </row>
    <row r="161" spans="2:45">
      <c r="B161" s="260"/>
      <c r="C161" s="35"/>
      <c r="D161" s="53"/>
      <c r="E161" s="5"/>
      <c r="F161" s="60"/>
      <c r="G161" s="54" t="e">
        <f>VLOOKUP(F161,Foglio1!$F$2:$G$1509,2,FALSE)</f>
        <v>#N/A</v>
      </c>
      <c r="H161" s="56"/>
      <c r="I161" s="4"/>
      <c r="J161" s="4"/>
      <c r="K161" s="4"/>
      <c r="L161" s="4"/>
      <c r="M161" s="24"/>
      <c r="N161" s="24"/>
      <c r="O161" s="14"/>
      <c r="P161" s="14"/>
      <c r="Q161" s="14"/>
      <c r="R161" s="14"/>
      <c r="S161" s="14"/>
      <c r="T161" s="14"/>
      <c r="U161" s="14"/>
      <c r="V161" s="14"/>
      <c r="W161" s="24"/>
      <c r="X161" s="14"/>
      <c r="Y161" s="15"/>
      <c r="Z161" s="15"/>
      <c r="AA161" s="55">
        <f t="shared" si="17"/>
        <v>0</v>
      </c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55">
        <f t="shared" si="18"/>
        <v>0</v>
      </c>
      <c r="AN161" s="55">
        <f t="shared" si="19"/>
        <v>0</v>
      </c>
      <c r="AO161" s="55">
        <f t="shared" si="20"/>
        <v>0</v>
      </c>
      <c r="AP161" s="84" t="str">
        <f t="shared" si="21"/>
        <v/>
      </c>
      <c r="AQ161" s="11" t="b">
        <f t="shared" si="22"/>
        <v>0</v>
      </c>
      <c r="AR161" s="59" t="b">
        <f t="shared" si="23"/>
        <v>0</v>
      </c>
      <c r="AS161" s="34" t="str">
        <f t="shared" si="24"/>
        <v/>
      </c>
    </row>
    <row r="162" spans="2:45">
      <c r="B162" s="260"/>
      <c r="C162" s="35"/>
      <c r="D162" s="53"/>
      <c r="E162" s="5"/>
      <c r="F162" s="60"/>
      <c r="G162" s="54" t="e">
        <f>VLOOKUP(F162,Foglio1!$F$2:$G$1509,2,FALSE)</f>
        <v>#N/A</v>
      </c>
      <c r="H162" s="56"/>
      <c r="I162" s="4"/>
      <c r="J162" s="4"/>
      <c r="K162" s="4"/>
      <c r="L162" s="4"/>
      <c r="M162" s="24"/>
      <c r="N162" s="24"/>
      <c r="O162" s="14"/>
      <c r="P162" s="14"/>
      <c r="Q162" s="14"/>
      <c r="R162" s="14"/>
      <c r="S162" s="14"/>
      <c r="T162" s="14"/>
      <c r="U162" s="14"/>
      <c r="V162" s="14"/>
      <c r="W162" s="24"/>
      <c r="X162" s="14"/>
      <c r="Y162" s="15"/>
      <c r="Z162" s="15"/>
      <c r="AA162" s="55">
        <f t="shared" si="17"/>
        <v>0</v>
      </c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55">
        <f t="shared" si="18"/>
        <v>0</v>
      </c>
      <c r="AN162" s="55">
        <f t="shared" si="19"/>
        <v>0</v>
      </c>
      <c r="AO162" s="55">
        <f t="shared" si="20"/>
        <v>0</v>
      </c>
      <c r="AP162" s="84" t="str">
        <f t="shared" si="21"/>
        <v/>
      </c>
      <c r="AQ162" s="11" t="b">
        <f t="shared" si="22"/>
        <v>0</v>
      </c>
      <c r="AR162" s="59" t="b">
        <f t="shared" si="23"/>
        <v>0</v>
      </c>
      <c r="AS162" s="34" t="str">
        <f t="shared" si="24"/>
        <v/>
      </c>
    </row>
    <row r="163" spans="2:45">
      <c r="B163" s="260"/>
      <c r="C163" s="35"/>
      <c r="D163" s="53"/>
      <c r="E163" s="5"/>
      <c r="F163" s="60"/>
      <c r="G163" s="54" t="e">
        <f>VLOOKUP(F163,Foglio1!$F$2:$G$1509,2,FALSE)</f>
        <v>#N/A</v>
      </c>
      <c r="H163" s="56"/>
      <c r="I163" s="4"/>
      <c r="J163" s="4"/>
      <c r="K163" s="4"/>
      <c r="L163" s="4"/>
      <c r="M163" s="24"/>
      <c r="N163" s="24"/>
      <c r="O163" s="14"/>
      <c r="P163" s="14"/>
      <c r="Q163" s="14"/>
      <c r="R163" s="14"/>
      <c r="S163" s="14"/>
      <c r="T163" s="14"/>
      <c r="U163" s="14"/>
      <c r="V163" s="14"/>
      <c r="W163" s="24"/>
      <c r="X163" s="14"/>
      <c r="Y163" s="15"/>
      <c r="Z163" s="15"/>
      <c r="AA163" s="55">
        <f t="shared" si="17"/>
        <v>0</v>
      </c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55">
        <f t="shared" si="18"/>
        <v>0</v>
      </c>
      <c r="AN163" s="55">
        <f t="shared" si="19"/>
        <v>0</v>
      </c>
      <c r="AO163" s="55">
        <f t="shared" si="20"/>
        <v>0</v>
      </c>
      <c r="AP163" s="84" t="str">
        <f t="shared" si="21"/>
        <v/>
      </c>
      <c r="AQ163" s="11" t="b">
        <f t="shared" si="22"/>
        <v>0</v>
      </c>
      <c r="AR163" s="59" t="b">
        <f t="shared" si="23"/>
        <v>0</v>
      </c>
      <c r="AS163" s="34" t="str">
        <f t="shared" si="24"/>
        <v/>
      </c>
    </row>
    <row r="164" spans="2:45">
      <c r="B164" s="260"/>
      <c r="C164" s="35"/>
      <c r="D164" s="53"/>
      <c r="E164" s="5"/>
      <c r="F164" s="60"/>
      <c r="G164" s="54" t="e">
        <f>VLOOKUP(F164,Foglio1!$F$2:$G$1509,2,FALSE)</f>
        <v>#N/A</v>
      </c>
      <c r="H164" s="56"/>
      <c r="I164" s="4"/>
      <c r="J164" s="4"/>
      <c r="K164" s="4"/>
      <c r="L164" s="4"/>
      <c r="M164" s="24"/>
      <c r="N164" s="24"/>
      <c r="O164" s="14"/>
      <c r="P164" s="14"/>
      <c r="Q164" s="14"/>
      <c r="R164" s="14"/>
      <c r="S164" s="14"/>
      <c r="T164" s="14"/>
      <c r="U164" s="14"/>
      <c r="V164" s="14"/>
      <c r="W164" s="24"/>
      <c r="X164" s="14"/>
      <c r="Y164" s="15"/>
      <c r="Z164" s="15"/>
      <c r="AA164" s="55">
        <f t="shared" si="17"/>
        <v>0</v>
      </c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55">
        <f t="shared" si="18"/>
        <v>0</v>
      </c>
      <c r="AN164" s="55">
        <f t="shared" si="19"/>
        <v>0</v>
      </c>
      <c r="AO164" s="55">
        <f t="shared" si="20"/>
        <v>0</v>
      </c>
      <c r="AP164" s="84" t="str">
        <f t="shared" si="21"/>
        <v/>
      </c>
      <c r="AQ164" s="11" t="b">
        <f t="shared" si="22"/>
        <v>0</v>
      </c>
      <c r="AR164" s="59" t="b">
        <f t="shared" si="23"/>
        <v>0</v>
      </c>
      <c r="AS164" s="34" t="str">
        <f t="shared" si="24"/>
        <v/>
      </c>
    </row>
    <row r="165" spans="2:45">
      <c r="B165" s="260"/>
      <c r="C165" s="35"/>
      <c r="D165" s="53"/>
      <c r="E165" s="5"/>
      <c r="F165" s="60"/>
      <c r="G165" s="54" t="e">
        <f>VLOOKUP(F165,Foglio1!$F$2:$G$1509,2,FALSE)</f>
        <v>#N/A</v>
      </c>
      <c r="H165" s="56"/>
      <c r="I165" s="4"/>
      <c r="J165" s="4"/>
      <c r="K165" s="4"/>
      <c r="L165" s="4"/>
      <c r="M165" s="24"/>
      <c r="N165" s="24"/>
      <c r="O165" s="14"/>
      <c r="P165" s="14"/>
      <c r="Q165" s="14"/>
      <c r="R165" s="14"/>
      <c r="S165" s="14"/>
      <c r="T165" s="14"/>
      <c r="U165" s="14"/>
      <c r="V165" s="14"/>
      <c r="W165" s="24"/>
      <c r="X165" s="14"/>
      <c r="Y165" s="15"/>
      <c r="Z165" s="15"/>
      <c r="AA165" s="55">
        <f t="shared" si="17"/>
        <v>0</v>
      </c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55">
        <f t="shared" si="18"/>
        <v>0</v>
      </c>
      <c r="AN165" s="55">
        <f t="shared" si="19"/>
        <v>0</v>
      </c>
      <c r="AO165" s="55">
        <f t="shared" si="20"/>
        <v>0</v>
      </c>
      <c r="AP165" s="84" t="str">
        <f t="shared" si="21"/>
        <v/>
      </c>
      <c r="AQ165" s="11" t="b">
        <f t="shared" si="22"/>
        <v>0</v>
      </c>
      <c r="AR165" s="59" t="b">
        <f t="shared" si="23"/>
        <v>0</v>
      </c>
      <c r="AS165" s="34" t="str">
        <f t="shared" si="24"/>
        <v/>
      </c>
    </row>
    <row r="166" spans="2:45">
      <c r="B166" s="260"/>
      <c r="C166" s="35"/>
      <c r="D166" s="53"/>
      <c r="E166" s="5"/>
      <c r="F166" s="60"/>
      <c r="G166" s="54" t="e">
        <f>VLOOKUP(F166,Foglio1!$F$2:$G$1509,2,FALSE)</f>
        <v>#N/A</v>
      </c>
      <c r="H166" s="56"/>
      <c r="I166" s="4"/>
      <c r="J166" s="4"/>
      <c r="K166" s="4"/>
      <c r="L166" s="4"/>
      <c r="M166" s="24"/>
      <c r="N166" s="24"/>
      <c r="O166" s="14"/>
      <c r="P166" s="14"/>
      <c r="Q166" s="14"/>
      <c r="R166" s="14"/>
      <c r="S166" s="14"/>
      <c r="T166" s="14"/>
      <c r="U166" s="14"/>
      <c r="V166" s="14"/>
      <c r="W166" s="24"/>
      <c r="X166" s="14"/>
      <c r="Y166" s="15"/>
      <c r="Z166" s="15"/>
      <c r="AA166" s="55">
        <f t="shared" si="17"/>
        <v>0</v>
      </c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55">
        <f t="shared" si="18"/>
        <v>0</v>
      </c>
      <c r="AN166" s="55">
        <f t="shared" si="19"/>
        <v>0</v>
      </c>
      <c r="AO166" s="55">
        <f t="shared" si="20"/>
        <v>0</v>
      </c>
      <c r="AP166" s="84" t="str">
        <f t="shared" si="21"/>
        <v/>
      </c>
      <c r="AQ166" s="11" t="b">
        <f t="shared" si="22"/>
        <v>0</v>
      </c>
      <c r="AR166" s="59" t="b">
        <f t="shared" si="23"/>
        <v>0</v>
      </c>
      <c r="AS166" s="34" t="str">
        <f t="shared" si="24"/>
        <v/>
      </c>
    </row>
    <row r="167" spans="2:45">
      <c r="B167" s="260"/>
      <c r="C167" s="35"/>
      <c r="D167" s="53"/>
      <c r="E167" s="5"/>
      <c r="F167" s="60"/>
      <c r="G167" s="54" t="e">
        <f>VLOOKUP(F167,Foglio1!$F$2:$G$1509,2,FALSE)</f>
        <v>#N/A</v>
      </c>
      <c r="H167" s="56"/>
      <c r="I167" s="4"/>
      <c r="J167" s="4"/>
      <c r="K167" s="4"/>
      <c r="L167" s="4"/>
      <c r="M167" s="24"/>
      <c r="N167" s="24"/>
      <c r="O167" s="14"/>
      <c r="P167" s="14"/>
      <c r="Q167" s="14"/>
      <c r="R167" s="14"/>
      <c r="S167" s="14"/>
      <c r="T167" s="14"/>
      <c r="U167" s="14"/>
      <c r="V167" s="14"/>
      <c r="W167" s="24"/>
      <c r="X167" s="14"/>
      <c r="Y167" s="15"/>
      <c r="Z167" s="15"/>
      <c r="AA167" s="55">
        <f t="shared" si="17"/>
        <v>0</v>
      </c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55">
        <f t="shared" si="18"/>
        <v>0</v>
      </c>
      <c r="AN167" s="55">
        <f t="shared" si="19"/>
        <v>0</v>
      </c>
      <c r="AO167" s="55">
        <f t="shared" si="20"/>
        <v>0</v>
      </c>
      <c r="AP167" s="84" t="str">
        <f t="shared" si="21"/>
        <v/>
      </c>
      <c r="AQ167" s="11" t="b">
        <f t="shared" si="22"/>
        <v>0</v>
      </c>
      <c r="AR167" s="59" t="b">
        <f t="shared" si="23"/>
        <v>0</v>
      </c>
      <c r="AS167" s="34" t="str">
        <f t="shared" si="24"/>
        <v/>
      </c>
    </row>
    <row r="168" spans="2:45">
      <c r="B168" s="260"/>
      <c r="C168" s="35"/>
      <c r="D168" s="53"/>
      <c r="E168" s="5"/>
      <c r="F168" s="60"/>
      <c r="G168" s="54" t="e">
        <f>VLOOKUP(F168,Foglio1!$F$2:$G$1509,2,FALSE)</f>
        <v>#N/A</v>
      </c>
      <c r="H168" s="56"/>
      <c r="I168" s="4"/>
      <c r="J168" s="4"/>
      <c r="K168" s="4"/>
      <c r="L168" s="4"/>
      <c r="M168" s="24"/>
      <c r="N168" s="24"/>
      <c r="O168" s="14"/>
      <c r="P168" s="14"/>
      <c r="Q168" s="14"/>
      <c r="R168" s="14"/>
      <c r="S168" s="14"/>
      <c r="T168" s="14"/>
      <c r="U168" s="14"/>
      <c r="V168" s="14"/>
      <c r="W168" s="24"/>
      <c r="X168" s="14"/>
      <c r="Y168" s="15"/>
      <c r="Z168" s="15"/>
      <c r="AA168" s="55">
        <f t="shared" si="17"/>
        <v>0</v>
      </c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55">
        <f t="shared" si="18"/>
        <v>0</v>
      </c>
      <c r="AN168" s="55">
        <f t="shared" si="19"/>
        <v>0</v>
      </c>
      <c r="AO168" s="55">
        <f t="shared" si="20"/>
        <v>0</v>
      </c>
      <c r="AP168" s="84" t="str">
        <f t="shared" si="21"/>
        <v/>
      </c>
      <c r="AQ168" s="11" t="b">
        <f t="shared" si="22"/>
        <v>0</v>
      </c>
      <c r="AR168" s="59" t="b">
        <f t="shared" si="23"/>
        <v>0</v>
      </c>
      <c r="AS168" s="34" t="str">
        <f t="shared" si="24"/>
        <v/>
      </c>
    </row>
    <row r="169" spans="2:45">
      <c r="B169" s="260"/>
      <c r="C169" s="35"/>
      <c r="D169" s="53"/>
      <c r="E169" s="5"/>
      <c r="F169" s="60"/>
      <c r="G169" s="54" t="e">
        <f>VLOOKUP(F169,Foglio1!$F$2:$G$1509,2,FALSE)</f>
        <v>#N/A</v>
      </c>
      <c r="H169" s="56"/>
      <c r="I169" s="4"/>
      <c r="J169" s="4"/>
      <c r="K169" s="4"/>
      <c r="L169" s="4"/>
      <c r="M169" s="24"/>
      <c r="N169" s="24"/>
      <c r="O169" s="14"/>
      <c r="P169" s="14"/>
      <c r="Q169" s="14"/>
      <c r="R169" s="14"/>
      <c r="S169" s="14"/>
      <c r="T169" s="14"/>
      <c r="U169" s="14"/>
      <c r="V169" s="14"/>
      <c r="W169" s="24"/>
      <c r="X169" s="14"/>
      <c r="Y169" s="15"/>
      <c r="Z169" s="15"/>
      <c r="AA169" s="55">
        <f t="shared" si="17"/>
        <v>0</v>
      </c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55">
        <f t="shared" si="18"/>
        <v>0</v>
      </c>
      <c r="AN169" s="55">
        <f t="shared" si="19"/>
        <v>0</v>
      </c>
      <c r="AO169" s="55">
        <f t="shared" si="20"/>
        <v>0</v>
      </c>
      <c r="AP169" s="84" t="str">
        <f t="shared" si="21"/>
        <v/>
      </c>
      <c r="AQ169" s="11" t="b">
        <f t="shared" si="22"/>
        <v>0</v>
      </c>
      <c r="AR169" s="59" t="b">
        <f t="shared" si="23"/>
        <v>0</v>
      </c>
      <c r="AS169" s="34" t="str">
        <f t="shared" si="24"/>
        <v/>
      </c>
    </row>
    <row r="170" spans="2:45">
      <c r="B170" s="260"/>
      <c r="C170" s="35"/>
      <c r="D170" s="53"/>
      <c r="E170" s="5"/>
      <c r="F170" s="60"/>
      <c r="G170" s="54" t="e">
        <f>VLOOKUP(F170,Foglio1!$F$2:$G$1509,2,FALSE)</f>
        <v>#N/A</v>
      </c>
      <c r="H170" s="56"/>
      <c r="I170" s="4"/>
      <c r="J170" s="4"/>
      <c r="K170" s="4"/>
      <c r="L170" s="4"/>
      <c r="M170" s="24"/>
      <c r="N170" s="24"/>
      <c r="O170" s="14"/>
      <c r="P170" s="14"/>
      <c r="Q170" s="14"/>
      <c r="R170" s="14"/>
      <c r="S170" s="14"/>
      <c r="T170" s="14"/>
      <c r="U170" s="14"/>
      <c r="V170" s="14"/>
      <c r="W170" s="24"/>
      <c r="X170" s="14"/>
      <c r="Y170" s="15"/>
      <c r="Z170" s="15"/>
      <c r="AA170" s="55">
        <f t="shared" si="17"/>
        <v>0</v>
      </c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55">
        <f t="shared" si="18"/>
        <v>0</v>
      </c>
      <c r="AN170" s="55">
        <f t="shared" si="19"/>
        <v>0</v>
      </c>
      <c r="AO170" s="55">
        <f t="shared" si="20"/>
        <v>0</v>
      </c>
      <c r="AP170" s="84" t="str">
        <f t="shared" si="21"/>
        <v/>
      </c>
      <c r="AQ170" s="11" t="b">
        <f t="shared" si="22"/>
        <v>0</v>
      </c>
      <c r="AR170" s="59" t="b">
        <f t="shared" si="23"/>
        <v>0</v>
      </c>
      <c r="AS170" s="34" t="str">
        <f t="shared" si="24"/>
        <v/>
      </c>
    </row>
    <row r="171" spans="2:45">
      <c r="B171" s="260"/>
      <c r="C171" s="35"/>
      <c r="D171" s="53"/>
      <c r="E171" s="5"/>
      <c r="F171" s="60"/>
      <c r="G171" s="54" t="e">
        <f>VLOOKUP(F171,Foglio1!$F$2:$G$1509,2,FALSE)</f>
        <v>#N/A</v>
      </c>
      <c r="H171" s="56"/>
      <c r="I171" s="4"/>
      <c r="J171" s="4"/>
      <c r="K171" s="4"/>
      <c r="L171" s="4"/>
      <c r="M171" s="24"/>
      <c r="N171" s="24"/>
      <c r="O171" s="14"/>
      <c r="P171" s="14"/>
      <c r="Q171" s="14"/>
      <c r="R171" s="14"/>
      <c r="S171" s="14"/>
      <c r="T171" s="14"/>
      <c r="U171" s="14"/>
      <c r="V171" s="14"/>
      <c r="W171" s="24"/>
      <c r="X171" s="14"/>
      <c r="Y171" s="15"/>
      <c r="Z171" s="15"/>
      <c r="AA171" s="55">
        <f t="shared" si="17"/>
        <v>0</v>
      </c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55">
        <f t="shared" si="18"/>
        <v>0</v>
      </c>
      <c r="AN171" s="55">
        <f t="shared" si="19"/>
        <v>0</v>
      </c>
      <c r="AO171" s="55">
        <f t="shared" si="20"/>
        <v>0</v>
      </c>
      <c r="AP171" s="84" t="str">
        <f t="shared" si="21"/>
        <v/>
      </c>
      <c r="AQ171" s="11" t="b">
        <f t="shared" si="22"/>
        <v>0</v>
      </c>
      <c r="AR171" s="59" t="b">
        <f t="shared" si="23"/>
        <v>0</v>
      </c>
      <c r="AS171" s="34" t="str">
        <f t="shared" si="24"/>
        <v/>
      </c>
    </row>
    <row r="172" spans="2:45">
      <c r="B172" s="260"/>
      <c r="C172" s="35"/>
      <c r="D172" s="53"/>
      <c r="E172" s="5"/>
      <c r="F172" s="60"/>
      <c r="G172" s="54" t="e">
        <f>VLOOKUP(F172,Foglio1!$F$2:$G$1509,2,FALSE)</f>
        <v>#N/A</v>
      </c>
      <c r="H172" s="56"/>
      <c r="I172" s="4"/>
      <c r="J172" s="4"/>
      <c r="K172" s="4"/>
      <c r="L172" s="4"/>
      <c r="M172" s="24"/>
      <c r="N172" s="24"/>
      <c r="O172" s="14"/>
      <c r="P172" s="14"/>
      <c r="Q172" s="14"/>
      <c r="R172" s="14"/>
      <c r="S172" s="14"/>
      <c r="T172" s="14"/>
      <c r="U172" s="14"/>
      <c r="V172" s="14"/>
      <c r="W172" s="24"/>
      <c r="X172" s="14"/>
      <c r="Y172" s="15"/>
      <c r="Z172" s="15"/>
      <c r="AA172" s="55">
        <f t="shared" si="17"/>
        <v>0</v>
      </c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55">
        <f t="shared" si="18"/>
        <v>0</v>
      </c>
      <c r="AN172" s="55">
        <f t="shared" si="19"/>
        <v>0</v>
      </c>
      <c r="AO172" s="55">
        <f t="shared" si="20"/>
        <v>0</v>
      </c>
      <c r="AP172" s="84" t="str">
        <f t="shared" si="21"/>
        <v/>
      </c>
      <c r="AQ172" s="11" t="b">
        <f t="shared" si="22"/>
        <v>0</v>
      </c>
      <c r="AR172" s="59" t="b">
        <f t="shared" si="23"/>
        <v>0</v>
      </c>
      <c r="AS172" s="34" t="str">
        <f t="shared" si="24"/>
        <v/>
      </c>
    </row>
    <row r="173" spans="2:45">
      <c r="B173" s="260"/>
      <c r="C173" s="35"/>
      <c r="D173" s="53"/>
      <c r="E173" s="5"/>
      <c r="F173" s="60"/>
      <c r="G173" s="54" t="e">
        <f>VLOOKUP(F173,Foglio1!$F$2:$G$1509,2,FALSE)</f>
        <v>#N/A</v>
      </c>
      <c r="H173" s="56"/>
      <c r="I173" s="4"/>
      <c r="J173" s="4"/>
      <c r="K173" s="4"/>
      <c r="L173" s="4"/>
      <c r="M173" s="24"/>
      <c r="N173" s="24"/>
      <c r="O173" s="14"/>
      <c r="P173" s="14"/>
      <c r="Q173" s="14"/>
      <c r="R173" s="14"/>
      <c r="S173" s="14"/>
      <c r="T173" s="14"/>
      <c r="U173" s="14"/>
      <c r="V173" s="14"/>
      <c r="W173" s="24"/>
      <c r="X173" s="14"/>
      <c r="Y173" s="15"/>
      <c r="Z173" s="15"/>
      <c r="AA173" s="55">
        <f t="shared" si="17"/>
        <v>0</v>
      </c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55">
        <f t="shared" si="18"/>
        <v>0</v>
      </c>
      <c r="AN173" s="55">
        <f t="shared" si="19"/>
        <v>0</v>
      </c>
      <c r="AO173" s="55">
        <f t="shared" si="20"/>
        <v>0</v>
      </c>
      <c r="AP173" s="84" t="str">
        <f t="shared" si="21"/>
        <v/>
      </c>
      <c r="AQ173" s="11" t="b">
        <f t="shared" si="22"/>
        <v>0</v>
      </c>
      <c r="AR173" s="59" t="b">
        <f t="shared" si="23"/>
        <v>0</v>
      </c>
      <c r="AS173" s="34" t="str">
        <f t="shared" si="24"/>
        <v/>
      </c>
    </row>
    <row r="174" spans="2:45">
      <c r="B174" s="260"/>
      <c r="C174" s="35"/>
      <c r="D174" s="53"/>
      <c r="E174" s="5"/>
      <c r="F174" s="60"/>
      <c r="G174" s="54" t="e">
        <f>VLOOKUP(F174,Foglio1!$F$2:$G$1509,2,FALSE)</f>
        <v>#N/A</v>
      </c>
      <c r="H174" s="56"/>
      <c r="I174" s="4"/>
      <c r="J174" s="4"/>
      <c r="K174" s="4"/>
      <c r="L174" s="4"/>
      <c r="M174" s="24"/>
      <c r="N174" s="24"/>
      <c r="O174" s="14"/>
      <c r="P174" s="14"/>
      <c r="Q174" s="14"/>
      <c r="R174" s="14"/>
      <c r="S174" s="14"/>
      <c r="T174" s="14"/>
      <c r="U174" s="14"/>
      <c r="V174" s="14"/>
      <c r="W174" s="24"/>
      <c r="X174" s="14"/>
      <c r="Y174" s="15"/>
      <c r="Z174" s="15"/>
      <c r="AA174" s="55">
        <f t="shared" si="17"/>
        <v>0</v>
      </c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55">
        <f t="shared" si="18"/>
        <v>0</v>
      </c>
      <c r="AN174" s="55">
        <f t="shared" si="19"/>
        <v>0</v>
      </c>
      <c r="AO174" s="55">
        <f t="shared" si="20"/>
        <v>0</v>
      </c>
      <c r="AP174" s="84" t="str">
        <f t="shared" si="21"/>
        <v/>
      </c>
      <c r="AQ174" s="11" t="b">
        <f t="shared" si="22"/>
        <v>0</v>
      </c>
      <c r="AR174" s="59" t="b">
        <f t="shared" si="23"/>
        <v>0</v>
      </c>
      <c r="AS174" s="34" t="str">
        <f t="shared" si="24"/>
        <v/>
      </c>
    </row>
    <row r="175" spans="2:45">
      <c r="B175" s="260"/>
      <c r="C175" s="35"/>
      <c r="D175" s="53"/>
      <c r="E175" s="5"/>
      <c r="F175" s="60"/>
      <c r="G175" s="54" t="e">
        <f>VLOOKUP(F175,Foglio1!$F$2:$G$1509,2,FALSE)</f>
        <v>#N/A</v>
      </c>
      <c r="H175" s="56"/>
      <c r="I175" s="4"/>
      <c r="J175" s="4"/>
      <c r="K175" s="4"/>
      <c r="L175" s="4"/>
      <c r="M175" s="24"/>
      <c r="N175" s="24"/>
      <c r="O175" s="14"/>
      <c r="P175" s="14"/>
      <c r="Q175" s="14"/>
      <c r="R175" s="14"/>
      <c r="S175" s="14"/>
      <c r="T175" s="14"/>
      <c r="U175" s="14"/>
      <c r="V175" s="14"/>
      <c r="W175" s="24"/>
      <c r="X175" s="14"/>
      <c r="Y175" s="15"/>
      <c r="Z175" s="15"/>
      <c r="AA175" s="55">
        <f t="shared" si="17"/>
        <v>0</v>
      </c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55">
        <f t="shared" si="18"/>
        <v>0</v>
      </c>
      <c r="AN175" s="55">
        <f t="shared" si="19"/>
        <v>0</v>
      </c>
      <c r="AO175" s="55">
        <f t="shared" si="20"/>
        <v>0</v>
      </c>
      <c r="AP175" s="84" t="str">
        <f t="shared" si="21"/>
        <v/>
      </c>
      <c r="AQ175" s="11" t="b">
        <f t="shared" si="22"/>
        <v>0</v>
      </c>
      <c r="AR175" s="59" t="b">
        <f t="shared" si="23"/>
        <v>0</v>
      </c>
      <c r="AS175" s="34" t="str">
        <f t="shared" si="24"/>
        <v/>
      </c>
    </row>
    <row r="176" spans="2:45">
      <c r="B176" s="260"/>
      <c r="C176" s="35"/>
      <c r="D176" s="53"/>
      <c r="E176" s="5"/>
      <c r="F176" s="60"/>
      <c r="G176" s="54" t="e">
        <f>VLOOKUP(F176,Foglio1!$F$2:$G$1509,2,FALSE)</f>
        <v>#N/A</v>
      </c>
      <c r="H176" s="56"/>
      <c r="I176" s="4"/>
      <c r="J176" s="4"/>
      <c r="K176" s="4"/>
      <c r="L176" s="4"/>
      <c r="M176" s="24"/>
      <c r="N176" s="24"/>
      <c r="O176" s="14"/>
      <c r="P176" s="14"/>
      <c r="Q176" s="14"/>
      <c r="R176" s="14"/>
      <c r="S176" s="14"/>
      <c r="T176" s="14"/>
      <c r="U176" s="14"/>
      <c r="V176" s="14"/>
      <c r="W176" s="24"/>
      <c r="X176" s="14"/>
      <c r="Y176" s="15"/>
      <c r="Z176" s="15"/>
      <c r="AA176" s="55">
        <f t="shared" si="17"/>
        <v>0</v>
      </c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55">
        <f t="shared" si="18"/>
        <v>0</v>
      </c>
      <c r="AN176" s="55">
        <f t="shared" si="19"/>
        <v>0</v>
      </c>
      <c r="AO176" s="55">
        <f t="shared" si="20"/>
        <v>0</v>
      </c>
      <c r="AP176" s="84" t="str">
        <f t="shared" si="21"/>
        <v/>
      </c>
      <c r="AQ176" s="11" t="b">
        <f t="shared" si="22"/>
        <v>0</v>
      </c>
      <c r="AR176" s="59" t="b">
        <f t="shared" si="23"/>
        <v>0</v>
      </c>
      <c r="AS176" s="34" t="str">
        <f t="shared" si="24"/>
        <v/>
      </c>
    </row>
    <row r="177" spans="2:45">
      <c r="B177" s="260"/>
      <c r="C177" s="35"/>
      <c r="D177" s="53"/>
      <c r="E177" s="5"/>
      <c r="F177" s="60"/>
      <c r="G177" s="54" t="e">
        <f>VLOOKUP(F177,Foglio1!$F$2:$G$1509,2,FALSE)</f>
        <v>#N/A</v>
      </c>
      <c r="H177" s="56"/>
      <c r="I177" s="4"/>
      <c r="J177" s="4"/>
      <c r="K177" s="4"/>
      <c r="L177" s="4"/>
      <c r="M177" s="24"/>
      <c r="N177" s="24"/>
      <c r="O177" s="14"/>
      <c r="P177" s="14"/>
      <c r="Q177" s="14"/>
      <c r="R177" s="14"/>
      <c r="S177" s="14"/>
      <c r="T177" s="14"/>
      <c r="U177" s="14"/>
      <c r="V177" s="14"/>
      <c r="W177" s="24"/>
      <c r="X177" s="14"/>
      <c r="Y177" s="15"/>
      <c r="Z177" s="15"/>
      <c r="AA177" s="55">
        <f t="shared" si="17"/>
        <v>0</v>
      </c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55">
        <f t="shared" si="18"/>
        <v>0</v>
      </c>
      <c r="AN177" s="55">
        <f t="shared" si="19"/>
        <v>0</v>
      </c>
      <c r="AO177" s="55">
        <f t="shared" si="20"/>
        <v>0</v>
      </c>
      <c r="AP177" s="84" t="str">
        <f t="shared" si="21"/>
        <v/>
      </c>
      <c r="AQ177" s="11" t="b">
        <f t="shared" si="22"/>
        <v>0</v>
      </c>
      <c r="AR177" s="59" t="b">
        <f t="shared" si="23"/>
        <v>0</v>
      </c>
      <c r="AS177" s="34" t="str">
        <f t="shared" si="24"/>
        <v/>
      </c>
    </row>
    <row r="178" spans="2:45">
      <c r="B178" s="260"/>
      <c r="C178" s="35"/>
      <c r="D178" s="53"/>
      <c r="E178" s="5"/>
      <c r="F178" s="60"/>
      <c r="G178" s="54" t="e">
        <f>VLOOKUP(F178,Foglio1!$F$2:$G$1509,2,FALSE)</f>
        <v>#N/A</v>
      </c>
      <c r="H178" s="56"/>
      <c r="I178" s="4"/>
      <c r="J178" s="4"/>
      <c r="K178" s="4"/>
      <c r="L178" s="4"/>
      <c r="M178" s="24"/>
      <c r="N178" s="24"/>
      <c r="O178" s="14"/>
      <c r="P178" s="14"/>
      <c r="Q178" s="14"/>
      <c r="R178" s="14"/>
      <c r="S178" s="14"/>
      <c r="T178" s="14"/>
      <c r="U178" s="14"/>
      <c r="V178" s="14"/>
      <c r="W178" s="24"/>
      <c r="X178" s="14"/>
      <c r="Y178" s="15"/>
      <c r="Z178" s="15"/>
      <c r="AA178" s="55">
        <f t="shared" si="17"/>
        <v>0</v>
      </c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55">
        <f t="shared" si="18"/>
        <v>0</v>
      </c>
      <c r="AN178" s="55">
        <f t="shared" si="19"/>
        <v>0</v>
      </c>
      <c r="AO178" s="55">
        <f t="shared" si="20"/>
        <v>0</v>
      </c>
      <c r="AP178" s="84" t="str">
        <f t="shared" si="21"/>
        <v/>
      </c>
      <c r="AQ178" s="11" t="b">
        <f t="shared" si="22"/>
        <v>0</v>
      </c>
      <c r="AR178" s="59" t="b">
        <f t="shared" si="23"/>
        <v>0</v>
      </c>
      <c r="AS178" s="34" t="str">
        <f t="shared" si="24"/>
        <v/>
      </c>
    </row>
    <row r="179" spans="2:45">
      <c r="B179" s="260"/>
      <c r="C179" s="35"/>
      <c r="D179" s="53"/>
      <c r="E179" s="5"/>
      <c r="F179" s="60"/>
      <c r="G179" s="54" t="e">
        <f>VLOOKUP(F179,Foglio1!$F$2:$G$1509,2,FALSE)</f>
        <v>#N/A</v>
      </c>
      <c r="H179" s="56"/>
      <c r="I179" s="4"/>
      <c r="J179" s="4"/>
      <c r="K179" s="4"/>
      <c r="L179" s="4"/>
      <c r="M179" s="24"/>
      <c r="N179" s="24"/>
      <c r="O179" s="14"/>
      <c r="P179" s="14"/>
      <c r="Q179" s="14"/>
      <c r="R179" s="14"/>
      <c r="S179" s="14"/>
      <c r="T179" s="14"/>
      <c r="U179" s="14"/>
      <c r="V179" s="14"/>
      <c r="W179" s="24"/>
      <c r="X179" s="14"/>
      <c r="Y179" s="15"/>
      <c r="Z179" s="15"/>
      <c r="AA179" s="55">
        <f t="shared" si="17"/>
        <v>0</v>
      </c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55">
        <f t="shared" si="18"/>
        <v>0</v>
      </c>
      <c r="AN179" s="55">
        <f t="shared" si="19"/>
        <v>0</v>
      </c>
      <c r="AO179" s="55">
        <f t="shared" si="20"/>
        <v>0</v>
      </c>
      <c r="AP179" s="84" t="str">
        <f t="shared" si="21"/>
        <v/>
      </c>
      <c r="AQ179" s="11" t="b">
        <f t="shared" si="22"/>
        <v>0</v>
      </c>
      <c r="AR179" s="59" t="b">
        <f t="shared" si="23"/>
        <v>0</v>
      </c>
      <c r="AS179" s="34" t="str">
        <f t="shared" si="24"/>
        <v/>
      </c>
    </row>
    <row r="180" spans="2:45">
      <c r="B180" s="260"/>
      <c r="C180" s="35"/>
      <c r="D180" s="53"/>
      <c r="E180" s="5"/>
      <c r="F180" s="60"/>
      <c r="G180" s="54" t="e">
        <f>VLOOKUP(F180,Foglio1!$F$2:$G$1509,2,FALSE)</f>
        <v>#N/A</v>
      </c>
      <c r="H180" s="56"/>
      <c r="I180" s="4"/>
      <c r="J180" s="4"/>
      <c r="K180" s="4"/>
      <c r="L180" s="4"/>
      <c r="M180" s="24"/>
      <c r="N180" s="24"/>
      <c r="O180" s="14"/>
      <c r="P180" s="14"/>
      <c r="Q180" s="14"/>
      <c r="R180" s="14"/>
      <c r="S180" s="14"/>
      <c r="T180" s="14"/>
      <c r="U180" s="14"/>
      <c r="V180" s="14"/>
      <c r="W180" s="24"/>
      <c r="X180" s="14"/>
      <c r="Y180" s="15"/>
      <c r="Z180" s="15"/>
      <c r="AA180" s="55">
        <f t="shared" si="17"/>
        <v>0</v>
      </c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55">
        <f t="shared" si="18"/>
        <v>0</v>
      </c>
      <c r="AN180" s="55">
        <f t="shared" si="19"/>
        <v>0</v>
      </c>
      <c r="AO180" s="55">
        <f t="shared" si="20"/>
        <v>0</v>
      </c>
      <c r="AP180" s="84" t="str">
        <f t="shared" si="21"/>
        <v/>
      </c>
      <c r="AQ180" s="11" t="b">
        <f t="shared" si="22"/>
        <v>0</v>
      </c>
      <c r="AR180" s="59" t="b">
        <f t="shared" si="23"/>
        <v>0</v>
      </c>
      <c r="AS180" s="34" t="str">
        <f t="shared" si="24"/>
        <v/>
      </c>
    </row>
    <row r="181" spans="2:45">
      <c r="B181" s="260"/>
      <c r="C181" s="35"/>
      <c r="D181" s="53"/>
      <c r="E181" s="5"/>
      <c r="F181" s="60"/>
      <c r="G181" s="54" t="e">
        <f>VLOOKUP(F181,Foglio1!$F$2:$G$1509,2,FALSE)</f>
        <v>#N/A</v>
      </c>
      <c r="H181" s="56"/>
      <c r="I181" s="4"/>
      <c r="J181" s="4"/>
      <c r="K181" s="4"/>
      <c r="L181" s="4"/>
      <c r="M181" s="24"/>
      <c r="N181" s="24"/>
      <c r="O181" s="14"/>
      <c r="P181" s="14"/>
      <c r="Q181" s="14"/>
      <c r="R181" s="14"/>
      <c r="S181" s="14"/>
      <c r="T181" s="14"/>
      <c r="U181" s="14"/>
      <c r="V181" s="14"/>
      <c r="W181" s="24"/>
      <c r="X181" s="14"/>
      <c r="Y181" s="15"/>
      <c r="Z181" s="15"/>
      <c r="AA181" s="55">
        <f t="shared" si="17"/>
        <v>0</v>
      </c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55">
        <f t="shared" si="18"/>
        <v>0</v>
      </c>
      <c r="AN181" s="55">
        <f t="shared" si="19"/>
        <v>0</v>
      </c>
      <c r="AO181" s="55">
        <f t="shared" si="20"/>
        <v>0</v>
      </c>
      <c r="AP181" s="84" t="str">
        <f t="shared" si="21"/>
        <v/>
      </c>
      <c r="AQ181" s="11" t="b">
        <f t="shared" si="22"/>
        <v>0</v>
      </c>
      <c r="AR181" s="59" t="b">
        <f t="shared" si="23"/>
        <v>0</v>
      </c>
      <c r="AS181" s="34" t="str">
        <f t="shared" si="24"/>
        <v/>
      </c>
    </row>
    <row r="182" spans="2:45">
      <c r="B182" s="260"/>
      <c r="C182" s="35"/>
      <c r="D182" s="53"/>
      <c r="E182" s="5"/>
      <c r="F182" s="60"/>
      <c r="G182" s="54" t="e">
        <f>VLOOKUP(F182,Foglio1!$F$2:$G$1509,2,FALSE)</f>
        <v>#N/A</v>
      </c>
      <c r="H182" s="56"/>
      <c r="I182" s="4"/>
      <c r="J182" s="4"/>
      <c r="K182" s="4"/>
      <c r="L182" s="4"/>
      <c r="M182" s="24"/>
      <c r="N182" s="24"/>
      <c r="O182" s="14"/>
      <c r="P182" s="14"/>
      <c r="Q182" s="14"/>
      <c r="R182" s="14"/>
      <c r="S182" s="14"/>
      <c r="T182" s="14"/>
      <c r="U182" s="14"/>
      <c r="V182" s="14"/>
      <c r="W182" s="24"/>
      <c r="X182" s="14"/>
      <c r="Y182" s="15"/>
      <c r="Z182" s="15"/>
      <c r="AA182" s="55">
        <f t="shared" si="17"/>
        <v>0</v>
      </c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55">
        <f t="shared" si="18"/>
        <v>0</v>
      </c>
      <c r="AN182" s="55">
        <f t="shared" si="19"/>
        <v>0</v>
      </c>
      <c r="AO182" s="55">
        <f t="shared" si="20"/>
        <v>0</v>
      </c>
      <c r="AP182" s="84" t="str">
        <f t="shared" si="21"/>
        <v/>
      </c>
      <c r="AQ182" s="11" t="b">
        <f t="shared" si="22"/>
        <v>0</v>
      </c>
      <c r="AR182" s="59" t="b">
        <f t="shared" si="23"/>
        <v>0</v>
      </c>
      <c r="AS182" s="34" t="str">
        <f t="shared" si="24"/>
        <v/>
      </c>
    </row>
    <row r="183" spans="2:45">
      <c r="B183" s="260"/>
      <c r="C183" s="35"/>
      <c r="D183" s="53"/>
      <c r="E183" s="5"/>
      <c r="F183" s="60"/>
      <c r="G183" s="54" t="e">
        <f>VLOOKUP(F183,Foglio1!$F$2:$G$1509,2,FALSE)</f>
        <v>#N/A</v>
      </c>
      <c r="H183" s="56"/>
      <c r="I183" s="4"/>
      <c r="J183" s="4"/>
      <c r="K183" s="4"/>
      <c r="L183" s="4"/>
      <c r="M183" s="24"/>
      <c r="N183" s="24"/>
      <c r="O183" s="14"/>
      <c r="P183" s="14"/>
      <c r="Q183" s="14"/>
      <c r="R183" s="14"/>
      <c r="S183" s="14"/>
      <c r="T183" s="14"/>
      <c r="U183" s="14"/>
      <c r="V183" s="14"/>
      <c r="W183" s="24"/>
      <c r="X183" s="14"/>
      <c r="Y183" s="15"/>
      <c r="Z183" s="15"/>
      <c r="AA183" s="55">
        <f t="shared" si="17"/>
        <v>0</v>
      </c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55">
        <f t="shared" si="18"/>
        <v>0</v>
      </c>
      <c r="AN183" s="55">
        <f t="shared" si="19"/>
        <v>0</v>
      </c>
      <c r="AO183" s="55">
        <f t="shared" si="20"/>
        <v>0</v>
      </c>
      <c r="AP183" s="84" t="str">
        <f t="shared" si="21"/>
        <v/>
      </c>
      <c r="AQ183" s="11" t="b">
        <f t="shared" si="22"/>
        <v>0</v>
      </c>
      <c r="AR183" s="59" t="b">
        <f t="shared" si="23"/>
        <v>0</v>
      </c>
      <c r="AS183" s="34" t="str">
        <f t="shared" si="24"/>
        <v/>
      </c>
    </row>
    <row r="184" spans="2:45">
      <c r="B184" s="260"/>
      <c r="C184" s="35"/>
      <c r="D184" s="53"/>
      <c r="E184" s="5"/>
      <c r="F184" s="60"/>
      <c r="G184" s="54" t="e">
        <f>VLOOKUP(F184,Foglio1!$F$2:$G$1509,2,FALSE)</f>
        <v>#N/A</v>
      </c>
      <c r="H184" s="56"/>
      <c r="I184" s="4"/>
      <c r="J184" s="4"/>
      <c r="K184" s="4"/>
      <c r="L184" s="4"/>
      <c r="M184" s="24"/>
      <c r="N184" s="24"/>
      <c r="O184" s="14"/>
      <c r="P184" s="14"/>
      <c r="Q184" s="14"/>
      <c r="R184" s="14"/>
      <c r="S184" s="14"/>
      <c r="T184" s="14"/>
      <c r="U184" s="14"/>
      <c r="V184" s="14"/>
      <c r="W184" s="24"/>
      <c r="X184" s="14"/>
      <c r="Y184" s="15"/>
      <c r="Z184" s="15"/>
      <c r="AA184" s="55">
        <f t="shared" si="17"/>
        <v>0</v>
      </c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55">
        <f t="shared" si="18"/>
        <v>0</v>
      </c>
      <c r="AN184" s="55">
        <f t="shared" si="19"/>
        <v>0</v>
      </c>
      <c r="AO184" s="55">
        <f t="shared" si="20"/>
        <v>0</v>
      </c>
      <c r="AP184" s="84" t="str">
        <f t="shared" si="21"/>
        <v/>
      </c>
      <c r="AQ184" s="11" t="b">
        <f t="shared" si="22"/>
        <v>0</v>
      </c>
      <c r="AR184" s="59" t="b">
        <f t="shared" si="23"/>
        <v>0</v>
      </c>
      <c r="AS184" s="34" t="str">
        <f t="shared" si="24"/>
        <v/>
      </c>
    </row>
    <row r="185" spans="2:45">
      <c r="B185" s="260"/>
      <c r="C185" s="35"/>
      <c r="D185" s="53"/>
      <c r="E185" s="5"/>
      <c r="F185" s="60"/>
      <c r="G185" s="54" t="e">
        <f>VLOOKUP(F185,Foglio1!$F$2:$G$1509,2,FALSE)</f>
        <v>#N/A</v>
      </c>
      <c r="H185" s="56"/>
      <c r="I185" s="4"/>
      <c r="J185" s="4"/>
      <c r="K185" s="4"/>
      <c r="L185" s="4"/>
      <c r="M185" s="24"/>
      <c r="N185" s="24"/>
      <c r="O185" s="14"/>
      <c r="P185" s="14"/>
      <c r="Q185" s="14"/>
      <c r="R185" s="14"/>
      <c r="S185" s="14"/>
      <c r="T185" s="14"/>
      <c r="U185" s="14"/>
      <c r="V185" s="14"/>
      <c r="W185" s="24"/>
      <c r="X185" s="14"/>
      <c r="Y185" s="15"/>
      <c r="Z185" s="15"/>
      <c r="AA185" s="55">
        <f t="shared" si="17"/>
        <v>0</v>
      </c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55">
        <f t="shared" si="18"/>
        <v>0</v>
      </c>
      <c r="AN185" s="55">
        <f t="shared" si="19"/>
        <v>0</v>
      </c>
      <c r="AO185" s="55">
        <f t="shared" si="20"/>
        <v>0</v>
      </c>
      <c r="AP185" s="84" t="str">
        <f t="shared" si="21"/>
        <v/>
      </c>
      <c r="AQ185" s="11" t="b">
        <f t="shared" si="22"/>
        <v>0</v>
      </c>
      <c r="AR185" s="59" t="b">
        <f t="shared" si="23"/>
        <v>0</v>
      </c>
      <c r="AS185" s="34" t="str">
        <f t="shared" si="24"/>
        <v/>
      </c>
    </row>
    <row r="186" spans="2:45">
      <c r="B186" s="260"/>
      <c r="C186" s="35"/>
      <c r="D186" s="53"/>
      <c r="E186" s="5"/>
      <c r="F186" s="60"/>
      <c r="G186" s="54" t="e">
        <f>VLOOKUP(F186,Foglio1!$F$2:$G$1509,2,FALSE)</f>
        <v>#N/A</v>
      </c>
      <c r="H186" s="56"/>
      <c r="I186" s="4"/>
      <c r="J186" s="4"/>
      <c r="K186" s="4"/>
      <c r="L186" s="4"/>
      <c r="M186" s="24"/>
      <c r="N186" s="24"/>
      <c r="O186" s="14"/>
      <c r="P186" s="14"/>
      <c r="Q186" s="14"/>
      <c r="R186" s="14"/>
      <c r="S186" s="14"/>
      <c r="T186" s="14"/>
      <c r="U186" s="14"/>
      <c r="V186" s="14"/>
      <c r="W186" s="24"/>
      <c r="X186" s="14"/>
      <c r="Y186" s="15"/>
      <c r="Z186" s="15"/>
      <c r="AA186" s="55">
        <f t="shared" si="17"/>
        <v>0</v>
      </c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55">
        <f t="shared" si="18"/>
        <v>0</v>
      </c>
      <c r="AN186" s="55">
        <f t="shared" si="19"/>
        <v>0</v>
      </c>
      <c r="AO186" s="55">
        <f t="shared" si="20"/>
        <v>0</v>
      </c>
      <c r="AP186" s="84" t="str">
        <f t="shared" si="21"/>
        <v/>
      </c>
      <c r="AQ186" s="11" t="b">
        <f t="shared" si="22"/>
        <v>0</v>
      </c>
      <c r="AR186" s="59" t="b">
        <f t="shared" si="23"/>
        <v>0</v>
      </c>
      <c r="AS186" s="34" t="str">
        <f t="shared" si="24"/>
        <v/>
      </c>
    </row>
    <row r="187" spans="2:45">
      <c r="B187" s="260"/>
      <c r="C187" s="35"/>
      <c r="D187" s="53"/>
      <c r="E187" s="5"/>
      <c r="F187" s="60"/>
      <c r="G187" s="54" t="e">
        <f>VLOOKUP(F187,Foglio1!$F$2:$G$1509,2,FALSE)</f>
        <v>#N/A</v>
      </c>
      <c r="H187" s="56"/>
      <c r="I187" s="4"/>
      <c r="J187" s="4"/>
      <c r="K187" s="4"/>
      <c r="L187" s="4"/>
      <c r="M187" s="24"/>
      <c r="N187" s="24"/>
      <c r="O187" s="14"/>
      <c r="P187" s="14"/>
      <c r="Q187" s="14"/>
      <c r="R187" s="14"/>
      <c r="S187" s="14"/>
      <c r="T187" s="14"/>
      <c r="U187" s="14"/>
      <c r="V187" s="14"/>
      <c r="W187" s="24"/>
      <c r="X187" s="14"/>
      <c r="Y187" s="15"/>
      <c r="Z187" s="15"/>
      <c r="AA187" s="55">
        <f t="shared" si="17"/>
        <v>0</v>
      </c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55">
        <f t="shared" si="18"/>
        <v>0</v>
      </c>
      <c r="AN187" s="55">
        <f t="shared" si="19"/>
        <v>0</v>
      </c>
      <c r="AO187" s="55">
        <f t="shared" si="20"/>
        <v>0</v>
      </c>
      <c r="AP187" s="84" t="str">
        <f t="shared" si="21"/>
        <v/>
      </c>
      <c r="AQ187" s="11" t="b">
        <f t="shared" si="22"/>
        <v>0</v>
      </c>
      <c r="AR187" s="59" t="b">
        <f t="shared" si="23"/>
        <v>0</v>
      </c>
      <c r="AS187" s="34" t="str">
        <f t="shared" si="24"/>
        <v/>
      </c>
    </row>
    <row r="188" spans="2:45">
      <c r="B188" s="260"/>
      <c r="C188" s="35"/>
      <c r="D188" s="53"/>
      <c r="E188" s="5"/>
      <c r="F188" s="60"/>
      <c r="G188" s="54" t="e">
        <f>VLOOKUP(F188,Foglio1!$F$2:$G$1509,2,FALSE)</f>
        <v>#N/A</v>
      </c>
      <c r="H188" s="56"/>
      <c r="I188" s="4"/>
      <c r="J188" s="4"/>
      <c r="K188" s="4"/>
      <c r="L188" s="4"/>
      <c r="M188" s="24"/>
      <c r="N188" s="24"/>
      <c r="O188" s="14"/>
      <c r="P188" s="14"/>
      <c r="Q188" s="14"/>
      <c r="R188" s="14"/>
      <c r="S188" s="14"/>
      <c r="T188" s="14"/>
      <c r="U188" s="14"/>
      <c r="V188" s="14"/>
      <c r="W188" s="24"/>
      <c r="X188" s="14"/>
      <c r="Y188" s="15"/>
      <c r="Z188" s="15"/>
      <c r="AA188" s="55">
        <f t="shared" si="17"/>
        <v>0</v>
      </c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55">
        <f t="shared" si="18"/>
        <v>0</v>
      </c>
      <c r="AN188" s="55">
        <f t="shared" si="19"/>
        <v>0</v>
      </c>
      <c r="AO188" s="55">
        <f t="shared" si="20"/>
        <v>0</v>
      </c>
      <c r="AP188" s="84" t="str">
        <f t="shared" si="21"/>
        <v/>
      </c>
      <c r="AQ188" s="11" t="b">
        <f t="shared" si="22"/>
        <v>0</v>
      </c>
      <c r="AR188" s="59" t="b">
        <f t="shared" si="23"/>
        <v>0</v>
      </c>
      <c r="AS188" s="34" t="str">
        <f t="shared" si="24"/>
        <v/>
      </c>
    </row>
    <row r="189" spans="2:45">
      <c r="B189" s="260"/>
      <c r="C189" s="35"/>
      <c r="D189" s="53"/>
      <c r="E189" s="5"/>
      <c r="F189" s="60"/>
      <c r="G189" s="54" t="e">
        <f>VLOOKUP(F189,Foglio1!$F$2:$G$1509,2,FALSE)</f>
        <v>#N/A</v>
      </c>
      <c r="H189" s="56"/>
      <c r="I189" s="4"/>
      <c r="J189" s="4"/>
      <c r="K189" s="4"/>
      <c r="L189" s="4"/>
      <c r="M189" s="24"/>
      <c r="N189" s="24"/>
      <c r="O189" s="14"/>
      <c r="P189" s="14"/>
      <c r="Q189" s="14"/>
      <c r="R189" s="14"/>
      <c r="S189" s="14"/>
      <c r="T189" s="14"/>
      <c r="U189" s="14"/>
      <c r="V189" s="14"/>
      <c r="W189" s="24"/>
      <c r="X189" s="14"/>
      <c r="Y189" s="15"/>
      <c r="Z189" s="15"/>
      <c r="AA189" s="55">
        <f t="shared" si="17"/>
        <v>0</v>
      </c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55">
        <f t="shared" si="18"/>
        <v>0</v>
      </c>
      <c r="AN189" s="55">
        <f t="shared" si="19"/>
        <v>0</v>
      </c>
      <c r="AO189" s="55">
        <f t="shared" si="20"/>
        <v>0</v>
      </c>
      <c r="AP189" s="84" t="str">
        <f t="shared" si="21"/>
        <v/>
      </c>
      <c r="AQ189" s="11" t="b">
        <f t="shared" si="22"/>
        <v>0</v>
      </c>
      <c r="AR189" s="59" t="b">
        <f t="shared" si="23"/>
        <v>0</v>
      </c>
      <c r="AS189" s="34" t="str">
        <f t="shared" si="24"/>
        <v/>
      </c>
    </row>
    <row r="190" spans="2:45">
      <c r="B190" s="260"/>
      <c r="C190" s="35"/>
      <c r="D190" s="53"/>
      <c r="E190" s="5"/>
      <c r="F190" s="60"/>
      <c r="G190" s="54" t="e">
        <f>VLOOKUP(F190,Foglio1!$F$2:$G$1509,2,FALSE)</f>
        <v>#N/A</v>
      </c>
      <c r="H190" s="56"/>
      <c r="I190" s="4"/>
      <c r="J190" s="4"/>
      <c r="K190" s="4"/>
      <c r="L190" s="4"/>
      <c r="M190" s="24"/>
      <c r="N190" s="24"/>
      <c r="O190" s="14"/>
      <c r="P190" s="14"/>
      <c r="Q190" s="14"/>
      <c r="R190" s="14"/>
      <c r="S190" s="14"/>
      <c r="T190" s="14"/>
      <c r="U190" s="14"/>
      <c r="V190" s="14"/>
      <c r="W190" s="24"/>
      <c r="X190" s="14"/>
      <c r="Y190" s="15"/>
      <c r="Z190" s="15"/>
      <c r="AA190" s="55">
        <f t="shared" si="17"/>
        <v>0</v>
      </c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55">
        <f t="shared" si="18"/>
        <v>0</v>
      </c>
      <c r="AN190" s="55">
        <f t="shared" si="19"/>
        <v>0</v>
      </c>
      <c r="AO190" s="55">
        <f t="shared" si="20"/>
        <v>0</v>
      </c>
      <c r="AP190" s="84" t="str">
        <f t="shared" si="21"/>
        <v/>
      </c>
      <c r="AQ190" s="11" t="b">
        <f t="shared" si="22"/>
        <v>0</v>
      </c>
      <c r="AR190" s="59" t="b">
        <f t="shared" si="23"/>
        <v>0</v>
      </c>
      <c r="AS190" s="34" t="str">
        <f t="shared" si="24"/>
        <v/>
      </c>
    </row>
    <row r="191" spans="2:45">
      <c r="B191" s="260"/>
      <c r="C191" s="35"/>
      <c r="D191" s="53"/>
      <c r="E191" s="5"/>
      <c r="F191" s="60"/>
      <c r="G191" s="54" t="e">
        <f>VLOOKUP(F191,Foglio1!$F$2:$G$1509,2,FALSE)</f>
        <v>#N/A</v>
      </c>
      <c r="H191" s="56"/>
      <c r="I191" s="4"/>
      <c r="J191" s="4"/>
      <c r="K191" s="4"/>
      <c r="L191" s="4"/>
      <c r="M191" s="24"/>
      <c r="N191" s="24"/>
      <c r="O191" s="14"/>
      <c r="P191" s="14"/>
      <c r="Q191" s="14"/>
      <c r="R191" s="14"/>
      <c r="S191" s="14"/>
      <c r="T191" s="14"/>
      <c r="U191" s="14"/>
      <c r="V191" s="14"/>
      <c r="W191" s="24"/>
      <c r="X191" s="14"/>
      <c r="Y191" s="15"/>
      <c r="Z191" s="15"/>
      <c r="AA191" s="55">
        <f t="shared" si="17"/>
        <v>0</v>
      </c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55">
        <f t="shared" si="18"/>
        <v>0</v>
      </c>
      <c r="AN191" s="55">
        <f t="shared" si="19"/>
        <v>0</v>
      </c>
      <c r="AO191" s="55">
        <f t="shared" si="20"/>
        <v>0</v>
      </c>
      <c r="AP191" s="84" t="str">
        <f t="shared" si="21"/>
        <v/>
      </c>
      <c r="AQ191" s="11" t="b">
        <f t="shared" si="22"/>
        <v>0</v>
      </c>
      <c r="AR191" s="59" t="b">
        <f t="shared" si="23"/>
        <v>0</v>
      </c>
      <c r="AS191" s="34" t="str">
        <f t="shared" si="24"/>
        <v/>
      </c>
    </row>
    <row r="192" spans="2:45">
      <c r="B192" s="260"/>
      <c r="C192" s="35"/>
      <c r="D192" s="53"/>
      <c r="E192" s="5"/>
      <c r="F192" s="60"/>
      <c r="G192" s="54" t="e">
        <f>VLOOKUP(F192,Foglio1!$F$2:$G$1509,2,FALSE)</f>
        <v>#N/A</v>
      </c>
      <c r="H192" s="56"/>
      <c r="I192" s="4"/>
      <c r="J192" s="4"/>
      <c r="K192" s="4"/>
      <c r="L192" s="4"/>
      <c r="M192" s="24"/>
      <c r="N192" s="24"/>
      <c r="O192" s="14"/>
      <c r="P192" s="14"/>
      <c r="Q192" s="14"/>
      <c r="R192" s="14"/>
      <c r="S192" s="14"/>
      <c r="T192" s="14"/>
      <c r="U192" s="14"/>
      <c r="V192" s="14"/>
      <c r="W192" s="24"/>
      <c r="X192" s="14"/>
      <c r="Y192" s="15"/>
      <c r="Z192" s="15"/>
      <c r="AA192" s="55">
        <f t="shared" si="17"/>
        <v>0</v>
      </c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55">
        <f t="shared" si="18"/>
        <v>0</v>
      </c>
      <c r="AN192" s="55">
        <f t="shared" si="19"/>
        <v>0</v>
      </c>
      <c r="AO192" s="55">
        <f t="shared" si="20"/>
        <v>0</v>
      </c>
      <c r="AP192" s="84" t="str">
        <f t="shared" si="21"/>
        <v/>
      </c>
      <c r="AQ192" s="11" t="b">
        <f t="shared" si="22"/>
        <v>0</v>
      </c>
      <c r="AR192" s="59" t="b">
        <f t="shared" si="23"/>
        <v>0</v>
      </c>
      <c r="AS192" s="34" t="str">
        <f t="shared" si="24"/>
        <v/>
      </c>
    </row>
    <row r="193" spans="2:45">
      <c r="B193" s="260"/>
      <c r="C193" s="35"/>
      <c r="D193" s="53"/>
      <c r="E193" s="5"/>
      <c r="F193" s="60"/>
      <c r="G193" s="54" t="e">
        <f>VLOOKUP(F193,Foglio1!$F$2:$G$1509,2,FALSE)</f>
        <v>#N/A</v>
      </c>
      <c r="H193" s="56"/>
      <c r="I193" s="4"/>
      <c r="J193" s="4"/>
      <c r="K193" s="4"/>
      <c r="L193" s="4"/>
      <c r="M193" s="24"/>
      <c r="N193" s="24"/>
      <c r="O193" s="14"/>
      <c r="P193" s="14"/>
      <c r="Q193" s="14"/>
      <c r="R193" s="14"/>
      <c r="S193" s="14"/>
      <c r="T193" s="14"/>
      <c r="U193" s="14"/>
      <c r="V193" s="14"/>
      <c r="W193" s="24"/>
      <c r="X193" s="14"/>
      <c r="Y193" s="15"/>
      <c r="Z193" s="15"/>
      <c r="AA193" s="55">
        <f t="shared" si="17"/>
        <v>0</v>
      </c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55">
        <f t="shared" si="18"/>
        <v>0</v>
      </c>
      <c r="AN193" s="55">
        <f t="shared" si="19"/>
        <v>0</v>
      </c>
      <c r="AO193" s="55">
        <f t="shared" si="20"/>
        <v>0</v>
      </c>
      <c r="AP193" s="84" t="str">
        <f t="shared" si="21"/>
        <v/>
      </c>
      <c r="AQ193" s="11" t="b">
        <f t="shared" si="22"/>
        <v>0</v>
      </c>
      <c r="AR193" s="59" t="b">
        <f t="shared" si="23"/>
        <v>0</v>
      </c>
      <c r="AS193" s="34" t="str">
        <f t="shared" si="24"/>
        <v/>
      </c>
    </row>
    <row r="194" spans="2:45">
      <c r="B194" s="260"/>
      <c r="C194" s="35"/>
      <c r="D194" s="53"/>
      <c r="E194" s="5"/>
      <c r="F194" s="60"/>
      <c r="G194" s="54" t="e">
        <f>VLOOKUP(F194,Foglio1!$F$2:$G$1509,2,FALSE)</f>
        <v>#N/A</v>
      </c>
      <c r="H194" s="56"/>
      <c r="I194" s="4"/>
      <c r="J194" s="4"/>
      <c r="K194" s="4"/>
      <c r="L194" s="4"/>
      <c r="M194" s="24"/>
      <c r="N194" s="24"/>
      <c r="O194" s="14"/>
      <c r="P194" s="14"/>
      <c r="Q194" s="14"/>
      <c r="R194" s="14"/>
      <c r="S194" s="14"/>
      <c r="T194" s="14"/>
      <c r="U194" s="14"/>
      <c r="V194" s="14"/>
      <c r="W194" s="24"/>
      <c r="X194" s="14"/>
      <c r="Y194" s="15"/>
      <c r="Z194" s="15"/>
      <c r="AA194" s="55">
        <f t="shared" si="17"/>
        <v>0</v>
      </c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55">
        <f t="shared" si="18"/>
        <v>0</v>
      </c>
      <c r="AN194" s="55">
        <f t="shared" si="19"/>
        <v>0</v>
      </c>
      <c r="AO194" s="55">
        <f t="shared" si="20"/>
        <v>0</v>
      </c>
      <c r="AP194" s="84" t="str">
        <f t="shared" si="21"/>
        <v/>
      </c>
      <c r="AQ194" s="11" t="b">
        <f t="shared" si="22"/>
        <v>0</v>
      </c>
      <c r="AR194" s="59" t="b">
        <f t="shared" si="23"/>
        <v>0</v>
      </c>
      <c r="AS194" s="34" t="str">
        <f t="shared" si="24"/>
        <v/>
      </c>
    </row>
    <row r="195" spans="2:45">
      <c r="B195" s="260"/>
      <c r="C195" s="35"/>
      <c r="D195" s="53"/>
      <c r="E195" s="5"/>
      <c r="F195" s="60"/>
      <c r="G195" s="54" t="e">
        <f>VLOOKUP(F195,Foglio1!$F$2:$G$1509,2,FALSE)</f>
        <v>#N/A</v>
      </c>
      <c r="H195" s="56"/>
      <c r="I195" s="4"/>
      <c r="J195" s="4"/>
      <c r="K195" s="4"/>
      <c r="L195" s="4"/>
      <c r="M195" s="24"/>
      <c r="N195" s="24"/>
      <c r="O195" s="14"/>
      <c r="P195" s="14"/>
      <c r="Q195" s="14"/>
      <c r="R195" s="14"/>
      <c r="S195" s="14"/>
      <c r="T195" s="14"/>
      <c r="U195" s="14"/>
      <c r="V195" s="14"/>
      <c r="W195" s="24"/>
      <c r="X195" s="14"/>
      <c r="Y195" s="15"/>
      <c r="Z195" s="15"/>
      <c r="AA195" s="55">
        <f t="shared" si="17"/>
        <v>0</v>
      </c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55">
        <f t="shared" si="18"/>
        <v>0</v>
      </c>
      <c r="AN195" s="55">
        <f t="shared" si="19"/>
        <v>0</v>
      </c>
      <c r="AO195" s="55">
        <f t="shared" si="20"/>
        <v>0</v>
      </c>
      <c r="AP195" s="84" t="str">
        <f t="shared" si="21"/>
        <v/>
      </c>
      <c r="AQ195" s="11" t="b">
        <f t="shared" si="22"/>
        <v>0</v>
      </c>
      <c r="AR195" s="59" t="b">
        <f t="shared" si="23"/>
        <v>0</v>
      </c>
      <c r="AS195" s="34" t="str">
        <f t="shared" si="24"/>
        <v/>
      </c>
    </row>
    <row r="196" spans="2:45">
      <c r="B196" s="260"/>
      <c r="C196" s="35"/>
      <c r="D196" s="53"/>
      <c r="E196" s="5"/>
      <c r="F196" s="60"/>
      <c r="G196" s="54" t="e">
        <f>VLOOKUP(F196,Foglio1!$F$2:$G$1509,2,FALSE)</f>
        <v>#N/A</v>
      </c>
      <c r="H196" s="56"/>
      <c r="I196" s="4"/>
      <c r="J196" s="4"/>
      <c r="K196" s="4"/>
      <c r="L196" s="4"/>
      <c r="M196" s="24"/>
      <c r="N196" s="24"/>
      <c r="O196" s="14"/>
      <c r="P196" s="14"/>
      <c r="Q196" s="14"/>
      <c r="R196" s="14"/>
      <c r="S196" s="14"/>
      <c r="T196" s="14"/>
      <c r="U196" s="14"/>
      <c r="V196" s="14"/>
      <c r="W196" s="24"/>
      <c r="X196" s="14"/>
      <c r="Y196" s="15"/>
      <c r="Z196" s="15"/>
      <c r="AA196" s="55">
        <f t="shared" si="17"/>
        <v>0</v>
      </c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55">
        <f t="shared" si="18"/>
        <v>0</v>
      </c>
      <c r="AN196" s="55">
        <f t="shared" si="19"/>
        <v>0</v>
      </c>
      <c r="AO196" s="55">
        <f t="shared" si="20"/>
        <v>0</v>
      </c>
      <c r="AP196" s="84" t="str">
        <f t="shared" si="21"/>
        <v/>
      </c>
      <c r="AQ196" s="11" t="b">
        <f t="shared" si="22"/>
        <v>0</v>
      </c>
      <c r="AR196" s="59" t="b">
        <f t="shared" si="23"/>
        <v>0</v>
      </c>
      <c r="AS196" s="34" t="str">
        <f t="shared" si="24"/>
        <v/>
      </c>
    </row>
    <row r="197" spans="2:45">
      <c r="B197" s="260"/>
      <c r="C197" s="35"/>
      <c r="D197" s="53"/>
      <c r="E197" s="5"/>
      <c r="F197" s="60"/>
      <c r="G197" s="54" t="e">
        <f>VLOOKUP(F197,Foglio1!$F$2:$G$1509,2,FALSE)</f>
        <v>#N/A</v>
      </c>
      <c r="H197" s="56"/>
      <c r="I197" s="4"/>
      <c r="J197" s="4"/>
      <c r="K197" s="4"/>
      <c r="L197" s="4"/>
      <c r="M197" s="24"/>
      <c r="N197" s="24"/>
      <c r="O197" s="14"/>
      <c r="P197" s="14"/>
      <c r="Q197" s="14"/>
      <c r="R197" s="14"/>
      <c r="S197" s="14"/>
      <c r="T197" s="14"/>
      <c r="U197" s="14"/>
      <c r="V197" s="14"/>
      <c r="W197" s="24"/>
      <c r="X197" s="14"/>
      <c r="Y197" s="15"/>
      <c r="Z197" s="15"/>
      <c r="AA197" s="55">
        <f t="shared" si="17"/>
        <v>0</v>
      </c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55">
        <f t="shared" si="18"/>
        <v>0</v>
      </c>
      <c r="AN197" s="55">
        <f t="shared" si="19"/>
        <v>0</v>
      </c>
      <c r="AO197" s="55">
        <f t="shared" si="20"/>
        <v>0</v>
      </c>
      <c r="AP197" s="84" t="str">
        <f t="shared" si="21"/>
        <v/>
      </c>
      <c r="AQ197" s="11" t="b">
        <f t="shared" si="22"/>
        <v>0</v>
      </c>
      <c r="AR197" s="59" t="b">
        <f t="shared" si="23"/>
        <v>0</v>
      </c>
      <c r="AS197" s="34" t="str">
        <f t="shared" si="24"/>
        <v/>
      </c>
    </row>
    <row r="198" spans="2:45">
      <c r="B198" s="260"/>
      <c r="C198" s="35"/>
      <c r="D198" s="53"/>
      <c r="E198" s="5"/>
      <c r="F198" s="60"/>
      <c r="G198" s="54" t="e">
        <f>VLOOKUP(F198,Foglio1!$F$2:$G$1509,2,FALSE)</f>
        <v>#N/A</v>
      </c>
      <c r="H198" s="56"/>
      <c r="I198" s="4"/>
      <c r="J198" s="4"/>
      <c r="K198" s="4"/>
      <c r="L198" s="4"/>
      <c r="M198" s="24"/>
      <c r="N198" s="24"/>
      <c r="O198" s="14"/>
      <c r="P198" s="14"/>
      <c r="Q198" s="14"/>
      <c r="R198" s="14"/>
      <c r="S198" s="14"/>
      <c r="T198" s="14"/>
      <c r="U198" s="14"/>
      <c r="V198" s="14"/>
      <c r="W198" s="24"/>
      <c r="X198" s="14"/>
      <c r="Y198" s="15"/>
      <c r="Z198" s="15"/>
      <c r="AA198" s="55">
        <f t="shared" si="17"/>
        <v>0</v>
      </c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55">
        <f t="shared" si="18"/>
        <v>0</v>
      </c>
      <c r="AN198" s="55">
        <f t="shared" si="19"/>
        <v>0</v>
      </c>
      <c r="AO198" s="55">
        <f t="shared" si="20"/>
        <v>0</v>
      </c>
      <c r="AP198" s="84" t="str">
        <f t="shared" si="21"/>
        <v/>
      </c>
      <c r="AQ198" s="11" t="b">
        <f t="shared" si="22"/>
        <v>0</v>
      </c>
      <c r="AR198" s="59" t="b">
        <f t="shared" si="23"/>
        <v>0</v>
      </c>
      <c r="AS198" s="34" t="str">
        <f t="shared" si="24"/>
        <v/>
      </c>
    </row>
    <row r="199" spans="2:45">
      <c r="B199" s="260"/>
      <c r="C199" s="35"/>
      <c r="D199" s="53"/>
      <c r="E199" s="5"/>
      <c r="F199" s="60"/>
      <c r="G199" s="54" t="e">
        <f>VLOOKUP(F199,Foglio1!$F$2:$G$1509,2,FALSE)</f>
        <v>#N/A</v>
      </c>
      <c r="H199" s="56"/>
      <c r="I199" s="4"/>
      <c r="J199" s="4"/>
      <c r="K199" s="4"/>
      <c r="L199" s="4"/>
      <c r="M199" s="24"/>
      <c r="N199" s="24"/>
      <c r="O199" s="14"/>
      <c r="P199" s="14"/>
      <c r="Q199" s="14"/>
      <c r="R199" s="14"/>
      <c r="S199" s="14"/>
      <c r="T199" s="14"/>
      <c r="U199" s="14"/>
      <c r="V199" s="14"/>
      <c r="W199" s="24"/>
      <c r="X199" s="14"/>
      <c r="Y199" s="15"/>
      <c r="Z199" s="15"/>
      <c r="AA199" s="55">
        <f t="shared" si="17"/>
        <v>0</v>
      </c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55">
        <f t="shared" si="18"/>
        <v>0</v>
      </c>
      <c r="AN199" s="55">
        <f t="shared" si="19"/>
        <v>0</v>
      </c>
      <c r="AO199" s="55">
        <f t="shared" si="20"/>
        <v>0</v>
      </c>
      <c r="AP199" s="84" t="str">
        <f t="shared" si="21"/>
        <v/>
      </c>
      <c r="AQ199" s="11" t="b">
        <f t="shared" si="22"/>
        <v>0</v>
      </c>
      <c r="AR199" s="59" t="b">
        <f t="shared" si="23"/>
        <v>0</v>
      </c>
      <c r="AS199" s="34" t="str">
        <f t="shared" si="24"/>
        <v/>
      </c>
    </row>
    <row r="200" spans="2:45">
      <c r="B200" s="260"/>
      <c r="C200" s="35"/>
      <c r="D200" s="53"/>
      <c r="E200" s="5"/>
      <c r="F200" s="60"/>
      <c r="G200" s="54" t="e">
        <f>VLOOKUP(F200,Foglio1!$F$2:$G$1509,2,FALSE)</f>
        <v>#N/A</v>
      </c>
      <c r="H200" s="56"/>
      <c r="I200" s="4"/>
      <c r="J200" s="4"/>
      <c r="K200" s="4"/>
      <c r="L200" s="4"/>
      <c r="M200" s="24"/>
      <c r="N200" s="24"/>
      <c r="O200" s="14"/>
      <c r="P200" s="14"/>
      <c r="Q200" s="14"/>
      <c r="R200" s="14"/>
      <c r="S200" s="14"/>
      <c r="T200" s="14"/>
      <c r="U200" s="14"/>
      <c r="V200" s="14"/>
      <c r="W200" s="24"/>
      <c r="X200" s="14"/>
      <c r="Y200" s="15"/>
      <c r="Z200" s="15"/>
      <c r="AA200" s="55">
        <f t="shared" ref="AA200:AA263" si="25">SUM(Y200:Z200)</f>
        <v>0</v>
      </c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55">
        <f t="shared" ref="AM200:AM263" si="26">SUM(AA200:AC200)</f>
        <v>0</v>
      </c>
      <c r="AN200" s="55">
        <f t="shared" ref="AN200:AN263" si="27">SUM(AD200:AF200)</f>
        <v>0</v>
      </c>
      <c r="AO200" s="55">
        <f t="shared" ref="AO200:AO263" si="28">SUM(AG200:AK200)</f>
        <v>0</v>
      </c>
      <c r="AP200" s="84" t="str">
        <f t="shared" ref="AP200:AP263" si="29">IF(AND(OR(AQ200=FALSE,AR200=FALSE),OR(COUNTBLANK(A200:F200)&lt;&gt;COLUMNS(A200:F200),COUNTBLANK(H200:Z200)&lt;&gt;COLUMNS(H200:Z200),COUNTBLANK(AB200:AL200)&lt;&gt;COLUMNS(AB200:AL200))),"KO","")</f>
        <v/>
      </c>
      <c r="AQ200" s="11" t="b">
        <f t="shared" ref="AQ200:AQ263" si="30">IF(OR(ISBLANK(B200),ISBLANK(H200),ISBLANK(I200),ISBLANK(L200),ISBLANK(M200),ISBLANK(N200),ISBLANK(O200),ISBLANK(R200),ISBLANK(V200),ISBLANK(W200),ISBLANK(Y200),ISBLANK(AB200),ISBLANK(AD200),ISBLANK(AL200)),FALSE,TRUE)</f>
        <v>0</v>
      </c>
      <c r="AR200" s="59" t="b">
        <f t="shared" ref="AR200:AR263" si="31">IF(ISBLANK(B200),IF(OR(ISBLANK(C200),ISBLANK(D200),ISBLANK(E200),ISBLANK(F200),ISBLANK(G200)),FALSE,TRUE),TRUE)</f>
        <v>0</v>
      </c>
      <c r="AS200" s="34" t="str">
        <f t="shared" ref="AS200:AS263" si="32">IF(AND(AP200="KO",OR(COUNTBLANK(A200:F200)&lt;&gt;COLUMNS(A200:F200),COUNTBLANK(H200:Z200)&lt;&gt;COLUMNS(H200:Z200),COUNTBLANK(AB200:AL200)&lt;&gt;COLUMNS(AB200:AL200))),"ATTENZIONE!!! NON TUTTI I CAMPI OBBLIGATORI SONO STATI COMPILATI","")</f>
        <v/>
      </c>
    </row>
    <row r="201" spans="2:45">
      <c r="B201" s="260"/>
      <c r="C201" s="35"/>
      <c r="D201" s="53"/>
      <c r="E201" s="5"/>
      <c r="F201" s="60"/>
      <c r="G201" s="54" t="e">
        <f>VLOOKUP(F201,Foglio1!$F$2:$G$1509,2,FALSE)</f>
        <v>#N/A</v>
      </c>
      <c r="H201" s="56"/>
      <c r="I201" s="4"/>
      <c r="J201" s="4"/>
      <c r="K201" s="4"/>
      <c r="L201" s="4"/>
      <c r="M201" s="24"/>
      <c r="N201" s="24"/>
      <c r="O201" s="14"/>
      <c r="P201" s="14"/>
      <c r="Q201" s="14"/>
      <c r="R201" s="14"/>
      <c r="S201" s="14"/>
      <c r="T201" s="14"/>
      <c r="U201" s="14"/>
      <c r="V201" s="14"/>
      <c r="W201" s="24"/>
      <c r="X201" s="14"/>
      <c r="Y201" s="15"/>
      <c r="Z201" s="15"/>
      <c r="AA201" s="55">
        <f t="shared" si="25"/>
        <v>0</v>
      </c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55">
        <f t="shared" si="26"/>
        <v>0</v>
      </c>
      <c r="AN201" s="55">
        <f t="shared" si="27"/>
        <v>0</v>
      </c>
      <c r="AO201" s="55">
        <f t="shared" si="28"/>
        <v>0</v>
      </c>
      <c r="AP201" s="84" t="str">
        <f t="shared" si="29"/>
        <v/>
      </c>
      <c r="AQ201" s="11" t="b">
        <f t="shared" si="30"/>
        <v>0</v>
      </c>
      <c r="AR201" s="59" t="b">
        <f t="shared" si="31"/>
        <v>0</v>
      </c>
      <c r="AS201" s="34" t="str">
        <f t="shared" si="32"/>
        <v/>
      </c>
    </row>
    <row r="202" spans="2:45">
      <c r="B202" s="260"/>
      <c r="C202" s="35"/>
      <c r="D202" s="53"/>
      <c r="E202" s="5"/>
      <c r="F202" s="60"/>
      <c r="G202" s="54" t="e">
        <f>VLOOKUP(F202,Foglio1!$F$2:$G$1509,2,FALSE)</f>
        <v>#N/A</v>
      </c>
      <c r="H202" s="56"/>
      <c r="I202" s="4"/>
      <c r="J202" s="4"/>
      <c r="K202" s="4"/>
      <c r="L202" s="4"/>
      <c r="M202" s="24"/>
      <c r="N202" s="24"/>
      <c r="O202" s="14"/>
      <c r="P202" s="14"/>
      <c r="Q202" s="14"/>
      <c r="R202" s="14"/>
      <c r="S202" s="14"/>
      <c r="T202" s="14"/>
      <c r="U202" s="14"/>
      <c r="V202" s="14"/>
      <c r="W202" s="24"/>
      <c r="X202" s="14"/>
      <c r="Y202" s="15"/>
      <c r="Z202" s="15"/>
      <c r="AA202" s="55">
        <f t="shared" si="25"/>
        <v>0</v>
      </c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55">
        <f t="shared" si="26"/>
        <v>0</v>
      </c>
      <c r="AN202" s="55">
        <f t="shared" si="27"/>
        <v>0</v>
      </c>
      <c r="AO202" s="55">
        <f t="shared" si="28"/>
        <v>0</v>
      </c>
      <c r="AP202" s="84" t="str">
        <f t="shared" si="29"/>
        <v/>
      </c>
      <c r="AQ202" s="11" t="b">
        <f t="shared" si="30"/>
        <v>0</v>
      </c>
      <c r="AR202" s="59" t="b">
        <f t="shared" si="31"/>
        <v>0</v>
      </c>
      <c r="AS202" s="34" t="str">
        <f t="shared" si="32"/>
        <v/>
      </c>
    </row>
    <row r="203" spans="2:45">
      <c r="B203" s="260"/>
      <c r="C203" s="35"/>
      <c r="D203" s="53"/>
      <c r="E203" s="5"/>
      <c r="F203" s="60"/>
      <c r="G203" s="54" t="e">
        <f>VLOOKUP(F203,Foglio1!$F$2:$G$1509,2,FALSE)</f>
        <v>#N/A</v>
      </c>
      <c r="H203" s="56"/>
      <c r="I203" s="4"/>
      <c r="J203" s="4"/>
      <c r="K203" s="4"/>
      <c r="L203" s="4"/>
      <c r="M203" s="24"/>
      <c r="N203" s="24"/>
      <c r="O203" s="14"/>
      <c r="P203" s="14"/>
      <c r="Q203" s="14"/>
      <c r="R203" s="14"/>
      <c r="S203" s="14"/>
      <c r="T203" s="14"/>
      <c r="U203" s="14"/>
      <c r="V203" s="14"/>
      <c r="W203" s="24"/>
      <c r="X203" s="14"/>
      <c r="Y203" s="15"/>
      <c r="Z203" s="15"/>
      <c r="AA203" s="55">
        <f t="shared" si="25"/>
        <v>0</v>
      </c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55">
        <f t="shared" si="26"/>
        <v>0</v>
      </c>
      <c r="AN203" s="55">
        <f t="shared" si="27"/>
        <v>0</v>
      </c>
      <c r="AO203" s="55">
        <f t="shared" si="28"/>
        <v>0</v>
      </c>
      <c r="AP203" s="84" t="str">
        <f t="shared" si="29"/>
        <v/>
      </c>
      <c r="AQ203" s="11" t="b">
        <f t="shared" si="30"/>
        <v>0</v>
      </c>
      <c r="AR203" s="59" t="b">
        <f t="shared" si="31"/>
        <v>0</v>
      </c>
      <c r="AS203" s="34" t="str">
        <f t="shared" si="32"/>
        <v/>
      </c>
    </row>
    <row r="204" spans="2:45">
      <c r="B204" s="260"/>
      <c r="C204" s="35"/>
      <c r="D204" s="53"/>
      <c r="E204" s="5"/>
      <c r="F204" s="60"/>
      <c r="G204" s="54" t="e">
        <f>VLOOKUP(F204,Foglio1!$F$2:$G$1509,2,FALSE)</f>
        <v>#N/A</v>
      </c>
      <c r="H204" s="56"/>
      <c r="I204" s="4"/>
      <c r="J204" s="4"/>
      <c r="K204" s="4"/>
      <c r="L204" s="4"/>
      <c r="M204" s="24"/>
      <c r="N204" s="24"/>
      <c r="O204" s="14"/>
      <c r="P204" s="14"/>
      <c r="Q204" s="14"/>
      <c r="R204" s="14"/>
      <c r="S204" s="14"/>
      <c r="T204" s="14"/>
      <c r="U204" s="14"/>
      <c r="V204" s="14"/>
      <c r="W204" s="24"/>
      <c r="X204" s="14"/>
      <c r="Y204" s="15"/>
      <c r="Z204" s="15"/>
      <c r="AA204" s="55">
        <f t="shared" si="25"/>
        <v>0</v>
      </c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55">
        <f t="shared" si="26"/>
        <v>0</v>
      </c>
      <c r="AN204" s="55">
        <f t="shared" si="27"/>
        <v>0</v>
      </c>
      <c r="AO204" s="55">
        <f t="shared" si="28"/>
        <v>0</v>
      </c>
      <c r="AP204" s="84" t="str">
        <f t="shared" si="29"/>
        <v/>
      </c>
      <c r="AQ204" s="11" t="b">
        <f t="shared" si="30"/>
        <v>0</v>
      </c>
      <c r="AR204" s="59" t="b">
        <f t="shared" si="31"/>
        <v>0</v>
      </c>
      <c r="AS204" s="34" t="str">
        <f t="shared" si="32"/>
        <v/>
      </c>
    </row>
    <row r="205" spans="2:45">
      <c r="B205" s="260"/>
      <c r="C205" s="35"/>
      <c r="D205" s="53"/>
      <c r="E205" s="5"/>
      <c r="F205" s="60"/>
      <c r="G205" s="54" t="e">
        <f>VLOOKUP(F205,Foglio1!$F$2:$G$1509,2,FALSE)</f>
        <v>#N/A</v>
      </c>
      <c r="H205" s="56"/>
      <c r="I205" s="4"/>
      <c r="J205" s="4"/>
      <c r="K205" s="4"/>
      <c r="L205" s="4"/>
      <c r="M205" s="24"/>
      <c r="N205" s="24"/>
      <c r="O205" s="14"/>
      <c r="P205" s="14"/>
      <c r="Q205" s="14"/>
      <c r="R205" s="14"/>
      <c r="S205" s="14"/>
      <c r="T205" s="14"/>
      <c r="U205" s="14"/>
      <c r="V205" s="14"/>
      <c r="W205" s="24"/>
      <c r="X205" s="14"/>
      <c r="Y205" s="15"/>
      <c r="Z205" s="15"/>
      <c r="AA205" s="55">
        <f t="shared" si="25"/>
        <v>0</v>
      </c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55">
        <f t="shared" si="26"/>
        <v>0</v>
      </c>
      <c r="AN205" s="55">
        <f t="shared" si="27"/>
        <v>0</v>
      </c>
      <c r="AO205" s="55">
        <f t="shared" si="28"/>
        <v>0</v>
      </c>
      <c r="AP205" s="84" t="str">
        <f t="shared" si="29"/>
        <v/>
      </c>
      <c r="AQ205" s="11" t="b">
        <f t="shared" si="30"/>
        <v>0</v>
      </c>
      <c r="AR205" s="59" t="b">
        <f t="shared" si="31"/>
        <v>0</v>
      </c>
      <c r="AS205" s="34" t="str">
        <f t="shared" si="32"/>
        <v/>
      </c>
    </row>
    <row r="206" spans="2:45">
      <c r="B206" s="260"/>
      <c r="C206" s="35"/>
      <c r="D206" s="53"/>
      <c r="E206" s="5"/>
      <c r="F206" s="60"/>
      <c r="G206" s="54" t="e">
        <f>VLOOKUP(F206,Foglio1!$F$2:$G$1509,2,FALSE)</f>
        <v>#N/A</v>
      </c>
      <c r="H206" s="56"/>
      <c r="I206" s="4"/>
      <c r="J206" s="4"/>
      <c r="K206" s="4"/>
      <c r="L206" s="4"/>
      <c r="M206" s="24"/>
      <c r="N206" s="24"/>
      <c r="O206" s="14"/>
      <c r="P206" s="14"/>
      <c r="Q206" s="14"/>
      <c r="R206" s="14"/>
      <c r="S206" s="14"/>
      <c r="T206" s="14"/>
      <c r="U206" s="14"/>
      <c r="V206" s="14"/>
      <c r="W206" s="24"/>
      <c r="X206" s="14"/>
      <c r="Y206" s="15"/>
      <c r="Z206" s="15"/>
      <c r="AA206" s="55">
        <f t="shared" si="25"/>
        <v>0</v>
      </c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55">
        <f t="shared" si="26"/>
        <v>0</v>
      </c>
      <c r="AN206" s="55">
        <f t="shared" si="27"/>
        <v>0</v>
      </c>
      <c r="AO206" s="55">
        <f t="shared" si="28"/>
        <v>0</v>
      </c>
      <c r="AP206" s="84" t="str">
        <f t="shared" si="29"/>
        <v/>
      </c>
      <c r="AQ206" s="11" t="b">
        <f t="shared" si="30"/>
        <v>0</v>
      </c>
      <c r="AR206" s="59" t="b">
        <f t="shared" si="31"/>
        <v>0</v>
      </c>
      <c r="AS206" s="34" t="str">
        <f t="shared" si="32"/>
        <v/>
      </c>
    </row>
    <row r="207" spans="2:45">
      <c r="B207" s="260"/>
      <c r="C207" s="35"/>
      <c r="D207" s="53"/>
      <c r="E207" s="5"/>
      <c r="F207" s="60"/>
      <c r="G207" s="54" t="e">
        <f>VLOOKUP(F207,Foglio1!$F$2:$G$1509,2,FALSE)</f>
        <v>#N/A</v>
      </c>
      <c r="H207" s="56"/>
      <c r="I207" s="4"/>
      <c r="J207" s="4"/>
      <c r="K207" s="4"/>
      <c r="L207" s="4"/>
      <c r="M207" s="24"/>
      <c r="N207" s="24"/>
      <c r="O207" s="14"/>
      <c r="P207" s="14"/>
      <c r="Q207" s="14"/>
      <c r="R207" s="14"/>
      <c r="S207" s="14"/>
      <c r="T207" s="14"/>
      <c r="U207" s="14"/>
      <c r="V207" s="14"/>
      <c r="W207" s="24"/>
      <c r="X207" s="14"/>
      <c r="Y207" s="15"/>
      <c r="Z207" s="15"/>
      <c r="AA207" s="55">
        <f t="shared" si="25"/>
        <v>0</v>
      </c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55">
        <f t="shared" si="26"/>
        <v>0</v>
      </c>
      <c r="AN207" s="55">
        <f t="shared" si="27"/>
        <v>0</v>
      </c>
      <c r="AO207" s="55">
        <f t="shared" si="28"/>
        <v>0</v>
      </c>
      <c r="AP207" s="84" t="str">
        <f t="shared" si="29"/>
        <v/>
      </c>
      <c r="AQ207" s="11" t="b">
        <f t="shared" si="30"/>
        <v>0</v>
      </c>
      <c r="AR207" s="59" t="b">
        <f t="shared" si="31"/>
        <v>0</v>
      </c>
      <c r="AS207" s="34" t="str">
        <f t="shared" si="32"/>
        <v/>
      </c>
    </row>
    <row r="208" spans="2:45">
      <c r="B208" s="260"/>
      <c r="C208" s="35"/>
      <c r="D208" s="53"/>
      <c r="E208" s="5"/>
      <c r="F208" s="60"/>
      <c r="G208" s="54" t="e">
        <f>VLOOKUP(F208,Foglio1!$F$2:$G$1509,2,FALSE)</f>
        <v>#N/A</v>
      </c>
      <c r="H208" s="56"/>
      <c r="I208" s="4"/>
      <c r="J208" s="4"/>
      <c r="K208" s="4"/>
      <c r="L208" s="4"/>
      <c r="M208" s="24"/>
      <c r="N208" s="24"/>
      <c r="O208" s="14"/>
      <c r="P208" s="14"/>
      <c r="Q208" s="14"/>
      <c r="R208" s="14"/>
      <c r="S208" s="14"/>
      <c r="T208" s="14"/>
      <c r="U208" s="14"/>
      <c r="V208" s="14"/>
      <c r="W208" s="24"/>
      <c r="X208" s="14"/>
      <c r="Y208" s="15"/>
      <c r="Z208" s="15"/>
      <c r="AA208" s="55">
        <f t="shared" si="25"/>
        <v>0</v>
      </c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55">
        <f t="shared" si="26"/>
        <v>0</v>
      </c>
      <c r="AN208" s="55">
        <f t="shared" si="27"/>
        <v>0</v>
      </c>
      <c r="AO208" s="55">
        <f t="shared" si="28"/>
        <v>0</v>
      </c>
      <c r="AP208" s="84" t="str">
        <f t="shared" si="29"/>
        <v/>
      </c>
      <c r="AQ208" s="11" t="b">
        <f t="shared" si="30"/>
        <v>0</v>
      </c>
      <c r="AR208" s="59" t="b">
        <f t="shared" si="31"/>
        <v>0</v>
      </c>
      <c r="AS208" s="34" t="str">
        <f t="shared" si="32"/>
        <v/>
      </c>
    </row>
    <row r="209" spans="2:45">
      <c r="B209" s="260"/>
      <c r="C209" s="35"/>
      <c r="D209" s="53"/>
      <c r="E209" s="5"/>
      <c r="F209" s="60"/>
      <c r="G209" s="54" t="e">
        <f>VLOOKUP(F209,Foglio1!$F$2:$G$1509,2,FALSE)</f>
        <v>#N/A</v>
      </c>
      <c r="H209" s="56"/>
      <c r="I209" s="4"/>
      <c r="J209" s="4"/>
      <c r="K209" s="4"/>
      <c r="L209" s="4"/>
      <c r="M209" s="24"/>
      <c r="N209" s="24"/>
      <c r="O209" s="14"/>
      <c r="P209" s="14"/>
      <c r="Q209" s="14"/>
      <c r="R209" s="14"/>
      <c r="S209" s="14"/>
      <c r="T209" s="14"/>
      <c r="U209" s="14"/>
      <c r="V209" s="14"/>
      <c r="W209" s="24"/>
      <c r="X209" s="14"/>
      <c r="Y209" s="15"/>
      <c r="Z209" s="15"/>
      <c r="AA209" s="55">
        <f t="shared" si="25"/>
        <v>0</v>
      </c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55">
        <f t="shared" si="26"/>
        <v>0</v>
      </c>
      <c r="AN209" s="55">
        <f t="shared" si="27"/>
        <v>0</v>
      </c>
      <c r="AO209" s="55">
        <f t="shared" si="28"/>
        <v>0</v>
      </c>
      <c r="AP209" s="84" t="str">
        <f t="shared" si="29"/>
        <v/>
      </c>
      <c r="AQ209" s="11" t="b">
        <f t="shared" si="30"/>
        <v>0</v>
      </c>
      <c r="AR209" s="59" t="b">
        <f t="shared" si="31"/>
        <v>0</v>
      </c>
      <c r="AS209" s="34" t="str">
        <f t="shared" si="32"/>
        <v/>
      </c>
    </row>
    <row r="210" spans="2:45">
      <c r="B210" s="260"/>
      <c r="C210" s="35"/>
      <c r="D210" s="53"/>
      <c r="E210" s="5"/>
      <c r="F210" s="60"/>
      <c r="G210" s="54" t="e">
        <f>VLOOKUP(F210,Foglio1!$F$2:$G$1509,2,FALSE)</f>
        <v>#N/A</v>
      </c>
      <c r="H210" s="56"/>
      <c r="I210" s="4"/>
      <c r="J210" s="4"/>
      <c r="K210" s="4"/>
      <c r="L210" s="4"/>
      <c r="M210" s="24"/>
      <c r="N210" s="24"/>
      <c r="O210" s="14"/>
      <c r="P210" s="14"/>
      <c r="Q210" s="14"/>
      <c r="R210" s="14"/>
      <c r="S210" s="14"/>
      <c r="T210" s="14"/>
      <c r="U210" s="14"/>
      <c r="V210" s="14"/>
      <c r="W210" s="24"/>
      <c r="X210" s="14"/>
      <c r="Y210" s="15"/>
      <c r="Z210" s="15"/>
      <c r="AA210" s="55">
        <f t="shared" si="25"/>
        <v>0</v>
      </c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55">
        <f t="shared" si="26"/>
        <v>0</v>
      </c>
      <c r="AN210" s="55">
        <f t="shared" si="27"/>
        <v>0</v>
      </c>
      <c r="AO210" s="55">
        <f t="shared" si="28"/>
        <v>0</v>
      </c>
      <c r="AP210" s="84" t="str">
        <f t="shared" si="29"/>
        <v/>
      </c>
      <c r="AQ210" s="11" t="b">
        <f t="shared" si="30"/>
        <v>0</v>
      </c>
      <c r="AR210" s="59" t="b">
        <f t="shared" si="31"/>
        <v>0</v>
      </c>
      <c r="AS210" s="34" t="str">
        <f t="shared" si="32"/>
        <v/>
      </c>
    </row>
    <row r="211" spans="2:45">
      <c r="B211" s="260"/>
      <c r="C211" s="35"/>
      <c r="D211" s="53"/>
      <c r="E211" s="5"/>
      <c r="F211" s="60"/>
      <c r="G211" s="54" t="e">
        <f>VLOOKUP(F211,Foglio1!$F$2:$G$1509,2,FALSE)</f>
        <v>#N/A</v>
      </c>
      <c r="H211" s="56"/>
      <c r="I211" s="4"/>
      <c r="J211" s="4"/>
      <c r="K211" s="4"/>
      <c r="L211" s="4"/>
      <c r="M211" s="24"/>
      <c r="N211" s="24"/>
      <c r="O211" s="14"/>
      <c r="P211" s="14"/>
      <c r="Q211" s="14"/>
      <c r="R211" s="14"/>
      <c r="S211" s="14"/>
      <c r="T211" s="14"/>
      <c r="U211" s="14"/>
      <c r="V211" s="14"/>
      <c r="W211" s="24"/>
      <c r="X211" s="14"/>
      <c r="Y211" s="15"/>
      <c r="Z211" s="15"/>
      <c r="AA211" s="55">
        <f t="shared" si="25"/>
        <v>0</v>
      </c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55">
        <f t="shared" si="26"/>
        <v>0</v>
      </c>
      <c r="AN211" s="55">
        <f t="shared" si="27"/>
        <v>0</v>
      </c>
      <c r="AO211" s="55">
        <f t="shared" si="28"/>
        <v>0</v>
      </c>
      <c r="AP211" s="84" t="str">
        <f t="shared" si="29"/>
        <v/>
      </c>
      <c r="AQ211" s="11" t="b">
        <f t="shared" si="30"/>
        <v>0</v>
      </c>
      <c r="AR211" s="59" t="b">
        <f t="shared" si="31"/>
        <v>0</v>
      </c>
      <c r="AS211" s="34" t="str">
        <f t="shared" si="32"/>
        <v/>
      </c>
    </row>
    <row r="212" spans="2:45">
      <c r="B212" s="260"/>
      <c r="C212" s="35"/>
      <c r="D212" s="53"/>
      <c r="E212" s="5"/>
      <c r="F212" s="60"/>
      <c r="G212" s="54" t="e">
        <f>VLOOKUP(F212,Foglio1!$F$2:$G$1509,2,FALSE)</f>
        <v>#N/A</v>
      </c>
      <c r="H212" s="56"/>
      <c r="I212" s="4"/>
      <c r="J212" s="4"/>
      <c r="K212" s="4"/>
      <c r="L212" s="4"/>
      <c r="M212" s="24"/>
      <c r="N212" s="24"/>
      <c r="O212" s="14"/>
      <c r="P212" s="14"/>
      <c r="Q212" s="14"/>
      <c r="R212" s="14"/>
      <c r="S212" s="14"/>
      <c r="T212" s="14"/>
      <c r="U212" s="14"/>
      <c r="V212" s="14"/>
      <c r="W212" s="24"/>
      <c r="X212" s="14"/>
      <c r="Y212" s="15"/>
      <c r="Z212" s="15"/>
      <c r="AA212" s="55">
        <f t="shared" si="25"/>
        <v>0</v>
      </c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55">
        <f t="shared" si="26"/>
        <v>0</v>
      </c>
      <c r="AN212" s="55">
        <f t="shared" si="27"/>
        <v>0</v>
      </c>
      <c r="AO212" s="55">
        <f t="shared" si="28"/>
        <v>0</v>
      </c>
      <c r="AP212" s="84" t="str">
        <f t="shared" si="29"/>
        <v/>
      </c>
      <c r="AQ212" s="11" t="b">
        <f t="shared" si="30"/>
        <v>0</v>
      </c>
      <c r="AR212" s="59" t="b">
        <f t="shared" si="31"/>
        <v>0</v>
      </c>
      <c r="AS212" s="34" t="str">
        <f t="shared" si="32"/>
        <v/>
      </c>
    </row>
    <row r="213" spans="2:45">
      <c r="B213" s="260"/>
      <c r="C213" s="35"/>
      <c r="D213" s="53"/>
      <c r="E213" s="5"/>
      <c r="F213" s="60"/>
      <c r="G213" s="54" t="e">
        <f>VLOOKUP(F213,Foglio1!$F$2:$G$1509,2,FALSE)</f>
        <v>#N/A</v>
      </c>
      <c r="H213" s="56"/>
      <c r="I213" s="4"/>
      <c r="J213" s="4"/>
      <c r="K213" s="4"/>
      <c r="L213" s="4"/>
      <c r="M213" s="24"/>
      <c r="N213" s="24"/>
      <c r="O213" s="14"/>
      <c r="P213" s="14"/>
      <c r="Q213" s="14"/>
      <c r="R213" s="14"/>
      <c r="S213" s="14"/>
      <c r="T213" s="14"/>
      <c r="U213" s="14"/>
      <c r="V213" s="14"/>
      <c r="W213" s="24"/>
      <c r="X213" s="14"/>
      <c r="Y213" s="15"/>
      <c r="Z213" s="15"/>
      <c r="AA213" s="55">
        <f t="shared" si="25"/>
        <v>0</v>
      </c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55">
        <f t="shared" si="26"/>
        <v>0</v>
      </c>
      <c r="AN213" s="55">
        <f t="shared" si="27"/>
        <v>0</v>
      </c>
      <c r="AO213" s="55">
        <f t="shared" si="28"/>
        <v>0</v>
      </c>
      <c r="AP213" s="84" t="str">
        <f t="shared" si="29"/>
        <v/>
      </c>
      <c r="AQ213" s="11" t="b">
        <f t="shared" si="30"/>
        <v>0</v>
      </c>
      <c r="AR213" s="59" t="b">
        <f t="shared" si="31"/>
        <v>0</v>
      </c>
      <c r="AS213" s="34" t="str">
        <f t="shared" si="32"/>
        <v/>
      </c>
    </row>
    <row r="214" spans="2:45">
      <c r="B214" s="260"/>
      <c r="C214" s="35"/>
      <c r="D214" s="53"/>
      <c r="E214" s="5"/>
      <c r="F214" s="60"/>
      <c r="G214" s="54" t="e">
        <f>VLOOKUP(F214,Foglio1!$F$2:$G$1509,2,FALSE)</f>
        <v>#N/A</v>
      </c>
      <c r="H214" s="56"/>
      <c r="I214" s="4"/>
      <c r="J214" s="4"/>
      <c r="K214" s="4"/>
      <c r="L214" s="4"/>
      <c r="M214" s="24"/>
      <c r="N214" s="24"/>
      <c r="O214" s="14"/>
      <c r="P214" s="14"/>
      <c r="Q214" s="14"/>
      <c r="R214" s="14"/>
      <c r="S214" s="14"/>
      <c r="T214" s="14"/>
      <c r="U214" s="14"/>
      <c r="V214" s="14"/>
      <c r="W214" s="24"/>
      <c r="X214" s="14"/>
      <c r="Y214" s="15"/>
      <c r="Z214" s="15"/>
      <c r="AA214" s="55">
        <f t="shared" si="25"/>
        <v>0</v>
      </c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55">
        <f t="shared" si="26"/>
        <v>0</v>
      </c>
      <c r="AN214" s="55">
        <f t="shared" si="27"/>
        <v>0</v>
      </c>
      <c r="AO214" s="55">
        <f t="shared" si="28"/>
        <v>0</v>
      </c>
      <c r="AP214" s="84" t="str">
        <f t="shared" si="29"/>
        <v/>
      </c>
      <c r="AQ214" s="11" t="b">
        <f t="shared" si="30"/>
        <v>0</v>
      </c>
      <c r="AR214" s="59" t="b">
        <f t="shared" si="31"/>
        <v>0</v>
      </c>
      <c r="AS214" s="34" t="str">
        <f t="shared" si="32"/>
        <v/>
      </c>
    </row>
    <row r="215" spans="2:45">
      <c r="B215" s="260"/>
      <c r="C215" s="35"/>
      <c r="D215" s="53"/>
      <c r="E215" s="5"/>
      <c r="F215" s="60"/>
      <c r="G215" s="54" t="e">
        <f>VLOOKUP(F215,Foglio1!$F$2:$G$1509,2,FALSE)</f>
        <v>#N/A</v>
      </c>
      <c r="H215" s="56"/>
      <c r="I215" s="4"/>
      <c r="J215" s="4"/>
      <c r="K215" s="4"/>
      <c r="L215" s="4"/>
      <c r="M215" s="24"/>
      <c r="N215" s="24"/>
      <c r="O215" s="14"/>
      <c r="P215" s="14"/>
      <c r="Q215" s="14"/>
      <c r="R215" s="14"/>
      <c r="S215" s="14"/>
      <c r="T215" s="14"/>
      <c r="U215" s="14"/>
      <c r="V215" s="14"/>
      <c r="W215" s="24"/>
      <c r="X215" s="14"/>
      <c r="Y215" s="15"/>
      <c r="Z215" s="15"/>
      <c r="AA215" s="55">
        <f t="shared" si="25"/>
        <v>0</v>
      </c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55">
        <f t="shared" si="26"/>
        <v>0</v>
      </c>
      <c r="AN215" s="55">
        <f t="shared" si="27"/>
        <v>0</v>
      </c>
      <c r="AO215" s="55">
        <f t="shared" si="28"/>
        <v>0</v>
      </c>
      <c r="AP215" s="84" t="str">
        <f t="shared" si="29"/>
        <v/>
      </c>
      <c r="AQ215" s="11" t="b">
        <f t="shared" si="30"/>
        <v>0</v>
      </c>
      <c r="AR215" s="59" t="b">
        <f t="shared" si="31"/>
        <v>0</v>
      </c>
      <c r="AS215" s="34" t="str">
        <f t="shared" si="32"/>
        <v/>
      </c>
    </row>
    <row r="216" spans="2:45">
      <c r="B216" s="260"/>
      <c r="C216" s="35"/>
      <c r="D216" s="53"/>
      <c r="E216" s="5"/>
      <c r="F216" s="60"/>
      <c r="G216" s="54" t="e">
        <f>VLOOKUP(F216,Foglio1!$F$2:$G$1509,2,FALSE)</f>
        <v>#N/A</v>
      </c>
      <c r="H216" s="56"/>
      <c r="I216" s="4"/>
      <c r="J216" s="4"/>
      <c r="K216" s="4"/>
      <c r="L216" s="4"/>
      <c r="M216" s="24"/>
      <c r="N216" s="24"/>
      <c r="O216" s="14"/>
      <c r="P216" s="14"/>
      <c r="Q216" s="14"/>
      <c r="R216" s="14"/>
      <c r="S216" s="14"/>
      <c r="T216" s="14"/>
      <c r="U216" s="14"/>
      <c r="V216" s="14"/>
      <c r="W216" s="24"/>
      <c r="X216" s="14"/>
      <c r="Y216" s="15"/>
      <c r="Z216" s="15"/>
      <c r="AA216" s="55">
        <f t="shared" si="25"/>
        <v>0</v>
      </c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55">
        <f t="shared" si="26"/>
        <v>0</v>
      </c>
      <c r="AN216" s="55">
        <f t="shared" si="27"/>
        <v>0</v>
      </c>
      <c r="AO216" s="55">
        <f t="shared" si="28"/>
        <v>0</v>
      </c>
      <c r="AP216" s="84" t="str">
        <f t="shared" si="29"/>
        <v/>
      </c>
      <c r="AQ216" s="11" t="b">
        <f t="shared" si="30"/>
        <v>0</v>
      </c>
      <c r="AR216" s="59" t="b">
        <f t="shared" si="31"/>
        <v>0</v>
      </c>
      <c r="AS216" s="34" t="str">
        <f t="shared" si="32"/>
        <v/>
      </c>
    </row>
    <row r="217" spans="2:45">
      <c r="B217" s="260"/>
      <c r="C217" s="35"/>
      <c r="D217" s="53"/>
      <c r="E217" s="5"/>
      <c r="F217" s="60"/>
      <c r="G217" s="54" t="e">
        <f>VLOOKUP(F217,Foglio1!$F$2:$G$1509,2,FALSE)</f>
        <v>#N/A</v>
      </c>
      <c r="H217" s="56"/>
      <c r="I217" s="4"/>
      <c r="J217" s="4"/>
      <c r="K217" s="4"/>
      <c r="L217" s="4"/>
      <c r="M217" s="24"/>
      <c r="N217" s="24"/>
      <c r="O217" s="14"/>
      <c r="P217" s="14"/>
      <c r="Q217" s="14"/>
      <c r="R217" s="14"/>
      <c r="S217" s="14"/>
      <c r="T217" s="14"/>
      <c r="U217" s="14"/>
      <c r="V217" s="14"/>
      <c r="W217" s="24"/>
      <c r="X217" s="14"/>
      <c r="Y217" s="15"/>
      <c r="Z217" s="15"/>
      <c r="AA217" s="55">
        <f t="shared" si="25"/>
        <v>0</v>
      </c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55">
        <f t="shared" si="26"/>
        <v>0</v>
      </c>
      <c r="AN217" s="55">
        <f t="shared" si="27"/>
        <v>0</v>
      </c>
      <c r="AO217" s="55">
        <f t="shared" si="28"/>
        <v>0</v>
      </c>
      <c r="AP217" s="84" t="str">
        <f t="shared" si="29"/>
        <v/>
      </c>
      <c r="AQ217" s="11" t="b">
        <f t="shared" si="30"/>
        <v>0</v>
      </c>
      <c r="AR217" s="59" t="b">
        <f t="shared" si="31"/>
        <v>0</v>
      </c>
      <c r="AS217" s="34" t="str">
        <f t="shared" si="32"/>
        <v/>
      </c>
    </row>
    <row r="218" spans="2:45">
      <c r="B218" s="260"/>
      <c r="C218" s="35"/>
      <c r="D218" s="53"/>
      <c r="E218" s="5"/>
      <c r="F218" s="60"/>
      <c r="G218" s="54" t="e">
        <f>VLOOKUP(F218,Foglio1!$F$2:$G$1509,2,FALSE)</f>
        <v>#N/A</v>
      </c>
      <c r="H218" s="56"/>
      <c r="I218" s="4"/>
      <c r="J218" s="4"/>
      <c r="K218" s="4"/>
      <c r="L218" s="4"/>
      <c r="M218" s="24"/>
      <c r="N218" s="24"/>
      <c r="O218" s="14"/>
      <c r="P218" s="14"/>
      <c r="Q218" s="14"/>
      <c r="R218" s="14"/>
      <c r="S218" s="14"/>
      <c r="T218" s="14"/>
      <c r="U218" s="14"/>
      <c r="V218" s="14"/>
      <c r="W218" s="24"/>
      <c r="X218" s="14"/>
      <c r="Y218" s="15"/>
      <c r="Z218" s="15"/>
      <c r="AA218" s="55">
        <f t="shared" si="25"/>
        <v>0</v>
      </c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55">
        <f t="shared" si="26"/>
        <v>0</v>
      </c>
      <c r="AN218" s="55">
        <f t="shared" si="27"/>
        <v>0</v>
      </c>
      <c r="AO218" s="55">
        <f t="shared" si="28"/>
        <v>0</v>
      </c>
      <c r="AP218" s="84" t="str">
        <f t="shared" si="29"/>
        <v/>
      </c>
      <c r="AQ218" s="11" t="b">
        <f t="shared" si="30"/>
        <v>0</v>
      </c>
      <c r="AR218" s="59" t="b">
        <f t="shared" si="31"/>
        <v>0</v>
      </c>
      <c r="AS218" s="34" t="str">
        <f t="shared" si="32"/>
        <v/>
      </c>
    </row>
    <row r="219" spans="2:45">
      <c r="B219" s="260"/>
      <c r="C219" s="35"/>
      <c r="D219" s="53"/>
      <c r="E219" s="5"/>
      <c r="F219" s="60"/>
      <c r="G219" s="54" t="e">
        <f>VLOOKUP(F219,Foglio1!$F$2:$G$1509,2,FALSE)</f>
        <v>#N/A</v>
      </c>
      <c r="H219" s="56"/>
      <c r="I219" s="4"/>
      <c r="J219" s="4"/>
      <c r="K219" s="4"/>
      <c r="L219" s="4"/>
      <c r="M219" s="24"/>
      <c r="N219" s="24"/>
      <c r="O219" s="14"/>
      <c r="P219" s="14"/>
      <c r="Q219" s="14"/>
      <c r="R219" s="14"/>
      <c r="S219" s="14"/>
      <c r="T219" s="14"/>
      <c r="U219" s="14"/>
      <c r="V219" s="14"/>
      <c r="W219" s="24"/>
      <c r="X219" s="14"/>
      <c r="Y219" s="15"/>
      <c r="Z219" s="15"/>
      <c r="AA219" s="55">
        <f t="shared" si="25"/>
        <v>0</v>
      </c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55">
        <f t="shared" si="26"/>
        <v>0</v>
      </c>
      <c r="AN219" s="55">
        <f t="shared" si="27"/>
        <v>0</v>
      </c>
      <c r="AO219" s="55">
        <f t="shared" si="28"/>
        <v>0</v>
      </c>
      <c r="AP219" s="84" t="str">
        <f t="shared" si="29"/>
        <v/>
      </c>
      <c r="AQ219" s="11" t="b">
        <f t="shared" si="30"/>
        <v>0</v>
      </c>
      <c r="AR219" s="59" t="b">
        <f t="shared" si="31"/>
        <v>0</v>
      </c>
      <c r="AS219" s="34" t="str">
        <f t="shared" si="32"/>
        <v/>
      </c>
    </row>
    <row r="220" spans="2:45">
      <c r="B220" s="260"/>
      <c r="C220" s="35"/>
      <c r="D220" s="53"/>
      <c r="E220" s="5"/>
      <c r="F220" s="60"/>
      <c r="G220" s="54" t="e">
        <f>VLOOKUP(F220,Foglio1!$F$2:$G$1509,2,FALSE)</f>
        <v>#N/A</v>
      </c>
      <c r="H220" s="56"/>
      <c r="I220" s="4"/>
      <c r="J220" s="4"/>
      <c r="K220" s="4"/>
      <c r="L220" s="4"/>
      <c r="M220" s="24"/>
      <c r="N220" s="24"/>
      <c r="O220" s="14"/>
      <c r="P220" s="14"/>
      <c r="Q220" s="14"/>
      <c r="R220" s="14"/>
      <c r="S220" s="14"/>
      <c r="T220" s="14"/>
      <c r="U220" s="14"/>
      <c r="V220" s="14"/>
      <c r="W220" s="24"/>
      <c r="X220" s="14"/>
      <c r="Y220" s="15"/>
      <c r="Z220" s="15"/>
      <c r="AA220" s="55">
        <f t="shared" si="25"/>
        <v>0</v>
      </c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55">
        <f t="shared" si="26"/>
        <v>0</v>
      </c>
      <c r="AN220" s="55">
        <f t="shared" si="27"/>
        <v>0</v>
      </c>
      <c r="AO220" s="55">
        <f t="shared" si="28"/>
        <v>0</v>
      </c>
      <c r="AP220" s="84" t="str">
        <f t="shared" si="29"/>
        <v/>
      </c>
      <c r="AQ220" s="11" t="b">
        <f t="shared" si="30"/>
        <v>0</v>
      </c>
      <c r="AR220" s="59" t="b">
        <f t="shared" si="31"/>
        <v>0</v>
      </c>
      <c r="AS220" s="34" t="str">
        <f t="shared" si="32"/>
        <v/>
      </c>
    </row>
    <row r="221" spans="2:45">
      <c r="B221" s="260"/>
      <c r="C221" s="35"/>
      <c r="D221" s="53"/>
      <c r="E221" s="5"/>
      <c r="F221" s="60"/>
      <c r="G221" s="54" t="e">
        <f>VLOOKUP(F221,Foglio1!$F$2:$G$1509,2,FALSE)</f>
        <v>#N/A</v>
      </c>
      <c r="H221" s="56"/>
      <c r="I221" s="4"/>
      <c r="J221" s="4"/>
      <c r="K221" s="4"/>
      <c r="L221" s="4"/>
      <c r="M221" s="24"/>
      <c r="N221" s="24"/>
      <c r="O221" s="14"/>
      <c r="P221" s="14"/>
      <c r="Q221" s="14"/>
      <c r="R221" s="14"/>
      <c r="S221" s="14"/>
      <c r="T221" s="14"/>
      <c r="U221" s="14"/>
      <c r="V221" s="14"/>
      <c r="W221" s="24"/>
      <c r="X221" s="14"/>
      <c r="Y221" s="15"/>
      <c r="Z221" s="15"/>
      <c r="AA221" s="55">
        <f t="shared" si="25"/>
        <v>0</v>
      </c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55">
        <f t="shared" si="26"/>
        <v>0</v>
      </c>
      <c r="AN221" s="55">
        <f t="shared" si="27"/>
        <v>0</v>
      </c>
      <c r="AO221" s="55">
        <f t="shared" si="28"/>
        <v>0</v>
      </c>
      <c r="AP221" s="84" t="str">
        <f t="shared" si="29"/>
        <v/>
      </c>
      <c r="AQ221" s="11" t="b">
        <f t="shared" si="30"/>
        <v>0</v>
      </c>
      <c r="AR221" s="59" t="b">
        <f t="shared" si="31"/>
        <v>0</v>
      </c>
      <c r="AS221" s="34" t="str">
        <f t="shared" si="32"/>
        <v/>
      </c>
    </row>
    <row r="222" spans="2:45">
      <c r="B222" s="260"/>
      <c r="C222" s="35"/>
      <c r="D222" s="53"/>
      <c r="E222" s="5"/>
      <c r="F222" s="60"/>
      <c r="G222" s="54" t="e">
        <f>VLOOKUP(F222,Foglio1!$F$2:$G$1509,2,FALSE)</f>
        <v>#N/A</v>
      </c>
      <c r="H222" s="56"/>
      <c r="I222" s="4"/>
      <c r="J222" s="4"/>
      <c r="K222" s="4"/>
      <c r="L222" s="4"/>
      <c r="M222" s="24"/>
      <c r="N222" s="24"/>
      <c r="O222" s="14"/>
      <c r="P222" s="14"/>
      <c r="Q222" s="14"/>
      <c r="R222" s="14"/>
      <c r="S222" s="14"/>
      <c r="T222" s="14"/>
      <c r="U222" s="14"/>
      <c r="V222" s="14"/>
      <c r="W222" s="24"/>
      <c r="X222" s="14"/>
      <c r="Y222" s="15"/>
      <c r="Z222" s="15"/>
      <c r="AA222" s="55">
        <f t="shared" si="25"/>
        <v>0</v>
      </c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55">
        <f t="shared" si="26"/>
        <v>0</v>
      </c>
      <c r="AN222" s="55">
        <f t="shared" si="27"/>
        <v>0</v>
      </c>
      <c r="AO222" s="55">
        <f t="shared" si="28"/>
        <v>0</v>
      </c>
      <c r="AP222" s="84" t="str">
        <f t="shared" si="29"/>
        <v/>
      </c>
      <c r="AQ222" s="11" t="b">
        <f t="shared" si="30"/>
        <v>0</v>
      </c>
      <c r="AR222" s="59" t="b">
        <f t="shared" si="31"/>
        <v>0</v>
      </c>
      <c r="AS222" s="34" t="str">
        <f t="shared" si="32"/>
        <v/>
      </c>
    </row>
    <row r="223" spans="2:45">
      <c r="B223" s="260"/>
      <c r="C223" s="35"/>
      <c r="D223" s="53"/>
      <c r="E223" s="5"/>
      <c r="F223" s="60"/>
      <c r="G223" s="54" t="e">
        <f>VLOOKUP(F223,Foglio1!$F$2:$G$1509,2,FALSE)</f>
        <v>#N/A</v>
      </c>
      <c r="H223" s="56"/>
      <c r="I223" s="4"/>
      <c r="J223" s="4"/>
      <c r="K223" s="4"/>
      <c r="L223" s="4"/>
      <c r="M223" s="24"/>
      <c r="N223" s="24"/>
      <c r="O223" s="14"/>
      <c r="P223" s="14"/>
      <c r="Q223" s="14"/>
      <c r="R223" s="14"/>
      <c r="S223" s="14"/>
      <c r="T223" s="14"/>
      <c r="U223" s="14"/>
      <c r="V223" s="14"/>
      <c r="W223" s="24"/>
      <c r="X223" s="14"/>
      <c r="Y223" s="15"/>
      <c r="Z223" s="15"/>
      <c r="AA223" s="55">
        <f t="shared" si="25"/>
        <v>0</v>
      </c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55">
        <f t="shared" si="26"/>
        <v>0</v>
      </c>
      <c r="AN223" s="55">
        <f t="shared" si="27"/>
        <v>0</v>
      </c>
      <c r="AO223" s="55">
        <f t="shared" si="28"/>
        <v>0</v>
      </c>
      <c r="AP223" s="84" t="str">
        <f t="shared" si="29"/>
        <v/>
      </c>
      <c r="AQ223" s="11" t="b">
        <f t="shared" si="30"/>
        <v>0</v>
      </c>
      <c r="AR223" s="59" t="b">
        <f t="shared" si="31"/>
        <v>0</v>
      </c>
      <c r="AS223" s="34" t="str">
        <f t="shared" si="32"/>
        <v/>
      </c>
    </row>
    <row r="224" spans="2:45">
      <c r="B224" s="260"/>
      <c r="C224" s="35"/>
      <c r="D224" s="53"/>
      <c r="E224" s="5"/>
      <c r="F224" s="60"/>
      <c r="G224" s="54" t="e">
        <f>VLOOKUP(F224,Foglio1!$F$2:$G$1509,2,FALSE)</f>
        <v>#N/A</v>
      </c>
      <c r="H224" s="56"/>
      <c r="I224" s="4"/>
      <c r="J224" s="4"/>
      <c r="K224" s="4"/>
      <c r="L224" s="4"/>
      <c r="M224" s="24"/>
      <c r="N224" s="24"/>
      <c r="O224" s="14"/>
      <c r="P224" s="14"/>
      <c r="Q224" s="14"/>
      <c r="R224" s="14"/>
      <c r="S224" s="14"/>
      <c r="T224" s="14"/>
      <c r="U224" s="14"/>
      <c r="V224" s="14"/>
      <c r="W224" s="24"/>
      <c r="X224" s="14"/>
      <c r="Y224" s="15"/>
      <c r="Z224" s="15"/>
      <c r="AA224" s="55">
        <f t="shared" si="25"/>
        <v>0</v>
      </c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55">
        <f t="shared" si="26"/>
        <v>0</v>
      </c>
      <c r="AN224" s="55">
        <f t="shared" si="27"/>
        <v>0</v>
      </c>
      <c r="AO224" s="55">
        <f t="shared" si="28"/>
        <v>0</v>
      </c>
      <c r="AP224" s="84" t="str">
        <f t="shared" si="29"/>
        <v/>
      </c>
      <c r="AQ224" s="11" t="b">
        <f t="shared" si="30"/>
        <v>0</v>
      </c>
      <c r="AR224" s="59" t="b">
        <f t="shared" si="31"/>
        <v>0</v>
      </c>
      <c r="AS224" s="34" t="str">
        <f t="shared" si="32"/>
        <v/>
      </c>
    </row>
    <row r="225" spans="2:45">
      <c r="B225" s="260"/>
      <c r="C225" s="35"/>
      <c r="D225" s="53"/>
      <c r="E225" s="5"/>
      <c r="F225" s="60"/>
      <c r="G225" s="54" t="e">
        <f>VLOOKUP(F225,Foglio1!$F$2:$G$1509,2,FALSE)</f>
        <v>#N/A</v>
      </c>
      <c r="H225" s="56"/>
      <c r="I225" s="4"/>
      <c r="J225" s="4"/>
      <c r="K225" s="4"/>
      <c r="L225" s="4"/>
      <c r="M225" s="24"/>
      <c r="N225" s="24"/>
      <c r="O225" s="14"/>
      <c r="P225" s="14"/>
      <c r="Q225" s="14"/>
      <c r="R225" s="14"/>
      <c r="S225" s="14"/>
      <c r="T225" s="14"/>
      <c r="U225" s="14"/>
      <c r="V225" s="14"/>
      <c r="W225" s="24"/>
      <c r="X225" s="14"/>
      <c r="Y225" s="15"/>
      <c r="Z225" s="15"/>
      <c r="AA225" s="55">
        <f t="shared" si="25"/>
        <v>0</v>
      </c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55">
        <f t="shared" si="26"/>
        <v>0</v>
      </c>
      <c r="AN225" s="55">
        <f t="shared" si="27"/>
        <v>0</v>
      </c>
      <c r="AO225" s="55">
        <f t="shared" si="28"/>
        <v>0</v>
      </c>
      <c r="AP225" s="84" t="str">
        <f t="shared" si="29"/>
        <v/>
      </c>
      <c r="AQ225" s="11" t="b">
        <f t="shared" si="30"/>
        <v>0</v>
      </c>
      <c r="AR225" s="59" t="b">
        <f t="shared" si="31"/>
        <v>0</v>
      </c>
      <c r="AS225" s="34" t="str">
        <f t="shared" si="32"/>
        <v/>
      </c>
    </row>
    <row r="226" spans="2:45">
      <c r="B226" s="260"/>
      <c r="C226" s="35"/>
      <c r="D226" s="53"/>
      <c r="E226" s="5"/>
      <c r="F226" s="60"/>
      <c r="G226" s="54" t="e">
        <f>VLOOKUP(F226,Foglio1!$F$2:$G$1509,2,FALSE)</f>
        <v>#N/A</v>
      </c>
      <c r="H226" s="56"/>
      <c r="I226" s="4"/>
      <c r="J226" s="4"/>
      <c r="K226" s="4"/>
      <c r="L226" s="4"/>
      <c r="M226" s="24"/>
      <c r="N226" s="24"/>
      <c r="O226" s="14"/>
      <c r="P226" s="14"/>
      <c r="Q226" s="14"/>
      <c r="R226" s="14"/>
      <c r="S226" s="14"/>
      <c r="T226" s="14"/>
      <c r="U226" s="14"/>
      <c r="V226" s="14"/>
      <c r="W226" s="24"/>
      <c r="X226" s="14"/>
      <c r="Y226" s="15"/>
      <c r="Z226" s="15"/>
      <c r="AA226" s="55">
        <f t="shared" si="25"/>
        <v>0</v>
      </c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55">
        <f t="shared" si="26"/>
        <v>0</v>
      </c>
      <c r="AN226" s="55">
        <f t="shared" si="27"/>
        <v>0</v>
      </c>
      <c r="AO226" s="55">
        <f t="shared" si="28"/>
        <v>0</v>
      </c>
      <c r="AP226" s="84" t="str">
        <f t="shared" si="29"/>
        <v/>
      </c>
      <c r="AQ226" s="11" t="b">
        <f t="shared" si="30"/>
        <v>0</v>
      </c>
      <c r="AR226" s="59" t="b">
        <f t="shared" si="31"/>
        <v>0</v>
      </c>
      <c r="AS226" s="34" t="str">
        <f t="shared" si="32"/>
        <v/>
      </c>
    </row>
    <row r="227" spans="2:45">
      <c r="B227" s="260"/>
      <c r="C227" s="35"/>
      <c r="D227" s="53"/>
      <c r="E227" s="5"/>
      <c r="F227" s="60"/>
      <c r="G227" s="54" t="e">
        <f>VLOOKUP(F227,Foglio1!$F$2:$G$1509,2,FALSE)</f>
        <v>#N/A</v>
      </c>
      <c r="H227" s="56"/>
      <c r="I227" s="4"/>
      <c r="J227" s="4"/>
      <c r="K227" s="4"/>
      <c r="L227" s="4"/>
      <c r="M227" s="24"/>
      <c r="N227" s="24"/>
      <c r="O227" s="14"/>
      <c r="P227" s="14"/>
      <c r="Q227" s="14"/>
      <c r="R227" s="14"/>
      <c r="S227" s="14"/>
      <c r="T227" s="14"/>
      <c r="U227" s="14"/>
      <c r="V227" s="14"/>
      <c r="W227" s="24"/>
      <c r="X227" s="14"/>
      <c r="Y227" s="15"/>
      <c r="Z227" s="15"/>
      <c r="AA227" s="55">
        <f t="shared" si="25"/>
        <v>0</v>
      </c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55">
        <f t="shared" si="26"/>
        <v>0</v>
      </c>
      <c r="AN227" s="55">
        <f t="shared" si="27"/>
        <v>0</v>
      </c>
      <c r="AO227" s="55">
        <f t="shared" si="28"/>
        <v>0</v>
      </c>
      <c r="AP227" s="84" t="str">
        <f t="shared" si="29"/>
        <v/>
      </c>
      <c r="AQ227" s="11" t="b">
        <f t="shared" si="30"/>
        <v>0</v>
      </c>
      <c r="AR227" s="59" t="b">
        <f t="shared" si="31"/>
        <v>0</v>
      </c>
      <c r="AS227" s="34" t="str">
        <f t="shared" si="32"/>
        <v/>
      </c>
    </row>
    <row r="228" spans="2:45">
      <c r="B228" s="260"/>
      <c r="C228" s="35"/>
      <c r="D228" s="53"/>
      <c r="E228" s="5"/>
      <c r="F228" s="60"/>
      <c r="G228" s="54" t="e">
        <f>VLOOKUP(F228,Foglio1!$F$2:$G$1509,2,FALSE)</f>
        <v>#N/A</v>
      </c>
      <c r="H228" s="56"/>
      <c r="I228" s="4"/>
      <c r="J228" s="4"/>
      <c r="K228" s="4"/>
      <c r="L228" s="4"/>
      <c r="M228" s="24"/>
      <c r="N228" s="24"/>
      <c r="O228" s="14"/>
      <c r="P228" s="14"/>
      <c r="Q228" s="14"/>
      <c r="R228" s="14"/>
      <c r="S228" s="14"/>
      <c r="T228" s="14"/>
      <c r="U228" s="14"/>
      <c r="V228" s="14"/>
      <c r="W228" s="24"/>
      <c r="X228" s="14"/>
      <c r="Y228" s="15"/>
      <c r="Z228" s="15"/>
      <c r="AA228" s="55">
        <f t="shared" si="25"/>
        <v>0</v>
      </c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55">
        <f t="shared" si="26"/>
        <v>0</v>
      </c>
      <c r="AN228" s="55">
        <f t="shared" si="27"/>
        <v>0</v>
      </c>
      <c r="AO228" s="55">
        <f t="shared" si="28"/>
        <v>0</v>
      </c>
      <c r="AP228" s="84" t="str">
        <f t="shared" si="29"/>
        <v/>
      </c>
      <c r="AQ228" s="11" t="b">
        <f t="shared" si="30"/>
        <v>0</v>
      </c>
      <c r="AR228" s="59" t="b">
        <f t="shared" si="31"/>
        <v>0</v>
      </c>
      <c r="AS228" s="34" t="str">
        <f t="shared" si="32"/>
        <v/>
      </c>
    </row>
    <row r="229" spans="2:45">
      <c r="B229" s="260"/>
      <c r="C229" s="35"/>
      <c r="D229" s="53"/>
      <c r="E229" s="5"/>
      <c r="F229" s="60"/>
      <c r="G229" s="54" t="e">
        <f>VLOOKUP(F229,Foglio1!$F$2:$G$1509,2,FALSE)</f>
        <v>#N/A</v>
      </c>
      <c r="H229" s="56"/>
      <c r="I229" s="4"/>
      <c r="J229" s="4"/>
      <c r="K229" s="4"/>
      <c r="L229" s="4"/>
      <c r="M229" s="24"/>
      <c r="N229" s="24"/>
      <c r="O229" s="14"/>
      <c r="P229" s="14"/>
      <c r="Q229" s="14"/>
      <c r="R229" s="14"/>
      <c r="S229" s="14"/>
      <c r="T229" s="14"/>
      <c r="U229" s="14"/>
      <c r="V229" s="14"/>
      <c r="W229" s="24"/>
      <c r="X229" s="14"/>
      <c r="Y229" s="15"/>
      <c r="Z229" s="15"/>
      <c r="AA229" s="55">
        <f t="shared" si="25"/>
        <v>0</v>
      </c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55">
        <f t="shared" si="26"/>
        <v>0</v>
      </c>
      <c r="AN229" s="55">
        <f t="shared" si="27"/>
        <v>0</v>
      </c>
      <c r="AO229" s="55">
        <f t="shared" si="28"/>
        <v>0</v>
      </c>
      <c r="AP229" s="84" t="str">
        <f t="shared" si="29"/>
        <v/>
      </c>
      <c r="AQ229" s="11" t="b">
        <f t="shared" si="30"/>
        <v>0</v>
      </c>
      <c r="AR229" s="59" t="b">
        <f t="shared" si="31"/>
        <v>0</v>
      </c>
      <c r="AS229" s="34" t="str">
        <f t="shared" si="32"/>
        <v/>
      </c>
    </row>
    <row r="230" spans="2:45">
      <c r="B230" s="260"/>
      <c r="C230" s="35"/>
      <c r="D230" s="53"/>
      <c r="E230" s="5"/>
      <c r="F230" s="60"/>
      <c r="G230" s="54" t="e">
        <f>VLOOKUP(F230,Foglio1!$F$2:$G$1509,2,FALSE)</f>
        <v>#N/A</v>
      </c>
      <c r="H230" s="56"/>
      <c r="I230" s="4"/>
      <c r="J230" s="4"/>
      <c r="K230" s="4"/>
      <c r="L230" s="4"/>
      <c r="M230" s="24"/>
      <c r="N230" s="24"/>
      <c r="O230" s="14"/>
      <c r="P230" s="14"/>
      <c r="Q230" s="14"/>
      <c r="R230" s="14"/>
      <c r="S230" s="14"/>
      <c r="T230" s="14"/>
      <c r="U230" s="14"/>
      <c r="V230" s="14"/>
      <c r="W230" s="24"/>
      <c r="X230" s="14"/>
      <c r="Y230" s="15"/>
      <c r="Z230" s="15"/>
      <c r="AA230" s="55">
        <f t="shared" si="25"/>
        <v>0</v>
      </c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55">
        <f t="shared" si="26"/>
        <v>0</v>
      </c>
      <c r="AN230" s="55">
        <f t="shared" si="27"/>
        <v>0</v>
      </c>
      <c r="AO230" s="55">
        <f t="shared" si="28"/>
        <v>0</v>
      </c>
      <c r="AP230" s="84" t="str">
        <f t="shared" si="29"/>
        <v/>
      </c>
      <c r="AQ230" s="11" t="b">
        <f t="shared" si="30"/>
        <v>0</v>
      </c>
      <c r="AR230" s="59" t="b">
        <f t="shared" si="31"/>
        <v>0</v>
      </c>
      <c r="AS230" s="34" t="str">
        <f t="shared" si="32"/>
        <v/>
      </c>
    </row>
    <row r="231" spans="2:45">
      <c r="B231" s="260"/>
      <c r="C231" s="35"/>
      <c r="D231" s="53"/>
      <c r="E231" s="5"/>
      <c r="F231" s="60"/>
      <c r="G231" s="54" t="e">
        <f>VLOOKUP(F231,Foglio1!$F$2:$G$1509,2,FALSE)</f>
        <v>#N/A</v>
      </c>
      <c r="H231" s="56"/>
      <c r="I231" s="4"/>
      <c r="J231" s="4"/>
      <c r="K231" s="4"/>
      <c r="L231" s="4"/>
      <c r="M231" s="24"/>
      <c r="N231" s="24"/>
      <c r="O231" s="14"/>
      <c r="P231" s="14"/>
      <c r="Q231" s="14"/>
      <c r="R231" s="14"/>
      <c r="S231" s="14"/>
      <c r="T231" s="14"/>
      <c r="U231" s="14"/>
      <c r="V231" s="14"/>
      <c r="W231" s="24"/>
      <c r="X231" s="14"/>
      <c r="Y231" s="15"/>
      <c r="Z231" s="15"/>
      <c r="AA231" s="55">
        <f t="shared" si="25"/>
        <v>0</v>
      </c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55">
        <f t="shared" si="26"/>
        <v>0</v>
      </c>
      <c r="AN231" s="55">
        <f t="shared" si="27"/>
        <v>0</v>
      </c>
      <c r="AO231" s="55">
        <f t="shared" si="28"/>
        <v>0</v>
      </c>
      <c r="AP231" s="84" t="str">
        <f t="shared" si="29"/>
        <v/>
      </c>
      <c r="AQ231" s="11" t="b">
        <f t="shared" si="30"/>
        <v>0</v>
      </c>
      <c r="AR231" s="59" t="b">
        <f t="shared" si="31"/>
        <v>0</v>
      </c>
      <c r="AS231" s="34" t="str">
        <f t="shared" si="32"/>
        <v/>
      </c>
    </row>
    <row r="232" spans="2:45">
      <c r="B232" s="260"/>
      <c r="C232" s="35"/>
      <c r="D232" s="53"/>
      <c r="E232" s="5"/>
      <c r="F232" s="60"/>
      <c r="G232" s="54" t="e">
        <f>VLOOKUP(F232,Foglio1!$F$2:$G$1509,2,FALSE)</f>
        <v>#N/A</v>
      </c>
      <c r="H232" s="56"/>
      <c r="I232" s="4"/>
      <c r="J232" s="4"/>
      <c r="K232" s="4"/>
      <c r="L232" s="4"/>
      <c r="M232" s="24"/>
      <c r="N232" s="24"/>
      <c r="O232" s="14"/>
      <c r="P232" s="14"/>
      <c r="Q232" s="14"/>
      <c r="R232" s="14"/>
      <c r="S232" s="14"/>
      <c r="T232" s="14"/>
      <c r="U232" s="14"/>
      <c r="V232" s="14"/>
      <c r="W232" s="24"/>
      <c r="X232" s="14"/>
      <c r="Y232" s="15"/>
      <c r="Z232" s="15"/>
      <c r="AA232" s="55">
        <f t="shared" si="25"/>
        <v>0</v>
      </c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55">
        <f t="shared" si="26"/>
        <v>0</v>
      </c>
      <c r="AN232" s="55">
        <f t="shared" si="27"/>
        <v>0</v>
      </c>
      <c r="AO232" s="55">
        <f t="shared" si="28"/>
        <v>0</v>
      </c>
      <c r="AP232" s="84" t="str">
        <f t="shared" si="29"/>
        <v/>
      </c>
      <c r="AQ232" s="11" t="b">
        <f t="shared" si="30"/>
        <v>0</v>
      </c>
      <c r="AR232" s="59" t="b">
        <f t="shared" si="31"/>
        <v>0</v>
      </c>
      <c r="AS232" s="34" t="str">
        <f t="shared" si="32"/>
        <v/>
      </c>
    </row>
    <row r="233" spans="2:45">
      <c r="B233" s="260"/>
      <c r="C233" s="35"/>
      <c r="D233" s="53"/>
      <c r="E233" s="5"/>
      <c r="F233" s="60"/>
      <c r="G233" s="54" t="e">
        <f>VLOOKUP(F233,Foglio1!$F$2:$G$1509,2,FALSE)</f>
        <v>#N/A</v>
      </c>
      <c r="H233" s="56"/>
      <c r="I233" s="4"/>
      <c r="J233" s="4"/>
      <c r="K233" s="4"/>
      <c r="L233" s="4"/>
      <c r="M233" s="24"/>
      <c r="N233" s="24"/>
      <c r="O233" s="14"/>
      <c r="P233" s="14"/>
      <c r="Q233" s="14"/>
      <c r="R233" s="14"/>
      <c r="S233" s="14"/>
      <c r="T233" s="14"/>
      <c r="U233" s="14"/>
      <c r="V233" s="14"/>
      <c r="W233" s="24"/>
      <c r="X233" s="14"/>
      <c r="Y233" s="15"/>
      <c r="Z233" s="15"/>
      <c r="AA233" s="55">
        <f t="shared" si="25"/>
        <v>0</v>
      </c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55">
        <f t="shared" si="26"/>
        <v>0</v>
      </c>
      <c r="AN233" s="55">
        <f t="shared" si="27"/>
        <v>0</v>
      </c>
      <c r="AO233" s="55">
        <f t="shared" si="28"/>
        <v>0</v>
      </c>
      <c r="AP233" s="84" t="str">
        <f t="shared" si="29"/>
        <v/>
      </c>
      <c r="AQ233" s="11" t="b">
        <f t="shared" si="30"/>
        <v>0</v>
      </c>
      <c r="AR233" s="59" t="b">
        <f t="shared" si="31"/>
        <v>0</v>
      </c>
      <c r="AS233" s="34" t="str">
        <f t="shared" si="32"/>
        <v/>
      </c>
    </row>
    <row r="234" spans="2:45">
      <c r="B234" s="260"/>
      <c r="C234" s="35"/>
      <c r="D234" s="53"/>
      <c r="E234" s="5"/>
      <c r="F234" s="60"/>
      <c r="G234" s="54" t="e">
        <f>VLOOKUP(F234,Foglio1!$F$2:$G$1509,2,FALSE)</f>
        <v>#N/A</v>
      </c>
      <c r="H234" s="56"/>
      <c r="I234" s="4"/>
      <c r="J234" s="4"/>
      <c r="K234" s="4"/>
      <c r="L234" s="4"/>
      <c r="M234" s="24"/>
      <c r="N234" s="24"/>
      <c r="O234" s="14"/>
      <c r="P234" s="14"/>
      <c r="Q234" s="14"/>
      <c r="R234" s="14"/>
      <c r="S234" s="14"/>
      <c r="T234" s="14"/>
      <c r="U234" s="14"/>
      <c r="V234" s="14"/>
      <c r="W234" s="24"/>
      <c r="X234" s="14"/>
      <c r="Y234" s="15"/>
      <c r="Z234" s="15"/>
      <c r="AA234" s="55">
        <f t="shared" si="25"/>
        <v>0</v>
      </c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55">
        <f t="shared" si="26"/>
        <v>0</v>
      </c>
      <c r="AN234" s="55">
        <f t="shared" si="27"/>
        <v>0</v>
      </c>
      <c r="AO234" s="55">
        <f t="shared" si="28"/>
        <v>0</v>
      </c>
      <c r="AP234" s="84" t="str">
        <f t="shared" si="29"/>
        <v/>
      </c>
      <c r="AQ234" s="11" t="b">
        <f t="shared" si="30"/>
        <v>0</v>
      </c>
      <c r="AR234" s="59" t="b">
        <f t="shared" si="31"/>
        <v>0</v>
      </c>
      <c r="AS234" s="34" t="str">
        <f t="shared" si="32"/>
        <v/>
      </c>
    </row>
    <row r="235" spans="2:45">
      <c r="B235" s="260"/>
      <c r="C235" s="35"/>
      <c r="D235" s="53"/>
      <c r="E235" s="5"/>
      <c r="F235" s="60"/>
      <c r="G235" s="54" t="e">
        <f>VLOOKUP(F235,Foglio1!$F$2:$G$1509,2,FALSE)</f>
        <v>#N/A</v>
      </c>
      <c r="H235" s="56"/>
      <c r="I235" s="4"/>
      <c r="J235" s="4"/>
      <c r="K235" s="4"/>
      <c r="L235" s="4"/>
      <c r="M235" s="24"/>
      <c r="N235" s="24"/>
      <c r="O235" s="14"/>
      <c r="P235" s="14"/>
      <c r="Q235" s="14"/>
      <c r="R235" s="14"/>
      <c r="S235" s="14"/>
      <c r="T235" s="14"/>
      <c r="U235" s="14"/>
      <c r="V235" s="14"/>
      <c r="W235" s="24"/>
      <c r="X235" s="14"/>
      <c r="Y235" s="15"/>
      <c r="Z235" s="15"/>
      <c r="AA235" s="55">
        <f t="shared" si="25"/>
        <v>0</v>
      </c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55">
        <f t="shared" si="26"/>
        <v>0</v>
      </c>
      <c r="AN235" s="55">
        <f t="shared" si="27"/>
        <v>0</v>
      </c>
      <c r="AO235" s="55">
        <f t="shared" si="28"/>
        <v>0</v>
      </c>
      <c r="AP235" s="84" t="str">
        <f t="shared" si="29"/>
        <v/>
      </c>
      <c r="AQ235" s="11" t="b">
        <f t="shared" si="30"/>
        <v>0</v>
      </c>
      <c r="AR235" s="59" t="b">
        <f t="shared" si="31"/>
        <v>0</v>
      </c>
      <c r="AS235" s="34" t="str">
        <f t="shared" si="32"/>
        <v/>
      </c>
    </row>
    <row r="236" spans="2:45">
      <c r="B236" s="260"/>
      <c r="C236" s="35"/>
      <c r="D236" s="53"/>
      <c r="E236" s="5"/>
      <c r="F236" s="60"/>
      <c r="G236" s="54" t="e">
        <f>VLOOKUP(F236,Foglio1!$F$2:$G$1509,2,FALSE)</f>
        <v>#N/A</v>
      </c>
      <c r="H236" s="56"/>
      <c r="I236" s="4"/>
      <c r="J236" s="4"/>
      <c r="K236" s="4"/>
      <c r="L236" s="4"/>
      <c r="M236" s="24"/>
      <c r="N236" s="24"/>
      <c r="O236" s="14"/>
      <c r="P236" s="14"/>
      <c r="Q236" s="14"/>
      <c r="R236" s="14"/>
      <c r="S236" s="14"/>
      <c r="T236" s="14"/>
      <c r="U236" s="14"/>
      <c r="V236" s="14"/>
      <c r="W236" s="24"/>
      <c r="X236" s="14"/>
      <c r="Y236" s="15"/>
      <c r="Z236" s="15"/>
      <c r="AA236" s="55">
        <f t="shared" si="25"/>
        <v>0</v>
      </c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55">
        <f t="shared" si="26"/>
        <v>0</v>
      </c>
      <c r="AN236" s="55">
        <f t="shared" si="27"/>
        <v>0</v>
      </c>
      <c r="AO236" s="55">
        <f t="shared" si="28"/>
        <v>0</v>
      </c>
      <c r="AP236" s="84" t="str">
        <f t="shared" si="29"/>
        <v/>
      </c>
      <c r="AQ236" s="11" t="b">
        <f t="shared" si="30"/>
        <v>0</v>
      </c>
      <c r="AR236" s="59" t="b">
        <f t="shared" si="31"/>
        <v>0</v>
      </c>
      <c r="AS236" s="34" t="str">
        <f t="shared" si="32"/>
        <v/>
      </c>
    </row>
    <row r="237" spans="2:45">
      <c r="B237" s="260"/>
      <c r="C237" s="35"/>
      <c r="D237" s="53"/>
      <c r="E237" s="5"/>
      <c r="F237" s="60"/>
      <c r="G237" s="54" t="e">
        <f>VLOOKUP(F237,Foglio1!$F$2:$G$1509,2,FALSE)</f>
        <v>#N/A</v>
      </c>
      <c r="H237" s="56"/>
      <c r="I237" s="4"/>
      <c r="J237" s="4"/>
      <c r="K237" s="4"/>
      <c r="L237" s="4"/>
      <c r="M237" s="24"/>
      <c r="N237" s="24"/>
      <c r="O237" s="14"/>
      <c r="P237" s="14"/>
      <c r="Q237" s="14"/>
      <c r="R237" s="14"/>
      <c r="S237" s="14"/>
      <c r="T237" s="14"/>
      <c r="U237" s="14"/>
      <c r="V237" s="14"/>
      <c r="W237" s="24"/>
      <c r="X237" s="14"/>
      <c r="Y237" s="15"/>
      <c r="Z237" s="15"/>
      <c r="AA237" s="55">
        <f t="shared" si="25"/>
        <v>0</v>
      </c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55">
        <f t="shared" si="26"/>
        <v>0</v>
      </c>
      <c r="AN237" s="55">
        <f t="shared" si="27"/>
        <v>0</v>
      </c>
      <c r="AO237" s="55">
        <f t="shared" si="28"/>
        <v>0</v>
      </c>
      <c r="AP237" s="84" t="str">
        <f t="shared" si="29"/>
        <v/>
      </c>
      <c r="AQ237" s="11" t="b">
        <f t="shared" si="30"/>
        <v>0</v>
      </c>
      <c r="AR237" s="59" t="b">
        <f t="shared" si="31"/>
        <v>0</v>
      </c>
      <c r="AS237" s="34" t="str">
        <f t="shared" si="32"/>
        <v/>
      </c>
    </row>
    <row r="238" spans="2:45">
      <c r="B238" s="260"/>
      <c r="C238" s="35"/>
      <c r="D238" s="53"/>
      <c r="E238" s="5"/>
      <c r="F238" s="60"/>
      <c r="G238" s="54" t="e">
        <f>VLOOKUP(F238,Foglio1!$F$2:$G$1509,2,FALSE)</f>
        <v>#N/A</v>
      </c>
      <c r="H238" s="56"/>
      <c r="I238" s="4"/>
      <c r="J238" s="4"/>
      <c r="K238" s="4"/>
      <c r="L238" s="4"/>
      <c r="M238" s="24"/>
      <c r="N238" s="24"/>
      <c r="O238" s="14"/>
      <c r="P238" s="14"/>
      <c r="Q238" s="14"/>
      <c r="R238" s="14"/>
      <c r="S238" s="14"/>
      <c r="T238" s="14"/>
      <c r="U238" s="14"/>
      <c r="V238" s="14"/>
      <c r="W238" s="24"/>
      <c r="X238" s="14"/>
      <c r="Y238" s="15"/>
      <c r="Z238" s="15"/>
      <c r="AA238" s="55">
        <f t="shared" si="25"/>
        <v>0</v>
      </c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55">
        <f t="shared" si="26"/>
        <v>0</v>
      </c>
      <c r="AN238" s="55">
        <f t="shared" si="27"/>
        <v>0</v>
      </c>
      <c r="AO238" s="55">
        <f t="shared" si="28"/>
        <v>0</v>
      </c>
      <c r="AP238" s="84" t="str">
        <f t="shared" si="29"/>
        <v/>
      </c>
      <c r="AQ238" s="11" t="b">
        <f t="shared" si="30"/>
        <v>0</v>
      </c>
      <c r="AR238" s="59" t="b">
        <f t="shared" si="31"/>
        <v>0</v>
      </c>
      <c r="AS238" s="34" t="str">
        <f t="shared" si="32"/>
        <v/>
      </c>
    </row>
    <row r="239" spans="2:45">
      <c r="B239" s="260"/>
      <c r="C239" s="35"/>
      <c r="D239" s="53"/>
      <c r="E239" s="5"/>
      <c r="F239" s="60"/>
      <c r="G239" s="54" t="e">
        <f>VLOOKUP(F239,Foglio1!$F$2:$G$1509,2,FALSE)</f>
        <v>#N/A</v>
      </c>
      <c r="H239" s="56"/>
      <c r="I239" s="4"/>
      <c r="J239" s="4"/>
      <c r="K239" s="4"/>
      <c r="L239" s="4"/>
      <c r="M239" s="24"/>
      <c r="N239" s="24"/>
      <c r="O239" s="14"/>
      <c r="P239" s="14"/>
      <c r="Q239" s="14"/>
      <c r="R239" s="14"/>
      <c r="S239" s="14"/>
      <c r="T239" s="14"/>
      <c r="U239" s="14"/>
      <c r="V239" s="14"/>
      <c r="W239" s="24"/>
      <c r="X239" s="14"/>
      <c r="Y239" s="15"/>
      <c r="Z239" s="15"/>
      <c r="AA239" s="55">
        <f t="shared" si="25"/>
        <v>0</v>
      </c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55">
        <f t="shared" si="26"/>
        <v>0</v>
      </c>
      <c r="AN239" s="55">
        <f t="shared" si="27"/>
        <v>0</v>
      </c>
      <c r="AO239" s="55">
        <f t="shared" si="28"/>
        <v>0</v>
      </c>
      <c r="AP239" s="84" t="str">
        <f t="shared" si="29"/>
        <v/>
      </c>
      <c r="AQ239" s="11" t="b">
        <f t="shared" si="30"/>
        <v>0</v>
      </c>
      <c r="AR239" s="59" t="b">
        <f t="shared" si="31"/>
        <v>0</v>
      </c>
      <c r="AS239" s="34" t="str">
        <f t="shared" si="32"/>
        <v/>
      </c>
    </row>
    <row r="240" spans="2:45">
      <c r="B240" s="260"/>
      <c r="C240" s="35"/>
      <c r="D240" s="53"/>
      <c r="E240" s="5"/>
      <c r="F240" s="60"/>
      <c r="G240" s="54" t="e">
        <f>VLOOKUP(F240,Foglio1!$F$2:$G$1509,2,FALSE)</f>
        <v>#N/A</v>
      </c>
      <c r="H240" s="56"/>
      <c r="I240" s="4"/>
      <c r="J240" s="4"/>
      <c r="K240" s="4"/>
      <c r="L240" s="4"/>
      <c r="M240" s="24"/>
      <c r="N240" s="24"/>
      <c r="O240" s="14"/>
      <c r="P240" s="14"/>
      <c r="Q240" s="14"/>
      <c r="R240" s="14"/>
      <c r="S240" s="14"/>
      <c r="T240" s="14"/>
      <c r="U240" s="14"/>
      <c r="V240" s="14"/>
      <c r="W240" s="24"/>
      <c r="X240" s="14"/>
      <c r="Y240" s="15"/>
      <c r="Z240" s="15"/>
      <c r="AA240" s="55">
        <f t="shared" si="25"/>
        <v>0</v>
      </c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55">
        <f t="shared" si="26"/>
        <v>0</v>
      </c>
      <c r="AN240" s="55">
        <f t="shared" si="27"/>
        <v>0</v>
      </c>
      <c r="AO240" s="55">
        <f t="shared" si="28"/>
        <v>0</v>
      </c>
      <c r="AP240" s="84" t="str">
        <f t="shared" si="29"/>
        <v/>
      </c>
      <c r="AQ240" s="11" t="b">
        <f t="shared" si="30"/>
        <v>0</v>
      </c>
      <c r="AR240" s="59" t="b">
        <f t="shared" si="31"/>
        <v>0</v>
      </c>
      <c r="AS240" s="34" t="str">
        <f t="shared" si="32"/>
        <v/>
      </c>
    </row>
    <row r="241" spans="2:45">
      <c r="B241" s="260"/>
      <c r="C241" s="35"/>
      <c r="D241" s="53"/>
      <c r="E241" s="5"/>
      <c r="F241" s="60"/>
      <c r="G241" s="54" t="e">
        <f>VLOOKUP(F241,Foglio1!$F$2:$G$1509,2,FALSE)</f>
        <v>#N/A</v>
      </c>
      <c r="H241" s="56"/>
      <c r="I241" s="4"/>
      <c r="J241" s="4"/>
      <c r="K241" s="4"/>
      <c r="L241" s="4"/>
      <c r="M241" s="24"/>
      <c r="N241" s="24"/>
      <c r="O241" s="14"/>
      <c r="P241" s="14"/>
      <c r="Q241" s="14"/>
      <c r="R241" s="14"/>
      <c r="S241" s="14"/>
      <c r="T241" s="14"/>
      <c r="U241" s="14"/>
      <c r="V241" s="14"/>
      <c r="W241" s="24"/>
      <c r="X241" s="14"/>
      <c r="Y241" s="15"/>
      <c r="Z241" s="15"/>
      <c r="AA241" s="55">
        <f t="shared" si="25"/>
        <v>0</v>
      </c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55">
        <f t="shared" si="26"/>
        <v>0</v>
      </c>
      <c r="AN241" s="55">
        <f t="shared" si="27"/>
        <v>0</v>
      </c>
      <c r="AO241" s="55">
        <f t="shared" si="28"/>
        <v>0</v>
      </c>
      <c r="AP241" s="84" t="str">
        <f t="shared" si="29"/>
        <v/>
      </c>
      <c r="AQ241" s="11" t="b">
        <f t="shared" si="30"/>
        <v>0</v>
      </c>
      <c r="AR241" s="59" t="b">
        <f t="shared" si="31"/>
        <v>0</v>
      </c>
      <c r="AS241" s="34" t="str">
        <f t="shared" si="32"/>
        <v/>
      </c>
    </row>
    <row r="242" spans="2:45">
      <c r="B242" s="260"/>
      <c r="C242" s="35"/>
      <c r="D242" s="53"/>
      <c r="E242" s="5"/>
      <c r="F242" s="60"/>
      <c r="G242" s="54" t="e">
        <f>VLOOKUP(F242,Foglio1!$F$2:$G$1509,2,FALSE)</f>
        <v>#N/A</v>
      </c>
      <c r="H242" s="56"/>
      <c r="I242" s="4"/>
      <c r="J242" s="4"/>
      <c r="K242" s="4"/>
      <c r="L242" s="4"/>
      <c r="M242" s="24"/>
      <c r="N242" s="24"/>
      <c r="O242" s="14"/>
      <c r="P242" s="14"/>
      <c r="Q242" s="14"/>
      <c r="R242" s="14"/>
      <c r="S242" s="14"/>
      <c r="T242" s="14"/>
      <c r="U242" s="14"/>
      <c r="V242" s="14"/>
      <c r="W242" s="24"/>
      <c r="X242" s="14"/>
      <c r="Y242" s="15"/>
      <c r="Z242" s="15"/>
      <c r="AA242" s="55">
        <f t="shared" si="25"/>
        <v>0</v>
      </c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55">
        <f t="shared" si="26"/>
        <v>0</v>
      </c>
      <c r="AN242" s="55">
        <f t="shared" si="27"/>
        <v>0</v>
      </c>
      <c r="AO242" s="55">
        <f t="shared" si="28"/>
        <v>0</v>
      </c>
      <c r="AP242" s="84" t="str">
        <f t="shared" si="29"/>
        <v/>
      </c>
      <c r="AQ242" s="11" t="b">
        <f t="shared" si="30"/>
        <v>0</v>
      </c>
      <c r="AR242" s="59" t="b">
        <f t="shared" si="31"/>
        <v>0</v>
      </c>
      <c r="AS242" s="34" t="str">
        <f t="shared" si="32"/>
        <v/>
      </c>
    </row>
    <row r="243" spans="2:45">
      <c r="B243" s="260"/>
      <c r="C243" s="35"/>
      <c r="D243" s="53"/>
      <c r="E243" s="5"/>
      <c r="F243" s="60"/>
      <c r="G243" s="54" t="e">
        <f>VLOOKUP(F243,Foglio1!$F$2:$G$1509,2,FALSE)</f>
        <v>#N/A</v>
      </c>
      <c r="H243" s="56"/>
      <c r="I243" s="4"/>
      <c r="J243" s="4"/>
      <c r="K243" s="4"/>
      <c r="L243" s="4"/>
      <c r="M243" s="24"/>
      <c r="N243" s="24"/>
      <c r="O243" s="14"/>
      <c r="P243" s="14"/>
      <c r="Q243" s="14"/>
      <c r="R243" s="14"/>
      <c r="S243" s="14"/>
      <c r="T243" s="14"/>
      <c r="U243" s="14"/>
      <c r="V243" s="14"/>
      <c r="W243" s="24"/>
      <c r="X243" s="14"/>
      <c r="Y243" s="15"/>
      <c r="Z243" s="15"/>
      <c r="AA243" s="55">
        <f t="shared" si="25"/>
        <v>0</v>
      </c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55">
        <f t="shared" si="26"/>
        <v>0</v>
      </c>
      <c r="AN243" s="55">
        <f t="shared" si="27"/>
        <v>0</v>
      </c>
      <c r="AO243" s="55">
        <f t="shared" si="28"/>
        <v>0</v>
      </c>
      <c r="AP243" s="84" t="str">
        <f t="shared" si="29"/>
        <v/>
      </c>
      <c r="AQ243" s="11" t="b">
        <f t="shared" si="30"/>
        <v>0</v>
      </c>
      <c r="AR243" s="59" t="b">
        <f t="shared" si="31"/>
        <v>0</v>
      </c>
      <c r="AS243" s="34" t="str">
        <f t="shared" si="32"/>
        <v/>
      </c>
    </row>
    <row r="244" spans="2:45">
      <c r="B244" s="260"/>
      <c r="C244" s="35"/>
      <c r="D244" s="53"/>
      <c r="E244" s="5"/>
      <c r="F244" s="60"/>
      <c r="G244" s="54" t="e">
        <f>VLOOKUP(F244,Foglio1!$F$2:$G$1509,2,FALSE)</f>
        <v>#N/A</v>
      </c>
      <c r="H244" s="56"/>
      <c r="I244" s="4"/>
      <c r="J244" s="4"/>
      <c r="K244" s="4"/>
      <c r="L244" s="4"/>
      <c r="M244" s="24"/>
      <c r="N244" s="24"/>
      <c r="O244" s="14"/>
      <c r="P244" s="14"/>
      <c r="Q244" s="14"/>
      <c r="R244" s="14"/>
      <c r="S244" s="14"/>
      <c r="T244" s="14"/>
      <c r="U244" s="14"/>
      <c r="V244" s="14"/>
      <c r="W244" s="24"/>
      <c r="X244" s="14"/>
      <c r="Y244" s="15"/>
      <c r="Z244" s="15"/>
      <c r="AA244" s="55">
        <f t="shared" si="25"/>
        <v>0</v>
      </c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55">
        <f t="shared" si="26"/>
        <v>0</v>
      </c>
      <c r="AN244" s="55">
        <f t="shared" si="27"/>
        <v>0</v>
      </c>
      <c r="AO244" s="55">
        <f t="shared" si="28"/>
        <v>0</v>
      </c>
      <c r="AP244" s="84" t="str">
        <f t="shared" si="29"/>
        <v/>
      </c>
      <c r="AQ244" s="11" t="b">
        <f t="shared" si="30"/>
        <v>0</v>
      </c>
      <c r="AR244" s="59" t="b">
        <f t="shared" si="31"/>
        <v>0</v>
      </c>
      <c r="AS244" s="34" t="str">
        <f t="shared" si="32"/>
        <v/>
      </c>
    </row>
    <row r="245" spans="2:45">
      <c r="B245" s="260"/>
      <c r="C245" s="35"/>
      <c r="D245" s="53"/>
      <c r="E245" s="5"/>
      <c r="F245" s="60"/>
      <c r="G245" s="54" t="e">
        <f>VLOOKUP(F245,Foglio1!$F$2:$G$1509,2,FALSE)</f>
        <v>#N/A</v>
      </c>
      <c r="H245" s="56"/>
      <c r="I245" s="4"/>
      <c r="J245" s="4"/>
      <c r="K245" s="4"/>
      <c r="L245" s="4"/>
      <c r="M245" s="24"/>
      <c r="N245" s="24"/>
      <c r="O245" s="14"/>
      <c r="P245" s="14"/>
      <c r="Q245" s="14"/>
      <c r="R245" s="14"/>
      <c r="S245" s="14"/>
      <c r="T245" s="14"/>
      <c r="U245" s="14"/>
      <c r="V245" s="14"/>
      <c r="W245" s="24"/>
      <c r="X245" s="14"/>
      <c r="Y245" s="15"/>
      <c r="Z245" s="15"/>
      <c r="AA245" s="55">
        <f t="shared" si="25"/>
        <v>0</v>
      </c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55">
        <f t="shared" si="26"/>
        <v>0</v>
      </c>
      <c r="AN245" s="55">
        <f t="shared" si="27"/>
        <v>0</v>
      </c>
      <c r="AO245" s="55">
        <f t="shared" si="28"/>
        <v>0</v>
      </c>
      <c r="AP245" s="84" t="str">
        <f t="shared" si="29"/>
        <v/>
      </c>
      <c r="AQ245" s="11" t="b">
        <f t="shared" si="30"/>
        <v>0</v>
      </c>
      <c r="AR245" s="59" t="b">
        <f t="shared" si="31"/>
        <v>0</v>
      </c>
      <c r="AS245" s="34" t="str">
        <f t="shared" si="32"/>
        <v/>
      </c>
    </row>
    <row r="246" spans="2:45">
      <c r="B246" s="260"/>
      <c r="C246" s="35"/>
      <c r="D246" s="53"/>
      <c r="E246" s="5"/>
      <c r="F246" s="60"/>
      <c r="G246" s="54" t="e">
        <f>VLOOKUP(F246,Foglio1!$F$2:$G$1509,2,FALSE)</f>
        <v>#N/A</v>
      </c>
      <c r="H246" s="56"/>
      <c r="I246" s="4"/>
      <c r="J246" s="4"/>
      <c r="K246" s="4"/>
      <c r="L246" s="4"/>
      <c r="M246" s="24"/>
      <c r="N246" s="24"/>
      <c r="O246" s="14"/>
      <c r="P246" s="14"/>
      <c r="Q246" s="14"/>
      <c r="R246" s="14"/>
      <c r="S246" s="14"/>
      <c r="T246" s="14"/>
      <c r="U246" s="14"/>
      <c r="V246" s="14"/>
      <c r="W246" s="24"/>
      <c r="X246" s="14"/>
      <c r="Y246" s="15"/>
      <c r="Z246" s="15"/>
      <c r="AA246" s="55">
        <f t="shared" si="25"/>
        <v>0</v>
      </c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55">
        <f t="shared" si="26"/>
        <v>0</v>
      </c>
      <c r="AN246" s="55">
        <f t="shared" si="27"/>
        <v>0</v>
      </c>
      <c r="AO246" s="55">
        <f t="shared" si="28"/>
        <v>0</v>
      </c>
      <c r="AP246" s="84" t="str">
        <f t="shared" si="29"/>
        <v/>
      </c>
      <c r="AQ246" s="11" t="b">
        <f t="shared" si="30"/>
        <v>0</v>
      </c>
      <c r="AR246" s="59" t="b">
        <f t="shared" si="31"/>
        <v>0</v>
      </c>
      <c r="AS246" s="34" t="str">
        <f t="shared" si="32"/>
        <v/>
      </c>
    </row>
    <row r="247" spans="2:45">
      <c r="B247" s="260"/>
      <c r="C247" s="35"/>
      <c r="D247" s="53"/>
      <c r="E247" s="5"/>
      <c r="F247" s="60"/>
      <c r="G247" s="54" t="e">
        <f>VLOOKUP(F247,Foglio1!$F$2:$G$1509,2,FALSE)</f>
        <v>#N/A</v>
      </c>
      <c r="H247" s="56"/>
      <c r="I247" s="4"/>
      <c r="J247" s="4"/>
      <c r="K247" s="4"/>
      <c r="L247" s="4"/>
      <c r="M247" s="24"/>
      <c r="N247" s="24"/>
      <c r="O247" s="14"/>
      <c r="P247" s="14"/>
      <c r="Q247" s="14"/>
      <c r="R247" s="14"/>
      <c r="S247" s="14"/>
      <c r="T247" s="14"/>
      <c r="U247" s="14"/>
      <c r="V247" s="14"/>
      <c r="W247" s="24"/>
      <c r="X247" s="14"/>
      <c r="Y247" s="15"/>
      <c r="Z247" s="15"/>
      <c r="AA247" s="55">
        <f t="shared" si="25"/>
        <v>0</v>
      </c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55">
        <f t="shared" si="26"/>
        <v>0</v>
      </c>
      <c r="AN247" s="55">
        <f t="shared" si="27"/>
        <v>0</v>
      </c>
      <c r="AO247" s="55">
        <f t="shared" si="28"/>
        <v>0</v>
      </c>
      <c r="AP247" s="84" t="str">
        <f t="shared" si="29"/>
        <v/>
      </c>
      <c r="AQ247" s="11" t="b">
        <f t="shared" si="30"/>
        <v>0</v>
      </c>
      <c r="AR247" s="59" t="b">
        <f t="shared" si="31"/>
        <v>0</v>
      </c>
      <c r="AS247" s="34" t="str">
        <f t="shared" si="32"/>
        <v/>
      </c>
    </row>
    <row r="248" spans="2:45">
      <c r="B248" s="260"/>
      <c r="C248" s="35"/>
      <c r="D248" s="53"/>
      <c r="E248" s="5"/>
      <c r="F248" s="60"/>
      <c r="G248" s="54" t="e">
        <f>VLOOKUP(F248,Foglio1!$F$2:$G$1509,2,FALSE)</f>
        <v>#N/A</v>
      </c>
      <c r="H248" s="56"/>
      <c r="I248" s="4"/>
      <c r="J248" s="4"/>
      <c r="K248" s="4"/>
      <c r="L248" s="4"/>
      <c r="M248" s="24"/>
      <c r="N248" s="24"/>
      <c r="O248" s="14"/>
      <c r="P248" s="14"/>
      <c r="Q248" s="14"/>
      <c r="R248" s="14"/>
      <c r="S248" s="14"/>
      <c r="T248" s="14"/>
      <c r="U248" s="14"/>
      <c r="V248" s="14"/>
      <c r="W248" s="24"/>
      <c r="X248" s="14"/>
      <c r="Y248" s="15"/>
      <c r="Z248" s="15"/>
      <c r="AA248" s="55">
        <f t="shared" si="25"/>
        <v>0</v>
      </c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55">
        <f t="shared" si="26"/>
        <v>0</v>
      </c>
      <c r="AN248" s="55">
        <f t="shared" si="27"/>
        <v>0</v>
      </c>
      <c r="AO248" s="55">
        <f t="shared" si="28"/>
        <v>0</v>
      </c>
      <c r="AP248" s="84" t="str">
        <f t="shared" si="29"/>
        <v/>
      </c>
      <c r="AQ248" s="11" t="b">
        <f t="shared" si="30"/>
        <v>0</v>
      </c>
      <c r="AR248" s="59" t="b">
        <f t="shared" si="31"/>
        <v>0</v>
      </c>
      <c r="AS248" s="34" t="str">
        <f t="shared" si="32"/>
        <v/>
      </c>
    </row>
    <row r="249" spans="2:45">
      <c r="B249" s="260"/>
      <c r="C249" s="35"/>
      <c r="D249" s="53"/>
      <c r="E249" s="5"/>
      <c r="F249" s="60"/>
      <c r="G249" s="54" t="e">
        <f>VLOOKUP(F249,Foglio1!$F$2:$G$1509,2,FALSE)</f>
        <v>#N/A</v>
      </c>
      <c r="H249" s="56"/>
      <c r="I249" s="4"/>
      <c r="J249" s="4"/>
      <c r="K249" s="4"/>
      <c r="L249" s="4"/>
      <c r="M249" s="24"/>
      <c r="N249" s="24"/>
      <c r="O249" s="14"/>
      <c r="P249" s="14"/>
      <c r="Q249" s="14"/>
      <c r="R249" s="14"/>
      <c r="S249" s="14"/>
      <c r="T249" s="14"/>
      <c r="U249" s="14"/>
      <c r="V249" s="14"/>
      <c r="W249" s="24"/>
      <c r="X249" s="14"/>
      <c r="Y249" s="15"/>
      <c r="Z249" s="15"/>
      <c r="AA249" s="55">
        <f t="shared" si="25"/>
        <v>0</v>
      </c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55">
        <f t="shared" si="26"/>
        <v>0</v>
      </c>
      <c r="AN249" s="55">
        <f t="shared" si="27"/>
        <v>0</v>
      </c>
      <c r="AO249" s="55">
        <f t="shared" si="28"/>
        <v>0</v>
      </c>
      <c r="AP249" s="84" t="str">
        <f t="shared" si="29"/>
        <v/>
      </c>
      <c r="AQ249" s="11" t="b">
        <f t="shared" si="30"/>
        <v>0</v>
      </c>
      <c r="AR249" s="59" t="b">
        <f t="shared" si="31"/>
        <v>0</v>
      </c>
      <c r="AS249" s="34" t="str">
        <f t="shared" si="32"/>
        <v/>
      </c>
    </row>
    <row r="250" spans="2:45">
      <c r="B250" s="260"/>
      <c r="C250" s="35"/>
      <c r="D250" s="53"/>
      <c r="E250" s="5"/>
      <c r="F250" s="60"/>
      <c r="G250" s="54" t="e">
        <f>VLOOKUP(F250,Foglio1!$F$2:$G$1509,2,FALSE)</f>
        <v>#N/A</v>
      </c>
      <c r="H250" s="56"/>
      <c r="I250" s="4"/>
      <c r="J250" s="4"/>
      <c r="K250" s="4"/>
      <c r="L250" s="4"/>
      <c r="M250" s="24"/>
      <c r="N250" s="24"/>
      <c r="O250" s="14"/>
      <c r="P250" s="14"/>
      <c r="Q250" s="14"/>
      <c r="R250" s="14"/>
      <c r="S250" s="14"/>
      <c r="T250" s="14"/>
      <c r="U250" s="14"/>
      <c r="V250" s="14"/>
      <c r="W250" s="24"/>
      <c r="X250" s="14"/>
      <c r="Y250" s="15"/>
      <c r="Z250" s="15"/>
      <c r="AA250" s="55">
        <f t="shared" si="25"/>
        <v>0</v>
      </c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55">
        <f t="shared" si="26"/>
        <v>0</v>
      </c>
      <c r="AN250" s="55">
        <f t="shared" si="27"/>
        <v>0</v>
      </c>
      <c r="AO250" s="55">
        <f t="shared" si="28"/>
        <v>0</v>
      </c>
      <c r="AP250" s="84" t="str">
        <f t="shared" si="29"/>
        <v/>
      </c>
      <c r="AQ250" s="11" t="b">
        <f t="shared" si="30"/>
        <v>0</v>
      </c>
      <c r="AR250" s="59" t="b">
        <f t="shared" si="31"/>
        <v>0</v>
      </c>
      <c r="AS250" s="34" t="str">
        <f t="shared" si="32"/>
        <v/>
      </c>
    </row>
    <row r="251" spans="2:45">
      <c r="B251" s="260"/>
      <c r="C251" s="35"/>
      <c r="D251" s="53"/>
      <c r="E251" s="5"/>
      <c r="F251" s="60"/>
      <c r="G251" s="54" t="e">
        <f>VLOOKUP(F251,Foglio1!$F$2:$G$1509,2,FALSE)</f>
        <v>#N/A</v>
      </c>
      <c r="H251" s="56"/>
      <c r="I251" s="4"/>
      <c r="J251" s="4"/>
      <c r="K251" s="4"/>
      <c r="L251" s="4"/>
      <c r="M251" s="24"/>
      <c r="N251" s="24"/>
      <c r="O251" s="14"/>
      <c r="P251" s="14"/>
      <c r="Q251" s="14"/>
      <c r="R251" s="14"/>
      <c r="S251" s="14"/>
      <c r="T251" s="14"/>
      <c r="U251" s="14"/>
      <c r="V251" s="14"/>
      <c r="W251" s="24"/>
      <c r="X251" s="14"/>
      <c r="Y251" s="15"/>
      <c r="Z251" s="15"/>
      <c r="AA251" s="55">
        <f t="shared" si="25"/>
        <v>0</v>
      </c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55">
        <f t="shared" si="26"/>
        <v>0</v>
      </c>
      <c r="AN251" s="55">
        <f t="shared" si="27"/>
        <v>0</v>
      </c>
      <c r="AO251" s="55">
        <f t="shared" si="28"/>
        <v>0</v>
      </c>
      <c r="AP251" s="84" t="str">
        <f t="shared" si="29"/>
        <v/>
      </c>
      <c r="AQ251" s="11" t="b">
        <f t="shared" si="30"/>
        <v>0</v>
      </c>
      <c r="AR251" s="59" t="b">
        <f t="shared" si="31"/>
        <v>0</v>
      </c>
      <c r="AS251" s="34" t="str">
        <f t="shared" si="32"/>
        <v/>
      </c>
    </row>
    <row r="252" spans="2:45">
      <c r="B252" s="260"/>
      <c r="C252" s="35"/>
      <c r="D252" s="53"/>
      <c r="E252" s="5"/>
      <c r="F252" s="60"/>
      <c r="G252" s="54" t="e">
        <f>VLOOKUP(F252,Foglio1!$F$2:$G$1509,2,FALSE)</f>
        <v>#N/A</v>
      </c>
      <c r="H252" s="56"/>
      <c r="I252" s="4"/>
      <c r="J252" s="4"/>
      <c r="K252" s="4"/>
      <c r="L252" s="4"/>
      <c r="M252" s="24"/>
      <c r="N252" s="24"/>
      <c r="O252" s="14"/>
      <c r="P252" s="14"/>
      <c r="Q252" s="14"/>
      <c r="R252" s="14"/>
      <c r="S252" s="14"/>
      <c r="T252" s="14"/>
      <c r="U252" s="14"/>
      <c r="V252" s="14"/>
      <c r="W252" s="24"/>
      <c r="X252" s="14"/>
      <c r="Y252" s="15"/>
      <c r="Z252" s="15"/>
      <c r="AA252" s="55">
        <f t="shared" si="25"/>
        <v>0</v>
      </c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55">
        <f t="shared" si="26"/>
        <v>0</v>
      </c>
      <c r="AN252" s="55">
        <f t="shared" si="27"/>
        <v>0</v>
      </c>
      <c r="AO252" s="55">
        <f t="shared" si="28"/>
        <v>0</v>
      </c>
      <c r="AP252" s="84" t="str">
        <f t="shared" si="29"/>
        <v/>
      </c>
      <c r="AQ252" s="11" t="b">
        <f t="shared" si="30"/>
        <v>0</v>
      </c>
      <c r="AR252" s="59" t="b">
        <f t="shared" si="31"/>
        <v>0</v>
      </c>
      <c r="AS252" s="34" t="str">
        <f t="shared" si="32"/>
        <v/>
      </c>
    </row>
    <row r="253" spans="2:45">
      <c r="B253" s="260"/>
      <c r="C253" s="35"/>
      <c r="D253" s="53"/>
      <c r="E253" s="5"/>
      <c r="F253" s="60"/>
      <c r="G253" s="54" t="e">
        <f>VLOOKUP(F253,Foglio1!$F$2:$G$1509,2,FALSE)</f>
        <v>#N/A</v>
      </c>
      <c r="H253" s="56"/>
      <c r="I253" s="4"/>
      <c r="J253" s="4"/>
      <c r="K253" s="4"/>
      <c r="L253" s="4"/>
      <c r="M253" s="24"/>
      <c r="N253" s="24"/>
      <c r="O253" s="14"/>
      <c r="P253" s="14"/>
      <c r="Q253" s="14"/>
      <c r="R253" s="14"/>
      <c r="S253" s="14"/>
      <c r="T253" s="14"/>
      <c r="U253" s="14"/>
      <c r="V253" s="14"/>
      <c r="W253" s="24"/>
      <c r="X253" s="14"/>
      <c r="Y253" s="15"/>
      <c r="Z253" s="15"/>
      <c r="AA253" s="55">
        <f t="shared" si="25"/>
        <v>0</v>
      </c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55">
        <f t="shared" si="26"/>
        <v>0</v>
      </c>
      <c r="AN253" s="55">
        <f t="shared" si="27"/>
        <v>0</v>
      </c>
      <c r="AO253" s="55">
        <f t="shared" si="28"/>
        <v>0</v>
      </c>
      <c r="AP253" s="84" t="str">
        <f t="shared" si="29"/>
        <v/>
      </c>
      <c r="AQ253" s="11" t="b">
        <f t="shared" si="30"/>
        <v>0</v>
      </c>
      <c r="AR253" s="59" t="b">
        <f t="shared" si="31"/>
        <v>0</v>
      </c>
      <c r="AS253" s="34" t="str">
        <f t="shared" si="32"/>
        <v/>
      </c>
    </row>
    <row r="254" spans="2:45">
      <c r="B254" s="260"/>
      <c r="C254" s="35"/>
      <c r="D254" s="53"/>
      <c r="E254" s="5"/>
      <c r="F254" s="60"/>
      <c r="G254" s="54" t="e">
        <f>VLOOKUP(F254,Foglio1!$F$2:$G$1509,2,FALSE)</f>
        <v>#N/A</v>
      </c>
      <c r="H254" s="56"/>
      <c r="I254" s="4"/>
      <c r="J254" s="4"/>
      <c r="K254" s="4"/>
      <c r="L254" s="4"/>
      <c r="M254" s="24"/>
      <c r="N254" s="24"/>
      <c r="O254" s="14"/>
      <c r="P254" s="14"/>
      <c r="Q254" s="14"/>
      <c r="R254" s="14"/>
      <c r="S254" s="14"/>
      <c r="T254" s="14"/>
      <c r="U254" s="14"/>
      <c r="V254" s="14"/>
      <c r="W254" s="24"/>
      <c r="X254" s="14"/>
      <c r="Y254" s="15"/>
      <c r="Z254" s="15"/>
      <c r="AA254" s="55">
        <f t="shared" si="25"/>
        <v>0</v>
      </c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55">
        <f t="shared" si="26"/>
        <v>0</v>
      </c>
      <c r="AN254" s="55">
        <f t="shared" si="27"/>
        <v>0</v>
      </c>
      <c r="AO254" s="55">
        <f t="shared" si="28"/>
        <v>0</v>
      </c>
      <c r="AP254" s="84" t="str">
        <f t="shared" si="29"/>
        <v/>
      </c>
      <c r="AQ254" s="11" t="b">
        <f t="shared" si="30"/>
        <v>0</v>
      </c>
      <c r="AR254" s="59" t="b">
        <f t="shared" si="31"/>
        <v>0</v>
      </c>
      <c r="AS254" s="34" t="str">
        <f t="shared" si="32"/>
        <v/>
      </c>
    </row>
    <row r="255" spans="2:45">
      <c r="B255" s="260"/>
      <c r="C255" s="35"/>
      <c r="D255" s="53"/>
      <c r="E255" s="5"/>
      <c r="F255" s="60"/>
      <c r="G255" s="54" t="e">
        <f>VLOOKUP(F255,Foglio1!$F$2:$G$1509,2,FALSE)</f>
        <v>#N/A</v>
      </c>
      <c r="H255" s="56"/>
      <c r="I255" s="4"/>
      <c r="J255" s="4"/>
      <c r="K255" s="4"/>
      <c r="L255" s="4"/>
      <c r="M255" s="24"/>
      <c r="N255" s="24"/>
      <c r="O255" s="14"/>
      <c r="P255" s="14"/>
      <c r="Q255" s="14"/>
      <c r="R255" s="14"/>
      <c r="S255" s="14"/>
      <c r="T255" s="14"/>
      <c r="U255" s="14"/>
      <c r="V255" s="14"/>
      <c r="W255" s="24"/>
      <c r="X255" s="14"/>
      <c r="Y255" s="15"/>
      <c r="Z255" s="15"/>
      <c r="AA255" s="55">
        <f t="shared" si="25"/>
        <v>0</v>
      </c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55">
        <f t="shared" si="26"/>
        <v>0</v>
      </c>
      <c r="AN255" s="55">
        <f t="shared" si="27"/>
        <v>0</v>
      </c>
      <c r="AO255" s="55">
        <f t="shared" si="28"/>
        <v>0</v>
      </c>
      <c r="AP255" s="84" t="str">
        <f t="shared" si="29"/>
        <v/>
      </c>
      <c r="AQ255" s="11" t="b">
        <f t="shared" si="30"/>
        <v>0</v>
      </c>
      <c r="AR255" s="59" t="b">
        <f t="shared" si="31"/>
        <v>0</v>
      </c>
      <c r="AS255" s="34" t="str">
        <f t="shared" si="32"/>
        <v/>
      </c>
    </row>
    <row r="256" spans="2:45">
      <c r="B256" s="260"/>
      <c r="C256" s="35"/>
      <c r="D256" s="53"/>
      <c r="E256" s="5"/>
      <c r="F256" s="60"/>
      <c r="G256" s="54" t="e">
        <f>VLOOKUP(F256,Foglio1!$F$2:$G$1509,2,FALSE)</f>
        <v>#N/A</v>
      </c>
      <c r="H256" s="56"/>
      <c r="I256" s="4"/>
      <c r="J256" s="4"/>
      <c r="K256" s="4"/>
      <c r="L256" s="4"/>
      <c r="M256" s="24"/>
      <c r="N256" s="24"/>
      <c r="O256" s="14"/>
      <c r="P256" s="14"/>
      <c r="Q256" s="14"/>
      <c r="R256" s="14"/>
      <c r="S256" s="14"/>
      <c r="T256" s="14"/>
      <c r="U256" s="14"/>
      <c r="V256" s="14"/>
      <c r="W256" s="24"/>
      <c r="X256" s="14"/>
      <c r="Y256" s="15"/>
      <c r="Z256" s="15"/>
      <c r="AA256" s="55">
        <f t="shared" si="25"/>
        <v>0</v>
      </c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55">
        <f t="shared" si="26"/>
        <v>0</v>
      </c>
      <c r="AN256" s="55">
        <f t="shared" si="27"/>
        <v>0</v>
      </c>
      <c r="AO256" s="55">
        <f t="shared" si="28"/>
        <v>0</v>
      </c>
      <c r="AP256" s="84" t="str">
        <f t="shared" si="29"/>
        <v/>
      </c>
      <c r="AQ256" s="11" t="b">
        <f t="shared" si="30"/>
        <v>0</v>
      </c>
      <c r="AR256" s="59" t="b">
        <f t="shared" si="31"/>
        <v>0</v>
      </c>
      <c r="AS256" s="34" t="str">
        <f t="shared" si="32"/>
        <v/>
      </c>
    </row>
    <row r="257" spans="2:45">
      <c r="B257" s="260"/>
      <c r="C257" s="35"/>
      <c r="D257" s="53"/>
      <c r="E257" s="5"/>
      <c r="F257" s="60"/>
      <c r="G257" s="54" t="e">
        <f>VLOOKUP(F257,Foglio1!$F$2:$G$1509,2,FALSE)</f>
        <v>#N/A</v>
      </c>
      <c r="H257" s="56"/>
      <c r="I257" s="4"/>
      <c r="J257" s="4"/>
      <c r="K257" s="4"/>
      <c r="L257" s="4"/>
      <c r="M257" s="24"/>
      <c r="N257" s="24"/>
      <c r="O257" s="14"/>
      <c r="P257" s="14"/>
      <c r="Q257" s="14"/>
      <c r="R257" s="14"/>
      <c r="S257" s="14"/>
      <c r="T257" s="14"/>
      <c r="U257" s="14"/>
      <c r="V257" s="14"/>
      <c r="W257" s="24"/>
      <c r="X257" s="14"/>
      <c r="Y257" s="15"/>
      <c r="Z257" s="15"/>
      <c r="AA257" s="55">
        <f t="shared" si="25"/>
        <v>0</v>
      </c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55">
        <f t="shared" si="26"/>
        <v>0</v>
      </c>
      <c r="AN257" s="55">
        <f t="shared" si="27"/>
        <v>0</v>
      </c>
      <c r="AO257" s="55">
        <f t="shared" si="28"/>
        <v>0</v>
      </c>
      <c r="AP257" s="84" t="str">
        <f t="shared" si="29"/>
        <v/>
      </c>
      <c r="AQ257" s="11" t="b">
        <f t="shared" si="30"/>
        <v>0</v>
      </c>
      <c r="AR257" s="59" t="b">
        <f t="shared" si="31"/>
        <v>0</v>
      </c>
      <c r="AS257" s="34" t="str">
        <f t="shared" si="32"/>
        <v/>
      </c>
    </row>
    <row r="258" spans="2:45">
      <c r="B258" s="260"/>
      <c r="C258" s="35"/>
      <c r="D258" s="53"/>
      <c r="E258" s="5"/>
      <c r="F258" s="60"/>
      <c r="G258" s="54" t="e">
        <f>VLOOKUP(F258,Foglio1!$F$2:$G$1509,2,FALSE)</f>
        <v>#N/A</v>
      </c>
      <c r="H258" s="56"/>
      <c r="I258" s="4"/>
      <c r="J258" s="4"/>
      <c r="K258" s="4"/>
      <c r="L258" s="4"/>
      <c r="M258" s="24"/>
      <c r="N258" s="24"/>
      <c r="O258" s="14"/>
      <c r="P258" s="14"/>
      <c r="Q258" s="14"/>
      <c r="R258" s="14"/>
      <c r="S258" s="14"/>
      <c r="T258" s="14"/>
      <c r="U258" s="14"/>
      <c r="V258" s="14"/>
      <c r="W258" s="24"/>
      <c r="X258" s="14"/>
      <c r="Y258" s="15"/>
      <c r="Z258" s="15"/>
      <c r="AA258" s="55">
        <f t="shared" si="25"/>
        <v>0</v>
      </c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55">
        <f t="shared" si="26"/>
        <v>0</v>
      </c>
      <c r="AN258" s="55">
        <f t="shared" si="27"/>
        <v>0</v>
      </c>
      <c r="AO258" s="55">
        <f t="shared" si="28"/>
        <v>0</v>
      </c>
      <c r="AP258" s="84" t="str">
        <f t="shared" si="29"/>
        <v/>
      </c>
      <c r="AQ258" s="11" t="b">
        <f t="shared" si="30"/>
        <v>0</v>
      </c>
      <c r="AR258" s="59" t="b">
        <f t="shared" si="31"/>
        <v>0</v>
      </c>
      <c r="AS258" s="34" t="str">
        <f t="shared" si="32"/>
        <v/>
      </c>
    </row>
    <row r="259" spans="2:45">
      <c r="B259" s="260"/>
      <c r="C259" s="35"/>
      <c r="D259" s="53"/>
      <c r="E259" s="5"/>
      <c r="F259" s="60"/>
      <c r="G259" s="54" t="e">
        <f>VLOOKUP(F259,Foglio1!$F$2:$G$1509,2,FALSE)</f>
        <v>#N/A</v>
      </c>
      <c r="H259" s="56"/>
      <c r="I259" s="4"/>
      <c r="J259" s="4"/>
      <c r="K259" s="4"/>
      <c r="L259" s="4"/>
      <c r="M259" s="24"/>
      <c r="N259" s="24"/>
      <c r="O259" s="14"/>
      <c r="P259" s="14"/>
      <c r="Q259" s="14"/>
      <c r="R259" s="14"/>
      <c r="S259" s="14"/>
      <c r="T259" s="14"/>
      <c r="U259" s="14"/>
      <c r="V259" s="14"/>
      <c r="W259" s="24"/>
      <c r="X259" s="14"/>
      <c r="Y259" s="15"/>
      <c r="Z259" s="15"/>
      <c r="AA259" s="55">
        <f t="shared" si="25"/>
        <v>0</v>
      </c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55">
        <f t="shared" si="26"/>
        <v>0</v>
      </c>
      <c r="AN259" s="55">
        <f t="shared" si="27"/>
        <v>0</v>
      </c>
      <c r="AO259" s="55">
        <f t="shared" si="28"/>
        <v>0</v>
      </c>
      <c r="AP259" s="84" t="str">
        <f t="shared" si="29"/>
        <v/>
      </c>
      <c r="AQ259" s="11" t="b">
        <f t="shared" si="30"/>
        <v>0</v>
      </c>
      <c r="AR259" s="59" t="b">
        <f t="shared" si="31"/>
        <v>0</v>
      </c>
      <c r="AS259" s="34" t="str">
        <f t="shared" si="32"/>
        <v/>
      </c>
    </row>
    <row r="260" spans="2:45">
      <c r="B260" s="260"/>
      <c r="C260" s="35"/>
      <c r="D260" s="53"/>
      <c r="E260" s="5"/>
      <c r="F260" s="60"/>
      <c r="G260" s="54" t="e">
        <f>VLOOKUP(F260,Foglio1!$F$2:$G$1509,2,FALSE)</f>
        <v>#N/A</v>
      </c>
      <c r="H260" s="56"/>
      <c r="I260" s="4"/>
      <c r="J260" s="4"/>
      <c r="K260" s="4"/>
      <c r="L260" s="4"/>
      <c r="M260" s="24"/>
      <c r="N260" s="24"/>
      <c r="O260" s="14"/>
      <c r="P260" s="14"/>
      <c r="Q260" s="14"/>
      <c r="R260" s="14"/>
      <c r="S260" s="14"/>
      <c r="T260" s="14"/>
      <c r="U260" s="14"/>
      <c r="V260" s="14"/>
      <c r="W260" s="24"/>
      <c r="X260" s="14"/>
      <c r="Y260" s="15"/>
      <c r="Z260" s="15"/>
      <c r="AA260" s="55">
        <f t="shared" si="25"/>
        <v>0</v>
      </c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55">
        <f t="shared" si="26"/>
        <v>0</v>
      </c>
      <c r="AN260" s="55">
        <f t="shared" si="27"/>
        <v>0</v>
      </c>
      <c r="AO260" s="55">
        <f t="shared" si="28"/>
        <v>0</v>
      </c>
      <c r="AP260" s="84" t="str">
        <f t="shared" si="29"/>
        <v/>
      </c>
      <c r="AQ260" s="11" t="b">
        <f t="shared" si="30"/>
        <v>0</v>
      </c>
      <c r="AR260" s="59" t="b">
        <f t="shared" si="31"/>
        <v>0</v>
      </c>
      <c r="AS260" s="34" t="str">
        <f t="shared" si="32"/>
        <v/>
      </c>
    </row>
    <row r="261" spans="2:45">
      <c r="B261" s="260"/>
      <c r="C261" s="35"/>
      <c r="D261" s="53"/>
      <c r="E261" s="5"/>
      <c r="F261" s="60"/>
      <c r="G261" s="54" t="e">
        <f>VLOOKUP(F261,Foglio1!$F$2:$G$1509,2,FALSE)</f>
        <v>#N/A</v>
      </c>
      <c r="H261" s="56"/>
      <c r="I261" s="4"/>
      <c r="J261" s="4"/>
      <c r="K261" s="4"/>
      <c r="L261" s="4"/>
      <c r="M261" s="24"/>
      <c r="N261" s="24"/>
      <c r="O261" s="14"/>
      <c r="P261" s="14"/>
      <c r="Q261" s="14"/>
      <c r="R261" s="14"/>
      <c r="S261" s="14"/>
      <c r="T261" s="14"/>
      <c r="U261" s="14"/>
      <c r="V261" s="14"/>
      <c r="W261" s="24"/>
      <c r="X261" s="14"/>
      <c r="Y261" s="15"/>
      <c r="Z261" s="15"/>
      <c r="AA261" s="55">
        <f t="shared" si="25"/>
        <v>0</v>
      </c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55">
        <f t="shared" si="26"/>
        <v>0</v>
      </c>
      <c r="AN261" s="55">
        <f t="shared" si="27"/>
        <v>0</v>
      </c>
      <c r="AO261" s="55">
        <f t="shared" si="28"/>
        <v>0</v>
      </c>
      <c r="AP261" s="84" t="str">
        <f t="shared" si="29"/>
        <v/>
      </c>
      <c r="AQ261" s="11" t="b">
        <f t="shared" si="30"/>
        <v>0</v>
      </c>
      <c r="AR261" s="59" t="b">
        <f t="shared" si="31"/>
        <v>0</v>
      </c>
      <c r="AS261" s="34" t="str">
        <f t="shared" si="32"/>
        <v/>
      </c>
    </row>
    <row r="262" spans="2:45">
      <c r="B262" s="260"/>
      <c r="C262" s="35"/>
      <c r="D262" s="53"/>
      <c r="E262" s="5"/>
      <c r="F262" s="60"/>
      <c r="G262" s="54" t="e">
        <f>VLOOKUP(F262,Foglio1!$F$2:$G$1509,2,FALSE)</f>
        <v>#N/A</v>
      </c>
      <c r="H262" s="56"/>
      <c r="I262" s="4"/>
      <c r="J262" s="4"/>
      <c r="K262" s="4"/>
      <c r="L262" s="4"/>
      <c r="M262" s="24"/>
      <c r="N262" s="24"/>
      <c r="O262" s="14"/>
      <c r="P262" s="14"/>
      <c r="Q262" s="14"/>
      <c r="R262" s="14"/>
      <c r="S262" s="14"/>
      <c r="T262" s="14"/>
      <c r="U262" s="14"/>
      <c r="V262" s="14"/>
      <c r="W262" s="24"/>
      <c r="X262" s="14"/>
      <c r="Y262" s="15"/>
      <c r="Z262" s="15"/>
      <c r="AA262" s="55">
        <f t="shared" si="25"/>
        <v>0</v>
      </c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55">
        <f t="shared" si="26"/>
        <v>0</v>
      </c>
      <c r="AN262" s="55">
        <f t="shared" si="27"/>
        <v>0</v>
      </c>
      <c r="AO262" s="55">
        <f t="shared" si="28"/>
        <v>0</v>
      </c>
      <c r="AP262" s="84" t="str">
        <f t="shared" si="29"/>
        <v/>
      </c>
      <c r="AQ262" s="11" t="b">
        <f t="shared" si="30"/>
        <v>0</v>
      </c>
      <c r="AR262" s="59" t="b">
        <f t="shared" si="31"/>
        <v>0</v>
      </c>
      <c r="AS262" s="34" t="str">
        <f t="shared" si="32"/>
        <v/>
      </c>
    </row>
    <row r="263" spans="2:45">
      <c r="B263" s="260"/>
      <c r="C263" s="35"/>
      <c r="D263" s="53"/>
      <c r="E263" s="5"/>
      <c r="F263" s="60"/>
      <c r="G263" s="54" t="e">
        <f>VLOOKUP(F263,Foglio1!$F$2:$G$1509,2,FALSE)</f>
        <v>#N/A</v>
      </c>
      <c r="H263" s="56"/>
      <c r="I263" s="4"/>
      <c r="J263" s="4"/>
      <c r="K263" s="4"/>
      <c r="L263" s="4"/>
      <c r="M263" s="24"/>
      <c r="N263" s="24"/>
      <c r="O263" s="14"/>
      <c r="P263" s="14"/>
      <c r="Q263" s="14"/>
      <c r="R263" s="14"/>
      <c r="S263" s="14"/>
      <c r="T263" s="14"/>
      <c r="U263" s="14"/>
      <c r="V263" s="14"/>
      <c r="W263" s="24"/>
      <c r="X263" s="14"/>
      <c r="Y263" s="15"/>
      <c r="Z263" s="15"/>
      <c r="AA263" s="55">
        <f t="shared" si="25"/>
        <v>0</v>
      </c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55">
        <f t="shared" si="26"/>
        <v>0</v>
      </c>
      <c r="AN263" s="55">
        <f t="shared" si="27"/>
        <v>0</v>
      </c>
      <c r="AO263" s="55">
        <f t="shared" si="28"/>
        <v>0</v>
      </c>
      <c r="AP263" s="84" t="str">
        <f t="shared" si="29"/>
        <v/>
      </c>
      <c r="AQ263" s="11" t="b">
        <f t="shared" si="30"/>
        <v>0</v>
      </c>
      <c r="AR263" s="59" t="b">
        <f t="shared" si="31"/>
        <v>0</v>
      </c>
      <c r="AS263" s="34" t="str">
        <f t="shared" si="32"/>
        <v/>
      </c>
    </row>
    <row r="264" spans="2:45">
      <c r="B264" s="260"/>
      <c r="C264" s="35"/>
      <c r="D264" s="53"/>
      <c r="E264" s="5"/>
      <c r="F264" s="60"/>
      <c r="G264" s="54" t="e">
        <f>VLOOKUP(F264,Foglio1!$F$2:$G$1509,2,FALSE)</f>
        <v>#N/A</v>
      </c>
      <c r="H264" s="56"/>
      <c r="I264" s="4"/>
      <c r="J264" s="4"/>
      <c r="K264" s="4"/>
      <c r="L264" s="4"/>
      <c r="M264" s="24"/>
      <c r="N264" s="24"/>
      <c r="O264" s="14"/>
      <c r="P264" s="14"/>
      <c r="Q264" s="14"/>
      <c r="R264" s="14"/>
      <c r="S264" s="14"/>
      <c r="T264" s="14"/>
      <c r="U264" s="14"/>
      <c r="V264" s="14"/>
      <c r="W264" s="24"/>
      <c r="X264" s="14"/>
      <c r="Y264" s="15"/>
      <c r="Z264" s="15"/>
      <c r="AA264" s="55">
        <f t="shared" ref="AA264:AA300" si="33">SUM(Y264:Z264)</f>
        <v>0</v>
      </c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55">
        <f t="shared" ref="AM264:AM300" si="34">SUM(AA264:AC264)</f>
        <v>0</v>
      </c>
      <c r="AN264" s="55">
        <f t="shared" ref="AN264:AN300" si="35">SUM(AD264:AF264)</f>
        <v>0</v>
      </c>
      <c r="AO264" s="55">
        <f t="shared" ref="AO264:AO300" si="36">SUM(AG264:AK264)</f>
        <v>0</v>
      </c>
      <c r="AP264" s="84" t="str">
        <f t="shared" ref="AP264:AP300" si="37">IF(AND(OR(AQ264=FALSE,AR264=FALSE),OR(COUNTBLANK(A264:F264)&lt;&gt;COLUMNS(A264:F264),COUNTBLANK(H264:Z264)&lt;&gt;COLUMNS(H264:Z264),COUNTBLANK(AB264:AL264)&lt;&gt;COLUMNS(AB264:AL264))),"KO","")</f>
        <v/>
      </c>
      <c r="AQ264" s="11" t="b">
        <f t="shared" ref="AQ264:AQ300" si="38">IF(OR(ISBLANK(B264),ISBLANK(H264),ISBLANK(I264),ISBLANK(L264),ISBLANK(M264),ISBLANK(N264),ISBLANK(O264),ISBLANK(R264),ISBLANK(V264),ISBLANK(W264),ISBLANK(Y264),ISBLANK(AB264),ISBLANK(AD264),ISBLANK(AL264)),FALSE,TRUE)</f>
        <v>0</v>
      </c>
      <c r="AR264" s="59" t="b">
        <f t="shared" ref="AR264:AR300" si="39">IF(ISBLANK(B264),IF(OR(ISBLANK(C264),ISBLANK(D264),ISBLANK(E264),ISBLANK(F264),ISBLANK(G264)),FALSE,TRUE),TRUE)</f>
        <v>0</v>
      </c>
      <c r="AS264" s="34" t="str">
        <f t="shared" ref="AS264:AS300" si="40">IF(AND(AP264="KO",OR(COUNTBLANK(A264:F264)&lt;&gt;COLUMNS(A264:F264),COUNTBLANK(H264:Z264)&lt;&gt;COLUMNS(H264:Z264),COUNTBLANK(AB264:AL264)&lt;&gt;COLUMNS(AB264:AL264))),"ATTENZIONE!!! NON TUTTI I CAMPI OBBLIGATORI SONO STATI COMPILATI","")</f>
        <v/>
      </c>
    </row>
    <row r="265" spans="2:45">
      <c r="B265" s="260"/>
      <c r="C265" s="35"/>
      <c r="D265" s="53"/>
      <c r="E265" s="5"/>
      <c r="F265" s="60"/>
      <c r="G265" s="54" t="e">
        <f>VLOOKUP(F265,Foglio1!$F$2:$G$1509,2,FALSE)</f>
        <v>#N/A</v>
      </c>
      <c r="H265" s="56"/>
      <c r="I265" s="4"/>
      <c r="J265" s="4"/>
      <c r="K265" s="4"/>
      <c r="L265" s="4"/>
      <c r="M265" s="24"/>
      <c r="N265" s="24"/>
      <c r="O265" s="14"/>
      <c r="P265" s="14"/>
      <c r="Q265" s="14"/>
      <c r="R265" s="14"/>
      <c r="S265" s="14"/>
      <c r="T265" s="14"/>
      <c r="U265" s="14"/>
      <c r="V265" s="14"/>
      <c r="W265" s="24"/>
      <c r="X265" s="14"/>
      <c r="Y265" s="15"/>
      <c r="Z265" s="15"/>
      <c r="AA265" s="55">
        <f t="shared" si="33"/>
        <v>0</v>
      </c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55">
        <f t="shared" si="34"/>
        <v>0</v>
      </c>
      <c r="AN265" s="55">
        <f t="shared" si="35"/>
        <v>0</v>
      </c>
      <c r="AO265" s="55">
        <f t="shared" si="36"/>
        <v>0</v>
      </c>
      <c r="AP265" s="84" t="str">
        <f t="shared" si="37"/>
        <v/>
      </c>
      <c r="AQ265" s="11" t="b">
        <f t="shared" si="38"/>
        <v>0</v>
      </c>
      <c r="AR265" s="59" t="b">
        <f t="shared" si="39"/>
        <v>0</v>
      </c>
      <c r="AS265" s="34" t="str">
        <f t="shared" si="40"/>
        <v/>
      </c>
    </row>
    <row r="266" spans="2:45">
      <c r="B266" s="260"/>
      <c r="C266" s="35"/>
      <c r="D266" s="53"/>
      <c r="E266" s="5"/>
      <c r="F266" s="60"/>
      <c r="G266" s="54" t="e">
        <f>VLOOKUP(F266,Foglio1!$F$2:$G$1509,2,FALSE)</f>
        <v>#N/A</v>
      </c>
      <c r="H266" s="56"/>
      <c r="I266" s="4"/>
      <c r="J266" s="4"/>
      <c r="K266" s="4"/>
      <c r="L266" s="4"/>
      <c r="M266" s="24"/>
      <c r="N266" s="24"/>
      <c r="O266" s="14"/>
      <c r="P266" s="14"/>
      <c r="Q266" s="14"/>
      <c r="R266" s="14"/>
      <c r="S266" s="14"/>
      <c r="T266" s="14"/>
      <c r="U266" s="14"/>
      <c r="V266" s="14"/>
      <c r="W266" s="24"/>
      <c r="X266" s="14"/>
      <c r="Y266" s="15"/>
      <c r="Z266" s="15"/>
      <c r="AA266" s="55">
        <f t="shared" si="33"/>
        <v>0</v>
      </c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55">
        <f t="shared" si="34"/>
        <v>0</v>
      </c>
      <c r="AN266" s="55">
        <f t="shared" si="35"/>
        <v>0</v>
      </c>
      <c r="AO266" s="55">
        <f t="shared" si="36"/>
        <v>0</v>
      </c>
      <c r="AP266" s="84" t="str">
        <f t="shared" si="37"/>
        <v/>
      </c>
      <c r="AQ266" s="11" t="b">
        <f t="shared" si="38"/>
        <v>0</v>
      </c>
      <c r="AR266" s="59" t="b">
        <f t="shared" si="39"/>
        <v>0</v>
      </c>
      <c r="AS266" s="34" t="str">
        <f t="shared" si="40"/>
        <v/>
      </c>
    </row>
    <row r="267" spans="2:45">
      <c r="B267" s="260"/>
      <c r="C267" s="35"/>
      <c r="D267" s="53"/>
      <c r="E267" s="5"/>
      <c r="F267" s="60"/>
      <c r="G267" s="54" t="e">
        <f>VLOOKUP(F267,Foglio1!$F$2:$G$1509,2,FALSE)</f>
        <v>#N/A</v>
      </c>
      <c r="H267" s="56"/>
      <c r="I267" s="4"/>
      <c r="J267" s="4"/>
      <c r="K267" s="4"/>
      <c r="L267" s="4"/>
      <c r="M267" s="24"/>
      <c r="N267" s="24"/>
      <c r="O267" s="14"/>
      <c r="P267" s="14"/>
      <c r="Q267" s="14"/>
      <c r="R267" s="14"/>
      <c r="S267" s="14"/>
      <c r="T267" s="14"/>
      <c r="U267" s="14"/>
      <c r="V267" s="14"/>
      <c r="W267" s="24"/>
      <c r="X267" s="14"/>
      <c r="Y267" s="15"/>
      <c r="Z267" s="15"/>
      <c r="AA267" s="55">
        <f t="shared" si="33"/>
        <v>0</v>
      </c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55">
        <f t="shared" si="34"/>
        <v>0</v>
      </c>
      <c r="AN267" s="55">
        <f t="shared" si="35"/>
        <v>0</v>
      </c>
      <c r="AO267" s="55">
        <f t="shared" si="36"/>
        <v>0</v>
      </c>
      <c r="AP267" s="84" t="str">
        <f t="shared" si="37"/>
        <v/>
      </c>
      <c r="AQ267" s="11" t="b">
        <f t="shared" si="38"/>
        <v>0</v>
      </c>
      <c r="AR267" s="59" t="b">
        <f t="shared" si="39"/>
        <v>0</v>
      </c>
      <c r="AS267" s="34" t="str">
        <f t="shared" si="40"/>
        <v/>
      </c>
    </row>
    <row r="268" spans="2:45">
      <c r="B268" s="260"/>
      <c r="C268" s="35"/>
      <c r="D268" s="53"/>
      <c r="E268" s="5"/>
      <c r="F268" s="60"/>
      <c r="G268" s="54" t="e">
        <f>VLOOKUP(F268,Foglio1!$F$2:$G$1509,2,FALSE)</f>
        <v>#N/A</v>
      </c>
      <c r="H268" s="56"/>
      <c r="I268" s="4"/>
      <c r="J268" s="4"/>
      <c r="K268" s="4"/>
      <c r="L268" s="4"/>
      <c r="M268" s="24"/>
      <c r="N268" s="24"/>
      <c r="O268" s="14"/>
      <c r="P268" s="14"/>
      <c r="Q268" s="14"/>
      <c r="R268" s="14"/>
      <c r="S268" s="14"/>
      <c r="T268" s="14"/>
      <c r="U268" s="14"/>
      <c r="V268" s="14"/>
      <c r="W268" s="24"/>
      <c r="X268" s="14"/>
      <c r="Y268" s="15"/>
      <c r="Z268" s="15"/>
      <c r="AA268" s="55">
        <f t="shared" si="33"/>
        <v>0</v>
      </c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55">
        <f t="shared" si="34"/>
        <v>0</v>
      </c>
      <c r="AN268" s="55">
        <f t="shared" si="35"/>
        <v>0</v>
      </c>
      <c r="AO268" s="55">
        <f t="shared" si="36"/>
        <v>0</v>
      </c>
      <c r="AP268" s="84" t="str">
        <f t="shared" si="37"/>
        <v/>
      </c>
      <c r="AQ268" s="11" t="b">
        <f t="shared" si="38"/>
        <v>0</v>
      </c>
      <c r="AR268" s="59" t="b">
        <f t="shared" si="39"/>
        <v>0</v>
      </c>
      <c r="AS268" s="34" t="str">
        <f t="shared" si="40"/>
        <v/>
      </c>
    </row>
    <row r="269" spans="2:45">
      <c r="B269" s="260"/>
      <c r="C269" s="35"/>
      <c r="D269" s="53"/>
      <c r="E269" s="5"/>
      <c r="F269" s="60"/>
      <c r="G269" s="54" t="e">
        <f>VLOOKUP(F269,Foglio1!$F$2:$G$1509,2,FALSE)</f>
        <v>#N/A</v>
      </c>
      <c r="H269" s="56"/>
      <c r="I269" s="4"/>
      <c r="J269" s="4"/>
      <c r="K269" s="4"/>
      <c r="L269" s="4"/>
      <c r="M269" s="24"/>
      <c r="N269" s="24"/>
      <c r="O269" s="14"/>
      <c r="P269" s="14"/>
      <c r="Q269" s="14"/>
      <c r="R269" s="14"/>
      <c r="S269" s="14"/>
      <c r="T269" s="14"/>
      <c r="U269" s="14"/>
      <c r="V269" s="14"/>
      <c r="W269" s="24"/>
      <c r="X269" s="14"/>
      <c r="Y269" s="15"/>
      <c r="Z269" s="15"/>
      <c r="AA269" s="55">
        <f t="shared" si="33"/>
        <v>0</v>
      </c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55">
        <f t="shared" si="34"/>
        <v>0</v>
      </c>
      <c r="AN269" s="55">
        <f t="shared" si="35"/>
        <v>0</v>
      </c>
      <c r="AO269" s="55">
        <f t="shared" si="36"/>
        <v>0</v>
      </c>
      <c r="AP269" s="84" t="str">
        <f t="shared" si="37"/>
        <v/>
      </c>
      <c r="AQ269" s="11" t="b">
        <f t="shared" si="38"/>
        <v>0</v>
      </c>
      <c r="AR269" s="59" t="b">
        <f t="shared" si="39"/>
        <v>0</v>
      </c>
      <c r="AS269" s="34" t="str">
        <f t="shared" si="40"/>
        <v/>
      </c>
    </row>
    <row r="270" spans="2:45">
      <c r="B270" s="260"/>
      <c r="C270" s="35"/>
      <c r="D270" s="53"/>
      <c r="E270" s="5"/>
      <c r="F270" s="60"/>
      <c r="G270" s="54" t="e">
        <f>VLOOKUP(F270,Foglio1!$F$2:$G$1509,2,FALSE)</f>
        <v>#N/A</v>
      </c>
      <c r="H270" s="56"/>
      <c r="I270" s="4"/>
      <c r="J270" s="4"/>
      <c r="K270" s="4"/>
      <c r="L270" s="4"/>
      <c r="M270" s="24"/>
      <c r="N270" s="24"/>
      <c r="O270" s="14"/>
      <c r="P270" s="14"/>
      <c r="Q270" s="14"/>
      <c r="R270" s="14"/>
      <c r="S270" s="14"/>
      <c r="T270" s="14"/>
      <c r="U270" s="14"/>
      <c r="V270" s="14"/>
      <c r="W270" s="24"/>
      <c r="X270" s="14"/>
      <c r="Y270" s="15"/>
      <c r="Z270" s="15"/>
      <c r="AA270" s="55">
        <f t="shared" si="33"/>
        <v>0</v>
      </c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55">
        <f t="shared" si="34"/>
        <v>0</v>
      </c>
      <c r="AN270" s="55">
        <f t="shared" si="35"/>
        <v>0</v>
      </c>
      <c r="AO270" s="55">
        <f t="shared" si="36"/>
        <v>0</v>
      </c>
      <c r="AP270" s="84" t="str">
        <f t="shared" si="37"/>
        <v/>
      </c>
      <c r="AQ270" s="11" t="b">
        <f t="shared" si="38"/>
        <v>0</v>
      </c>
      <c r="AR270" s="59" t="b">
        <f t="shared" si="39"/>
        <v>0</v>
      </c>
      <c r="AS270" s="34" t="str">
        <f t="shared" si="40"/>
        <v/>
      </c>
    </row>
    <row r="271" spans="2:45">
      <c r="B271" s="260"/>
      <c r="C271" s="35"/>
      <c r="D271" s="53"/>
      <c r="E271" s="5"/>
      <c r="F271" s="60"/>
      <c r="G271" s="54" t="e">
        <f>VLOOKUP(F271,Foglio1!$F$2:$G$1509,2,FALSE)</f>
        <v>#N/A</v>
      </c>
      <c r="H271" s="56"/>
      <c r="I271" s="4"/>
      <c r="J271" s="4"/>
      <c r="K271" s="4"/>
      <c r="L271" s="4"/>
      <c r="M271" s="24"/>
      <c r="N271" s="24"/>
      <c r="O271" s="14"/>
      <c r="P271" s="14"/>
      <c r="Q271" s="14"/>
      <c r="R271" s="14"/>
      <c r="S271" s="14"/>
      <c r="T271" s="14"/>
      <c r="U271" s="14"/>
      <c r="V271" s="14"/>
      <c r="W271" s="24"/>
      <c r="X271" s="14"/>
      <c r="Y271" s="15"/>
      <c r="Z271" s="15"/>
      <c r="AA271" s="55">
        <f t="shared" si="33"/>
        <v>0</v>
      </c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55">
        <f t="shared" si="34"/>
        <v>0</v>
      </c>
      <c r="AN271" s="55">
        <f t="shared" si="35"/>
        <v>0</v>
      </c>
      <c r="AO271" s="55">
        <f t="shared" si="36"/>
        <v>0</v>
      </c>
      <c r="AP271" s="84" t="str">
        <f t="shared" si="37"/>
        <v/>
      </c>
      <c r="AQ271" s="11" t="b">
        <f t="shared" si="38"/>
        <v>0</v>
      </c>
      <c r="AR271" s="59" t="b">
        <f t="shared" si="39"/>
        <v>0</v>
      </c>
      <c r="AS271" s="34" t="str">
        <f t="shared" si="40"/>
        <v/>
      </c>
    </row>
    <row r="272" spans="2:45">
      <c r="B272" s="260"/>
      <c r="C272" s="35"/>
      <c r="D272" s="53"/>
      <c r="E272" s="5"/>
      <c r="F272" s="60"/>
      <c r="G272" s="54" t="e">
        <f>VLOOKUP(F272,Foglio1!$F$2:$G$1509,2,FALSE)</f>
        <v>#N/A</v>
      </c>
      <c r="H272" s="56"/>
      <c r="I272" s="4"/>
      <c r="J272" s="4"/>
      <c r="K272" s="4"/>
      <c r="L272" s="4"/>
      <c r="M272" s="24"/>
      <c r="N272" s="24"/>
      <c r="O272" s="14"/>
      <c r="P272" s="14"/>
      <c r="Q272" s="14"/>
      <c r="R272" s="14"/>
      <c r="S272" s="14"/>
      <c r="T272" s="14"/>
      <c r="U272" s="14"/>
      <c r="V272" s="14"/>
      <c r="W272" s="24"/>
      <c r="X272" s="14"/>
      <c r="Y272" s="15"/>
      <c r="Z272" s="15"/>
      <c r="AA272" s="55">
        <f t="shared" si="33"/>
        <v>0</v>
      </c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55">
        <f t="shared" si="34"/>
        <v>0</v>
      </c>
      <c r="AN272" s="55">
        <f t="shared" si="35"/>
        <v>0</v>
      </c>
      <c r="AO272" s="55">
        <f t="shared" si="36"/>
        <v>0</v>
      </c>
      <c r="AP272" s="84" t="str">
        <f t="shared" si="37"/>
        <v/>
      </c>
      <c r="AQ272" s="11" t="b">
        <f t="shared" si="38"/>
        <v>0</v>
      </c>
      <c r="AR272" s="59" t="b">
        <f t="shared" si="39"/>
        <v>0</v>
      </c>
      <c r="AS272" s="34" t="str">
        <f t="shared" si="40"/>
        <v/>
      </c>
    </row>
    <row r="273" spans="2:45">
      <c r="B273" s="260"/>
      <c r="C273" s="35"/>
      <c r="D273" s="53"/>
      <c r="E273" s="5"/>
      <c r="F273" s="60"/>
      <c r="G273" s="54" t="e">
        <f>VLOOKUP(F273,Foglio1!$F$2:$G$1509,2,FALSE)</f>
        <v>#N/A</v>
      </c>
      <c r="H273" s="56"/>
      <c r="I273" s="4"/>
      <c r="J273" s="4"/>
      <c r="K273" s="4"/>
      <c r="L273" s="4"/>
      <c r="M273" s="24"/>
      <c r="N273" s="24"/>
      <c r="O273" s="14"/>
      <c r="P273" s="14"/>
      <c r="Q273" s="14"/>
      <c r="R273" s="14"/>
      <c r="S273" s="14"/>
      <c r="T273" s="14"/>
      <c r="U273" s="14"/>
      <c r="V273" s="14"/>
      <c r="W273" s="24"/>
      <c r="X273" s="14"/>
      <c r="Y273" s="15"/>
      <c r="Z273" s="15"/>
      <c r="AA273" s="55">
        <f t="shared" si="33"/>
        <v>0</v>
      </c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55">
        <f t="shared" si="34"/>
        <v>0</v>
      </c>
      <c r="AN273" s="55">
        <f t="shared" si="35"/>
        <v>0</v>
      </c>
      <c r="AO273" s="55">
        <f t="shared" si="36"/>
        <v>0</v>
      </c>
      <c r="AP273" s="84" t="str">
        <f t="shared" si="37"/>
        <v/>
      </c>
      <c r="AQ273" s="11" t="b">
        <f t="shared" si="38"/>
        <v>0</v>
      </c>
      <c r="AR273" s="59" t="b">
        <f t="shared" si="39"/>
        <v>0</v>
      </c>
      <c r="AS273" s="34" t="str">
        <f t="shared" si="40"/>
        <v/>
      </c>
    </row>
    <row r="274" spans="2:45">
      <c r="B274" s="260"/>
      <c r="C274" s="35"/>
      <c r="D274" s="53"/>
      <c r="E274" s="5"/>
      <c r="F274" s="60"/>
      <c r="G274" s="54" t="e">
        <f>VLOOKUP(F274,Foglio1!$F$2:$G$1509,2,FALSE)</f>
        <v>#N/A</v>
      </c>
      <c r="H274" s="56"/>
      <c r="I274" s="4"/>
      <c r="J274" s="4"/>
      <c r="K274" s="4"/>
      <c r="L274" s="4"/>
      <c r="M274" s="24"/>
      <c r="N274" s="24"/>
      <c r="O274" s="14"/>
      <c r="P274" s="14"/>
      <c r="Q274" s="14"/>
      <c r="R274" s="14"/>
      <c r="S274" s="14"/>
      <c r="T274" s="14"/>
      <c r="U274" s="14"/>
      <c r="V274" s="14"/>
      <c r="W274" s="24"/>
      <c r="X274" s="14"/>
      <c r="Y274" s="15"/>
      <c r="Z274" s="15"/>
      <c r="AA274" s="55">
        <f t="shared" si="33"/>
        <v>0</v>
      </c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55">
        <f t="shared" si="34"/>
        <v>0</v>
      </c>
      <c r="AN274" s="55">
        <f t="shared" si="35"/>
        <v>0</v>
      </c>
      <c r="AO274" s="55">
        <f t="shared" si="36"/>
        <v>0</v>
      </c>
      <c r="AP274" s="84" t="str">
        <f t="shared" si="37"/>
        <v/>
      </c>
      <c r="AQ274" s="11" t="b">
        <f t="shared" si="38"/>
        <v>0</v>
      </c>
      <c r="AR274" s="59" t="b">
        <f t="shared" si="39"/>
        <v>0</v>
      </c>
      <c r="AS274" s="34" t="str">
        <f t="shared" si="40"/>
        <v/>
      </c>
    </row>
    <row r="275" spans="2:45">
      <c r="B275" s="260"/>
      <c r="C275" s="35"/>
      <c r="D275" s="53"/>
      <c r="E275" s="5"/>
      <c r="F275" s="60"/>
      <c r="G275" s="54" t="e">
        <f>VLOOKUP(F275,Foglio1!$F$2:$G$1509,2,FALSE)</f>
        <v>#N/A</v>
      </c>
      <c r="H275" s="56"/>
      <c r="I275" s="4"/>
      <c r="J275" s="4"/>
      <c r="K275" s="4"/>
      <c r="L275" s="4"/>
      <c r="M275" s="24"/>
      <c r="N275" s="24"/>
      <c r="O275" s="14"/>
      <c r="P275" s="14"/>
      <c r="Q275" s="14"/>
      <c r="R275" s="14"/>
      <c r="S275" s="14"/>
      <c r="T275" s="14"/>
      <c r="U275" s="14"/>
      <c r="V275" s="14"/>
      <c r="W275" s="24"/>
      <c r="X275" s="14"/>
      <c r="Y275" s="15"/>
      <c r="Z275" s="15"/>
      <c r="AA275" s="55">
        <f t="shared" si="33"/>
        <v>0</v>
      </c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55">
        <f t="shared" si="34"/>
        <v>0</v>
      </c>
      <c r="AN275" s="55">
        <f t="shared" si="35"/>
        <v>0</v>
      </c>
      <c r="AO275" s="55">
        <f t="shared" si="36"/>
        <v>0</v>
      </c>
      <c r="AP275" s="84" t="str">
        <f t="shared" si="37"/>
        <v/>
      </c>
      <c r="AQ275" s="11" t="b">
        <f t="shared" si="38"/>
        <v>0</v>
      </c>
      <c r="AR275" s="59" t="b">
        <f t="shared" si="39"/>
        <v>0</v>
      </c>
      <c r="AS275" s="34" t="str">
        <f t="shared" si="40"/>
        <v/>
      </c>
    </row>
    <row r="276" spans="2:45">
      <c r="B276" s="260"/>
      <c r="C276" s="35"/>
      <c r="D276" s="53"/>
      <c r="E276" s="5"/>
      <c r="F276" s="60"/>
      <c r="G276" s="54" t="e">
        <f>VLOOKUP(F276,Foglio1!$F$2:$G$1509,2,FALSE)</f>
        <v>#N/A</v>
      </c>
      <c r="H276" s="56"/>
      <c r="I276" s="4"/>
      <c r="J276" s="4"/>
      <c r="K276" s="4"/>
      <c r="L276" s="4"/>
      <c r="M276" s="24"/>
      <c r="N276" s="24"/>
      <c r="O276" s="14"/>
      <c r="P276" s="14"/>
      <c r="Q276" s="14"/>
      <c r="R276" s="14"/>
      <c r="S276" s="14"/>
      <c r="T276" s="14"/>
      <c r="U276" s="14"/>
      <c r="V276" s="14"/>
      <c r="W276" s="24"/>
      <c r="X276" s="14"/>
      <c r="Y276" s="15"/>
      <c r="Z276" s="15"/>
      <c r="AA276" s="55">
        <f t="shared" si="33"/>
        <v>0</v>
      </c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55">
        <f t="shared" si="34"/>
        <v>0</v>
      </c>
      <c r="AN276" s="55">
        <f t="shared" si="35"/>
        <v>0</v>
      </c>
      <c r="AO276" s="55">
        <f t="shared" si="36"/>
        <v>0</v>
      </c>
      <c r="AP276" s="84" t="str">
        <f t="shared" si="37"/>
        <v/>
      </c>
      <c r="AQ276" s="11" t="b">
        <f t="shared" si="38"/>
        <v>0</v>
      </c>
      <c r="AR276" s="59" t="b">
        <f t="shared" si="39"/>
        <v>0</v>
      </c>
      <c r="AS276" s="34" t="str">
        <f t="shared" si="40"/>
        <v/>
      </c>
    </row>
    <row r="277" spans="2:45">
      <c r="B277" s="260"/>
      <c r="C277" s="35"/>
      <c r="D277" s="53"/>
      <c r="E277" s="5"/>
      <c r="F277" s="60"/>
      <c r="G277" s="54" t="e">
        <f>VLOOKUP(F277,Foglio1!$F$2:$G$1509,2,FALSE)</f>
        <v>#N/A</v>
      </c>
      <c r="H277" s="56"/>
      <c r="I277" s="4"/>
      <c r="J277" s="4"/>
      <c r="K277" s="4"/>
      <c r="L277" s="4"/>
      <c r="M277" s="24"/>
      <c r="N277" s="24"/>
      <c r="O277" s="14"/>
      <c r="P277" s="14"/>
      <c r="Q277" s="14"/>
      <c r="R277" s="14"/>
      <c r="S277" s="14"/>
      <c r="T277" s="14"/>
      <c r="U277" s="14"/>
      <c r="V277" s="14"/>
      <c r="W277" s="24"/>
      <c r="X277" s="14"/>
      <c r="Y277" s="15"/>
      <c r="Z277" s="15"/>
      <c r="AA277" s="55">
        <f t="shared" si="33"/>
        <v>0</v>
      </c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55">
        <f t="shared" si="34"/>
        <v>0</v>
      </c>
      <c r="AN277" s="55">
        <f t="shared" si="35"/>
        <v>0</v>
      </c>
      <c r="AO277" s="55">
        <f t="shared" si="36"/>
        <v>0</v>
      </c>
      <c r="AP277" s="84" t="str">
        <f t="shared" si="37"/>
        <v/>
      </c>
      <c r="AQ277" s="11" t="b">
        <f t="shared" si="38"/>
        <v>0</v>
      </c>
      <c r="AR277" s="59" t="b">
        <f t="shared" si="39"/>
        <v>0</v>
      </c>
      <c r="AS277" s="34" t="str">
        <f t="shared" si="40"/>
        <v/>
      </c>
    </row>
    <row r="278" spans="2:45">
      <c r="B278" s="260"/>
      <c r="C278" s="35"/>
      <c r="D278" s="53"/>
      <c r="E278" s="5"/>
      <c r="F278" s="60"/>
      <c r="G278" s="54" t="e">
        <f>VLOOKUP(F278,Foglio1!$F$2:$G$1509,2,FALSE)</f>
        <v>#N/A</v>
      </c>
      <c r="H278" s="56"/>
      <c r="I278" s="4"/>
      <c r="J278" s="4"/>
      <c r="K278" s="4"/>
      <c r="L278" s="4"/>
      <c r="M278" s="24"/>
      <c r="N278" s="24"/>
      <c r="O278" s="14"/>
      <c r="P278" s="14"/>
      <c r="Q278" s="14"/>
      <c r="R278" s="14"/>
      <c r="S278" s="14"/>
      <c r="T278" s="14"/>
      <c r="U278" s="14"/>
      <c r="V278" s="14"/>
      <c r="W278" s="24"/>
      <c r="X278" s="14"/>
      <c r="Y278" s="15"/>
      <c r="Z278" s="15"/>
      <c r="AA278" s="55">
        <f t="shared" si="33"/>
        <v>0</v>
      </c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55">
        <f t="shared" si="34"/>
        <v>0</v>
      </c>
      <c r="AN278" s="55">
        <f t="shared" si="35"/>
        <v>0</v>
      </c>
      <c r="AO278" s="55">
        <f t="shared" si="36"/>
        <v>0</v>
      </c>
      <c r="AP278" s="84" t="str">
        <f t="shared" si="37"/>
        <v/>
      </c>
      <c r="AQ278" s="11" t="b">
        <f t="shared" si="38"/>
        <v>0</v>
      </c>
      <c r="AR278" s="59" t="b">
        <f t="shared" si="39"/>
        <v>0</v>
      </c>
      <c r="AS278" s="34" t="str">
        <f t="shared" si="40"/>
        <v/>
      </c>
    </row>
    <row r="279" spans="2:45">
      <c r="B279" s="260"/>
      <c r="C279" s="35"/>
      <c r="D279" s="53"/>
      <c r="E279" s="5"/>
      <c r="F279" s="60"/>
      <c r="G279" s="54" t="e">
        <f>VLOOKUP(F279,Foglio1!$F$2:$G$1509,2,FALSE)</f>
        <v>#N/A</v>
      </c>
      <c r="H279" s="56"/>
      <c r="I279" s="4"/>
      <c r="J279" s="4"/>
      <c r="K279" s="4"/>
      <c r="L279" s="4"/>
      <c r="M279" s="24"/>
      <c r="N279" s="24"/>
      <c r="O279" s="14"/>
      <c r="P279" s="14"/>
      <c r="Q279" s="14"/>
      <c r="R279" s="14"/>
      <c r="S279" s="14"/>
      <c r="T279" s="14"/>
      <c r="U279" s="14"/>
      <c r="V279" s="14"/>
      <c r="W279" s="24"/>
      <c r="X279" s="14"/>
      <c r="Y279" s="15"/>
      <c r="Z279" s="15"/>
      <c r="AA279" s="55">
        <f t="shared" si="33"/>
        <v>0</v>
      </c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55">
        <f t="shared" si="34"/>
        <v>0</v>
      </c>
      <c r="AN279" s="55">
        <f t="shared" si="35"/>
        <v>0</v>
      </c>
      <c r="AO279" s="55">
        <f t="shared" si="36"/>
        <v>0</v>
      </c>
      <c r="AP279" s="84" t="str">
        <f t="shared" si="37"/>
        <v/>
      </c>
      <c r="AQ279" s="11" t="b">
        <f t="shared" si="38"/>
        <v>0</v>
      </c>
      <c r="AR279" s="59" t="b">
        <f t="shared" si="39"/>
        <v>0</v>
      </c>
      <c r="AS279" s="34" t="str">
        <f t="shared" si="40"/>
        <v/>
      </c>
    </row>
    <row r="280" spans="2:45">
      <c r="B280" s="260"/>
      <c r="C280" s="35"/>
      <c r="D280" s="53"/>
      <c r="E280" s="5"/>
      <c r="F280" s="60"/>
      <c r="G280" s="54" t="e">
        <f>VLOOKUP(F280,Foglio1!$F$2:$G$1509,2,FALSE)</f>
        <v>#N/A</v>
      </c>
      <c r="H280" s="56"/>
      <c r="I280" s="4"/>
      <c r="J280" s="4"/>
      <c r="K280" s="4"/>
      <c r="L280" s="4"/>
      <c r="M280" s="24"/>
      <c r="N280" s="24"/>
      <c r="O280" s="14"/>
      <c r="P280" s="14"/>
      <c r="Q280" s="14"/>
      <c r="R280" s="14"/>
      <c r="S280" s="14"/>
      <c r="T280" s="14"/>
      <c r="U280" s="14"/>
      <c r="V280" s="14"/>
      <c r="W280" s="24"/>
      <c r="X280" s="14"/>
      <c r="Y280" s="15"/>
      <c r="Z280" s="15"/>
      <c r="AA280" s="55">
        <f t="shared" si="33"/>
        <v>0</v>
      </c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55">
        <f t="shared" si="34"/>
        <v>0</v>
      </c>
      <c r="AN280" s="55">
        <f t="shared" si="35"/>
        <v>0</v>
      </c>
      <c r="AO280" s="55">
        <f t="shared" si="36"/>
        <v>0</v>
      </c>
      <c r="AP280" s="84" t="str">
        <f t="shared" si="37"/>
        <v/>
      </c>
      <c r="AQ280" s="11" t="b">
        <f t="shared" si="38"/>
        <v>0</v>
      </c>
      <c r="AR280" s="59" t="b">
        <f t="shared" si="39"/>
        <v>0</v>
      </c>
      <c r="AS280" s="34" t="str">
        <f t="shared" si="40"/>
        <v/>
      </c>
    </row>
    <row r="281" spans="2:45">
      <c r="B281" s="260"/>
      <c r="C281" s="35"/>
      <c r="D281" s="53"/>
      <c r="E281" s="5"/>
      <c r="F281" s="60"/>
      <c r="G281" s="54" t="e">
        <f>VLOOKUP(F281,Foglio1!$F$2:$G$1509,2,FALSE)</f>
        <v>#N/A</v>
      </c>
      <c r="H281" s="56"/>
      <c r="I281" s="4"/>
      <c r="J281" s="4"/>
      <c r="K281" s="4"/>
      <c r="L281" s="4"/>
      <c r="M281" s="24"/>
      <c r="N281" s="24"/>
      <c r="O281" s="14"/>
      <c r="P281" s="14"/>
      <c r="Q281" s="14"/>
      <c r="R281" s="14"/>
      <c r="S281" s="14"/>
      <c r="T281" s="14"/>
      <c r="U281" s="14"/>
      <c r="V281" s="14"/>
      <c r="W281" s="24"/>
      <c r="X281" s="14"/>
      <c r="Y281" s="15"/>
      <c r="Z281" s="15"/>
      <c r="AA281" s="55">
        <f t="shared" si="33"/>
        <v>0</v>
      </c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55">
        <f t="shared" si="34"/>
        <v>0</v>
      </c>
      <c r="AN281" s="55">
        <f t="shared" si="35"/>
        <v>0</v>
      </c>
      <c r="AO281" s="55">
        <f t="shared" si="36"/>
        <v>0</v>
      </c>
      <c r="AP281" s="84" t="str">
        <f t="shared" si="37"/>
        <v/>
      </c>
      <c r="AQ281" s="11" t="b">
        <f t="shared" si="38"/>
        <v>0</v>
      </c>
      <c r="AR281" s="59" t="b">
        <f t="shared" si="39"/>
        <v>0</v>
      </c>
      <c r="AS281" s="34" t="str">
        <f t="shared" si="40"/>
        <v/>
      </c>
    </row>
    <row r="282" spans="2:45">
      <c r="B282" s="260"/>
      <c r="C282" s="35"/>
      <c r="D282" s="53"/>
      <c r="E282" s="5"/>
      <c r="F282" s="60"/>
      <c r="G282" s="54" t="e">
        <f>VLOOKUP(F282,Foglio1!$F$2:$G$1509,2,FALSE)</f>
        <v>#N/A</v>
      </c>
      <c r="H282" s="56"/>
      <c r="I282" s="4"/>
      <c r="J282" s="4"/>
      <c r="K282" s="4"/>
      <c r="L282" s="4"/>
      <c r="M282" s="24"/>
      <c r="N282" s="24"/>
      <c r="O282" s="14"/>
      <c r="P282" s="14"/>
      <c r="Q282" s="14"/>
      <c r="R282" s="14"/>
      <c r="S282" s="14"/>
      <c r="T282" s="14"/>
      <c r="U282" s="14"/>
      <c r="V282" s="14"/>
      <c r="W282" s="24"/>
      <c r="X282" s="14"/>
      <c r="Y282" s="15"/>
      <c r="Z282" s="15"/>
      <c r="AA282" s="55">
        <f t="shared" si="33"/>
        <v>0</v>
      </c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55">
        <f t="shared" si="34"/>
        <v>0</v>
      </c>
      <c r="AN282" s="55">
        <f t="shared" si="35"/>
        <v>0</v>
      </c>
      <c r="AO282" s="55">
        <f t="shared" si="36"/>
        <v>0</v>
      </c>
      <c r="AP282" s="84" t="str">
        <f t="shared" si="37"/>
        <v/>
      </c>
      <c r="AQ282" s="11" t="b">
        <f t="shared" si="38"/>
        <v>0</v>
      </c>
      <c r="AR282" s="59" t="b">
        <f t="shared" si="39"/>
        <v>0</v>
      </c>
      <c r="AS282" s="34" t="str">
        <f t="shared" si="40"/>
        <v/>
      </c>
    </row>
    <row r="283" spans="2:45">
      <c r="B283" s="260"/>
      <c r="C283" s="35"/>
      <c r="D283" s="53"/>
      <c r="E283" s="5"/>
      <c r="F283" s="60"/>
      <c r="G283" s="54" t="e">
        <f>VLOOKUP(F283,Foglio1!$F$2:$G$1509,2,FALSE)</f>
        <v>#N/A</v>
      </c>
      <c r="H283" s="56"/>
      <c r="I283" s="4"/>
      <c r="J283" s="4"/>
      <c r="K283" s="4"/>
      <c r="L283" s="4"/>
      <c r="M283" s="24"/>
      <c r="N283" s="24"/>
      <c r="O283" s="14"/>
      <c r="P283" s="14"/>
      <c r="Q283" s="14"/>
      <c r="R283" s="14"/>
      <c r="S283" s="14"/>
      <c r="T283" s="14"/>
      <c r="U283" s="14"/>
      <c r="V283" s="14"/>
      <c r="W283" s="24"/>
      <c r="X283" s="14"/>
      <c r="Y283" s="15"/>
      <c r="Z283" s="15"/>
      <c r="AA283" s="55">
        <f t="shared" si="33"/>
        <v>0</v>
      </c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55">
        <f t="shared" si="34"/>
        <v>0</v>
      </c>
      <c r="AN283" s="55">
        <f t="shared" si="35"/>
        <v>0</v>
      </c>
      <c r="AO283" s="55">
        <f t="shared" si="36"/>
        <v>0</v>
      </c>
      <c r="AP283" s="84" t="str">
        <f t="shared" si="37"/>
        <v/>
      </c>
      <c r="AQ283" s="11" t="b">
        <f t="shared" si="38"/>
        <v>0</v>
      </c>
      <c r="AR283" s="59" t="b">
        <f t="shared" si="39"/>
        <v>0</v>
      </c>
      <c r="AS283" s="34" t="str">
        <f t="shared" si="40"/>
        <v/>
      </c>
    </row>
    <row r="284" spans="2:45">
      <c r="B284" s="260"/>
      <c r="C284" s="35"/>
      <c r="D284" s="53"/>
      <c r="E284" s="5"/>
      <c r="F284" s="60"/>
      <c r="G284" s="54" t="e">
        <f>VLOOKUP(F284,Foglio1!$F$2:$G$1509,2,FALSE)</f>
        <v>#N/A</v>
      </c>
      <c r="H284" s="56"/>
      <c r="I284" s="4"/>
      <c r="J284" s="4"/>
      <c r="K284" s="4"/>
      <c r="L284" s="4"/>
      <c r="M284" s="24"/>
      <c r="N284" s="24"/>
      <c r="O284" s="14"/>
      <c r="P284" s="14"/>
      <c r="Q284" s="14"/>
      <c r="R284" s="14"/>
      <c r="S284" s="14"/>
      <c r="T284" s="14"/>
      <c r="U284" s="14"/>
      <c r="V284" s="14"/>
      <c r="W284" s="24"/>
      <c r="X284" s="14"/>
      <c r="Y284" s="15"/>
      <c r="Z284" s="15"/>
      <c r="AA284" s="55">
        <f t="shared" si="33"/>
        <v>0</v>
      </c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55">
        <f t="shared" si="34"/>
        <v>0</v>
      </c>
      <c r="AN284" s="55">
        <f t="shared" si="35"/>
        <v>0</v>
      </c>
      <c r="AO284" s="55">
        <f t="shared" si="36"/>
        <v>0</v>
      </c>
      <c r="AP284" s="84" t="str">
        <f t="shared" si="37"/>
        <v/>
      </c>
      <c r="AQ284" s="11" t="b">
        <f t="shared" si="38"/>
        <v>0</v>
      </c>
      <c r="AR284" s="59" t="b">
        <f t="shared" si="39"/>
        <v>0</v>
      </c>
      <c r="AS284" s="34" t="str">
        <f t="shared" si="40"/>
        <v/>
      </c>
    </row>
    <row r="285" spans="2:45">
      <c r="B285" s="260"/>
      <c r="C285" s="35"/>
      <c r="D285" s="53"/>
      <c r="E285" s="5"/>
      <c r="F285" s="60"/>
      <c r="G285" s="54" t="e">
        <f>VLOOKUP(F285,Foglio1!$F$2:$G$1509,2,FALSE)</f>
        <v>#N/A</v>
      </c>
      <c r="H285" s="56"/>
      <c r="I285" s="4"/>
      <c r="J285" s="4"/>
      <c r="K285" s="4"/>
      <c r="L285" s="4"/>
      <c r="M285" s="24"/>
      <c r="N285" s="24"/>
      <c r="O285" s="14"/>
      <c r="P285" s="14"/>
      <c r="Q285" s="14"/>
      <c r="R285" s="14"/>
      <c r="S285" s="14"/>
      <c r="T285" s="14"/>
      <c r="U285" s="14"/>
      <c r="V285" s="14"/>
      <c r="W285" s="24"/>
      <c r="X285" s="14"/>
      <c r="Y285" s="15"/>
      <c r="Z285" s="15"/>
      <c r="AA285" s="55">
        <f t="shared" si="33"/>
        <v>0</v>
      </c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55">
        <f t="shared" si="34"/>
        <v>0</v>
      </c>
      <c r="AN285" s="55">
        <f t="shared" si="35"/>
        <v>0</v>
      </c>
      <c r="AO285" s="55">
        <f t="shared" si="36"/>
        <v>0</v>
      </c>
      <c r="AP285" s="84" t="str">
        <f t="shared" si="37"/>
        <v/>
      </c>
      <c r="AQ285" s="11" t="b">
        <f t="shared" si="38"/>
        <v>0</v>
      </c>
      <c r="AR285" s="59" t="b">
        <f t="shared" si="39"/>
        <v>0</v>
      </c>
      <c r="AS285" s="34" t="str">
        <f t="shared" si="40"/>
        <v/>
      </c>
    </row>
    <row r="286" spans="2:45">
      <c r="B286" s="260"/>
      <c r="C286" s="35"/>
      <c r="D286" s="53"/>
      <c r="E286" s="5"/>
      <c r="F286" s="60"/>
      <c r="G286" s="54" t="e">
        <f>VLOOKUP(F286,Foglio1!$F$2:$G$1509,2,FALSE)</f>
        <v>#N/A</v>
      </c>
      <c r="H286" s="56"/>
      <c r="I286" s="4"/>
      <c r="J286" s="4"/>
      <c r="K286" s="4"/>
      <c r="L286" s="4"/>
      <c r="M286" s="24"/>
      <c r="N286" s="24"/>
      <c r="O286" s="14"/>
      <c r="P286" s="14"/>
      <c r="Q286" s="14"/>
      <c r="R286" s="14"/>
      <c r="S286" s="14"/>
      <c r="T286" s="14"/>
      <c r="U286" s="14"/>
      <c r="V286" s="14"/>
      <c r="W286" s="24"/>
      <c r="X286" s="14"/>
      <c r="Y286" s="15"/>
      <c r="Z286" s="15"/>
      <c r="AA286" s="55">
        <f t="shared" si="33"/>
        <v>0</v>
      </c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55">
        <f t="shared" si="34"/>
        <v>0</v>
      </c>
      <c r="AN286" s="55">
        <f t="shared" si="35"/>
        <v>0</v>
      </c>
      <c r="AO286" s="55">
        <f t="shared" si="36"/>
        <v>0</v>
      </c>
      <c r="AP286" s="84" t="str">
        <f t="shared" si="37"/>
        <v/>
      </c>
      <c r="AQ286" s="11" t="b">
        <f t="shared" si="38"/>
        <v>0</v>
      </c>
      <c r="AR286" s="59" t="b">
        <f t="shared" si="39"/>
        <v>0</v>
      </c>
      <c r="AS286" s="34" t="str">
        <f t="shared" si="40"/>
        <v/>
      </c>
    </row>
    <row r="287" spans="2:45">
      <c r="B287" s="260"/>
      <c r="C287" s="35"/>
      <c r="D287" s="53"/>
      <c r="E287" s="5"/>
      <c r="F287" s="60"/>
      <c r="G287" s="54" t="e">
        <f>VLOOKUP(F287,Foglio1!$F$2:$G$1509,2,FALSE)</f>
        <v>#N/A</v>
      </c>
      <c r="H287" s="56"/>
      <c r="I287" s="4"/>
      <c r="J287" s="4"/>
      <c r="K287" s="4"/>
      <c r="L287" s="4"/>
      <c r="M287" s="24"/>
      <c r="N287" s="24"/>
      <c r="O287" s="14"/>
      <c r="P287" s="14"/>
      <c r="Q287" s="14"/>
      <c r="R287" s="14"/>
      <c r="S287" s="14"/>
      <c r="T287" s="14"/>
      <c r="U287" s="14"/>
      <c r="V287" s="14"/>
      <c r="W287" s="24"/>
      <c r="X287" s="14"/>
      <c r="Y287" s="15"/>
      <c r="Z287" s="15"/>
      <c r="AA287" s="55">
        <f t="shared" si="33"/>
        <v>0</v>
      </c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55">
        <f t="shared" si="34"/>
        <v>0</v>
      </c>
      <c r="AN287" s="55">
        <f t="shared" si="35"/>
        <v>0</v>
      </c>
      <c r="AO287" s="55">
        <f t="shared" si="36"/>
        <v>0</v>
      </c>
      <c r="AP287" s="84" t="str">
        <f t="shared" si="37"/>
        <v/>
      </c>
      <c r="AQ287" s="11" t="b">
        <f t="shared" si="38"/>
        <v>0</v>
      </c>
      <c r="AR287" s="59" t="b">
        <f t="shared" si="39"/>
        <v>0</v>
      </c>
      <c r="AS287" s="34" t="str">
        <f t="shared" si="40"/>
        <v/>
      </c>
    </row>
    <row r="288" spans="2:45">
      <c r="B288" s="260"/>
      <c r="C288" s="35"/>
      <c r="D288" s="53"/>
      <c r="E288" s="5"/>
      <c r="F288" s="60"/>
      <c r="G288" s="54" t="e">
        <f>VLOOKUP(F288,Foglio1!$F$2:$G$1509,2,FALSE)</f>
        <v>#N/A</v>
      </c>
      <c r="H288" s="56"/>
      <c r="I288" s="4"/>
      <c r="J288" s="4"/>
      <c r="K288" s="4"/>
      <c r="L288" s="4"/>
      <c r="M288" s="24"/>
      <c r="N288" s="24"/>
      <c r="O288" s="14"/>
      <c r="P288" s="14"/>
      <c r="Q288" s="14"/>
      <c r="R288" s="14"/>
      <c r="S288" s="14"/>
      <c r="T288" s="14"/>
      <c r="U288" s="14"/>
      <c r="V288" s="14"/>
      <c r="W288" s="24"/>
      <c r="X288" s="14"/>
      <c r="Y288" s="15"/>
      <c r="Z288" s="15"/>
      <c r="AA288" s="55">
        <f t="shared" si="33"/>
        <v>0</v>
      </c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55">
        <f t="shared" si="34"/>
        <v>0</v>
      </c>
      <c r="AN288" s="55">
        <f t="shared" si="35"/>
        <v>0</v>
      </c>
      <c r="AO288" s="55">
        <f t="shared" si="36"/>
        <v>0</v>
      </c>
      <c r="AP288" s="84" t="str">
        <f t="shared" si="37"/>
        <v/>
      </c>
      <c r="AQ288" s="11" t="b">
        <f t="shared" si="38"/>
        <v>0</v>
      </c>
      <c r="AR288" s="59" t="b">
        <f t="shared" si="39"/>
        <v>0</v>
      </c>
      <c r="AS288" s="34" t="str">
        <f t="shared" si="40"/>
        <v/>
      </c>
    </row>
    <row r="289" spans="2:45">
      <c r="B289" s="260"/>
      <c r="C289" s="35"/>
      <c r="D289" s="53"/>
      <c r="E289" s="5"/>
      <c r="F289" s="60"/>
      <c r="G289" s="54" t="e">
        <f>VLOOKUP(F289,Foglio1!$F$2:$G$1509,2,FALSE)</f>
        <v>#N/A</v>
      </c>
      <c r="H289" s="56"/>
      <c r="I289" s="4"/>
      <c r="J289" s="4"/>
      <c r="K289" s="4"/>
      <c r="L289" s="4"/>
      <c r="M289" s="24"/>
      <c r="N289" s="24"/>
      <c r="O289" s="14"/>
      <c r="P289" s="14"/>
      <c r="Q289" s="14"/>
      <c r="R289" s="14"/>
      <c r="S289" s="14"/>
      <c r="T289" s="14"/>
      <c r="U289" s="14"/>
      <c r="V289" s="14"/>
      <c r="W289" s="24"/>
      <c r="X289" s="14"/>
      <c r="Y289" s="15"/>
      <c r="Z289" s="15"/>
      <c r="AA289" s="55">
        <f t="shared" si="33"/>
        <v>0</v>
      </c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55">
        <f t="shared" si="34"/>
        <v>0</v>
      </c>
      <c r="AN289" s="55">
        <f t="shared" si="35"/>
        <v>0</v>
      </c>
      <c r="AO289" s="55">
        <f t="shared" si="36"/>
        <v>0</v>
      </c>
      <c r="AP289" s="84" t="str">
        <f t="shared" si="37"/>
        <v/>
      </c>
      <c r="AQ289" s="11" t="b">
        <f t="shared" si="38"/>
        <v>0</v>
      </c>
      <c r="AR289" s="59" t="b">
        <f t="shared" si="39"/>
        <v>0</v>
      </c>
      <c r="AS289" s="34" t="str">
        <f t="shared" si="40"/>
        <v/>
      </c>
    </row>
    <row r="290" spans="2:45">
      <c r="B290" s="260"/>
      <c r="C290" s="35"/>
      <c r="D290" s="53"/>
      <c r="E290" s="5"/>
      <c r="F290" s="60"/>
      <c r="G290" s="54" t="e">
        <f>VLOOKUP(F290,Foglio1!$F$2:$G$1509,2,FALSE)</f>
        <v>#N/A</v>
      </c>
      <c r="H290" s="56"/>
      <c r="I290" s="4"/>
      <c r="J290" s="4"/>
      <c r="K290" s="4"/>
      <c r="L290" s="4"/>
      <c r="M290" s="24"/>
      <c r="N290" s="24"/>
      <c r="O290" s="14"/>
      <c r="P290" s="14"/>
      <c r="Q290" s="14"/>
      <c r="R290" s="14"/>
      <c r="S290" s="14"/>
      <c r="T290" s="14"/>
      <c r="U290" s="14"/>
      <c r="V290" s="14"/>
      <c r="W290" s="24"/>
      <c r="X290" s="14"/>
      <c r="Y290" s="15"/>
      <c r="Z290" s="15"/>
      <c r="AA290" s="55">
        <f t="shared" si="33"/>
        <v>0</v>
      </c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55">
        <f t="shared" si="34"/>
        <v>0</v>
      </c>
      <c r="AN290" s="55">
        <f t="shared" si="35"/>
        <v>0</v>
      </c>
      <c r="AO290" s="55">
        <f t="shared" si="36"/>
        <v>0</v>
      </c>
      <c r="AP290" s="84" t="str">
        <f t="shared" si="37"/>
        <v/>
      </c>
      <c r="AQ290" s="11" t="b">
        <f t="shared" si="38"/>
        <v>0</v>
      </c>
      <c r="AR290" s="59" t="b">
        <f t="shared" si="39"/>
        <v>0</v>
      </c>
      <c r="AS290" s="34" t="str">
        <f t="shared" si="40"/>
        <v/>
      </c>
    </row>
    <row r="291" spans="2:45">
      <c r="B291" s="260"/>
      <c r="C291" s="35"/>
      <c r="D291" s="53"/>
      <c r="E291" s="5"/>
      <c r="F291" s="60"/>
      <c r="G291" s="54" t="e">
        <f>VLOOKUP(F291,Foglio1!$F$2:$G$1509,2,FALSE)</f>
        <v>#N/A</v>
      </c>
      <c r="H291" s="56"/>
      <c r="I291" s="4"/>
      <c r="J291" s="4"/>
      <c r="K291" s="4"/>
      <c r="L291" s="4"/>
      <c r="M291" s="24"/>
      <c r="N291" s="24"/>
      <c r="O291" s="14"/>
      <c r="P291" s="14"/>
      <c r="Q291" s="14"/>
      <c r="R291" s="14"/>
      <c r="S291" s="14"/>
      <c r="T291" s="14"/>
      <c r="U291" s="14"/>
      <c r="V291" s="14"/>
      <c r="W291" s="24"/>
      <c r="X291" s="14"/>
      <c r="Y291" s="15"/>
      <c r="Z291" s="15"/>
      <c r="AA291" s="55">
        <f t="shared" si="33"/>
        <v>0</v>
      </c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55">
        <f t="shared" si="34"/>
        <v>0</v>
      </c>
      <c r="AN291" s="55">
        <f t="shared" si="35"/>
        <v>0</v>
      </c>
      <c r="AO291" s="55">
        <f t="shared" si="36"/>
        <v>0</v>
      </c>
      <c r="AP291" s="84" t="str">
        <f t="shared" si="37"/>
        <v/>
      </c>
      <c r="AQ291" s="11" t="b">
        <f t="shared" si="38"/>
        <v>0</v>
      </c>
      <c r="AR291" s="59" t="b">
        <f t="shared" si="39"/>
        <v>0</v>
      </c>
      <c r="AS291" s="34" t="str">
        <f t="shared" si="40"/>
        <v/>
      </c>
    </row>
    <row r="292" spans="2:45">
      <c r="B292" s="260"/>
      <c r="C292" s="35"/>
      <c r="D292" s="53"/>
      <c r="E292" s="5"/>
      <c r="F292" s="60"/>
      <c r="G292" s="54" t="e">
        <f>VLOOKUP(F292,Foglio1!$F$2:$G$1509,2,FALSE)</f>
        <v>#N/A</v>
      </c>
      <c r="H292" s="56"/>
      <c r="I292" s="4"/>
      <c r="J292" s="4"/>
      <c r="K292" s="4"/>
      <c r="L292" s="4"/>
      <c r="M292" s="24"/>
      <c r="N292" s="24"/>
      <c r="O292" s="14"/>
      <c r="P292" s="14"/>
      <c r="Q292" s="14"/>
      <c r="R292" s="14"/>
      <c r="S292" s="14"/>
      <c r="T292" s="14"/>
      <c r="U292" s="14"/>
      <c r="V292" s="14"/>
      <c r="W292" s="24"/>
      <c r="X292" s="14"/>
      <c r="Y292" s="15"/>
      <c r="Z292" s="15"/>
      <c r="AA292" s="55">
        <f t="shared" si="33"/>
        <v>0</v>
      </c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55">
        <f t="shared" si="34"/>
        <v>0</v>
      </c>
      <c r="AN292" s="55">
        <f t="shared" si="35"/>
        <v>0</v>
      </c>
      <c r="AO292" s="55">
        <f t="shared" si="36"/>
        <v>0</v>
      </c>
      <c r="AP292" s="84" t="str">
        <f t="shared" si="37"/>
        <v/>
      </c>
      <c r="AQ292" s="11" t="b">
        <f t="shared" si="38"/>
        <v>0</v>
      </c>
      <c r="AR292" s="59" t="b">
        <f t="shared" si="39"/>
        <v>0</v>
      </c>
      <c r="AS292" s="34" t="str">
        <f t="shared" si="40"/>
        <v/>
      </c>
    </row>
    <row r="293" spans="2:45">
      <c r="B293" s="260"/>
      <c r="C293" s="35"/>
      <c r="D293" s="53"/>
      <c r="E293" s="5"/>
      <c r="F293" s="60"/>
      <c r="G293" s="54" t="e">
        <f>VLOOKUP(F293,Foglio1!$F$2:$G$1509,2,FALSE)</f>
        <v>#N/A</v>
      </c>
      <c r="H293" s="56"/>
      <c r="I293" s="4"/>
      <c r="J293" s="4"/>
      <c r="K293" s="4"/>
      <c r="L293" s="4"/>
      <c r="M293" s="24"/>
      <c r="N293" s="24"/>
      <c r="O293" s="14"/>
      <c r="P293" s="14"/>
      <c r="Q293" s="14"/>
      <c r="R293" s="14"/>
      <c r="S293" s="14"/>
      <c r="T293" s="14"/>
      <c r="U293" s="14"/>
      <c r="V293" s="14"/>
      <c r="W293" s="24"/>
      <c r="X293" s="14"/>
      <c r="Y293" s="15"/>
      <c r="Z293" s="15"/>
      <c r="AA293" s="55">
        <f t="shared" si="33"/>
        <v>0</v>
      </c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55">
        <f t="shared" si="34"/>
        <v>0</v>
      </c>
      <c r="AN293" s="55">
        <f t="shared" si="35"/>
        <v>0</v>
      </c>
      <c r="AO293" s="55">
        <f t="shared" si="36"/>
        <v>0</v>
      </c>
      <c r="AP293" s="84" t="str">
        <f t="shared" si="37"/>
        <v/>
      </c>
      <c r="AQ293" s="11" t="b">
        <f t="shared" si="38"/>
        <v>0</v>
      </c>
      <c r="AR293" s="59" t="b">
        <f t="shared" si="39"/>
        <v>0</v>
      </c>
      <c r="AS293" s="34" t="str">
        <f t="shared" si="40"/>
        <v/>
      </c>
    </row>
    <row r="294" spans="2:45">
      <c r="B294" s="260"/>
      <c r="C294" s="35"/>
      <c r="D294" s="53"/>
      <c r="E294" s="5"/>
      <c r="F294" s="60"/>
      <c r="G294" s="54" t="e">
        <f>VLOOKUP(F294,Foglio1!$F$2:$G$1509,2,FALSE)</f>
        <v>#N/A</v>
      </c>
      <c r="H294" s="56"/>
      <c r="I294" s="4"/>
      <c r="J294" s="4"/>
      <c r="K294" s="4"/>
      <c r="L294" s="4"/>
      <c r="M294" s="24"/>
      <c r="N294" s="24"/>
      <c r="O294" s="14"/>
      <c r="P294" s="14"/>
      <c r="Q294" s="14"/>
      <c r="R294" s="14"/>
      <c r="S294" s="14"/>
      <c r="T294" s="14"/>
      <c r="U294" s="14"/>
      <c r="V294" s="14"/>
      <c r="W294" s="24"/>
      <c r="X294" s="14"/>
      <c r="Y294" s="15"/>
      <c r="Z294" s="15"/>
      <c r="AA294" s="55">
        <f t="shared" si="33"/>
        <v>0</v>
      </c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55">
        <f t="shared" si="34"/>
        <v>0</v>
      </c>
      <c r="AN294" s="55">
        <f t="shared" si="35"/>
        <v>0</v>
      </c>
      <c r="AO294" s="55">
        <f t="shared" si="36"/>
        <v>0</v>
      </c>
      <c r="AP294" s="84" t="str">
        <f t="shared" si="37"/>
        <v/>
      </c>
      <c r="AQ294" s="11" t="b">
        <f t="shared" si="38"/>
        <v>0</v>
      </c>
      <c r="AR294" s="59" t="b">
        <f t="shared" si="39"/>
        <v>0</v>
      </c>
      <c r="AS294" s="34" t="str">
        <f t="shared" si="40"/>
        <v/>
      </c>
    </row>
    <row r="295" spans="2:45">
      <c r="B295" s="260"/>
      <c r="C295" s="35"/>
      <c r="D295" s="53"/>
      <c r="E295" s="5"/>
      <c r="F295" s="60"/>
      <c r="G295" s="54" t="e">
        <f>VLOOKUP(F295,Foglio1!$F$2:$G$1509,2,FALSE)</f>
        <v>#N/A</v>
      </c>
      <c r="H295" s="56"/>
      <c r="I295" s="4"/>
      <c r="J295" s="4"/>
      <c r="K295" s="4"/>
      <c r="L295" s="4"/>
      <c r="M295" s="24"/>
      <c r="N295" s="24"/>
      <c r="O295" s="14"/>
      <c r="P295" s="14"/>
      <c r="Q295" s="14"/>
      <c r="R295" s="14"/>
      <c r="S295" s="14"/>
      <c r="T295" s="14"/>
      <c r="U295" s="14"/>
      <c r="V295" s="14"/>
      <c r="W295" s="24"/>
      <c r="X295" s="14"/>
      <c r="Y295" s="15"/>
      <c r="Z295" s="15"/>
      <c r="AA295" s="55">
        <f t="shared" si="33"/>
        <v>0</v>
      </c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55">
        <f t="shared" si="34"/>
        <v>0</v>
      </c>
      <c r="AN295" s="55">
        <f t="shared" si="35"/>
        <v>0</v>
      </c>
      <c r="AO295" s="55">
        <f t="shared" si="36"/>
        <v>0</v>
      </c>
      <c r="AP295" s="84" t="str">
        <f t="shared" si="37"/>
        <v/>
      </c>
      <c r="AQ295" s="11" t="b">
        <f t="shared" si="38"/>
        <v>0</v>
      </c>
      <c r="AR295" s="59" t="b">
        <f t="shared" si="39"/>
        <v>0</v>
      </c>
      <c r="AS295" s="34" t="str">
        <f t="shared" si="40"/>
        <v/>
      </c>
    </row>
    <row r="296" spans="2:45">
      <c r="B296" s="260"/>
      <c r="C296" s="35"/>
      <c r="D296" s="53"/>
      <c r="E296" s="5"/>
      <c r="F296" s="60"/>
      <c r="G296" s="54" t="e">
        <f>VLOOKUP(F296,Foglio1!$F$2:$G$1509,2,FALSE)</f>
        <v>#N/A</v>
      </c>
      <c r="H296" s="56"/>
      <c r="I296" s="4"/>
      <c r="J296" s="4"/>
      <c r="K296" s="4"/>
      <c r="L296" s="4"/>
      <c r="M296" s="24"/>
      <c r="N296" s="24"/>
      <c r="O296" s="14"/>
      <c r="P296" s="14"/>
      <c r="Q296" s="14"/>
      <c r="R296" s="14"/>
      <c r="S296" s="14"/>
      <c r="T296" s="14"/>
      <c r="U296" s="14"/>
      <c r="V296" s="14"/>
      <c r="W296" s="24"/>
      <c r="X296" s="14"/>
      <c r="Y296" s="15"/>
      <c r="Z296" s="15"/>
      <c r="AA296" s="55">
        <f t="shared" si="33"/>
        <v>0</v>
      </c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55">
        <f t="shared" si="34"/>
        <v>0</v>
      </c>
      <c r="AN296" s="55">
        <f t="shared" si="35"/>
        <v>0</v>
      </c>
      <c r="AO296" s="55">
        <f t="shared" si="36"/>
        <v>0</v>
      </c>
      <c r="AP296" s="84" t="str">
        <f t="shared" si="37"/>
        <v/>
      </c>
      <c r="AQ296" s="11" t="b">
        <f t="shared" si="38"/>
        <v>0</v>
      </c>
      <c r="AR296" s="59" t="b">
        <f t="shared" si="39"/>
        <v>0</v>
      </c>
      <c r="AS296" s="34" t="str">
        <f t="shared" si="40"/>
        <v/>
      </c>
    </row>
    <row r="297" spans="2:45">
      <c r="B297" s="260"/>
      <c r="C297" s="35"/>
      <c r="D297" s="53"/>
      <c r="E297" s="5"/>
      <c r="F297" s="60"/>
      <c r="G297" s="54" t="e">
        <f>VLOOKUP(F297,Foglio1!$F$2:$G$1509,2,FALSE)</f>
        <v>#N/A</v>
      </c>
      <c r="H297" s="56"/>
      <c r="I297" s="4"/>
      <c r="J297" s="4"/>
      <c r="K297" s="4"/>
      <c r="L297" s="4"/>
      <c r="M297" s="24"/>
      <c r="N297" s="24"/>
      <c r="O297" s="14"/>
      <c r="P297" s="14"/>
      <c r="Q297" s="14"/>
      <c r="R297" s="14"/>
      <c r="S297" s="14"/>
      <c r="T297" s="14"/>
      <c r="U297" s="14"/>
      <c r="V297" s="14"/>
      <c r="W297" s="24"/>
      <c r="X297" s="14"/>
      <c r="Y297" s="15"/>
      <c r="Z297" s="15"/>
      <c r="AA297" s="55">
        <f t="shared" si="33"/>
        <v>0</v>
      </c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55">
        <f t="shared" si="34"/>
        <v>0</v>
      </c>
      <c r="AN297" s="55">
        <f t="shared" si="35"/>
        <v>0</v>
      </c>
      <c r="AO297" s="55">
        <f t="shared" si="36"/>
        <v>0</v>
      </c>
      <c r="AP297" s="84" t="str">
        <f t="shared" si="37"/>
        <v/>
      </c>
      <c r="AQ297" s="11" t="b">
        <f t="shared" si="38"/>
        <v>0</v>
      </c>
      <c r="AR297" s="59" t="b">
        <f t="shared" si="39"/>
        <v>0</v>
      </c>
      <c r="AS297" s="34" t="str">
        <f t="shared" si="40"/>
        <v/>
      </c>
    </row>
    <row r="298" spans="2:45" ht="12.75" customHeight="1">
      <c r="B298" s="260"/>
      <c r="C298" s="35"/>
      <c r="D298" s="53"/>
      <c r="E298" s="5"/>
      <c r="F298" s="60"/>
      <c r="G298" s="54" t="e">
        <f>VLOOKUP(F298,Foglio1!$F$2:$G$1509,2,FALSE)</f>
        <v>#N/A</v>
      </c>
      <c r="H298" s="56"/>
      <c r="I298" s="4"/>
      <c r="J298" s="4"/>
      <c r="K298" s="4"/>
      <c r="L298" s="4"/>
      <c r="M298" s="24"/>
      <c r="N298" s="24"/>
      <c r="O298" s="14"/>
      <c r="P298" s="14"/>
      <c r="Q298" s="14"/>
      <c r="R298" s="14"/>
      <c r="S298" s="14"/>
      <c r="T298" s="14"/>
      <c r="U298" s="14"/>
      <c r="V298" s="14"/>
      <c r="W298" s="24"/>
      <c r="X298" s="14"/>
      <c r="Y298" s="15"/>
      <c r="Z298" s="15"/>
      <c r="AA298" s="55">
        <f t="shared" si="33"/>
        <v>0</v>
      </c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55">
        <f t="shared" si="34"/>
        <v>0</v>
      </c>
      <c r="AN298" s="55">
        <f t="shared" si="35"/>
        <v>0</v>
      </c>
      <c r="AO298" s="55">
        <f t="shared" si="36"/>
        <v>0</v>
      </c>
      <c r="AP298" s="84" t="str">
        <f t="shared" si="37"/>
        <v/>
      </c>
      <c r="AQ298" s="11" t="b">
        <f t="shared" si="38"/>
        <v>0</v>
      </c>
      <c r="AR298" s="59" t="b">
        <f t="shared" si="39"/>
        <v>0</v>
      </c>
      <c r="AS298" s="34" t="str">
        <f t="shared" si="40"/>
        <v/>
      </c>
    </row>
    <row r="299" spans="2:45" ht="12.75" customHeight="1">
      <c r="B299" s="260"/>
      <c r="C299" s="35"/>
      <c r="D299" s="53"/>
      <c r="E299" s="5"/>
      <c r="F299" s="60"/>
      <c r="G299" s="54" t="e">
        <f>VLOOKUP(F299,Foglio1!$F$2:$G$1509,2,FALSE)</f>
        <v>#N/A</v>
      </c>
      <c r="H299" s="56"/>
      <c r="I299" s="4"/>
      <c r="J299" s="4"/>
      <c r="K299" s="4"/>
      <c r="L299" s="4"/>
      <c r="M299" s="24"/>
      <c r="N299" s="24"/>
      <c r="O299" s="14"/>
      <c r="P299" s="14"/>
      <c r="Q299" s="14"/>
      <c r="R299" s="14"/>
      <c r="S299" s="14"/>
      <c r="T299" s="14"/>
      <c r="U299" s="14"/>
      <c r="V299" s="14"/>
      <c r="W299" s="24"/>
      <c r="X299" s="14"/>
      <c r="Y299" s="15"/>
      <c r="Z299" s="15"/>
      <c r="AA299" s="55">
        <f t="shared" si="33"/>
        <v>0</v>
      </c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55">
        <f t="shared" si="34"/>
        <v>0</v>
      </c>
      <c r="AN299" s="55">
        <f t="shared" si="35"/>
        <v>0</v>
      </c>
      <c r="AO299" s="55">
        <f t="shared" si="36"/>
        <v>0</v>
      </c>
      <c r="AP299" s="84" t="str">
        <f t="shared" si="37"/>
        <v/>
      </c>
      <c r="AQ299" s="11" t="b">
        <f t="shared" si="38"/>
        <v>0</v>
      </c>
      <c r="AR299" s="59" t="b">
        <f t="shared" si="39"/>
        <v>0</v>
      </c>
      <c r="AS299" s="34" t="str">
        <f t="shared" si="40"/>
        <v/>
      </c>
    </row>
    <row r="300" spans="2:45" ht="12.75" customHeight="1" thickBot="1">
      <c r="B300" s="261"/>
      <c r="C300" s="62"/>
      <c r="D300" s="61"/>
      <c r="E300" s="63"/>
      <c r="F300" s="60"/>
      <c r="G300" s="54" t="e">
        <f>VLOOKUP(F300,Foglio1!$F$2:$G$1509,2,FALSE)</f>
        <v>#N/A</v>
      </c>
      <c r="H300" s="65"/>
      <c r="I300" s="63"/>
      <c r="J300" s="63"/>
      <c r="K300" s="63"/>
      <c r="L300" s="63"/>
      <c r="M300" s="66"/>
      <c r="N300" s="66"/>
      <c r="O300" s="67"/>
      <c r="P300" s="67"/>
      <c r="Q300" s="67"/>
      <c r="R300" s="67"/>
      <c r="S300" s="67"/>
      <c r="T300" s="67"/>
      <c r="U300" s="67"/>
      <c r="V300" s="67"/>
      <c r="W300" s="66"/>
      <c r="X300" s="67"/>
      <c r="Y300" s="68"/>
      <c r="Z300" s="68"/>
      <c r="AA300" s="64">
        <f t="shared" si="33"/>
        <v>0</v>
      </c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4">
        <f t="shared" si="34"/>
        <v>0</v>
      </c>
      <c r="AN300" s="64">
        <f t="shared" si="35"/>
        <v>0</v>
      </c>
      <c r="AO300" s="64">
        <f t="shared" si="36"/>
        <v>0</v>
      </c>
      <c r="AP300" s="84" t="str">
        <f t="shared" si="37"/>
        <v/>
      </c>
      <c r="AQ300" s="11" t="b">
        <f t="shared" si="38"/>
        <v>0</v>
      </c>
      <c r="AR300" s="59" t="b">
        <f t="shared" si="39"/>
        <v>0</v>
      </c>
      <c r="AS300" s="34" t="str">
        <f t="shared" si="40"/>
        <v/>
      </c>
    </row>
    <row r="301" spans="2:45" ht="12.75" customHeight="1">
      <c r="N301" s="57"/>
      <c r="O301" s="57"/>
      <c r="P301" s="57"/>
      <c r="Q301" s="57"/>
      <c r="R301" s="57"/>
      <c r="S301" s="57"/>
      <c r="T301" s="57"/>
      <c r="U301" s="57"/>
      <c r="V301" s="58"/>
      <c r="W301" s="58"/>
      <c r="X301" s="57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  <c r="AK301" s="58"/>
      <c r="AL301" s="58"/>
      <c r="AM301" s="55"/>
      <c r="AN301" s="55"/>
    </row>
    <row r="302" spans="2:45" ht="12.75" customHeight="1">
      <c r="N302" s="57"/>
      <c r="O302" s="57"/>
      <c r="P302" s="57"/>
      <c r="Q302" s="57"/>
      <c r="R302" s="57"/>
      <c r="S302" s="57"/>
      <c r="T302" s="57"/>
      <c r="U302" s="57"/>
      <c r="V302" s="58"/>
      <c r="W302" s="58"/>
      <c r="X302" s="57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  <c r="AK302" s="58"/>
      <c r="AL302" s="58"/>
      <c r="AM302" s="55"/>
      <c r="AN302" s="55"/>
    </row>
    <row r="303" spans="2:45" ht="12.75" customHeight="1">
      <c r="N303" s="57"/>
      <c r="O303" s="57"/>
      <c r="P303" s="57"/>
      <c r="Q303" s="57"/>
      <c r="R303" s="57"/>
      <c r="S303" s="57"/>
      <c r="T303" s="57"/>
      <c r="U303" s="57"/>
      <c r="V303" s="58"/>
      <c r="W303" s="58"/>
      <c r="X303" s="57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  <c r="AK303" s="58"/>
      <c r="AL303" s="58"/>
      <c r="AM303" s="55"/>
      <c r="AN303" s="55"/>
    </row>
    <row r="304" spans="2:45" ht="12.75" customHeight="1">
      <c r="N304" s="57"/>
      <c r="O304" s="57"/>
      <c r="P304" s="57"/>
      <c r="Q304" s="57"/>
      <c r="R304" s="57"/>
      <c r="S304" s="57"/>
      <c r="T304" s="57"/>
      <c r="U304" s="57"/>
      <c r="V304" s="58"/>
      <c r="W304" s="58"/>
      <c r="X304" s="57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  <c r="AK304" s="58"/>
      <c r="AL304" s="58"/>
      <c r="AM304" s="55"/>
      <c r="AN304" s="55"/>
    </row>
    <row r="305" spans="14:40" ht="12.75" customHeight="1">
      <c r="N305" s="57"/>
      <c r="O305" s="57"/>
      <c r="P305" s="57"/>
      <c r="Q305" s="57"/>
      <c r="R305" s="57"/>
      <c r="S305" s="57"/>
      <c r="T305" s="57"/>
      <c r="U305" s="57"/>
      <c r="V305" s="58"/>
      <c r="W305" s="58"/>
      <c r="X305" s="57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  <c r="AK305" s="58"/>
      <c r="AL305" s="58"/>
      <c r="AM305" s="55"/>
      <c r="AN305" s="55"/>
    </row>
    <row r="306" spans="14:40" ht="12.75" customHeight="1">
      <c r="N306" s="57"/>
      <c r="O306" s="57"/>
      <c r="P306" s="57"/>
      <c r="Q306" s="57"/>
      <c r="R306" s="57"/>
      <c r="S306" s="57"/>
      <c r="T306" s="57"/>
      <c r="U306" s="57"/>
      <c r="V306" s="58"/>
      <c r="W306" s="58"/>
      <c r="X306" s="57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  <c r="AK306" s="58"/>
      <c r="AL306" s="58"/>
      <c r="AM306" s="55"/>
      <c r="AN306" s="55"/>
    </row>
    <row r="307" spans="14:40" ht="12.75" customHeight="1">
      <c r="N307" s="57"/>
      <c r="O307" s="57"/>
      <c r="P307" s="57"/>
      <c r="Q307" s="57"/>
      <c r="R307" s="57"/>
      <c r="S307" s="57"/>
      <c r="T307" s="57"/>
      <c r="U307" s="57"/>
      <c r="V307" s="58"/>
      <c r="W307" s="58"/>
      <c r="X307" s="57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  <c r="AK307" s="58"/>
      <c r="AL307" s="58"/>
      <c r="AM307" s="55"/>
      <c r="AN307" s="55"/>
    </row>
    <row r="308" spans="14:40" ht="12.75" customHeight="1">
      <c r="N308" s="57"/>
      <c r="O308" s="57"/>
      <c r="P308" s="57"/>
      <c r="Q308" s="57"/>
      <c r="R308" s="57"/>
      <c r="S308" s="57"/>
      <c r="T308" s="57"/>
      <c r="U308" s="57"/>
      <c r="V308" s="58"/>
      <c r="W308" s="58"/>
      <c r="X308" s="57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  <c r="AK308" s="58"/>
      <c r="AL308" s="58"/>
      <c r="AM308" s="55"/>
      <c r="AN308" s="55"/>
    </row>
    <row r="309" spans="14:40" ht="12.75" customHeight="1">
      <c r="N309" s="57"/>
      <c r="O309" s="57"/>
      <c r="P309" s="57"/>
      <c r="Q309" s="57"/>
      <c r="R309" s="57"/>
      <c r="S309" s="57"/>
      <c r="T309" s="57"/>
      <c r="U309" s="57"/>
      <c r="V309" s="58"/>
      <c r="W309" s="58"/>
      <c r="X309" s="57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  <c r="AK309" s="58"/>
      <c r="AL309" s="58"/>
      <c r="AM309" s="55"/>
      <c r="AN309" s="55"/>
    </row>
    <row r="310" spans="14:40" ht="12.75" customHeight="1">
      <c r="N310" s="57"/>
      <c r="O310" s="57"/>
      <c r="P310" s="57"/>
      <c r="Q310" s="57"/>
      <c r="R310" s="57"/>
      <c r="S310" s="57"/>
      <c r="T310" s="57"/>
      <c r="U310" s="57"/>
      <c r="V310" s="58"/>
      <c r="W310" s="58"/>
      <c r="X310" s="57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  <c r="AK310" s="58"/>
      <c r="AL310" s="58"/>
      <c r="AM310" s="55"/>
      <c r="AN310" s="55"/>
    </row>
    <row r="311" spans="14:40" ht="12.75" customHeight="1">
      <c r="N311" s="57"/>
      <c r="O311" s="57"/>
      <c r="P311" s="57"/>
      <c r="Q311" s="57"/>
      <c r="R311" s="57"/>
      <c r="S311" s="57"/>
      <c r="T311" s="57"/>
      <c r="U311" s="57"/>
      <c r="V311" s="58"/>
      <c r="W311" s="58"/>
      <c r="X311" s="57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  <c r="AK311" s="58"/>
      <c r="AL311" s="58"/>
      <c r="AM311" s="55"/>
      <c r="AN311" s="55"/>
    </row>
    <row r="312" spans="14:40" ht="12.75" customHeight="1">
      <c r="N312" s="57"/>
      <c r="O312" s="57"/>
      <c r="P312" s="57"/>
      <c r="Q312" s="57"/>
      <c r="R312" s="57"/>
      <c r="S312" s="57"/>
      <c r="T312" s="57"/>
      <c r="U312" s="57"/>
      <c r="V312" s="58"/>
      <c r="W312" s="58"/>
      <c r="X312" s="57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  <c r="AK312" s="58"/>
      <c r="AL312" s="58"/>
      <c r="AM312" s="55"/>
      <c r="AN312" s="55"/>
    </row>
    <row r="313" spans="14:40" ht="12.75" customHeight="1">
      <c r="N313" s="57"/>
      <c r="O313" s="57"/>
      <c r="P313" s="57"/>
      <c r="Q313" s="57"/>
      <c r="R313" s="57"/>
      <c r="S313" s="57"/>
      <c r="T313" s="57"/>
      <c r="U313" s="57"/>
      <c r="V313" s="58"/>
      <c r="W313" s="58"/>
      <c r="X313" s="57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  <c r="AK313" s="58"/>
      <c r="AL313" s="58"/>
      <c r="AM313" s="55"/>
      <c r="AN313" s="55"/>
    </row>
    <row r="314" spans="14:40" ht="12.75" customHeight="1">
      <c r="N314" s="57"/>
      <c r="O314" s="57"/>
      <c r="P314" s="57"/>
      <c r="Q314" s="57"/>
      <c r="R314" s="57"/>
      <c r="S314" s="57"/>
      <c r="T314" s="57"/>
      <c r="U314" s="57"/>
      <c r="V314" s="58"/>
      <c r="W314" s="58"/>
      <c r="X314" s="57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  <c r="AK314" s="58"/>
      <c r="AL314" s="58"/>
      <c r="AM314" s="55"/>
      <c r="AN314" s="55"/>
    </row>
    <row r="315" spans="14:40" ht="12.75" customHeight="1">
      <c r="N315" s="57"/>
      <c r="O315" s="57"/>
      <c r="P315" s="57"/>
      <c r="Q315" s="57"/>
      <c r="R315" s="57"/>
      <c r="S315" s="57"/>
      <c r="T315" s="57"/>
      <c r="U315" s="57"/>
      <c r="V315" s="58"/>
      <c r="W315" s="58"/>
      <c r="X315" s="57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  <c r="AK315" s="58"/>
      <c r="AL315" s="58"/>
      <c r="AM315" s="55"/>
      <c r="AN315" s="55"/>
    </row>
    <row r="316" spans="14:40" ht="12.75" customHeight="1">
      <c r="N316" s="57"/>
      <c r="O316" s="57"/>
      <c r="P316" s="57"/>
      <c r="Q316" s="57"/>
      <c r="R316" s="57"/>
      <c r="S316" s="57"/>
      <c r="T316" s="57"/>
      <c r="U316" s="57"/>
      <c r="V316" s="58"/>
      <c r="W316" s="58"/>
      <c r="X316" s="57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  <c r="AK316" s="58"/>
      <c r="AL316" s="58"/>
      <c r="AM316" s="55"/>
      <c r="AN316" s="55"/>
    </row>
    <row r="317" spans="14:40" ht="12.75" customHeight="1">
      <c r="N317" s="57"/>
      <c r="O317" s="57"/>
      <c r="P317" s="57"/>
      <c r="Q317" s="57"/>
      <c r="R317" s="57"/>
      <c r="S317" s="57"/>
      <c r="T317" s="57"/>
      <c r="U317" s="57"/>
      <c r="V317" s="58"/>
      <c r="W317" s="58"/>
      <c r="X317" s="57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  <c r="AK317" s="58"/>
      <c r="AL317" s="58"/>
      <c r="AM317" s="55"/>
      <c r="AN317" s="55"/>
    </row>
    <row r="318" spans="14:40" ht="12.75" customHeight="1">
      <c r="N318" s="57"/>
      <c r="O318" s="57"/>
      <c r="P318" s="57"/>
      <c r="Q318" s="57"/>
      <c r="R318" s="57"/>
      <c r="S318" s="57"/>
      <c r="T318" s="57"/>
      <c r="U318" s="57"/>
      <c r="V318" s="58"/>
      <c r="W318" s="58"/>
      <c r="X318" s="57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  <c r="AK318" s="58"/>
      <c r="AL318" s="58"/>
      <c r="AM318" s="55"/>
      <c r="AN318" s="55"/>
    </row>
    <row r="319" spans="14:40" ht="12.75" customHeight="1">
      <c r="N319" s="57"/>
      <c r="O319" s="57"/>
      <c r="P319" s="57"/>
      <c r="Q319" s="57"/>
      <c r="R319" s="57"/>
      <c r="S319" s="57"/>
      <c r="T319" s="57"/>
      <c r="U319" s="57"/>
      <c r="V319" s="58"/>
      <c r="W319" s="58"/>
      <c r="X319" s="57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  <c r="AK319" s="58"/>
      <c r="AL319" s="58"/>
      <c r="AM319" s="55"/>
      <c r="AN319" s="55"/>
    </row>
    <row r="320" spans="14:40" ht="12.75" customHeight="1">
      <c r="N320" s="57"/>
      <c r="O320" s="57"/>
      <c r="P320" s="57"/>
      <c r="Q320" s="57"/>
      <c r="R320" s="57"/>
      <c r="S320" s="57"/>
      <c r="T320" s="57"/>
      <c r="U320" s="57"/>
      <c r="V320" s="58"/>
      <c r="W320" s="58"/>
      <c r="X320" s="57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  <c r="AK320" s="58"/>
      <c r="AL320" s="58"/>
      <c r="AM320" s="55"/>
      <c r="AN320" s="55"/>
    </row>
    <row r="321" spans="14:40" ht="12.75" customHeight="1">
      <c r="N321" s="57"/>
      <c r="O321" s="57"/>
      <c r="P321" s="57"/>
      <c r="Q321" s="57"/>
      <c r="R321" s="57"/>
      <c r="S321" s="57"/>
      <c r="T321" s="57"/>
      <c r="U321" s="57"/>
      <c r="V321" s="58"/>
      <c r="W321" s="58"/>
      <c r="X321" s="57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  <c r="AK321" s="58"/>
      <c r="AL321" s="58"/>
      <c r="AM321" s="55"/>
      <c r="AN321" s="55"/>
    </row>
    <row r="322" spans="14:40" ht="12.75" customHeight="1">
      <c r="N322" s="57"/>
      <c r="O322" s="57"/>
      <c r="P322" s="57"/>
      <c r="Q322" s="57"/>
      <c r="R322" s="57"/>
      <c r="S322" s="57"/>
      <c r="T322" s="57"/>
      <c r="U322" s="57"/>
      <c r="V322" s="58"/>
      <c r="W322" s="58"/>
      <c r="X322" s="57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  <c r="AK322" s="58"/>
      <c r="AL322" s="58"/>
      <c r="AM322" s="55"/>
      <c r="AN322" s="55"/>
    </row>
    <row r="323" spans="14:40" ht="12.75" customHeight="1">
      <c r="N323" s="57"/>
      <c r="O323" s="57"/>
      <c r="P323" s="57"/>
      <c r="Q323" s="57"/>
      <c r="R323" s="57"/>
      <c r="S323" s="57"/>
      <c r="T323" s="57"/>
      <c r="U323" s="57"/>
      <c r="V323" s="58"/>
      <c r="W323" s="58"/>
      <c r="X323" s="57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  <c r="AK323" s="58"/>
      <c r="AL323" s="58"/>
      <c r="AM323" s="55"/>
      <c r="AN323" s="55"/>
    </row>
    <row r="324" spans="14:40" ht="12.75" customHeight="1">
      <c r="N324" s="57"/>
      <c r="O324" s="57"/>
      <c r="P324" s="57"/>
      <c r="Q324" s="57"/>
      <c r="R324" s="57"/>
      <c r="S324" s="57"/>
      <c r="T324" s="57"/>
      <c r="U324" s="57"/>
      <c r="V324" s="58"/>
      <c r="W324" s="58"/>
      <c r="X324" s="57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  <c r="AK324" s="58"/>
      <c r="AL324" s="58"/>
      <c r="AM324" s="55"/>
      <c r="AN324" s="55"/>
    </row>
    <row r="325" spans="14:40" ht="12.75" customHeight="1">
      <c r="N325" s="57"/>
      <c r="O325" s="57"/>
      <c r="P325" s="57"/>
      <c r="Q325" s="57"/>
      <c r="R325" s="57"/>
      <c r="S325" s="57"/>
      <c r="T325" s="57"/>
      <c r="U325" s="57"/>
      <c r="V325" s="58"/>
      <c r="W325" s="58"/>
      <c r="X325" s="57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  <c r="AK325" s="58"/>
      <c r="AL325" s="58"/>
      <c r="AM325" s="55"/>
      <c r="AN325" s="55"/>
    </row>
    <row r="326" spans="14:40" ht="12.75" customHeight="1">
      <c r="N326" s="57"/>
      <c r="O326" s="57"/>
      <c r="P326" s="57"/>
      <c r="Q326" s="57"/>
      <c r="R326" s="57"/>
      <c r="S326" s="57"/>
      <c r="T326" s="57"/>
      <c r="U326" s="57"/>
      <c r="V326" s="58"/>
      <c r="W326" s="58"/>
      <c r="X326" s="57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  <c r="AK326" s="58"/>
      <c r="AL326" s="58"/>
      <c r="AM326" s="55"/>
      <c r="AN326" s="55"/>
    </row>
    <row r="327" spans="14:40" ht="12.75" customHeight="1">
      <c r="N327" s="57"/>
      <c r="O327" s="57"/>
      <c r="P327" s="57"/>
      <c r="Q327" s="57"/>
      <c r="R327" s="57"/>
      <c r="S327" s="57"/>
      <c r="T327" s="57"/>
      <c r="U327" s="57"/>
      <c r="V327" s="58"/>
      <c r="W327" s="58"/>
      <c r="X327" s="57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  <c r="AK327" s="58"/>
      <c r="AL327" s="58"/>
      <c r="AM327" s="55"/>
      <c r="AN327" s="55"/>
    </row>
    <row r="328" spans="14:40" ht="12.75" customHeight="1">
      <c r="N328" s="57"/>
      <c r="O328" s="57"/>
      <c r="P328" s="57"/>
      <c r="Q328" s="57"/>
      <c r="R328" s="57"/>
      <c r="S328" s="57"/>
      <c r="T328" s="57"/>
      <c r="U328" s="57"/>
      <c r="V328" s="58"/>
      <c r="W328" s="58"/>
      <c r="X328" s="57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  <c r="AL328" s="58"/>
      <c r="AM328" s="55"/>
      <c r="AN328" s="55"/>
    </row>
    <row r="329" spans="14:40" ht="12.75" customHeight="1">
      <c r="N329" s="57"/>
      <c r="O329" s="57"/>
      <c r="P329" s="57"/>
      <c r="Q329" s="57"/>
      <c r="R329" s="57"/>
      <c r="S329" s="57"/>
      <c r="T329" s="57"/>
      <c r="U329" s="57"/>
      <c r="V329" s="58"/>
      <c r="W329" s="58"/>
      <c r="X329" s="57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  <c r="AK329" s="58"/>
      <c r="AL329" s="58"/>
      <c r="AM329" s="55"/>
      <c r="AN329" s="55"/>
    </row>
    <row r="330" spans="14:40" ht="12.75" customHeight="1">
      <c r="N330" s="57"/>
      <c r="O330" s="57"/>
      <c r="P330" s="57"/>
      <c r="Q330" s="57"/>
      <c r="R330" s="57"/>
      <c r="S330" s="57"/>
      <c r="T330" s="57"/>
      <c r="U330" s="57"/>
      <c r="V330" s="58"/>
      <c r="W330" s="58"/>
      <c r="X330" s="57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  <c r="AK330" s="58"/>
      <c r="AL330" s="58"/>
      <c r="AM330" s="55"/>
      <c r="AN330" s="55"/>
    </row>
    <row r="331" spans="14:40" ht="12.75" customHeight="1">
      <c r="N331" s="57"/>
      <c r="O331" s="57"/>
      <c r="P331" s="57"/>
      <c r="Q331" s="57"/>
      <c r="R331" s="57"/>
      <c r="S331" s="57"/>
      <c r="T331" s="57"/>
      <c r="U331" s="57"/>
      <c r="V331" s="58"/>
      <c r="W331" s="58"/>
      <c r="X331" s="57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  <c r="AK331" s="58"/>
      <c r="AL331" s="58"/>
      <c r="AM331" s="55"/>
      <c r="AN331" s="55"/>
    </row>
    <row r="332" spans="14:40" ht="12.75" customHeight="1">
      <c r="N332" s="57"/>
      <c r="O332" s="57"/>
      <c r="P332" s="57"/>
      <c r="Q332" s="57"/>
      <c r="R332" s="57"/>
      <c r="S332" s="57"/>
      <c r="T332" s="57"/>
      <c r="U332" s="57"/>
      <c r="V332" s="58"/>
      <c r="W332" s="58"/>
      <c r="X332" s="57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  <c r="AK332" s="58"/>
      <c r="AL332" s="58"/>
      <c r="AM332" s="55"/>
      <c r="AN332" s="55"/>
    </row>
    <row r="333" spans="14:40" ht="12.75" customHeight="1">
      <c r="N333" s="57"/>
      <c r="O333" s="57"/>
      <c r="P333" s="57"/>
      <c r="Q333" s="57"/>
      <c r="R333" s="57"/>
      <c r="S333" s="57"/>
      <c r="T333" s="57"/>
      <c r="U333" s="57"/>
      <c r="V333" s="58"/>
      <c r="W333" s="58"/>
      <c r="X333" s="57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  <c r="AK333" s="58"/>
      <c r="AL333" s="58"/>
      <c r="AM333" s="55"/>
      <c r="AN333" s="55"/>
    </row>
    <row r="334" spans="14:40" ht="12.75" customHeight="1">
      <c r="N334" s="57"/>
      <c r="O334" s="57"/>
      <c r="P334" s="57"/>
      <c r="Q334" s="57"/>
      <c r="R334" s="57"/>
      <c r="S334" s="57"/>
      <c r="T334" s="57"/>
      <c r="U334" s="57"/>
      <c r="V334" s="58"/>
      <c r="W334" s="58"/>
      <c r="X334" s="57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  <c r="AK334" s="58"/>
      <c r="AL334" s="58"/>
      <c r="AM334" s="55"/>
      <c r="AN334" s="55"/>
    </row>
    <row r="335" spans="14:40" ht="12.75" customHeight="1">
      <c r="N335" s="57"/>
      <c r="O335" s="57"/>
      <c r="P335" s="57"/>
      <c r="Q335" s="57"/>
      <c r="R335" s="57"/>
      <c r="S335" s="57"/>
      <c r="T335" s="57"/>
      <c r="U335" s="57"/>
      <c r="V335" s="58"/>
      <c r="W335" s="58"/>
      <c r="X335" s="57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  <c r="AK335" s="58"/>
      <c r="AL335" s="58"/>
      <c r="AM335" s="55"/>
      <c r="AN335" s="55"/>
    </row>
    <row r="336" spans="14:40" ht="12.75" customHeight="1">
      <c r="N336" s="57"/>
      <c r="O336" s="57"/>
      <c r="P336" s="57"/>
      <c r="Q336" s="57"/>
      <c r="R336" s="57"/>
      <c r="S336" s="57"/>
      <c r="T336" s="57"/>
      <c r="U336" s="57"/>
      <c r="V336" s="58"/>
      <c r="W336" s="58"/>
      <c r="X336" s="57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  <c r="AK336" s="58"/>
      <c r="AL336" s="58"/>
      <c r="AM336" s="55"/>
      <c r="AN336" s="55"/>
    </row>
    <row r="337" spans="14:40" ht="12.75" customHeight="1">
      <c r="N337" s="57"/>
      <c r="O337" s="57"/>
      <c r="P337" s="57"/>
      <c r="Q337" s="57"/>
      <c r="R337" s="57"/>
      <c r="S337" s="57"/>
      <c r="T337" s="57"/>
      <c r="U337" s="57"/>
      <c r="V337" s="58"/>
      <c r="W337" s="58"/>
      <c r="X337" s="57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  <c r="AK337" s="58"/>
      <c r="AL337" s="58"/>
      <c r="AM337" s="55"/>
      <c r="AN337" s="55"/>
    </row>
    <row r="338" spans="14:40" ht="12.75" customHeight="1">
      <c r="N338" s="57"/>
      <c r="O338" s="57"/>
      <c r="P338" s="57"/>
      <c r="Q338" s="57"/>
      <c r="R338" s="57"/>
      <c r="S338" s="57"/>
      <c r="T338" s="57"/>
      <c r="U338" s="57"/>
      <c r="V338" s="58"/>
      <c r="W338" s="58"/>
      <c r="X338" s="57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  <c r="AK338" s="58"/>
      <c r="AL338" s="58"/>
      <c r="AM338" s="55"/>
      <c r="AN338" s="55"/>
    </row>
    <row r="339" spans="14:40" ht="12.75" customHeight="1">
      <c r="N339" s="57"/>
      <c r="O339" s="57"/>
      <c r="P339" s="57"/>
      <c r="Q339" s="57"/>
      <c r="R339" s="57"/>
      <c r="S339" s="57"/>
      <c r="T339" s="57"/>
      <c r="U339" s="57"/>
      <c r="V339" s="58"/>
      <c r="W339" s="58"/>
      <c r="X339" s="57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  <c r="AK339" s="58"/>
      <c r="AL339" s="58"/>
      <c r="AM339" s="55"/>
      <c r="AN339" s="55"/>
    </row>
    <row r="340" spans="14:40" ht="12.75" customHeight="1">
      <c r="N340" s="57"/>
      <c r="O340" s="57"/>
      <c r="P340" s="57"/>
      <c r="Q340" s="57"/>
      <c r="R340" s="57"/>
      <c r="S340" s="57"/>
      <c r="T340" s="57"/>
      <c r="U340" s="57"/>
      <c r="V340" s="58"/>
      <c r="W340" s="58"/>
      <c r="X340" s="57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  <c r="AK340" s="58"/>
      <c r="AL340" s="58"/>
      <c r="AM340" s="55"/>
      <c r="AN340" s="55"/>
    </row>
    <row r="341" spans="14:40" ht="12.75" customHeight="1">
      <c r="N341" s="57"/>
      <c r="O341" s="57"/>
      <c r="P341" s="57"/>
      <c r="Q341" s="57"/>
      <c r="R341" s="57"/>
      <c r="S341" s="57"/>
      <c r="T341" s="57"/>
      <c r="U341" s="57"/>
      <c r="V341" s="58"/>
      <c r="W341" s="58"/>
      <c r="X341" s="57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  <c r="AK341" s="58"/>
      <c r="AL341" s="58"/>
      <c r="AM341" s="55"/>
      <c r="AN341" s="55"/>
    </row>
    <row r="342" spans="14:40" ht="12.75" customHeight="1">
      <c r="N342" s="57"/>
      <c r="O342" s="57"/>
      <c r="P342" s="57"/>
      <c r="Q342" s="57"/>
      <c r="R342" s="57"/>
      <c r="S342" s="57"/>
      <c r="T342" s="57"/>
      <c r="U342" s="57"/>
      <c r="V342" s="58"/>
      <c r="W342" s="58"/>
      <c r="X342" s="57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  <c r="AK342" s="58"/>
      <c r="AL342" s="58"/>
      <c r="AM342" s="55"/>
      <c r="AN342" s="55"/>
    </row>
    <row r="343" spans="14:40" ht="12.75" customHeight="1">
      <c r="N343" s="57"/>
      <c r="O343" s="57"/>
      <c r="P343" s="57"/>
      <c r="Q343" s="57"/>
      <c r="R343" s="57"/>
      <c r="S343" s="57"/>
      <c r="T343" s="57"/>
      <c r="U343" s="57"/>
      <c r="V343" s="58"/>
      <c r="W343" s="58"/>
      <c r="X343" s="57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  <c r="AK343" s="58"/>
      <c r="AL343" s="58"/>
      <c r="AM343" s="55"/>
      <c r="AN343" s="55"/>
    </row>
    <row r="344" spans="14:40" ht="12.75" customHeight="1">
      <c r="N344" s="57"/>
      <c r="O344" s="57"/>
      <c r="P344" s="57"/>
      <c r="Q344" s="57"/>
      <c r="R344" s="57"/>
      <c r="S344" s="57"/>
      <c r="T344" s="57"/>
      <c r="U344" s="57"/>
      <c r="V344" s="58"/>
      <c r="W344" s="58"/>
      <c r="X344" s="57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  <c r="AK344" s="58"/>
      <c r="AL344" s="58"/>
      <c r="AM344" s="55"/>
      <c r="AN344" s="55"/>
    </row>
    <row r="345" spans="14:40" ht="12.75" customHeight="1">
      <c r="N345" s="57"/>
      <c r="O345" s="57"/>
      <c r="P345" s="57"/>
      <c r="Q345" s="57"/>
      <c r="R345" s="57"/>
      <c r="S345" s="57"/>
      <c r="T345" s="57"/>
      <c r="U345" s="57"/>
      <c r="V345" s="58"/>
      <c r="W345" s="58"/>
      <c r="X345" s="57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  <c r="AK345" s="58"/>
      <c r="AL345" s="58"/>
      <c r="AM345" s="55"/>
      <c r="AN345" s="55"/>
    </row>
    <row r="346" spans="14:40" ht="12.75" customHeight="1">
      <c r="N346" s="57"/>
      <c r="O346" s="57"/>
      <c r="P346" s="57"/>
      <c r="Q346" s="57"/>
      <c r="R346" s="57"/>
      <c r="S346" s="57"/>
      <c r="T346" s="57"/>
      <c r="U346" s="57"/>
      <c r="V346" s="58"/>
      <c r="W346" s="58"/>
      <c r="X346" s="57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  <c r="AK346" s="58"/>
      <c r="AL346" s="58"/>
      <c r="AM346" s="55"/>
      <c r="AN346" s="55"/>
    </row>
    <row r="347" spans="14:40" ht="12.75" customHeight="1">
      <c r="N347" s="57"/>
      <c r="O347" s="57"/>
      <c r="P347" s="57"/>
      <c r="Q347" s="57"/>
      <c r="R347" s="57"/>
      <c r="S347" s="57"/>
      <c r="T347" s="57"/>
      <c r="U347" s="57"/>
      <c r="V347" s="58"/>
      <c r="W347" s="58"/>
      <c r="X347" s="57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  <c r="AK347" s="58"/>
      <c r="AL347" s="58"/>
      <c r="AM347" s="55"/>
      <c r="AN347" s="55"/>
    </row>
    <row r="348" spans="14:40" ht="12.75" customHeight="1">
      <c r="N348" s="57"/>
      <c r="O348" s="57"/>
      <c r="P348" s="57"/>
      <c r="Q348" s="57"/>
      <c r="R348" s="57"/>
      <c r="S348" s="57"/>
      <c r="T348" s="57"/>
      <c r="U348" s="57"/>
      <c r="V348" s="58"/>
      <c r="W348" s="58"/>
      <c r="X348" s="57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  <c r="AK348" s="58"/>
      <c r="AL348" s="58"/>
      <c r="AM348" s="55"/>
      <c r="AN348" s="55"/>
    </row>
    <row r="349" spans="14:40" ht="12.75" customHeight="1">
      <c r="N349" s="57"/>
      <c r="O349" s="57"/>
      <c r="P349" s="57"/>
      <c r="Q349" s="57"/>
      <c r="R349" s="57"/>
      <c r="S349" s="57"/>
      <c r="T349" s="57"/>
      <c r="U349" s="57"/>
      <c r="V349" s="58"/>
      <c r="W349" s="58"/>
      <c r="X349" s="57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  <c r="AK349" s="58"/>
      <c r="AL349" s="58"/>
      <c r="AM349" s="55"/>
      <c r="AN349" s="55"/>
    </row>
    <row r="350" spans="14:40" ht="12.75" customHeight="1">
      <c r="N350" s="57"/>
      <c r="O350" s="57"/>
      <c r="P350" s="57"/>
      <c r="Q350" s="57"/>
      <c r="R350" s="57"/>
      <c r="S350" s="57"/>
      <c r="T350" s="57"/>
      <c r="U350" s="57"/>
      <c r="V350" s="58"/>
      <c r="W350" s="58"/>
      <c r="X350" s="57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  <c r="AK350" s="58"/>
      <c r="AL350" s="58"/>
      <c r="AM350" s="55"/>
      <c r="AN350" s="55"/>
    </row>
    <row r="351" spans="14:40" ht="12.75" customHeight="1">
      <c r="N351" s="57"/>
      <c r="O351" s="57"/>
      <c r="P351" s="57"/>
      <c r="Q351" s="57"/>
      <c r="R351" s="57"/>
      <c r="S351" s="57"/>
      <c r="T351" s="57"/>
      <c r="U351" s="57"/>
      <c r="V351" s="58"/>
      <c r="W351" s="58"/>
      <c r="X351" s="57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  <c r="AK351" s="58"/>
      <c r="AL351" s="58"/>
      <c r="AM351" s="55"/>
      <c r="AN351" s="55"/>
    </row>
    <row r="352" spans="14:40" ht="12.75" customHeight="1">
      <c r="N352" s="57"/>
      <c r="O352" s="57"/>
      <c r="P352" s="57"/>
      <c r="Q352" s="57"/>
      <c r="R352" s="57"/>
      <c r="S352" s="57"/>
      <c r="T352" s="57"/>
      <c r="U352" s="57"/>
      <c r="V352" s="58"/>
      <c r="W352" s="58"/>
      <c r="X352" s="57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  <c r="AK352" s="58"/>
      <c r="AL352" s="58"/>
      <c r="AM352" s="55"/>
      <c r="AN352" s="55"/>
    </row>
    <row r="353" spans="14:40" ht="12.75" customHeight="1">
      <c r="N353" s="57"/>
      <c r="O353" s="57"/>
      <c r="P353" s="57"/>
      <c r="Q353" s="57"/>
      <c r="R353" s="57"/>
      <c r="S353" s="57"/>
      <c r="T353" s="57"/>
      <c r="U353" s="57"/>
      <c r="V353" s="58"/>
      <c r="W353" s="58"/>
      <c r="X353" s="57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  <c r="AK353" s="58"/>
      <c r="AL353" s="58"/>
      <c r="AM353" s="55"/>
      <c r="AN353" s="55"/>
    </row>
    <row r="354" spans="14:40" ht="12.75" customHeight="1">
      <c r="N354" s="57"/>
      <c r="O354" s="57"/>
      <c r="P354" s="57"/>
      <c r="Q354" s="57"/>
      <c r="R354" s="57"/>
      <c r="S354" s="57"/>
      <c r="T354" s="57"/>
      <c r="U354" s="57"/>
      <c r="V354" s="58"/>
      <c r="W354" s="58"/>
      <c r="X354" s="57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  <c r="AK354" s="58"/>
      <c r="AL354" s="58"/>
      <c r="AM354" s="55"/>
      <c r="AN354" s="55"/>
    </row>
    <row r="355" spans="14:40" ht="12.75" customHeight="1">
      <c r="N355" s="57"/>
      <c r="O355" s="57"/>
      <c r="P355" s="57"/>
      <c r="Q355" s="57"/>
      <c r="R355" s="57"/>
      <c r="S355" s="57"/>
      <c r="T355" s="57"/>
      <c r="U355" s="57"/>
      <c r="V355" s="58"/>
      <c r="W355" s="58"/>
      <c r="X355" s="57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  <c r="AK355" s="58"/>
      <c r="AL355" s="58"/>
      <c r="AM355" s="55"/>
      <c r="AN355" s="55"/>
    </row>
    <row r="356" spans="14:40" ht="12.75" customHeight="1">
      <c r="N356" s="57"/>
      <c r="O356" s="57"/>
      <c r="P356" s="57"/>
      <c r="Q356" s="57"/>
      <c r="R356" s="57"/>
      <c r="S356" s="57"/>
      <c r="T356" s="57"/>
      <c r="U356" s="57"/>
      <c r="V356" s="58"/>
      <c r="W356" s="58"/>
      <c r="X356" s="57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  <c r="AK356" s="58"/>
      <c r="AL356" s="58"/>
      <c r="AM356" s="55"/>
      <c r="AN356" s="55"/>
    </row>
    <row r="357" spans="14:40" ht="12.75" customHeight="1">
      <c r="N357" s="57"/>
      <c r="O357" s="57"/>
      <c r="P357" s="57"/>
      <c r="Q357" s="57"/>
      <c r="R357" s="57"/>
      <c r="S357" s="57"/>
      <c r="T357" s="57"/>
      <c r="U357" s="57"/>
      <c r="V357" s="58"/>
      <c r="W357" s="58"/>
      <c r="X357" s="57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  <c r="AK357" s="58"/>
      <c r="AL357" s="58"/>
      <c r="AM357" s="55"/>
      <c r="AN357" s="55"/>
    </row>
    <row r="358" spans="14:40" ht="12.75" customHeight="1">
      <c r="N358" s="57"/>
      <c r="O358" s="57"/>
      <c r="P358" s="57"/>
      <c r="Q358" s="57"/>
      <c r="R358" s="57"/>
      <c r="S358" s="57"/>
      <c r="T358" s="57"/>
      <c r="U358" s="57"/>
      <c r="V358" s="58"/>
      <c r="W358" s="58"/>
      <c r="X358" s="57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  <c r="AK358" s="58"/>
      <c r="AL358" s="58"/>
      <c r="AM358" s="55"/>
      <c r="AN358" s="55"/>
    </row>
    <row r="359" spans="14:40" ht="12.75" customHeight="1">
      <c r="N359" s="57"/>
      <c r="O359" s="57"/>
      <c r="P359" s="57"/>
      <c r="Q359" s="57"/>
      <c r="R359" s="57"/>
      <c r="S359" s="57"/>
      <c r="T359" s="57"/>
      <c r="U359" s="57"/>
      <c r="V359" s="58"/>
      <c r="W359" s="58"/>
      <c r="X359" s="57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  <c r="AK359" s="58"/>
      <c r="AL359" s="58"/>
      <c r="AM359" s="55"/>
      <c r="AN359" s="55"/>
    </row>
    <row r="360" spans="14:40" ht="12.75" customHeight="1">
      <c r="N360" s="57"/>
      <c r="O360" s="57"/>
      <c r="P360" s="57"/>
      <c r="Q360" s="57"/>
      <c r="R360" s="57"/>
      <c r="S360" s="57"/>
      <c r="T360" s="57"/>
      <c r="U360" s="57"/>
      <c r="V360" s="58"/>
      <c r="W360" s="58"/>
      <c r="X360" s="57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  <c r="AK360" s="58"/>
      <c r="AL360" s="58"/>
      <c r="AM360" s="55"/>
      <c r="AN360" s="55"/>
    </row>
    <row r="361" spans="14:40" ht="12.75" customHeight="1">
      <c r="N361" s="57"/>
      <c r="O361" s="57"/>
      <c r="P361" s="57"/>
      <c r="Q361" s="57"/>
      <c r="R361" s="57"/>
      <c r="S361" s="57"/>
      <c r="T361" s="57"/>
      <c r="U361" s="57"/>
      <c r="V361" s="58"/>
      <c r="W361" s="58"/>
      <c r="X361" s="57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  <c r="AK361" s="58"/>
      <c r="AL361" s="58"/>
      <c r="AM361" s="55"/>
      <c r="AN361" s="55"/>
    </row>
    <row r="362" spans="14:40" ht="12.75" customHeight="1">
      <c r="N362" s="57"/>
      <c r="O362" s="57"/>
      <c r="P362" s="57"/>
      <c r="Q362" s="57"/>
      <c r="R362" s="57"/>
      <c r="S362" s="57"/>
      <c r="T362" s="57"/>
      <c r="U362" s="57"/>
      <c r="V362" s="58"/>
      <c r="W362" s="58"/>
      <c r="X362" s="57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58"/>
      <c r="AL362" s="58"/>
      <c r="AM362" s="55"/>
      <c r="AN362" s="55"/>
    </row>
    <row r="363" spans="14:40" ht="12.75" customHeight="1">
      <c r="N363" s="57"/>
      <c r="O363" s="57"/>
      <c r="P363" s="57"/>
      <c r="Q363" s="57"/>
      <c r="R363" s="57"/>
      <c r="S363" s="57"/>
      <c r="T363" s="57"/>
      <c r="U363" s="57"/>
      <c r="V363" s="58"/>
      <c r="W363" s="58"/>
      <c r="X363" s="57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  <c r="AK363" s="58"/>
      <c r="AL363" s="58"/>
      <c r="AM363" s="55"/>
      <c r="AN363" s="55"/>
    </row>
    <row r="364" spans="14:40" ht="12.75" customHeight="1">
      <c r="N364" s="57"/>
      <c r="O364" s="57"/>
      <c r="P364" s="57"/>
      <c r="Q364" s="57"/>
      <c r="R364" s="57"/>
      <c r="S364" s="57"/>
      <c r="T364" s="57"/>
      <c r="U364" s="57"/>
      <c r="V364" s="58"/>
      <c r="W364" s="58"/>
      <c r="X364" s="57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  <c r="AK364" s="58"/>
      <c r="AL364" s="58"/>
      <c r="AM364" s="55"/>
      <c r="AN364" s="55"/>
    </row>
    <row r="365" spans="14:40" ht="12.75" customHeight="1">
      <c r="N365" s="57"/>
      <c r="O365" s="57"/>
      <c r="P365" s="57"/>
      <c r="Q365" s="57"/>
      <c r="R365" s="57"/>
      <c r="S365" s="57"/>
      <c r="T365" s="57"/>
      <c r="U365" s="57"/>
      <c r="V365" s="58"/>
      <c r="W365" s="58"/>
      <c r="X365" s="57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  <c r="AK365" s="58"/>
      <c r="AL365" s="58"/>
      <c r="AM365" s="55"/>
      <c r="AN365" s="55"/>
    </row>
    <row r="366" spans="14:40" ht="12.75" customHeight="1">
      <c r="N366" s="57"/>
      <c r="O366" s="57"/>
      <c r="P366" s="57"/>
      <c r="Q366" s="57"/>
      <c r="R366" s="57"/>
      <c r="S366" s="57"/>
      <c r="T366" s="57"/>
      <c r="U366" s="57"/>
      <c r="V366" s="58"/>
      <c r="W366" s="58"/>
      <c r="X366" s="57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  <c r="AK366" s="58"/>
      <c r="AL366" s="58"/>
      <c r="AM366" s="55"/>
      <c r="AN366" s="55"/>
    </row>
    <row r="367" spans="14:40" ht="12.75" customHeight="1">
      <c r="N367" s="57"/>
      <c r="O367" s="57"/>
      <c r="P367" s="57"/>
      <c r="Q367" s="57"/>
      <c r="R367" s="57"/>
      <c r="S367" s="57"/>
      <c r="T367" s="57"/>
      <c r="U367" s="57"/>
      <c r="V367" s="58"/>
      <c r="W367" s="58"/>
      <c r="X367" s="57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  <c r="AK367" s="58"/>
      <c r="AL367" s="58"/>
      <c r="AM367" s="55"/>
      <c r="AN367" s="55"/>
    </row>
    <row r="368" spans="14:40" ht="12.75" customHeight="1">
      <c r="N368" s="57"/>
      <c r="O368" s="57"/>
      <c r="P368" s="57"/>
      <c r="Q368" s="57"/>
      <c r="R368" s="57"/>
      <c r="S368" s="57"/>
      <c r="T368" s="57"/>
      <c r="U368" s="57"/>
      <c r="V368" s="58"/>
      <c r="W368" s="58"/>
      <c r="X368" s="57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  <c r="AK368" s="58"/>
      <c r="AL368" s="58"/>
      <c r="AM368" s="55"/>
      <c r="AN368" s="55"/>
    </row>
    <row r="369" spans="14:40" ht="12.75" customHeight="1">
      <c r="N369" s="57"/>
      <c r="O369" s="57"/>
      <c r="P369" s="57"/>
      <c r="Q369" s="57"/>
      <c r="R369" s="57"/>
      <c r="S369" s="57"/>
      <c r="T369" s="57"/>
      <c r="U369" s="57"/>
      <c r="V369" s="58"/>
      <c r="W369" s="58"/>
      <c r="X369" s="57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  <c r="AK369" s="58"/>
      <c r="AL369" s="58"/>
      <c r="AM369" s="55"/>
      <c r="AN369" s="55"/>
    </row>
    <row r="370" spans="14:40" ht="12.75" customHeight="1">
      <c r="N370" s="57"/>
      <c r="O370" s="57"/>
      <c r="P370" s="57"/>
      <c r="Q370" s="57"/>
      <c r="R370" s="57"/>
      <c r="S370" s="57"/>
      <c r="T370" s="57"/>
      <c r="U370" s="57"/>
      <c r="V370" s="58"/>
      <c r="W370" s="58"/>
      <c r="X370" s="57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  <c r="AK370" s="58"/>
      <c r="AL370" s="58"/>
      <c r="AM370" s="55"/>
      <c r="AN370" s="55"/>
    </row>
    <row r="371" spans="14:40" ht="12.75" customHeight="1">
      <c r="N371" s="57"/>
      <c r="O371" s="57"/>
      <c r="P371" s="57"/>
      <c r="Q371" s="57"/>
      <c r="R371" s="57"/>
      <c r="S371" s="57"/>
      <c r="T371" s="57"/>
      <c r="U371" s="57"/>
      <c r="V371" s="58"/>
      <c r="W371" s="58"/>
      <c r="X371" s="57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  <c r="AK371" s="58"/>
      <c r="AL371" s="58"/>
      <c r="AM371" s="55"/>
      <c r="AN371" s="55"/>
    </row>
    <row r="372" spans="14:40" ht="12.75" customHeight="1">
      <c r="N372" s="57"/>
      <c r="O372" s="57"/>
      <c r="P372" s="57"/>
      <c r="Q372" s="57"/>
      <c r="R372" s="57"/>
      <c r="S372" s="57"/>
      <c r="T372" s="57"/>
      <c r="U372" s="57"/>
      <c r="V372" s="58"/>
      <c r="W372" s="58"/>
      <c r="X372" s="57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  <c r="AK372" s="58"/>
      <c r="AL372" s="58"/>
      <c r="AM372" s="55"/>
      <c r="AN372" s="55"/>
    </row>
    <row r="373" spans="14:40" ht="12.75" customHeight="1">
      <c r="N373" s="57"/>
      <c r="O373" s="57"/>
      <c r="P373" s="57"/>
      <c r="Q373" s="57"/>
      <c r="R373" s="57"/>
      <c r="S373" s="57"/>
      <c r="T373" s="57"/>
      <c r="U373" s="57"/>
      <c r="V373" s="58"/>
      <c r="W373" s="58"/>
      <c r="X373" s="57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  <c r="AK373" s="58"/>
      <c r="AL373" s="58"/>
      <c r="AM373" s="55"/>
      <c r="AN373" s="55"/>
    </row>
    <row r="374" spans="14:40" ht="12.75" customHeight="1">
      <c r="N374" s="57"/>
      <c r="O374" s="57"/>
      <c r="P374" s="57"/>
      <c r="Q374" s="57"/>
      <c r="R374" s="57"/>
      <c r="S374" s="57"/>
      <c r="T374" s="57"/>
      <c r="U374" s="57"/>
      <c r="V374" s="58"/>
      <c r="W374" s="58"/>
      <c r="X374" s="57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  <c r="AK374" s="58"/>
      <c r="AL374" s="58"/>
      <c r="AM374" s="55"/>
      <c r="AN374" s="55"/>
    </row>
    <row r="375" spans="14:40" ht="12.75" customHeight="1">
      <c r="N375" s="57"/>
      <c r="O375" s="57"/>
      <c r="P375" s="57"/>
      <c r="Q375" s="57"/>
      <c r="R375" s="57"/>
      <c r="S375" s="57"/>
      <c r="T375" s="57"/>
      <c r="U375" s="57"/>
      <c r="V375" s="58"/>
      <c r="W375" s="58"/>
      <c r="X375" s="57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  <c r="AK375" s="58"/>
      <c r="AL375" s="58"/>
      <c r="AM375" s="55"/>
      <c r="AN375" s="55"/>
    </row>
    <row r="376" spans="14:40" ht="12.75" customHeight="1">
      <c r="N376" s="57"/>
      <c r="O376" s="57"/>
      <c r="P376" s="57"/>
      <c r="Q376" s="57"/>
      <c r="R376" s="57"/>
      <c r="S376" s="57"/>
      <c r="T376" s="57"/>
      <c r="U376" s="57"/>
      <c r="V376" s="58"/>
      <c r="W376" s="58"/>
      <c r="X376" s="57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  <c r="AK376" s="58"/>
      <c r="AL376" s="58"/>
      <c r="AM376" s="55"/>
      <c r="AN376" s="55"/>
    </row>
    <row r="377" spans="14:40" ht="12.75" customHeight="1">
      <c r="N377" s="57"/>
      <c r="O377" s="57"/>
      <c r="P377" s="57"/>
      <c r="Q377" s="57"/>
      <c r="R377" s="57"/>
      <c r="S377" s="57"/>
      <c r="T377" s="57"/>
      <c r="U377" s="57"/>
      <c r="V377" s="58"/>
      <c r="W377" s="58"/>
      <c r="X377" s="57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  <c r="AK377" s="58"/>
      <c r="AL377" s="58"/>
      <c r="AM377" s="55"/>
      <c r="AN377" s="55"/>
    </row>
    <row r="378" spans="14:40" ht="12.75" customHeight="1">
      <c r="N378" s="57"/>
      <c r="O378" s="57"/>
      <c r="P378" s="57"/>
      <c r="Q378" s="57"/>
      <c r="R378" s="57"/>
      <c r="S378" s="57"/>
      <c r="T378" s="57"/>
      <c r="U378" s="57"/>
      <c r="V378" s="58"/>
      <c r="W378" s="58"/>
      <c r="X378" s="57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  <c r="AK378" s="58"/>
      <c r="AL378" s="58"/>
      <c r="AM378" s="55"/>
      <c r="AN378" s="55"/>
    </row>
    <row r="379" spans="14:40" ht="12.75" customHeight="1">
      <c r="N379" s="57"/>
      <c r="O379" s="57"/>
      <c r="P379" s="57"/>
      <c r="Q379" s="57"/>
      <c r="R379" s="57"/>
      <c r="S379" s="57"/>
      <c r="T379" s="57"/>
      <c r="U379" s="57"/>
      <c r="V379" s="58"/>
      <c r="W379" s="58"/>
      <c r="X379" s="57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  <c r="AK379" s="58"/>
      <c r="AL379" s="58"/>
      <c r="AM379" s="55"/>
      <c r="AN379" s="55"/>
    </row>
    <row r="380" spans="14:40" ht="12.75" customHeight="1">
      <c r="N380" s="57"/>
      <c r="O380" s="57"/>
      <c r="P380" s="57"/>
      <c r="Q380" s="57"/>
      <c r="R380" s="57"/>
      <c r="S380" s="57"/>
      <c r="T380" s="57"/>
      <c r="U380" s="57"/>
      <c r="V380" s="58"/>
      <c r="W380" s="58"/>
      <c r="X380" s="57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  <c r="AK380" s="58"/>
      <c r="AL380" s="58"/>
      <c r="AM380" s="55"/>
      <c r="AN380" s="55"/>
    </row>
    <row r="381" spans="14:40" ht="12.75" customHeight="1">
      <c r="N381" s="57"/>
      <c r="O381" s="57"/>
      <c r="P381" s="57"/>
      <c r="Q381" s="57"/>
      <c r="R381" s="57"/>
      <c r="S381" s="57"/>
      <c r="T381" s="57"/>
      <c r="U381" s="57"/>
      <c r="V381" s="58"/>
      <c r="W381" s="58"/>
      <c r="X381" s="57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  <c r="AK381" s="58"/>
      <c r="AL381" s="58"/>
      <c r="AM381" s="55"/>
      <c r="AN381" s="55"/>
    </row>
    <row r="382" spans="14:40" ht="12.75" customHeight="1">
      <c r="N382" s="57"/>
      <c r="O382" s="57"/>
      <c r="P382" s="57"/>
      <c r="Q382" s="57"/>
      <c r="R382" s="57"/>
      <c r="S382" s="57"/>
      <c r="T382" s="57"/>
      <c r="U382" s="57"/>
      <c r="V382" s="58"/>
      <c r="W382" s="58"/>
      <c r="X382" s="57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  <c r="AK382" s="58"/>
      <c r="AL382" s="58"/>
      <c r="AM382" s="55"/>
      <c r="AN382" s="55"/>
    </row>
    <row r="383" spans="14:40" ht="12.75" customHeight="1">
      <c r="N383" s="57"/>
      <c r="O383" s="57"/>
      <c r="P383" s="57"/>
      <c r="Q383" s="57"/>
      <c r="R383" s="57"/>
      <c r="S383" s="57"/>
      <c r="T383" s="57"/>
      <c r="U383" s="57"/>
      <c r="V383" s="58"/>
      <c r="W383" s="58"/>
      <c r="X383" s="57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  <c r="AK383" s="58"/>
      <c r="AL383" s="58"/>
      <c r="AM383" s="55"/>
      <c r="AN383" s="55"/>
    </row>
    <row r="384" spans="14:40" ht="12.75" customHeight="1">
      <c r="N384" s="57"/>
      <c r="O384" s="57"/>
      <c r="P384" s="57"/>
      <c r="Q384" s="57"/>
      <c r="R384" s="57"/>
      <c r="S384" s="57"/>
      <c r="T384" s="57"/>
      <c r="U384" s="57"/>
      <c r="V384" s="58"/>
      <c r="W384" s="58"/>
      <c r="X384" s="57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  <c r="AK384" s="58"/>
      <c r="AL384" s="58"/>
      <c r="AM384" s="55"/>
      <c r="AN384" s="55"/>
    </row>
    <row r="385" spans="14:40" ht="12.75" customHeight="1">
      <c r="N385" s="57"/>
      <c r="O385" s="57"/>
      <c r="P385" s="57"/>
      <c r="Q385" s="57"/>
      <c r="R385" s="57"/>
      <c r="S385" s="57"/>
      <c r="T385" s="57"/>
      <c r="U385" s="57"/>
      <c r="V385" s="58"/>
      <c r="W385" s="58"/>
      <c r="X385" s="57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  <c r="AK385" s="58"/>
      <c r="AL385" s="58"/>
      <c r="AM385" s="55"/>
      <c r="AN385" s="55"/>
    </row>
    <row r="386" spans="14:40" ht="12.75" customHeight="1">
      <c r="N386" s="57"/>
      <c r="O386" s="57"/>
      <c r="P386" s="57"/>
      <c r="Q386" s="57"/>
      <c r="R386" s="57"/>
      <c r="S386" s="57"/>
      <c r="T386" s="57"/>
      <c r="U386" s="57"/>
      <c r="V386" s="58"/>
      <c r="W386" s="58"/>
      <c r="X386" s="57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  <c r="AK386" s="58"/>
      <c r="AL386" s="58"/>
      <c r="AM386" s="55"/>
      <c r="AN386" s="55"/>
    </row>
    <row r="387" spans="14:40" ht="12.75" customHeight="1">
      <c r="N387" s="57"/>
      <c r="O387" s="57"/>
      <c r="P387" s="57"/>
      <c r="Q387" s="57"/>
      <c r="R387" s="57"/>
      <c r="S387" s="57"/>
      <c r="T387" s="57"/>
      <c r="U387" s="57"/>
      <c r="V387" s="58"/>
      <c r="W387" s="58"/>
      <c r="X387" s="57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  <c r="AK387" s="58"/>
      <c r="AL387" s="58"/>
      <c r="AM387" s="55"/>
      <c r="AN387" s="55"/>
    </row>
    <row r="388" spans="14:40" ht="12.75" customHeight="1">
      <c r="N388" s="57"/>
      <c r="O388" s="57"/>
      <c r="P388" s="57"/>
      <c r="Q388" s="57"/>
      <c r="R388" s="57"/>
      <c r="S388" s="57"/>
      <c r="T388" s="57"/>
      <c r="U388" s="57"/>
      <c r="V388" s="58"/>
      <c r="W388" s="58"/>
      <c r="X388" s="57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  <c r="AK388" s="58"/>
      <c r="AL388" s="58"/>
      <c r="AM388" s="55"/>
      <c r="AN388" s="55"/>
    </row>
    <row r="389" spans="14:40" ht="12.75" customHeight="1">
      <c r="N389" s="57"/>
      <c r="O389" s="57"/>
      <c r="P389" s="57"/>
      <c r="Q389" s="57"/>
      <c r="R389" s="57"/>
      <c r="S389" s="57"/>
      <c r="T389" s="57"/>
      <c r="U389" s="57"/>
      <c r="V389" s="58"/>
      <c r="W389" s="58"/>
      <c r="X389" s="57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  <c r="AK389" s="58"/>
      <c r="AL389" s="58"/>
      <c r="AM389" s="55"/>
      <c r="AN389" s="55"/>
    </row>
    <row r="390" spans="14:40" ht="12.75" customHeight="1">
      <c r="N390" s="57"/>
      <c r="O390" s="57"/>
      <c r="P390" s="57"/>
      <c r="Q390" s="57"/>
      <c r="R390" s="57"/>
      <c r="S390" s="57"/>
      <c r="T390" s="57"/>
      <c r="U390" s="57"/>
      <c r="V390" s="58"/>
      <c r="W390" s="58"/>
      <c r="X390" s="57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  <c r="AK390" s="58"/>
      <c r="AL390" s="58"/>
      <c r="AM390" s="55"/>
      <c r="AN390" s="55"/>
    </row>
    <row r="391" spans="14:40" ht="12.75" customHeight="1">
      <c r="N391" s="57"/>
      <c r="O391" s="57"/>
      <c r="P391" s="57"/>
      <c r="Q391" s="57"/>
      <c r="R391" s="57"/>
      <c r="S391" s="57"/>
      <c r="T391" s="57"/>
      <c r="U391" s="57"/>
      <c r="V391" s="58"/>
      <c r="W391" s="58"/>
      <c r="X391" s="57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  <c r="AK391" s="58"/>
      <c r="AL391" s="58"/>
      <c r="AM391" s="55"/>
      <c r="AN391" s="55"/>
    </row>
    <row r="392" spans="14:40" ht="12.75" customHeight="1">
      <c r="N392" s="57"/>
      <c r="O392" s="57"/>
      <c r="P392" s="57"/>
      <c r="Q392" s="57"/>
      <c r="R392" s="57"/>
      <c r="S392" s="57"/>
      <c r="T392" s="57"/>
      <c r="U392" s="57"/>
      <c r="V392" s="58"/>
      <c r="W392" s="58"/>
      <c r="X392" s="57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  <c r="AK392" s="58"/>
      <c r="AL392" s="58"/>
      <c r="AM392" s="55"/>
      <c r="AN392" s="55"/>
    </row>
    <row r="393" spans="14:40" ht="12.75" customHeight="1">
      <c r="N393" s="57"/>
      <c r="O393" s="57"/>
      <c r="P393" s="57"/>
      <c r="Q393" s="57"/>
      <c r="R393" s="57"/>
      <c r="S393" s="57"/>
      <c r="T393" s="57"/>
      <c r="U393" s="57"/>
      <c r="V393" s="58"/>
      <c r="W393" s="58"/>
      <c r="X393" s="57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  <c r="AK393" s="58"/>
      <c r="AL393" s="58"/>
      <c r="AM393" s="55"/>
      <c r="AN393" s="55"/>
    </row>
    <row r="394" spans="14:40" ht="12.75" customHeight="1">
      <c r="N394" s="57"/>
      <c r="O394" s="57"/>
      <c r="P394" s="57"/>
      <c r="Q394" s="57"/>
      <c r="R394" s="57"/>
      <c r="S394" s="57"/>
      <c r="T394" s="57"/>
      <c r="U394" s="57"/>
      <c r="V394" s="58"/>
      <c r="W394" s="58"/>
      <c r="X394" s="57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  <c r="AK394" s="58"/>
      <c r="AL394" s="58"/>
      <c r="AM394" s="55"/>
      <c r="AN394" s="55"/>
    </row>
    <row r="395" spans="14:40" ht="12.75" customHeight="1">
      <c r="N395" s="57"/>
      <c r="O395" s="57"/>
      <c r="P395" s="57"/>
      <c r="Q395" s="57"/>
      <c r="R395" s="57"/>
      <c r="S395" s="57"/>
      <c r="T395" s="57"/>
      <c r="U395" s="57"/>
      <c r="V395" s="58"/>
      <c r="W395" s="58"/>
      <c r="X395" s="57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  <c r="AK395" s="58"/>
      <c r="AL395" s="58"/>
      <c r="AM395" s="55"/>
      <c r="AN395" s="55"/>
    </row>
    <row r="396" spans="14:40" ht="12.75" customHeight="1">
      <c r="N396" s="57"/>
      <c r="O396" s="57"/>
      <c r="P396" s="57"/>
      <c r="Q396" s="57"/>
      <c r="R396" s="57"/>
      <c r="S396" s="57"/>
      <c r="T396" s="57"/>
      <c r="U396" s="57"/>
      <c r="V396" s="58"/>
      <c r="W396" s="58"/>
      <c r="X396" s="57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  <c r="AK396" s="58"/>
      <c r="AL396" s="58"/>
      <c r="AM396" s="55"/>
      <c r="AN396" s="55"/>
    </row>
    <row r="397" spans="14:40" ht="12.75" customHeight="1">
      <c r="N397" s="57"/>
      <c r="O397" s="57"/>
      <c r="P397" s="57"/>
      <c r="Q397" s="57"/>
      <c r="R397" s="57"/>
      <c r="S397" s="57"/>
      <c r="T397" s="57"/>
      <c r="U397" s="57"/>
      <c r="V397" s="58"/>
      <c r="W397" s="58"/>
      <c r="X397" s="57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  <c r="AK397" s="58"/>
      <c r="AL397" s="58"/>
      <c r="AM397" s="55"/>
      <c r="AN397" s="55"/>
    </row>
    <row r="398" spans="14:40" ht="12.75" customHeight="1">
      <c r="N398" s="57"/>
      <c r="O398" s="57"/>
      <c r="P398" s="57"/>
      <c r="Q398" s="57"/>
      <c r="R398" s="57"/>
      <c r="S398" s="57"/>
      <c r="T398" s="57"/>
      <c r="U398" s="57"/>
      <c r="V398" s="58"/>
      <c r="W398" s="58"/>
      <c r="X398" s="57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  <c r="AK398" s="58"/>
      <c r="AL398" s="58"/>
      <c r="AM398" s="55"/>
      <c r="AN398" s="55"/>
    </row>
    <row r="399" spans="14:40" ht="12.75" customHeight="1">
      <c r="N399" s="57"/>
      <c r="O399" s="57"/>
      <c r="P399" s="57"/>
      <c r="Q399" s="57"/>
      <c r="R399" s="57"/>
      <c r="S399" s="57"/>
      <c r="T399" s="57"/>
      <c r="U399" s="57"/>
      <c r="V399" s="58"/>
      <c r="W399" s="58"/>
      <c r="X399" s="57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  <c r="AK399" s="58"/>
      <c r="AL399" s="58"/>
      <c r="AM399" s="55"/>
      <c r="AN399" s="55"/>
    </row>
    <row r="400" spans="14:40" ht="12.75" customHeight="1">
      <c r="N400" s="57"/>
      <c r="O400" s="57"/>
      <c r="P400" s="57"/>
      <c r="Q400" s="57"/>
      <c r="R400" s="57"/>
      <c r="S400" s="57"/>
      <c r="T400" s="57"/>
      <c r="U400" s="57"/>
      <c r="V400" s="58"/>
      <c r="W400" s="58"/>
      <c r="X400" s="57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  <c r="AK400" s="58"/>
      <c r="AL400" s="58"/>
      <c r="AM400" s="55"/>
      <c r="AN400" s="55"/>
    </row>
    <row r="401" spans="14:40" ht="12.75" customHeight="1">
      <c r="N401" s="57"/>
      <c r="O401" s="57"/>
      <c r="P401" s="57"/>
      <c r="Q401" s="57"/>
      <c r="R401" s="57"/>
      <c r="S401" s="57"/>
      <c r="T401" s="57"/>
      <c r="U401" s="57"/>
      <c r="V401" s="58"/>
      <c r="W401" s="58"/>
      <c r="X401" s="57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  <c r="AK401" s="58"/>
      <c r="AL401" s="58"/>
      <c r="AM401" s="55"/>
      <c r="AN401" s="55"/>
    </row>
    <row r="402" spans="14:40" ht="12.75" customHeight="1">
      <c r="N402" s="57"/>
      <c r="O402" s="57"/>
      <c r="P402" s="57"/>
      <c r="Q402" s="57"/>
      <c r="R402" s="57"/>
      <c r="S402" s="57"/>
      <c r="T402" s="57"/>
      <c r="U402" s="57"/>
      <c r="V402" s="58"/>
      <c r="W402" s="58"/>
      <c r="X402" s="57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  <c r="AK402" s="58"/>
      <c r="AL402" s="58"/>
      <c r="AM402" s="55"/>
      <c r="AN402" s="55"/>
    </row>
    <row r="403" spans="14:40" ht="12.75" customHeight="1">
      <c r="N403" s="57"/>
      <c r="O403" s="57"/>
      <c r="P403" s="57"/>
      <c r="Q403" s="57"/>
      <c r="R403" s="57"/>
      <c r="S403" s="57"/>
      <c r="T403" s="57"/>
      <c r="U403" s="57"/>
      <c r="V403" s="58"/>
      <c r="W403" s="58"/>
      <c r="X403" s="57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  <c r="AK403" s="58"/>
      <c r="AL403" s="58"/>
      <c r="AM403" s="55"/>
      <c r="AN403" s="55"/>
    </row>
    <row r="404" spans="14:40" ht="12.75" customHeight="1">
      <c r="N404" s="57"/>
      <c r="O404" s="57"/>
      <c r="P404" s="57"/>
      <c r="Q404" s="57"/>
      <c r="R404" s="57"/>
      <c r="S404" s="57"/>
      <c r="T404" s="57"/>
      <c r="U404" s="57"/>
      <c r="V404" s="58"/>
      <c r="W404" s="58"/>
      <c r="X404" s="57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  <c r="AK404" s="58"/>
      <c r="AL404" s="58"/>
      <c r="AM404" s="55"/>
      <c r="AN404" s="55"/>
    </row>
    <row r="405" spans="14:40" ht="12.75" customHeight="1">
      <c r="N405" s="57"/>
      <c r="O405" s="57"/>
      <c r="P405" s="57"/>
      <c r="Q405" s="57"/>
      <c r="R405" s="57"/>
      <c r="S405" s="57"/>
      <c r="T405" s="57"/>
      <c r="U405" s="57"/>
      <c r="V405" s="58"/>
      <c r="W405" s="58"/>
      <c r="X405" s="57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  <c r="AK405" s="58"/>
      <c r="AL405" s="58"/>
      <c r="AM405" s="55"/>
      <c r="AN405" s="55"/>
    </row>
    <row r="406" spans="14:40" ht="12.75" customHeight="1">
      <c r="N406" s="57"/>
      <c r="O406" s="57"/>
      <c r="P406" s="57"/>
      <c r="Q406" s="57"/>
      <c r="R406" s="57"/>
      <c r="S406" s="57"/>
      <c r="T406" s="57"/>
      <c r="U406" s="57"/>
      <c r="V406" s="58"/>
      <c r="W406" s="58"/>
      <c r="X406" s="57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  <c r="AK406" s="58"/>
      <c r="AL406" s="58"/>
      <c r="AM406" s="55"/>
      <c r="AN406" s="55"/>
    </row>
    <row r="407" spans="14:40" ht="12.75" customHeight="1">
      <c r="N407" s="57"/>
      <c r="O407" s="57"/>
      <c r="P407" s="57"/>
      <c r="Q407" s="57"/>
      <c r="R407" s="57"/>
      <c r="S407" s="57"/>
      <c r="T407" s="57"/>
      <c r="U407" s="57"/>
      <c r="V407" s="58"/>
      <c r="W407" s="58"/>
      <c r="X407" s="57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  <c r="AK407" s="58"/>
      <c r="AL407" s="58"/>
      <c r="AM407" s="55"/>
      <c r="AN407" s="55"/>
    </row>
    <row r="408" spans="14:40" ht="12.75" customHeight="1">
      <c r="N408" s="57"/>
      <c r="O408" s="57"/>
      <c r="P408" s="57"/>
      <c r="Q408" s="57"/>
      <c r="R408" s="57"/>
      <c r="S408" s="57"/>
      <c r="T408" s="57"/>
      <c r="U408" s="57"/>
      <c r="V408" s="58"/>
      <c r="W408" s="58"/>
      <c r="X408" s="57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  <c r="AK408" s="58"/>
      <c r="AL408" s="58"/>
      <c r="AM408" s="55"/>
      <c r="AN408" s="55"/>
    </row>
    <row r="409" spans="14:40" ht="12.75" customHeight="1">
      <c r="N409" s="57"/>
      <c r="O409" s="57"/>
      <c r="P409" s="57"/>
      <c r="Q409" s="57"/>
      <c r="R409" s="57"/>
      <c r="S409" s="57"/>
      <c r="T409" s="57"/>
      <c r="U409" s="57"/>
      <c r="V409" s="58"/>
      <c r="W409" s="58"/>
      <c r="X409" s="57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  <c r="AK409" s="58"/>
      <c r="AL409" s="58"/>
      <c r="AM409" s="55"/>
      <c r="AN409" s="55"/>
    </row>
    <row r="410" spans="14:40" ht="12.75" customHeight="1">
      <c r="N410" s="57"/>
      <c r="O410" s="57"/>
      <c r="P410" s="57"/>
      <c r="Q410" s="57"/>
      <c r="R410" s="57"/>
      <c r="S410" s="57"/>
      <c r="T410" s="57"/>
      <c r="U410" s="57"/>
      <c r="V410" s="58"/>
      <c r="W410" s="58"/>
      <c r="X410" s="57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  <c r="AK410" s="58"/>
      <c r="AL410" s="58"/>
      <c r="AM410" s="55"/>
      <c r="AN410" s="55"/>
    </row>
    <row r="411" spans="14:40" ht="12.75" customHeight="1">
      <c r="N411" s="57"/>
      <c r="O411" s="57"/>
      <c r="P411" s="57"/>
      <c r="Q411" s="57"/>
      <c r="R411" s="57"/>
      <c r="S411" s="57"/>
      <c r="T411" s="57"/>
      <c r="U411" s="57"/>
      <c r="V411" s="58"/>
      <c r="W411" s="58"/>
      <c r="X411" s="57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  <c r="AK411" s="58"/>
      <c r="AL411" s="58"/>
      <c r="AM411" s="55"/>
      <c r="AN411" s="55"/>
    </row>
    <row r="412" spans="14:40" ht="12.75" customHeight="1">
      <c r="N412" s="57"/>
      <c r="O412" s="57"/>
      <c r="P412" s="57"/>
      <c r="Q412" s="57"/>
      <c r="R412" s="57"/>
      <c r="S412" s="57"/>
      <c r="T412" s="57"/>
      <c r="U412" s="57"/>
      <c r="V412" s="58"/>
      <c r="W412" s="58"/>
      <c r="X412" s="57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  <c r="AK412" s="58"/>
      <c r="AL412" s="58"/>
      <c r="AM412" s="55"/>
      <c r="AN412" s="55"/>
    </row>
    <row r="413" spans="14:40" ht="12.75" customHeight="1">
      <c r="N413" s="57"/>
      <c r="O413" s="57"/>
      <c r="P413" s="57"/>
      <c r="Q413" s="57"/>
      <c r="R413" s="57"/>
      <c r="S413" s="57"/>
      <c r="T413" s="57"/>
      <c r="U413" s="57"/>
      <c r="V413" s="58"/>
      <c r="W413" s="58"/>
      <c r="X413" s="57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  <c r="AK413" s="58"/>
      <c r="AL413" s="58"/>
      <c r="AM413" s="55"/>
      <c r="AN413" s="55"/>
    </row>
    <row r="414" spans="14:40" ht="12.75" customHeight="1">
      <c r="N414" s="57"/>
      <c r="O414" s="57"/>
      <c r="P414" s="57"/>
      <c r="Q414" s="57"/>
      <c r="R414" s="57"/>
      <c r="S414" s="57"/>
      <c r="T414" s="57"/>
      <c r="U414" s="57"/>
      <c r="V414" s="58"/>
      <c r="W414" s="58"/>
      <c r="X414" s="57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  <c r="AK414" s="58"/>
      <c r="AL414" s="58"/>
      <c r="AM414" s="55"/>
      <c r="AN414" s="55"/>
    </row>
    <row r="415" spans="14:40" ht="12.75" customHeight="1">
      <c r="N415" s="57"/>
      <c r="O415" s="57"/>
      <c r="P415" s="57"/>
      <c r="Q415" s="57"/>
      <c r="R415" s="57"/>
      <c r="S415" s="57"/>
      <c r="T415" s="57"/>
      <c r="U415" s="57"/>
      <c r="V415" s="58"/>
      <c r="W415" s="58"/>
      <c r="X415" s="57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  <c r="AK415" s="58"/>
      <c r="AL415" s="58"/>
      <c r="AM415" s="55"/>
      <c r="AN415" s="55"/>
    </row>
    <row r="416" spans="14:40" ht="12.75" customHeight="1">
      <c r="N416" s="57"/>
      <c r="O416" s="57"/>
      <c r="P416" s="57"/>
      <c r="Q416" s="57"/>
      <c r="R416" s="57"/>
      <c r="S416" s="57"/>
      <c r="T416" s="57"/>
      <c r="U416" s="57"/>
      <c r="V416" s="58"/>
      <c r="W416" s="58"/>
      <c r="X416" s="57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  <c r="AK416" s="58"/>
      <c r="AL416" s="58"/>
      <c r="AM416" s="55"/>
      <c r="AN416" s="55"/>
    </row>
    <row r="417" spans="14:40" ht="12.75" customHeight="1">
      <c r="N417" s="57"/>
      <c r="O417" s="57"/>
      <c r="P417" s="57"/>
      <c r="Q417" s="57"/>
      <c r="R417" s="57"/>
      <c r="S417" s="57"/>
      <c r="T417" s="57"/>
      <c r="U417" s="57"/>
      <c r="V417" s="58"/>
      <c r="W417" s="58"/>
      <c r="X417" s="57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  <c r="AK417" s="58"/>
      <c r="AL417" s="58"/>
      <c r="AM417" s="55"/>
      <c r="AN417" s="55"/>
    </row>
    <row r="418" spans="14:40" ht="12.75" customHeight="1">
      <c r="N418" s="57"/>
      <c r="O418" s="57"/>
      <c r="P418" s="57"/>
      <c r="Q418" s="57"/>
      <c r="R418" s="57"/>
      <c r="S418" s="57"/>
      <c r="T418" s="57"/>
      <c r="U418" s="57"/>
      <c r="V418" s="58"/>
      <c r="W418" s="58"/>
      <c r="X418" s="57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  <c r="AK418" s="58"/>
      <c r="AL418" s="58"/>
      <c r="AM418" s="55"/>
      <c r="AN418" s="55"/>
    </row>
    <row r="419" spans="14:40" ht="12.75" customHeight="1">
      <c r="N419" s="57"/>
      <c r="O419" s="57"/>
      <c r="P419" s="57"/>
      <c r="Q419" s="57"/>
      <c r="R419" s="57"/>
      <c r="S419" s="57"/>
      <c r="T419" s="57"/>
      <c r="U419" s="57"/>
      <c r="V419" s="58"/>
      <c r="W419" s="58"/>
      <c r="X419" s="57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  <c r="AK419" s="58"/>
      <c r="AL419" s="58"/>
      <c r="AM419" s="55"/>
      <c r="AN419" s="55"/>
    </row>
    <row r="420" spans="14:40" ht="12.75" customHeight="1">
      <c r="N420" s="57"/>
      <c r="O420" s="57"/>
      <c r="P420" s="57"/>
      <c r="Q420" s="57"/>
      <c r="R420" s="57"/>
      <c r="S420" s="57"/>
      <c r="T420" s="57"/>
      <c r="U420" s="57"/>
      <c r="V420" s="58"/>
      <c r="W420" s="58"/>
      <c r="X420" s="57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  <c r="AK420" s="58"/>
      <c r="AL420" s="58"/>
      <c r="AM420" s="55"/>
      <c r="AN420" s="55"/>
    </row>
    <row r="421" spans="14:40" ht="12.75" customHeight="1">
      <c r="N421" s="57"/>
      <c r="O421" s="57"/>
      <c r="P421" s="57"/>
      <c r="Q421" s="57"/>
      <c r="R421" s="57"/>
      <c r="S421" s="57"/>
      <c r="T421" s="57"/>
      <c r="U421" s="57"/>
      <c r="V421" s="58"/>
      <c r="W421" s="58"/>
      <c r="X421" s="57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  <c r="AK421" s="58"/>
      <c r="AL421" s="58"/>
      <c r="AM421" s="55"/>
      <c r="AN421" s="55"/>
    </row>
    <row r="422" spans="14:40" ht="12.75" customHeight="1">
      <c r="N422" s="57"/>
      <c r="O422" s="57"/>
      <c r="P422" s="57"/>
      <c r="Q422" s="57"/>
      <c r="R422" s="57"/>
      <c r="S422" s="57"/>
      <c r="T422" s="57"/>
      <c r="U422" s="57"/>
      <c r="V422" s="58"/>
      <c r="W422" s="58"/>
      <c r="X422" s="57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  <c r="AK422" s="58"/>
      <c r="AL422" s="58"/>
      <c r="AM422" s="55"/>
      <c r="AN422" s="55"/>
    </row>
    <row r="423" spans="14:40" ht="12.75" customHeight="1">
      <c r="N423" s="57"/>
      <c r="O423" s="57"/>
      <c r="P423" s="57"/>
      <c r="Q423" s="57"/>
      <c r="R423" s="57"/>
      <c r="S423" s="57"/>
      <c r="T423" s="57"/>
      <c r="U423" s="57"/>
      <c r="V423" s="58"/>
      <c r="W423" s="58"/>
      <c r="X423" s="57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  <c r="AK423" s="58"/>
      <c r="AL423" s="58"/>
      <c r="AM423" s="55"/>
      <c r="AN423" s="55"/>
    </row>
    <row r="424" spans="14:40" ht="12.75" customHeight="1">
      <c r="N424" s="57"/>
      <c r="O424" s="57"/>
      <c r="P424" s="57"/>
      <c r="Q424" s="57"/>
      <c r="R424" s="57"/>
      <c r="S424" s="57"/>
      <c r="T424" s="57"/>
      <c r="U424" s="57"/>
      <c r="V424" s="58"/>
      <c r="W424" s="58"/>
      <c r="X424" s="57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  <c r="AK424" s="58"/>
      <c r="AL424" s="58"/>
      <c r="AM424" s="55"/>
      <c r="AN424" s="55"/>
    </row>
    <row r="425" spans="14:40" ht="12.75" customHeight="1">
      <c r="N425" s="57"/>
      <c r="O425" s="57"/>
      <c r="P425" s="57"/>
      <c r="Q425" s="57"/>
      <c r="R425" s="57"/>
      <c r="S425" s="57"/>
      <c r="T425" s="57"/>
      <c r="U425" s="57"/>
      <c r="V425" s="58"/>
      <c r="W425" s="58"/>
      <c r="X425" s="57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  <c r="AK425" s="58"/>
      <c r="AL425" s="58"/>
      <c r="AM425" s="55"/>
      <c r="AN425" s="55"/>
    </row>
    <row r="426" spans="14:40" ht="12.75" customHeight="1">
      <c r="N426" s="57"/>
      <c r="O426" s="57"/>
      <c r="P426" s="57"/>
      <c r="Q426" s="57"/>
      <c r="R426" s="57"/>
      <c r="S426" s="57"/>
      <c r="T426" s="57"/>
      <c r="U426" s="57"/>
      <c r="V426" s="58"/>
      <c r="W426" s="58"/>
      <c r="X426" s="57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  <c r="AK426" s="58"/>
      <c r="AL426" s="58"/>
      <c r="AM426" s="55"/>
      <c r="AN426" s="55"/>
    </row>
    <row r="427" spans="14:40" ht="12.75" customHeight="1">
      <c r="N427" s="57"/>
      <c r="O427" s="57"/>
      <c r="P427" s="57"/>
      <c r="Q427" s="57"/>
      <c r="R427" s="57"/>
      <c r="S427" s="57"/>
      <c r="T427" s="57"/>
      <c r="U427" s="57"/>
      <c r="V427" s="58"/>
      <c r="W427" s="58"/>
      <c r="X427" s="57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  <c r="AK427" s="58"/>
      <c r="AL427" s="58"/>
      <c r="AM427" s="55"/>
      <c r="AN427" s="55"/>
    </row>
    <row r="428" spans="14:40" ht="12.75" customHeight="1">
      <c r="N428" s="57"/>
      <c r="O428" s="57"/>
      <c r="P428" s="57"/>
      <c r="Q428" s="57"/>
      <c r="R428" s="57"/>
      <c r="S428" s="57"/>
      <c r="T428" s="57"/>
      <c r="U428" s="57"/>
      <c r="V428" s="58"/>
      <c r="W428" s="58"/>
      <c r="X428" s="57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  <c r="AK428" s="58"/>
      <c r="AL428" s="58"/>
      <c r="AM428" s="55"/>
      <c r="AN428" s="55"/>
    </row>
    <row r="429" spans="14:40" ht="12.75" customHeight="1">
      <c r="N429" s="57"/>
      <c r="O429" s="57"/>
      <c r="P429" s="57"/>
      <c r="Q429" s="57"/>
      <c r="R429" s="57"/>
      <c r="S429" s="57"/>
      <c r="T429" s="57"/>
      <c r="U429" s="57"/>
      <c r="V429" s="58"/>
      <c r="W429" s="58"/>
      <c r="X429" s="57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  <c r="AK429" s="58"/>
      <c r="AL429" s="58"/>
      <c r="AM429" s="55"/>
      <c r="AN429" s="55"/>
    </row>
    <row r="430" spans="14:40" ht="12.75" customHeight="1">
      <c r="N430" s="57"/>
      <c r="O430" s="57"/>
      <c r="P430" s="57"/>
      <c r="Q430" s="57"/>
      <c r="R430" s="57"/>
      <c r="S430" s="57"/>
      <c r="T430" s="57"/>
      <c r="U430" s="57"/>
      <c r="V430" s="58"/>
      <c r="W430" s="58"/>
      <c r="X430" s="57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  <c r="AK430" s="58"/>
      <c r="AL430" s="58"/>
      <c r="AM430" s="55"/>
      <c r="AN430" s="55"/>
    </row>
    <row r="431" spans="14:40" ht="12.75" customHeight="1">
      <c r="N431" s="57"/>
      <c r="O431" s="57"/>
      <c r="P431" s="57"/>
      <c r="Q431" s="57"/>
      <c r="R431" s="57"/>
      <c r="S431" s="57"/>
      <c r="T431" s="57"/>
      <c r="U431" s="57"/>
      <c r="V431" s="58"/>
      <c r="W431" s="58"/>
      <c r="X431" s="57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  <c r="AK431" s="58"/>
      <c r="AL431" s="58"/>
      <c r="AM431" s="55"/>
      <c r="AN431" s="55"/>
    </row>
    <row r="432" spans="14:40" ht="12.75" customHeight="1">
      <c r="N432" s="57"/>
      <c r="O432" s="57"/>
      <c r="P432" s="57"/>
      <c r="Q432" s="57"/>
      <c r="R432" s="57"/>
      <c r="S432" s="57"/>
      <c r="T432" s="57"/>
      <c r="U432" s="57"/>
      <c r="V432" s="58"/>
      <c r="W432" s="58"/>
      <c r="X432" s="57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  <c r="AK432" s="58"/>
      <c r="AL432" s="58"/>
      <c r="AM432" s="55"/>
      <c r="AN432" s="55"/>
    </row>
    <row r="433" spans="14:40" ht="12.75" customHeight="1">
      <c r="N433" s="57"/>
      <c r="O433" s="57"/>
      <c r="P433" s="57"/>
      <c r="Q433" s="57"/>
      <c r="R433" s="57"/>
      <c r="S433" s="57"/>
      <c r="T433" s="57"/>
      <c r="U433" s="57"/>
      <c r="V433" s="58"/>
      <c r="W433" s="58"/>
      <c r="X433" s="57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  <c r="AK433" s="58"/>
      <c r="AL433" s="58"/>
      <c r="AM433" s="55"/>
      <c r="AN433" s="55"/>
    </row>
    <row r="434" spans="14:40" ht="12.75" customHeight="1">
      <c r="N434" s="57"/>
      <c r="O434" s="57"/>
      <c r="P434" s="57"/>
      <c r="Q434" s="57"/>
      <c r="R434" s="57"/>
      <c r="S434" s="57"/>
      <c r="T434" s="57"/>
      <c r="U434" s="57"/>
      <c r="V434" s="58"/>
      <c r="W434" s="58"/>
      <c r="X434" s="57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  <c r="AK434" s="58"/>
      <c r="AL434" s="58"/>
      <c r="AM434" s="55"/>
      <c r="AN434" s="55"/>
    </row>
    <row r="435" spans="14:40" ht="12.75" customHeight="1">
      <c r="N435" s="57"/>
      <c r="O435" s="57"/>
      <c r="P435" s="57"/>
      <c r="Q435" s="57"/>
      <c r="R435" s="57"/>
      <c r="S435" s="57"/>
      <c r="T435" s="57"/>
      <c r="U435" s="57"/>
      <c r="V435" s="58"/>
      <c r="W435" s="58"/>
      <c r="X435" s="57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  <c r="AK435" s="58"/>
      <c r="AL435" s="58"/>
      <c r="AM435" s="55"/>
      <c r="AN435" s="55"/>
    </row>
    <row r="436" spans="14:40" ht="12.75" customHeight="1">
      <c r="N436" s="57"/>
      <c r="O436" s="57"/>
      <c r="P436" s="57"/>
      <c r="Q436" s="57"/>
      <c r="R436" s="57"/>
      <c r="S436" s="57"/>
      <c r="T436" s="57"/>
      <c r="U436" s="57"/>
      <c r="V436" s="58"/>
      <c r="W436" s="58"/>
      <c r="X436" s="57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  <c r="AK436" s="58"/>
      <c r="AL436" s="58"/>
      <c r="AM436" s="55"/>
      <c r="AN436" s="55"/>
    </row>
    <row r="437" spans="14:40" ht="12.75" customHeight="1">
      <c r="N437" s="57"/>
      <c r="O437" s="57"/>
      <c r="P437" s="57"/>
      <c r="Q437" s="57"/>
      <c r="R437" s="57"/>
      <c r="S437" s="57"/>
      <c r="T437" s="57"/>
      <c r="U437" s="57"/>
      <c r="V437" s="58"/>
      <c r="W437" s="58"/>
      <c r="X437" s="57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  <c r="AK437" s="58"/>
      <c r="AL437" s="58"/>
      <c r="AM437" s="55"/>
      <c r="AN437" s="55"/>
    </row>
    <row r="438" spans="14:40" ht="12.75" customHeight="1">
      <c r="N438" s="57"/>
      <c r="O438" s="57"/>
      <c r="P438" s="57"/>
      <c r="Q438" s="57"/>
      <c r="R438" s="57"/>
      <c r="S438" s="57"/>
      <c r="T438" s="57"/>
      <c r="U438" s="57"/>
      <c r="V438" s="58"/>
      <c r="W438" s="58"/>
      <c r="X438" s="57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  <c r="AK438" s="58"/>
      <c r="AL438" s="58"/>
      <c r="AM438" s="55"/>
      <c r="AN438" s="55"/>
    </row>
    <row r="439" spans="14:40" ht="12.75" customHeight="1">
      <c r="N439" s="57"/>
      <c r="O439" s="57"/>
      <c r="P439" s="57"/>
      <c r="Q439" s="57"/>
      <c r="R439" s="57"/>
      <c r="S439" s="57"/>
      <c r="T439" s="57"/>
      <c r="U439" s="57"/>
      <c r="V439" s="58"/>
      <c r="W439" s="58"/>
      <c r="X439" s="57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  <c r="AK439" s="58"/>
      <c r="AL439" s="58"/>
      <c r="AM439" s="55"/>
      <c r="AN439" s="55"/>
    </row>
    <row r="440" spans="14:40" ht="12.75" customHeight="1">
      <c r="N440" s="57"/>
      <c r="O440" s="57"/>
      <c r="P440" s="57"/>
      <c r="Q440" s="57"/>
      <c r="R440" s="57"/>
      <c r="S440" s="57"/>
      <c r="T440" s="57"/>
      <c r="U440" s="57"/>
      <c r="V440" s="58"/>
      <c r="W440" s="58"/>
      <c r="X440" s="57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  <c r="AK440" s="58"/>
      <c r="AL440" s="58"/>
      <c r="AM440" s="55"/>
      <c r="AN440" s="55"/>
    </row>
    <row r="441" spans="14:40" ht="12.75" customHeight="1">
      <c r="N441" s="57"/>
      <c r="O441" s="57"/>
      <c r="P441" s="57"/>
      <c r="Q441" s="57"/>
      <c r="R441" s="57"/>
      <c r="S441" s="57"/>
      <c r="T441" s="57"/>
      <c r="U441" s="57"/>
      <c r="V441" s="58"/>
      <c r="W441" s="58"/>
      <c r="X441" s="57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  <c r="AK441" s="58"/>
      <c r="AL441" s="58"/>
      <c r="AM441" s="55"/>
      <c r="AN441" s="55"/>
    </row>
    <row r="442" spans="14:40" ht="12.75" customHeight="1">
      <c r="N442" s="57"/>
      <c r="O442" s="57"/>
      <c r="P442" s="57"/>
      <c r="Q442" s="57"/>
      <c r="R442" s="57"/>
      <c r="S442" s="57"/>
      <c r="T442" s="57"/>
      <c r="U442" s="57"/>
      <c r="V442" s="58"/>
      <c r="W442" s="58"/>
      <c r="X442" s="57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  <c r="AK442" s="58"/>
      <c r="AL442" s="58"/>
      <c r="AM442" s="55"/>
      <c r="AN442" s="55"/>
    </row>
    <row r="443" spans="14:40" ht="12.75" customHeight="1">
      <c r="N443" s="57"/>
      <c r="O443" s="57"/>
      <c r="P443" s="57"/>
      <c r="Q443" s="57"/>
      <c r="R443" s="57"/>
      <c r="S443" s="57"/>
      <c r="T443" s="57"/>
      <c r="U443" s="57"/>
      <c r="V443" s="58"/>
      <c r="W443" s="58"/>
      <c r="X443" s="57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  <c r="AK443" s="58"/>
      <c r="AL443" s="58"/>
      <c r="AM443" s="55"/>
      <c r="AN443" s="55"/>
    </row>
    <row r="444" spans="14:40" ht="12.75" customHeight="1">
      <c r="N444" s="57"/>
      <c r="O444" s="57"/>
      <c r="P444" s="57"/>
      <c r="Q444" s="57"/>
      <c r="R444" s="57"/>
      <c r="S444" s="57"/>
      <c r="T444" s="57"/>
      <c r="U444" s="57"/>
      <c r="V444" s="58"/>
      <c r="W444" s="58"/>
      <c r="X444" s="57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  <c r="AK444" s="58"/>
      <c r="AL444" s="58"/>
      <c r="AM444" s="55"/>
      <c r="AN444" s="55"/>
    </row>
    <row r="445" spans="14:40" ht="12.75" customHeight="1">
      <c r="N445" s="57"/>
      <c r="O445" s="57"/>
      <c r="P445" s="57"/>
      <c r="Q445" s="57"/>
      <c r="R445" s="57"/>
      <c r="S445" s="57"/>
      <c r="T445" s="57"/>
      <c r="U445" s="57"/>
      <c r="V445" s="58"/>
      <c r="W445" s="58"/>
      <c r="X445" s="57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  <c r="AK445" s="58"/>
      <c r="AL445" s="58"/>
      <c r="AM445" s="55"/>
      <c r="AN445" s="55"/>
    </row>
    <row r="446" spans="14:40" ht="12.75" customHeight="1">
      <c r="N446" s="57"/>
      <c r="O446" s="57"/>
      <c r="P446" s="57"/>
      <c r="Q446" s="57"/>
      <c r="R446" s="57"/>
      <c r="S446" s="57"/>
      <c r="T446" s="57"/>
      <c r="U446" s="57"/>
      <c r="V446" s="58"/>
      <c r="W446" s="58"/>
      <c r="X446" s="57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  <c r="AK446" s="58"/>
      <c r="AL446" s="58"/>
      <c r="AM446" s="55"/>
      <c r="AN446" s="55"/>
    </row>
    <row r="447" spans="14:40" ht="12.75" customHeight="1">
      <c r="N447" s="57"/>
      <c r="O447" s="57"/>
      <c r="P447" s="57"/>
      <c r="Q447" s="57"/>
      <c r="R447" s="57"/>
      <c r="S447" s="57"/>
      <c r="T447" s="57"/>
      <c r="U447" s="57"/>
      <c r="V447" s="58"/>
      <c r="W447" s="58"/>
      <c r="X447" s="57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  <c r="AK447" s="58"/>
      <c r="AL447" s="58"/>
      <c r="AM447" s="55"/>
      <c r="AN447" s="55"/>
    </row>
    <row r="448" spans="14:40" ht="12.75" customHeight="1">
      <c r="N448" s="57"/>
      <c r="O448" s="57"/>
      <c r="P448" s="57"/>
      <c r="Q448" s="57"/>
      <c r="R448" s="57"/>
      <c r="S448" s="57"/>
      <c r="T448" s="57"/>
      <c r="U448" s="57"/>
      <c r="V448" s="58"/>
      <c r="W448" s="58"/>
      <c r="X448" s="57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  <c r="AK448" s="58"/>
      <c r="AL448" s="58"/>
      <c r="AM448" s="55"/>
      <c r="AN448" s="55"/>
    </row>
    <row r="449" spans="14:40" ht="12.75" customHeight="1">
      <c r="N449" s="57"/>
      <c r="O449" s="57"/>
      <c r="P449" s="57"/>
      <c r="Q449" s="57"/>
      <c r="R449" s="57"/>
      <c r="S449" s="57"/>
      <c r="T449" s="57"/>
      <c r="U449" s="57"/>
      <c r="V449" s="58"/>
      <c r="W449" s="58"/>
      <c r="X449" s="57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  <c r="AK449" s="58"/>
      <c r="AL449" s="58"/>
      <c r="AM449" s="55"/>
      <c r="AN449" s="55"/>
    </row>
    <row r="450" spans="14:40" ht="12.75" customHeight="1">
      <c r="N450" s="57"/>
      <c r="O450" s="57"/>
      <c r="P450" s="57"/>
      <c r="Q450" s="57"/>
      <c r="R450" s="57"/>
      <c r="S450" s="57"/>
      <c r="T450" s="57"/>
      <c r="U450" s="57"/>
      <c r="V450" s="58"/>
      <c r="W450" s="58"/>
      <c r="X450" s="57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  <c r="AK450" s="58"/>
      <c r="AL450" s="58"/>
      <c r="AM450" s="55"/>
      <c r="AN450" s="55"/>
    </row>
    <row r="451" spans="14:40" ht="12.75" customHeight="1">
      <c r="N451" s="57"/>
      <c r="O451" s="57"/>
      <c r="P451" s="57"/>
      <c r="Q451" s="57"/>
      <c r="R451" s="57"/>
      <c r="S451" s="57"/>
      <c r="T451" s="57"/>
      <c r="U451" s="57"/>
      <c r="V451" s="58"/>
      <c r="W451" s="58"/>
      <c r="X451" s="57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  <c r="AK451" s="58"/>
      <c r="AL451" s="58"/>
      <c r="AM451" s="55"/>
      <c r="AN451" s="55"/>
    </row>
    <row r="452" spans="14:40" ht="12.75" customHeight="1">
      <c r="N452" s="57"/>
      <c r="O452" s="57"/>
      <c r="P452" s="57"/>
      <c r="Q452" s="57"/>
      <c r="R452" s="57"/>
      <c r="S452" s="57"/>
      <c r="T452" s="57"/>
      <c r="U452" s="57"/>
      <c r="V452" s="58"/>
      <c r="W452" s="58"/>
      <c r="X452" s="57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  <c r="AK452" s="58"/>
      <c r="AL452" s="58"/>
      <c r="AM452" s="55"/>
      <c r="AN452" s="55"/>
    </row>
    <row r="453" spans="14:40" ht="12.75" customHeight="1">
      <c r="N453" s="57"/>
      <c r="O453" s="57"/>
      <c r="P453" s="57"/>
      <c r="Q453" s="57"/>
      <c r="R453" s="57"/>
      <c r="S453" s="57"/>
      <c r="T453" s="57"/>
      <c r="U453" s="57"/>
      <c r="V453" s="58"/>
      <c r="W453" s="58"/>
      <c r="X453" s="57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  <c r="AK453" s="58"/>
      <c r="AL453" s="58"/>
      <c r="AM453" s="55"/>
      <c r="AN453" s="55"/>
    </row>
    <row r="454" spans="14:40" ht="12.75" customHeight="1">
      <c r="N454" s="57"/>
      <c r="O454" s="57"/>
      <c r="P454" s="57"/>
      <c r="Q454" s="57"/>
      <c r="R454" s="57"/>
      <c r="S454" s="57"/>
      <c r="T454" s="57"/>
      <c r="U454" s="57"/>
      <c r="V454" s="58"/>
      <c r="W454" s="58"/>
      <c r="X454" s="57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  <c r="AK454" s="58"/>
      <c r="AL454" s="58"/>
      <c r="AM454" s="55"/>
      <c r="AN454" s="55"/>
    </row>
    <row r="455" spans="14:40" ht="12.75" customHeight="1">
      <c r="N455" s="57"/>
      <c r="O455" s="57"/>
      <c r="P455" s="57"/>
      <c r="Q455" s="57"/>
      <c r="R455" s="57"/>
      <c r="S455" s="57"/>
      <c r="T455" s="57"/>
      <c r="U455" s="57"/>
      <c r="V455" s="58"/>
      <c r="W455" s="58"/>
      <c r="X455" s="57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  <c r="AK455" s="58"/>
      <c r="AL455" s="58"/>
      <c r="AM455" s="55"/>
      <c r="AN455" s="55"/>
    </row>
    <row r="456" spans="14:40" ht="12.75" customHeight="1">
      <c r="N456" s="57"/>
      <c r="O456" s="57"/>
      <c r="P456" s="57"/>
      <c r="Q456" s="57"/>
      <c r="R456" s="57"/>
      <c r="S456" s="57"/>
      <c r="T456" s="57"/>
      <c r="U456" s="57"/>
      <c r="V456" s="58"/>
      <c r="W456" s="58"/>
      <c r="X456" s="57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  <c r="AK456" s="58"/>
      <c r="AL456" s="58"/>
      <c r="AM456" s="55"/>
      <c r="AN456" s="55"/>
    </row>
    <row r="457" spans="14:40" ht="12.75" customHeight="1">
      <c r="N457" s="57"/>
      <c r="O457" s="57"/>
      <c r="P457" s="57"/>
      <c r="Q457" s="57"/>
      <c r="R457" s="57"/>
      <c r="S457" s="57"/>
      <c r="T457" s="57"/>
      <c r="U457" s="57"/>
      <c r="V457" s="58"/>
      <c r="W457" s="58"/>
      <c r="X457" s="57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  <c r="AK457" s="58"/>
      <c r="AL457" s="58"/>
      <c r="AM457" s="55"/>
      <c r="AN457" s="55"/>
    </row>
    <row r="458" spans="14:40" ht="12.75" customHeight="1">
      <c r="N458" s="57"/>
      <c r="O458" s="57"/>
      <c r="P458" s="57"/>
      <c r="Q458" s="57"/>
      <c r="R458" s="57"/>
      <c r="S458" s="57"/>
      <c r="T458" s="57"/>
      <c r="U458" s="57"/>
      <c r="V458" s="58"/>
      <c r="W458" s="58"/>
      <c r="X458" s="57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  <c r="AK458" s="58"/>
      <c r="AL458" s="58"/>
      <c r="AM458" s="55"/>
      <c r="AN458" s="55"/>
    </row>
    <row r="459" spans="14:40" ht="12.75" customHeight="1">
      <c r="N459" s="57"/>
      <c r="O459" s="57"/>
      <c r="P459" s="57"/>
      <c r="Q459" s="57"/>
      <c r="R459" s="57"/>
      <c r="S459" s="57"/>
      <c r="T459" s="57"/>
      <c r="U459" s="57"/>
      <c r="V459" s="58"/>
      <c r="W459" s="58"/>
      <c r="X459" s="57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  <c r="AK459" s="58"/>
      <c r="AL459" s="58"/>
      <c r="AM459" s="55"/>
      <c r="AN459" s="55"/>
    </row>
    <row r="460" spans="14:40" ht="12.75" customHeight="1">
      <c r="N460" s="57"/>
      <c r="O460" s="57"/>
      <c r="P460" s="57"/>
      <c r="Q460" s="57"/>
      <c r="R460" s="57"/>
      <c r="S460" s="57"/>
      <c r="T460" s="57"/>
      <c r="U460" s="57"/>
      <c r="V460" s="58"/>
      <c r="W460" s="58"/>
      <c r="X460" s="57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  <c r="AK460" s="58"/>
      <c r="AL460" s="58"/>
      <c r="AM460" s="55"/>
      <c r="AN460" s="55"/>
    </row>
    <row r="461" spans="14:40" ht="12.75" customHeight="1">
      <c r="N461" s="57"/>
      <c r="O461" s="57"/>
      <c r="P461" s="57"/>
      <c r="Q461" s="57"/>
      <c r="R461" s="57"/>
      <c r="S461" s="57"/>
      <c r="T461" s="57"/>
      <c r="U461" s="57"/>
      <c r="V461" s="58"/>
      <c r="W461" s="58"/>
      <c r="X461" s="57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  <c r="AK461" s="58"/>
      <c r="AL461" s="58"/>
      <c r="AM461" s="55"/>
      <c r="AN461" s="55"/>
    </row>
    <row r="462" spans="14:40" ht="12.75" customHeight="1">
      <c r="N462" s="57"/>
      <c r="O462" s="57"/>
      <c r="P462" s="57"/>
      <c r="Q462" s="57"/>
      <c r="R462" s="57"/>
      <c r="S462" s="57"/>
      <c r="T462" s="57"/>
      <c r="U462" s="57"/>
      <c r="V462" s="58"/>
      <c r="W462" s="58"/>
      <c r="X462" s="57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  <c r="AK462" s="58"/>
      <c r="AL462" s="58"/>
      <c r="AM462" s="55"/>
      <c r="AN462" s="55"/>
    </row>
    <row r="463" spans="14:40" ht="12.75" customHeight="1">
      <c r="N463" s="57"/>
      <c r="O463" s="57"/>
      <c r="P463" s="57"/>
      <c r="Q463" s="57"/>
      <c r="R463" s="57"/>
      <c r="S463" s="57"/>
      <c r="T463" s="57"/>
      <c r="U463" s="57"/>
      <c r="V463" s="58"/>
      <c r="W463" s="58"/>
      <c r="X463" s="57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  <c r="AK463" s="58"/>
      <c r="AL463" s="58"/>
      <c r="AM463" s="55"/>
      <c r="AN463" s="55"/>
    </row>
    <row r="464" spans="14:40" ht="12.75" customHeight="1">
      <c r="N464" s="57"/>
      <c r="O464" s="57"/>
      <c r="P464" s="57"/>
      <c r="Q464" s="57"/>
      <c r="R464" s="57"/>
      <c r="S464" s="57"/>
      <c r="T464" s="57"/>
      <c r="U464" s="57"/>
      <c r="V464" s="58"/>
      <c r="W464" s="58"/>
      <c r="X464" s="57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  <c r="AK464" s="58"/>
      <c r="AL464" s="58"/>
      <c r="AM464" s="55"/>
      <c r="AN464" s="55"/>
    </row>
    <row r="465" spans="14:40" ht="12.75" customHeight="1">
      <c r="N465" s="57"/>
      <c r="O465" s="57"/>
      <c r="P465" s="57"/>
      <c r="Q465" s="57"/>
      <c r="R465" s="57"/>
      <c r="S465" s="57"/>
      <c r="T465" s="57"/>
      <c r="U465" s="57"/>
      <c r="V465" s="58"/>
      <c r="W465" s="58"/>
      <c r="X465" s="57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  <c r="AK465" s="58"/>
      <c r="AL465" s="58"/>
      <c r="AM465" s="55"/>
      <c r="AN465" s="55"/>
    </row>
    <row r="466" spans="14:40" ht="12.75" customHeight="1">
      <c r="N466" s="57"/>
      <c r="O466" s="57"/>
      <c r="P466" s="57"/>
      <c r="Q466" s="57"/>
      <c r="R466" s="57"/>
      <c r="S466" s="57"/>
      <c r="T466" s="57"/>
      <c r="U466" s="57"/>
      <c r="V466" s="58"/>
      <c r="W466" s="58"/>
      <c r="X466" s="57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  <c r="AK466" s="58"/>
      <c r="AL466" s="58"/>
      <c r="AM466" s="55"/>
      <c r="AN466" s="55"/>
    </row>
    <row r="467" spans="14:40" ht="12.75" customHeight="1">
      <c r="N467" s="57"/>
      <c r="O467" s="57"/>
      <c r="P467" s="57"/>
      <c r="Q467" s="57"/>
      <c r="R467" s="57"/>
      <c r="S467" s="57"/>
      <c r="T467" s="57"/>
      <c r="U467" s="57"/>
      <c r="V467" s="58"/>
      <c r="W467" s="58"/>
      <c r="X467" s="57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  <c r="AK467" s="58"/>
      <c r="AL467" s="58"/>
      <c r="AM467" s="55"/>
      <c r="AN467" s="55"/>
    </row>
    <row r="468" spans="14:40" ht="12.75" customHeight="1">
      <c r="N468" s="57"/>
      <c r="O468" s="57"/>
      <c r="P468" s="57"/>
      <c r="Q468" s="57"/>
      <c r="R468" s="57"/>
      <c r="S468" s="57"/>
      <c r="T468" s="57"/>
      <c r="U468" s="57"/>
      <c r="V468" s="58"/>
      <c r="W468" s="58"/>
      <c r="X468" s="57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  <c r="AK468" s="58"/>
      <c r="AL468" s="58"/>
      <c r="AM468" s="55"/>
      <c r="AN468" s="55"/>
    </row>
    <row r="469" spans="14:40" ht="12.75" customHeight="1">
      <c r="N469" s="57"/>
      <c r="O469" s="57"/>
      <c r="P469" s="57"/>
      <c r="Q469" s="57"/>
      <c r="R469" s="57"/>
      <c r="S469" s="57"/>
      <c r="T469" s="57"/>
      <c r="U469" s="57"/>
      <c r="V469" s="58"/>
      <c r="W469" s="58"/>
      <c r="X469" s="57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  <c r="AK469" s="58"/>
      <c r="AL469" s="58"/>
      <c r="AM469" s="55"/>
      <c r="AN469" s="55"/>
    </row>
    <row r="470" spans="14:40" ht="12.75" customHeight="1">
      <c r="N470" s="57"/>
      <c r="O470" s="57"/>
      <c r="P470" s="57"/>
      <c r="Q470" s="57"/>
      <c r="R470" s="57"/>
      <c r="S470" s="57"/>
      <c r="T470" s="57"/>
      <c r="U470" s="57"/>
      <c r="V470" s="58"/>
      <c r="W470" s="58"/>
      <c r="X470" s="57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  <c r="AK470" s="58"/>
      <c r="AL470" s="58"/>
      <c r="AM470" s="55"/>
      <c r="AN470" s="55"/>
    </row>
    <row r="471" spans="14:40" ht="12.75" customHeight="1">
      <c r="N471" s="57"/>
      <c r="O471" s="57"/>
      <c r="P471" s="57"/>
      <c r="Q471" s="57"/>
      <c r="R471" s="57"/>
      <c r="S471" s="57"/>
      <c r="T471" s="57"/>
      <c r="U471" s="57"/>
      <c r="V471" s="58"/>
      <c r="W471" s="58"/>
      <c r="X471" s="57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  <c r="AK471" s="58"/>
      <c r="AL471" s="58"/>
      <c r="AM471" s="55"/>
      <c r="AN471" s="55"/>
    </row>
    <row r="472" spans="14:40" ht="12.75" customHeight="1">
      <c r="N472" s="57"/>
      <c r="O472" s="57"/>
      <c r="P472" s="57"/>
      <c r="Q472" s="57"/>
      <c r="R472" s="57"/>
      <c r="S472" s="57"/>
      <c r="T472" s="57"/>
      <c r="U472" s="57"/>
      <c r="V472" s="58"/>
      <c r="W472" s="58"/>
      <c r="X472" s="57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  <c r="AK472" s="58"/>
      <c r="AL472" s="58"/>
      <c r="AM472" s="55"/>
      <c r="AN472" s="55"/>
    </row>
    <row r="473" spans="14:40" ht="12.75" customHeight="1">
      <c r="N473" s="57"/>
      <c r="O473" s="57"/>
      <c r="P473" s="57"/>
      <c r="Q473" s="57"/>
      <c r="R473" s="57"/>
      <c r="S473" s="57"/>
      <c r="T473" s="57"/>
      <c r="U473" s="57"/>
      <c r="V473" s="58"/>
      <c r="W473" s="58"/>
      <c r="X473" s="57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  <c r="AK473" s="58"/>
      <c r="AL473" s="58"/>
      <c r="AM473" s="55"/>
      <c r="AN473" s="55"/>
    </row>
    <row r="474" spans="14:40" ht="12.75" customHeight="1">
      <c r="N474" s="57"/>
      <c r="O474" s="57"/>
      <c r="P474" s="57"/>
      <c r="Q474" s="57"/>
      <c r="R474" s="57"/>
      <c r="S474" s="57"/>
      <c r="T474" s="57"/>
      <c r="U474" s="57"/>
      <c r="V474" s="58"/>
      <c r="W474" s="58"/>
      <c r="X474" s="57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  <c r="AK474" s="58"/>
      <c r="AL474" s="58"/>
      <c r="AM474" s="55"/>
      <c r="AN474" s="55"/>
    </row>
    <row r="475" spans="14:40" ht="12.75" customHeight="1">
      <c r="N475" s="57"/>
      <c r="O475" s="57"/>
      <c r="P475" s="57"/>
      <c r="Q475" s="57"/>
      <c r="R475" s="57"/>
      <c r="S475" s="57"/>
      <c r="T475" s="57"/>
      <c r="U475" s="57"/>
      <c r="V475" s="58"/>
      <c r="W475" s="58"/>
      <c r="X475" s="57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  <c r="AK475" s="58"/>
      <c r="AL475" s="58"/>
      <c r="AM475" s="55"/>
      <c r="AN475" s="55"/>
    </row>
    <row r="476" spans="14:40" ht="12.75" customHeight="1">
      <c r="N476" s="57"/>
      <c r="O476" s="57"/>
      <c r="P476" s="57"/>
      <c r="Q476" s="57"/>
      <c r="R476" s="57"/>
      <c r="S476" s="57"/>
      <c r="T476" s="57"/>
      <c r="U476" s="57"/>
      <c r="V476" s="58"/>
      <c r="W476" s="58"/>
      <c r="X476" s="57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  <c r="AK476" s="58"/>
      <c r="AL476" s="58"/>
      <c r="AM476" s="55"/>
      <c r="AN476" s="55"/>
    </row>
    <row r="477" spans="14:40" ht="12.75" customHeight="1">
      <c r="N477" s="57"/>
      <c r="O477" s="57"/>
      <c r="P477" s="57"/>
      <c r="Q477" s="57"/>
      <c r="R477" s="57"/>
      <c r="S477" s="57"/>
      <c r="T477" s="57"/>
      <c r="U477" s="57"/>
      <c r="V477" s="58"/>
      <c r="W477" s="58"/>
      <c r="X477" s="57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  <c r="AK477" s="58"/>
      <c r="AL477" s="58"/>
      <c r="AM477" s="55"/>
      <c r="AN477" s="55"/>
    </row>
    <row r="478" spans="14:40" ht="12.75" customHeight="1">
      <c r="N478" s="57"/>
      <c r="O478" s="57"/>
      <c r="P478" s="57"/>
      <c r="Q478" s="57"/>
      <c r="R478" s="57"/>
      <c r="S478" s="57"/>
      <c r="T478" s="57"/>
      <c r="U478" s="57"/>
      <c r="V478" s="58"/>
      <c r="W478" s="58"/>
      <c r="X478" s="57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58"/>
      <c r="AL478" s="58"/>
      <c r="AM478" s="55"/>
      <c r="AN478" s="55"/>
    </row>
    <row r="479" spans="14:40" ht="12.75" customHeight="1">
      <c r="N479" s="57"/>
      <c r="O479" s="57"/>
      <c r="P479" s="57"/>
      <c r="Q479" s="57"/>
      <c r="R479" s="57"/>
      <c r="S479" s="57"/>
      <c r="T479" s="57"/>
      <c r="U479" s="57"/>
      <c r="V479" s="58"/>
      <c r="W479" s="58"/>
      <c r="X479" s="57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  <c r="AK479" s="58"/>
      <c r="AL479" s="58"/>
      <c r="AM479" s="55"/>
      <c r="AN479" s="55"/>
    </row>
    <row r="480" spans="14:40" ht="12.75" customHeight="1">
      <c r="N480" s="57"/>
      <c r="O480" s="57"/>
      <c r="P480" s="57"/>
      <c r="Q480" s="57"/>
      <c r="R480" s="57"/>
      <c r="S480" s="57"/>
      <c r="T480" s="57"/>
      <c r="U480" s="57"/>
      <c r="V480" s="58"/>
      <c r="W480" s="58"/>
      <c r="X480" s="57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  <c r="AK480" s="58"/>
      <c r="AL480" s="58"/>
      <c r="AM480" s="55"/>
      <c r="AN480" s="55"/>
    </row>
    <row r="481" spans="14:40" ht="12.75" customHeight="1">
      <c r="N481" s="57"/>
      <c r="O481" s="57"/>
      <c r="P481" s="57"/>
      <c r="Q481" s="57"/>
      <c r="R481" s="57"/>
      <c r="S481" s="57"/>
      <c r="T481" s="57"/>
      <c r="U481" s="57"/>
      <c r="V481" s="58"/>
      <c r="W481" s="58"/>
      <c r="X481" s="57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  <c r="AK481" s="58"/>
      <c r="AL481" s="58"/>
      <c r="AM481" s="55"/>
      <c r="AN481" s="55"/>
    </row>
    <row r="482" spans="14:40" ht="12.75" customHeight="1">
      <c r="N482" s="57"/>
      <c r="O482" s="57"/>
      <c r="P482" s="57"/>
      <c r="Q482" s="57"/>
      <c r="R482" s="57"/>
      <c r="S482" s="57"/>
      <c r="T482" s="57"/>
      <c r="U482" s="57"/>
      <c r="V482" s="58"/>
      <c r="W482" s="58"/>
      <c r="X482" s="57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  <c r="AK482" s="58"/>
      <c r="AL482" s="58"/>
      <c r="AM482" s="55"/>
      <c r="AN482" s="55"/>
    </row>
    <row r="483" spans="14:40" ht="12.75" customHeight="1">
      <c r="N483" s="57"/>
      <c r="O483" s="57"/>
      <c r="P483" s="57"/>
      <c r="Q483" s="57"/>
      <c r="R483" s="57"/>
      <c r="S483" s="57"/>
      <c r="T483" s="57"/>
      <c r="U483" s="57"/>
      <c r="V483" s="58"/>
      <c r="W483" s="58"/>
      <c r="X483" s="57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  <c r="AK483" s="58"/>
      <c r="AL483" s="58"/>
      <c r="AM483" s="55"/>
      <c r="AN483" s="55"/>
    </row>
    <row r="484" spans="14:40" ht="12.75" customHeight="1">
      <c r="N484" s="57"/>
      <c r="O484" s="57"/>
      <c r="P484" s="57"/>
      <c r="Q484" s="57"/>
      <c r="R484" s="57"/>
      <c r="S484" s="57"/>
      <c r="T484" s="57"/>
      <c r="U484" s="57"/>
      <c r="V484" s="58"/>
      <c r="W484" s="58"/>
      <c r="X484" s="57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  <c r="AK484" s="58"/>
      <c r="AL484" s="58"/>
      <c r="AM484" s="55"/>
      <c r="AN484" s="55"/>
    </row>
    <row r="485" spans="14:40" ht="12.75" customHeight="1">
      <c r="N485" s="57"/>
      <c r="O485" s="57"/>
      <c r="P485" s="57"/>
      <c r="Q485" s="57"/>
      <c r="R485" s="57"/>
      <c r="S485" s="57"/>
      <c r="T485" s="57"/>
      <c r="U485" s="57"/>
      <c r="V485" s="58"/>
      <c r="W485" s="58"/>
      <c r="X485" s="57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  <c r="AK485" s="58"/>
      <c r="AL485" s="58"/>
      <c r="AM485" s="55"/>
      <c r="AN485" s="55"/>
    </row>
    <row r="486" spans="14:40" ht="12.75" customHeight="1">
      <c r="N486" s="57"/>
      <c r="O486" s="57"/>
      <c r="P486" s="57"/>
      <c r="Q486" s="57"/>
      <c r="R486" s="57"/>
      <c r="S486" s="57"/>
      <c r="T486" s="57"/>
      <c r="U486" s="57"/>
      <c r="V486" s="58"/>
      <c r="W486" s="58"/>
      <c r="X486" s="57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  <c r="AK486" s="58"/>
      <c r="AL486" s="58"/>
      <c r="AM486" s="55"/>
      <c r="AN486" s="55"/>
    </row>
    <row r="487" spans="14:40" ht="12.75" customHeight="1">
      <c r="N487" s="57"/>
      <c r="O487" s="57"/>
      <c r="P487" s="57"/>
      <c r="Q487" s="57"/>
      <c r="R487" s="57"/>
      <c r="S487" s="57"/>
      <c r="T487" s="57"/>
      <c r="U487" s="57"/>
      <c r="V487" s="58"/>
      <c r="W487" s="58"/>
      <c r="X487" s="57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  <c r="AK487" s="58"/>
      <c r="AL487" s="58"/>
      <c r="AM487" s="55"/>
      <c r="AN487" s="55"/>
    </row>
    <row r="488" spans="14:40" ht="12.75" customHeight="1">
      <c r="N488" s="57"/>
      <c r="O488" s="57"/>
      <c r="P488" s="57"/>
      <c r="Q488" s="57"/>
      <c r="R488" s="57"/>
      <c r="S488" s="57"/>
      <c r="T488" s="57"/>
      <c r="U488" s="57"/>
      <c r="V488" s="58"/>
      <c r="W488" s="58"/>
      <c r="X488" s="57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  <c r="AK488" s="58"/>
      <c r="AL488" s="58"/>
      <c r="AM488" s="55"/>
      <c r="AN488" s="55"/>
    </row>
    <row r="489" spans="14:40" ht="12.75" customHeight="1">
      <c r="N489" s="57"/>
      <c r="O489" s="57"/>
      <c r="P489" s="57"/>
      <c r="Q489" s="57"/>
      <c r="R489" s="57"/>
      <c r="S489" s="57"/>
      <c r="T489" s="57"/>
      <c r="U489" s="57"/>
      <c r="V489" s="58"/>
      <c r="W489" s="58"/>
      <c r="X489" s="57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  <c r="AK489" s="58"/>
      <c r="AL489" s="58"/>
      <c r="AM489" s="55"/>
      <c r="AN489" s="55"/>
    </row>
    <row r="490" spans="14:40" ht="12.75" customHeight="1">
      <c r="N490" s="57"/>
      <c r="O490" s="57"/>
      <c r="P490" s="57"/>
      <c r="Q490" s="57"/>
      <c r="R490" s="57"/>
      <c r="S490" s="57"/>
      <c r="T490" s="57"/>
      <c r="U490" s="57"/>
      <c r="V490" s="58"/>
      <c r="W490" s="58"/>
      <c r="X490" s="57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  <c r="AK490" s="58"/>
      <c r="AL490" s="58"/>
      <c r="AM490" s="55"/>
      <c r="AN490" s="55"/>
    </row>
    <row r="491" spans="14:40" ht="12.75" customHeight="1">
      <c r="N491" s="57"/>
      <c r="O491" s="57"/>
      <c r="P491" s="57"/>
      <c r="Q491" s="57"/>
      <c r="R491" s="57"/>
      <c r="S491" s="57"/>
      <c r="T491" s="57"/>
      <c r="U491" s="57"/>
      <c r="V491" s="58"/>
      <c r="W491" s="58"/>
      <c r="X491" s="57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  <c r="AK491" s="58"/>
      <c r="AL491" s="58"/>
      <c r="AM491" s="55"/>
      <c r="AN491" s="55"/>
    </row>
    <row r="492" spans="14:40" ht="12.75" customHeight="1">
      <c r="N492" s="57"/>
      <c r="O492" s="57"/>
      <c r="P492" s="57"/>
      <c r="Q492" s="57"/>
      <c r="R492" s="57"/>
      <c r="S492" s="57"/>
      <c r="T492" s="57"/>
      <c r="U492" s="57"/>
      <c r="V492" s="58"/>
      <c r="W492" s="58"/>
      <c r="X492" s="57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  <c r="AK492" s="58"/>
      <c r="AL492" s="58"/>
      <c r="AM492" s="55"/>
      <c r="AN492" s="55"/>
    </row>
    <row r="493" spans="14:40" ht="12.75" customHeight="1">
      <c r="N493" s="57"/>
      <c r="O493" s="57"/>
      <c r="P493" s="57"/>
      <c r="Q493" s="57"/>
      <c r="R493" s="57"/>
      <c r="S493" s="57"/>
      <c r="T493" s="57"/>
      <c r="U493" s="57"/>
      <c r="V493" s="58"/>
      <c r="W493" s="58"/>
      <c r="X493" s="57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  <c r="AK493" s="58"/>
      <c r="AL493" s="58"/>
      <c r="AM493" s="55"/>
      <c r="AN493" s="55"/>
    </row>
    <row r="494" spans="14:40" ht="12.75" customHeight="1">
      <c r="N494" s="57"/>
      <c r="O494" s="57"/>
      <c r="P494" s="57"/>
      <c r="Q494" s="57"/>
      <c r="R494" s="57"/>
      <c r="S494" s="57"/>
      <c r="T494" s="57"/>
      <c r="U494" s="57"/>
      <c r="V494" s="58"/>
      <c r="W494" s="58"/>
      <c r="X494" s="57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  <c r="AK494" s="58"/>
      <c r="AL494" s="58"/>
      <c r="AM494" s="55"/>
      <c r="AN494" s="55"/>
    </row>
    <row r="495" spans="14:40" ht="12.75" customHeight="1">
      <c r="N495" s="57"/>
      <c r="O495" s="57"/>
      <c r="P495" s="57"/>
      <c r="Q495" s="57"/>
      <c r="R495" s="57"/>
      <c r="S495" s="57"/>
      <c r="T495" s="57"/>
      <c r="U495" s="57"/>
      <c r="V495" s="58"/>
      <c r="W495" s="58"/>
      <c r="X495" s="57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  <c r="AK495" s="58"/>
      <c r="AL495" s="58"/>
      <c r="AM495" s="55"/>
      <c r="AN495" s="55"/>
    </row>
    <row r="496" spans="14:40" ht="12.75" customHeight="1">
      <c r="N496" s="57"/>
      <c r="O496" s="57"/>
      <c r="P496" s="57"/>
      <c r="Q496" s="57"/>
      <c r="R496" s="57"/>
      <c r="S496" s="57"/>
      <c r="T496" s="57"/>
      <c r="U496" s="57"/>
      <c r="V496" s="58"/>
      <c r="W496" s="58"/>
      <c r="X496" s="57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  <c r="AK496" s="58"/>
      <c r="AL496" s="58"/>
      <c r="AM496" s="55"/>
      <c r="AN496" s="55"/>
    </row>
    <row r="497" spans="14:40" ht="12.75" customHeight="1">
      <c r="N497" s="57"/>
      <c r="O497" s="57"/>
      <c r="P497" s="57"/>
      <c r="Q497" s="57"/>
      <c r="R497" s="57"/>
      <c r="S497" s="57"/>
      <c r="T497" s="57"/>
      <c r="U497" s="57"/>
      <c r="V497" s="58"/>
      <c r="W497" s="58"/>
      <c r="X497" s="57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  <c r="AK497" s="58"/>
      <c r="AL497" s="58"/>
      <c r="AM497" s="55"/>
      <c r="AN497" s="55"/>
    </row>
    <row r="498" spans="14:40" ht="12.75" customHeight="1">
      <c r="N498" s="57"/>
      <c r="O498" s="57"/>
      <c r="P498" s="57"/>
      <c r="Q498" s="57"/>
      <c r="R498" s="57"/>
      <c r="S498" s="57"/>
      <c r="T498" s="57"/>
      <c r="U498" s="57"/>
      <c r="V498" s="58"/>
      <c r="W498" s="58"/>
      <c r="X498" s="57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  <c r="AK498" s="58"/>
      <c r="AL498" s="58"/>
      <c r="AM498" s="55"/>
      <c r="AN498" s="55"/>
    </row>
    <row r="499" spans="14:40" ht="12.75" customHeight="1">
      <c r="N499" s="57"/>
      <c r="O499" s="57"/>
      <c r="P499" s="57"/>
      <c r="Q499" s="57"/>
      <c r="R499" s="57"/>
      <c r="S499" s="57"/>
      <c r="T499" s="57"/>
      <c r="U499" s="57"/>
      <c r="V499" s="58"/>
      <c r="W499" s="58"/>
      <c r="X499" s="57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  <c r="AK499" s="58"/>
      <c r="AL499" s="58"/>
      <c r="AM499" s="55"/>
      <c r="AN499" s="55"/>
    </row>
    <row r="500" spans="14:40" ht="12.75" customHeight="1">
      <c r="N500" s="57"/>
      <c r="O500" s="57"/>
      <c r="P500" s="57"/>
      <c r="Q500" s="57"/>
      <c r="R500" s="57"/>
      <c r="S500" s="57"/>
      <c r="T500" s="57"/>
      <c r="U500" s="57"/>
      <c r="V500" s="58"/>
      <c r="W500" s="58"/>
      <c r="X500" s="57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  <c r="AK500" s="58"/>
      <c r="AL500" s="58"/>
      <c r="AM500" s="55"/>
      <c r="AN500" s="55"/>
    </row>
    <row r="501" spans="14:40" ht="12.75" customHeight="1">
      <c r="N501" s="57"/>
      <c r="O501" s="57"/>
      <c r="P501" s="57"/>
      <c r="Q501" s="57"/>
      <c r="R501" s="57"/>
      <c r="S501" s="57"/>
      <c r="T501" s="57"/>
      <c r="U501" s="57"/>
      <c r="V501" s="58"/>
      <c r="W501" s="58"/>
      <c r="X501" s="57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  <c r="AK501" s="58"/>
      <c r="AL501" s="58"/>
      <c r="AM501" s="55"/>
      <c r="AN501" s="55"/>
    </row>
    <row r="502" spans="14:40" ht="12.75" customHeight="1">
      <c r="N502" s="57"/>
      <c r="O502" s="57"/>
      <c r="P502" s="57"/>
      <c r="Q502" s="57"/>
      <c r="R502" s="57"/>
      <c r="S502" s="57"/>
      <c r="T502" s="57"/>
      <c r="U502" s="57"/>
      <c r="V502" s="58"/>
      <c r="W502" s="58"/>
      <c r="X502" s="57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  <c r="AK502" s="58"/>
      <c r="AL502" s="58"/>
      <c r="AM502" s="55"/>
      <c r="AN502" s="55"/>
    </row>
    <row r="503" spans="14:40" ht="12.75" customHeight="1">
      <c r="N503" s="57"/>
      <c r="O503" s="57"/>
      <c r="P503" s="57"/>
      <c r="Q503" s="57"/>
      <c r="R503" s="57"/>
      <c r="S503" s="57"/>
      <c r="T503" s="57"/>
      <c r="U503" s="57"/>
      <c r="V503" s="58"/>
      <c r="W503" s="58"/>
      <c r="X503" s="57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  <c r="AK503" s="58"/>
      <c r="AL503" s="58"/>
      <c r="AM503" s="55"/>
      <c r="AN503" s="55"/>
    </row>
    <row r="504" spans="14:40" ht="12.75" customHeight="1">
      <c r="N504" s="57"/>
      <c r="O504" s="57"/>
      <c r="P504" s="57"/>
      <c r="Q504" s="57"/>
      <c r="R504" s="57"/>
      <c r="S504" s="57"/>
      <c r="T504" s="57"/>
      <c r="U504" s="57"/>
      <c r="V504" s="58"/>
      <c r="W504" s="58"/>
      <c r="X504" s="57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  <c r="AK504" s="58"/>
      <c r="AL504" s="58"/>
      <c r="AM504" s="55"/>
      <c r="AN504" s="55"/>
    </row>
    <row r="505" spans="14:40" ht="12.75" customHeight="1">
      <c r="N505" s="57"/>
      <c r="O505" s="57"/>
      <c r="P505" s="57"/>
      <c r="Q505" s="57"/>
      <c r="R505" s="57"/>
      <c r="S505" s="57"/>
      <c r="T505" s="57"/>
      <c r="U505" s="57"/>
      <c r="V505" s="58"/>
      <c r="W505" s="58"/>
      <c r="X505" s="57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  <c r="AK505" s="58"/>
      <c r="AL505" s="58"/>
      <c r="AM505" s="55"/>
      <c r="AN505" s="55"/>
    </row>
    <row r="506" spans="14:40" ht="12.75" customHeight="1">
      <c r="N506" s="57"/>
      <c r="O506" s="57"/>
      <c r="P506" s="57"/>
      <c r="Q506" s="57"/>
      <c r="R506" s="57"/>
      <c r="S506" s="57"/>
      <c r="T506" s="57"/>
      <c r="U506" s="57"/>
      <c r="V506" s="58"/>
      <c r="W506" s="58"/>
      <c r="X506" s="57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  <c r="AK506" s="58"/>
      <c r="AL506" s="58"/>
      <c r="AM506" s="55"/>
      <c r="AN506" s="55"/>
    </row>
    <row r="507" spans="14:40" ht="12.75" customHeight="1">
      <c r="N507" s="57"/>
      <c r="O507" s="57"/>
      <c r="P507" s="57"/>
      <c r="Q507" s="57"/>
      <c r="R507" s="57"/>
      <c r="S507" s="57"/>
      <c r="T507" s="57"/>
      <c r="U507" s="57"/>
      <c r="V507" s="58"/>
      <c r="W507" s="58"/>
      <c r="X507" s="57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  <c r="AK507" s="58"/>
      <c r="AL507" s="58"/>
      <c r="AM507" s="55"/>
      <c r="AN507" s="55"/>
    </row>
    <row r="508" spans="14:40" ht="12.75" customHeight="1">
      <c r="N508" s="57"/>
      <c r="O508" s="57"/>
      <c r="P508" s="57"/>
      <c r="Q508" s="57"/>
      <c r="R508" s="57"/>
      <c r="S508" s="57"/>
      <c r="T508" s="57"/>
      <c r="U508" s="57"/>
      <c r="V508" s="58"/>
      <c r="W508" s="58"/>
      <c r="X508" s="57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  <c r="AK508" s="58"/>
      <c r="AL508" s="58"/>
      <c r="AM508" s="55"/>
      <c r="AN508" s="55"/>
    </row>
    <row r="509" spans="14:40" ht="12.75" customHeight="1">
      <c r="N509" s="57"/>
      <c r="O509" s="57"/>
      <c r="P509" s="57"/>
      <c r="Q509" s="57"/>
      <c r="R509" s="57"/>
      <c r="S509" s="57"/>
      <c r="T509" s="57"/>
      <c r="U509" s="57"/>
      <c r="V509" s="58"/>
      <c r="W509" s="58"/>
      <c r="X509" s="57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  <c r="AK509" s="58"/>
      <c r="AL509" s="58"/>
      <c r="AM509" s="55"/>
      <c r="AN509" s="55"/>
    </row>
    <row r="510" spans="14:40" ht="12.75" customHeight="1">
      <c r="N510" s="57"/>
      <c r="O510" s="57"/>
      <c r="P510" s="57"/>
      <c r="Q510" s="57"/>
      <c r="R510" s="57"/>
      <c r="S510" s="57"/>
      <c r="T510" s="57"/>
      <c r="U510" s="57"/>
      <c r="V510" s="58"/>
      <c r="W510" s="58"/>
      <c r="X510" s="57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  <c r="AK510" s="58"/>
      <c r="AL510" s="58"/>
      <c r="AM510" s="55"/>
      <c r="AN510" s="55"/>
    </row>
    <row r="511" spans="14:40" ht="12.75" customHeight="1">
      <c r="N511" s="57"/>
      <c r="O511" s="57"/>
      <c r="P511" s="57"/>
      <c r="Q511" s="57"/>
      <c r="R511" s="57"/>
      <c r="S511" s="57"/>
      <c r="T511" s="57"/>
      <c r="U511" s="57"/>
      <c r="V511" s="58"/>
      <c r="W511" s="58"/>
      <c r="X511" s="57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  <c r="AK511" s="58"/>
      <c r="AL511" s="58"/>
      <c r="AM511" s="55"/>
      <c r="AN511" s="55"/>
    </row>
    <row r="512" spans="14:40" ht="12.75" customHeight="1">
      <c r="N512" s="57"/>
      <c r="O512" s="57"/>
      <c r="P512" s="57"/>
      <c r="Q512" s="57"/>
      <c r="R512" s="57"/>
      <c r="S512" s="57"/>
      <c r="T512" s="57"/>
      <c r="U512" s="57"/>
      <c r="V512" s="58"/>
      <c r="W512" s="58"/>
      <c r="X512" s="57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  <c r="AK512" s="58"/>
      <c r="AL512" s="58"/>
      <c r="AM512" s="55"/>
      <c r="AN512" s="55"/>
    </row>
    <row r="513" spans="14:40" ht="12.75" customHeight="1">
      <c r="N513" s="57"/>
      <c r="O513" s="57"/>
      <c r="P513" s="57"/>
      <c r="Q513" s="57"/>
      <c r="R513" s="57"/>
      <c r="S513" s="57"/>
      <c r="T513" s="57"/>
      <c r="U513" s="57"/>
      <c r="V513" s="58"/>
      <c r="W513" s="58"/>
      <c r="X513" s="57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  <c r="AK513" s="58"/>
      <c r="AL513" s="58"/>
      <c r="AM513" s="55"/>
      <c r="AN513" s="55"/>
    </row>
    <row r="514" spans="14:40" ht="12.75" customHeight="1">
      <c r="N514" s="57"/>
      <c r="O514" s="57"/>
      <c r="P514" s="57"/>
      <c r="Q514" s="57"/>
      <c r="R514" s="57"/>
      <c r="S514" s="57"/>
      <c r="T514" s="57"/>
      <c r="U514" s="57"/>
      <c r="V514" s="58"/>
      <c r="W514" s="58"/>
      <c r="X514" s="57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  <c r="AK514" s="58"/>
      <c r="AL514" s="58"/>
      <c r="AM514" s="55"/>
      <c r="AN514" s="55"/>
    </row>
    <row r="515" spans="14:40" ht="12.75" customHeight="1">
      <c r="N515" s="57"/>
      <c r="O515" s="57"/>
      <c r="P515" s="57"/>
      <c r="Q515" s="57"/>
      <c r="R515" s="57"/>
      <c r="S515" s="57"/>
      <c r="T515" s="57"/>
      <c r="U515" s="57"/>
      <c r="V515" s="58"/>
      <c r="W515" s="58"/>
      <c r="X515" s="57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  <c r="AK515" s="58"/>
      <c r="AL515" s="58"/>
      <c r="AM515" s="55"/>
      <c r="AN515" s="55"/>
    </row>
    <row r="516" spans="14:40" ht="12.75" customHeight="1">
      <c r="N516" s="57"/>
      <c r="O516" s="57"/>
      <c r="P516" s="57"/>
      <c r="Q516" s="57"/>
      <c r="R516" s="57"/>
      <c r="S516" s="57"/>
      <c r="T516" s="57"/>
      <c r="U516" s="57"/>
      <c r="V516" s="58"/>
      <c r="W516" s="58"/>
      <c r="X516" s="57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  <c r="AK516" s="58"/>
      <c r="AL516" s="58"/>
      <c r="AM516" s="55"/>
      <c r="AN516" s="55"/>
    </row>
    <row r="517" spans="14:40" ht="12.75" customHeight="1">
      <c r="N517" s="57"/>
      <c r="O517" s="57"/>
      <c r="P517" s="57"/>
      <c r="Q517" s="57"/>
      <c r="R517" s="57"/>
      <c r="S517" s="57"/>
      <c r="T517" s="57"/>
      <c r="U517" s="57"/>
      <c r="V517" s="58"/>
      <c r="W517" s="58"/>
      <c r="X517" s="57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  <c r="AK517" s="58"/>
      <c r="AL517" s="58"/>
      <c r="AM517" s="55"/>
      <c r="AN517" s="55"/>
    </row>
    <row r="518" spans="14:40" ht="12.75" customHeight="1">
      <c r="N518" s="57"/>
      <c r="O518" s="57"/>
      <c r="P518" s="57"/>
      <c r="Q518" s="57"/>
      <c r="R518" s="57"/>
      <c r="S518" s="57"/>
      <c r="T518" s="57"/>
      <c r="U518" s="57"/>
      <c r="V518" s="58"/>
      <c r="W518" s="58"/>
      <c r="X518" s="57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  <c r="AK518" s="58"/>
      <c r="AL518" s="58"/>
      <c r="AM518" s="55"/>
      <c r="AN518" s="55"/>
    </row>
    <row r="519" spans="14:40" ht="12.75" customHeight="1">
      <c r="N519" s="57"/>
      <c r="O519" s="57"/>
      <c r="P519" s="57"/>
      <c r="Q519" s="57"/>
      <c r="R519" s="57"/>
      <c r="S519" s="57"/>
      <c r="T519" s="57"/>
      <c r="U519" s="57"/>
      <c r="V519" s="58"/>
      <c r="W519" s="58"/>
      <c r="X519" s="57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  <c r="AK519" s="58"/>
      <c r="AL519" s="58"/>
      <c r="AM519" s="55"/>
      <c r="AN519" s="55"/>
    </row>
    <row r="520" spans="14:40" ht="12.75" customHeight="1">
      <c r="N520" s="57"/>
      <c r="O520" s="57"/>
      <c r="P520" s="57"/>
      <c r="Q520" s="57"/>
      <c r="R520" s="57"/>
      <c r="S520" s="57"/>
      <c r="T520" s="57"/>
      <c r="U520" s="57"/>
      <c r="V520" s="58"/>
      <c r="W520" s="58"/>
      <c r="X520" s="57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  <c r="AK520" s="58"/>
      <c r="AL520" s="58"/>
      <c r="AM520" s="55"/>
      <c r="AN520" s="55"/>
    </row>
    <row r="521" spans="14:40" ht="12.75" customHeight="1">
      <c r="N521" s="57"/>
      <c r="O521" s="57"/>
      <c r="P521" s="57"/>
      <c r="Q521" s="57"/>
      <c r="R521" s="57"/>
      <c r="S521" s="57"/>
      <c r="T521" s="57"/>
      <c r="U521" s="57"/>
      <c r="V521" s="58"/>
      <c r="W521" s="58"/>
      <c r="X521" s="57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  <c r="AK521" s="58"/>
      <c r="AL521" s="58"/>
      <c r="AM521" s="55"/>
      <c r="AN521" s="55"/>
    </row>
    <row r="522" spans="14:40" ht="12.75" customHeight="1">
      <c r="N522" s="57"/>
      <c r="O522" s="57"/>
      <c r="P522" s="57"/>
      <c r="Q522" s="57"/>
      <c r="R522" s="57"/>
      <c r="S522" s="57"/>
      <c r="T522" s="57"/>
      <c r="U522" s="57"/>
      <c r="V522" s="58"/>
      <c r="W522" s="58"/>
      <c r="X522" s="57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  <c r="AK522" s="58"/>
      <c r="AL522" s="58"/>
      <c r="AM522" s="55"/>
      <c r="AN522" s="55"/>
    </row>
    <row r="523" spans="14:40" ht="12.75" customHeight="1">
      <c r="N523" s="57"/>
      <c r="O523" s="57"/>
      <c r="P523" s="57"/>
      <c r="Q523" s="57"/>
      <c r="R523" s="57"/>
      <c r="S523" s="57"/>
      <c r="T523" s="57"/>
      <c r="U523" s="57"/>
      <c r="V523" s="58"/>
      <c r="W523" s="58"/>
      <c r="X523" s="57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  <c r="AK523" s="58"/>
      <c r="AL523" s="58"/>
      <c r="AM523" s="55"/>
      <c r="AN523" s="55"/>
    </row>
    <row r="524" spans="14:40" ht="12.75" customHeight="1">
      <c r="N524" s="57"/>
      <c r="O524" s="57"/>
      <c r="P524" s="57"/>
      <c r="Q524" s="57"/>
      <c r="R524" s="57"/>
      <c r="S524" s="57"/>
      <c r="T524" s="57"/>
      <c r="U524" s="57"/>
      <c r="V524" s="58"/>
      <c r="W524" s="58"/>
      <c r="X524" s="57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  <c r="AK524" s="58"/>
      <c r="AL524" s="58"/>
      <c r="AM524" s="55"/>
      <c r="AN524" s="55"/>
    </row>
    <row r="525" spans="14:40" ht="12.75" customHeight="1">
      <c r="N525" s="57"/>
      <c r="O525" s="57"/>
      <c r="P525" s="57"/>
      <c r="Q525" s="57"/>
      <c r="R525" s="57"/>
      <c r="S525" s="57"/>
      <c r="T525" s="57"/>
      <c r="U525" s="57"/>
      <c r="V525" s="58"/>
      <c r="W525" s="58"/>
      <c r="X525" s="57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  <c r="AK525" s="58"/>
      <c r="AL525" s="58"/>
      <c r="AM525" s="55"/>
      <c r="AN525" s="55"/>
    </row>
    <row r="526" spans="14:40" ht="12.75" customHeight="1">
      <c r="N526" s="57"/>
      <c r="O526" s="57"/>
      <c r="P526" s="57"/>
      <c r="Q526" s="57"/>
      <c r="R526" s="57"/>
      <c r="S526" s="57"/>
      <c r="T526" s="57"/>
      <c r="U526" s="57"/>
      <c r="V526" s="58"/>
      <c r="W526" s="58"/>
      <c r="X526" s="57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  <c r="AK526" s="58"/>
      <c r="AL526" s="58"/>
      <c r="AM526" s="55"/>
      <c r="AN526" s="55"/>
    </row>
    <row r="527" spans="14:40" ht="12.75" customHeight="1">
      <c r="N527" s="57"/>
      <c r="O527" s="57"/>
      <c r="P527" s="57"/>
      <c r="Q527" s="57"/>
      <c r="R527" s="57"/>
      <c r="S527" s="57"/>
      <c r="T527" s="57"/>
      <c r="U527" s="57"/>
      <c r="V527" s="58"/>
      <c r="W527" s="58"/>
      <c r="X527" s="57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  <c r="AK527" s="58"/>
      <c r="AL527" s="58"/>
      <c r="AM527" s="55"/>
      <c r="AN527" s="55"/>
    </row>
    <row r="528" spans="14:40" ht="12.75" customHeight="1">
      <c r="N528" s="57"/>
      <c r="O528" s="57"/>
      <c r="P528" s="57"/>
      <c r="Q528" s="57"/>
      <c r="R528" s="57"/>
      <c r="S528" s="57"/>
      <c r="T528" s="57"/>
      <c r="U528" s="57"/>
      <c r="V528" s="58"/>
      <c r="W528" s="58"/>
      <c r="X528" s="57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  <c r="AK528" s="58"/>
      <c r="AL528" s="58"/>
      <c r="AM528" s="55"/>
      <c r="AN528" s="55"/>
    </row>
    <row r="529" spans="14:40" ht="12.75" customHeight="1">
      <c r="N529" s="57"/>
      <c r="O529" s="57"/>
      <c r="P529" s="57"/>
      <c r="Q529" s="57"/>
      <c r="R529" s="57"/>
      <c r="S529" s="57"/>
      <c r="T529" s="57"/>
      <c r="U529" s="57"/>
      <c r="V529" s="58"/>
      <c r="W529" s="58"/>
      <c r="X529" s="57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  <c r="AK529" s="58"/>
      <c r="AL529" s="58"/>
      <c r="AM529" s="55"/>
      <c r="AN529" s="55"/>
    </row>
    <row r="530" spans="14:40" ht="12.75" customHeight="1">
      <c r="N530" s="57"/>
      <c r="O530" s="57"/>
      <c r="P530" s="57"/>
      <c r="Q530" s="57"/>
      <c r="R530" s="57"/>
      <c r="S530" s="57"/>
      <c r="T530" s="57"/>
      <c r="U530" s="57"/>
      <c r="V530" s="58"/>
      <c r="W530" s="58"/>
      <c r="X530" s="57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  <c r="AK530" s="58"/>
      <c r="AL530" s="58"/>
      <c r="AM530" s="55"/>
      <c r="AN530" s="55"/>
    </row>
    <row r="531" spans="14:40" ht="12.75" customHeight="1">
      <c r="N531" s="57"/>
      <c r="O531" s="57"/>
      <c r="P531" s="57"/>
      <c r="Q531" s="57"/>
      <c r="R531" s="57"/>
      <c r="S531" s="57"/>
      <c r="T531" s="57"/>
      <c r="U531" s="57"/>
      <c r="V531" s="58"/>
      <c r="W531" s="58"/>
      <c r="X531" s="57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  <c r="AK531" s="58"/>
      <c r="AL531" s="58"/>
      <c r="AM531" s="55"/>
      <c r="AN531" s="55"/>
    </row>
    <row r="532" spans="14:40" ht="12.75" customHeight="1">
      <c r="N532" s="57"/>
      <c r="O532" s="57"/>
      <c r="P532" s="57"/>
      <c r="Q532" s="57"/>
      <c r="R532" s="57"/>
      <c r="S532" s="57"/>
      <c r="T532" s="57"/>
      <c r="U532" s="57"/>
      <c r="V532" s="58"/>
      <c r="W532" s="58"/>
      <c r="X532" s="57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  <c r="AK532" s="58"/>
      <c r="AL532" s="58"/>
      <c r="AM532" s="55"/>
      <c r="AN532" s="55"/>
    </row>
    <row r="533" spans="14:40" ht="12.75" customHeight="1">
      <c r="N533" s="57"/>
      <c r="O533" s="57"/>
      <c r="P533" s="57"/>
      <c r="Q533" s="57"/>
      <c r="R533" s="57"/>
      <c r="S533" s="57"/>
      <c r="T533" s="57"/>
      <c r="U533" s="57"/>
      <c r="V533" s="58"/>
      <c r="W533" s="58"/>
      <c r="X533" s="57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  <c r="AK533" s="58"/>
      <c r="AL533" s="58"/>
      <c r="AM533" s="55"/>
      <c r="AN533" s="55"/>
    </row>
    <row r="534" spans="14:40" ht="12.75" customHeight="1">
      <c r="N534" s="57"/>
      <c r="O534" s="57"/>
      <c r="P534" s="57"/>
      <c r="Q534" s="57"/>
      <c r="R534" s="57"/>
      <c r="S534" s="57"/>
      <c r="T534" s="57"/>
      <c r="U534" s="57"/>
      <c r="V534" s="58"/>
      <c r="W534" s="58"/>
      <c r="X534" s="57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  <c r="AK534" s="58"/>
      <c r="AL534" s="58"/>
      <c r="AM534" s="55"/>
      <c r="AN534" s="55"/>
    </row>
    <row r="535" spans="14:40" ht="12.75" customHeight="1">
      <c r="N535" s="57"/>
      <c r="O535" s="57"/>
      <c r="P535" s="57"/>
      <c r="Q535" s="57"/>
      <c r="R535" s="57"/>
      <c r="S535" s="57"/>
      <c r="T535" s="57"/>
      <c r="U535" s="57"/>
      <c r="V535" s="58"/>
      <c r="W535" s="58"/>
      <c r="X535" s="57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  <c r="AK535" s="58"/>
      <c r="AL535" s="58"/>
      <c r="AM535" s="55"/>
      <c r="AN535" s="55"/>
    </row>
    <row r="536" spans="14:40" ht="12.75" customHeight="1">
      <c r="N536" s="57"/>
      <c r="O536" s="57"/>
      <c r="P536" s="57"/>
      <c r="Q536" s="57"/>
      <c r="R536" s="57"/>
      <c r="S536" s="57"/>
      <c r="T536" s="57"/>
      <c r="U536" s="57"/>
      <c r="V536" s="58"/>
      <c r="W536" s="58"/>
      <c r="X536" s="57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  <c r="AK536" s="58"/>
      <c r="AL536" s="58"/>
      <c r="AM536" s="55"/>
      <c r="AN536" s="55"/>
    </row>
    <row r="537" spans="14:40" ht="12.75" customHeight="1">
      <c r="N537" s="57"/>
      <c r="O537" s="57"/>
      <c r="P537" s="57"/>
      <c r="Q537" s="57"/>
      <c r="R537" s="57"/>
      <c r="S537" s="57"/>
      <c r="T537" s="57"/>
      <c r="U537" s="57"/>
      <c r="V537" s="58"/>
      <c r="W537" s="58"/>
      <c r="X537" s="57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  <c r="AK537" s="58"/>
      <c r="AL537" s="58"/>
      <c r="AM537" s="55"/>
      <c r="AN537" s="55"/>
    </row>
    <row r="538" spans="14:40" ht="12.75" customHeight="1">
      <c r="N538" s="57"/>
      <c r="O538" s="57"/>
      <c r="P538" s="57"/>
      <c r="Q538" s="57"/>
      <c r="R538" s="57"/>
      <c r="S538" s="57"/>
      <c r="T538" s="57"/>
      <c r="U538" s="57"/>
      <c r="V538" s="58"/>
      <c r="W538" s="58"/>
      <c r="X538" s="57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  <c r="AK538" s="58"/>
      <c r="AL538" s="58"/>
      <c r="AM538" s="55"/>
      <c r="AN538" s="55"/>
    </row>
    <row r="539" spans="14:40" ht="12.75" customHeight="1">
      <c r="N539" s="57"/>
      <c r="O539" s="57"/>
      <c r="P539" s="57"/>
      <c r="Q539" s="57"/>
      <c r="R539" s="57"/>
      <c r="S539" s="57"/>
      <c r="T539" s="57"/>
      <c r="U539" s="57"/>
      <c r="V539" s="58"/>
      <c r="W539" s="58"/>
      <c r="X539" s="57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  <c r="AK539" s="58"/>
      <c r="AL539" s="58"/>
      <c r="AM539" s="55"/>
      <c r="AN539" s="55"/>
    </row>
    <row r="540" spans="14:40" ht="12.75" customHeight="1">
      <c r="N540" s="57"/>
      <c r="O540" s="57"/>
      <c r="P540" s="57"/>
      <c r="Q540" s="57"/>
      <c r="R540" s="57"/>
      <c r="S540" s="57"/>
      <c r="T540" s="57"/>
      <c r="U540" s="57"/>
      <c r="V540" s="58"/>
      <c r="W540" s="58"/>
      <c r="X540" s="57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  <c r="AK540" s="58"/>
      <c r="AL540" s="58"/>
      <c r="AM540" s="55"/>
      <c r="AN540" s="55"/>
    </row>
    <row r="541" spans="14:40" ht="12.75" customHeight="1">
      <c r="N541" s="57"/>
      <c r="O541" s="57"/>
      <c r="P541" s="57"/>
      <c r="Q541" s="57"/>
      <c r="R541" s="57"/>
      <c r="S541" s="57"/>
      <c r="T541" s="57"/>
      <c r="U541" s="57"/>
      <c r="V541" s="58"/>
      <c r="W541" s="58"/>
      <c r="X541" s="57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  <c r="AK541" s="58"/>
      <c r="AL541" s="58"/>
      <c r="AM541" s="55"/>
      <c r="AN541" s="55"/>
    </row>
    <row r="542" spans="14:40" ht="12.75" customHeight="1">
      <c r="N542" s="57"/>
      <c r="O542" s="57"/>
      <c r="P542" s="57"/>
      <c r="Q542" s="57"/>
      <c r="R542" s="57"/>
      <c r="S542" s="57"/>
      <c r="T542" s="57"/>
      <c r="U542" s="57"/>
      <c r="V542" s="58"/>
      <c r="W542" s="58"/>
      <c r="X542" s="57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  <c r="AK542" s="58"/>
      <c r="AL542" s="58"/>
      <c r="AM542" s="55"/>
      <c r="AN542" s="55"/>
    </row>
    <row r="543" spans="14:40" ht="12.75" customHeight="1">
      <c r="N543" s="57"/>
      <c r="O543" s="57"/>
      <c r="P543" s="57"/>
      <c r="Q543" s="57"/>
      <c r="R543" s="57"/>
      <c r="S543" s="57"/>
      <c r="T543" s="57"/>
      <c r="U543" s="57"/>
      <c r="V543" s="58"/>
      <c r="W543" s="58"/>
      <c r="X543" s="57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  <c r="AK543" s="58"/>
      <c r="AL543" s="58"/>
      <c r="AM543" s="55"/>
      <c r="AN543" s="55"/>
    </row>
    <row r="544" spans="14:40" ht="12.75" customHeight="1">
      <c r="N544" s="57"/>
      <c r="O544" s="57"/>
      <c r="P544" s="57"/>
      <c r="Q544" s="57"/>
      <c r="R544" s="57"/>
      <c r="S544" s="57"/>
      <c r="T544" s="57"/>
      <c r="U544" s="57"/>
      <c r="V544" s="58"/>
      <c r="W544" s="58"/>
      <c r="X544" s="57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  <c r="AK544" s="58"/>
      <c r="AL544" s="58"/>
      <c r="AM544" s="55"/>
      <c r="AN544" s="55"/>
    </row>
    <row r="545" spans="14:40" ht="12.75" customHeight="1">
      <c r="N545" s="57"/>
      <c r="O545" s="57"/>
      <c r="P545" s="57"/>
      <c r="Q545" s="57"/>
      <c r="R545" s="57"/>
      <c r="S545" s="57"/>
      <c r="T545" s="57"/>
      <c r="U545" s="57"/>
      <c r="V545" s="58"/>
      <c r="W545" s="58"/>
      <c r="X545" s="57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  <c r="AK545" s="58"/>
      <c r="AL545" s="58"/>
      <c r="AM545" s="55"/>
      <c r="AN545" s="55"/>
    </row>
    <row r="546" spans="14:40" ht="12.75" customHeight="1">
      <c r="N546" s="57"/>
      <c r="O546" s="57"/>
      <c r="P546" s="57"/>
      <c r="Q546" s="57"/>
      <c r="R546" s="57"/>
      <c r="S546" s="57"/>
      <c r="T546" s="57"/>
      <c r="U546" s="57"/>
      <c r="V546" s="58"/>
      <c r="W546" s="58"/>
      <c r="X546" s="57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  <c r="AK546" s="58"/>
      <c r="AL546" s="58"/>
      <c r="AM546" s="55"/>
      <c r="AN546" s="55"/>
    </row>
    <row r="547" spans="14:40" ht="12.75" customHeight="1">
      <c r="N547" s="57"/>
      <c r="O547" s="57"/>
      <c r="P547" s="57"/>
      <c r="Q547" s="57"/>
      <c r="R547" s="57"/>
      <c r="S547" s="57"/>
      <c r="T547" s="57"/>
      <c r="U547" s="57"/>
      <c r="V547" s="58"/>
      <c r="W547" s="58"/>
      <c r="X547" s="57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  <c r="AK547" s="58"/>
      <c r="AL547" s="58"/>
      <c r="AM547" s="55"/>
      <c r="AN547" s="55"/>
    </row>
    <row r="548" spans="14:40" ht="12.75" customHeight="1">
      <c r="N548" s="57"/>
      <c r="O548" s="57"/>
      <c r="P548" s="57"/>
      <c r="Q548" s="57"/>
      <c r="R548" s="57"/>
      <c r="S548" s="57"/>
      <c r="T548" s="57"/>
      <c r="U548" s="57"/>
      <c r="V548" s="58"/>
      <c r="W548" s="58"/>
      <c r="X548" s="57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  <c r="AK548" s="58"/>
      <c r="AL548" s="58"/>
      <c r="AM548" s="55"/>
      <c r="AN548" s="55"/>
    </row>
    <row r="549" spans="14:40" ht="12.75" customHeight="1">
      <c r="N549" s="57"/>
      <c r="O549" s="57"/>
      <c r="P549" s="57"/>
      <c r="Q549" s="57"/>
      <c r="R549" s="57"/>
      <c r="S549" s="57"/>
      <c r="T549" s="57"/>
      <c r="U549" s="57"/>
      <c r="V549" s="58"/>
      <c r="W549" s="58"/>
      <c r="X549" s="57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  <c r="AK549" s="58"/>
      <c r="AL549" s="58"/>
      <c r="AM549" s="55"/>
      <c r="AN549" s="55"/>
    </row>
    <row r="550" spans="14:40" ht="12.75" customHeight="1">
      <c r="N550" s="57"/>
      <c r="O550" s="57"/>
      <c r="P550" s="57"/>
      <c r="Q550" s="57"/>
      <c r="R550" s="57"/>
      <c r="S550" s="57"/>
      <c r="T550" s="57"/>
      <c r="U550" s="57"/>
      <c r="V550" s="58"/>
      <c r="W550" s="58"/>
      <c r="X550" s="57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  <c r="AK550" s="58"/>
      <c r="AL550" s="58"/>
      <c r="AM550" s="55"/>
      <c r="AN550" s="55"/>
    </row>
    <row r="551" spans="14:40" ht="12.75" customHeight="1">
      <c r="N551" s="57"/>
      <c r="O551" s="57"/>
      <c r="P551" s="57"/>
      <c r="Q551" s="57"/>
      <c r="R551" s="57"/>
      <c r="S551" s="57"/>
      <c r="T551" s="57"/>
      <c r="U551" s="57"/>
      <c r="V551" s="58"/>
      <c r="W551" s="58"/>
      <c r="X551" s="57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  <c r="AK551" s="58"/>
      <c r="AL551" s="58"/>
      <c r="AM551" s="55"/>
      <c r="AN551" s="55"/>
    </row>
    <row r="552" spans="14:40" ht="12.75" customHeight="1">
      <c r="N552" s="57"/>
      <c r="O552" s="57"/>
      <c r="P552" s="57"/>
      <c r="Q552" s="57"/>
      <c r="R552" s="57"/>
      <c r="S552" s="57"/>
      <c r="T552" s="57"/>
      <c r="U552" s="57"/>
      <c r="V552" s="58"/>
      <c r="W552" s="58"/>
      <c r="X552" s="57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  <c r="AK552" s="58"/>
      <c r="AL552" s="58"/>
      <c r="AM552" s="55"/>
      <c r="AN552" s="55"/>
    </row>
    <row r="553" spans="14:40" ht="12.75" customHeight="1">
      <c r="N553" s="57"/>
      <c r="O553" s="57"/>
      <c r="P553" s="57"/>
      <c r="Q553" s="57"/>
      <c r="R553" s="57"/>
      <c r="S553" s="57"/>
      <c r="T553" s="57"/>
      <c r="U553" s="57"/>
      <c r="V553" s="58"/>
      <c r="W553" s="58"/>
      <c r="X553" s="57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  <c r="AK553" s="58"/>
      <c r="AL553" s="58"/>
      <c r="AM553" s="55"/>
      <c r="AN553" s="55"/>
    </row>
    <row r="554" spans="14:40" ht="12.75" customHeight="1">
      <c r="N554" s="57"/>
      <c r="O554" s="57"/>
      <c r="P554" s="57"/>
      <c r="Q554" s="57"/>
      <c r="R554" s="57"/>
      <c r="S554" s="57"/>
      <c r="T554" s="57"/>
      <c r="U554" s="57"/>
      <c r="V554" s="58"/>
      <c r="W554" s="58"/>
      <c r="X554" s="57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  <c r="AK554" s="58"/>
      <c r="AL554" s="58"/>
      <c r="AM554" s="55"/>
      <c r="AN554" s="55"/>
    </row>
    <row r="555" spans="14:40" ht="12.75" customHeight="1">
      <c r="N555" s="57"/>
      <c r="O555" s="57"/>
      <c r="P555" s="57"/>
      <c r="Q555" s="57"/>
      <c r="R555" s="57"/>
      <c r="S555" s="57"/>
      <c r="T555" s="57"/>
      <c r="U555" s="57"/>
      <c r="V555" s="58"/>
      <c r="W555" s="58"/>
      <c r="X555" s="57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  <c r="AK555" s="58"/>
      <c r="AL555" s="58"/>
      <c r="AM555" s="55"/>
      <c r="AN555" s="55"/>
    </row>
    <row r="556" spans="14:40" ht="12.75" customHeight="1">
      <c r="N556" s="57"/>
      <c r="O556" s="57"/>
      <c r="P556" s="57"/>
      <c r="Q556" s="57"/>
      <c r="R556" s="57"/>
      <c r="S556" s="57"/>
      <c r="T556" s="57"/>
      <c r="U556" s="57"/>
      <c r="V556" s="58"/>
      <c r="W556" s="58"/>
      <c r="X556" s="57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  <c r="AK556" s="58"/>
      <c r="AL556" s="58"/>
      <c r="AM556" s="55"/>
      <c r="AN556" s="55"/>
    </row>
    <row r="557" spans="14:40" ht="12.75" customHeight="1">
      <c r="N557" s="57"/>
      <c r="O557" s="57"/>
      <c r="P557" s="57"/>
      <c r="Q557" s="57"/>
      <c r="R557" s="57"/>
      <c r="S557" s="57"/>
      <c r="T557" s="57"/>
      <c r="U557" s="57"/>
      <c r="V557" s="58"/>
      <c r="W557" s="58"/>
      <c r="X557" s="57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  <c r="AK557" s="58"/>
      <c r="AL557" s="58"/>
      <c r="AM557" s="55"/>
      <c r="AN557" s="55"/>
    </row>
    <row r="558" spans="14:40" ht="12.75" customHeight="1">
      <c r="N558" s="57"/>
      <c r="O558" s="57"/>
      <c r="P558" s="57"/>
      <c r="Q558" s="57"/>
      <c r="R558" s="57"/>
      <c r="S558" s="57"/>
      <c r="T558" s="57"/>
      <c r="U558" s="57"/>
      <c r="V558" s="58"/>
      <c r="W558" s="58"/>
      <c r="X558" s="57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  <c r="AK558" s="58"/>
      <c r="AL558" s="58"/>
      <c r="AM558" s="55"/>
      <c r="AN558" s="55"/>
    </row>
    <row r="559" spans="14:40" ht="12.75" customHeight="1">
      <c r="N559" s="57"/>
      <c r="O559" s="57"/>
      <c r="P559" s="57"/>
      <c r="Q559" s="57"/>
      <c r="R559" s="57"/>
      <c r="S559" s="57"/>
      <c r="T559" s="57"/>
      <c r="U559" s="57"/>
      <c r="V559" s="58"/>
      <c r="W559" s="58"/>
      <c r="X559" s="57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  <c r="AK559" s="58"/>
      <c r="AL559" s="58"/>
      <c r="AM559" s="55"/>
      <c r="AN559" s="55"/>
    </row>
    <row r="560" spans="14:40" ht="12.75" customHeight="1">
      <c r="N560" s="57"/>
      <c r="O560" s="57"/>
      <c r="P560" s="57"/>
      <c r="Q560" s="57"/>
      <c r="R560" s="57"/>
      <c r="S560" s="57"/>
      <c r="T560" s="57"/>
      <c r="U560" s="57"/>
      <c r="V560" s="58"/>
      <c r="W560" s="58"/>
      <c r="X560" s="57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  <c r="AK560" s="58"/>
      <c r="AL560" s="58"/>
      <c r="AM560" s="55"/>
      <c r="AN560" s="55"/>
    </row>
    <row r="561" spans="14:40" ht="12.75" customHeight="1">
      <c r="N561" s="57"/>
      <c r="O561" s="57"/>
      <c r="P561" s="57"/>
      <c r="Q561" s="57"/>
      <c r="R561" s="57"/>
      <c r="S561" s="57"/>
      <c r="T561" s="57"/>
      <c r="U561" s="57"/>
      <c r="V561" s="58"/>
      <c r="W561" s="58"/>
      <c r="X561" s="57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  <c r="AK561" s="58"/>
      <c r="AL561" s="58"/>
      <c r="AM561" s="55"/>
      <c r="AN561" s="55"/>
    </row>
    <row r="562" spans="14:40" ht="12.75" customHeight="1">
      <c r="N562" s="57"/>
      <c r="O562" s="57"/>
      <c r="P562" s="57"/>
      <c r="Q562" s="57"/>
      <c r="R562" s="57"/>
      <c r="S562" s="57"/>
      <c r="T562" s="57"/>
      <c r="U562" s="57"/>
      <c r="V562" s="58"/>
      <c r="W562" s="58"/>
      <c r="X562" s="57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  <c r="AK562" s="58"/>
      <c r="AL562" s="58"/>
      <c r="AM562" s="55"/>
      <c r="AN562" s="55"/>
    </row>
    <row r="563" spans="14:40" ht="12.75" customHeight="1">
      <c r="N563" s="57"/>
      <c r="O563" s="57"/>
      <c r="P563" s="57"/>
      <c r="Q563" s="57"/>
      <c r="R563" s="57"/>
      <c r="S563" s="57"/>
      <c r="T563" s="57"/>
      <c r="U563" s="57"/>
      <c r="V563" s="58"/>
      <c r="W563" s="58"/>
      <c r="X563" s="57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  <c r="AK563" s="58"/>
      <c r="AL563" s="58"/>
      <c r="AM563" s="55"/>
      <c r="AN563" s="55"/>
    </row>
    <row r="564" spans="14:40" ht="12.75" customHeight="1">
      <c r="N564" s="57"/>
      <c r="O564" s="57"/>
      <c r="P564" s="57"/>
      <c r="Q564" s="57"/>
      <c r="R564" s="57"/>
      <c r="S564" s="57"/>
      <c r="T564" s="57"/>
      <c r="U564" s="57"/>
      <c r="V564" s="58"/>
      <c r="W564" s="58"/>
      <c r="X564" s="57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  <c r="AK564" s="58"/>
      <c r="AL564" s="58"/>
      <c r="AM564" s="55"/>
      <c r="AN564" s="55"/>
    </row>
    <row r="565" spans="14:40" ht="12.75" customHeight="1">
      <c r="N565" s="57"/>
      <c r="O565" s="57"/>
      <c r="P565" s="57"/>
      <c r="Q565" s="57"/>
      <c r="R565" s="57"/>
      <c r="S565" s="57"/>
      <c r="T565" s="57"/>
      <c r="U565" s="57"/>
      <c r="V565" s="58"/>
      <c r="W565" s="58"/>
      <c r="X565" s="57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  <c r="AK565" s="58"/>
      <c r="AL565" s="58"/>
      <c r="AM565" s="55"/>
      <c r="AN565" s="55"/>
    </row>
    <row r="566" spans="14:40" ht="12.75" customHeight="1">
      <c r="N566" s="57"/>
      <c r="O566" s="57"/>
      <c r="P566" s="57"/>
      <c r="Q566" s="57"/>
      <c r="R566" s="57"/>
      <c r="S566" s="57"/>
      <c r="T566" s="57"/>
      <c r="U566" s="57"/>
      <c r="V566" s="58"/>
      <c r="W566" s="58"/>
      <c r="X566" s="57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  <c r="AK566" s="58"/>
      <c r="AL566" s="58"/>
      <c r="AM566" s="55"/>
      <c r="AN566" s="55"/>
    </row>
    <row r="567" spans="14:40" ht="12.75" customHeight="1">
      <c r="N567" s="57"/>
      <c r="O567" s="57"/>
      <c r="P567" s="57"/>
      <c r="Q567" s="57"/>
      <c r="R567" s="57"/>
      <c r="S567" s="57"/>
      <c r="T567" s="57"/>
      <c r="U567" s="57"/>
      <c r="V567" s="58"/>
      <c r="W567" s="58"/>
      <c r="X567" s="57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  <c r="AK567" s="58"/>
      <c r="AL567" s="58"/>
      <c r="AM567" s="55"/>
      <c r="AN567" s="55"/>
    </row>
    <row r="568" spans="14:40" ht="12.75" customHeight="1">
      <c r="N568" s="57"/>
      <c r="O568" s="57"/>
      <c r="P568" s="57"/>
      <c r="Q568" s="57"/>
      <c r="R568" s="57"/>
      <c r="S568" s="57"/>
      <c r="T568" s="57"/>
      <c r="U568" s="57"/>
      <c r="V568" s="58"/>
      <c r="W568" s="58"/>
      <c r="X568" s="57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  <c r="AK568" s="58"/>
      <c r="AL568" s="58"/>
      <c r="AM568" s="55"/>
      <c r="AN568" s="55"/>
    </row>
    <row r="569" spans="14:40" ht="12.75" customHeight="1">
      <c r="N569" s="57"/>
      <c r="O569" s="57"/>
      <c r="P569" s="57"/>
      <c r="Q569" s="57"/>
      <c r="R569" s="57"/>
      <c r="S569" s="57"/>
      <c r="T569" s="57"/>
      <c r="U569" s="57"/>
      <c r="V569" s="58"/>
      <c r="W569" s="58"/>
      <c r="X569" s="57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  <c r="AK569" s="58"/>
      <c r="AL569" s="58"/>
      <c r="AM569" s="55"/>
      <c r="AN569" s="55"/>
    </row>
    <row r="570" spans="14:40" ht="12.75" customHeight="1">
      <c r="N570" s="57"/>
      <c r="O570" s="57"/>
      <c r="P570" s="57"/>
      <c r="Q570" s="57"/>
      <c r="R570" s="57"/>
      <c r="S570" s="57"/>
      <c r="T570" s="57"/>
      <c r="U570" s="57"/>
      <c r="V570" s="58"/>
      <c r="W570" s="58"/>
      <c r="X570" s="57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  <c r="AK570" s="58"/>
      <c r="AL570" s="58"/>
      <c r="AM570" s="55"/>
      <c r="AN570" s="55"/>
    </row>
    <row r="571" spans="14:40" ht="12.75" customHeight="1">
      <c r="N571" s="57"/>
      <c r="O571" s="57"/>
      <c r="P571" s="57"/>
      <c r="Q571" s="57"/>
      <c r="R571" s="57"/>
      <c r="S571" s="57"/>
      <c r="T571" s="57"/>
      <c r="U571" s="57"/>
      <c r="V571" s="58"/>
      <c r="W571" s="58"/>
      <c r="X571" s="57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  <c r="AK571" s="58"/>
      <c r="AL571" s="58"/>
      <c r="AM571" s="55"/>
      <c r="AN571" s="55"/>
    </row>
    <row r="572" spans="14:40" ht="12.75" customHeight="1">
      <c r="N572" s="57"/>
      <c r="O572" s="57"/>
      <c r="P572" s="57"/>
      <c r="Q572" s="57"/>
      <c r="R572" s="57"/>
      <c r="S572" s="57"/>
      <c r="T572" s="57"/>
      <c r="U572" s="57"/>
      <c r="V572" s="58"/>
      <c r="W572" s="58"/>
      <c r="X572" s="57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  <c r="AK572" s="58"/>
      <c r="AL572" s="58"/>
      <c r="AM572" s="55"/>
      <c r="AN572" s="55"/>
    </row>
    <row r="573" spans="14:40" ht="12.75" customHeight="1">
      <c r="N573" s="57"/>
      <c r="O573" s="57"/>
      <c r="P573" s="57"/>
      <c r="Q573" s="57"/>
      <c r="R573" s="57"/>
      <c r="S573" s="57"/>
      <c r="T573" s="57"/>
      <c r="U573" s="57"/>
      <c r="V573" s="58"/>
      <c r="W573" s="58"/>
      <c r="X573" s="57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  <c r="AK573" s="58"/>
      <c r="AL573" s="58"/>
      <c r="AM573" s="55"/>
      <c r="AN573" s="55"/>
    </row>
    <row r="574" spans="14:40" ht="12.75" customHeight="1">
      <c r="N574" s="57"/>
      <c r="O574" s="57"/>
      <c r="P574" s="57"/>
      <c r="Q574" s="57"/>
      <c r="R574" s="57"/>
      <c r="S574" s="57"/>
      <c r="T574" s="57"/>
      <c r="U574" s="57"/>
      <c r="V574" s="58"/>
      <c r="W574" s="58"/>
      <c r="X574" s="57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  <c r="AK574" s="58"/>
      <c r="AL574" s="58"/>
      <c r="AM574" s="55"/>
      <c r="AN574" s="55"/>
    </row>
    <row r="575" spans="14:40" ht="12.75" customHeight="1">
      <c r="N575" s="57"/>
      <c r="O575" s="57"/>
      <c r="P575" s="57"/>
      <c r="Q575" s="57"/>
      <c r="R575" s="57"/>
      <c r="S575" s="57"/>
      <c r="T575" s="57"/>
      <c r="U575" s="57"/>
      <c r="V575" s="58"/>
      <c r="W575" s="58"/>
      <c r="X575" s="57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  <c r="AK575" s="58"/>
      <c r="AL575" s="58"/>
      <c r="AM575" s="55"/>
      <c r="AN575" s="55"/>
    </row>
    <row r="576" spans="14:40" ht="12.75" customHeight="1">
      <c r="N576" s="57"/>
      <c r="O576" s="57"/>
      <c r="P576" s="57"/>
      <c r="Q576" s="57"/>
      <c r="R576" s="57"/>
      <c r="S576" s="57"/>
      <c r="T576" s="57"/>
      <c r="U576" s="57"/>
      <c r="V576" s="58"/>
      <c r="W576" s="58"/>
      <c r="X576" s="57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  <c r="AK576" s="58"/>
      <c r="AL576" s="58"/>
      <c r="AM576" s="55"/>
      <c r="AN576" s="55"/>
    </row>
    <row r="577" spans="14:40">
      <c r="N577" s="57"/>
      <c r="O577" s="57"/>
      <c r="P577" s="57"/>
      <c r="Q577" s="57"/>
      <c r="R577" s="57"/>
      <c r="S577" s="57"/>
      <c r="T577" s="57"/>
      <c r="U577" s="57"/>
      <c r="V577" s="58"/>
      <c r="W577" s="58"/>
      <c r="X577" s="57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  <c r="AK577" s="58"/>
      <c r="AL577" s="58"/>
      <c r="AM577" s="55"/>
      <c r="AN577" s="55"/>
    </row>
    <row r="578" spans="14:40">
      <c r="N578" s="57"/>
      <c r="O578" s="57"/>
      <c r="P578" s="57"/>
      <c r="Q578" s="57"/>
      <c r="R578" s="57"/>
      <c r="S578" s="57"/>
      <c r="T578" s="57"/>
      <c r="U578" s="57"/>
      <c r="V578" s="58"/>
      <c r="W578" s="58"/>
      <c r="X578" s="57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  <c r="AK578" s="58"/>
      <c r="AL578" s="58"/>
      <c r="AM578" s="55"/>
      <c r="AN578" s="55"/>
    </row>
    <row r="579" spans="14:40">
      <c r="N579" s="57"/>
      <c r="O579" s="57"/>
      <c r="P579" s="57"/>
      <c r="Q579" s="57"/>
      <c r="R579" s="57"/>
      <c r="S579" s="57"/>
      <c r="T579" s="57"/>
      <c r="U579" s="57"/>
      <c r="V579" s="58"/>
      <c r="W579" s="58"/>
      <c r="X579" s="57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  <c r="AK579" s="58"/>
      <c r="AL579" s="58"/>
      <c r="AM579" s="55"/>
      <c r="AN579" s="55"/>
    </row>
    <row r="580" spans="14:40">
      <c r="N580" s="57"/>
      <c r="O580" s="57"/>
      <c r="P580" s="57"/>
      <c r="Q580" s="57"/>
      <c r="R580" s="57"/>
      <c r="S580" s="57"/>
      <c r="T580" s="57"/>
      <c r="U580" s="57"/>
      <c r="V580" s="58"/>
      <c r="W580" s="58"/>
      <c r="X580" s="57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  <c r="AK580" s="58"/>
      <c r="AL580" s="58"/>
      <c r="AM580" s="55"/>
      <c r="AN580" s="55"/>
    </row>
    <row r="581" spans="14:40">
      <c r="N581" s="57"/>
      <c r="O581" s="57"/>
      <c r="P581" s="57"/>
      <c r="Q581" s="57"/>
      <c r="R581" s="57"/>
      <c r="S581" s="57"/>
      <c r="T581" s="57"/>
      <c r="U581" s="57"/>
      <c r="V581" s="58"/>
      <c r="W581" s="58"/>
      <c r="X581" s="57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  <c r="AK581" s="58"/>
      <c r="AL581" s="58"/>
      <c r="AM581" s="55"/>
      <c r="AN581" s="55"/>
    </row>
    <row r="582" spans="14:40">
      <c r="N582" s="57"/>
      <c r="O582" s="57"/>
      <c r="P582" s="57"/>
      <c r="Q582" s="57"/>
      <c r="R582" s="57"/>
      <c r="S582" s="57"/>
      <c r="T582" s="57"/>
      <c r="U582" s="57"/>
      <c r="V582" s="58"/>
      <c r="W582" s="58"/>
      <c r="X582" s="57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  <c r="AK582" s="58"/>
      <c r="AL582" s="58"/>
      <c r="AM582" s="55"/>
      <c r="AN582" s="55"/>
    </row>
    <row r="583" spans="14:40">
      <c r="N583" s="57"/>
      <c r="O583" s="57"/>
      <c r="P583" s="57"/>
      <c r="Q583" s="57"/>
      <c r="R583" s="57"/>
      <c r="S583" s="57"/>
      <c r="T583" s="57"/>
      <c r="U583" s="57"/>
      <c r="V583" s="58"/>
      <c r="W583" s="58"/>
      <c r="X583" s="57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  <c r="AK583" s="58"/>
      <c r="AL583" s="58"/>
      <c r="AM583" s="55"/>
      <c r="AN583" s="55"/>
    </row>
    <row r="584" spans="14:40">
      <c r="N584" s="57"/>
      <c r="O584" s="57"/>
      <c r="P584" s="57"/>
      <c r="Q584" s="57"/>
      <c r="R584" s="57"/>
      <c r="S584" s="57"/>
      <c r="T584" s="57"/>
      <c r="U584" s="57"/>
      <c r="V584" s="58"/>
      <c r="W584" s="58"/>
      <c r="X584" s="57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  <c r="AK584" s="58"/>
      <c r="AL584" s="58"/>
      <c r="AM584" s="55"/>
      <c r="AN584" s="55"/>
    </row>
    <row r="585" spans="14:40">
      <c r="N585" s="57"/>
      <c r="O585" s="57"/>
      <c r="P585" s="57"/>
      <c r="Q585" s="57"/>
      <c r="R585" s="57"/>
      <c r="S585" s="57"/>
      <c r="T585" s="57"/>
      <c r="U585" s="57"/>
      <c r="V585" s="58"/>
      <c r="W585" s="58"/>
      <c r="X585" s="57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  <c r="AK585" s="58"/>
      <c r="AL585" s="58"/>
      <c r="AM585" s="55"/>
      <c r="AN585" s="55"/>
    </row>
    <row r="586" spans="14:40">
      <c r="N586" s="57"/>
      <c r="O586" s="57"/>
      <c r="P586" s="57"/>
      <c r="Q586" s="57"/>
      <c r="R586" s="57"/>
      <c r="S586" s="57"/>
      <c r="T586" s="57"/>
      <c r="U586" s="57"/>
      <c r="V586" s="58"/>
      <c r="W586" s="58"/>
      <c r="X586" s="57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  <c r="AK586" s="58"/>
      <c r="AL586" s="58"/>
      <c r="AM586" s="55"/>
      <c r="AN586" s="55"/>
    </row>
    <row r="587" spans="14:40">
      <c r="N587" s="57"/>
      <c r="O587" s="57"/>
      <c r="P587" s="57"/>
      <c r="Q587" s="57"/>
      <c r="R587" s="57"/>
      <c r="S587" s="57"/>
      <c r="T587" s="57"/>
      <c r="U587" s="57"/>
      <c r="V587" s="58"/>
      <c r="W587" s="58"/>
      <c r="X587" s="57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  <c r="AK587" s="58"/>
      <c r="AL587" s="58"/>
      <c r="AM587" s="55"/>
      <c r="AN587" s="55"/>
    </row>
    <row r="588" spans="14:40">
      <c r="N588" s="57"/>
      <c r="O588" s="57"/>
      <c r="P588" s="57"/>
      <c r="Q588" s="57"/>
      <c r="R588" s="57"/>
      <c r="S588" s="57"/>
      <c r="T588" s="57"/>
      <c r="U588" s="57"/>
      <c r="V588" s="58"/>
      <c r="W588" s="58"/>
      <c r="X588" s="57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  <c r="AK588" s="58"/>
      <c r="AL588" s="58"/>
      <c r="AM588" s="55"/>
      <c r="AN588" s="55"/>
    </row>
    <row r="589" spans="14:40">
      <c r="N589" s="57"/>
      <c r="O589" s="57"/>
      <c r="P589" s="57"/>
      <c r="Q589" s="57"/>
      <c r="R589" s="57"/>
      <c r="S589" s="57"/>
      <c r="T589" s="57"/>
      <c r="U589" s="57"/>
      <c r="V589" s="58"/>
      <c r="W589" s="58"/>
      <c r="X589" s="57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  <c r="AK589" s="58"/>
      <c r="AL589" s="58"/>
      <c r="AM589" s="55"/>
      <c r="AN589" s="55"/>
    </row>
    <row r="590" spans="14:40">
      <c r="N590" s="57"/>
      <c r="O590" s="57"/>
      <c r="P590" s="57"/>
      <c r="Q590" s="57"/>
      <c r="R590" s="57"/>
      <c r="S590" s="57"/>
      <c r="T590" s="57"/>
      <c r="U590" s="57"/>
      <c r="V590" s="58"/>
      <c r="W590" s="58"/>
      <c r="X590" s="57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  <c r="AK590" s="58"/>
      <c r="AL590" s="58"/>
      <c r="AM590" s="55"/>
      <c r="AN590" s="55"/>
    </row>
    <row r="591" spans="14:40">
      <c r="N591" s="57"/>
      <c r="O591" s="57"/>
      <c r="P591" s="57"/>
      <c r="Q591" s="57"/>
      <c r="R591" s="57"/>
      <c r="S591" s="57"/>
      <c r="T591" s="57"/>
      <c r="U591" s="57"/>
      <c r="V591" s="58"/>
      <c r="W591" s="58"/>
      <c r="X591" s="57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  <c r="AK591" s="58"/>
      <c r="AL591" s="58"/>
      <c r="AM591" s="55"/>
      <c r="AN591" s="55"/>
    </row>
    <row r="592" spans="14:40">
      <c r="N592" s="57"/>
      <c r="O592" s="57"/>
      <c r="P592" s="57"/>
      <c r="Q592" s="57"/>
      <c r="R592" s="57"/>
      <c r="S592" s="57"/>
      <c r="T592" s="57"/>
      <c r="U592" s="57"/>
      <c r="V592" s="58"/>
      <c r="W592" s="58"/>
      <c r="X592" s="57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  <c r="AK592" s="58"/>
      <c r="AL592" s="58"/>
      <c r="AM592" s="55"/>
      <c r="AN592" s="55"/>
    </row>
    <row r="593" spans="14:40">
      <c r="N593" s="57"/>
      <c r="O593" s="57"/>
      <c r="P593" s="57"/>
      <c r="Q593" s="57"/>
      <c r="R593" s="57"/>
      <c r="S593" s="57"/>
      <c r="T593" s="57"/>
      <c r="U593" s="57"/>
      <c r="V593" s="58"/>
      <c r="W593" s="58"/>
      <c r="X593" s="57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  <c r="AK593" s="58"/>
      <c r="AL593" s="58"/>
      <c r="AM593" s="55"/>
      <c r="AN593" s="55"/>
    </row>
    <row r="594" spans="14:40">
      <c r="N594" s="57"/>
      <c r="O594" s="57"/>
      <c r="P594" s="57"/>
      <c r="Q594" s="57"/>
      <c r="R594" s="57"/>
      <c r="S594" s="57"/>
      <c r="T594" s="57"/>
      <c r="U594" s="57"/>
      <c r="V594" s="58"/>
      <c r="W594" s="58"/>
      <c r="X594" s="57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  <c r="AK594" s="58"/>
      <c r="AL594" s="58"/>
      <c r="AM594" s="55"/>
      <c r="AN594" s="55"/>
    </row>
    <row r="595" spans="14:40">
      <c r="N595" s="57"/>
      <c r="O595" s="57"/>
      <c r="P595" s="57"/>
      <c r="Q595" s="57"/>
      <c r="R595" s="57"/>
      <c r="S595" s="57"/>
      <c r="T595" s="57"/>
      <c r="U595" s="57"/>
      <c r="V595" s="58"/>
      <c r="W595" s="58"/>
      <c r="X595" s="57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  <c r="AK595" s="58"/>
      <c r="AL595" s="58"/>
      <c r="AM595" s="55"/>
      <c r="AN595" s="55"/>
    </row>
    <row r="596" spans="14:40">
      <c r="N596" s="57"/>
      <c r="O596" s="57"/>
      <c r="P596" s="57"/>
      <c r="Q596" s="57"/>
      <c r="R596" s="57"/>
      <c r="S596" s="57"/>
      <c r="T596" s="57"/>
      <c r="U596" s="57"/>
      <c r="V596" s="58"/>
      <c r="W596" s="58"/>
      <c r="X596" s="57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  <c r="AK596" s="58"/>
      <c r="AL596" s="58"/>
      <c r="AM596" s="55"/>
      <c r="AN596" s="55"/>
    </row>
    <row r="597" spans="14:40">
      <c r="N597" s="57"/>
      <c r="O597" s="57"/>
      <c r="P597" s="57"/>
      <c r="Q597" s="57"/>
      <c r="R597" s="57"/>
      <c r="S597" s="57"/>
      <c r="T597" s="57"/>
      <c r="U597" s="57"/>
      <c r="V597" s="58"/>
      <c r="W597" s="58"/>
      <c r="X597" s="57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  <c r="AK597" s="58"/>
      <c r="AL597" s="58"/>
      <c r="AM597" s="55"/>
      <c r="AN597" s="55"/>
    </row>
    <row r="598" spans="14:40">
      <c r="N598" s="57"/>
      <c r="O598" s="57"/>
      <c r="P598" s="57"/>
      <c r="Q598" s="57"/>
      <c r="R598" s="57"/>
      <c r="S598" s="57"/>
      <c r="T598" s="57"/>
      <c r="U598" s="57"/>
      <c r="V598" s="58"/>
      <c r="W598" s="58"/>
      <c r="X598" s="57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  <c r="AK598" s="58"/>
      <c r="AL598" s="58"/>
      <c r="AM598" s="55"/>
      <c r="AN598" s="55"/>
    </row>
    <row r="599" spans="14:40">
      <c r="N599" s="57"/>
      <c r="O599" s="57"/>
      <c r="P599" s="57"/>
      <c r="Q599" s="57"/>
      <c r="R599" s="57"/>
      <c r="S599" s="57"/>
      <c r="T599" s="57"/>
      <c r="U599" s="57"/>
      <c r="V599" s="58"/>
      <c r="W599" s="58"/>
      <c r="X599" s="57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  <c r="AK599" s="58"/>
      <c r="AL599" s="58"/>
      <c r="AM599" s="55"/>
      <c r="AN599" s="55"/>
    </row>
    <row r="600" spans="14:40">
      <c r="N600" s="57"/>
      <c r="O600" s="57"/>
      <c r="P600" s="57"/>
      <c r="Q600" s="57"/>
      <c r="R600" s="57"/>
      <c r="S600" s="57"/>
      <c r="T600" s="57"/>
      <c r="U600" s="57"/>
      <c r="V600" s="58"/>
      <c r="W600" s="58"/>
      <c r="X600" s="57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  <c r="AK600" s="58"/>
      <c r="AL600" s="58"/>
      <c r="AM600" s="55"/>
      <c r="AN600" s="55"/>
    </row>
    <row r="601" spans="14:40">
      <c r="N601" s="57"/>
      <c r="O601" s="57"/>
      <c r="P601" s="57"/>
      <c r="Q601" s="57"/>
      <c r="R601" s="57"/>
      <c r="S601" s="57"/>
      <c r="T601" s="57"/>
      <c r="U601" s="57"/>
      <c r="V601" s="58"/>
      <c r="W601" s="58"/>
      <c r="X601" s="57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  <c r="AK601" s="58"/>
      <c r="AL601" s="58"/>
      <c r="AM601" s="55"/>
      <c r="AN601" s="55"/>
    </row>
    <row r="602" spans="14:40">
      <c r="N602" s="57"/>
      <c r="O602" s="57"/>
      <c r="P602" s="57"/>
      <c r="Q602" s="57"/>
      <c r="R602" s="57"/>
      <c r="S602" s="57"/>
      <c r="T602" s="57"/>
      <c r="U602" s="57"/>
      <c r="V602" s="58"/>
      <c r="W602" s="58"/>
      <c r="X602" s="57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  <c r="AK602" s="58"/>
      <c r="AL602" s="58"/>
      <c r="AM602" s="55"/>
      <c r="AN602" s="55"/>
    </row>
    <row r="603" spans="14:40">
      <c r="N603" s="57"/>
      <c r="O603" s="57"/>
      <c r="P603" s="57"/>
      <c r="Q603" s="57"/>
      <c r="R603" s="57"/>
      <c r="S603" s="57"/>
      <c r="T603" s="57"/>
      <c r="U603" s="57"/>
      <c r="V603" s="58"/>
      <c r="W603" s="58"/>
      <c r="X603" s="57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  <c r="AK603" s="58"/>
      <c r="AL603" s="58"/>
      <c r="AM603" s="55"/>
      <c r="AN603" s="55"/>
    </row>
    <row r="604" spans="14:40">
      <c r="N604" s="57"/>
      <c r="O604" s="57"/>
      <c r="P604" s="57"/>
      <c r="Q604" s="57"/>
      <c r="R604" s="57"/>
      <c r="S604" s="57"/>
      <c r="T604" s="57"/>
      <c r="U604" s="57"/>
      <c r="V604" s="58"/>
      <c r="W604" s="58"/>
      <c r="X604" s="57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  <c r="AK604" s="58"/>
      <c r="AL604" s="58"/>
      <c r="AM604" s="55"/>
      <c r="AN604" s="55"/>
    </row>
    <row r="605" spans="14:40">
      <c r="N605" s="57"/>
      <c r="O605" s="57"/>
      <c r="P605" s="57"/>
      <c r="Q605" s="57"/>
      <c r="R605" s="57"/>
      <c r="S605" s="57"/>
      <c r="T605" s="57"/>
      <c r="U605" s="57"/>
      <c r="V605" s="58"/>
      <c r="W605" s="58"/>
      <c r="X605" s="57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  <c r="AK605" s="58"/>
      <c r="AL605" s="58"/>
      <c r="AM605" s="55"/>
      <c r="AN605" s="55"/>
    </row>
    <row r="606" spans="14:40">
      <c r="N606" s="57"/>
      <c r="O606" s="57"/>
      <c r="P606" s="57"/>
      <c r="Q606" s="57"/>
      <c r="R606" s="57"/>
      <c r="S606" s="57"/>
      <c r="T606" s="57"/>
      <c r="U606" s="57"/>
      <c r="V606" s="58"/>
      <c r="W606" s="58"/>
      <c r="X606" s="57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  <c r="AK606" s="58"/>
      <c r="AL606" s="58"/>
      <c r="AM606" s="55"/>
      <c r="AN606" s="55"/>
    </row>
    <row r="607" spans="14:40">
      <c r="N607" s="57"/>
      <c r="O607" s="57"/>
      <c r="P607" s="57"/>
      <c r="Q607" s="57"/>
      <c r="R607" s="57"/>
      <c r="S607" s="57"/>
      <c r="T607" s="57"/>
      <c r="U607" s="57"/>
      <c r="V607" s="58"/>
      <c r="W607" s="58"/>
      <c r="X607" s="57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  <c r="AK607" s="58"/>
      <c r="AL607" s="58"/>
      <c r="AM607" s="55"/>
      <c r="AN607" s="55"/>
    </row>
    <row r="608" spans="14:40">
      <c r="N608" s="57"/>
      <c r="O608" s="57"/>
      <c r="P608" s="57"/>
      <c r="Q608" s="57"/>
      <c r="R608" s="57"/>
      <c r="S608" s="57"/>
      <c r="T608" s="57"/>
      <c r="U608" s="57"/>
      <c r="V608" s="58"/>
      <c r="W608" s="58"/>
      <c r="X608" s="57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  <c r="AK608" s="58"/>
      <c r="AL608" s="58"/>
      <c r="AM608" s="55"/>
      <c r="AN608" s="55"/>
    </row>
    <row r="609" spans="14:40">
      <c r="N609" s="57"/>
      <c r="O609" s="57"/>
      <c r="P609" s="57"/>
      <c r="Q609" s="57"/>
      <c r="R609" s="57"/>
      <c r="S609" s="57"/>
      <c r="T609" s="57"/>
      <c r="U609" s="57"/>
      <c r="V609" s="58"/>
      <c r="W609" s="58"/>
      <c r="X609" s="57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  <c r="AK609" s="58"/>
      <c r="AL609" s="58"/>
      <c r="AM609" s="55"/>
      <c r="AN609" s="55"/>
    </row>
    <row r="610" spans="14:40">
      <c r="N610" s="57"/>
      <c r="O610" s="57"/>
      <c r="P610" s="57"/>
      <c r="Q610" s="57"/>
      <c r="R610" s="57"/>
      <c r="S610" s="57"/>
      <c r="T610" s="57"/>
      <c r="U610" s="57"/>
      <c r="V610" s="58"/>
      <c r="W610" s="58"/>
      <c r="X610" s="57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  <c r="AK610" s="58"/>
      <c r="AL610" s="58"/>
      <c r="AM610" s="55"/>
      <c r="AN610" s="55"/>
    </row>
    <row r="611" spans="14:40">
      <c r="N611" s="57"/>
      <c r="O611" s="57"/>
      <c r="P611" s="57"/>
      <c r="Q611" s="57"/>
      <c r="R611" s="57"/>
      <c r="S611" s="57"/>
      <c r="T611" s="57"/>
      <c r="U611" s="57"/>
      <c r="V611" s="58"/>
      <c r="W611" s="58"/>
      <c r="X611" s="57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  <c r="AK611" s="58"/>
      <c r="AL611" s="58"/>
      <c r="AM611" s="55"/>
      <c r="AN611" s="55"/>
    </row>
    <row r="612" spans="14:40">
      <c r="N612" s="57"/>
      <c r="O612" s="57"/>
      <c r="P612" s="57"/>
      <c r="Q612" s="57"/>
      <c r="R612" s="57"/>
      <c r="S612" s="57"/>
      <c r="T612" s="57"/>
      <c r="U612" s="57"/>
      <c r="V612" s="58"/>
      <c r="W612" s="58"/>
      <c r="X612" s="57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  <c r="AK612" s="58"/>
      <c r="AL612" s="58"/>
      <c r="AM612" s="55"/>
      <c r="AN612" s="55"/>
    </row>
    <row r="613" spans="14:40">
      <c r="N613" s="57"/>
      <c r="O613" s="57"/>
      <c r="P613" s="57"/>
      <c r="Q613" s="57"/>
      <c r="R613" s="57"/>
      <c r="S613" s="57"/>
      <c r="T613" s="57"/>
      <c r="U613" s="57"/>
      <c r="V613" s="58"/>
      <c r="W613" s="58"/>
      <c r="X613" s="57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  <c r="AK613" s="58"/>
      <c r="AL613" s="58"/>
      <c r="AM613" s="55"/>
      <c r="AN613" s="55"/>
    </row>
    <row r="614" spans="14:40">
      <c r="N614" s="57"/>
      <c r="O614" s="57"/>
      <c r="P614" s="57"/>
      <c r="Q614" s="57"/>
      <c r="R614" s="57"/>
      <c r="S614" s="57"/>
      <c r="T614" s="57"/>
      <c r="U614" s="57"/>
      <c r="V614" s="58"/>
      <c r="W614" s="58"/>
      <c r="X614" s="57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  <c r="AK614" s="58"/>
      <c r="AL614" s="58"/>
      <c r="AM614" s="55"/>
      <c r="AN614" s="55"/>
    </row>
    <row r="615" spans="14:40">
      <c r="N615" s="57"/>
      <c r="O615" s="57"/>
      <c r="P615" s="57"/>
      <c r="Q615" s="57"/>
      <c r="R615" s="57"/>
      <c r="S615" s="57"/>
      <c r="T615" s="57"/>
      <c r="U615" s="57"/>
      <c r="V615" s="58"/>
      <c r="W615" s="58"/>
      <c r="X615" s="57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  <c r="AK615" s="58"/>
      <c r="AL615" s="58"/>
      <c r="AM615" s="55"/>
      <c r="AN615" s="55"/>
    </row>
    <row r="616" spans="14:40">
      <c r="N616" s="57"/>
      <c r="O616" s="57"/>
      <c r="P616" s="57"/>
      <c r="Q616" s="57"/>
      <c r="R616" s="57"/>
      <c r="S616" s="57"/>
      <c r="T616" s="57"/>
      <c r="U616" s="57"/>
      <c r="V616" s="58"/>
      <c r="W616" s="58"/>
      <c r="X616" s="57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  <c r="AK616" s="58"/>
      <c r="AL616" s="58"/>
      <c r="AM616" s="55"/>
      <c r="AN616" s="55"/>
    </row>
    <row r="617" spans="14:40">
      <c r="N617" s="57"/>
      <c r="O617" s="57"/>
      <c r="P617" s="57"/>
      <c r="Q617" s="57"/>
      <c r="R617" s="57"/>
      <c r="S617" s="57"/>
      <c r="T617" s="57"/>
      <c r="U617" s="57"/>
      <c r="V617" s="58"/>
      <c r="W617" s="58"/>
      <c r="X617" s="57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  <c r="AK617" s="58"/>
      <c r="AL617" s="58"/>
      <c r="AM617" s="55"/>
      <c r="AN617" s="55"/>
    </row>
    <row r="618" spans="14:40">
      <c r="N618" s="57"/>
      <c r="O618" s="57"/>
      <c r="P618" s="57"/>
      <c r="Q618" s="57"/>
      <c r="R618" s="57"/>
      <c r="S618" s="57"/>
      <c r="T618" s="57"/>
      <c r="U618" s="57"/>
      <c r="V618" s="58"/>
      <c r="W618" s="58"/>
      <c r="X618" s="57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  <c r="AK618" s="58"/>
      <c r="AL618" s="58"/>
      <c r="AM618" s="55"/>
      <c r="AN618" s="55"/>
    </row>
    <row r="619" spans="14:40">
      <c r="N619" s="57"/>
      <c r="O619" s="57"/>
      <c r="P619" s="57"/>
      <c r="Q619" s="57"/>
      <c r="R619" s="57"/>
      <c r="S619" s="57"/>
      <c r="T619" s="57"/>
      <c r="U619" s="57"/>
      <c r="V619" s="58"/>
      <c r="W619" s="58"/>
      <c r="X619" s="57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  <c r="AK619" s="58"/>
      <c r="AL619" s="58"/>
      <c r="AM619" s="55"/>
      <c r="AN619" s="55"/>
    </row>
    <row r="620" spans="14:40">
      <c r="N620" s="57"/>
      <c r="O620" s="57"/>
      <c r="P620" s="57"/>
      <c r="Q620" s="57"/>
      <c r="R620" s="57"/>
      <c r="S620" s="57"/>
      <c r="T620" s="57"/>
      <c r="U620" s="57"/>
      <c r="V620" s="58"/>
      <c r="W620" s="58"/>
      <c r="X620" s="57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  <c r="AK620" s="58"/>
      <c r="AL620" s="58"/>
      <c r="AM620" s="55"/>
      <c r="AN620" s="55"/>
    </row>
    <row r="621" spans="14:40">
      <c r="N621" s="57"/>
      <c r="O621" s="57"/>
      <c r="P621" s="57"/>
      <c r="Q621" s="57"/>
      <c r="R621" s="57"/>
      <c r="S621" s="57"/>
      <c r="T621" s="57"/>
      <c r="U621" s="57"/>
      <c r="V621" s="58"/>
      <c r="W621" s="58"/>
      <c r="X621" s="57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  <c r="AK621" s="58"/>
      <c r="AL621" s="58"/>
      <c r="AM621" s="55"/>
      <c r="AN621" s="55"/>
    </row>
    <row r="622" spans="14:40">
      <c r="N622" s="57"/>
      <c r="O622" s="57"/>
      <c r="P622" s="57"/>
      <c r="Q622" s="57"/>
      <c r="R622" s="57"/>
      <c r="S622" s="57"/>
      <c r="T622" s="57"/>
      <c r="U622" s="57"/>
      <c r="V622" s="58"/>
      <c r="W622" s="58"/>
      <c r="X622" s="57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  <c r="AK622" s="58"/>
      <c r="AL622" s="58"/>
      <c r="AM622" s="55"/>
      <c r="AN622" s="55"/>
    </row>
    <row r="623" spans="14:40">
      <c r="N623" s="57"/>
      <c r="O623" s="57"/>
      <c r="P623" s="57"/>
      <c r="Q623" s="57"/>
      <c r="R623" s="57"/>
      <c r="S623" s="57"/>
      <c r="T623" s="57"/>
      <c r="U623" s="57"/>
      <c r="V623" s="58"/>
      <c r="W623" s="58"/>
      <c r="X623" s="57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  <c r="AK623" s="58"/>
      <c r="AL623" s="58"/>
      <c r="AM623" s="55"/>
      <c r="AN623" s="55"/>
    </row>
    <row r="624" spans="14:40">
      <c r="N624" s="57"/>
      <c r="O624" s="57"/>
      <c r="P624" s="57"/>
      <c r="Q624" s="57"/>
      <c r="R624" s="57"/>
      <c r="S624" s="57"/>
      <c r="T624" s="57"/>
      <c r="U624" s="57"/>
      <c r="V624" s="58"/>
      <c r="W624" s="58"/>
      <c r="X624" s="57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  <c r="AK624" s="58"/>
      <c r="AL624" s="58"/>
      <c r="AM624" s="55"/>
      <c r="AN624" s="55"/>
    </row>
    <row r="625" spans="14:40">
      <c r="N625" s="57"/>
      <c r="O625" s="57"/>
      <c r="P625" s="57"/>
      <c r="Q625" s="57"/>
      <c r="R625" s="57"/>
      <c r="S625" s="57"/>
      <c r="T625" s="57"/>
      <c r="U625" s="57"/>
      <c r="V625" s="58"/>
      <c r="W625" s="58"/>
      <c r="X625" s="57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  <c r="AK625" s="58"/>
      <c r="AL625" s="58"/>
      <c r="AM625" s="55"/>
      <c r="AN625" s="55"/>
    </row>
    <row r="626" spans="14:40">
      <c r="N626" s="57"/>
      <c r="O626" s="57"/>
      <c r="P626" s="57"/>
      <c r="Q626" s="57"/>
      <c r="R626" s="57"/>
      <c r="S626" s="57"/>
      <c r="T626" s="57"/>
      <c r="U626" s="57"/>
      <c r="V626" s="58"/>
      <c r="W626" s="58"/>
      <c r="X626" s="57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  <c r="AK626" s="58"/>
      <c r="AL626" s="58"/>
      <c r="AM626" s="55"/>
      <c r="AN626" s="55"/>
    </row>
    <row r="627" spans="14:40">
      <c r="N627" s="57"/>
      <c r="O627" s="57"/>
      <c r="P627" s="57"/>
      <c r="Q627" s="57"/>
      <c r="R627" s="57"/>
      <c r="S627" s="57"/>
      <c r="T627" s="57"/>
      <c r="U627" s="57"/>
      <c r="V627" s="58"/>
      <c r="W627" s="58"/>
      <c r="X627" s="57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  <c r="AK627" s="58"/>
      <c r="AL627" s="58"/>
      <c r="AM627" s="55"/>
      <c r="AN627" s="55"/>
    </row>
    <row r="628" spans="14:40">
      <c r="N628" s="57"/>
      <c r="O628" s="57"/>
      <c r="P628" s="57"/>
      <c r="Q628" s="57"/>
      <c r="R628" s="57"/>
      <c r="S628" s="57"/>
      <c r="T628" s="57"/>
      <c r="U628" s="57"/>
      <c r="V628" s="58"/>
      <c r="W628" s="58"/>
      <c r="X628" s="57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  <c r="AK628" s="58"/>
      <c r="AL628" s="58"/>
      <c r="AM628" s="55"/>
      <c r="AN628" s="55"/>
    </row>
    <row r="629" spans="14:40">
      <c r="N629" s="57"/>
      <c r="O629" s="57"/>
      <c r="P629" s="57"/>
      <c r="Q629" s="57"/>
      <c r="R629" s="57"/>
      <c r="S629" s="57"/>
      <c r="T629" s="57"/>
      <c r="U629" s="57"/>
      <c r="V629" s="58"/>
      <c r="W629" s="58"/>
      <c r="X629" s="57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  <c r="AK629" s="58"/>
      <c r="AL629" s="58"/>
      <c r="AM629" s="55"/>
      <c r="AN629" s="55"/>
    </row>
    <row r="630" spans="14:40">
      <c r="N630" s="57"/>
      <c r="O630" s="57"/>
      <c r="P630" s="57"/>
      <c r="Q630" s="57"/>
      <c r="R630" s="57"/>
      <c r="S630" s="57"/>
      <c r="T630" s="57"/>
      <c r="U630" s="57"/>
      <c r="V630" s="58"/>
      <c r="W630" s="58"/>
      <c r="X630" s="57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  <c r="AK630" s="58"/>
      <c r="AL630" s="58"/>
      <c r="AM630" s="55"/>
      <c r="AN630" s="55"/>
    </row>
    <row r="631" spans="14:40">
      <c r="N631" s="57"/>
      <c r="O631" s="57"/>
      <c r="P631" s="57"/>
      <c r="Q631" s="57"/>
      <c r="R631" s="57"/>
      <c r="S631" s="57"/>
      <c r="T631" s="57"/>
      <c r="U631" s="57"/>
      <c r="V631" s="58"/>
      <c r="W631" s="58"/>
      <c r="X631" s="57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  <c r="AK631" s="58"/>
      <c r="AL631" s="58"/>
      <c r="AM631" s="55"/>
      <c r="AN631" s="55"/>
    </row>
    <row r="632" spans="14:40">
      <c r="N632" s="57"/>
      <c r="O632" s="57"/>
      <c r="P632" s="57"/>
      <c r="Q632" s="57"/>
      <c r="R632" s="57"/>
      <c r="S632" s="57"/>
      <c r="T632" s="57"/>
      <c r="U632" s="57"/>
      <c r="V632" s="58"/>
      <c r="W632" s="58"/>
      <c r="X632" s="57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  <c r="AK632" s="58"/>
      <c r="AL632" s="58"/>
      <c r="AM632" s="55"/>
      <c r="AN632" s="55"/>
    </row>
    <row r="633" spans="14:40">
      <c r="N633" s="57"/>
      <c r="O633" s="57"/>
      <c r="P633" s="57"/>
      <c r="Q633" s="57"/>
      <c r="R633" s="57"/>
      <c r="S633" s="57"/>
      <c r="T633" s="57"/>
      <c r="U633" s="57"/>
      <c r="V633" s="58"/>
      <c r="W633" s="58"/>
      <c r="X633" s="57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  <c r="AK633" s="58"/>
      <c r="AL633" s="58"/>
      <c r="AM633" s="55"/>
      <c r="AN633" s="55"/>
    </row>
    <row r="634" spans="14:40">
      <c r="N634" s="57"/>
      <c r="O634" s="57"/>
      <c r="P634" s="57"/>
      <c r="Q634" s="57"/>
      <c r="R634" s="57"/>
      <c r="S634" s="57"/>
      <c r="T634" s="57"/>
      <c r="U634" s="57"/>
      <c r="V634" s="58"/>
      <c r="W634" s="58"/>
      <c r="X634" s="57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  <c r="AK634" s="58"/>
      <c r="AL634" s="58"/>
      <c r="AM634" s="55"/>
      <c r="AN634" s="55"/>
    </row>
    <row r="635" spans="14:40">
      <c r="N635" s="57"/>
      <c r="O635" s="57"/>
      <c r="P635" s="57"/>
      <c r="Q635" s="57"/>
      <c r="R635" s="57"/>
      <c r="S635" s="57"/>
      <c r="T635" s="57"/>
      <c r="U635" s="57"/>
      <c r="V635" s="58"/>
      <c r="W635" s="58"/>
      <c r="X635" s="57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  <c r="AK635" s="58"/>
      <c r="AL635" s="58"/>
      <c r="AM635" s="55"/>
      <c r="AN635" s="55"/>
    </row>
    <row r="636" spans="14:40">
      <c r="N636" s="57"/>
      <c r="O636" s="57"/>
      <c r="P636" s="57"/>
      <c r="Q636" s="57"/>
      <c r="R636" s="57"/>
      <c r="S636" s="57"/>
      <c r="T636" s="57"/>
      <c r="U636" s="57"/>
      <c r="V636" s="58"/>
      <c r="W636" s="58"/>
      <c r="X636" s="57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  <c r="AK636" s="58"/>
      <c r="AL636" s="58"/>
      <c r="AM636" s="55"/>
      <c r="AN636" s="55"/>
    </row>
    <row r="637" spans="14:40">
      <c r="N637" s="57"/>
      <c r="O637" s="57"/>
      <c r="P637" s="57"/>
      <c r="Q637" s="57"/>
      <c r="R637" s="57"/>
      <c r="S637" s="57"/>
      <c r="T637" s="57"/>
      <c r="U637" s="57"/>
      <c r="V637" s="58"/>
      <c r="W637" s="58"/>
      <c r="X637" s="57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  <c r="AK637" s="58"/>
      <c r="AL637" s="58"/>
      <c r="AM637" s="55"/>
      <c r="AN637" s="55"/>
    </row>
    <row r="638" spans="14:40">
      <c r="N638" s="57"/>
      <c r="O638" s="57"/>
      <c r="P638" s="57"/>
      <c r="Q638" s="57"/>
      <c r="R638" s="57"/>
      <c r="S638" s="57"/>
      <c r="T638" s="57"/>
      <c r="U638" s="57"/>
      <c r="V638" s="58"/>
      <c r="W638" s="58"/>
      <c r="X638" s="57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  <c r="AK638" s="58"/>
      <c r="AL638" s="58"/>
      <c r="AM638" s="55"/>
      <c r="AN638" s="55"/>
    </row>
    <row r="639" spans="14:40">
      <c r="N639" s="57"/>
      <c r="O639" s="57"/>
      <c r="P639" s="57"/>
      <c r="Q639" s="57"/>
      <c r="R639" s="57"/>
      <c r="S639" s="57"/>
      <c r="T639" s="57"/>
      <c r="U639" s="57"/>
      <c r="V639" s="58"/>
      <c r="W639" s="58"/>
      <c r="X639" s="57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  <c r="AK639" s="58"/>
      <c r="AL639" s="58"/>
      <c r="AM639" s="55"/>
      <c r="AN639" s="55"/>
    </row>
    <row r="640" spans="14:40">
      <c r="N640" s="57"/>
      <c r="O640" s="57"/>
      <c r="P640" s="57"/>
      <c r="Q640" s="57"/>
      <c r="R640" s="57"/>
      <c r="S640" s="57"/>
      <c r="T640" s="57"/>
      <c r="U640" s="57"/>
      <c r="V640" s="58"/>
      <c r="W640" s="58"/>
      <c r="X640" s="57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  <c r="AK640" s="58"/>
      <c r="AL640" s="58"/>
      <c r="AM640" s="55"/>
      <c r="AN640" s="55"/>
    </row>
    <row r="641" spans="14:40">
      <c r="N641" s="57"/>
      <c r="O641" s="57"/>
      <c r="P641" s="57"/>
      <c r="Q641" s="57"/>
      <c r="R641" s="57"/>
      <c r="S641" s="57"/>
      <c r="T641" s="57"/>
      <c r="U641" s="57"/>
      <c r="V641" s="58"/>
      <c r="W641" s="58"/>
      <c r="X641" s="57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  <c r="AK641" s="58"/>
      <c r="AL641" s="58"/>
      <c r="AM641" s="55"/>
      <c r="AN641" s="55"/>
    </row>
    <row r="642" spans="14:40">
      <c r="N642" s="57"/>
      <c r="O642" s="57"/>
      <c r="P642" s="57"/>
      <c r="Q642" s="57"/>
      <c r="R642" s="57"/>
      <c r="S642" s="57"/>
      <c r="T642" s="57"/>
      <c r="U642" s="57"/>
      <c r="V642" s="58"/>
      <c r="W642" s="58"/>
      <c r="X642" s="57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  <c r="AK642" s="58"/>
      <c r="AL642" s="58"/>
      <c r="AM642" s="55"/>
      <c r="AN642" s="55"/>
    </row>
    <row r="643" spans="14:40">
      <c r="N643" s="57"/>
      <c r="O643" s="57"/>
      <c r="P643" s="57"/>
      <c r="Q643" s="57"/>
      <c r="R643" s="57"/>
      <c r="S643" s="57"/>
      <c r="T643" s="57"/>
      <c r="U643" s="57"/>
      <c r="V643" s="58"/>
      <c r="W643" s="58"/>
      <c r="X643" s="57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  <c r="AK643" s="58"/>
      <c r="AL643" s="58"/>
      <c r="AM643" s="55"/>
      <c r="AN643" s="55"/>
    </row>
    <row r="644" spans="14:40">
      <c r="N644" s="57"/>
      <c r="O644" s="57"/>
      <c r="P644" s="57"/>
      <c r="Q644" s="57"/>
      <c r="R644" s="57"/>
      <c r="S644" s="57"/>
      <c r="T644" s="57"/>
      <c r="U644" s="57"/>
      <c r="V644" s="58"/>
      <c r="W644" s="58"/>
      <c r="X644" s="57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  <c r="AK644" s="58"/>
      <c r="AL644" s="58"/>
      <c r="AM644" s="55"/>
      <c r="AN644" s="55"/>
    </row>
    <row r="645" spans="14:40">
      <c r="N645" s="57"/>
      <c r="O645" s="57"/>
      <c r="P645" s="57"/>
      <c r="Q645" s="57"/>
      <c r="R645" s="57"/>
      <c r="S645" s="57"/>
      <c r="T645" s="57"/>
      <c r="U645" s="57"/>
      <c r="V645" s="58"/>
      <c r="W645" s="58"/>
      <c r="X645" s="57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  <c r="AK645" s="58"/>
      <c r="AL645" s="58"/>
      <c r="AM645" s="55"/>
      <c r="AN645" s="55"/>
    </row>
    <row r="646" spans="14:40">
      <c r="N646" s="57"/>
      <c r="O646" s="57"/>
      <c r="P646" s="57"/>
      <c r="Q646" s="57"/>
      <c r="R646" s="57"/>
      <c r="S646" s="57"/>
      <c r="T646" s="57"/>
      <c r="U646" s="57"/>
      <c r="V646" s="58"/>
      <c r="W646" s="58"/>
      <c r="X646" s="57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  <c r="AK646" s="58"/>
      <c r="AL646" s="58"/>
      <c r="AM646" s="55"/>
      <c r="AN646" s="55"/>
    </row>
    <row r="647" spans="14:40">
      <c r="N647" s="57"/>
      <c r="O647" s="57"/>
      <c r="P647" s="57"/>
      <c r="Q647" s="57"/>
      <c r="R647" s="57"/>
      <c r="S647" s="57"/>
      <c r="T647" s="57"/>
      <c r="U647" s="57"/>
      <c r="V647" s="58"/>
      <c r="W647" s="58"/>
      <c r="X647" s="57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  <c r="AK647" s="58"/>
      <c r="AL647" s="58"/>
      <c r="AM647" s="55"/>
      <c r="AN647" s="55"/>
    </row>
    <row r="648" spans="14:40">
      <c r="N648" s="57"/>
      <c r="O648" s="57"/>
      <c r="P648" s="57"/>
      <c r="Q648" s="57"/>
      <c r="R648" s="57"/>
      <c r="S648" s="57"/>
      <c r="T648" s="57"/>
      <c r="U648" s="57"/>
      <c r="V648" s="58"/>
      <c r="W648" s="58"/>
      <c r="X648" s="57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  <c r="AK648" s="58"/>
      <c r="AL648" s="58"/>
      <c r="AM648" s="55"/>
      <c r="AN648" s="55"/>
    </row>
    <row r="649" spans="14:40">
      <c r="N649" s="57"/>
      <c r="O649" s="57"/>
      <c r="P649" s="57"/>
      <c r="Q649" s="57"/>
      <c r="R649" s="57"/>
      <c r="S649" s="57"/>
      <c r="T649" s="57"/>
      <c r="U649" s="57"/>
      <c r="V649" s="58"/>
      <c r="W649" s="58"/>
      <c r="X649" s="57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  <c r="AK649" s="58"/>
      <c r="AL649" s="58"/>
      <c r="AM649" s="55"/>
      <c r="AN649" s="55"/>
    </row>
    <row r="650" spans="14:40">
      <c r="N650" s="57"/>
      <c r="O650" s="57"/>
      <c r="P650" s="57"/>
      <c r="Q650" s="57"/>
      <c r="R650" s="57"/>
      <c r="S650" s="57"/>
      <c r="T650" s="57"/>
      <c r="U650" s="57"/>
      <c r="V650" s="58"/>
      <c r="W650" s="58"/>
      <c r="X650" s="57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  <c r="AK650" s="58"/>
      <c r="AL650" s="58"/>
      <c r="AM650" s="55"/>
      <c r="AN650" s="55"/>
    </row>
    <row r="651" spans="14:40">
      <c r="N651" s="57"/>
      <c r="O651" s="57"/>
      <c r="P651" s="57"/>
      <c r="Q651" s="57"/>
      <c r="R651" s="57"/>
      <c r="S651" s="57"/>
      <c r="T651" s="57"/>
      <c r="U651" s="57"/>
      <c r="V651" s="58"/>
      <c r="W651" s="58"/>
      <c r="X651" s="57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  <c r="AK651" s="58"/>
      <c r="AL651" s="58"/>
      <c r="AM651" s="55"/>
      <c r="AN651" s="55"/>
    </row>
    <row r="652" spans="14:40">
      <c r="N652" s="57"/>
      <c r="O652" s="57"/>
      <c r="P652" s="57"/>
      <c r="Q652" s="57"/>
      <c r="R652" s="57"/>
      <c r="S652" s="57"/>
      <c r="T652" s="57"/>
      <c r="U652" s="57"/>
      <c r="V652" s="58"/>
      <c r="W652" s="58"/>
      <c r="X652" s="57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  <c r="AK652" s="58"/>
      <c r="AL652" s="58"/>
      <c r="AM652" s="55"/>
      <c r="AN652" s="55"/>
    </row>
    <row r="653" spans="14:40">
      <c r="N653" s="57"/>
      <c r="O653" s="57"/>
      <c r="P653" s="57"/>
      <c r="Q653" s="57"/>
      <c r="R653" s="57"/>
      <c r="S653" s="57"/>
      <c r="T653" s="57"/>
      <c r="U653" s="57"/>
      <c r="V653" s="58"/>
      <c r="W653" s="58"/>
      <c r="X653" s="57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  <c r="AK653" s="58"/>
      <c r="AL653" s="58"/>
      <c r="AM653" s="55"/>
      <c r="AN653" s="55"/>
    </row>
    <row r="654" spans="14:40">
      <c r="N654" s="57"/>
      <c r="O654" s="57"/>
      <c r="P654" s="57"/>
      <c r="Q654" s="57"/>
      <c r="R654" s="57"/>
      <c r="S654" s="57"/>
      <c r="T654" s="57"/>
      <c r="U654" s="57"/>
      <c r="V654" s="58"/>
      <c r="W654" s="58"/>
      <c r="X654" s="57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  <c r="AK654" s="58"/>
      <c r="AL654" s="58"/>
      <c r="AM654" s="55"/>
      <c r="AN654" s="55"/>
    </row>
    <row r="655" spans="14:40">
      <c r="N655" s="57"/>
      <c r="O655" s="57"/>
      <c r="P655" s="57"/>
      <c r="Q655" s="57"/>
      <c r="R655" s="57"/>
      <c r="S655" s="57"/>
      <c r="T655" s="57"/>
      <c r="U655" s="57"/>
      <c r="V655" s="58"/>
      <c r="W655" s="58"/>
      <c r="X655" s="57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  <c r="AK655" s="58"/>
      <c r="AL655" s="58"/>
      <c r="AM655" s="55"/>
      <c r="AN655" s="55"/>
    </row>
    <row r="656" spans="14:40">
      <c r="N656" s="57"/>
      <c r="O656" s="57"/>
      <c r="P656" s="57"/>
      <c r="Q656" s="57"/>
      <c r="R656" s="57"/>
      <c r="S656" s="57"/>
      <c r="T656" s="57"/>
      <c r="U656" s="57"/>
      <c r="V656" s="58"/>
      <c r="W656" s="58"/>
      <c r="X656" s="57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  <c r="AK656" s="58"/>
      <c r="AL656" s="58"/>
      <c r="AM656" s="55"/>
      <c r="AN656" s="55"/>
    </row>
    <row r="657" spans="14:40">
      <c r="N657" s="57"/>
      <c r="O657" s="57"/>
      <c r="P657" s="57"/>
      <c r="Q657" s="57"/>
      <c r="R657" s="57"/>
      <c r="S657" s="57"/>
      <c r="T657" s="57"/>
      <c r="U657" s="57"/>
      <c r="V657" s="58"/>
      <c r="W657" s="58"/>
      <c r="X657" s="57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  <c r="AK657" s="58"/>
      <c r="AL657" s="58"/>
      <c r="AM657" s="55"/>
      <c r="AN657" s="55"/>
    </row>
    <row r="658" spans="14:40">
      <c r="N658" s="57"/>
      <c r="O658" s="57"/>
      <c r="P658" s="57"/>
      <c r="Q658" s="57"/>
      <c r="R658" s="57"/>
      <c r="S658" s="57"/>
      <c r="T658" s="57"/>
      <c r="U658" s="57"/>
      <c r="V658" s="58"/>
      <c r="W658" s="58"/>
      <c r="X658" s="57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  <c r="AK658" s="58"/>
      <c r="AL658" s="58"/>
      <c r="AM658" s="55"/>
      <c r="AN658" s="55"/>
    </row>
    <row r="659" spans="14:40">
      <c r="N659" s="57"/>
      <c r="O659" s="57"/>
      <c r="P659" s="57"/>
      <c r="Q659" s="57"/>
      <c r="R659" s="57"/>
      <c r="S659" s="57"/>
      <c r="T659" s="57"/>
      <c r="U659" s="57"/>
      <c r="V659" s="58"/>
      <c r="W659" s="58"/>
      <c r="X659" s="57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  <c r="AK659" s="58"/>
      <c r="AL659" s="58"/>
      <c r="AM659" s="55"/>
      <c r="AN659" s="55"/>
    </row>
    <row r="660" spans="14:40">
      <c r="N660" s="57"/>
      <c r="O660" s="57"/>
      <c r="P660" s="57"/>
      <c r="Q660" s="57"/>
      <c r="R660" s="57"/>
      <c r="S660" s="57"/>
      <c r="T660" s="57"/>
      <c r="U660" s="57"/>
      <c r="V660" s="58"/>
      <c r="W660" s="58"/>
      <c r="X660" s="57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  <c r="AK660" s="58"/>
      <c r="AL660" s="58"/>
      <c r="AM660" s="55"/>
      <c r="AN660" s="55"/>
    </row>
    <row r="661" spans="14:40">
      <c r="N661" s="57"/>
      <c r="O661" s="57"/>
      <c r="P661" s="57"/>
      <c r="Q661" s="57"/>
      <c r="R661" s="57"/>
      <c r="S661" s="57"/>
      <c r="T661" s="57"/>
      <c r="U661" s="57"/>
      <c r="V661" s="58"/>
      <c r="W661" s="58"/>
      <c r="X661" s="57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  <c r="AK661" s="58"/>
      <c r="AL661" s="58"/>
      <c r="AM661" s="55"/>
      <c r="AN661" s="55"/>
    </row>
    <row r="662" spans="14:40">
      <c r="N662" s="57"/>
      <c r="O662" s="57"/>
      <c r="P662" s="57"/>
      <c r="Q662" s="57"/>
      <c r="R662" s="57"/>
      <c r="S662" s="57"/>
      <c r="T662" s="57"/>
      <c r="U662" s="57"/>
      <c r="V662" s="58"/>
      <c r="W662" s="58"/>
      <c r="X662" s="57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  <c r="AK662" s="58"/>
      <c r="AL662" s="58"/>
      <c r="AM662" s="55"/>
      <c r="AN662" s="55"/>
    </row>
    <row r="663" spans="14:40">
      <c r="N663" s="57"/>
      <c r="O663" s="57"/>
      <c r="P663" s="57"/>
      <c r="Q663" s="57"/>
      <c r="R663" s="57"/>
      <c r="S663" s="57"/>
      <c r="T663" s="57"/>
      <c r="U663" s="57"/>
      <c r="V663" s="58"/>
      <c r="W663" s="58"/>
      <c r="X663" s="57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  <c r="AK663" s="58"/>
      <c r="AL663" s="58"/>
      <c r="AM663" s="55"/>
      <c r="AN663" s="55"/>
    </row>
    <row r="664" spans="14:40">
      <c r="N664" s="57"/>
      <c r="O664" s="57"/>
      <c r="P664" s="57"/>
      <c r="Q664" s="57"/>
      <c r="R664" s="57"/>
      <c r="S664" s="57"/>
      <c r="T664" s="57"/>
      <c r="U664" s="57"/>
      <c r="V664" s="58"/>
      <c r="W664" s="58"/>
      <c r="X664" s="57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  <c r="AK664" s="58"/>
      <c r="AL664" s="58"/>
      <c r="AM664" s="55"/>
      <c r="AN664" s="55"/>
    </row>
    <row r="665" spans="14:40">
      <c r="N665" s="57"/>
      <c r="O665" s="57"/>
      <c r="P665" s="57"/>
      <c r="Q665" s="57"/>
      <c r="R665" s="57"/>
      <c r="S665" s="57"/>
      <c r="T665" s="57"/>
      <c r="U665" s="57"/>
      <c r="V665" s="58"/>
      <c r="W665" s="58"/>
      <c r="X665" s="57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  <c r="AK665" s="58"/>
      <c r="AL665" s="58"/>
      <c r="AM665" s="55"/>
      <c r="AN665" s="55"/>
    </row>
    <row r="666" spans="14:40">
      <c r="N666" s="57"/>
      <c r="O666" s="57"/>
      <c r="P666" s="57"/>
      <c r="Q666" s="57"/>
      <c r="R666" s="57"/>
      <c r="S666" s="57"/>
      <c r="T666" s="57"/>
      <c r="U666" s="57"/>
      <c r="V666" s="58"/>
      <c r="W666" s="58"/>
      <c r="X666" s="57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  <c r="AK666" s="58"/>
      <c r="AL666" s="58"/>
      <c r="AM666" s="55"/>
      <c r="AN666" s="55"/>
    </row>
    <row r="667" spans="14:40">
      <c r="N667" s="57"/>
      <c r="O667" s="57"/>
      <c r="P667" s="57"/>
      <c r="Q667" s="57"/>
      <c r="R667" s="57"/>
      <c r="S667" s="57"/>
      <c r="T667" s="57"/>
      <c r="U667" s="57"/>
      <c r="V667" s="58"/>
      <c r="W667" s="58"/>
      <c r="X667" s="57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  <c r="AK667" s="58"/>
      <c r="AL667" s="58"/>
      <c r="AM667" s="55"/>
      <c r="AN667" s="55"/>
    </row>
    <row r="668" spans="14:40">
      <c r="N668" s="57"/>
      <c r="O668" s="57"/>
      <c r="P668" s="57"/>
      <c r="Q668" s="57"/>
      <c r="R668" s="57"/>
      <c r="S668" s="57"/>
      <c r="T668" s="57"/>
      <c r="U668" s="57"/>
      <c r="V668" s="58"/>
      <c r="W668" s="58"/>
      <c r="X668" s="57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  <c r="AK668" s="58"/>
      <c r="AL668" s="58"/>
      <c r="AM668" s="55"/>
      <c r="AN668" s="55"/>
    </row>
    <row r="669" spans="14:40">
      <c r="N669" s="57"/>
      <c r="O669" s="57"/>
      <c r="P669" s="57"/>
      <c r="Q669" s="57"/>
      <c r="R669" s="57"/>
      <c r="S669" s="57"/>
      <c r="T669" s="57"/>
      <c r="U669" s="57"/>
      <c r="V669" s="58"/>
      <c r="W669" s="58"/>
      <c r="X669" s="57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  <c r="AK669" s="58"/>
      <c r="AL669" s="58"/>
      <c r="AM669" s="55"/>
      <c r="AN669" s="55"/>
    </row>
    <row r="670" spans="14:40">
      <c r="N670" s="57"/>
      <c r="O670" s="57"/>
      <c r="P670" s="57"/>
      <c r="Q670" s="57"/>
      <c r="R670" s="57"/>
      <c r="S670" s="57"/>
      <c r="T670" s="57"/>
      <c r="U670" s="57"/>
      <c r="V670" s="58"/>
      <c r="W670" s="58"/>
      <c r="X670" s="57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  <c r="AK670" s="58"/>
      <c r="AL670" s="58"/>
      <c r="AM670" s="55"/>
      <c r="AN670" s="55"/>
    </row>
    <row r="671" spans="14:40">
      <c r="N671" s="57"/>
      <c r="O671" s="57"/>
      <c r="P671" s="57"/>
      <c r="Q671" s="57"/>
      <c r="R671" s="57"/>
      <c r="S671" s="57"/>
      <c r="T671" s="57"/>
      <c r="U671" s="57"/>
      <c r="V671" s="58"/>
      <c r="W671" s="58"/>
      <c r="X671" s="57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  <c r="AK671" s="58"/>
      <c r="AL671" s="58"/>
      <c r="AM671" s="55"/>
      <c r="AN671" s="55"/>
    </row>
    <row r="672" spans="14:40">
      <c r="N672" s="57"/>
      <c r="O672" s="57"/>
      <c r="P672" s="57"/>
      <c r="Q672" s="57"/>
      <c r="R672" s="57"/>
      <c r="S672" s="57"/>
      <c r="T672" s="57"/>
      <c r="U672" s="57"/>
      <c r="V672" s="58"/>
      <c r="W672" s="58"/>
      <c r="X672" s="57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  <c r="AK672" s="58"/>
      <c r="AL672" s="58"/>
      <c r="AM672" s="55"/>
      <c r="AN672" s="55"/>
    </row>
    <row r="673" spans="14:40">
      <c r="N673" s="57"/>
      <c r="O673" s="57"/>
      <c r="P673" s="57"/>
      <c r="Q673" s="57"/>
      <c r="R673" s="57"/>
      <c r="S673" s="57"/>
      <c r="T673" s="57"/>
      <c r="U673" s="57"/>
      <c r="V673" s="58"/>
      <c r="W673" s="58"/>
      <c r="X673" s="57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  <c r="AK673" s="58"/>
      <c r="AL673" s="58"/>
      <c r="AM673" s="55"/>
      <c r="AN673" s="55"/>
    </row>
    <row r="674" spans="14:40">
      <c r="N674" s="57"/>
      <c r="O674" s="57"/>
      <c r="P674" s="57"/>
      <c r="Q674" s="57"/>
      <c r="R674" s="57"/>
      <c r="S674" s="57"/>
      <c r="T674" s="57"/>
      <c r="U674" s="57"/>
      <c r="V674" s="58"/>
      <c r="W674" s="58"/>
      <c r="X674" s="57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  <c r="AK674" s="58"/>
      <c r="AL674" s="58"/>
      <c r="AM674" s="55"/>
      <c r="AN674" s="55"/>
    </row>
    <row r="675" spans="14:40">
      <c r="N675" s="57"/>
      <c r="O675" s="57"/>
      <c r="P675" s="57"/>
      <c r="Q675" s="57"/>
      <c r="R675" s="57"/>
      <c r="S675" s="57"/>
      <c r="T675" s="57"/>
      <c r="U675" s="57"/>
      <c r="V675" s="58"/>
      <c r="W675" s="58"/>
      <c r="X675" s="57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  <c r="AK675" s="58"/>
      <c r="AL675" s="58"/>
      <c r="AM675" s="55"/>
      <c r="AN675" s="55"/>
    </row>
    <row r="676" spans="14:40">
      <c r="N676" s="57"/>
      <c r="O676" s="57"/>
      <c r="P676" s="57"/>
      <c r="Q676" s="57"/>
      <c r="R676" s="57"/>
      <c r="S676" s="57"/>
      <c r="T676" s="57"/>
      <c r="U676" s="57"/>
      <c r="V676" s="58"/>
      <c r="W676" s="58"/>
      <c r="X676" s="57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  <c r="AK676" s="58"/>
      <c r="AL676" s="58"/>
      <c r="AM676" s="55"/>
      <c r="AN676" s="55"/>
    </row>
    <row r="677" spans="14:40">
      <c r="N677" s="57"/>
      <c r="O677" s="57"/>
      <c r="P677" s="57"/>
      <c r="Q677" s="57"/>
      <c r="R677" s="57"/>
      <c r="S677" s="57"/>
      <c r="T677" s="57"/>
      <c r="U677" s="57"/>
      <c r="V677" s="58"/>
      <c r="W677" s="58"/>
      <c r="X677" s="57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  <c r="AK677" s="58"/>
      <c r="AL677" s="58"/>
      <c r="AM677" s="55"/>
      <c r="AN677" s="55"/>
    </row>
    <row r="678" spans="14:40">
      <c r="N678" s="57"/>
      <c r="O678" s="57"/>
      <c r="P678" s="57"/>
      <c r="Q678" s="57"/>
      <c r="R678" s="57"/>
      <c r="S678" s="57"/>
      <c r="T678" s="57"/>
      <c r="U678" s="57"/>
      <c r="V678" s="58"/>
      <c r="W678" s="58"/>
      <c r="X678" s="57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  <c r="AK678" s="58"/>
      <c r="AL678" s="58"/>
      <c r="AM678" s="55"/>
      <c r="AN678" s="55"/>
    </row>
    <row r="679" spans="14:40">
      <c r="N679" s="57"/>
      <c r="O679" s="57"/>
      <c r="P679" s="57"/>
      <c r="Q679" s="57"/>
      <c r="R679" s="57"/>
      <c r="S679" s="57"/>
      <c r="T679" s="57"/>
      <c r="U679" s="57"/>
      <c r="V679" s="58"/>
      <c r="W679" s="58"/>
      <c r="X679" s="57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  <c r="AK679" s="58"/>
      <c r="AL679" s="58"/>
      <c r="AM679" s="55"/>
      <c r="AN679" s="55"/>
    </row>
    <row r="680" spans="14:40">
      <c r="N680" s="57"/>
      <c r="O680" s="57"/>
      <c r="P680" s="57"/>
      <c r="Q680" s="57"/>
      <c r="R680" s="57"/>
      <c r="S680" s="57"/>
      <c r="T680" s="57"/>
      <c r="U680" s="57"/>
      <c r="V680" s="58"/>
      <c r="W680" s="58"/>
      <c r="X680" s="57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  <c r="AK680" s="58"/>
      <c r="AL680" s="58"/>
      <c r="AM680" s="55"/>
      <c r="AN680" s="55"/>
    </row>
    <row r="681" spans="14:40">
      <c r="N681" s="57"/>
      <c r="O681" s="57"/>
      <c r="P681" s="57"/>
      <c r="Q681" s="57"/>
      <c r="R681" s="57"/>
      <c r="S681" s="57"/>
      <c r="T681" s="57"/>
      <c r="U681" s="57"/>
      <c r="V681" s="58"/>
      <c r="W681" s="58"/>
      <c r="X681" s="57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  <c r="AK681" s="58"/>
      <c r="AL681" s="58"/>
      <c r="AM681" s="55"/>
      <c r="AN681" s="55"/>
    </row>
    <row r="682" spans="14:40">
      <c r="N682" s="57"/>
      <c r="O682" s="57"/>
      <c r="P682" s="57"/>
      <c r="Q682" s="57"/>
      <c r="R682" s="57"/>
      <c r="S682" s="57"/>
      <c r="T682" s="57"/>
      <c r="U682" s="57"/>
      <c r="V682" s="58"/>
      <c r="W682" s="58"/>
      <c r="X682" s="57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  <c r="AK682" s="58"/>
      <c r="AL682" s="58"/>
      <c r="AM682" s="55"/>
      <c r="AN682" s="55"/>
    </row>
    <row r="683" spans="14:40">
      <c r="N683" s="57"/>
      <c r="O683" s="57"/>
      <c r="P683" s="57"/>
      <c r="Q683" s="57"/>
      <c r="R683" s="57"/>
      <c r="S683" s="57"/>
      <c r="T683" s="57"/>
      <c r="U683" s="57"/>
      <c r="V683" s="58"/>
      <c r="W683" s="58"/>
      <c r="X683" s="57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  <c r="AK683" s="58"/>
      <c r="AL683" s="58"/>
      <c r="AM683" s="55"/>
      <c r="AN683" s="55"/>
    </row>
    <row r="684" spans="14:40">
      <c r="N684" s="57"/>
      <c r="O684" s="57"/>
      <c r="P684" s="57"/>
      <c r="Q684" s="57"/>
      <c r="R684" s="57"/>
      <c r="S684" s="57"/>
      <c r="T684" s="57"/>
      <c r="U684" s="57"/>
      <c r="V684" s="58"/>
      <c r="W684" s="58"/>
      <c r="X684" s="57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  <c r="AK684" s="58"/>
      <c r="AL684" s="58"/>
      <c r="AM684" s="55"/>
      <c r="AN684" s="55"/>
    </row>
    <row r="685" spans="14:40">
      <c r="N685" s="57"/>
      <c r="O685" s="57"/>
      <c r="P685" s="57"/>
      <c r="Q685" s="57"/>
      <c r="R685" s="57"/>
      <c r="S685" s="57"/>
      <c r="T685" s="57"/>
      <c r="U685" s="57"/>
      <c r="V685" s="58"/>
      <c r="W685" s="58"/>
      <c r="X685" s="57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  <c r="AK685" s="58"/>
      <c r="AL685" s="58"/>
      <c r="AM685" s="55"/>
      <c r="AN685" s="55"/>
    </row>
    <row r="686" spans="14:40">
      <c r="N686" s="57"/>
      <c r="O686" s="57"/>
      <c r="P686" s="57"/>
      <c r="Q686" s="57"/>
      <c r="R686" s="57"/>
      <c r="S686" s="57"/>
      <c r="T686" s="57"/>
      <c r="U686" s="57"/>
      <c r="V686" s="58"/>
      <c r="W686" s="58"/>
      <c r="X686" s="57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  <c r="AK686" s="58"/>
      <c r="AL686" s="58"/>
      <c r="AM686" s="55"/>
      <c r="AN686" s="55"/>
    </row>
    <row r="687" spans="14:40">
      <c r="N687" s="57"/>
      <c r="O687" s="57"/>
      <c r="P687" s="57"/>
      <c r="Q687" s="57"/>
      <c r="R687" s="57"/>
      <c r="S687" s="57"/>
      <c r="T687" s="57"/>
      <c r="U687" s="57"/>
      <c r="V687" s="58"/>
      <c r="W687" s="58"/>
      <c r="X687" s="57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  <c r="AK687" s="58"/>
      <c r="AL687" s="58"/>
      <c r="AM687" s="55"/>
      <c r="AN687" s="55"/>
    </row>
    <row r="688" spans="14:40">
      <c r="N688" s="57"/>
      <c r="O688" s="57"/>
      <c r="P688" s="57"/>
      <c r="Q688" s="57"/>
      <c r="R688" s="57"/>
      <c r="S688" s="57"/>
      <c r="T688" s="57"/>
      <c r="U688" s="57"/>
      <c r="V688" s="58"/>
      <c r="W688" s="58"/>
      <c r="X688" s="57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  <c r="AK688" s="58"/>
      <c r="AL688" s="58"/>
      <c r="AM688" s="55"/>
      <c r="AN688" s="55"/>
    </row>
    <row r="689" spans="14:40">
      <c r="N689" s="57"/>
      <c r="O689" s="57"/>
      <c r="P689" s="57"/>
      <c r="Q689" s="57"/>
      <c r="R689" s="57"/>
      <c r="S689" s="57"/>
      <c r="T689" s="57"/>
      <c r="U689" s="57"/>
      <c r="V689" s="58"/>
      <c r="W689" s="58"/>
      <c r="X689" s="57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  <c r="AK689" s="58"/>
      <c r="AL689" s="58"/>
      <c r="AM689" s="55"/>
      <c r="AN689" s="55"/>
    </row>
    <row r="690" spans="14:40">
      <c r="N690" s="57"/>
      <c r="O690" s="57"/>
      <c r="P690" s="57"/>
      <c r="Q690" s="57"/>
      <c r="R690" s="57"/>
      <c r="S690" s="57"/>
      <c r="T690" s="57"/>
      <c r="U690" s="57"/>
      <c r="V690" s="58"/>
      <c r="W690" s="58"/>
      <c r="X690" s="57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  <c r="AK690" s="58"/>
      <c r="AL690" s="58"/>
      <c r="AM690" s="55"/>
      <c r="AN690" s="55"/>
    </row>
    <row r="691" spans="14:40">
      <c r="N691" s="57"/>
      <c r="O691" s="57"/>
      <c r="P691" s="57"/>
      <c r="Q691" s="57"/>
      <c r="R691" s="57"/>
      <c r="S691" s="57"/>
      <c r="T691" s="57"/>
      <c r="U691" s="57"/>
      <c r="V691" s="58"/>
      <c r="W691" s="58"/>
      <c r="X691" s="57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  <c r="AK691" s="58"/>
      <c r="AL691" s="58"/>
      <c r="AM691" s="55"/>
      <c r="AN691" s="55"/>
    </row>
    <row r="692" spans="14:40">
      <c r="N692" s="57"/>
      <c r="O692" s="57"/>
      <c r="P692" s="57"/>
      <c r="Q692" s="57"/>
      <c r="R692" s="57"/>
      <c r="S692" s="57"/>
      <c r="T692" s="57"/>
      <c r="U692" s="57"/>
      <c r="V692" s="58"/>
      <c r="W692" s="58"/>
      <c r="X692" s="57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  <c r="AK692" s="58"/>
      <c r="AL692" s="58"/>
      <c r="AM692" s="55"/>
      <c r="AN692" s="55"/>
    </row>
    <row r="693" spans="14:40">
      <c r="N693" s="57"/>
      <c r="O693" s="57"/>
      <c r="P693" s="57"/>
      <c r="Q693" s="57"/>
      <c r="R693" s="57"/>
      <c r="S693" s="57"/>
      <c r="T693" s="57"/>
      <c r="U693" s="57"/>
      <c r="V693" s="58"/>
      <c r="W693" s="58"/>
      <c r="X693" s="57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  <c r="AK693" s="58"/>
      <c r="AL693" s="58"/>
      <c r="AM693" s="55"/>
      <c r="AN693" s="55"/>
    </row>
    <row r="694" spans="14:40">
      <c r="N694" s="57"/>
      <c r="O694" s="57"/>
      <c r="P694" s="57"/>
      <c r="Q694" s="57"/>
      <c r="R694" s="57"/>
      <c r="S694" s="57"/>
      <c r="T694" s="57"/>
      <c r="U694" s="57"/>
      <c r="V694" s="58"/>
      <c r="W694" s="58"/>
      <c r="X694" s="57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  <c r="AK694" s="58"/>
      <c r="AL694" s="58"/>
      <c r="AM694" s="55"/>
      <c r="AN694" s="55"/>
    </row>
    <row r="695" spans="14:40">
      <c r="N695" s="57"/>
      <c r="O695" s="57"/>
      <c r="P695" s="57"/>
      <c r="Q695" s="57"/>
      <c r="R695" s="57"/>
      <c r="S695" s="57"/>
      <c r="T695" s="57"/>
      <c r="U695" s="57"/>
      <c r="V695" s="58"/>
      <c r="W695" s="58"/>
      <c r="X695" s="57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  <c r="AK695" s="58"/>
      <c r="AL695" s="58"/>
      <c r="AM695" s="55"/>
      <c r="AN695" s="55"/>
    </row>
    <row r="696" spans="14:40">
      <c r="N696" s="57"/>
      <c r="O696" s="57"/>
      <c r="P696" s="57"/>
      <c r="Q696" s="57"/>
      <c r="R696" s="57"/>
      <c r="S696" s="57"/>
      <c r="T696" s="57"/>
      <c r="U696" s="57"/>
      <c r="V696" s="58"/>
      <c r="W696" s="58"/>
      <c r="X696" s="57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  <c r="AK696" s="58"/>
      <c r="AL696" s="58"/>
      <c r="AM696" s="55"/>
      <c r="AN696" s="55"/>
    </row>
    <row r="697" spans="14:40">
      <c r="N697" s="57"/>
      <c r="O697" s="57"/>
      <c r="P697" s="57"/>
      <c r="Q697" s="57"/>
      <c r="R697" s="57"/>
      <c r="S697" s="57"/>
      <c r="T697" s="57"/>
      <c r="U697" s="57"/>
      <c r="V697" s="58"/>
      <c r="W697" s="58"/>
      <c r="X697" s="57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  <c r="AK697" s="58"/>
      <c r="AL697" s="58"/>
      <c r="AM697" s="55"/>
      <c r="AN697" s="55"/>
    </row>
    <row r="698" spans="14:40">
      <c r="N698" s="57"/>
      <c r="O698" s="57"/>
      <c r="P698" s="57"/>
      <c r="Q698" s="57"/>
      <c r="R698" s="57"/>
      <c r="S698" s="57"/>
      <c r="T698" s="57"/>
      <c r="U698" s="57"/>
      <c r="V698" s="58"/>
      <c r="W698" s="58"/>
      <c r="X698" s="57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  <c r="AK698" s="58"/>
      <c r="AL698" s="58"/>
      <c r="AM698" s="55"/>
      <c r="AN698" s="55"/>
    </row>
    <row r="699" spans="14:40">
      <c r="N699" s="57"/>
      <c r="O699" s="57"/>
      <c r="P699" s="57"/>
      <c r="Q699" s="57"/>
      <c r="R699" s="57"/>
      <c r="S699" s="57"/>
      <c r="T699" s="57"/>
      <c r="U699" s="57"/>
      <c r="V699" s="58"/>
      <c r="W699" s="58"/>
      <c r="X699" s="57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  <c r="AK699" s="58"/>
      <c r="AL699" s="58"/>
      <c r="AM699" s="55"/>
      <c r="AN699" s="55"/>
    </row>
    <row r="700" spans="14:40">
      <c r="N700" s="57"/>
      <c r="O700" s="57"/>
      <c r="P700" s="57"/>
      <c r="Q700" s="57"/>
      <c r="R700" s="57"/>
      <c r="S700" s="57"/>
      <c r="T700" s="57"/>
      <c r="U700" s="57"/>
      <c r="V700" s="58"/>
      <c r="W700" s="58"/>
      <c r="X700" s="57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  <c r="AK700" s="58"/>
      <c r="AL700" s="58"/>
      <c r="AM700" s="55"/>
      <c r="AN700" s="55"/>
    </row>
    <row r="701" spans="14:40">
      <c r="N701" s="57"/>
      <c r="O701" s="57"/>
      <c r="P701" s="57"/>
      <c r="Q701" s="57"/>
      <c r="R701" s="57"/>
      <c r="S701" s="57"/>
      <c r="T701" s="57"/>
      <c r="U701" s="57"/>
      <c r="V701" s="58"/>
      <c r="W701" s="58"/>
      <c r="X701" s="57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  <c r="AK701" s="58"/>
      <c r="AL701" s="58"/>
      <c r="AM701" s="55"/>
      <c r="AN701" s="55"/>
    </row>
    <row r="702" spans="14:40">
      <c r="N702" s="57"/>
      <c r="O702" s="57"/>
      <c r="P702" s="57"/>
      <c r="Q702" s="57"/>
      <c r="R702" s="57"/>
      <c r="S702" s="57"/>
      <c r="T702" s="57"/>
      <c r="U702" s="57"/>
      <c r="V702" s="58"/>
      <c r="W702" s="58"/>
      <c r="X702" s="57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  <c r="AK702" s="58"/>
      <c r="AL702" s="58"/>
      <c r="AM702" s="55"/>
      <c r="AN702" s="55"/>
    </row>
    <row r="703" spans="14:40">
      <c r="N703" s="57"/>
      <c r="O703" s="57"/>
      <c r="P703" s="57"/>
      <c r="Q703" s="57"/>
      <c r="R703" s="57"/>
      <c r="S703" s="57"/>
      <c r="T703" s="57"/>
      <c r="U703" s="57"/>
      <c r="V703" s="58"/>
      <c r="W703" s="58"/>
      <c r="X703" s="57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  <c r="AK703" s="58"/>
      <c r="AL703" s="58"/>
      <c r="AM703" s="55"/>
      <c r="AN703" s="55"/>
    </row>
    <row r="704" spans="14:40">
      <c r="N704" s="57"/>
      <c r="O704" s="57"/>
      <c r="P704" s="57"/>
      <c r="Q704" s="57"/>
      <c r="R704" s="57"/>
      <c r="S704" s="57"/>
      <c r="T704" s="57"/>
      <c r="U704" s="57"/>
      <c r="V704" s="58"/>
      <c r="W704" s="58"/>
      <c r="X704" s="57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  <c r="AK704" s="58"/>
      <c r="AL704" s="58"/>
      <c r="AM704" s="55"/>
      <c r="AN704" s="55"/>
    </row>
    <row r="705" spans="14:40">
      <c r="N705" s="57"/>
      <c r="O705" s="57"/>
      <c r="P705" s="57"/>
      <c r="Q705" s="57"/>
      <c r="R705" s="57"/>
      <c r="S705" s="57"/>
      <c r="T705" s="57"/>
      <c r="U705" s="57"/>
      <c r="V705" s="58"/>
      <c r="W705" s="58"/>
      <c r="X705" s="57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  <c r="AK705" s="58"/>
      <c r="AL705" s="58"/>
      <c r="AM705" s="55"/>
      <c r="AN705" s="55"/>
    </row>
    <row r="706" spans="14:40">
      <c r="N706" s="57"/>
      <c r="O706" s="57"/>
      <c r="P706" s="57"/>
      <c r="Q706" s="57"/>
      <c r="R706" s="57"/>
      <c r="S706" s="57"/>
      <c r="T706" s="57"/>
      <c r="U706" s="57"/>
      <c r="V706" s="58"/>
      <c r="W706" s="58"/>
      <c r="X706" s="57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  <c r="AK706" s="58"/>
      <c r="AL706" s="58"/>
      <c r="AM706" s="55"/>
      <c r="AN706" s="55"/>
    </row>
    <row r="707" spans="14:40">
      <c r="N707" s="57"/>
      <c r="O707" s="57"/>
      <c r="P707" s="57"/>
      <c r="Q707" s="57"/>
      <c r="R707" s="57"/>
      <c r="S707" s="57"/>
      <c r="T707" s="57"/>
      <c r="U707" s="57"/>
      <c r="V707" s="58"/>
      <c r="W707" s="58"/>
      <c r="X707" s="57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  <c r="AK707" s="58"/>
      <c r="AL707" s="58"/>
      <c r="AM707" s="55"/>
      <c r="AN707" s="55"/>
    </row>
    <row r="708" spans="14:40">
      <c r="N708" s="57"/>
      <c r="O708" s="57"/>
      <c r="P708" s="57"/>
      <c r="Q708" s="57"/>
      <c r="R708" s="57"/>
      <c r="S708" s="57"/>
      <c r="T708" s="57"/>
      <c r="U708" s="57"/>
      <c r="V708" s="58"/>
      <c r="W708" s="58"/>
      <c r="X708" s="57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  <c r="AK708" s="58"/>
      <c r="AL708" s="58"/>
      <c r="AM708" s="55"/>
      <c r="AN708" s="55"/>
    </row>
    <row r="709" spans="14:40">
      <c r="N709" s="57"/>
      <c r="O709" s="57"/>
      <c r="P709" s="57"/>
      <c r="Q709" s="57"/>
      <c r="R709" s="57"/>
      <c r="S709" s="57"/>
      <c r="T709" s="57"/>
      <c r="U709" s="57"/>
      <c r="V709" s="58"/>
      <c r="W709" s="58"/>
      <c r="X709" s="57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  <c r="AK709" s="58"/>
      <c r="AL709" s="58"/>
      <c r="AM709" s="55"/>
      <c r="AN709" s="55"/>
    </row>
    <row r="710" spans="14:40">
      <c r="N710" s="57"/>
      <c r="O710" s="57"/>
      <c r="P710" s="57"/>
      <c r="Q710" s="57"/>
      <c r="R710" s="57"/>
      <c r="S710" s="57"/>
      <c r="T710" s="57"/>
      <c r="U710" s="57"/>
      <c r="V710" s="58"/>
      <c r="W710" s="58"/>
      <c r="X710" s="57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  <c r="AK710" s="58"/>
      <c r="AL710" s="58"/>
      <c r="AM710" s="55"/>
      <c r="AN710" s="55"/>
    </row>
    <row r="711" spans="14:40">
      <c r="N711" s="57"/>
      <c r="O711" s="57"/>
      <c r="P711" s="57"/>
      <c r="Q711" s="57"/>
      <c r="R711" s="57"/>
      <c r="S711" s="57"/>
      <c r="T711" s="57"/>
      <c r="U711" s="57"/>
      <c r="V711" s="58"/>
      <c r="W711" s="58"/>
      <c r="X711" s="57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  <c r="AK711" s="58"/>
      <c r="AL711" s="58"/>
      <c r="AM711" s="55"/>
      <c r="AN711" s="55"/>
    </row>
    <row r="712" spans="14:40">
      <c r="N712" s="57"/>
      <c r="O712" s="57"/>
      <c r="P712" s="57"/>
      <c r="Q712" s="57"/>
      <c r="R712" s="57"/>
      <c r="S712" s="57"/>
      <c r="T712" s="57"/>
      <c r="U712" s="57"/>
      <c r="V712" s="58"/>
      <c r="W712" s="58"/>
      <c r="X712" s="57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  <c r="AK712" s="58"/>
      <c r="AL712" s="58"/>
      <c r="AM712" s="55"/>
      <c r="AN712" s="55"/>
    </row>
    <row r="713" spans="14:40">
      <c r="N713" s="57"/>
      <c r="O713" s="57"/>
      <c r="P713" s="57"/>
      <c r="Q713" s="57"/>
      <c r="R713" s="57"/>
      <c r="S713" s="57"/>
      <c r="T713" s="57"/>
      <c r="U713" s="57"/>
      <c r="V713" s="58"/>
      <c r="W713" s="58"/>
      <c r="X713" s="57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  <c r="AK713" s="58"/>
      <c r="AL713" s="58"/>
      <c r="AM713" s="55"/>
      <c r="AN713" s="55"/>
    </row>
    <row r="714" spans="14:40">
      <c r="N714" s="57"/>
      <c r="O714" s="57"/>
      <c r="P714" s="57"/>
      <c r="Q714" s="57"/>
      <c r="R714" s="57"/>
      <c r="S714" s="57"/>
      <c r="T714" s="57"/>
      <c r="U714" s="57"/>
      <c r="V714" s="58"/>
      <c r="W714" s="58"/>
      <c r="X714" s="57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  <c r="AK714" s="58"/>
      <c r="AL714" s="58"/>
      <c r="AM714" s="55"/>
      <c r="AN714" s="55"/>
    </row>
    <row r="715" spans="14:40">
      <c r="N715" s="57"/>
      <c r="O715" s="57"/>
      <c r="P715" s="57"/>
      <c r="Q715" s="57"/>
      <c r="R715" s="57"/>
      <c r="S715" s="57"/>
      <c r="T715" s="57"/>
      <c r="U715" s="57"/>
      <c r="V715" s="58"/>
      <c r="W715" s="58"/>
      <c r="X715" s="57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  <c r="AK715" s="58"/>
      <c r="AL715" s="58"/>
      <c r="AM715" s="55"/>
      <c r="AN715" s="55"/>
    </row>
    <row r="716" spans="14:40">
      <c r="N716" s="57"/>
      <c r="O716" s="57"/>
      <c r="P716" s="57"/>
      <c r="Q716" s="57"/>
      <c r="R716" s="57"/>
      <c r="S716" s="57"/>
      <c r="T716" s="57"/>
      <c r="U716" s="57"/>
      <c r="V716" s="58"/>
      <c r="W716" s="58"/>
      <c r="X716" s="57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  <c r="AK716" s="58"/>
      <c r="AL716" s="58"/>
      <c r="AM716" s="55"/>
      <c r="AN716" s="55"/>
    </row>
    <row r="717" spans="14:40">
      <c r="N717" s="57"/>
      <c r="O717" s="57"/>
      <c r="P717" s="57"/>
      <c r="Q717" s="57"/>
      <c r="R717" s="57"/>
      <c r="S717" s="57"/>
      <c r="T717" s="57"/>
      <c r="U717" s="57"/>
      <c r="V717" s="58"/>
      <c r="W717" s="58"/>
      <c r="X717" s="57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  <c r="AK717" s="58"/>
      <c r="AL717" s="58"/>
      <c r="AM717" s="55"/>
      <c r="AN717" s="55"/>
    </row>
    <row r="718" spans="14:40">
      <c r="N718" s="57"/>
      <c r="O718" s="57"/>
      <c r="P718" s="57"/>
      <c r="Q718" s="57"/>
      <c r="R718" s="57"/>
      <c r="S718" s="57"/>
      <c r="T718" s="57"/>
      <c r="U718" s="57"/>
      <c r="V718" s="58"/>
      <c r="W718" s="58"/>
      <c r="X718" s="57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  <c r="AK718" s="58"/>
      <c r="AL718" s="58"/>
      <c r="AM718" s="55"/>
      <c r="AN718" s="55"/>
    </row>
    <row r="719" spans="14:40">
      <c r="N719" s="57"/>
      <c r="O719" s="57"/>
      <c r="P719" s="57"/>
      <c r="Q719" s="57"/>
      <c r="R719" s="57"/>
      <c r="S719" s="57"/>
      <c r="T719" s="57"/>
      <c r="U719" s="57"/>
      <c r="V719" s="58"/>
      <c r="W719" s="58"/>
      <c r="X719" s="57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  <c r="AK719" s="58"/>
      <c r="AL719" s="58"/>
      <c r="AM719" s="55"/>
      <c r="AN719" s="55"/>
    </row>
    <row r="720" spans="14:40">
      <c r="N720" s="57"/>
      <c r="O720" s="57"/>
      <c r="P720" s="57"/>
      <c r="Q720" s="57"/>
      <c r="R720" s="57"/>
      <c r="S720" s="57"/>
      <c r="T720" s="57"/>
      <c r="U720" s="57"/>
      <c r="V720" s="58"/>
      <c r="W720" s="58"/>
      <c r="X720" s="57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  <c r="AK720" s="58"/>
      <c r="AL720" s="58"/>
      <c r="AM720" s="55"/>
      <c r="AN720" s="55"/>
    </row>
    <row r="721" spans="14:40">
      <c r="N721" s="57"/>
      <c r="O721" s="57"/>
      <c r="P721" s="57"/>
      <c r="Q721" s="57"/>
      <c r="R721" s="57"/>
      <c r="S721" s="57"/>
      <c r="T721" s="57"/>
      <c r="U721" s="57"/>
      <c r="V721" s="58"/>
      <c r="W721" s="58"/>
      <c r="X721" s="57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  <c r="AK721" s="58"/>
      <c r="AL721" s="58"/>
      <c r="AM721" s="55"/>
      <c r="AN721" s="55"/>
    </row>
    <row r="722" spans="14:40">
      <c r="N722" s="57"/>
      <c r="O722" s="57"/>
      <c r="P722" s="57"/>
      <c r="Q722" s="57"/>
      <c r="R722" s="57"/>
      <c r="S722" s="57"/>
      <c r="T722" s="57"/>
      <c r="U722" s="57"/>
      <c r="V722" s="58"/>
      <c r="W722" s="58"/>
      <c r="X722" s="57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  <c r="AK722" s="58"/>
      <c r="AL722" s="58"/>
      <c r="AM722" s="55"/>
      <c r="AN722" s="55"/>
    </row>
    <row r="723" spans="14:40">
      <c r="N723" s="57"/>
      <c r="O723" s="57"/>
      <c r="P723" s="57"/>
      <c r="Q723" s="57"/>
      <c r="R723" s="57"/>
      <c r="S723" s="57"/>
      <c r="T723" s="57"/>
      <c r="U723" s="57"/>
      <c r="V723" s="58"/>
      <c r="W723" s="58"/>
      <c r="X723" s="57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  <c r="AK723" s="58"/>
      <c r="AL723" s="58"/>
      <c r="AM723" s="55"/>
      <c r="AN723" s="55"/>
    </row>
    <row r="724" spans="14:40">
      <c r="N724" s="57"/>
      <c r="O724" s="57"/>
      <c r="P724" s="57"/>
      <c r="Q724" s="57"/>
      <c r="R724" s="57"/>
      <c r="S724" s="57"/>
      <c r="T724" s="57"/>
      <c r="U724" s="57"/>
      <c r="V724" s="58"/>
      <c r="W724" s="58"/>
      <c r="X724" s="57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  <c r="AK724" s="58"/>
      <c r="AL724" s="58"/>
      <c r="AM724" s="55"/>
      <c r="AN724" s="55"/>
    </row>
    <row r="725" spans="14:40">
      <c r="N725" s="57"/>
      <c r="O725" s="57"/>
      <c r="P725" s="57"/>
      <c r="Q725" s="57"/>
      <c r="R725" s="57"/>
      <c r="S725" s="57"/>
      <c r="T725" s="57"/>
      <c r="U725" s="57"/>
      <c r="V725" s="58"/>
      <c r="W725" s="58"/>
      <c r="X725" s="57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  <c r="AK725" s="58"/>
      <c r="AL725" s="58"/>
      <c r="AM725" s="55"/>
      <c r="AN725" s="55"/>
    </row>
    <row r="726" spans="14:40">
      <c r="N726" s="57"/>
      <c r="O726" s="57"/>
      <c r="P726" s="57"/>
      <c r="Q726" s="57"/>
      <c r="R726" s="57"/>
      <c r="S726" s="57"/>
      <c r="T726" s="57"/>
      <c r="U726" s="57"/>
      <c r="V726" s="58"/>
      <c r="W726" s="58"/>
      <c r="X726" s="57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  <c r="AK726" s="58"/>
      <c r="AL726" s="58"/>
      <c r="AM726" s="55"/>
      <c r="AN726" s="55"/>
    </row>
    <row r="727" spans="14:40">
      <c r="N727" s="57"/>
      <c r="O727" s="57"/>
      <c r="P727" s="57"/>
      <c r="Q727" s="57"/>
      <c r="R727" s="57"/>
      <c r="S727" s="57"/>
      <c r="T727" s="57"/>
      <c r="U727" s="57"/>
      <c r="V727" s="58"/>
      <c r="W727" s="58"/>
      <c r="X727" s="57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  <c r="AK727" s="58"/>
      <c r="AL727" s="58"/>
      <c r="AM727" s="55"/>
      <c r="AN727" s="55"/>
    </row>
    <row r="728" spans="14:40">
      <c r="N728" s="57"/>
      <c r="O728" s="57"/>
      <c r="P728" s="57"/>
      <c r="Q728" s="57"/>
      <c r="R728" s="57"/>
      <c r="S728" s="57"/>
      <c r="T728" s="57"/>
      <c r="U728" s="57"/>
      <c r="V728" s="58"/>
      <c r="W728" s="58"/>
      <c r="X728" s="57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  <c r="AK728" s="58"/>
      <c r="AL728" s="58"/>
      <c r="AM728" s="55"/>
      <c r="AN728" s="55"/>
    </row>
    <row r="729" spans="14:40">
      <c r="N729" s="57"/>
      <c r="O729" s="57"/>
      <c r="P729" s="57"/>
      <c r="Q729" s="57"/>
      <c r="R729" s="57"/>
      <c r="S729" s="57"/>
      <c r="T729" s="57"/>
      <c r="U729" s="57"/>
      <c r="V729" s="58"/>
      <c r="W729" s="58"/>
      <c r="X729" s="57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  <c r="AK729" s="58"/>
      <c r="AL729" s="58"/>
      <c r="AM729" s="55"/>
      <c r="AN729" s="55"/>
    </row>
    <row r="730" spans="14:40">
      <c r="N730" s="57"/>
      <c r="O730" s="57"/>
      <c r="P730" s="57"/>
      <c r="Q730" s="57"/>
      <c r="R730" s="57"/>
      <c r="S730" s="57"/>
      <c r="T730" s="57"/>
      <c r="U730" s="57"/>
      <c r="V730" s="58"/>
      <c r="W730" s="58"/>
      <c r="X730" s="57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  <c r="AK730" s="58"/>
      <c r="AL730" s="58"/>
      <c r="AM730" s="55"/>
      <c r="AN730" s="55"/>
    </row>
    <row r="731" spans="14:40">
      <c r="N731" s="57"/>
      <c r="O731" s="57"/>
      <c r="P731" s="57"/>
      <c r="Q731" s="57"/>
      <c r="R731" s="57"/>
      <c r="S731" s="57"/>
      <c r="T731" s="57"/>
      <c r="U731" s="57"/>
      <c r="V731" s="58"/>
      <c r="W731" s="58"/>
      <c r="X731" s="57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  <c r="AK731" s="58"/>
      <c r="AL731" s="58"/>
      <c r="AM731" s="55"/>
      <c r="AN731" s="55"/>
    </row>
    <row r="732" spans="14:40">
      <c r="N732" s="57"/>
      <c r="O732" s="57"/>
      <c r="P732" s="57"/>
      <c r="Q732" s="57"/>
      <c r="R732" s="57"/>
      <c r="S732" s="57"/>
      <c r="T732" s="57"/>
      <c r="U732" s="57"/>
      <c r="V732" s="58"/>
      <c r="W732" s="58"/>
      <c r="X732" s="57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  <c r="AK732" s="58"/>
      <c r="AL732" s="58"/>
      <c r="AM732" s="55"/>
      <c r="AN732" s="55"/>
    </row>
    <row r="733" spans="14:40">
      <c r="N733" s="57"/>
      <c r="O733" s="57"/>
      <c r="P733" s="57"/>
      <c r="Q733" s="57"/>
      <c r="R733" s="57"/>
      <c r="S733" s="57"/>
      <c r="T733" s="57"/>
      <c r="U733" s="57"/>
      <c r="V733" s="58"/>
      <c r="W733" s="58"/>
      <c r="X733" s="57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  <c r="AK733" s="58"/>
      <c r="AL733" s="58"/>
      <c r="AM733" s="55"/>
      <c r="AN733" s="55"/>
    </row>
    <row r="734" spans="14:40">
      <c r="N734" s="57"/>
      <c r="O734" s="57"/>
      <c r="P734" s="57"/>
      <c r="Q734" s="57"/>
      <c r="R734" s="57"/>
      <c r="S734" s="57"/>
      <c r="T734" s="57"/>
      <c r="U734" s="57"/>
      <c r="V734" s="58"/>
      <c r="W734" s="58"/>
      <c r="X734" s="57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  <c r="AK734" s="58"/>
      <c r="AL734" s="58"/>
      <c r="AM734" s="55"/>
      <c r="AN734" s="55"/>
    </row>
    <row r="735" spans="14:40">
      <c r="N735" s="57"/>
      <c r="O735" s="57"/>
      <c r="P735" s="57"/>
      <c r="Q735" s="57"/>
      <c r="R735" s="57"/>
      <c r="S735" s="57"/>
      <c r="T735" s="57"/>
      <c r="U735" s="57"/>
      <c r="V735" s="58"/>
      <c r="W735" s="58"/>
      <c r="X735" s="57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  <c r="AK735" s="58"/>
      <c r="AL735" s="58"/>
      <c r="AM735" s="55"/>
      <c r="AN735" s="55"/>
    </row>
    <row r="736" spans="14:40">
      <c r="N736" s="57"/>
      <c r="O736" s="57"/>
      <c r="P736" s="57"/>
      <c r="Q736" s="57"/>
      <c r="R736" s="57"/>
      <c r="S736" s="57"/>
      <c r="T736" s="57"/>
      <c r="U736" s="57"/>
      <c r="V736" s="58"/>
      <c r="W736" s="58"/>
      <c r="X736" s="57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  <c r="AK736" s="58"/>
      <c r="AL736" s="58"/>
      <c r="AM736" s="55"/>
      <c r="AN736" s="55"/>
    </row>
    <row r="737" spans="14:40">
      <c r="N737" s="57"/>
      <c r="O737" s="57"/>
      <c r="P737" s="57"/>
      <c r="Q737" s="57"/>
      <c r="R737" s="57"/>
      <c r="S737" s="57"/>
      <c r="T737" s="57"/>
      <c r="U737" s="57"/>
      <c r="V737" s="58"/>
      <c r="W737" s="58"/>
      <c r="X737" s="57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  <c r="AK737" s="58"/>
      <c r="AL737" s="58"/>
      <c r="AM737" s="55"/>
      <c r="AN737" s="55"/>
    </row>
    <row r="738" spans="14:40">
      <c r="N738" s="57"/>
      <c r="O738" s="57"/>
      <c r="P738" s="57"/>
      <c r="Q738" s="57"/>
      <c r="R738" s="57"/>
      <c r="S738" s="57"/>
      <c r="T738" s="57"/>
      <c r="U738" s="57"/>
      <c r="V738" s="58"/>
      <c r="W738" s="58"/>
      <c r="X738" s="57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  <c r="AK738" s="58"/>
      <c r="AL738" s="58"/>
      <c r="AM738" s="55"/>
      <c r="AN738" s="55"/>
    </row>
    <row r="739" spans="14:40">
      <c r="N739" s="57"/>
      <c r="O739" s="57"/>
      <c r="P739" s="57"/>
      <c r="Q739" s="57"/>
      <c r="R739" s="57"/>
      <c r="S739" s="57"/>
      <c r="T739" s="57"/>
      <c r="U739" s="57"/>
      <c r="V739" s="58"/>
      <c r="W739" s="58"/>
      <c r="X739" s="57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  <c r="AK739" s="58"/>
      <c r="AL739" s="58"/>
      <c r="AM739" s="55"/>
      <c r="AN739" s="55"/>
    </row>
    <row r="740" spans="14:40">
      <c r="N740" s="57"/>
      <c r="O740" s="57"/>
      <c r="P740" s="57"/>
      <c r="Q740" s="57"/>
      <c r="R740" s="57"/>
      <c r="S740" s="57"/>
      <c r="T740" s="57"/>
      <c r="U740" s="57"/>
      <c r="V740" s="58"/>
      <c r="W740" s="58"/>
      <c r="X740" s="57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  <c r="AK740" s="58"/>
      <c r="AL740" s="58"/>
      <c r="AM740" s="55"/>
      <c r="AN740" s="55"/>
    </row>
    <row r="741" spans="14:40">
      <c r="N741" s="57"/>
      <c r="O741" s="57"/>
      <c r="P741" s="57"/>
      <c r="Q741" s="57"/>
      <c r="R741" s="57"/>
      <c r="S741" s="57"/>
      <c r="T741" s="57"/>
      <c r="U741" s="57"/>
      <c r="V741" s="58"/>
      <c r="W741" s="58"/>
      <c r="X741" s="57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  <c r="AK741" s="58"/>
      <c r="AL741" s="58"/>
      <c r="AM741" s="55"/>
      <c r="AN741" s="55"/>
    </row>
    <row r="742" spans="14:40">
      <c r="N742" s="57"/>
      <c r="O742" s="57"/>
      <c r="P742" s="57"/>
      <c r="Q742" s="57"/>
      <c r="R742" s="57"/>
      <c r="S742" s="57"/>
      <c r="T742" s="57"/>
      <c r="U742" s="57"/>
      <c r="V742" s="58"/>
      <c r="W742" s="58"/>
      <c r="X742" s="57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  <c r="AK742" s="58"/>
      <c r="AL742" s="58"/>
      <c r="AM742" s="55"/>
      <c r="AN742" s="55"/>
    </row>
    <row r="743" spans="14:40">
      <c r="N743" s="57"/>
      <c r="O743" s="57"/>
      <c r="P743" s="57"/>
      <c r="Q743" s="57"/>
      <c r="R743" s="57"/>
      <c r="S743" s="57"/>
      <c r="T743" s="57"/>
      <c r="U743" s="57"/>
      <c r="V743" s="58"/>
      <c r="W743" s="58"/>
      <c r="X743" s="57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  <c r="AK743" s="58"/>
      <c r="AL743" s="58"/>
      <c r="AM743" s="55"/>
      <c r="AN743" s="55"/>
    </row>
    <row r="744" spans="14:40">
      <c r="N744" s="57"/>
      <c r="O744" s="57"/>
      <c r="P744" s="57"/>
      <c r="Q744" s="57"/>
      <c r="R744" s="57"/>
      <c r="S744" s="57"/>
      <c r="T744" s="57"/>
      <c r="U744" s="57"/>
      <c r="V744" s="58"/>
      <c r="W744" s="58"/>
      <c r="X744" s="57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  <c r="AK744" s="58"/>
      <c r="AL744" s="58"/>
      <c r="AM744" s="55"/>
      <c r="AN744" s="55"/>
    </row>
    <row r="745" spans="14:40">
      <c r="N745" s="57"/>
      <c r="O745" s="57"/>
      <c r="P745" s="57"/>
      <c r="Q745" s="57"/>
      <c r="R745" s="57"/>
      <c r="S745" s="57"/>
      <c r="T745" s="57"/>
      <c r="U745" s="57"/>
      <c r="V745" s="58"/>
      <c r="W745" s="58"/>
      <c r="X745" s="57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  <c r="AK745" s="58"/>
      <c r="AL745" s="58"/>
      <c r="AM745" s="55"/>
      <c r="AN745" s="55"/>
    </row>
    <row r="746" spans="14:40">
      <c r="N746" s="57"/>
      <c r="O746" s="57"/>
      <c r="P746" s="57"/>
      <c r="Q746" s="57"/>
      <c r="R746" s="57"/>
      <c r="S746" s="57"/>
      <c r="T746" s="57"/>
      <c r="U746" s="57"/>
      <c r="V746" s="58"/>
      <c r="W746" s="58"/>
      <c r="X746" s="57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  <c r="AK746" s="58"/>
      <c r="AL746" s="58"/>
      <c r="AM746" s="55"/>
      <c r="AN746" s="55"/>
    </row>
    <row r="747" spans="14:40">
      <c r="N747" s="57"/>
      <c r="O747" s="57"/>
      <c r="P747" s="57"/>
      <c r="Q747" s="57"/>
      <c r="R747" s="57"/>
      <c r="S747" s="57"/>
      <c r="T747" s="57"/>
      <c r="U747" s="57"/>
      <c r="V747" s="58"/>
      <c r="W747" s="58"/>
      <c r="X747" s="57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  <c r="AK747" s="58"/>
      <c r="AL747" s="58"/>
      <c r="AM747" s="55"/>
      <c r="AN747" s="55"/>
    </row>
    <row r="748" spans="14:40">
      <c r="N748" s="57"/>
      <c r="O748" s="57"/>
      <c r="P748" s="57"/>
      <c r="Q748" s="57"/>
      <c r="R748" s="57"/>
      <c r="S748" s="57"/>
      <c r="T748" s="57"/>
      <c r="U748" s="57"/>
      <c r="V748" s="58"/>
      <c r="W748" s="58"/>
      <c r="X748" s="57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  <c r="AK748" s="58"/>
      <c r="AL748" s="58"/>
      <c r="AM748" s="55"/>
      <c r="AN748" s="55"/>
    </row>
    <row r="749" spans="14:40">
      <c r="N749" s="57"/>
      <c r="O749" s="57"/>
      <c r="P749" s="57"/>
      <c r="Q749" s="57"/>
      <c r="R749" s="57"/>
      <c r="S749" s="57"/>
      <c r="T749" s="57"/>
      <c r="U749" s="57"/>
      <c r="V749" s="58"/>
      <c r="W749" s="58"/>
      <c r="X749" s="57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  <c r="AK749" s="58"/>
      <c r="AL749" s="58"/>
      <c r="AM749" s="55"/>
      <c r="AN749" s="55"/>
    </row>
    <row r="750" spans="14:40">
      <c r="N750" s="57"/>
      <c r="O750" s="57"/>
      <c r="P750" s="57"/>
      <c r="Q750" s="57"/>
      <c r="R750" s="57"/>
      <c r="S750" s="57"/>
      <c r="T750" s="57"/>
      <c r="U750" s="57"/>
      <c r="V750" s="58"/>
      <c r="W750" s="58"/>
      <c r="X750" s="57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  <c r="AK750" s="58"/>
      <c r="AL750" s="58"/>
      <c r="AM750" s="55"/>
      <c r="AN750" s="55"/>
    </row>
    <row r="751" spans="14:40">
      <c r="N751" s="57"/>
      <c r="O751" s="57"/>
      <c r="P751" s="57"/>
      <c r="Q751" s="57"/>
      <c r="R751" s="57"/>
      <c r="S751" s="57"/>
      <c r="T751" s="57"/>
      <c r="U751" s="57"/>
      <c r="V751" s="58"/>
      <c r="W751" s="58"/>
      <c r="X751" s="57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  <c r="AK751" s="58"/>
      <c r="AL751" s="58"/>
      <c r="AM751" s="55"/>
      <c r="AN751" s="55"/>
    </row>
    <row r="752" spans="14:40">
      <c r="N752" s="57"/>
      <c r="O752" s="57"/>
      <c r="P752" s="57"/>
      <c r="Q752" s="57"/>
      <c r="R752" s="57"/>
      <c r="S752" s="57"/>
      <c r="T752" s="57"/>
      <c r="U752" s="57"/>
      <c r="V752" s="58"/>
      <c r="W752" s="58"/>
      <c r="X752" s="57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  <c r="AK752" s="58"/>
      <c r="AL752" s="58"/>
      <c r="AM752" s="55"/>
      <c r="AN752" s="55"/>
    </row>
    <row r="753" spans="14:40">
      <c r="N753" s="57"/>
      <c r="O753" s="57"/>
      <c r="P753" s="57"/>
      <c r="Q753" s="57"/>
      <c r="R753" s="57"/>
      <c r="S753" s="57"/>
      <c r="T753" s="57"/>
      <c r="U753" s="57"/>
      <c r="V753" s="58"/>
      <c r="W753" s="58"/>
      <c r="X753" s="57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  <c r="AK753" s="58"/>
      <c r="AL753" s="58"/>
      <c r="AM753" s="55"/>
      <c r="AN753" s="55"/>
    </row>
    <row r="754" spans="14:40">
      <c r="N754" s="57"/>
      <c r="O754" s="57"/>
      <c r="P754" s="57"/>
      <c r="Q754" s="57"/>
      <c r="R754" s="57"/>
      <c r="S754" s="57"/>
      <c r="T754" s="57"/>
      <c r="U754" s="57"/>
      <c r="V754" s="58"/>
      <c r="W754" s="58"/>
      <c r="X754" s="57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  <c r="AK754" s="58"/>
      <c r="AL754" s="58"/>
      <c r="AM754" s="55"/>
      <c r="AN754" s="55"/>
    </row>
    <row r="755" spans="14:40">
      <c r="N755" s="57"/>
      <c r="O755" s="57"/>
      <c r="P755" s="57"/>
      <c r="Q755" s="57"/>
      <c r="R755" s="57"/>
      <c r="S755" s="57"/>
      <c r="T755" s="57"/>
      <c r="U755" s="57"/>
      <c r="V755" s="58"/>
      <c r="W755" s="58"/>
      <c r="X755" s="57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  <c r="AK755" s="58"/>
      <c r="AL755" s="58"/>
      <c r="AM755" s="55"/>
      <c r="AN755" s="55"/>
    </row>
    <row r="756" spans="14:40">
      <c r="N756" s="57"/>
      <c r="O756" s="57"/>
      <c r="P756" s="57"/>
      <c r="Q756" s="57"/>
      <c r="R756" s="57"/>
      <c r="S756" s="57"/>
      <c r="T756" s="57"/>
      <c r="U756" s="57"/>
      <c r="V756" s="58"/>
      <c r="W756" s="58"/>
      <c r="X756" s="57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  <c r="AK756" s="58"/>
      <c r="AL756" s="58"/>
      <c r="AM756" s="55"/>
      <c r="AN756" s="55"/>
    </row>
    <row r="757" spans="14:40">
      <c r="N757" s="57"/>
      <c r="O757" s="57"/>
      <c r="P757" s="57"/>
      <c r="Q757" s="57"/>
      <c r="R757" s="57"/>
      <c r="S757" s="57"/>
      <c r="T757" s="57"/>
      <c r="U757" s="57"/>
      <c r="V757" s="58"/>
      <c r="W757" s="58"/>
      <c r="X757" s="57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  <c r="AK757" s="58"/>
      <c r="AL757" s="58"/>
      <c r="AM757" s="55"/>
      <c r="AN757" s="55"/>
    </row>
    <row r="758" spans="14:40">
      <c r="N758" s="57"/>
      <c r="O758" s="57"/>
      <c r="P758" s="57"/>
      <c r="Q758" s="57"/>
      <c r="R758" s="57"/>
      <c r="S758" s="57"/>
      <c r="T758" s="57"/>
      <c r="U758" s="57"/>
      <c r="V758" s="58"/>
      <c r="W758" s="58"/>
      <c r="X758" s="57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  <c r="AK758" s="58"/>
      <c r="AL758" s="58"/>
      <c r="AM758" s="55"/>
      <c r="AN758" s="55"/>
    </row>
    <row r="759" spans="14:40">
      <c r="N759" s="57"/>
      <c r="O759" s="57"/>
      <c r="P759" s="57"/>
      <c r="Q759" s="57"/>
      <c r="R759" s="57"/>
      <c r="S759" s="57"/>
      <c r="T759" s="57"/>
      <c r="U759" s="57"/>
      <c r="V759" s="58"/>
      <c r="W759" s="58"/>
      <c r="X759" s="57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  <c r="AK759" s="58"/>
      <c r="AL759" s="58"/>
      <c r="AM759" s="55"/>
      <c r="AN759" s="55"/>
    </row>
    <row r="760" spans="14:40">
      <c r="N760" s="57"/>
      <c r="O760" s="57"/>
      <c r="P760" s="57"/>
      <c r="Q760" s="57"/>
      <c r="R760" s="57"/>
      <c r="S760" s="57"/>
      <c r="T760" s="57"/>
      <c r="U760" s="57"/>
      <c r="V760" s="58"/>
      <c r="W760" s="58"/>
      <c r="X760" s="57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  <c r="AK760" s="58"/>
      <c r="AL760" s="58"/>
      <c r="AM760" s="55"/>
      <c r="AN760" s="55"/>
    </row>
    <row r="761" spans="14:40">
      <c r="N761" s="57"/>
      <c r="O761" s="57"/>
      <c r="P761" s="57"/>
      <c r="Q761" s="57"/>
      <c r="R761" s="57"/>
      <c r="S761" s="57"/>
      <c r="T761" s="57"/>
      <c r="U761" s="57"/>
      <c r="V761" s="58"/>
      <c r="W761" s="58"/>
      <c r="X761" s="57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  <c r="AK761" s="58"/>
      <c r="AL761" s="58"/>
      <c r="AM761" s="55"/>
      <c r="AN761" s="55"/>
    </row>
    <row r="762" spans="14:40">
      <c r="N762" s="57"/>
      <c r="O762" s="57"/>
      <c r="P762" s="57"/>
      <c r="Q762" s="57"/>
      <c r="R762" s="57"/>
      <c r="S762" s="57"/>
      <c r="T762" s="57"/>
      <c r="U762" s="57"/>
      <c r="V762" s="58"/>
      <c r="W762" s="58"/>
      <c r="X762" s="57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  <c r="AK762" s="58"/>
      <c r="AL762" s="58"/>
      <c r="AM762" s="55"/>
      <c r="AN762" s="55"/>
    </row>
    <row r="763" spans="14:40">
      <c r="N763" s="57"/>
      <c r="O763" s="57"/>
      <c r="P763" s="57"/>
      <c r="Q763" s="57"/>
      <c r="R763" s="57"/>
      <c r="S763" s="57"/>
      <c r="T763" s="57"/>
      <c r="U763" s="57"/>
      <c r="V763" s="58"/>
      <c r="W763" s="58"/>
      <c r="X763" s="57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  <c r="AK763" s="58"/>
      <c r="AL763" s="58"/>
      <c r="AM763" s="55"/>
      <c r="AN763" s="55"/>
    </row>
    <row r="764" spans="14:40">
      <c r="N764" s="57"/>
      <c r="O764" s="57"/>
      <c r="P764" s="57"/>
      <c r="Q764" s="57"/>
      <c r="R764" s="57"/>
      <c r="S764" s="57"/>
      <c r="T764" s="57"/>
      <c r="U764" s="57"/>
      <c r="V764" s="58"/>
      <c r="W764" s="58"/>
      <c r="X764" s="57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  <c r="AK764" s="58"/>
      <c r="AL764" s="58"/>
      <c r="AM764" s="55"/>
      <c r="AN764" s="55"/>
    </row>
    <row r="765" spans="14:40">
      <c r="N765" s="57"/>
      <c r="O765" s="57"/>
      <c r="P765" s="57"/>
      <c r="Q765" s="57"/>
      <c r="R765" s="57"/>
      <c r="S765" s="57"/>
      <c r="T765" s="57"/>
      <c r="U765" s="57"/>
      <c r="V765" s="58"/>
      <c r="W765" s="58"/>
      <c r="X765" s="57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  <c r="AK765" s="58"/>
      <c r="AL765" s="58"/>
      <c r="AM765" s="55"/>
      <c r="AN765" s="55"/>
    </row>
    <row r="766" spans="14:40">
      <c r="N766" s="57"/>
      <c r="O766" s="57"/>
      <c r="P766" s="57"/>
      <c r="Q766" s="57"/>
      <c r="R766" s="57"/>
      <c r="S766" s="57"/>
      <c r="T766" s="57"/>
      <c r="U766" s="57"/>
      <c r="V766" s="58"/>
      <c r="W766" s="58"/>
      <c r="X766" s="57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  <c r="AK766" s="58"/>
      <c r="AL766" s="58"/>
      <c r="AM766" s="55"/>
      <c r="AN766" s="55"/>
    </row>
    <row r="767" spans="14:40">
      <c r="N767" s="57"/>
      <c r="O767" s="57"/>
      <c r="P767" s="57"/>
      <c r="Q767" s="57"/>
      <c r="R767" s="57"/>
      <c r="S767" s="57"/>
      <c r="T767" s="57"/>
      <c r="U767" s="57"/>
      <c r="V767" s="58"/>
      <c r="W767" s="58"/>
      <c r="X767" s="57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  <c r="AK767" s="58"/>
      <c r="AL767" s="58"/>
      <c r="AM767" s="55"/>
      <c r="AN767" s="55"/>
    </row>
    <row r="768" spans="14:40">
      <c r="N768" s="57"/>
      <c r="O768" s="57"/>
      <c r="P768" s="57"/>
      <c r="Q768" s="57"/>
      <c r="R768" s="57"/>
      <c r="S768" s="57"/>
      <c r="T768" s="57"/>
      <c r="U768" s="57"/>
      <c r="V768" s="58"/>
      <c r="W768" s="58"/>
      <c r="X768" s="57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  <c r="AK768" s="58"/>
      <c r="AL768" s="58"/>
      <c r="AM768" s="55"/>
      <c r="AN768" s="55"/>
    </row>
    <row r="769" spans="14:40">
      <c r="N769" s="57"/>
      <c r="O769" s="57"/>
      <c r="P769" s="57"/>
      <c r="Q769" s="57"/>
      <c r="R769" s="57"/>
      <c r="S769" s="57"/>
      <c r="T769" s="57"/>
      <c r="U769" s="57"/>
      <c r="V769" s="58"/>
      <c r="W769" s="58"/>
      <c r="X769" s="57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  <c r="AK769" s="58"/>
      <c r="AL769" s="58"/>
      <c r="AM769" s="55"/>
      <c r="AN769" s="55"/>
    </row>
    <row r="770" spans="14:40">
      <c r="N770" s="57"/>
      <c r="O770" s="57"/>
      <c r="P770" s="57"/>
      <c r="Q770" s="57"/>
      <c r="R770" s="57"/>
      <c r="S770" s="57"/>
      <c r="T770" s="57"/>
      <c r="U770" s="57"/>
      <c r="V770" s="58"/>
      <c r="W770" s="58"/>
      <c r="X770" s="57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  <c r="AK770" s="58"/>
      <c r="AL770" s="58"/>
      <c r="AM770" s="55"/>
      <c r="AN770" s="55"/>
    </row>
    <row r="771" spans="14:40">
      <c r="N771" s="57"/>
      <c r="O771" s="57"/>
      <c r="P771" s="57"/>
      <c r="Q771" s="57"/>
      <c r="R771" s="57"/>
      <c r="S771" s="57"/>
      <c r="T771" s="57"/>
      <c r="U771" s="57"/>
      <c r="V771" s="58"/>
      <c r="W771" s="58"/>
      <c r="X771" s="57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  <c r="AK771" s="58"/>
      <c r="AL771" s="58"/>
      <c r="AM771" s="55"/>
      <c r="AN771" s="55"/>
    </row>
    <row r="772" spans="14:40">
      <c r="N772" s="57"/>
      <c r="O772" s="57"/>
      <c r="P772" s="57"/>
      <c r="Q772" s="57"/>
      <c r="R772" s="57"/>
      <c r="S772" s="57"/>
      <c r="T772" s="57"/>
      <c r="U772" s="57"/>
      <c r="V772" s="58"/>
      <c r="W772" s="58"/>
      <c r="X772" s="57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  <c r="AK772" s="58"/>
      <c r="AL772" s="58"/>
      <c r="AM772" s="55"/>
      <c r="AN772" s="55"/>
    </row>
    <row r="773" spans="14:40">
      <c r="N773" s="57"/>
      <c r="O773" s="57"/>
      <c r="P773" s="57"/>
      <c r="Q773" s="57"/>
      <c r="R773" s="57"/>
      <c r="S773" s="57"/>
      <c r="T773" s="57"/>
      <c r="U773" s="57"/>
      <c r="V773" s="58"/>
      <c r="W773" s="58"/>
      <c r="X773" s="57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  <c r="AK773" s="58"/>
      <c r="AL773" s="58"/>
      <c r="AM773" s="55"/>
      <c r="AN773" s="55"/>
    </row>
    <row r="774" spans="14:40">
      <c r="N774" s="57"/>
      <c r="O774" s="57"/>
      <c r="P774" s="57"/>
      <c r="Q774" s="57"/>
      <c r="R774" s="57"/>
      <c r="S774" s="57"/>
      <c r="T774" s="57"/>
      <c r="U774" s="57"/>
      <c r="V774" s="58"/>
      <c r="W774" s="58"/>
      <c r="X774" s="57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  <c r="AK774" s="58"/>
      <c r="AL774" s="58"/>
      <c r="AM774" s="55"/>
      <c r="AN774" s="55"/>
    </row>
    <row r="775" spans="14:40">
      <c r="N775" s="57"/>
      <c r="O775" s="57"/>
      <c r="P775" s="57"/>
      <c r="Q775" s="57"/>
      <c r="R775" s="57"/>
      <c r="S775" s="57"/>
      <c r="T775" s="57"/>
      <c r="U775" s="57"/>
      <c r="V775" s="58"/>
      <c r="W775" s="58"/>
      <c r="X775" s="57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  <c r="AK775" s="58"/>
      <c r="AL775" s="58"/>
      <c r="AM775" s="55"/>
      <c r="AN775" s="55"/>
    </row>
    <row r="776" spans="14:40">
      <c r="N776" s="57"/>
      <c r="O776" s="57"/>
      <c r="P776" s="57"/>
      <c r="Q776" s="57"/>
      <c r="R776" s="57"/>
      <c r="S776" s="57"/>
      <c r="T776" s="57"/>
      <c r="U776" s="57"/>
      <c r="V776" s="58"/>
      <c r="W776" s="58"/>
      <c r="X776" s="57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  <c r="AK776" s="58"/>
      <c r="AL776" s="58"/>
      <c r="AM776" s="55"/>
      <c r="AN776" s="55"/>
    </row>
    <row r="777" spans="14:40">
      <c r="N777" s="57"/>
      <c r="O777" s="57"/>
      <c r="P777" s="57"/>
      <c r="Q777" s="57"/>
      <c r="R777" s="57"/>
      <c r="S777" s="57"/>
      <c r="T777" s="57"/>
      <c r="U777" s="57"/>
      <c r="V777" s="58"/>
      <c r="W777" s="58"/>
      <c r="X777" s="57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  <c r="AK777" s="58"/>
      <c r="AL777" s="58"/>
      <c r="AM777" s="55"/>
      <c r="AN777" s="55"/>
    </row>
    <row r="778" spans="14:40">
      <c r="N778" s="57"/>
      <c r="O778" s="57"/>
      <c r="P778" s="57"/>
      <c r="Q778" s="57"/>
      <c r="R778" s="57"/>
      <c r="S778" s="57"/>
      <c r="T778" s="57"/>
      <c r="U778" s="57"/>
      <c r="V778" s="58"/>
      <c r="W778" s="58"/>
      <c r="X778" s="57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  <c r="AK778" s="58"/>
      <c r="AL778" s="58"/>
      <c r="AM778" s="55"/>
      <c r="AN778" s="55"/>
    </row>
    <row r="779" spans="14:40">
      <c r="N779" s="57"/>
      <c r="O779" s="57"/>
      <c r="P779" s="57"/>
      <c r="Q779" s="57"/>
      <c r="R779" s="57"/>
      <c r="S779" s="57"/>
      <c r="T779" s="57"/>
      <c r="U779" s="57"/>
      <c r="V779" s="58"/>
      <c r="W779" s="58"/>
      <c r="X779" s="57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  <c r="AK779" s="58"/>
      <c r="AL779" s="58"/>
      <c r="AM779" s="55"/>
      <c r="AN779" s="55"/>
    </row>
    <row r="780" spans="14:40">
      <c r="N780" s="57"/>
      <c r="O780" s="57"/>
      <c r="P780" s="57"/>
      <c r="Q780" s="57"/>
      <c r="R780" s="57"/>
      <c r="S780" s="57"/>
      <c r="T780" s="57"/>
      <c r="U780" s="57"/>
      <c r="V780" s="58"/>
      <c r="W780" s="58"/>
      <c r="X780" s="57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  <c r="AK780" s="58"/>
      <c r="AL780" s="58"/>
      <c r="AM780" s="55"/>
      <c r="AN780" s="55"/>
    </row>
    <row r="781" spans="14:40">
      <c r="N781" s="57"/>
      <c r="O781" s="57"/>
      <c r="P781" s="57"/>
      <c r="Q781" s="57"/>
      <c r="R781" s="57"/>
      <c r="S781" s="57"/>
      <c r="T781" s="57"/>
      <c r="U781" s="57"/>
      <c r="V781" s="58"/>
      <c r="W781" s="58"/>
      <c r="X781" s="57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  <c r="AK781" s="58"/>
      <c r="AL781" s="58"/>
      <c r="AM781" s="55"/>
      <c r="AN781" s="55"/>
    </row>
    <row r="782" spans="14:40">
      <c r="N782" s="57"/>
      <c r="O782" s="57"/>
      <c r="P782" s="57"/>
      <c r="Q782" s="57"/>
      <c r="R782" s="57"/>
      <c r="S782" s="57"/>
      <c r="T782" s="57"/>
      <c r="U782" s="57"/>
      <c r="V782" s="58"/>
      <c r="W782" s="58"/>
      <c r="X782" s="57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  <c r="AK782" s="58"/>
      <c r="AL782" s="58"/>
      <c r="AM782" s="55"/>
      <c r="AN782" s="55"/>
    </row>
    <row r="783" spans="14:40">
      <c r="N783" s="57"/>
      <c r="O783" s="57"/>
      <c r="P783" s="57"/>
      <c r="Q783" s="57"/>
      <c r="R783" s="57"/>
      <c r="S783" s="57"/>
      <c r="T783" s="57"/>
      <c r="U783" s="57"/>
      <c r="V783" s="58"/>
      <c r="W783" s="58"/>
      <c r="X783" s="57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  <c r="AK783" s="58"/>
      <c r="AL783" s="58"/>
      <c r="AM783" s="55"/>
      <c r="AN783" s="55"/>
    </row>
    <row r="784" spans="14:40">
      <c r="N784" s="57"/>
      <c r="O784" s="57"/>
      <c r="P784" s="57"/>
      <c r="Q784" s="57"/>
      <c r="R784" s="57"/>
      <c r="S784" s="57"/>
      <c r="T784" s="57"/>
      <c r="U784" s="57"/>
      <c r="V784" s="58"/>
      <c r="W784" s="58"/>
      <c r="X784" s="57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  <c r="AK784" s="58"/>
      <c r="AL784" s="58"/>
      <c r="AM784" s="55"/>
      <c r="AN784" s="55"/>
    </row>
    <row r="785" spans="14:40">
      <c r="N785" s="57"/>
      <c r="O785" s="57"/>
      <c r="P785" s="57"/>
      <c r="Q785" s="57"/>
      <c r="R785" s="57"/>
      <c r="S785" s="57"/>
      <c r="T785" s="57"/>
      <c r="U785" s="57"/>
      <c r="V785" s="58"/>
      <c r="W785" s="58"/>
      <c r="X785" s="57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  <c r="AK785" s="58"/>
      <c r="AL785" s="58"/>
      <c r="AM785" s="55"/>
      <c r="AN785" s="55"/>
    </row>
    <row r="786" spans="14:40">
      <c r="N786" s="57"/>
      <c r="O786" s="57"/>
      <c r="P786" s="57"/>
      <c r="Q786" s="57"/>
      <c r="R786" s="57"/>
      <c r="S786" s="57"/>
      <c r="T786" s="57"/>
      <c r="U786" s="57"/>
      <c r="V786" s="58"/>
      <c r="W786" s="58"/>
      <c r="X786" s="57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  <c r="AK786" s="58"/>
      <c r="AL786" s="58"/>
      <c r="AM786" s="55"/>
      <c r="AN786" s="55"/>
    </row>
    <row r="787" spans="14:40">
      <c r="N787" s="57"/>
      <c r="O787" s="57"/>
      <c r="P787" s="57"/>
      <c r="Q787" s="57"/>
      <c r="R787" s="57"/>
      <c r="S787" s="57"/>
      <c r="T787" s="57"/>
      <c r="U787" s="57"/>
      <c r="V787" s="58"/>
      <c r="W787" s="58"/>
      <c r="X787" s="57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  <c r="AK787" s="58"/>
      <c r="AL787" s="58"/>
      <c r="AM787" s="55"/>
      <c r="AN787" s="55"/>
    </row>
    <row r="788" spans="14:40">
      <c r="N788" s="57"/>
      <c r="O788" s="57"/>
      <c r="P788" s="57"/>
      <c r="Q788" s="57"/>
      <c r="R788" s="57"/>
      <c r="S788" s="57"/>
      <c r="T788" s="57"/>
      <c r="U788" s="57"/>
      <c r="V788" s="58"/>
      <c r="W788" s="58"/>
      <c r="X788" s="57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  <c r="AK788" s="58"/>
      <c r="AL788" s="58"/>
      <c r="AM788" s="55"/>
      <c r="AN788" s="55"/>
    </row>
    <row r="789" spans="14:40">
      <c r="N789" s="57"/>
      <c r="O789" s="57"/>
      <c r="P789" s="57"/>
      <c r="Q789" s="57"/>
      <c r="R789" s="57"/>
      <c r="S789" s="57"/>
      <c r="T789" s="57"/>
      <c r="U789" s="57"/>
      <c r="V789" s="58"/>
      <c r="W789" s="58"/>
      <c r="X789" s="57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  <c r="AK789" s="58"/>
      <c r="AL789" s="58"/>
      <c r="AM789" s="55"/>
      <c r="AN789" s="55"/>
    </row>
    <row r="790" spans="14:40">
      <c r="N790" s="57"/>
      <c r="O790" s="57"/>
      <c r="P790" s="57"/>
      <c r="Q790" s="57"/>
      <c r="R790" s="57"/>
      <c r="S790" s="57"/>
      <c r="T790" s="57"/>
      <c r="U790" s="57"/>
      <c r="V790" s="58"/>
      <c r="W790" s="58"/>
      <c r="X790" s="57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  <c r="AK790" s="58"/>
      <c r="AL790" s="58"/>
      <c r="AM790" s="55"/>
      <c r="AN790" s="55"/>
    </row>
    <row r="791" spans="14:40">
      <c r="N791" s="57"/>
      <c r="O791" s="57"/>
      <c r="P791" s="57"/>
      <c r="Q791" s="57"/>
      <c r="R791" s="57"/>
      <c r="S791" s="57"/>
      <c r="T791" s="57"/>
      <c r="U791" s="57"/>
      <c r="V791" s="58"/>
      <c r="W791" s="58"/>
      <c r="X791" s="57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  <c r="AK791" s="58"/>
      <c r="AL791" s="58"/>
      <c r="AM791" s="55"/>
      <c r="AN791" s="55"/>
    </row>
    <row r="792" spans="14:40">
      <c r="N792" s="57"/>
      <c r="O792" s="57"/>
      <c r="P792" s="57"/>
      <c r="Q792" s="57"/>
      <c r="R792" s="57"/>
      <c r="S792" s="57"/>
      <c r="T792" s="57"/>
      <c r="U792" s="57"/>
      <c r="V792" s="58"/>
      <c r="W792" s="58"/>
      <c r="X792" s="57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  <c r="AK792" s="58"/>
      <c r="AL792" s="58"/>
      <c r="AM792" s="55"/>
      <c r="AN792" s="55"/>
    </row>
    <row r="793" spans="14:40">
      <c r="N793" s="57"/>
      <c r="O793" s="57"/>
      <c r="P793" s="57"/>
      <c r="Q793" s="57"/>
      <c r="R793" s="57"/>
      <c r="S793" s="57"/>
      <c r="T793" s="57"/>
      <c r="U793" s="57"/>
      <c r="V793" s="58"/>
      <c r="W793" s="58"/>
      <c r="X793" s="57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  <c r="AK793" s="58"/>
      <c r="AL793" s="58"/>
      <c r="AM793" s="55"/>
      <c r="AN793" s="55"/>
    </row>
    <row r="794" spans="14:40">
      <c r="N794" s="57"/>
      <c r="O794" s="57"/>
      <c r="P794" s="57"/>
      <c r="Q794" s="57"/>
      <c r="R794" s="57"/>
      <c r="S794" s="57"/>
      <c r="T794" s="57"/>
      <c r="U794" s="57"/>
      <c r="V794" s="58"/>
      <c r="W794" s="58"/>
      <c r="X794" s="57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  <c r="AK794" s="58"/>
      <c r="AL794" s="58"/>
      <c r="AM794" s="55"/>
      <c r="AN794" s="55"/>
    </row>
    <row r="795" spans="14:40">
      <c r="N795" s="57"/>
      <c r="O795" s="57"/>
      <c r="P795" s="57"/>
      <c r="Q795" s="57"/>
      <c r="R795" s="57"/>
      <c r="S795" s="57"/>
      <c r="T795" s="57"/>
      <c r="U795" s="57"/>
      <c r="V795" s="58"/>
      <c r="W795" s="58"/>
      <c r="X795" s="57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  <c r="AK795" s="58"/>
      <c r="AL795" s="58"/>
      <c r="AM795" s="55"/>
      <c r="AN795" s="55"/>
    </row>
    <row r="796" spans="14:40">
      <c r="N796" s="57"/>
      <c r="O796" s="57"/>
      <c r="P796" s="57"/>
      <c r="Q796" s="57"/>
      <c r="R796" s="57"/>
      <c r="S796" s="57"/>
      <c r="T796" s="57"/>
      <c r="U796" s="57"/>
      <c r="V796" s="58"/>
      <c r="W796" s="58"/>
      <c r="X796" s="57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  <c r="AK796" s="58"/>
      <c r="AL796" s="58"/>
      <c r="AM796" s="55"/>
      <c r="AN796" s="55"/>
    </row>
    <row r="797" spans="14:40">
      <c r="N797" s="57"/>
      <c r="O797" s="57"/>
      <c r="P797" s="57"/>
      <c r="Q797" s="57"/>
      <c r="R797" s="57"/>
      <c r="S797" s="57"/>
      <c r="T797" s="57"/>
      <c r="U797" s="57"/>
      <c r="V797" s="58"/>
      <c r="W797" s="58"/>
      <c r="X797" s="57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  <c r="AK797" s="58"/>
      <c r="AL797" s="58"/>
      <c r="AM797" s="55"/>
      <c r="AN797" s="55"/>
    </row>
    <row r="798" spans="14:40">
      <c r="N798" s="57"/>
      <c r="O798" s="57"/>
      <c r="P798" s="57"/>
      <c r="Q798" s="57"/>
      <c r="R798" s="57"/>
      <c r="S798" s="57"/>
      <c r="T798" s="57"/>
      <c r="U798" s="57"/>
      <c r="V798" s="58"/>
      <c r="W798" s="58"/>
      <c r="X798" s="57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  <c r="AK798" s="58"/>
      <c r="AL798" s="58"/>
      <c r="AM798" s="55"/>
      <c r="AN798" s="55"/>
    </row>
    <row r="799" spans="14:40">
      <c r="N799" s="57"/>
      <c r="O799" s="57"/>
      <c r="P799" s="57"/>
      <c r="Q799" s="57"/>
      <c r="R799" s="57"/>
      <c r="S799" s="57"/>
      <c r="T799" s="57"/>
      <c r="U799" s="57"/>
      <c r="V799" s="58"/>
      <c r="W799" s="58"/>
      <c r="X799" s="57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  <c r="AK799" s="58"/>
      <c r="AL799" s="58"/>
      <c r="AM799" s="55"/>
      <c r="AN799" s="55"/>
    </row>
    <row r="800" spans="14:40">
      <c r="N800" s="57"/>
      <c r="O800" s="57"/>
      <c r="P800" s="57"/>
      <c r="Q800" s="57"/>
      <c r="R800" s="57"/>
      <c r="S800" s="57"/>
      <c r="T800" s="57"/>
      <c r="U800" s="57"/>
      <c r="V800" s="58"/>
      <c r="W800" s="58"/>
      <c r="X800" s="57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  <c r="AK800" s="58"/>
      <c r="AL800" s="58"/>
      <c r="AM800" s="55"/>
      <c r="AN800" s="55"/>
    </row>
    <row r="801" spans="14:40">
      <c r="N801" s="57"/>
      <c r="O801" s="57"/>
      <c r="P801" s="57"/>
      <c r="Q801" s="57"/>
      <c r="R801" s="57"/>
      <c r="S801" s="57"/>
      <c r="T801" s="57"/>
      <c r="U801" s="57"/>
      <c r="V801" s="58"/>
      <c r="W801" s="58"/>
      <c r="X801" s="57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  <c r="AK801" s="58"/>
      <c r="AL801" s="58"/>
      <c r="AM801" s="55"/>
      <c r="AN801" s="55"/>
    </row>
    <row r="802" spans="14:40">
      <c r="N802" s="57"/>
      <c r="O802" s="57"/>
      <c r="P802" s="57"/>
      <c r="Q802" s="57"/>
      <c r="R802" s="57"/>
      <c r="S802" s="57"/>
      <c r="T802" s="57"/>
      <c r="U802" s="57"/>
      <c r="V802" s="58"/>
      <c r="W802" s="58"/>
      <c r="X802" s="57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  <c r="AK802" s="58"/>
      <c r="AL802" s="58"/>
      <c r="AM802" s="55"/>
      <c r="AN802" s="55"/>
    </row>
    <row r="803" spans="14:40">
      <c r="N803" s="57"/>
      <c r="O803" s="57"/>
      <c r="P803" s="57"/>
      <c r="Q803" s="57"/>
      <c r="R803" s="57"/>
      <c r="S803" s="57"/>
      <c r="T803" s="57"/>
      <c r="U803" s="57"/>
      <c r="V803" s="58"/>
      <c r="W803" s="58"/>
      <c r="X803" s="57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  <c r="AK803" s="58"/>
      <c r="AL803" s="58"/>
      <c r="AM803" s="55"/>
      <c r="AN803" s="55"/>
    </row>
    <row r="804" spans="14:40">
      <c r="N804" s="57"/>
      <c r="O804" s="57"/>
      <c r="P804" s="57"/>
      <c r="Q804" s="57"/>
      <c r="R804" s="57"/>
      <c r="S804" s="57"/>
      <c r="T804" s="57"/>
      <c r="U804" s="57"/>
      <c r="V804" s="58"/>
      <c r="W804" s="58"/>
      <c r="X804" s="57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  <c r="AK804" s="58"/>
      <c r="AL804" s="58"/>
      <c r="AM804" s="55"/>
      <c r="AN804" s="55"/>
    </row>
    <row r="805" spans="14:40">
      <c r="N805" s="57"/>
      <c r="O805" s="57"/>
      <c r="P805" s="57"/>
      <c r="Q805" s="57"/>
      <c r="R805" s="57"/>
      <c r="S805" s="57"/>
      <c r="T805" s="57"/>
      <c r="U805" s="57"/>
      <c r="V805" s="58"/>
      <c r="W805" s="58"/>
      <c r="X805" s="57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  <c r="AK805" s="58"/>
      <c r="AL805" s="58"/>
      <c r="AM805" s="55"/>
      <c r="AN805" s="55"/>
    </row>
    <row r="806" spans="14:40">
      <c r="N806" s="57"/>
      <c r="O806" s="57"/>
      <c r="P806" s="57"/>
      <c r="Q806" s="57"/>
      <c r="R806" s="57"/>
      <c r="S806" s="57"/>
      <c r="T806" s="57"/>
      <c r="U806" s="57"/>
      <c r="V806" s="58"/>
      <c r="W806" s="58"/>
      <c r="X806" s="57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  <c r="AK806" s="58"/>
      <c r="AL806" s="58"/>
      <c r="AM806" s="55"/>
      <c r="AN806" s="55"/>
    </row>
    <row r="807" spans="14:40">
      <c r="N807" s="57"/>
      <c r="O807" s="57"/>
      <c r="P807" s="57"/>
      <c r="Q807" s="57"/>
      <c r="R807" s="57"/>
      <c r="S807" s="57"/>
      <c r="T807" s="57"/>
      <c r="U807" s="57"/>
      <c r="V807" s="58"/>
      <c r="W807" s="58"/>
      <c r="X807" s="57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  <c r="AK807" s="58"/>
      <c r="AL807" s="58"/>
      <c r="AM807" s="55"/>
      <c r="AN807" s="55"/>
    </row>
    <row r="808" spans="14:40">
      <c r="N808" s="57"/>
      <c r="O808" s="57"/>
      <c r="P808" s="57"/>
      <c r="Q808" s="57"/>
      <c r="R808" s="57"/>
      <c r="S808" s="57"/>
      <c r="T808" s="57"/>
      <c r="U808" s="57"/>
      <c r="V808" s="58"/>
      <c r="W808" s="58"/>
      <c r="X808" s="57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  <c r="AK808" s="58"/>
      <c r="AL808" s="58"/>
      <c r="AM808" s="55"/>
      <c r="AN808" s="55"/>
    </row>
    <row r="809" spans="14:40">
      <c r="N809" s="57"/>
      <c r="O809" s="57"/>
      <c r="P809" s="57"/>
      <c r="Q809" s="57"/>
      <c r="R809" s="57"/>
      <c r="S809" s="57"/>
      <c r="T809" s="57"/>
      <c r="U809" s="57"/>
      <c r="V809" s="58"/>
      <c r="W809" s="58"/>
      <c r="X809" s="57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  <c r="AK809" s="58"/>
      <c r="AL809" s="58"/>
      <c r="AM809" s="55"/>
      <c r="AN809" s="55"/>
    </row>
    <row r="810" spans="14:40">
      <c r="N810" s="57"/>
      <c r="O810" s="57"/>
      <c r="P810" s="57"/>
      <c r="Q810" s="57"/>
      <c r="R810" s="57"/>
      <c r="S810" s="57"/>
      <c r="T810" s="57"/>
      <c r="U810" s="57"/>
      <c r="V810" s="58"/>
      <c r="W810" s="58"/>
      <c r="X810" s="57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  <c r="AK810" s="58"/>
      <c r="AL810" s="58"/>
      <c r="AM810" s="55"/>
      <c r="AN810" s="55"/>
    </row>
    <row r="811" spans="14:40">
      <c r="N811" s="57"/>
      <c r="O811" s="57"/>
      <c r="P811" s="57"/>
      <c r="Q811" s="57"/>
      <c r="R811" s="57"/>
      <c r="S811" s="57"/>
      <c r="T811" s="57"/>
      <c r="U811" s="57"/>
      <c r="V811" s="58"/>
      <c r="W811" s="58"/>
      <c r="X811" s="57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  <c r="AK811" s="58"/>
      <c r="AL811" s="58"/>
      <c r="AM811" s="55"/>
      <c r="AN811" s="55"/>
    </row>
    <row r="812" spans="14:40">
      <c r="N812" s="57"/>
      <c r="O812" s="57"/>
      <c r="P812" s="57"/>
      <c r="Q812" s="57"/>
      <c r="R812" s="57"/>
      <c r="S812" s="57"/>
      <c r="T812" s="57"/>
      <c r="U812" s="57"/>
      <c r="V812" s="58"/>
      <c r="W812" s="58"/>
      <c r="X812" s="57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  <c r="AK812" s="58"/>
      <c r="AL812" s="58"/>
      <c r="AM812" s="55"/>
      <c r="AN812" s="55"/>
    </row>
    <row r="813" spans="14:40">
      <c r="N813" s="57"/>
      <c r="O813" s="57"/>
      <c r="P813" s="57"/>
      <c r="Q813" s="57"/>
      <c r="R813" s="57"/>
      <c r="S813" s="57"/>
      <c r="T813" s="57"/>
      <c r="U813" s="57"/>
      <c r="V813" s="58"/>
      <c r="W813" s="58"/>
      <c r="X813" s="57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  <c r="AK813" s="58"/>
      <c r="AL813" s="58"/>
      <c r="AM813" s="55"/>
      <c r="AN813" s="55"/>
    </row>
    <row r="814" spans="14:40">
      <c r="N814" s="57"/>
      <c r="O814" s="57"/>
      <c r="P814" s="57"/>
      <c r="Q814" s="57"/>
      <c r="R814" s="57"/>
      <c r="S814" s="57"/>
      <c r="T814" s="57"/>
      <c r="U814" s="57"/>
      <c r="V814" s="58"/>
      <c r="W814" s="58"/>
      <c r="X814" s="57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  <c r="AK814" s="58"/>
      <c r="AL814" s="58"/>
      <c r="AM814" s="55"/>
      <c r="AN814" s="55"/>
    </row>
    <row r="815" spans="14:40">
      <c r="N815" s="57"/>
      <c r="O815" s="57"/>
      <c r="P815" s="57"/>
      <c r="Q815" s="57"/>
      <c r="R815" s="57"/>
      <c r="S815" s="57"/>
      <c r="T815" s="57"/>
      <c r="U815" s="57"/>
      <c r="V815" s="58"/>
      <c r="W815" s="58"/>
      <c r="X815" s="57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  <c r="AK815" s="58"/>
      <c r="AL815" s="58"/>
      <c r="AM815" s="55"/>
      <c r="AN815" s="55"/>
    </row>
    <row r="816" spans="14:40">
      <c r="N816" s="57"/>
      <c r="O816" s="57"/>
      <c r="P816" s="57"/>
      <c r="Q816" s="57"/>
      <c r="R816" s="57"/>
      <c r="S816" s="57"/>
      <c r="T816" s="57"/>
      <c r="U816" s="57"/>
      <c r="V816" s="58"/>
      <c r="W816" s="58"/>
      <c r="X816" s="57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  <c r="AK816" s="58"/>
      <c r="AL816" s="58"/>
      <c r="AM816" s="55"/>
      <c r="AN816" s="55"/>
    </row>
    <row r="817" spans="14:40">
      <c r="N817" s="57"/>
      <c r="O817" s="57"/>
      <c r="P817" s="57"/>
      <c r="Q817" s="57"/>
      <c r="R817" s="57"/>
      <c r="S817" s="57"/>
      <c r="T817" s="57"/>
      <c r="U817" s="57"/>
      <c r="V817" s="58"/>
      <c r="W817" s="58"/>
      <c r="X817" s="57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  <c r="AK817" s="58"/>
      <c r="AL817" s="58"/>
      <c r="AM817" s="55"/>
      <c r="AN817" s="55"/>
    </row>
    <row r="818" spans="14:40">
      <c r="N818" s="57"/>
      <c r="O818" s="57"/>
      <c r="P818" s="57"/>
      <c r="Q818" s="57"/>
      <c r="R818" s="57"/>
      <c r="S818" s="57"/>
      <c r="T818" s="57"/>
      <c r="U818" s="57"/>
      <c r="V818" s="58"/>
      <c r="W818" s="58"/>
      <c r="X818" s="57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  <c r="AK818" s="58"/>
      <c r="AL818" s="58"/>
      <c r="AM818" s="55"/>
      <c r="AN818" s="55"/>
    </row>
    <row r="819" spans="14:40">
      <c r="N819" s="57"/>
      <c r="O819" s="57"/>
      <c r="P819" s="57"/>
      <c r="Q819" s="57"/>
      <c r="R819" s="57"/>
      <c r="S819" s="57"/>
      <c r="T819" s="57"/>
      <c r="U819" s="57"/>
      <c r="V819" s="58"/>
      <c r="W819" s="58"/>
      <c r="X819" s="57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  <c r="AK819" s="58"/>
      <c r="AL819" s="58"/>
      <c r="AM819" s="55"/>
      <c r="AN819" s="55"/>
    </row>
    <row r="820" spans="14:40">
      <c r="N820" s="57"/>
      <c r="O820" s="57"/>
      <c r="P820" s="57"/>
      <c r="Q820" s="57"/>
      <c r="R820" s="57"/>
      <c r="S820" s="57"/>
      <c r="T820" s="57"/>
      <c r="U820" s="57"/>
      <c r="V820" s="58"/>
      <c r="W820" s="58"/>
      <c r="X820" s="57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  <c r="AK820" s="58"/>
      <c r="AL820" s="58"/>
      <c r="AM820" s="55"/>
      <c r="AN820" s="55"/>
    </row>
    <row r="821" spans="14:40">
      <c r="N821" s="57"/>
      <c r="O821" s="57"/>
      <c r="P821" s="57"/>
      <c r="Q821" s="57"/>
      <c r="R821" s="57"/>
      <c r="S821" s="57"/>
      <c r="T821" s="57"/>
      <c r="U821" s="57"/>
      <c r="V821" s="58"/>
      <c r="W821" s="58"/>
      <c r="X821" s="57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  <c r="AK821" s="58"/>
      <c r="AL821" s="58"/>
      <c r="AM821" s="55"/>
      <c r="AN821" s="55"/>
    </row>
    <row r="822" spans="14:40">
      <c r="N822" s="57"/>
      <c r="O822" s="57"/>
      <c r="P822" s="57"/>
      <c r="Q822" s="57"/>
      <c r="R822" s="57"/>
      <c r="S822" s="57"/>
      <c r="T822" s="57"/>
      <c r="U822" s="57"/>
      <c r="V822" s="58"/>
      <c r="W822" s="58"/>
      <c r="X822" s="57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  <c r="AK822" s="58"/>
      <c r="AL822" s="58"/>
      <c r="AM822" s="55"/>
      <c r="AN822" s="55"/>
    </row>
    <row r="823" spans="14:40">
      <c r="N823" s="57"/>
      <c r="O823" s="57"/>
      <c r="P823" s="57"/>
      <c r="Q823" s="57"/>
      <c r="R823" s="57"/>
      <c r="S823" s="57"/>
      <c r="T823" s="57"/>
      <c r="U823" s="57"/>
      <c r="V823" s="58"/>
      <c r="W823" s="58"/>
      <c r="X823" s="57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  <c r="AK823" s="58"/>
      <c r="AL823" s="58"/>
      <c r="AM823" s="55"/>
      <c r="AN823" s="55"/>
    </row>
    <row r="824" spans="14:40">
      <c r="N824" s="57"/>
      <c r="O824" s="57"/>
      <c r="P824" s="57"/>
      <c r="Q824" s="57"/>
      <c r="R824" s="57"/>
      <c r="S824" s="57"/>
      <c r="T824" s="57"/>
      <c r="U824" s="57"/>
      <c r="V824" s="58"/>
      <c r="W824" s="58"/>
      <c r="X824" s="57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  <c r="AK824" s="58"/>
      <c r="AL824" s="58"/>
      <c r="AM824" s="55"/>
      <c r="AN824" s="55"/>
    </row>
    <row r="825" spans="14:40">
      <c r="N825" s="57"/>
      <c r="O825" s="57"/>
      <c r="P825" s="57"/>
      <c r="Q825" s="57"/>
      <c r="R825" s="57"/>
      <c r="S825" s="57"/>
      <c r="T825" s="57"/>
      <c r="U825" s="57"/>
      <c r="V825" s="58"/>
      <c r="W825" s="58"/>
      <c r="X825" s="57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  <c r="AK825" s="58"/>
      <c r="AL825" s="58"/>
      <c r="AM825" s="55"/>
      <c r="AN825" s="55"/>
    </row>
    <row r="826" spans="14:40">
      <c r="N826" s="57"/>
      <c r="O826" s="57"/>
      <c r="P826" s="57"/>
      <c r="Q826" s="57"/>
      <c r="R826" s="57"/>
      <c r="S826" s="57"/>
      <c r="T826" s="57"/>
      <c r="U826" s="57"/>
      <c r="V826" s="58"/>
      <c r="W826" s="58"/>
      <c r="X826" s="57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  <c r="AK826" s="58"/>
      <c r="AL826" s="58"/>
      <c r="AM826" s="55"/>
      <c r="AN826" s="55"/>
    </row>
    <row r="827" spans="14:40">
      <c r="N827" s="57"/>
      <c r="O827" s="57"/>
      <c r="P827" s="57"/>
      <c r="Q827" s="57"/>
      <c r="R827" s="57"/>
      <c r="S827" s="57"/>
      <c r="T827" s="57"/>
      <c r="U827" s="57"/>
      <c r="V827" s="58"/>
      <c r="W827" s="58"/>
      <c r="X827" s="57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  <c r="AK827" s="58"/>
      <c r="AL827" s="58"/>
      <c r="AM827" s="55"/>
      <c r="AN827" s="55"/>
    </row>
    <row r="828" spans="14:40">
      <c r="N828" s="57"/>
      <c r="O828" s="57"/>
      <c r="P828" s="57"/>
      <c r="Q828" s="57"/>
      <c r="R828" s="57"/>
      <c r="S828" s="57"/>
      <c r="T828" s="57"/>
      <c r="U828" s="57"/>
      <c r="V828" s="58"/>
      <c r="W828" s="58"/>
      <c r="X828" s="57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  <c r="AK828" s="58"/>
      <c r="AL828" s="58"/>
      <c r="AM828" s="55"/>
      <c r="AN828" s="55"/>
    </row>
    <row r="829" spans="14:40">
      <c r="N829" s="57"/>
      <c r="O829" s="57"/>
      <c r="P829" s="57"/>
      <c r="Q829" s="57"/>
      <c r="R829" s="57"/>
      <c r="S829" s="57"/>
      <c r="T829" s="57"/>
      <c r="U829" s="57"/>
      <c r="V829" s="58"/>
      <c r="W829" s="58"/>
      <c r="X829" s="57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  <c r="AK829" s="58"/>
      <c r="AL829" s="58"/>
      <c r="AM829" s="55"/>
      <c r="AN829" s="55"/>
    </row>
    <row r="830" spans="14:40">
      <c r="N830" s="57"/>
      <c r="O830" s="57"/>
      <c r="P830" s="57"/>
      <c r="Q830" s="57"/>
      <c r="R830" s="57"/>
      <c r="S830" s="57"/>
      <c r="T830" s="57"/>
      <c r="U830" s="57"/>
      <c r="V830" s="58"/>
      <c r="W830" s="58"/>
      <c r="X830" s="57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  <c r="AK830" s="58"/>
      <c r="AL830" s="58"/>
      <c r="AM830" s="55"/>
      <c r="AN830" s="55"/>
    </row>
    <row r="831" spans="14:40">
      <c r="N831" s="57"/>
      <c r="O831" s="57"/>
      <c r="P831" s="57"/>
      <c r="Q831" s="57"/>
      <c r="R831" s="57"/>
      <c r="S831" s="57"/>
      <c r="T831" s="57"/>
      <c r="U831" s="57"/>
      <c r="V831" s="58"/>
      <c r="W831" s="58"/>
      <c r="X831" s="57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  <c r="AK831" s="58"/>
      <c r="AL831" s="58"/>
      <c r="AM831" s="55"/>
      <c r="AN831" s="55"/>
    </row>
    <row r="832" spans="14:40">
      <c r="N832" s="57"/>
      <c r="O832" s="57"/>
      <c r="P832" s="57"/>
      <c r="Q832" s="57"/>
      <c r="R832" s="57"/>
      <c r="S832" s="57"/>
      <c r="T832" s="57"/>
      <c r="U832" s="57"/>
      <c r="V832" s="58"/>
      <c r="W832" s="58"/>
      <c r="X832" s="57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  <c r="AK832" s="58"/>
      <c r="AL832" s="58"/>
      <c r="AM832" s="55"/>
      <c r="AN832" s="55"/>
    </row>
    <row r="833" spans="14:40">
      <c r="N833" s="57"/>
      <c r="O833" s="57"/>
      <c r="P833" s="57"/>
      <c r="Q833" s="57"/>
      <c r="R833" s="57"/>
      <c r="S833" s="57"/>
      <c r="T833" s="57"/>
      <c r="U833" s="57"/>
      <c r="V833" s="58"/>
      <c r="W833" s="58"/>
      <c r="X833" s="57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  <c r="AK833" s="58"/>
      <c r="AL833" s="58"/>
      <c r="AM833" s="55"/>
      <c r="AN833" s="55"/>
    </row>
    <row r="834" spans="14:40">
      <c r="N834" s="57"/>
      <c r="O834" s="57"/>
      <c r="P834" s="57"/>
      <c r="Q834" s="57"/>
      <c r="R834" s="57"/>
      <c r="S834" s="57"/>
      <c r="T834" s="57"/>
      <c r="U834" s="57"/>
      <c r="V834" s="58"/>
      <c r="W834" s="58"/>
      <c r="X834" s="57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  <c r="AK834" s="58"/>
      <c r="AL834" s="58"/>
      <c r="AM834" s="55"/>
      <c r="AN834" s="55"/>
    </row>
    <row r="835" spans="14:40">
      <c r="N835" s="57"/>
      <c r="O835" s="57"/>
      <c r="P835" s="57"/>
      <c r="Q835" s="57"/>
      <c r="R835" s="57"/>
      <c r="S835" s="57"/>
      <c r="T835" s="57"/>
      <c r="U835" s="57"/>
      <c r="V835" s="58"/>
      <c r="W835" s="58"/>
      <c r="X835" s="57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  <c r="AK835" s="58"/>
      <c r="AL835" s="58"/>
      <c r="AM835" s="55"/>
      <c r="AN835" s="55"/>
    </row>
    <row r="836" spans="14:40">
      <c r="N836" s="57"/>
      <c r="O836" s="57"/>
      <c r="P836" s="57"/>
      <c r="Q836" s="57"/>
      <c r="R836" s="57"/>
      <c r="S836" s="57"/>
      <c r="T836" s="57"/>
      <c r="U836" s="57"/>
      <c r="V836" s="58"/>
      <c r="W836" s="58"/>
      <c r="X836" s="57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  <c r="AK836" s="58"/>
      <c r="AL836" s="58"/>
      <c r="AM836" s="55"/>
      <c r="AN836" s="55"/>
    </row>
    <row r="837" spans="14:40">
      <c r="N837" s="57"/>
      <c r="O837" s="57"/>
      <c r="P837" s="57"/>
      <c r="Q837" s="57"/>
      <c r="R837" s="57"/>
      <c r="S837" s="57"/>
      <c r="T837" s="57"/>
      <c r="U837" s="57"/>
      <c r="V837" s="58"/>
      <c r="W837" s="58"/>
      <c r="X837" s="57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  <c r="AK837" s="58"/>
      <c r="AL837" s="58"/>
      <c r="AM837" s="55"/>
      <c r="AN837" s="55"/>
    </row>
    <row r="838" spans="14:40">
      <c r="N838" s="57"/>
      <c r="O838" s="57"/>
      <c r="P838" s="57"/>
      <c r="Q838" s="57"/>
      <c r="R838" s="57"/>
      <c r="S838" s="57"/>
      <c r="T838" s="57"/>
      <c r="U838" s="57"/>
      <c r="V838" s="58"/>
      <c r="W838" s="58"/>
      <c r="X838" s="57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  <c r="AK838" s="58"/>
      <c r="AL838" s="58"/>
      <c r="AM838" s="55"/>
      <c r="AN838" s="55"/>
    </row>
    <row r="839" spans="14:40">
      <c r="N839" s="57"/>
      <c r="O839" s="57"/>
      <c r="P839" s="57"/>
      <c r="Q839" s="57"/>
      <c r="R839" s="57"/>
      <c r="S839" s="57"/>
      <c r="T839" s="57"/>
      <c r="U839" s="57"/>
      <c r="V839" s="58"/>
      <c r="W839" s="58"/>
      <c r="X839" s="57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  <c r="AK839" s="58"/>
      <c r="AL839" s="58"/>
      <c r="AM839" s="55"/>
      <c r="AN839" s="55"/>
    </row>
    <row r="840" spans="14:40">
      <c r="N840" s="57"/>
      <c r="O840" s="57"/>
      <c r="P840" s="57"/>
      <c r="Q840" s="57"/>
      <c r="R840" s="57"/>
      <c r="S840" s="57"/>
      <c r="T840" s="57"/>
      <c r="U840" s="57"/>
      <c r="V840" s="58"/>
      <c r="W840" s="58"/>
      <c r="X840" s="57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  <c r="AK840" s="58"/>
      <c r="AL840" s="58"/>
      <c r="AM840" s="55"/>
      <c r="AN840" s="55"/>
    </row>
    <row r="841" spans="14:40">
      <c r="N841" s="57"/>
      <c r="O841" s="57"/>
      <c r="P841" s="57"/>
      <c r="Q841" s="57"/>
      <c r="R841" s="57"/>
      <c r="S841" s="57"/>
      <c r="T841" s="57"/>
      <c r="U841" s="57"/>
      <c r="V841" s="58"/>
      <c r="W841" s="58"/>
      <c r="X841" s="57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  <c r="AK841" s="58"/>
      <c r="AL841" s="58"/>
      <c r="AM841" s="55"/>
      <c r="AN841" s="55"/>
    </row>
    <row r="842" spans="14:40">
      <c r="N842" s="57"/>
      <c r="O842" s="57"/>
      <c r="P842" s="57"/>
      <c r="Q842" s="57"/>
      <c r="R842" s="57"/>
      <c r="S842" s="57"/>
      <c r="T842" s="57"/>
      <c r="U842" s="57"/>
      <c r="V842" s="58"/>
      <c r="W842" s="58"/>
      <c r="X842" s="57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  <c r="AK842" s="58"/>
      <c r="AL842" s="58"/>
      <c r="AM842" s="55"/>
      <c r="AN842" s="55"/>
    </row>
    <row r="843" spans="14:40">
      <c r="N843" s="57"/>
      <c r="O843" s="57"/>
      <c r="P843" s="57"/>
      <c r="Q843" s="57"/>
      <c r="R843" s="57"/>
      <c r="S843" s="57"/>
      <c r="T843" s="57"/>
      <c r="U843" s="57"/>
      <c r="V843" s="58"/>
      <c r="W843" s="58"/>
      <c r="X843" s="57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  <c r="AK843" s="58"/>
      <c r="AL843" s="58"/>
      <c r="AM843" s="55"/>
      <c r="AN843" s="55"/>
    </row>
    <row r="844" spans="14:40">
      <c r="N844" s="57"/>
      <c r="O844" s="57"/>
      <c r="P844" s="57"/>
      <c r="Q844" s="57"/>
      <c r="R844" s="57"/>
      <c r="S844" s="57"/>
      <c r="T844" s="57"/>
      <c r="U844" s="57"/>
      <c r="V844" s="58"/>
      <c r="W844" s="58"/>
      <c r="X844" s="57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  <c r="AK844" s="58"/>
      <c r="AL844" s="58"/>
      <c r="AM844" s="55"/>
      <c r="AN844" s="55"/>
    </row>
    <row r="845" spans="14:40">
      <c r="N845" s="57"/>
      <c r="O845" s="57"/>
      <c r="P845" s="57"/>
      <c r="Q845" s="57"/>
      <c r="R845" s="57"/>
      <c r="S845" s="57"/>
      <c r="T845" s="57"/>
      <c r="U845" s="57"/>
      <c r="V845" s="58"/>
      <c r="W845" s="58"/>
      <c r="X845" s="57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  <c r="AK845" s="58"/>
      <c r="AL845" s="58"/>
      <c r="AM845" s="55"/>
      <c r="AN845" s="55"/>
    </row>
    <row r="846" spans="14:40">
      <c r="N846" s="57"/>
      <c r="O846" s="57"/>
      <c r="P846" s="57"/>
      <c r="Q846" s="57"/>
      <c r="R846" s="57"/>
      <c r="S846" s="57"/>
      <c r="T846" s="57"/>
      <c r="U846" s="57"/>
      <c r="V846" s="58"/>
      <c r="W846" s="58"/>
      <c r="X846" s="57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  <c r="AK846" s="58"/>
      <c r="AL846" s="58"/>
      <c r="AM846" s="55"/>
      <c r="AN846" s="55"/>
    </row>
    <row r="847" spans="14:40">
      <c r="N847" s="57"/>
      <c r="O847" s="57"/>
      <c r="P847" s="57"/>
      <c r="Q847" s="57"/>
      <c r="R847" s="57"/>
      <c r="S847" s="57"/>
      <c r="T847" s="57"/>
      <c r="U847" s="57"/>
      <c r="V847" s="58"/>
      <c r="W847" s="58"/>
      <c r="X847" s="57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  <c r="AK847" s="58"/>
      <c r="AL847" s="58"/>
      <c r="AM847" s="55"/>
      <c r="AN847" s="55"/>
    </row>
    <row r="848" spans="14:40">
      <c r="N848" s="57"/>
      <c r="O848" s="57"/>
      <c r="P848" s="57"/>
      <c r="Q848" s="57"/>
      <c r="R848" s="57"/>
      <c r="S848" s="57"/>
      <c r="T848" s="57"/>
      <c r="U848" s="57"/>
      <c r="V848" s="58"/>
      <c r="W848" s="58"/>
      <c r="X848" s="57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  <c r="AK848" s="58"/>
      <c r="AL848" s="58"/>
      <c r="AM848" s="55"/>
      <c r="AN848" s="55"/>
    </row>
    <row r="849" spans="14:40">
      <c r="N849" s="57"/>
      <c r="O849" s="57"/>
      <c r="P849" s="57"/>
      <c r="Q849" s="57"/>
      <c r="R849" s="57"/>
      <c r="S849" s="57"/>
      <c r="T849" s="57"/>
      <c r="U849" s="57"/>
      <c r="V849" s="58"/>
      <c r="W849" s="58"/>
      <c r="X849" s="57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  <c r="AK849" s="58"/>
      <c r="AL849" s="58"/>
      <c r="AM849" s="55"/>
      <c r="AN849" s="55"/>
    </row>
    <row r="850" spans="14:40">
      <c r="N850" s="57"/>
      <c r="O850" s="57"/>
      <c r="P850" s="57"/>
      <c r="Q850" s="57"/>
      <c r="R850" s="57"/>
      <c r="S850" s="57"/>
      <c r="T850" s="57"/>
      <c r="U850" s="57"/>
      <c r="V850" s="58"/>
      <c r="W850" s="58"/>
      <c r="X850" s="57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  <c r="AK850" s="58"/>
      <c r="AL850" s="58"/>
      <c r="AM850" s="55"/>
      <c r="AN850" s="55"/>
    </row>
    <row r="851" spans="14:40">
      <c r="N851" s="57"/>
      <c r="O851" s="57"/>
      <c r="P851" s="57"/>
      <c r="Q851" s="57"/>
      <c r="R851" s="57"/>
      <c r="S851" s="57"/>
      <c r="T851" s="57"/>
      <c r="U851" s="57"/>
      <c r="V851" s="58"/>
      <c r="W851" s="58"/>
      <c r="X851" s="57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  <c r="AK851" s="58"/>
      <c r="AL851" s="58"/>
      <c r="AM851" s="55"/>
      <c r="AN851" s="55"/>
    </row>
    <row r="852" spans="14:40">
      <c r="N852" s="57"/>
      <c r="O852" s="57"/>
      <c r="P852" s="57"/>
      <c r="Q852" s="57"/>
      <c r="R852" s="57"/>
      <c r="S852" s="57"/>
      <c r="T852" s="57"/>
      <c r="U852" s="57"/>
      <c r="V852" s="58"/>
      <c r="W852" s="58"/>
      <c r="X852" s="57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  <c r="AK852" s="58"/>
      <c r="AL852" s="58"/>
      <c r="AM852" s="55"/>
      <c r="AN852" s="55"/>
    </row>
    <row r="853" spans="14:40">
      <c r="N853" s="57"/>
      <c r="O853" s="57"/>
      <c r="P853" s="57"/>
      <c r="Q853" s="57"/>
      <c r="R853" s="57"/>
      <c r="S853" s="57"/>
      <c r="T853" s="57"/>
      <c r="U853" s="57"/>
      <c r="V853" s="58"/>
      <c r="W853" s="58"/>
      <c r="X853" s="57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  <c r="AK853" s="58"/>
      <c r="AL853" s="58"/>
      <c r="AM853" s="55"/>
      <c r="AN853" s="55"/>
    </row>
    <row r="854" spans="14:40">
      <c r="N854" s="57"/>
      <c r="O854" s="57"/>
      <c r="P854" s="57"/>
      <c r="Q854" s="57"/>
      <c r="R854" s="57"/>
      <c r="S854" s="57"/>
      <c r="T854" s="57"/>
      <c r="U854" s="57"/>
      <c r="V854" s="58"/>
      <c r="W854" s="58"/>
      <c r="X854" s="57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  <c r="AK854" s="58"/>
      <c r="AL854" s="58"/>
      <c r="AM854" s="55"/>
      <c r="AN854" s="55"/>
    </row>
    <row r="855" spans="14:40">
      <c r="N855" s="57"/>
      <c r="O855" s="57"/>
      <c r="P855" s="57"/>
      <c r="Q855" s="57"/>
      <c r="R855" s="57"/>
      <c r="S855" s="57"/>
      <c r="T855" s="57"/>
      <c r="U855" s="57"/>
      <c r="V855" s="58"/>
      <c r="W855" s="58"/>
      <c r="X855" s="57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  <c r="AK855" s="58"/>
      <c r="AL855" s="58"/>
      <c r="AM855" s="55"/>
      <c r="AN855" s="55"/>
    </row>
    <row r="856" spans="14:40">
      <c r="N856" s="57"/>
      <c r="O856" s="57"/>
      <c r="P856" s="57"/>
      <c r="Q856" s="57"/>
      <c r="R856" s="57"/>
      <c r="S856" s="57"/>
      <c r="T856" s="57"/>
      <c r="U856" s="57"/>
      <c r="V856" s="58"/>
      <c r="W856" s="58"/>
      <c r="X856" s="57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  <c r="AK856" s="58"/>
      <c r="AL856" s="58"/>
      <c r="AM856" s="55"/>
      <c r="AN856" s="55"/>
    </row>
    <row r="857" spans="14:40">
      <c r="N857" s="57"/>
      <c r="O857" s="57"/>
      <c r="P857" s="57"/>
      <c r="Q857" s="57"/>
      <c r="R857" s="57"/>
      <c r="S857" s="57"/>
      <c r="T857" s="57"/>
      <c r="U857" s="57"/>
      <c r="V857" s="58"/>
      <c r="W857" s="58"/>
      <c r="X857" s="57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  <c r="AK857" s="58"/>
      <c r="AL857" s="58"/>
      <c r="AM857" s="55"/>
      <c r="AN857" s="55"/>
    </row>
    <row r="858" spans="14:40">
      <c r="N858" s="57"/>
      <c r="O858" s="57"/>
      <c r="P858" s="57"/>
      <c r="Q858" s="57"/>
      <c r="R858" s="57"/>
      <c r="S858" s="57"/>
      <c r="T858" s="57"/>
      <c r="U858" s="57"/>
      <c r="V858" s="58"/>
      <c r="W858" s="58"/>
      <c r="X858" s="57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  <c r="AK858" s="58"/>
      <c r="AL858" s="58"/>
      <c r="AM858" s="55"/>
      <c r="AN858" s="55"/>
    </row>
    <row r="859" spans="14:40">
      <c r="N859" s="57"/>
      <c r="O859" s="57"/>
      <c r="P859" s="57"/>
      <c r="Q859" s="57"/>
      <c r="R859" s="57"/>
      <c r="S859" s="57"/>
      <c r="T859" s="57"/>
      <c r="U859" s="57"/>
      <c r="V859" s="58"/>
      <c r="W859" s="58"/>
      <c r="X859" s="57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  <c r="AK859" s="58"/>
      <c r="AL859" s="58"/>
      <c r="AM859" s="55"/>
      <c r="AN859" s="55"/>
    </row>
    <row r="860" spans="14:40">
      <c r="N860" s="57"/>
      <c r="O860" s="57"/>
      <c r="P860" s="57"/>
      <c r="Q860" s="57"/>
      <c r="R860" s="57"/>
      <c r="S860" s="57"/>
      <c r="T860" s="57"/>
      <c r="U860" s="57"/>
      <c r="V860" s="58"/>
      <c r="W860" s="58"/>
      <c r="X860" s="57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  <c r="AK860" s="58"/>
      <c r="AL860" s="58"/>
      <c r="AM860" s="55"/>
      <c r="AN860" s="55"/>
    </row>
    <row r="861" spans="14:40">
      <c r="N861" s="57"/>
      <c r="O861" s="57"/>
      <c r="P861" s="57"/>
      <c r="Q861" s="57"/>
      <c r="R861" s="57"/>
      <c r="S861" s="57"/>
      <c r="T861" s="57"/>
      <c r="U861" s="57"/>
      <c r="V861" s="58"/>
      <c r="W861" s="58"/>
      <c r="X861" s="57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  <c r="AK861" s="58"/>
      <c r="AL861" s="58"/>
      <c r="AM861" s="55"/>
      <c r="AN861" s="55"/>
    </row>
    <row r="862" spans="14:40">
      <c r="N862" s="57"/>
      <c r="O862" s="57"/>
      <c r="P862" s="57"/>
      <c r="Q862" s="57"/>
      <c r="R862" s="57"/>
      <c r="S862" s="57"/>
      <c r="T862" s="57"/>
      <c r="U862" s="57"/>
      <c r="V862" s="58"/>
      <c r="W862" s="58"/>
      <c r="X862" s="57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  <c r="AK862" s="58"/>
      <c r="AL862" s="58"/>
      <c r="AM862" s="55"/>
      <c r="AN862" s="55"/>
    </row>
    <row r="863" spans="14:40">
      <c r="N863" s="57"/>
      <c r="O863" s="57"/>
      <c r="P863" s="57"/>
      <c r="Q863" s="57"/>
      <c r="R863" s="57"/>
      <c r="S863" s="57"/>
      <c r="T863" s="57"/>
      <c r="U863" s="57"/>
      <c r="V863" s="58"/>
      <c r="W863" s="58"/>
      <c r="X863" s="57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  <c r="AK863" s="58"/>
      <c r="AL863" s="58"/>
      <c r="AM863" s="55"/>
      <c r="AN863" s="55"/>
    </row>
    <row r="864" spans="14:40">
      <c r="N864" s="57"/>
      <c r="O864" s="57"/>
      <c r="P864" s="57"/>
      <c r="Q864" s="57"/>
      <c r="R864" s="57"/>
      <c r="S864" s="57"/>
      <c r="T864" s="57"/>
      <c r="U864" s="57"/>
      <c r="V864" s="58"/>
      <c r="W864" s="58"/>
      <c r="X864" s="57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  <c r="AK864" s="58"/>
      <c r="AL864" s="58"/>
      <c r="AM864" s="55"/>
      <c r="AN864" s="55"/>
    </row>
    <row r="865" spans="14:40">
      <c r="N865" s="57"/>
      <c r="O865" s="57"/>
      <c r="P865" s="57"/>
      <c r="Q865" s="57"/>
      <c r="R865" s="57"/>
      <c r="S865" s="57"/>
      <c r="T865" s="57"/>
      <c r="U865" s="57"/>
      <c r="V865" s="58"/>
      <c r="W865" s="58"/>
      <c r="X865" s="57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  <c r="AK865" s="58"/>
      <c r="AL865" s="58"/>
      <c r="AM865" s="55"/>
      <c r="AN865" s="55"/>
    </row>
    <row r="866" spans="14:40">
      <c r="N866" s="57"/>
      <c r="O866" s="57"/>
      <c r="P866" s="57"/>
      <c r="Q866" s="57"/>
      <c r="R866" s="57"/>
      <c r="S866" s="57"/>
      <c r="T866" s="57"/>
      <c r="U866" s="57"/>
      <c r="V866" s="58"/>
      <c r="W866" s="58"/>
      <c r="X866" s="57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  <c r="AK866" s="58"/>
      <c r="AL866" s="58"/>
      <c r="AM866" s="55"/>
      <c r="AN866" s="55"/>
    </row>
    <row r="867" spans="14:40">
      <c r="N867" s="57"/>
      <c r="O867" s="57"/>
      <c r="P867" s="57"/>
      <c r="Q867" s="57"/>
      <c r="R867" s="57"/>
      <c r="S867" s="57"/>
      <c r="T867" s="57"/>
      <c r="U867" s="57"/>
      <c r="V867" s="58"/>
      <c r="W867" s="58"/>
      <c r="X867" s="57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  <c r="AK867" s="58"/>
      <c r="AL867" s="58"/>
      <c r="AM867" s="55"/>
      <c r="AN867" s="55"/>
    </row>
    <row r="868" spans="14:40">
      <c r="N868" s="57"/>
      <c r="O868" s="57"/>
      <c r="P868" s="57"/>
      <c r="Q868" s="57"/>
      <c r="R868" s="57"/>
      <c r="S868" s="57"/>
      <c r="T868" s="57"/>
      <c r="U868" s="57"/>
      <c r="V868" s="58"/>
      <c r="W868" s="58"/>
      <c r="X868" s="57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  <c r="AK868" s="58"/>
      <c r="AL868" s="58"/>
      <c r="AM868" s="55"/>
      <c r="AN868" s="55"/>
    </row>
    <row r="869" spans="14:40">
      <c r="N869" s="57"/>
      <c r="O869" s="57"/>
      <c r="P869" s="57"/>
      <c r="Q869" s="57"/>
      <c r="R869" s="57"/>
      <c r="S869" s="57"/>
      <c r="T869" s="57"/>
      <c r="U869" s="57"/>
      <c r="V869" s="58"/>
      <c r="W869" s="58"/>
      <c r="X869" s="57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  <c r="AK869" s="58"/>
      <c r="AL869" s="58"/>
      <c r="AM869" s="55"/>
      <c r="AN869" s="55"/>
    </row>
    <row r="870" spans="14:40">
      <c r="N870" s="57"/>
      <c r="O870" s="57"/>
      <c r="P870" s="57"/>
      <c r="Q870" s="57"/>
      <c r="R870" s="57"/>
      <c r="S870" s="57"/>
      <c r="T870" s="57"/>
      <c r="U870" s="57"/>
      <c r="V870" s="58"/>
      <c r="W870" s="58"/>
      <c r="X870" s="57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  <c r="AK870" s="58"/>
      <c r="AL870" s="58"/>
      <c r="AM870" s="55"/>
      <c r="AN870" s="55"/>
    </row>
    <row r="871" spans="14:40">
      <c r="N871" s="57"/>
      <c r="O871" s="57"/>
      <c r="P871" s="57"/>
      <c r="Q871" s="57"/>
      <c r="R871" s="57"/>
      <c r="S871" s="57"/>
      <c r="T871" s="57"/>
      <c r="U871" s="57"/>
      <c r="V871" s="58"/>
      <c r="W871" s="58"/>
      <c r="X871" s="57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  <c r="AK871" s="58"/>
      <c r="AL871" s="58"/>
      <c r="AM871" s="55"/>
      <c r="AN871" s="55"/>
    </row>
    <row r="872" spans="14:40">
      <c r="N872" s="57"/>
      <c r="O872" s="57"/>
      <c r="P872" s="57"/>
      <c r="Q872" s="57"/>
      <c r="R872" s="57"/>
      <c r="S872" s="57"/>
      <c r="T872" s="57"/>
      <c r="U872" s="57"/>
      <c r="V872" s="58"/>
      <c r="W872" s="58"/>
      <c r="X872" s="57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  <c r="AK872" s="58"/>
      <c r="AL872" s="58"/>
      <c r="AM872" s="55"/>
      <c r="AN872" s="55"/>
    </row>
    <row r="873" spans="14:40">
      <c r="N873" s="57"/>
      <c r="O873" s="57"/>
      <c r="P873" s="57"/>
      <c r="Q873" s="57"/>
      <c r="R873" s="57"/>
      <c r="S873" s="57"/>
      <c r="T873" s="57"/>
      <c r="U873" s="57"/>
      <c r="V873" s="58"/>
      <c r="W873" s="58"/>
      <c r="X873" s="57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  <c r="AK873" s="58"/>
      <c r="AL873" s="58"/>
      <c r="AM873" s="55"/>
      <c r="AN873" s="55"/>
    </row>
    <row r="874" spans="14:40">
      <c r="N874" s="57"/>
      <c r="O874" s="57"/>
      <c r="P874" s="57"/>
      <c r="Q874" s="57"/>
      <c r="R874" s="57"/>
      <c r="S874" s="57"/>
      <c r="T874" s="57"/>
      <c r="U874" s="57"/>
      <c r="V874" s="58"/>
      <c r="W874" s="58"/>
      <c r="X874" s="57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  <c r="AK874" s="58"/>
      <c r="AL874" s="58"/>
      <c r="AM874" s="55"/>
      <c r="AN874" s="55"/>
    </row>
    <row r="875" spans="14:40">
      <c r="N875" s="57"/>
      <c r="O875" s="57"/>
      <c r="P875" s="57"/>
      <c r="Q875" s="57"/>
      <c r="R875" s="57"/>
      <c r="S875" s="57"/>
      <c r="T875" s="57"/>
      <c r="U875" s="57"/>
      <c r="V875" s="58"/>
      <c r="W875" s="58"/>
      <c r="X875" s="57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  <c r="AK875" s="58"/>
      <c r="AL875" s="58"/>
      <c r="AM875" s="55"/>
      <c r="AN875" s="55"/>
    </row>
    <row r="876" spans="14:40">
      <c r="N876" s="57"/>
      <c r="O876" s="57"/>
      <c r="P876" s="57"/>
      <c r="Q876" s="57"/>
      <c r="R876" s="57"/>
      <c r="S876" s="57"/>
      <c r="T876" s="57"/>
      <c r="U876" s="57"/>
      <c r="V876" s="58"/>
      <c r="W876" s="58"/>
      <c r="X876" s="57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  <c r="AK876" s="58"/>
      <c r="AL876" s="58"/>
      <c r="AM876" s="55"/>
      <c r="AN876" s="55"/>
    </row>
    <row r="877" spans="14:40">
      <c r="N877" s="57"/>
      <c r="O877" s="57"/>
      <c r="P877" s="57"/>
      <c r="Q877" s="57"/>
      <c r="R877" s="57"/>
      <c r="S877" s="57"/>
      <c r="T877" s="57"/>
      <c r="U877" s="57"/>
      <c r="V877" s="58"/>
      <c r="W877" s="58"/>
      <c r="X877" s="57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  <c r="AK877" s="58"/>
      <c r="AL877" s="58"/>
      <c r="AM877" s="55"/>
      <c r="AN877" s="55"/>
    </row>
    <row r="878" spans="14:40">
      <c r="N878" s="57"/>
      <c r="O878" s="57"/>
      <c r="P878" s="57"/>
      <c r="Q878" s="57"/>
      <c r="R878" s="57"/>
      <c r="S878" s="57"/>
      <c r="T878" s="57"/>
      <c r="U878" s="57"/>
      <c r="V878" s="58"/>
      <c r="W878" s="58"/>
      <c r="X878" s="57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  <c r="AK878" s="58"/>
      <c r="AL878" s="58"/>
      <c r="AM878" s="55"/>
      <c r="AN878" s="55"/>
    </row>
    <row r="879" spans="14:40">
      <c r="N879" s="57"/>
      <c r="O879" s="57"/>
      <c r="P879" s="57"/>
      <c r="Q879" s="57"/>
      <c r="R879" s="57"/>
      <c r="S879" s="57"/>
      <c r="T879" s="57"/>
      <c r="U879" s="57"/>
      <c r="V879" s="58"/>
      <c r="W879" s="58"/>
      <c r="X879" s="57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  <c r="AK879" s="58"/>
      <c r="AL879" s="58"/>
      <c r="AM879" s="55"/>
      <c r="AN879" s="55"/>
    </row>
    <row r="880" spans="14:40">
      <c r="N880" s="57"/>
      <c r="O880" s="57"/>
      <c r="P880" s="57"/>
      <c r="Q880" s="57"/>
      <c r="R880" s="57"/>
      <c r="S880" s="57"/>
      <c r="T880" s="57"/>
      <c r="U880" s="57"/>
      <c r="V880" s="58"/>
      <c r="W880" s="58"/>
      <c r="X880" s="57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  <c r="AK880" s="58"/>
      <c r="AL880" s="58"/>
      <c r="AM880" s="55"/>
      <c r="AN880" s="55"/>
    </row>
    <row r="881" spans="14:40">
      <c r="N881" s="57"/>
      <c r="O881" s="57"/>
      <c r="P881" s="57"/>
      <c r="Q881" s="57"/>
      <c r="R881" s="57"/>
      <c r="S881" s="57"/>
      <c r="T881" s="57"/>
      <c r="U881" s="57"/>
      <c r="V881" s="58"/>
      <c r="W881" s="58"/>
      <c r="X881" s="57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  <c r="AK881" s="58"/>
      <c r="AL881" s="58"/>
      <c r="AM881" s="55"/>
      <c r="AN881" s="55"/>
    </row>
    <row r="882" spans="14:40">
      <c r="N882" s="57"/>
      <c r="O882" s="57"/>
      <c r="P882" s="57"/>
      <c r="Q882" s="57"/>
      <c r="R882" s="57"/>
      <c r="S882" s="57"/>
      <c r="T882" s="57"/>
      <c r="U882" s="57"/>
      <c r="V882" s="58"/>
      <c r="W882" s="58"/>
      <c r="X882" s="57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  <c r="AK882" s="58"/>
      <c r="AL882" s="58"/>
      <c r="AM882" s="55"/>
      <c r="AN882" s="55"/>
    </row>
    <row r="883" spans="14:40">
      <c r="N883" s="57"/>
      <c r="O883" s="57"/>
      <c r="P883" s="57"/>
      <c r="Q883" s="57"/>
      <c r="R883" s="57"/>
      <c r="S883" s="57"/>
      <c r="T883" s="57"/>
      <c r="U883" s="57"/>
      <c r="V883" s="58"/>
      <c r="W883" s="58"/>
      <c r="X883" s="57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  <c r="AK883" s="58"/>
      <c r="AL883" s="58"/>
      <c r="AM883" s="55"/>
      <c r="AN883" s="55"/>
    </row>
    <row r="884" spans="14:40">
      <c r="N884" s="57"/>
      <c r="O884" s="57"/>
      <c r="P884" s="57"/>
      <c r="Q884" s="57"/>
      <c r="R884" s="57"/>
      <c r="S884" s="57"/>
      <c r="T884" s="57"/>
      <c r="U884" s="57"/>
      <c r="V884" s="58"/>
      <c r="W884" s="58"/>
      <c r="X884" s="57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  <c r="AK884" s="58"/>
      <c r="AL884" s="58"/>
      <c r="AM884" s="55"/>
      <c r="AN884" s="55"/>
    </row>
    <row r="885" spans="14:40">
      <c r="N885" s="57"/>
      <c r="O885" s="57"/>
      <c r="P885" s="57"/>
      <c r="Q885" s="57"/>
      <c r="R885" s="57"/>
      <c r="S885" s="57"/>
      <c r="T885" s="57"/>
      <c r="U885" s="57"/>
      <c r="V885" s="58"/>
      <c r="W885" s="58"/>
      <c r="X885" s="57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  <c r="AK885" s="58"/>
      <c r="AL885" s="58"/>
      <c r="AM885" s="55"/>
      <c r="AN885" s="55"/>
    </row>
    <row r="886" spans="14:40">
      <c r="N886" s="57"/>
      <c r="O886" s="57"/>
      <c r="P886" s="57"/>
      <c r="Q886" s="57"/>
      <c r="R886" s="57"/>
      <c r="S886" s="57"/>
      <c r="T886" s="57"/>
      <c r="U886" s="57"/>
      <c r="V886" s="58"/>
      <c r="W886" s="58"/>
      <c r="X886" s="57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  <c r="AK886" s="58"/>
      <c r="AL886" s="58"/>
      <c r="AM886" s="55"/>
      <c r="AN886" s="55"/>
    </row>
    <row r="887" spans="14:40">
      <c r="N887" s="57"/>
      <c r="O887" s="57"/>
      <c r="P887" s="57"/>
      <c r="Q887" s="57"/>
      <c r="R887" s="57"/>
      <c r="S887" s="57"/>
      <c r="T887" s="57"/>
      <c r="U887" s="57"/>
      <c r="V887" s="58"/>
      <c r="W887" s="58"/>
      <c r="X887" s="57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  <c r="AK887" s="58"/>
      <c r="AL887" s="58"/>
      <c r="AM887" s="55"/>
      <c r="AN887" s="55"/>
    </row>
    <row r="888" spans="14:40">
      <c r="N888" s="57"/>
      <c r="O888" s="57"/>
      <c r="P888" s="57"/>
      <c r="Q888" s="57"/>
      <c r="R888" s="57"/>
      <c r="S888" s="57"/>
      <c r="T888" s="57"/>
      <c r="U888" s="57"/>
      <c r="V888" s="58"/>
      <c r="W888" s="58"/>
      <c r="X888" s="57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  <c r="AK888" s="58"/>
      <c r="AL888" s="58"/>
      <c r="AM888" s="55"/>
      <c r="AN888" s="55"/>
    </row>
    <row r="889" spans="14:40">
      <c r="N889" s="57"/>
      <c r="O889" s="57"/>
      <c r="P889" s="57"/>
      <c r="Q889" s="57"/>
      <c r="R889" s="57"/>
      <c r="S889" s="57"/>
      <c r="T889" s="57"/>
      <c r="U889" s="57"/>
      <c r="V889" s="58"/>
      <c r="W889" s="58"/>
      <c r="X889" s="57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  <c r="AK889" s="58"/>
      <c r="AL889" s="58"/>
      <c r="AM889" s="55"/>
      <c r="AN889" s="55"/>
    </row>
    <row r="890" spans="14:40">
      <c r="N890" s="57"/>
      <c r="O890" s="57"/>
      <c r="P890" s="57"/>
      <c r="Q890" s="57"/>
      <c r="R890" s="57"/>
      <c r="S890" s="57"/>
      <c r="T890" s="57"/>
      <c r="U890" s="57"/>
      <c r="V890" s="58"/>
      <c r="W890" s="58"/>
      <c r="X890" s="57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  <c r="AK890" s="58"/>
      <c r="AL890" s="58"/>
      <c r="AM890" s="55"/>
      <c r="AN890" s="55"/>
    </row>
    <row r="891" spans="14:40">
      <c r="N891" s="57"/>
      <c r="O891" s="57"/>
      <c r="P891" s="57"/>
      <c r="Q891" s="57"/>
      <c r="R891" s="57"/>
      <c r="S891" s="57"/>
      <c r="T891" s="57"/>
      <c r="U891" s="57"/>
      <c r="V891" s="58"/>
      <c r="W891" s="58"/>
      <c r="X891" s="57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  <c r="AK891" s="58"/>
      <c r="AL891" s="58"/>
      <c r="AM891" s="55"/>
      <c r="AN891" s="55"/>
    </row>
    <row r="892" spans="14:40">
      <c r="N892" s="57"/>
      <c r="O892" s="57"/>
      <c r="P892" s="57"/>
      <c r="Q892" s="57"/>
      <c r="R892" s="57"/>
      <c r="S892" s="57"/>
      <c r="T892" s="57"/>
      <c r="U892" s="57"/>
      <c r="V892" s="58"/>
      <c r="W892" s="58"/>
      <c r="X892" s="57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  <c r="AK892" s="58"/>
      <c r="AL892" s="58"/>
      <c r="AM892" s="55"/>
      <c r="AN892" s="55"/>
    </row>
    <row r="893" spans="14:40">
      <c r="N893" s="57"/>
      <c r="O893" s="57"/>
      <c r="P893" s="57"/>
      <c r="Q893" s="57"/>
      <c r="R893" s="57"/>
      <c r="S893" s="57"/>
      <c r="T893" s="57"/>
      <c r="U893" s="57"/>
      <c r="V893" s="58"/>
      <c r="W893" s="58"/>
      <c r="X893" s="57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  <c r="AK893" s="58"/>
      <c r="AL893" s="58"/>
      <c r="AM893" s="55"/>
      <c r="AN893" s="55"/>
    </row>
    <row r="894" spans="14:40">
      <c r="N894" s="57"/>
      <c r="O894" s="57"/>
      <c r="P894" s="57"/>
      <c r="Q894" s="57"/>
      <c r="R894" s="57"/>
      <c r="S894" s="57"/>
      <c r="T894" s="57"/>
      <c r="U894" s="57"/>
      <c r="V894" s="58"/>
      <c r="W894" s="58"/>
      <c r="X894" s="57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  <c r="AK894" s="58"/>
      <c r="AL894" s="58"/>
      <c r="AM894" s="55"/>
      <c r="AN894" s="55"/>
    </row>
    <row r="895" spans="14:40">
      <c r="N895" s="57"/>
      <c r="O895" s="57"/>
      <c r="P895" s="57"/>
      <c r="Q895" s="57"/>
      <c r="R895" s="57"/>
      <c r="S895" s="57"/>
      <c r="T895" s="57"/>
      <c r="U895" s="57"/>
      <c r="V895" s="58"/>
      <c r="W895" s="58"/>
      <c r="X895" s="57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  <c r="AK895" s="58"/>
      <c r="AL895" s="58"/>
      <c r="AM895" s="55"/>
      <c r="AN895" s="55"/>
    </row>
    <row r="896" spans="14:40">
      <c r="N896" s="57"/>
      <c r="O896" s="57"/>
      <c r="P896" s="57"/>
      <c r="Q896" s="57"/>
      <c r="R896" s="57"/>
      <c r="S896" s="57"/>
      <c r="T896" s="57"/>
      <c r="U896" s="57"/>
      <c r="V896" s="58"/>
      <c r="W896" s="58"/>
      <c r="X896" s="57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  <c r="AK896" s="58"/>
      <c r="AL896" s="58"/>
      <c r="AM896" s="55"/>
      <c r="AN896" s="55"/>
    </row>
    <row r="897" spans="14:40">
      <c r="N897" s="57"/>
      <c r="O897" s="57"/>
      <c r="P897" s="57"/>
      <c r="Q897" s="57"/>
      <c r="R897" s="57"/>
      <c r="S897" s="57"/>
      <c r="T897" s="57"/>
      <c r="U897" s="57"/>
      <c r="V897" s="58"/>
      <c r="W897" s="58"/>
      <c r="X897" s="57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  <c r="AK897" s="58"/>
      <c r="AL897" s="58"/>
      <c r="AM897" s="55"/>
      <c r="AN897" s="55"/>
    </row>
    <row r="898" spans="14:40">
      <c r="N898" s="57"/>
      <c r="O898" s="57"/>
      <c r="P898" s="57"/>
      <c r="Q898" s="57"/>
      <c r="R898" s="57"/>
      <c r="S898" s="57"/>
      <c r="T898" s="57"/>
      <c r="U898" s="57"/>
      <c r="V898" s="58"/>
      <c r="W898" s="58"/>
      <c r="X898" s="57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  <c r="AK898" s="58"/>
      <c r="AL898" s="58"/>
      <c r="AM898" s="55"/>
      <c r="AN898" s="55"/>
    </row>
    <row r="899" spans="14:40">
      <c r="N899" s="57"/>
      <c r="O899" s="57"/>
      <c r="P899" s="57"/>
      <c r="Q899" s="57"/>
      <c r="R899" s="57"/>
      <c r="S899" s="57"/>
      <c r="T899" s="57"/>
      <c r="U899" s="57"/>
      <c r="V899" s="58"/>
      <c r="W899" s="58"/>
      <c r="X899" s="57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  <c r="AK899" s="58"/>
      <c r="AL899" s="58"/>
      <c r="AM899" s="55"/>
      <c r="AN899" s="55"/>
    </row>
    <row r="900" spans="14:40">
      <c r="N900" s="57"/>
      <c r="O900" s="57"/>
      <c r="P900" s="57"/>
      <c r="Q900" s="57"/>
      <c r="R900" s="57"/>
      <c r="S900" s="57"/>
      <c r="T900" s="57"/>
      <c r="U900" s="57"/>
      <c r="V900" s="58"/>
      <c r="W900" s="58"/>
      <c r="X900" s="57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  <c r="AK900" s="58"/>
      <c r="AL900" s="58"/>
      <c r="AM900" s="55"/>
      <c r="AN900" s="55"/>
    </row>
    <row r="901" spans="14:40">
      <c r="N901" s="57"/>
      <c r="O901" s="57"/>
      <c r="P901" s="57"/>
      <c r="Q901" s="57"/>
      <c r="R901" s="57"/>
      <c r="S901" s="57"/>
      <c r="T901" s="57"/>
      <c r="U901" s="57"/>
      <c r="V901" s="58"/>
      <c r="W901" s="58"/>
      <c r="X901" s="57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  <c r="AK901" s="58"/>
      <c r="AL901" s="58"/>
      <c r="AM901" s="55"/>
      <c r="AN901" s="55"/>
    </row>
    <row r="902" spans="14:40">
      <c r="N902" s="57"/>
      <c r="O902" s="57"/>
      <c r="P902" s="57"/>
      <c r="Q902" s="57"/>
      <c r="R902" s="57"/>
      <c r="S902" s="57"/>
      <c r="T902" s="57"/>
      <c r="U902" s="57"/>
      <c r="V902" s="58"/>
      <c r="W902" s="58"/>
      <c r="X902" s="57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  <c r="AK902" s="58"/>
      <c r="AL902" s="58"/>
      <c r="AM902" s="55"/>
      <c r="AN902" s="55"/>
    </row>
    <row r="903" spans="14:40">
      <c r="N903" s="57"/>
      <c r="O903" s="57"/>
      <c r="P903" s="57"/>
      <c r="Q903" s="57"/>
      <c r="R903" s="57"/>
      <c r="S903" s="57"/>
      <c r="T903" s="57"/>
      <c r="U903" s="57"/>
      <c r="V903" s="58"/>
      <c r="W903" s="58"/>
      <c r="X903" s="57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  <c r="AK903" s="58"/>
      <c r="AL903" s="58"/>
      <c r="AM903" s="55"/>
      <c r="AN903" s="55"/>
    </row>
    <row r="904" spans="14:40">
      <c r="N904" s="57"/>
      <c r="O904" s="57"/>
      <c r="P904" s="57"/>
      <c r="Q904" s="57"/>
      <c r="R904" s="57"/>
      <c r="S904" s="57"/>
      <c r="T904" s="57"/>
      <c r="U904" s="57"/>
      <c r="V904" s="58"/>
      <c r="W904" s="58"/>
      <c r="X904" s="57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  <c r="AK904" s="58"/>
      <c r="AL904" s="58"/>
      <c r="AM904" s="55"/>
      <c r="AN904" s="55"/>
    </row>
    <row r="905" spans="14:40">
      <c r="N905" s="57"/>
      <c r="O905" s="57"/>
      <c r="P905" s="57"/>
      <c r="Q905" s="57"/>
      <c r="R905" s="57"/>
      <c r="S905" s="57"/>
      <c r="T905" s="57"/>
      <c r="U905" s="57"/>
      <c r="V905" s="58"/>
      <c r="W905" s="58"/>
      <c r="X905" s="57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  <c r="AK905" s="58"/>
      <c r="AL905" s="58"/>
      <c r="AM905" s="55"/>
      <c r="AN905" s="55"/>
    </row>
    <row r="906" spans="14:40">
      <c r="N906" s="57"/>
      <c r="O906" s="57"/>
      <c r="P906" s="57"/>
      <c r="Q906" s="57"/>
      <c r="R906" s="57"/>
      <c r="S906" s="57"/>
      <c r="T906" s="57"/>
      <c r="U906" s="57"/>
      <c r="V906" s="58"/>
      <c r="W906" s="58"/>
      <c r="X906" s="57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  <c r="AK906" s="58"/>
      <c r="AL906" s="58"/>
      <c r="AM906" s="55"/>
      <c r="AN906" s="55"/>
    </row>
    <row r="907" spans="14:40">
      <c r="N907" s="57"/>
      <c r="O907" s="57"/>
      <c r="P907" s="57"/>
      <c r="Q907" s="57"/>
      <c r="R907" s="57"/>
      <c r="S907" s="57"/>
      <c r="T907" s="57"/>
      <c r="U907" s="57"/>
      <c r="V907" s="58"/>
      <c r="W907" s="58"/>
      <c r="X907" s="57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  <c r="AK907" s="58"/>
      <c r="AL907" s="58"/>
      <c r="AM907" s="55"/>
      <c r="AN907" s="55"/>
    </row>
    <row r="908" spans="14:40">
      <c r="N908" s="57"/>
      <c r="O908" s="57"/>
      <c r="P908" s="57"/>
      <c r="Q908" s="57"/>
      <c r="R908" s="57"/>
      <c r="S908" s="57"/>
      <c r="T908" s="57"/>
      <c r="U908" s="57"/>
      <c r="V908" s="58"/>
      <c r="W908" s="58"/>
      <c r="X908" s="57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  <c r="AK908" s="58"/>
      <c r="AL908" s="58"/>
      <c r="AM908" s="55"/>
      <c r="AN908" s="55"/>
    </row>
    <row r="909" spans="14:40">
      <c r="N909" s="57"/>
      <c r="O909" s="57"/>
      <c r="P909" s="57"/>
      <c r="Q909" s="57"/>
      <c r="R909" s="57"/>
      <c r="S909" s="57"/>
      <c r="T909" s="57"/>
      <c r="U909" s="57"/>
      <c r="V909" s="58"/>
      <c r="W909" s="58"/>
      <c r="X909" s="57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  <c r="AK909" s="58"/>
      <c r="AL909" s="58"/>
      <c r="AM909" s="55"/>
      <c r="AN909" s="55"/>
    </row>
    <row r="910" spans="14:40">
      <c r="N910" s="57"/>
      <c r="O910" s="57"/>
      <c r="P910" s="57"/>
      <c r="Q910" s="57"/>
      <c r="R910" s="57"/>
      <c r="S910" s="57"/>
      <c r="T910" s="57"/>
      <c r="U910" s="57"/>
      <c r="V910" s="58"/>
      <c r="W910" s="58"/>
      <c r="X910" s="57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  <c r="AK910" s="58"/>
      <c r="AL910" s="58"/>
      <c r="AM910" s="55"/>
      <c r="AN910" s="55"/>
    </row>
    <row r="911" spans="14:40">
      <c r="N911" s="57"/>
      <c r="O911" s="57"/>
      <c r="P911" s="57"/>
      <c r="Q911" s="57"/>
      <c r="R911" s="57"/>
      <c r="S911" s="57"/>
      <c r="T911" s="57"/>
      <c r="U911" s="57"/>
      <c r="V911" s="58"/>
      <c r="W911" s="58"/>
      <c r="X911" s="57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  <c r="AK911" s="58"/>
      <c r="AL911" s="58"/>
      <c r="AM911" s="55"/>
      <c r="AN911" s="55"/>
    </row>
    <row r="912" spans="14:40">
      <c r="N912" s="57"/>
      <c r="O912" s="57"/>
      <c r="P912" s="57"/>
      <c r="Q912" s="57"/>
      <c r="R912" s="57"/>
      <c r="S912" s="57"/>
      <c r="T912" s="57"/>
      <c r="U912" s="57"/>
      <c r="V912" s="58"/>
      <c r="W912" s="58"/>
      <c r="X912" s="57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  <c r="AK912" s="58"/>
      <c r="AL912" s="58"/>
      <c r="AM912" s="55"/>
      <c r="AN912" s="55"/>
    </row>
    <row r="913" spans="14:40">
      <c r="N913" s="57"/>
      <c r="O913" s="57"/>
      <c r="P913" s="57"/>
      <c r="Q913" s="57"/>
      <c r="R913" s="57"/>
      <c r="S913" s="57"/>
      <c r="T913" s="57"/>
      <c r="U913" s="57"/>
      <c r="V913" s="58"/>
      <c r="W913" s="58"/>
      <c r="X913" s="57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  <c r="AK913" s="58"/>
      <c r="AL913" s="58"/>
      <c r="AM913" s="55"/>
      <c r="AN913" s="55"/>
    </row>
    <row r="914" spans="14:40">
      <c r="N914" s="57"/>
      <c r="O914" s="57"/>
      <c r="P914" s="57"/>
      <c r="Q914" s="57"/>
      <c r="R914" s="57"/>
      <c r="S914" s="57"/>
      <c r="T914" s="57"/>
      <c r="U914" s="57"/>
      <c r="V914" s="58"/>
      <c r="W914" s="58"/>
      <c r="X914" s="57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  <c r="AK914" s="58"/>
      <c r="AL914" s="58"/>
      <c r="AM914" s="55"/>
      <c r="AN914" s="55"/>
    </row>
    <row r="915" spans="14:40">
      <c r="N915" s="57"/>
      <c r="O915" s="57"/>
      <c r="P915" s="57"/>
      <c r="Q915" s="57"/>
      <c r="R915" s="57"/>
      <c r="S915" s="57"/>
      <c r="T915" s="57"/>
      <c r="U915" s="57"/>
      <c r="V915" s="58"/>
      <c r="W915" s="58"/>
      <c r="X915" s="57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  <c r="AK915" s="58"/>
      <c r="AL915" s="58"/>
      <c r="AM915" s="55"/>
      <c r="AN915" s="55"/>
    </row>
    <row r="916" spans="14:40">
      <c r="N916" s="57"/>
      <c r="O916" s="57"/>
      <c r="P916" s="57"/>
      <c r="Q916" s="57"/>
      <c r="R916" s="57"/>
      <c r="S916" s="57"/>
      <c r="T916" s="57"/>
      <c r="U916" s="57"/>
      <c r="V916" s="58"/>
      <c r="W916" s="58"/>
      <c r="X916" s="57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  <c r="AK916" s="58"/>
      <c r="AL916" s="58"/>
      <c r="AM916" s="55"/>
      <c r="AN916" s="55"/>
    </row>
    <row r="917" spans="14:40">
      <c r="N917" s="57"/>
      <c r="O917" s="57"/>
      <c r="P917" s="57"/>
      <c r="Q917" s="57"/>
      <c r="R917" s="57"/>
      <c r="S917" s="57"/>
      <c r="T917" s="57"/>
      <c r="U917" s="57"/>
      <c r="V917" s="58"/>
      <c r="W917" s="58"/>
      <c r="X917" s="57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  <c r="AK917" s="58"/>
      <c r="AL917" s="58"/>
      <c r="AM917" s="55"/>
      <c r="AN917" s="55"/>
    </row>
    <row r="918" spans="14:40">
      <c r="N918" s="57"/>
      <c r="O918" s="57"/>
      <c r="P918" s="57"/>
      <c r="Q918" s="57"/>
      <c r="R918" s="57"/>
      <c r="S918" s="57"/>
      <c r="T918" s="57"/>
      <c r="U918" s="57"/>
      <c r="V918" s="58"/>
      <c r="W918" s="58"/>
      <c r="X918" s="57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  <c r="AK918" s="58"/>
      <c r="AL918" s="58"/>
      <c r="AM918" s="55"/>
      <c r="AN918" s="55"/>
    </row>
    <row r="919" spans="14:40">
      <c r="N919" s="57"/>
      <c r="O919" s="57"/>
      <c r="P919" s="57"/>
      <c r="Q919" s="57"/>
      <c r="R919" s="57"/>
      <c r="S919" s="57"/>
      <c r="T919" s="57"/>
      <c r="U919" s="57"/>
      <c r="V919" s="58"/>
      <c r="W919" s="58"/>
      <c r="X919" s="57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  <c r="AK919" s="58"/>
      <c r="AL919" s="58"/>
      <c r="AM919" s="55"/>
      <c r="AN919" s="55"/>
    </row>
    <row r="920" spans="14:40">
      <c r="N920" s="57"/>
      <c r="O920" s="57"/>
      <c r="P920" s="57"/>
      <c r="Q920" s="57"/>
      <c r="R920" s="57"/>
      <c r="S920" s="57"/>
      <c r="T920" s="57"/>
      <c r="U920" s="57"/>
      <c r="V920" s="58"/>
      <c r="W920" s="58"/>
      <c r="X920" s="57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  <c r="AK920" s="58"/>
      <c r="AL920" s="58"/>
      <c r="AM920" s="55"/>
      <c r="AN920" s="55"/>
    </row>
    <row r="921" spans="14:40">
      <c r="N921" s="57"/>
      <c r="O921" s="57"/>
      <c r="P921" s="57"/>
      <c r="Q921" s="57"/>
      <c r="R921" s="57"/>
      <c r="S921" s="57"/>
      <c r="T921" s="57"/>
      <c r="U921" s="57"/>
      <c r="V921" s="58"/>
      <c r="W921" s="58"/>
      <c r="X921" s="57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  <c r="AK921" s="58"/>
      <c r="AL921" s="58"/>
      <c r="AM921" s="55"/>
      <c r="AN921" s="55"/>
    </row>
    <row r="922" spans="14:40">
      <c r="N922" s="57"/>
      <c r="O922" s="57"/>
      <c r="P922" s="57"/>
      <c r="Q922" s="57"/>
      <c r="R922" s="57"/>
      <c r="S922" s="57"/>
      <c r="T922" s="57"/>
      <c r="U922" s="57"/>
      <c r="V922" s="58"/>
      <c r="W922" s="58"/>
      <c r="X922" s="57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  <c r="AK922" s="58"/>
      <c r="AL922" s="58"/>
      <c r="AM922" s="55"/>
      <c r="AN922" s="55"/>
    </row>
    <row r="923" spans="14:40">
      <c r="N923" s="57"/>
      <c r="O923" s="57"/>
      <c r="P923" s="57"/>
      <c r="Q923" s="57"/>
      <c r="R923" s="57"/>
      <c r="S923" s="57"/>
      <c r="T923" s="57"/>
      <c r="U923" s="57"/>
      <c r="V923" s="58"/>
      <c r="W923" s="58"/>
      <c r="X923" s="57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  <c r="AK923" s="58"/>
      <c r="AL923" s="58"/>
      <c r="AM923" s="55"/>
      <c r="AN923" s="55"/>
    </row>
    <row r="924" spans="14:40">
      <c r="N924" s="57"/>
      <c r="O924" s="57"/>
      <c r="P924" s="57"/>
      <c r="Q924" s="57"/>
      <c r="R924" s="57"/>
      <c r="S924" s="57"/>
      <c r="T924" s="57"/>
      <c r="U924" s="57"/>
      <c r="V924" s="58"/>
      <c r="W924" s="58"/>
      <c r="X924" s="57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  <c r="AK924" s="58"/>
      <c r="AL924" s="58"/>
      <c r="AM924" s="55"/>
      <c r="AN924" s="55"/>
    </row>
    <row r="925" spans="14:40">
      <c r="N925" s="57"/>
      <c r="O925" s="57"/>
      <c r="P925" s="57"/>
      <c r="Q925" s="57"/>
      <c r="R925" s="57"/>
      <c r="S925" s="57"/>
      <c r="T925" s="57"/>
      <c r="U925" s="57"/>
      <c r="V925" s="58"/>
      <c r="W925" s="58"/>
      <c r="X925" s="57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  <c r="AK925" s="58"/>
      <c r="AL925" s="58"/>
      <c r="AM925" s="55"/>
      <c r="AN925" s="55"/>
    </row>
    <row r="926" spans="14:40">
      <c r="N926" s="57"/>
      <c r="O926" s="57"/>
      <c r="P926" s="57"/>
      <c r="Q926" s="57"/>
      <c r="R926" s="57"/>
      <c r="S926" s="57"/>
      <c r="T926" s="57"/>
      <c r="U926" s="57"/>
      <c r="V926" s="58"/>
      <c r="W926" s="58"/>
      <c r="X926" s="57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  <c r="AK926" s="58"/>
      <c r="AL926" s="58"/>
      <c r="AM926" s="55"/>
      <c r="AN926" s="55"/>
    </row>
    <row r="927" spans="14:40">
      <c r="N927" s="57"/>
      <c r="O927" s="57"/>
      <c r="P927" s="57"/>
      <c r="Q927" s="57"/>
      <c r="R927" s="57"/>
      <c r="S927" s="57"/>
      <c r="T927" s="57"/>
      <c r="U927" s="57"/>
      <c r="V927" s="58"/>
      <c r="W927" s="58"/>
      <c r="X927" s="57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  <c r="AK927" s="58"/>
      <c r="AL927" s="58"/>
      <c r="AM927" s="55"/>
      <c r="AN927" s="55"/>
    </row>
    <row r="928" spans="14:40">
      <c r="N928" s="57"/>
      <c r="O928" s="57"/>
      <c r="P928" s="57"/>
      <c r="Q928" s="57"/>
      <c r="R928" s="57"/>
      <c r="S928" s="57"/>
      <c r="T928" s="57"/>
      <c r="U928" s="57"/>
      <c r="V928" s="58"/>
      <c r="W928" s="58"/>
      <c r="X928" s="57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  <c r="AK928" s="58"/>
      <c r="AL928" s="58"/>
      <c r="AM928" s="55"/>
      <c r="AN928" s="55"/>
    </row>
    <row r="929" spans="14:40">
      <c r="N929" s="57"/>
      <c r="O929" s="57"/>
      <c r="P929" s="57"/>
      <c r="Q929" s="57"/>
      <c r="R929" s="57"/>
      <c r="S929" s="57"/>
      <c r="T929" s="57"/>
      <c r="U929" s="57"/>
      <c r="V929" s="58"/>
      <c r="W929" s="58"/>
      <c r="X929" s="57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  <c r="AK929" s="58"/>
      <c r="AL929" s="58"/>
      <c r="AM929" s="55"/>
      <c r="AN929" s="55"/>
    </row>
    <row r="930" spans="14:40">
      <c r="N930" s="57"/>
      <c r="O930" s="57"/>
      <c r="P930" s="57"/>
      <c r="Q930" s="57"/>
      <c r="R930" s="57"/>
      <c r="S930" s="57"/>
      <c r="T930" s="57"/>
      <c r="U930" s="57"/>
      <c r="V930" s="58"/>
      <c r="W930" s="58"/>
      <c r="X930" s="57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  <c r="AK930" s="58"/>
      <c r="AL930" s="58"/>
      <c r="AM930" s="55"/>
      <c r="AN930" s="55"/>
    </row>
    <row r="931" spans="14:40">
      <c r="N931" s="57"/>
      <c r="O931" s="57"/>
      <c r="P931" s="57"/>
      <c r="Q931" s="57"/>
      <c r="R931" s="57"/>
      <c r="S931" s="57"/>
      <c r="T931" s="57"/>
      <c r="U931" s="57"/>
      <c r="V931" s="58"/>
      <c r="W931" s="58"/>
      <c r="X931" s="57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  <c r="AK931" s="58"/>
      <c r="AL931" s="58"/>
      <c r="AM931" s="55"/>
      <c r="AN931" s="55"/>
    </row>
    <row r="932" spans="14:40">
      <c r="N932" s="57"/>
      <c r="O932" s="57"/>
      <c r="P932" s="57"/>
      <c r="Q932" s="57"/>
      <c r="R932" s="57"/>
      <c r="S932" s="57"/>
      <c r="T932" s="57"/>
      <c r="U932" s="57"/>
      <c r="V932" s="58"/>
      <c r="W932" s="58"/>
      <c r="X932" s="57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  <c r="AK932" s="58"/>
      <c r="AL932" s="58"/>
      <c r="AM932" s="55"/>
      <c r="AN932" s="55"/>
    </row>
    <row r="933" spans="14:40">
      <c r="N933" s="57"/>
      <c r="O933" s="57"/>
      <c r="P933" s="57"/>
      <c r="Q933" s="57"/>
      <c r="R933" s="57"/>
      <c r="S933" s="57"/>
      <c r="T933" s="57"/>
      <c r="U933" s="57"/>
      <c r="V933" s="58"/>
      <c r="W933" s="58"/>
      <c r="X933" s="57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  <c r="AK933" s="58"/>
      <c r="AL933" s="58"/>
      <c r="AM933" s="55"/>
      <c r="AN933" s="55"/>
    </row>
    <row r="934" spans="14:40">
      <c r="N934" s="57"/>
      <c r="O934" s="57"/>
      <c r="P934" s="57"/>
      <c r="Q934" s="57"/>
      <c r="R934" s="57"/>
      <c r="S934" s="57"/>
      <c r="T934" s="57"/>
      <c r="U934" s="57"/>
      <c r="V934" s="58"/>
      <c r="W934" s="58"/>
      <c r="X934" s="57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  <c r="AK934" s="58"/>
      <c r="AL934" s="58"/>
      <c r="AM934" s="55"/>
      <c r="AN934" s="55"/>
    </row>
    <row r="935" spans="14:40">
      <c r="N935" s="57"/>
      <c r="O935" s="57"/>
      <c r="P935" s="57"/>
      <c r="Q935" s="57"/>
      <c r="R935" s="57"/>
      <c r="S935" s="57"/>
      <c r="T935" s="57"/>
      <c r="U935" s="57"/>
      <c r="V935" s="58"/>
      <c r="W935" s="58"/>
      <c r="X935" s="57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  <c r="AK935" s="58"/>
      <c r="AL935" s="58"/>
      <c r="AM935" s="55"/>
      <c r="AN935" s="55"/>
    </row>
    <row r="936" spans="14:40">
      <c r="N936" s="57"/>
      <c r="O936" s="57"/>
      <c r="P936" s="57"/>
      <c r="Q936" s="57"/>
      <c r="R936" s="57"/>
      <c r="S936" s="57"/>
      <c r="T936" s="57"/>
      <c r="U936" s="57"/>
      <c r="V936" s="58"/>
      <c r="W936" s="58"/>
      <c r="X936" s="57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  <c r="AK936" s="58"/>
      <c r="AL936" s="58"/>
      <c r="AM936" s="55"/>
      <c r="AN936" s="55"/>
    </row>
    <row r="937" spans="14:40">
      <c r="N937" s="57"/>
      <c r="O937" s="57"/>
      <c r="P937" s="57"/>
      <c r="Q937" s="57"/>
      <c r="R937" s="57"/>
      <c r="S937" s="57"/>
      <c r="T937" s="57"/>
      <c r="U937" s="57"/>
      <c r="V937" s="58"/>
      <c r="W937" s="58"/>
      <c r="X937" s="57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  <c r="AK937" s="58"/>
      <c r="AL937" s="58"/>
      <c r="AM937" s="55"/>
      <c r="AN937" s="55"/>
    </row>
    <row r="938" spans="14:40">
      <c r="N938" s="57"/>
      <c r="O938" s="57"/>
      <c r="P938" s="57"/>
      <c r="Q938" s="57"/>
      <c r="R938" s="57"/>
      <c r="S938" s="57"/>
      <c r="T938" s="57"/>
      <c r="U938" s="57"/>
      <c r="V938" s="58"/>
      <c r="W938" s="58"/>
      <c r="X938" s="57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  <c r="AK938" s="58"/>
      <c r="AL938" s="58"/>
      <c r="AM938" s="55"/>
      <c r="AN938" s="55"/>
    </row>
    <row r="939" spans="14:40">
      <c r="N939" s="57"/>
      <c r="O939" s="57"/>
      <c r="P939" s="57"/>
      <c r="Q939" s="57"/>
      <c r="R939" s="57"/>
      <c r="S939" s="57"/>
      <c r="T939" s="57"/>
      <c r="U939" s="57"/>
      <c r="V939" s="58"/>
      <c r="W939" s="58"/>
      <c r="X939" s="57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  <c r="AK939" s="58"/>
      <c r="AL939" s="58"/>
      <c r="AM939" s="55"/>
      <c r="AN939" s="55"/>
    </row>
    <row r="940" spans="14:40">
      <c r="N940" s="57"/>
      <c r="O940" s="57"/>
      <c r="P940" s="57"/>
      <c r="Q940" s="57"/>
      <c r="R940" s="57"/>
      <c r="S940" s="57"/>
      <c r="T940" s="57"/>
      <c r="U940" s="57"/>
      <c r="V940" s="58"/>
      <c r="W940" s="58"/>
      <c r="X940" s="57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  <c r="AK940" s="58"/>
      <c r="AL940" s="58"/>
      <c r="AM940" s="55"/>
      <c r="AN940" s="55"/>
    </row>
    <row r="941" spans="14:40">
      <c r="N941" s="57"/>
      <c r="O941" s="57"/>
      <c r="P941" s="57"/>
      <c r="Q941" s="57"/>
      <c r="R941" s="57"/>
      <c r="S941" s="57"/>
      <c r="T941" s="57"/>
      <c r="U941" s="57"/>
      <c r="V941" s="58"/>
      <c r="W941" s="58"/>
      <c r="X941" s="57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  <c r="AK941" s="58"/>
      <c r="AL941" s="58"/>
      <c r="AM941" s="55"/>
      <c r="AN941" s="55"/>
    </row>
    <row r="942" spans="14:40">
      <c r="N942" s="57"/>
      <c r="O942" s="57"/>
      <c r="P942" s="57"/>
      <c r="Q942" s="57"/>
      <c r="R942" s="57"/>
      <c r="S942" s="57"/>
      <c r="T942" s="57"/>
      <c r="U942" s="57"/>
      <c r="V942" s="58"/>
      <c r="W942" s="58"/>
      <c r="X942" s="57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  <c r="AK942" s="58"/>
      <c r="AL942" s="58"/>
      <c r="AM942" s="55"/>
      <c r="AN942" s="55"/>
    </row>
    <row r="943" spans="14:40">
      <c r="N943" s="57"/>
      <c r="O943" s="57"/>
      <c r="P943" s="57"/>
      <c r="Q943" s="57"/>
      <c r="R943" s="57"/>
      <c r="S943" s="57"/>
      <c r="T943" s="57"/>
      <c r="U943" s="57"/>
      <c r="V943" s="58"/>
      <c r="W943" s="58"/>
      <c r="X943" s="57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  <c r="AK943" s="58"/>
      <c r="AL943" s="58"/>
      <c r="AM943" s="55"/>
      <c r="AN943" s="55"/>
    </row>
    <row r="944" spans="14:40">
      <c r="N944" s="57"/>
      <c r="O944" s="57"/>
      <c r="P944" s="57"/>
      <c r="Q944" s="57"/>
      <c r="R944" s="57"/>
      <c r="S944" s="57"/>
      <c r="T944" s="57"/>
      <c r="U944" s="57"/>
      <c r="V944" s="58"/>
      <c r="W944" s="58"/>
      <c r="X944" s="57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  <c r="AK944" s="58"/>
      <c r="AL944" s="58"/>
      <c r="AM944" s="55"/>
      <c r="AN944" s="55"/>
    </row>
    <row r="945" spans="14:40">
      <c r="N945" s="57"/>
      <c r="O945" s="57"/>
      <c r="P945" s="57"/>
      <c r="Q945" s="57"/>
      <c r="R945" s="57"/>
      <c r="S945" s="57"/>
      <c r="T945" s="57"/>
      <c r="U945" s="57"/>
      <c r="V945" s="58"/>
      <c r="W945" s="58"/>
      <c r="X945" s="57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  <c r="AK945" s="58"/>
      <c r="AL945" s="58"/>
      <c r="AM945" s="55"/>
      <c r="AN945" s="55"/>
    </row>
    <row r="946" spans="14:40">
      <c r="N946" s="57"/>
      <c r="O946" s="57"/>
      <c r="P946" s="57"/>
      <c r="Q946" s="57"/>
      <c r="R946" s="57"/>
      <c r="S946" s="57"/>
      <c r="T946" s="57"/>
      <c r="U946" s="57"/>
      <c r="V946" s="58"/>
      <c r="W946" s="58"/>
      <c r="X946" s="57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  <c r="AK946" s="58"/>
      <c r="AL946" s="58"/>
      <c r="AM946" s="55"/>
      <c r="AN946" s="55"/>
    </row>
    <row r="947" spans="14:40">
      <c r="N947" s="57"/>
      <c r="O947" s="57"/>
      <c r="P947" s="57"/>
      <c r="Q947" s="57"/>
      <c r="R947" s="57"/>
      <c r="S947" s="57"/>
      <c r="T947" s="57"/>
      <c r="U947" s="57"/>
      <c r="V947" s="58"/>
      <c r="W947" s="58"/>
      <c r="X947" s="57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  <c r="AK947" s="58"/>
      <c r="AL947" s="58"/>
      <c r="AM947" s="55"/>
      <c r="AN947" s="55"/>
    </row>
    <row r="948" spans="14:40">
      <c r="N948" s="57"/>
      <c r="O948" s="57"/>
      <c r="P948" s="57"/>
      <c r="Q948" s="57"/>
      <c r="R948" s="57"/>
      <c r="S948" s="57"/>
      <c r="T948" s="57"/>
      <c r="U948" s="57"/>
      <c r="V948" s="58"/>
      <c r="W948" s="58"/>
      <c r="X948" s="57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  <c r="AK948" s="58"/>
      <c r="AL948" s="58"/>
      <c r="AM948" s="55"/>
      <c r="AN948" s="55"/>
    </row>
    <row r="949" spans="14:40">
      <c r="N949" s="57"/>
      <c r="O949" s="57"/>
      <c r="P949" s="57"/>
      <c r="Q949" s="57"/>
      <c r="R949" s="57"/>
      <c r="S949" s="57"/>
      <c r="T949" s="57"/>
      <c r="U949" s="57"/>
      <c r="V949" s="58"/>
      <c r="W949" s="58"/>
      <c r="X949" s="57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  <c r="AK949" s="58"/>
      <c r="AL949" s="58"/>
      <c r="AM949" s="55"/>
      <c r="AN949" s="55"/>
    </row>
    <row r="950" spans="14:40">
      <c r="N950" s="57"/>
      <c r="O950" s="57"/>
      <c r="P950" s="57"/>
      <c r="Q950" s="57"/>
      <c r="R950" s="57"/>
      <c r="S950" s="57"/>
      <c r="T950" s="57"/>
      <c r="U950" s="57"/>
      <c r="V950" s="58"/>
      <c r="W950" s="58"/>
      <c r="X950" s="57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  <c r="AK950" s="58"/>
      <c r="AL950" s="58"/>
      <c r="AM950" s="55"/>
      <c r="AN950" s="55"/>
    </row>
    <row r="951" spans="14:40">
      <c r="N951" s="57"/>
      <c r="O951" s="57"/>
      <c r="P951" s="57"/>
      <c r="Q951" s="57"/>
      <c r="R951" s="57"/>
      <c r="S951" s="57"/>
      <c r="T951" s="57"/>
      <c r="U951" s="57"/>
      <c r="V951" s="58"/>
      <c r="W951" s="58"/>
      <c r="X951" s="57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  <c r="AK951" s="58"/>
      <c r="AL951" s="58"/>
      <c r="AM951" s="55"/>
      <c r="AN951" s="55"/>
    </row>
    <row r="952" spans="14:40">
      <c r="N952" s="57"/>
      <c r="O952" s="57"/>
      <c r="P952" s="57"/>
      <c r="Q952" s="57"/>
      <c r="R952" s="57"/>
      <c r="S952" s="57"/>
      <c r="T952" s="57"/>
      <c r="U952" s="57"/>
      <c r="V952" s="58"/>
      <c r="W952" s="58"/>
      <c r="X952" s="57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  <c r="AK952" s="58"/>
      <c r="AL952" s="58"/>
      <c r="AM952" s="55"/>
      <c r="AN952" s="55"/>
    </row>
    <row r="953" spans="14:40">
      <c r="N953" s="57"/>
      <c r="O953" s="57"/>
      <c r="P953" s="57"/>
      <c r="Q953" s="57"/>
      <c r="R953" s="57"/>
      <c r="S953" s="57"/>
      <c r="T953" s="57"/>
      <c r="U953" s="57"/>
      <c r="V953" s="58"/>
      <c r="W953" s="58"/>
      <c r="X953" s="57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  <c r="AK953" s="58"/>
      <c r="AL953" s="58"/>
      <c r="AM953" s="55"/>
      <c r="AN953" s="55"/>
    </row>
    <row r="954" spans="14:40">
      <c r="N954" s="57"/>
      <c r="O954" s="57"/>
      <c r="P954" s="57"/>
      <c r="Q954" s="57"/>
      <c r="R954" s="57"/>
      <c r="S954" s="57"/>
      <c r="T954" s="57"/>
      <c r="U954" s="57"/>
      <c r="V954" s="58"/>
      <c r="W954" s="58"/>
      <c r="X954" s="57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  <c r="AK954" s="58"/>
      <c r="AL954" s="58"/>
      <c r="AM954" s="55"/>
      <c r="AN954" s="55"/>
    </row>
    <row r="955" spans="14:40">
      <c r="N955" s="57"/>
      <c r="O955" s="57"/>
      <c r="P955" s="57"/>
      <c r="Q955" s="57"/>
      <c r="R955" s="57"/>
      <c r="S955" s="57"/>
      <c r="T955" s="57"/>
      <c r="U955" s="57"/>
      <c r="V955" s="58"/>
      <c r="W955" s="58"/>
      <c r="X955" s="57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  <c r="AK955" s="58"/>
      <c r="AL955" s="58"/>
      <c r="AM955" s="55"/>
      <c r="AN955" s="55"/>
    </row>
    <row r="956" spans="14:40">
      <c r="N956" s="57"/>
      <c r="O956" s="57"/>
      <c r="P956" s="57"/>
      <c r="Q956" s="57"/>
      <c r="R956" s="57"/>
      <c r="S956" s="57"/>
      <c r="T956" s="57"/>
      <c r="U956" s="57"/>
      <c r="V956" s="58"/>
      <c r="W956" s="58"/>
      <c r="X956" s="57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  <c r="AK956" s="58"/>
      <c r="AL956" s="58"/>
      <c r="AM956" s="55"/>
      <c r="AN956" s="55"/>
    </row>
    <row r="957" spans="14:40">
      <c r="N957" s="57"/>
      <c r="O957" s="57"/>
      <c r="P957" s="57"/>
      <c r="Q957" s="57"/>
      <c r="R957" s="57"/>
      <c r="S957" s="57"/>
      <c r="T957" s="57"/>
      <c r="U957" s="57"/>
      <c r="V957" s="58"/>
      <c r="W957" s="58"/>
      <c r="X957" s="57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  <c r="AK957" s="58"/>
      <c r="AL957" s="58"/>
      <c r="AM957" s="55"/>
      <c r="AN957" s="55"/>
    </row>
    <row r="958" spans="14:40">
      <c r="N958" s="57"/>
      <c r="O958" s="57"/>
      <c r="P958" s="57"/>
      <c r="Q958" s="57"/>
      <c r="R958" s="57"/>
      <c r="S958" s="57"/>
      <c r="T958" s="57"/>
      <c r="U958" s="57"/>
      <c r="V958" s="58"/>
      <c r="W958" s="58"/>
      <c r="X958" s="57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  <c r="AK958" s="58"/>
      <c r="AL958" s="58"/>
      <c r="AM958" s="55"/>
      <c r="AN958" s="55"/>
    </row>
    <row r="959" spans="14:40">
      <c r="N959" s="57"/>
      <c r="O959" s="57"/>
      <c r="P959" s="57"/>
      <c r="Q959" s="57"/>
      <c r="R959" s="57"/>
      <c r="S959" s="57"/>
      <c r="T959" s="57"/>
      <c r="U959" s="57"/>
      <c r="V959" s="58"/>
      <c r="W959" s="58"/>
      <c r="X959" s="57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  <c r="AK959" s="58"/>
      <c r="AL959" s="58"/>
      <c r="AM959" s="55"/>
      <c r="AN959" s="55"/>
    </row>
    <row r="960" spans="14:40">
      <c r="N960" s="57"/>
      <c r="O960" s="57"/>
      <c r="P960" s="57"/>
      <c r="Q960" s="57"/>
      <c r="R960" s="57"/>
      <c r="S960" s="57"/>
      <c r="T960" s="57"/>
      <c r="U960" s="57"/>
      <c r="V960" s="58"/>
      <c r="W960" s="58"/>
      <c r="X960" s="57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  <c r="AK960" s="58"/>
      <c r="AL960" s="58"/>
      <c r="AM960" s="55"/>
      <c r="AN960" s="55"/>
    </row>
    <row r="961" spans="14:40">
      <c r="N961" s="57"/>
      <c r="O961" s="57"/>
      <c r="P961" s="57"/>
      <c r="Q961" s="57"/>
      <c r="R961" s="57"/>
      <c r="S961" s="57"/>
      <c r="T961" s="57"/>
      <c r="U961" s="57"/>
      <c r="V961" s="58"/>
      <c r="W961" s="58"/>
      <c r="X961" s="57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  <c r="AK961" s="58"/>
      <c r="AL961" s="58"/>
      <c r="AM961" s="55"/>
      <c r="AN961" s="55"/>
    </row>
    <row r="962" spans="14:40">
      <c r="N962" s="57"/>
      <c r="O962" s="57"/>
      <c r="P962" s="57"/>
      <c r="Q962" s="57"/>
      <c r="R962" s="57"/>
      <c r="S962" s="57"/>
      <c r="T962" s="57"/>
      <c r="U962" s="57"/>
      <c r="V962" s="58"/>
      <c r="W962" s="58"/>
      <c r="X962" s="57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  <c r="AK962" s="58"/>
      <c r="AL962" s="58"/>
      <c r="AM962" s="55"/>
      <c r="AN962" s="55"/>
    </row>
    <row r="963" spans="14:40">
      <c r="N963" s="57"/>
      <c r="O963" s="57"/>
      <c r="P963" s="57"/>
      <c r="Q963" s="57"/>
      <c r="R963" s="57"/>
      <c r="S963" s="57"/>
      <c r="T963" s="57"/>
      <c r="U963" s="57"/>
      <c r="V963" s="58"/>
      <c r="W963" s="58"/>
      <c r="X963" s="57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  <c r="AK963" s="58"/>
      <c r="AL963" s="58"/>
      <c r="AM963" s="55"/>
      <c r="AN963" s="55"/>
    </row>
    <row r="964" spans="14:40">
      <c r="N964" s="57"/>
      <c r="O964" s="57"/>
      <c r="P964" s="57"/>
      <c r="Q964" s="57"/>
      <c r="R964" s="57"/>
      <c r="S964" s="57"/>
      <c r="T964" s="57"/>
      <c r="U964" s="57"/>
      <c r="V964" s="58"/>
      <c r="W964" s="58"/>
      <c r="X964" s="57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  <c r="AK964" s="58"/>
      <c r="AL964" s="58"/>
      <c r="AM964" s="55"/>
      <c r="AN964" s="55"/>
    </row>
    <row r="965" spans="14:40">
      <c r="N965" s="57"/>
      <c r="O965" s="57"/>
      <c r="P965" s="57"/>
      <c r="Q965" s="57"/>
      <c r="R965" s="57"/>
      <c r="S965" s="57"/>
      <c r="T965" s="57"/>
      <c r="U965" s="57"/>
      <c r="V965" s="58"/>
      <c r="W965" s="58"/>
      <c r="X965" s="57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  <c r="AK965" s="58"/>
      <c r="AL965" s="58"/>
      <c r="AM965" s="55"/>
      <c r="AN965" s="55"/>
    </row>
    <row r="966" spans="14:40">
      <c r="N966" s="57"/>
      <c r="O966" s="57"/>
      <c r="P966" s="57"/>
      <c r="Q966" s="57"/>
      <c r="R966" s="57"/>
      <c r="S966" s="57"/>
      <c r="T966" s="57"/>
      <c r="U966" s="57"/>
      <c r="V966" s="58"/>
      <c r="W966" s="58"/>
      <c r="X966" s="57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  <c r="AK966" s="58"/>
      <c r="AL966" s="58"/>
      <c r="AM966" s="55"/>
      <c r="AN966" s="55"/>
    </row>
    <row r="967" spans="14:40">
      <c r="N967" s="57"/>
      <c r="O967" s="57"/>
      <c r="P967" s="57"/>
      <c r="Q967" s="57"/>
      <c r="R967" s="57"/>
      <c r="S967" s="57"/>
      <c r="T967" s="57"/>
      <c r="U967" s="57"/>
      <c r="V967" s="58"/>
      <c r="W967" s="58"/>
      <c r="X967" s="57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  <c r="AK967" s="58"/>
      <c r="AL967" s="58"/>
      <c r="AM967" s="55"/>
      <c r="AN967" s="55"/>
    </row>
    <row r="968" spans="14:40">
      <c r="N968" s="57"/>
      <c r="O968" s="57"/>
      <c r="P968" s="57"/>
      <c r="Q968" s="57"/>
      <c r="R968" s="57"/>
      <c r="S968" s="57"/>
      <c r="T968" s="57"/>
      <c r="U968" s="57"/>
      <c r="V968" s="58"/>
      <c r="W968" s="58"/>
      <c r="X968" s="57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  <c r="AK968" s="58"/>
      <c r="AL968" s="58"/>
      <c r="AM968" s="55"/>
      <c r="AN968" s="55"/>
    </row>
    <row r="969" spans="14:40">
      <c r="N969" s="57"/>
      <c r="O969" s="57"/>
      <c r="P969" s="57"/>
      <c r="Q969" s="57"/>
      <c r="R969" s="57"/>
      <c r="S969" s="57"/>
      <c r="T969" s="57"/>
      <c r="U969" s="57"/>
      <c r="V969" s="58"/>
      <c r="W969" s="58"/>
      <c r="X969" s="57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  <c r="AK969" s="58"/>
      <c r="AL969" s="58"/>
      <c r="AM969" s="55"/>
      <c r="AN969" s="55"/>
    </row>
    <row r="970" spans="14:40">
      <c r="N970" s="57"/>
      <c r="O970" s="57"/>
      <c r="P970" s="57"/>
      <c r="Q970" s="57"/>
      <c r="R970" s="57"/>
      <c r="S970" s="57"/>
      <c r="T970" s="57"/>
      <c r="U970" s="57"/>
      <c r="V970" s="58"/>
      <c r="W970" s="58"/>
      <c r="X970" s="57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  <c r="AK970" s="58"/>
      <c r="AL970" s="58"/>
      <c r="AM970" s="55"/>
      <c r="AN970" s="55"/>
    </row>
    <row r="971" spans="14:40">
      <c r="N971" s="57"/>
      <c r="O971" s="57"/>
      <c r="P971" s="57"/>
      <c r="Q971" s="57"/>
      <c r="R971" s="57"/>
      <c r="S971" s="57"/>
      <c r="T971" s="57"/>
      <c r="U971" s="57"/>
      <c r="V971" s="58"/>
      <c r="W971" s="58"/>
      <c r="X971" s="57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  <c r="AK971" s="58"/>
      <c r="AL971" s="58"/>
      <c r="AM971" s="55"/>
      <c r="AN971" s="55"/>
    </row>
    <row r="972" spans="14:40">
      <c r="N972" s="57"/>
      <c r="O972" s="57"/>
      <c r="P972" s="57"/>
      <c r="Q972" s="57"/>
      <c r="R972" s="57"/>
      <c r="S972" s="57"/>
      <c r="T972" s="57"/>
      <c r="U972" s="57"/>
      <c r="V972" s="58"/>
      <c r="W972" s="58"/>
      <c r="X972" s="57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  <c r="AK972" s="58"/>
      <c r="AL972" s="58"/>
      <c r="AM972" s="55"/>
      <c r="AN972" s="55"/>
    </row>
    <row r="973" spans="14:40">
      <c r="N973" s="57"/>
      <c r="O973" s="57"/>
      <c r="P973" s="57"/>
      <c r="Q973" s="57"/>
      <c r="R973" s="57"/>
      <c r="S973" s="57"/>
      <c r="T973" s="57"/>
      <c r="U973" s="57"/>
      <c r="V973" s="58"/>
      <c r="W973" s="58"/>
      <c r="X973" s="57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  <c r="AK973" s="58"/>
      <c r="AL973" s="58"/>
      <c r="AM973" s="55"/>
      <c r="AN973" s="55"/>
    </row>
    <row r="974" spans="14:40">
      <c r="N974" s="57"/>
      <c r="O974" s="57"/>
      <c r="P974" s="57"/>
      <c r="Q974" s="57"/>
      <c r="R974" s="57"/>
      <c r="S974" s="57"/>
      <c r="T974" s="57"/>
      <c r="U974" s="57"/>
      <c r="V974" s="58"/>
      <c r="W974" s="58"/>
      <c r="X974" s="57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  <c r="AK974" s="58"/>
      <c r="AL974" s="58"/>
      <c r="AM974" s="55"/>
      <c r="AN974" s="55"/>
    </row>
    <row r="975" spans="14:40">
      <c r="N975" s="57"/>
      <c r="O975" s="57"/>
      <c r="P975" s="57"/>
      <c r="Q975" s="57"/>
      <c r="R975" s="57"/>
      <c r="S975" s="57"/>
      <c r="T975" s="57"/>
      <c r="U975" s="57"/>
      <c r="V975" s="58"/>
      <c r="W975" s="58"/>
      <c r="X975" s="57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  <c r="AK975" s="58"/>
      <c r="AL975" s="58"/>
      <c r="AM975" s="55"/>
      <c r="AN975" s="55"/>
    </row>
    <row r="976" spans="14:40">
      <c r="N976" s="57"/>
      <c r="O976" s="57"/>
      <c r="P976" s="57"/>
      <c r="Q976" s="57"/>
      <c r="R976" s="57"/>
      <c r="S976" s="57"/>
      <c r="T976" s="57"/>
      <c r="U976" s="57"/>
      <c r="V976" s="58"/>
      <c r="W976" s="58"/>
      <c r="X976" s="57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  <c r="AK976" s="58"/>
      <c r="AL976" s="58"/>
      <c r="AM976" s="55"/>
      <c r="AN976" s="55"/>
    </row>
    <row r="977" spans="14:40">
      <c r="N977" s="57"/>
      <c r="O977" s="57"/>
      <c r="P977" s="57"/>
      <c r="Q977" s="57"/>
      <c r="R977" s="57"/>
      <c r="S977" s="57"/>
      <c r="T977" s="57"/>
      <c r="U977" s="57"/>
      <c r="V977" s="58"/>
      <c r="W977" s="58"/>
      <c r="X977" s="57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  <c r="AK977" s="58"/>
      <c r="AL977" s="58"/>
      <c r="AM977" s="55"/>
      <c r="AN977" s="55"/>
    </row>
    <row r="978" spans="14:40">
      <c r="N978" s="57"/>
      <c r="O978" s="57"/>
      <c r="P978" s="57"/>
      <c r="Q978" s="57"/>
      <c r="R978" s="57"/>
      <c r="S978" s="57"/>
      <c r="T978" s="57"/>
      <c r="U978" s="57"/>
      <c r="V978" s="58"/>
      <c r="W978" s="58"/>
      <c r="X978" s="57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  <c r="AK978" s="58"/>
      <c r="AL978" s="58"/>
      <c r="AM978" s="55"/>
      <c r="AN978" s="55"/>
    </row>
    <row r="979" spans="14:40">
      <c r="N979" s="57"/>
      <c r="O979" s="57"/>
      <c r="P979" s="57"/>
      <c r="Q979" s="57"/>
      <c r="R979" s="57"/>
      <c r="S979" s="57"/>
      <c r="T979" s="57"/>
      <c r="U979" s="57"/>
      <c r="V979" s="58"/>
      <c r="W979" s="58"/>
      <c r="X979" s="57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  <c r="AK979" s="58"/>
      <c r="AL979" s="58"/>
      <c r="AM979" s="55"/>
      <c r="AN979" s="55"/>
    </row>
    <row r="980" spans="14:40">
      <c r="N980" s="57"/>
      <c r="O980" s="57"/>
      <c r="P980" s="57"/>
      <c r="Q980" s="57"/>
      <c r="R980" s="57"/>
      <c r="S980" s="57"/>
      <c r="T980" s="57"/>
      <c r="U980" s="57"/>
      <c r="V980" s="58"/>
      <c r="W980" s="58"/>
      <c r="X980" s="57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  <c r="AK980" s="58"/>
      <c r="AL980" s="58"/>
      <c r="AM980" s="55"/>
      <c r="AN980" s="55"/>
    </row>
    <row r="981" spans="14:40">
      <c r="N981" s="57"/>
      <c r="O981" s="57"/>
      <c r="P981" s="57"/>
      <c r="Q981" s="57"/>
      <c r="R981" s="57"/>
      <c r="S981" s="57"/>
      <c r="T981" s="57"/>
      <c r="U981" s="57"/>
      <c r="V981" s="58"/>
      <c r="W981" s="58"/>
      <c r="X981" s="57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  <c r="AK981" s="58"/>
      <c r="AL981" s="58"/>
      <c r="AM981" s="55"/>
      <c r="AN981" s="55"/>
    </row>
    <row r="982" spans="14:40">
      <c r="N982" s="57"/>
      <c r="O982" s="57"/>
      <c r="P982" s="57"/>
      <c r="Q982" s="57"/>
      <c r="R982" s="57"/>
      <c r="S982" s="57"/>
      <c r="T982" s="57"/>
      <c r="U982" s="57"/>
      <c r="V982" s="58"/>
      <c r="W982" s="58"/>
      <c r="X982" s="57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  <c r="AK982" s="58"/>
      <c r="AL982" s="58"/>
      <c r="AM982" s="55"/>
      <c r="AN982" s="55"/>
    </row>
    <row r="983" spans="14:40">
      <c r="N983" s="57"/>
      <c r="O983" s="57"/>
      <c r="P983" s="57"/>
      <c r="Q983" s="57"/>
      <c r="R983" s="57"/>
      <c r="S983" s="57"/>
      <c r="T983" s="57"/>
      <c r="U983" s="57"/>
      <c r="V983" s="58"/>
      <c r="W983" s="58"/>
      <c r="X983" s="57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  <c r="AK983" s="58"/>
      <c r="AL983" s="58"/>
      <c r="AM983" s="55"/>
      <c r="AN983" s="55"/>
    </row>
    <row r="984" spans="14:40">
      <c r="N984" s="57"/>
      <c r="O984" s="57"/>
      <c r="P984" s="57"/>
      <c r="Q984" s="57"/>
      <c r="R984" s="57"/>
      <c r="S984" s="57"/>
      <c r="T984" s="57"/>
      <c r="U984" s="57"/>
      <c r="V984" s="58"/>
      <c r="W984" s="58"/>
      <c r="X984" s="57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  <c r="AK984" s="58"/>
      <c r="AL984" s="58"/>
      <c r="AM984" s="55"/>
      <c r="AN984" s="55"/>
    </row>
    <row r="985" spans="14:40">
      <c r="N985" s="57"/>
      <c r="O985" s="57"/>
      <c r="P985" s="57"/>
      <c r="Q985" s="57"/>
      <c r="R985" s="57"/>
      <c r="S985" s="57"/>
      <c r="T985" s="57"/>
      <c r="U985" s="57"/>
      <c r="V985" s="58"/>
      <c r="W985" s="58"/>
      <c r="X985" s="57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  <c r="AK985" s="58"/>
      <c r="AL985" s="58"/>
      <c r="AM985" s="55"/>
      <c r="AN985" s="55"/>
    </row>
    <row r="986" spans="14:40">
      <c r="N986" s="57"/>
      <c r="O986" s="57"/>
      <c r="P986" s="57"/>
      <c r="Q986" s="57"/>
      <c r="R986" s="57"/>
      <c r="S986" s="57"/>
      <c r="T986" s="57"/>
      <c r="U986" s="57"/>
      <c r="V986" s="58"/>
      <c r="W986" s="58"/>
      <c r="X986" s="57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  <c r="AK986" s="58"/>
      <c r="AL986" s="58"/>
      <c r="AM986" s="55"/>
      <c r="AN986" s="55"/>
    </row>
    <row r="987" spans="14:40">
      <c r="N987" s="57"/>
      <c r="O987" s="57"/>
      <c r="P987" s="57"/>
      <c r="Q987" s="57"/>
      <c r="R987" s="57"/>
      <c r="S987" s="57"/>
      <c r="T987" s="57"/>
      <c r="U987" s="57"/>
      <c r="V987" s="58"/>
      <c r="W987" s="58"/>
      <c r="X987" s="57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  <c r="AK987" s="58"/>
      <c r="AL987" s="58"/>
      <c r="AM987" s="55"/>
      <c r="AN987" s="55"/>
    </row>
    <row r="988" spans="14:40">
      <c r="N988" s="57"/>
      <c r="O988" s="57"/>
      <c r="P988" s="57"/>
      <c r="Q988" s="57"/>
      <c r="R988" s="57"/>
      <c r="S988" s="57"/>
      <c r="T988" s="57"/>
      <c r="U988" s="57"/>
      <c r="V988" s="58"/>
      <c r="W988" s="58"/>
      <c r="X988" s="57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  <c r="AK988" s="58"/>
      <c r="AL988" s="58"/>
      <c r="AM988" s="55"/>
      <c r="AN988" s="55"/>
    </row>
    <row r="989" spans="14:40">
      <c r="N989" s="57"/>
      <c r="O989" s="57"/>
      <c r="P989" s="57"/>
      <c r="Q989" s="57"/>
      <c r="R989" s="57"/>
      <c r="S989" s="57"/>
      <c r="T989" s="57"/>
      <c r="U989" s="57"/>
      <c r="V989" s="58"/>
      <c r="W989" s="58"/>
      <c r="X989" s="57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  <c r="AK989" s="58"/>
      <c r="AL989" s="58"/>
      <c r="AM989" s="55"/>
      <c r="AN989" s="55"/>
    </row>
    <row r="990" spans="14:40">
      <c r="N990" s="57"/>
      <c r="O990" s="57"/>
      <c r="P990" s="57"/>
      <c r="Q990" s="57"/>
      <c r="R990" s="57"/>
      <c r="S990" s="57"/>
      <c r="T990" s="57"/>
      <c r="U990" s="57"/>
      <c r="V990" s="58"/>
      <c r="W990" s="58"/>
      <c r="X990" s="57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  <c r="AK990" s="58"/>
      <c r="AL990" s="58"/>
      <c r="AM990" s="55"/>
      <c r="AN990" s="55"/>
    </row>
    <row r="991" spans="14:40">
      <c r="N991" s="57"/>
      <c r="O991" s="57"/>
      <c r="P991" s="57"/>
      <c r="Q991" s="57"/>
      <c r="R991" s="57"/>
      <c r="S991" s="57"/>
      <c r="T991" s="57"/>
      <c r="U991" s="57"/>
      <c r="V991" s="58"/>
      <c r="W991" s="58"/>
      <c r="X991" s="57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  <c r="AK991" s="58"/>
      <c r="AL991" s="58"/>
      <c r="AM991" s="55"/>
      <c r="AN991" s="55"/>
    </row>
    <row r="992" spans="14:40">
      <c r="N992" s="57"/>
      <c r="O992" s="57"/>
      <c r="P992" s="57"/>
      <c r="Q992" s="57"/>
      <c r="R992" s="57"/>
      <c r="S992" s="57"/>
      <c r="T992" s="57"/>
      <c r="U992" s="57"/>
      <c r="V992" s="58"/>
      <c r="W992" s="58"/>
      <c r="X992" s="57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  <c r="AK992" s="58"/>
      <c r="AL992" s="58"/>
      <c r="AM992" s="55"/>
      <c r="AN992" s="55"/>
    </row>
    <row r="993" spans="14:40">
      <c r="N993" s="57"/>
      <c r="O993" s="57"/>
      <c r="P993" s="57"/>
      <c r="Q993" s="57"/>
      <c r="R993" s="57"/>
      <c r="S993" s="57"/>
      <c r="T993" s="57"/>
      <c r="U993" s="57"/>
      <c r="V993" s="58"/>
      <c r="W993" s="58"/>
      <c r="X993" s="57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  <c r="AK993" s="58"/>
      <c r="AL993" s="58"/>
      <c r="AM993" s="55"/>
      <c r="AN993" s="55"/>
    </row>
    <row r="994" spans="14:40">
      <c r="N994" s="57"/>
      <c r="O994" s="57"/>
      <c r="P994" s="57"/>
      <c r="Q994" s="57"/>
      <c r="R994" s="57"/>
      <c r="S994" s="57"/>
      <c r="T994" s="57"/>
      <c r="U994" s="57"/>
      <c r="V994" s="58"/>
      <c r="W994" s="58"/>
      <c r="X994" s="57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  <c r="AK994" s="58"/>
      <c r="AL994" s="58"/>
      <c r="AM994" s="55"/>
      <c r="AN994" s="55"/>
    </row>
    <row r="995" spans="14:40">
      <c r="N995" s="57"/>
      <c r="O995" s="57"/>
      <c r="P995" s="57"/>
      <c r="Q995" s="57"/>
      <c r="R995" s="57"/>
      <c r="S995" s="57"/>
      <c r="T995" s="57"/>
      <c r="U995" s="57"/>
      <c r="V995" s="58"/>
      <c r="W995" s="58"/>
      <c r="X995" s="57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58"/>
      <c r="AJ995" s="58"/>
      <c r="AK995" s="58"/>
      <c r="AL995" s="58"/>
      <c r="AM995" s="55"/>
      <c r="AN995" s="55"/>
    </row>
    <row r="996" spans="14:40">
      <c r="N996" s="57"/>
      <c r="O996" s="57"/>
      <c r="P996" s="57"/>
      <c r="Q996" s="57"/>
      <c r="R996" s="57"/>
      <c r="S996" s="57"/>
      <c r="T996" s="57"/>
      <c r="U996" s="57"/>
      <c r="V996" s="58"/>
      <c r="W996" s="58"/>
      <c r="X996" s="57"/>
      <c r="Y996" s="58"/>
      <c r="Z996" s="58"/>
      <c r="AA996" s="58"/>
      <c r="AB996" s="58"/>
      <c r="AC996" s="58"/>
      <c r="AD996" s="58"/>
      <c r="AE996" s="58"/>
      <c r="AF996" s="58"/>
      <c r="AG996" s="58"/>
      <c r="AH996" s="58"/>
      <c r="AI996" s="58"/>
      <c r="AJ996" s="58"/>
      <c r="AK996" s="58"/>
      <c r="AL996" s="58"/>
      <c r="AM996" s="55"/>
      <c r="AN996" s="55"/>
    </row>
    <row r="997" spans="14:40">
      <c r="N997" s="57"/>
      <c r="O997" s="57"/>
      <c r="P997" s="57"/>
      <c r="Q997" s="57"/>
      <c r="R997" s="57"/>
      <c r="S997" s="57"/>
      <c r="T997" s="57"/>
      <c r="U997" s="57"/>
      <c r="V997" s="58"/>
      <c r="W997" s="58"/>
      <c r="X997" s="57"/>
      <c r="Y997" s="58"/>
      <c r="Z997" s="58"/>
      <c r="AA997" s="58"/>
      <c r="AB997" s="58"/>
      <c r="AC997" s="58"/>
      <c r="AD997" s="58"/>
      <c r="AE997" s="58"/>
      <c r="AF997" s="58"/>
      <c r="AG997" s="58"/>
      <c r="AH997" s="58"/>
      <c r="AI997" s="58"/>
      <c r="AJ997" s="58"/>
      <c r="AK997" s="58"/>
      <c r="AL997" s="58"/>
      <c r="AM997" s="55"/>
      <c r="AN997" s="55"/>
    </row>
    <row r="998" spans="14:40">
      <c r="N998" s="57"/>
      <c r="O998" s="57"/>
      <c r="P998" s="57"/>
      <c r="Q998" s="57"/>
      <c r="R998" s="57"/>
      <c r="S998" s="57"/>
      <c r="T998" s="57"/>
      <c r="U998" s="57"/>
      <c r="V998" s="58"/>
      <c r="W998" s="58"/>
      <c r="X998" s="57"/>
      <c r="Y998" s="58"/>
      <c r="Z998" s="58"/>
      <c r="AA998" s="58"/>
      <c r="AB998" s="58"/>
      <c r="AC998" s="58"/>
      <c r="AD998" s="58"/>
      <c r="AE998" s="58"/>
      <c r="AF998" s="58"/>
      <c r="AG998" s="58"/>
      <c r="AH998" s="58"/>
      <c r="AI998" s="58"/>
      <c r="AJ998" s="58"/>
      <c r="AK998" s="58"/>
      <c r="AL998" s="58"/>
      <c r="AM998" s="55"/>
      <c r="AN998" s="55"/>
    </row>
    <row r="999" spans="14:40">
      <c r="N999" s="57"/>
      <c r="O999" s="57"/>
      <c r="P999" s="57"/>
      <c r="Q999" s="57"/>
      <c r="R999" s="57"/>
      <c r="S999" s="57"/>
      <c r="T999" s="57"/>
      <c r="U999" s="57"/>
      <c r="V999" s="58"/>
      <c r="W999" s="58"/>
      <c r="X999" s="57"/>
      <c r="Y999" s="58"/>
      <c r="Z999" s="58"/>
      <c r="AA999" s="58"/>
      <c r="AB999" s="58"/>
      <c r="AC999" s="58"/>
      <c r="AD999" s="58"/>
      <c r="AE999" s="58"/>
      <c r="AF999" s="58"/>
      <c r="AG999" s="58"/>
      <c r="AH999" s="58"/>
      <c r="AI999" s="58"/>
      <c r="AJ999" s="58"/>
      <c r="AK999" s="58"/>
      <c r="AL999" s="58"/>
      <c r="AM999" s="55"/>
      <c r="AN999" s="55"/>
    </row>
  </sheetData>
  <sheetProtection password="CB5F" sheet="1" objects="1" scenarios="1" formatCells="0" formatColumns="0" formatRows="0" sort="0" autoFilter="0"/>
  <mergeCells count="10">
    <mergeCell ref="AM5:AO5"/>
    <mergeCell ref="AL1:AL3"/>
    <mergeCell ref="B5:L5"/>
    <mergeCell ref="M5:N5"/>
    <mergeCell ref="O5:S5"/>
    <mergeCell ref="T5:U5"/>
    <mergeCell ref="V5:X5"/>
    <mergeCell ref="Y5:AC5"/>
    <mergeCell ref="AD5:AJ5"/>
    <mergeCell ref="AL5:AL6"/>
  </mergeCells>
  <conditionalFormatting sqref="D2">
    <cfRule type="containsErrors" dxfId="31" priority="43">
      <formula>ISERROR(D2)</formula>
    </cfRule>
  </conditionalFormatting>
  <conditionalFormatting sqref="AA7:AA300 AM7:AO300">
    <cfRule type="cellIs" dxfId="30" priority="39" stopIfTrue="1" operator="equal">
      <formula>0</formula>
    </cfRule>
    <cfRule type="notContainsBlanks" dxfId="29" priority="40" stopIfTrue="1">
      <formula>LEN(TRIM(AA7))&gt;0</formula>
    </cfRule>
  </conditionalFormatting>
  <conditionalFormatting sqref="C2">
    <cfRule type="cellIs" dxfId="28" priority="27" stopIfTrue="1" operator="equal">
      <formula>0</formula>
    </cfRule>
  </conditionalFormatting>
  <conditionalFormatting sqref="G7:G300">
    <cfRule type="containsErrors" dxfId="27" priority="1" stopIfTrue="1">
      <formula>ISERROR(G7)</formula>
    </cfRule>
    <cfRule type="notContainsBlanks" dxfId="26" priority="2" stopIfTrue="1">
      <formula>LEN(TRIM(G7))&gt;0</formula>
    </cfRule>
  </conditionalFormatting>
  <dataValidations count="37"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" sqref="S7:S300">
      <formula1>R7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" sqref="T7:T300">
      <formula1>R7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. Indicare il numero di bambini i cui genitori/tutori NON sono dipendenti dell'azienda" sqref="U7:U300">
      <formula1>R7</formula1>
    </dataValidation>
    <dataValidation type="decimal" operator="greaterThanOrEqual" allowBlank="1" showInputMessage="1" showErrorMessage="1" errorTitle="Formato non valido" error="Inserire un formato numerico" prompt="Indicare eventuali entrate provenienti da altre fonti di finanziamento da fondi specifici" sqref="AK7:AK300">
      <formula1>0</formula1>
    </dataValidation>
    <dataValidation type="whole" allowBlank="1" showInputMessage="1" showErrorMessage="1" errorTitle="Formato non valido" error="Inserire un numero intero compreso tra 1 e 60" promptTitle="Capienza strutturale" prompt="Il numero dei posti autorizzati deve essere compreso tra 1 e 60" sqref="P7:P300">
      <formula1>1</formula1>
      <formula2>60</formula2>
    </dataValidation>
    <dataValidation allowBlank="1" showInputMessage="1" showErrorMessage="1" promptTitle="Sede" prompt="Inserire l'indirizzo (via, numero civico, Comune) della sede della struttura" sqref="J7:J300"/>
    <dataValidation type="list" allowBlank="1" showInputMessage="1" showErrorMessage="1" errorTitle="Formato non valido" error="Selezionare dal menù a tendina" promptTitle="CAMPO OBBLIGATORIO" prompt="Selezionare SI o NO dal menù a tendina" sqref="K7:L300">
      <formula1>ValoriAssoluti</formula1>
    </dataValidation>
    <dataValidation allowBlank="1" showErrorMessage="1" sqref="H6"/>
    <dataValidation type="whole" operator="greaterThanOrEqual" allowBlank="1" showInputMessage="1" showErrorMessage="1" errorTitle="Formato non valido" error="Inserire un formato numerico intero uguale o superiore a 1" prompt="Indicare il numero degli iscritti in lista di attesa nel periodo di rendicontazione" sqref="Q7:Q300">
      <formula1>0</formula1>
    </dataValidation>
    <dataValidation type="whole" operator="greaterThanOrEqual" allowBlank="1" showInputMessage="1" showErrorMessage="1" errorTitle="Formato non valido" error="Inserire un formato numerico intero uguale o superiore a 1" promptTitle="CAMPO OBBLIGATORIO" prompt="Indicare il numero di utenti a cui è stata accettata la domanda d'iscrizione al 31/12 dell'anno di rendicontazione" sqref="R7:R300">
      <formula1>1</formula1>
    </dataValidation>
    <dataValidation type="whole" operator="greaterThanOrEqual" allowBlank="1" showInputMessage="1" showErrorMessage="1" errorTitle="Formato non valido" error="Inserire un formato numerico intero" promptTitle="CAMPO OBBLIGATORIO" prompt="Nel caso NON ci sia personale socioeducativo valorizzare con 0.&#10;Indicare il n. del personale socioeducativo operante nel periodo di rendicontazione previsto dalla DGRn.20588 del febbraio 2005 e dalle ulteriori specifiche della circ.n.45 dell'ottobre 2005 " sqref="V7:V300">
      <formula1>0</formula1>
    </dataValidation>
    <dataValidation type="decimal" operator="greaterThanOrEqual" allowBlank="1" showInputMessage="1" showErrorMessage="1" errorTitle="Formato non valido" error="Inserire un formato numerico intero" promptTitle="CAMPO OBBLIGATORIO" prompt="Nel caso NON ci sia personale socioeducativo valorizzare con 0.&#10;Indicare il numero ore annue erogate dal personale socioeducativo nel periodo di rendicontazione" sqref="W7:W300">
      <formula1>0</formula1>
    </dataValidation>
    <dataValidation type="whole" operator="greaterThanOrEqual" allowBlank="1" showInputMessage="1" showErrorMessage="1" errorTitle="Formato non valido" error="Inserire un formato numerico intero" prompt="Indicare il numero eventuale di volontari operanti nella UdO nel periodo di rendicontazione" sqref="X7:X300">
      <formula1>0</formula1>
    </dataValidation>
    <dataValidation type="decimal" operator="greaterThanOrEqual" allowBlank="1" showInputMessage="1" showErrorMessage="1" errorTitle="Formato non valido" error="Inserire un formato numerico" promptTitle="CAMPO OBBLIGATORIO" prompt="Nel caso NON ci siano costi valorizzare con 0.&#10;Inserire il costo complessivo del personale socioedu con contratto di lavoro dipendente, autonomo (CoCoPro,CoCoCo, Liberi professionisti) e con società interinali, cooperative, etc. che forniscono personale" sqref="Y7:Y300">
      <formula1>0</formula1>
    </dataValidation>
    <dataValidation type="decimal" operator="greaterThanOrEqual" allowBlank="1" showInputMessage="1" showErrorMessage="1" errorTitle="Formato non valido" error="Inserire un formato numerico" prompt="Inserire il costo complessivo di altro personale con contratto di lavoro dipendente, con contratto di lavoro autonomo (CoCoPro, CoCoCo, Liberi professionisti) e con contratti con società interinali, cooperative, etc. che forniscono personale" sqref="Z7:Z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 costi sostenuti per le spese generali come ad esempio utenze, canoni, manutenzione ordinaria, ecc... nel periodo di rendicontazione&#10;ATTENZIONE: NON inserire nel computo i costi per la manutenzione straordinaria" sqref="AB7:AB300">
      <formula1>1</formula1>
    </dataValidation>
    <dataValidation type="decimal" operator="greaterThanOrEqual" allowBlank="1" showInputMessage="1" showErrorMessage="1" errorTitle="Formato non valido" error="Inserire un formato numerico" prompt="Inserire eventuali altre tipologie di costo non riassumibili con le precedenti nel periodo di rendicontazione" sqref="AC7:AC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totale introitato dalle rette provenienti dalla utenza nel periodo di rendicontazione" sqref="AD7:AD300">
      <formula1>1</formula1>
    </dataValidation>
    <dataValidation type="decimal" operator="greaterThanOrEqual" allowBlank="1" showInputMessage="1" showErrorMessage="1" errorTitle="Formato non valido" error="Inserire un formato numerico" prompt="Indicare altre eventuali tipologie di entrata. NON indicare entrate da altri fondi specifici" sqref="AF7:AF300">
      <formula1>0</formula1>
    </dataValidation>
    <dataValidation type="whole" operator="greaterThanOrEqual" allowBlank="1" showInputMessage="1" showErrorMessage="1" errorTitle="Formato non valido" error="Inserire un formato numerico intero uguale o superiore a 1" promptTitle="CAMPO OBBLIGATORIO" prompt="Inserire il numero di posti in esercizio" sqref="O7:O300">
      <formula1>1</formula1>
    </dataValidation>
    <dataValidation type="decimal" allowBlank="1" showInputMessage="1" showErrorMessage="1" errorTitle="Formato non valido" error="Inserire un formato numerico compreso tra 1 e 24" promptTitle="CAMPO OBBLIGATORIO" prompt="Indicare il numero ore di apertura giornaliera. E' possibile indicare la media delle ore di apertura giornaliera " sqref="M7:M300">
      <formula1>1</formula1>
      <formula2>24</formula2>
    </dataValidation>
    <dataValidation type="decimal" allowBlank="1" showInputMessage="1" showErrorMessage="1" errorTitle="Formato non valido" error="Inserire un formato numerico compreso tra 1 e 52" promptTitle="CAMPO OBBLIGATORIO" prompt="Indicare il numero di settimane di apertura nell'anno di rendicontazione" sqref="N7:N300">
      <formula1>1</formula1>
      <formula2>52</formula2>
    </dataValidation>
    <dataValidation type="decimal" operator="greaterThanOrEqual" allowBlank="1" showInputMessage="1" showErrorMessage="1" errorTitle="Formato non valido" error="Inserire un formato numerico" prompt="Inserire il totale di eventuali contributi provenienti da enti pubblici (Comuni, Comunità Montane, Unione Comuni, Provincie, Aziende Speciali, Aziende Consortili, ecc..) nel periodo di rendicontazione" sqref="AE7:AE300">
      <formula1>0</formula1>
    </dataValidation>
    <dataValidation allowBlank="1" showInputMessage="1" showErrorMessage="1" prompt="Inserire l'indirizzo (via, numero civico, Comune) della sede della struttura" sqref="D7:D300"/>
    <dataValidation allowBlank="1" showInputMessage="1" showErrorMessage="1" promptTitle="CAMPO AUTOMATICO" prompt="Non valorizzare il campo" sqref="AM7:AO300 G7:G300"/>
    <dataValidation type="list" allowBlank="1" showInputMessage="1" showErrorMessage="1" errorTitle="Formato non valido" error="Selezionare la tipologia dal menù a tendina" promptTitle="CAMPO OBBLIGATORIO" prompt="Selezionare la tipologia dal menù a tendina" sqref="I7:I300">
      <formula1>Gestione</formula1>
    </dataValidation>
    <dataValidation type="list" allowBlank="1" showInputMessage="1" showErrorMessage="1" errorTitle="Formato non valido" error="Inserire dal menù a tendina" promptTitle="CAMPO OBBLIGATORIO" prompt="Selezionare la tipologia dal menù a tendina" sqref="H7:H300">
      <formula1>PubblicoPrivato</formula1>
    </dataValidation>
    <dataValidation type="textLength" operator="equal" allowBlank="1" showInputMessage="1" showErrorMessage="1" errorTitle="Formato non valido" error="Il Codice CUDES è di 6 caratteri numerici" promptTitle="CAMPO OBBLIGATORIO" prompt="Inserire il Codice CUDES dalla Anagrafica della Rete dei Servizi Sociali - AFAM" sqref="B7:B300">
      <formula1>6</formula1>
    </dataValidation>
    <dataValidation allowBlank="1" showInputMessage="1" showErrorMessage="1" prompt="Inserire la denominazione della struttura sede del servizio" sqref="C7:C300"/>
    <dataValidation allowBlank="1" showInputMessage="1" showErrorMessage="1" prompt="Inserire l'Ente Gestore titolare della struttura sede della UdO" sqref="E7:E300"/>
    <dataValidation type="decimal" operator="greaterThanOrEqual" allowBlank="1" showInputMessage="1" showErrorMessage="1" errorTitle="Formato non valido" error="Inserire un formato numerico" prompt="Inserire la eventuale quota del FNPS destinata alla Struttura sede della UdO" sqref="AH7:AH300">
      <formula1>0</formula1>
    </dataValidation>
    <dataValidation type="decimal" operator="greaterThanOrEqual" allowBlank="1" showInputMessage="1" showErrorMessage="1" errorTitle="Formato non valido" error="Inserire un formato numerico" prompt="Inserire la eventuale quota del Fondo Sociale Regionale destinata alla Struttura sede della UdO nell'anno di rendicontazione" sqref="AG7:AG300">
      <formula1>0</formula1>
    </dataValidation>
    <dataValidation type="decimal" operator="greaterThanOrEqual" allowBlank="1" showInputMessage="1" showErrorMessage="1" errorTitle="Formato non valido" error="Inserire un formato numerico" prompt="Inserire l'eventuale contributo ex L.R. 23/99 destinata alla Struttura sede della UdO" sqref="AI7:AI300">
      <formula1>0</formula1>
    </dataValidation>
    <dataValidation type="decimal" operator="greaterThanOrEqual" allowBlank="1" showInputMessage="1" showErrorMessage="1" errorTitle="Formato non valido" error="Inserire un formato numerico" prompt="Inserire evenutali altri fondi di finanziamento da fondi specifici destinati alla Struttura sede della UdO" sqref="AJ7:AJ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riparto del Fondo sociale regionale dell'anno di riferimento" sqref="AL7:AL300">
      <formula1>1</formula1>
    </dataValidation>
    <dataValidation type="decimal" operator="greaterThanOrEqual" allowBlank="1" showInputMessage="1" showErrorMessage="1" errorTitle="Formato non valido" error="Inserire un formato numerico" promptTitle="CAMPO AUTOMATICO" prompt="Non valorizzare il campo" sqref="AA7:AA300">
      <formula1>0</formula1>
    </dataValidation>
    <dataValidation type="list" allowBlank="1" showInputMessage="1" showErrorMessage="1" sqref="F7:F300">
      <formula1>Comune_sede_ente_gestore</formula1>
    </dataValidation>
  </dataValidations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Foglio2"/>
  <dimension ref="A1:Y1509"/>
  <sheetViews>
    <sheetView topLeftCell="A79" workbookViewId="0">
      <selection activeCell="A2" sqref="A2:C92"/>
    </sheetView>
  </sheetViews>
  <sheetFormatPr defaultRowHeight="12.85"/>
  <cols>
    <col min="1" max="1" width="40.1328125" bestFit="1" customWidth="1"/>
    <col min="2" max="2" width="19.33203125" style="70" customWidth="1"/>
    <col min="3" max="3" width="19.33203125" style="252" customWidth="1"/>
    <col min="4" max="4" width="31.1328125" bestFit="1" customWidth="1"/>
    <col min="9" max="9" width="48.86328125" bestFit="1" customWidth="1"/>
    <col min="24" max="24" width="17.73046875" customWidth="1"/>
  </cols>
  <sheetData>
    <row r="1" spans="1:25" ht="13.2">
      <c r="A1" s="49" t="s">
        <v>3211</v>
      </c>
      <c r="B1" s="69" t="s">
        <v>3233</v>
      </c>
      <c r="C1" s="69" t="s">
        <v>5053</v>
      </c>
      <c r="D1" s="49" t="s">
        <v>3212</v>
      </c>
      <c r="E1" s="49" t="s">
        <v>3213</v>
      </c>
      <c r="F1" s="49" t="s">
        <v>3229</v>
      </c>
      <c r="G1" s="49" t="s">
        <v>3230</v>
      </c>
      <c r="H1" s="49" t="s">
        <v>4947</v>
      </c>
      <c r="I1" s="49" t="s">
        <v>3234</v>
      </c>
      <c r="J1" s="49" t="s">
        <v>3235</v>
      </c>
      <c r="M1" s="49" t="s">
        <v>4939</v>
      </c>
      <c r="O1" s="49" t="s">
        <v>4945</v>
      </c>
      <c r="W1">
        <v>50007</v>
      </c>
      <c r="X1" t="s">
        <v>75</v>
      </c>
      <c r="Y1">
        <v>5693421.0499999998</v>
      </c>
    </row>
    <row r="2" spans="1:25">
      <c r="A2" t="s">
        <v>66</v>
      </c>
      <c r="B2" s="70">
        <v>50061</v>
      </c>
      <c r="C2" s="264">
        <v>439093.84</v>
      </c>
      <c r="D2" s="85" t="s">
        <v>1634</v>
      </c>
      <c r="E2" s="86" t="s">
        <v>1660</v>
      </c>
      <c r="F2" t="s">
        <v>4942</v>
      </c>
      <c r="G2" t="s">
        <v>2</v>
      </c>
      <c r="H2" t="s">
        <v>2</v>
      </c>
      <c r="I2" t="s">
        <v>22</v>
      </c>
      <c r="J2" s="50" t="s">
        <v>1650</v>
      </c>
      <c r="M2" s="50" t="s">
        <v>4941</v>
      </c>
      <c r="O2" s="50" t="s">
        <v>4946</v>
      </c>
      <c r="W2">
        <v>50066</v>
      </c>
      <c r="X2" t="s">
        <v>59</v>
      </c>
      <c r="Y2">
        <v>1245530.24</v>
      </c>
    </row>
    <row r="3" spans="1:25">
      <c r="A3" t="s">
        <v>5042</v>
      </c>
      <c r="B3" s="70">
        <v>50096</v>
      </c>
      <c r="C3" s="264">
        <v>1333990.03</v>
      </c>
      <c r="D3" t="s">
        <v>3259</v>
      </c>
      <c r="E3" s="44" t="s">
        <v>1679</v>
      </c>
      <c r="F3" t="s">
        <v>4943</v>
      </c>
      <c r="G3" t="s">
        <v>12</v>
      </c>
      <c r="H3" t="s">
        <v>12</v>
      </c>
      <c r="I3" t="s">
        <v>23</v>
      </c>
      <c r="J3" s="50" t="s">
        <v>1651</v>
      </c>
      <c r="M3" s="50" t="s">
        <v>4940</v>
      </c>
      <c r="O3" t="s">
        <v>4944</v>
      </c>
      <c r="W3">
        <v>50046</v>
      </c>
      <c r="X3" t="s">
        <v>76</v>
      </c>
      <c r="Y3">
        <v>641128.17000000004</v>
      </c>
    </row>
    <row r="4" spans="1:25">
      <c r="A4" t="s">
        <v>522</v>
      </c>
      <c r="B4" s="70">
        <v>50044</v>
      </c>
      <c r="C4" s="264">
        <v>778664.95999999996</v>
      </c>
      <c r="D4" t="s">
        <v>3271</v>
      </c>
      <c r="E4" s="44" t="s">
        <v>1691</v>
      </c>
      <c r="F4" t="s">
        <v>1652</v>
      </c>
      <c r="H4" t="s">
        <v>1626</v>
      </c>
      <c r="I4" t="s">
        <v>25</v>
      </c>
      <c r="O4" t="s">
        <v>4930</v>
      </c>
      <c r="W4">
        <v>50069</v>
      </c>
      <c r="X4" t="s">
        <v>74</v>
      </c>
      <c r="Y4">
        <v>697124.72</v>
      </c>
    </row>
    <row r="5" spans="1:25">
      <c r="A5" t="s">
        <v>74</v>
      </c>
      <c r="B5" s="70">
        <v>50069</v>
      </c>
      <c r="C5" s="264">
        <v>718608.33</v>
      </c>
      <c r="D5" t="s">
        <v>3302</v>
      </c>
      <c r="E5" s="44" t="s">
        <v>1722</v>
      </c>
      <c r="F5" t="s">
        <v>1653</v>
      </c>
      <c r="W5">
        <v>50095</v>
      </c>
      <c r="X5" t="s">
        <v>72</v>
      </c>
      <c r="Y5">
        <v>857418.14</v>
      </c>
    </row>
    <row r="6" spans="1:25">
      <c r="A6" t="s">
        <v>68</v>
      </c>
      <c r="B6" s="70">
        <v>50089</v>
      </c>
      <c r="C6" s="264">
        <v>645250.61</v>
      </c>
      <c r="D6" t="s">
        <v>3552</v>
      </c>
      <c r="E6" s="44" t="s">
        <v>1982</v>
      </c>
      <c r="F6" t="s">
        <v>3215</v>
      </c>
      <c r="W6">
        <v>50094</v>
      </c>
      <c r="X6" t="s">
        <v>69</v>
      </c>
      <c r="Y6">
        <v>920233.68</v>
      </c>
    </row>
    <row r="7" spans="1:25">
      <c r="A7" t="s">
        <v>69</v>
      </c>
      <c r="B7" s="70">
        <v>50094</v>
      </c>
      <c r="C7" s="264">
        <v>958235.92</v>
      </c>
      <c r="D7" t="s">
        <v>3616</v>
      </c>
      <c r="E7" s="44" t="s">
        <v>2049</v>
      </c>
      <c r="F7" t="s">
        <v>3216</v>
      </c>
      <c r="W7">
        <v>50089</v>
      </c>
      <c r="X7" t="s">
        <v>68</v>
      </c>
      <c r="Y7">
        <v>585071.48</v>
      </c>
    </row>
    <row r="8" spans="1:25">
      <c r="A8" t="s">
        <v>59</v>
      </c>
      <c r="B8" s="70">
        <v>50066</v>
      </c>
      <c r="C8" s="264">
        <v>1267097.31</v>
      </c>
      <c r="D8" t="s">
        <v>3624</v>
      </c>
      <c r="E8" s="44" t="s">
        <v>2057</v>
      </c>
      <c r="F8" t="s">
        <v>1592</v>
      </c>
      <c r="W8">
        <v>50096</v>
      </c>
      <c r="X8" t="s">
        <v>5042</v>
      </c>
      <c r="Y8">
        <v>1292513.74</v>
      </c>
    </row>
    <row r="9" spans="1:25">
      <c r="A9" t="s">
        <v>5038</v>
      </c>
      <c r="B9" s="70">
        <v>50032</v>
      </c>
      <c r="C9" s="264">
        <v>771626.39</v>
      </c>
      <c r="D9" t="s">
        <v>3695</v>
      </c>
      <c r="E9" s="44" t="s">
        <v>2128</v>
      </c>
      <c r="F9" t="s">
        <v>1593</v>
      </c>
      <c r="W9">
        <v>50032</v>
      </c>
      <c r="X9" t="s">
        <v>5038</v>
      </c>
      <c r="Y9">
        <v>707001.24</v>
      </c>
    </row>
    <row r="10" spans="1:25">
      <c r="A10" t="s">
        <v>567</v>
      </c>
      <c r="B10" s="70">
        <v>50042</v>
      </c>
      <c r="C10" s="264">
        <v>524680.31000000006</v>
      </c>
      <c r="D10" t="s">
        <v>3820</v>
      </c>
      <c r="E10" s="44" t="s">
        <v>2258</v>
      </c>
      <c r="F10" t="s">
        <v>1594</v>
      </c>
      <c r="W10">
        <v>50061</v>
      </c>
      <c r="X10" t="s">
        <v>66</v>
      </c>
      <c r="Y10">
        <v>421211.55</v>
      </c>
    </row>
    <row r="11" spans="1:25">
      <c r="A11" t="s">
        <v>75</v>
      </c>
      <c r="B11" s="70">
        <v>50007</v>
      </c>
      <c r="C11" s="264">
        <v>8835481.3800000008</v>
      </c>
      <c r="D11" t="s">
        <v>3846</v>
      </c>
      <c r="E11" s="44" t="s">
        <v>2284</v>
      </c>
      <c r="F11" t="s">
        <v>1595</v>
      </c>
      <c r="W11">
        <v>50041</v>
      </c>
      <c r="X11" t="s">
        <v>587</v>
      </c>
      <c r="Y11">
        <v>302572.75</v>
      </c>
    </row>
    <row r="12" spans="1:25">
      <c r="A12" t="s">
        <v>587</v>
      </c>
      <c r="B12" s="70">
        <v>50041</v>
      </c>
      <c r="C12" s="264">
        <v>326578.96000000002</v>
      </c>
      <c r="D12" t="s">
        <v>3861</v>
      </c>
      <c r="E12" s="44" t="s">
        <v>2299</v>
      </c>
      <c r="F12" t="s">
        <v>3217</v>
      </c>
      <c r="W12">
        <v>50052</v>
      </c>
      <c r="X12" t="s">
        <v>609</v>
      </c>
      <c r="Y12">
        <v>591819.46</v>
      </c>
    </row>
    <row r="13" spans="1:25">
      <c r="A13" t="s">
        <v>592</v>
      </c>
      <c r="B13" s="70">
        <v>50056</v>
      </c>
      <c r="C13" s="264">
        <v>533827.43999999994</v>
      </c>
      <c r="D13" t="s">
        <v>3950</v>
      </c>
      <c r="E13" s="44" t="s">
        <v>2394</v>
      </c>
      <c r="F13" t="s">
        <v>3218</v>
      </c>
      <c r="W13">
        <v>50044</v>
      </c>
      <c r="X13" t="s">
        <v>522</v>
      </c>
      <c r="Y13">
        <v>743057.62</v>
      </c>
    </row>
    <row r="14" spans="1:25">
      <c r="A14" t="s">
        <v>72</v>
      </c>
      <c r="B14" s="70">
        <v>50095</v>
      </c>
      <c r="C14" s="264">
        <v>863044.39</v>
      </c>
      <c r="D14" t="s">
        <v>4138</v>
      </c>
      <c r="E14" s="44" t="s">
        <v>2585</v>
      </c>
      <c r="F14" t="s">
        <v>3219</v>
      </c>
      <c r="W14">
        <v>50056</v>
      </c>
      <c r="X14" t="s">
        <v>592</v>
      </c>
      <c r="Y14">
        <v>530380.46</v>
      </c>
    </row>
    <row r="15" spans="1:25">
      <c r="A15" t="s">
        <v>609</v>
      </c>
      <c r="B15" s="70">
        <v>50052</v>
      </c>
      <c r="C15" s="264">
        <v>569931.34</v>
      </c>
      <c r="D15" s="85" t="s">
        <v>4229</v>
      </c>
      <c r="E15" s="86" t="s">
        <v>2679</v>
      </c>
      <c r="F15" t="s">
        <v>1600</v>
      </c>
      <c r="W15">
        <v>50042</v>
      </c>
      <c r="X15" t="s">
        <v>567</v>
      </c>
      <c r="Y15">
        <v>481801.06</v>
      </c>
    </row>
    <row r="16" spans="1:25">
      <c r="A16" t="s">
        <v>76</v>
      </c>
      <c r="B16" s="70">
        <v>50046</v>
      </c>
      <c r="C16" s="264">
        <v>659496.17000000004</v>
      </c>
      <c r="D16" s="85" t="s">
        <v>4303</v>
      </c>
      <c r="E16" s="86" t="s">
        <v>2758</v>
      </c>
      <c r="F16" t="s">
        <v>3220</v>
      </c>
      <c r="W16">
        <v>50083</v>
      </c>
      <c r="X16" t="s">
        <v>5039</v>
      </c>
      <c r="Y16">
        <v>685268.32</v>
      </c>
    </row>
    <row r="17" spans="1:25">
      <c r="A17" t="s">
        <v>73</v>
      </c>
      <c r="B17" s="70">
        <v>50015</v>
      </c>
      <c r="C17" s="264">
        <v>267657.28000000003</v>
      </c>
      <c r="D17" t="s">
        <v>4326</v>
      </c>
      <c r="E17" s="44" t="s">
        <v>2783</v>
      </c>
      <c r="F17" t="s">
        <v>1601</v>
      </c>
      <c r="W17">
        <v>50015</v>
      </c>
      <c r="X17" t="s">
        <v>73</v>
      </c>
      <c r="Y17">
        <v>246766.5</v>
      </c>
    </row>
    <row r="18" spans="1:25">
      <c r="A18" t="s">
        <v>5039</v>
      </c>
      <c r="B18" s="70">
        <v>50083</v>
      </c>
      <c r="C18" s="264">
        <v>722916.36</v>
      </c>
      <c r="D18" t="s">
        <v>4464</v>
      </c>
      <c r="E18" s="44" t="s">
        <v>2926</v>
      </c>
      <c r="F18" t="s">
        <v>1602</v>
      </c>
      <c r="W18">
        <v>50085</v>
      </c>
      <c r="X18" t="s">
        <v>44</v>
      </c>
      <c r="Y18">
        <v>23113.57</v>
      </c>
    </row>
    <row r="19" spans="1:25">
      <c r="A19" t="s">
        <v>96</v>
      </c>
      <c r="B19" s="70">
        <v>50030</v>
      </c>
      <c r="C19" s="264">
        <v>240351.42</v>
      </c>
      <c r="D19" t="s">
        <v>4667</v>
      </c>
      <c r="E19" s="44" t="s">
        <v>3136</v>
      </c>
      <c r="F19" t="s">
        <v>3221</v>
      </c>
      <c r="W19">
        <v>50093</v>
      </c>
      <c r="X19" t="s">
        <v>52</v>
      </c>
      <c r="Y19">
        <v>552638.52</v>
      </c>
    </row>
    <row r="20" spans="1:25">
      <c r="A20" t="s">
        <v>98</v>
      </c>
      <c r="B20" s="70">
        <v>50059</v>
      </c>
      <c r="C20" s="264">
        <v>351642.35</v>
      </c>
      <c r="D20" t="s">
        <v>4687</v>
      </c>
      <c r="E20" s="44" t="s">
        <v>3157</v>
      </c>
      <c r="F20" t="s">
        <v>3222</v>
      </c>
      <c r="W20">
        <v>50077</v>
      </c>
      <c r="X20" t="s">
        <v>45</v>
      </c>
      <c r="Y20">
        <v>818459.82</v>
      </c>
    </row>
    <row r="21" spans="1:25">
      <c r="A21" t="s">
        <v>99</v>
      </c>
      <c r="B21" s="70">
        <v>50049</v>
      </c>
      <c r="C21" s="264">
        <v>443388.92</v>
      </c>
      <c r="D21" t="s">
        <v>3403</v>
      </c>
      <c r="E21" s="44" t="s">
        <v>1825</v>
      </c>
      <c r="F21" t="s">
        <v>3223</v>
      </c>
      <c r="W21">
        <v>50067</v>
      </c>
      <c r="X21" t="s">
        <v>46</v>
      </c>
      <c r="Y21">
        <v>433459.06</v>
      </c>
    </row>
    <row r="22" spans="1:25">
      <c r="A22" t="s">
        <v>44</v>
      </c>
      <c r="B22" s="70">
        <v>50085</v>
      </c>
      <c r="C22" s="264">
        <v>23411.46</v>
      </c>
      <c r="D22" t="s">
        <v>3605</v>
      </c>
      <c r="E22" s="44" t="s">
        <v>2036</v>
      </c>
      <c r="F22" t="s">
        <v>3224</v>
      </c>
      <c r="W22">
        <v>50051</v>
      </c>
      <c r="X22" t="s">
        <v>48</v>
      </c>
      <c r="Y22">
        <v>376587.48</v>
      </c>
    </row>
    <row r="23" spans="1:25">
      <c r="A23" t="s">
        <v>46</v>
      </c>
      <c r="B23" s="70">
        <v>50067</v>
      </c>
      <c r="C23" s="264">
        <v>467084.09</v>
      </c>
      <c r="D23" t="s">
        <v>3736</v>
      </c>
      <c r="E23" s="44" t="s">
        <v>2171</v>
      </c>
      <c r="F23" t="s">
        <v>3225</v>
      </c>
      <c r="W23">
        <v>50060</v>
      </c>
      <c r="X23" t="s">
        <v>50</v>
      </c>
      <c r="Y23">
        <v>305253.76000000001</v>
      </c>
    </row>
    <row r="24" spans="1:25">
      <c r="A24" t="s">
        <v>100</v>
      </c>
      <c r="B24" s="70">
        <v>50023</v>
      </c>
      <c r="C24" s="264">
        <v>393208.87</v>
      </c>
      <c r="D24" t="s">
        <v>3824</v>
      </c>
      <c r="E24" s="44" t="s">
        <v>2262</v>
      </c>
      <c r="F24" t="s">
        <v>3226</v>
      </c>
      <c r="W24">
        <v>50091</v>
      </c>
      <c r="X24" t="s">
        <v>49</v>
      </c>
      <c r="Y24">
        <v>582194.14</v>
      </c>
    </row>
    <row r="25" spans="1:25">
      <c r="A25" t="s">
        <v>163</v>
      </c>
      <c r="B25" s="70">
        <v>50028</v>
      </c>
      <c r="C25" s="264">
        <v>523085.46</v>
      </c>
      <c r="D25" s="85" t="s">
        <v>3987</v>
      </c>
      <c r="E25" s="86" t="s">
        <v>2432</v>
      </c>
      <c r="F25" t="s">
        <v>1608</v>
      </c>
      <c r="W25">
        <v>50030</v>
      </c>
      <c r="X25" t="s">
        <v>96</v>
      </c>
      <c r="Y25">
        <v>244972.39</v>
      </c>
    </row>
    <row r="26" spans="1:25">
      <c r="A26" t="s">
        <v>45</v>
      </c>
      <c r="B26" s="70">
        <v>50077</v>
      </c>
      <c r="C26" s="264">
        <v>846159.17</v>
      </c>
      <c r="D26" t="s">
        <v>4245</v>
      </c>
      <c r="E26" s="44" t="s">
        <v>2698</v>
      </c>
      <c r="F26" t="s">
        <v>1610</v>
      </c>
      <c r="W26">
        <v>50059</v>
      </c>
      <c r="X26" t="s">
        <v>98</v>
      </c>
      <c r="Y26">
        <v>318695.33</v>
      </c>
    </row>
    <row r="27" spans="1:25">
      <c r="A27" t="s">
        <v>48</v>
      </c>
      <c r="B27" s="70">
        <v>50051</v>
      </c>
      <c r="C27" s="264">
        <v>356897.39</v>
      </c>
      <c r="D27" t="s">
        <v>4343</v>
      </c>
      <c r="E27" s="44" t="s">
        <v>2801</v>
      </c>
      <c r="F27" t="s">
        <v>3227</v>
      </c>
      <c r="W27">
        <v>50049</v>
      </c>
      <c r="X27" t="s">
        <v>99</v>
      </c>
      <c r="Y27">
        <v>406798.21</v>
      </c>
    </row>
    <row r="28" spans="1:25">
      <c r="A28" t="s">
        <v>101</v>
      </c>
      <c r="B28" s="70">
        <v>50074</v>
      </c>
      <c r="C28" s="264">
        <v>713650.56</v>
      </c>
      <c r="D28" t="s">
        <v>4364</v>
      </c>
      <c r="E28" s="44" t="s">
        <v>2822</v>
      </c>
      <c r="F28" t="s">
        <v>3228</v>
      </c>
      <c r="W28">
        <v>50023</v>
      </c>
      <c r="X28" t="s">
        <v>100</v>
      </c>
      <c r="Y28">
        <v>379677.37</v>
      </c>
    </row>
    <row r="29" spans="1:25">
      <c r="A29" t="s">
        <v>49</v>
      </c>
      <c r="B29" s="70">
        <v>50091</v>
      </c>
      <c r="C29" s="264">
        <v>641769.57999999996</v>
      </c>
      <c r="D29" t="s">
        <v>4494</v>
      </c>
      <c r="E29" s="44" t="s">
        <v>2958</v>
      </c>
      <c r="F29" t="s">
        <v>1612</v>
      </c>
      <c r="W29">
        <v>50074</v>
      </c>
      <c r="X29" t="s">
        <v>101</v>
      </c>
      <c r="Y29">
        <v>646128.51</v>
      </c>
    </row>
    <row r="30" spans="1:25">
      <c r="A30" t="s">
        <v>102</v>
      </c>
      <c r="B30" s="70">
        <v>50072</v>
      </c>
      <c r="C30" s="264">
        <v>362072.79</v>
      </c>
      <c r="D30" t="s">
        <v>4511</v>
      </c>
      <c r="E30" s="44" t="s">
        <v>2975</v>
      </c>
      <c r="F30" t="s">
        <v>1613</v>
      </c>
      <c r="W30">
        <v>50028</v>
      </c>
      <c r="X30" t="s">
        <v>163</v>
      </c>
      <c r="Y30">
        <v>502644.66</v>
      </c>
    </row>
    <row r="31" spans="1:25">
      <c r="A31" t="s">
        <v>50</v>
      </c>
      <c r="B31" s="70">
        <v>50060</v>
      </c>
      <c r="C31" s="264">
        <v>316868.76</v>
      </c>
      <c r="D31" t="s">
        <v>3352</v>
      </c>
      <c r="E31" s="44" t="s">
        <v>1773</v>
      </c>
      <c r="W31">
        <v>50072</v>
      </c>
      <c r="X31" t="s">
        <v>102</v>
      </c>
      <c r="Y31">
        <v>350802.42</v>
      </c>
    </row>
    <row r="32" spans="1:25">
      <c r="A32" t="s">
        <v>51</v>
      </c>
      <c r="B32" s="70">
        <v>50045</v>
      </c>
      <c r="C32" s="264">
        <v>166521.76</v>
      </c>
      <c r="D32" t="s">
        <v>3888</v>
      </c>
      <c r="E32" s="44" t="s">
        <v>2330</v>
      </c>
      <c r="W32">
        <v>50029</v>
      </c>
      <c r="X32" t="s">
        <v>103</v>
      </c>
      <c r="Y32">
        <v>543694.56000000006</v>
      </c>
    </row>
    <row r="33" spans="1:25">
      <c r="A33" t="s">
        <v>52</v>
      </c>
      <c r="B33" s="70">
        <v>50093</v>
      </c>
      <c r="C33" s="264">
        <v>571352.66</v>
      </c>
      <c r="D33" t="s">
        <v>4176</v>
      </c>
      <c r="E33" s="44" t="s">
        <v>2623</v>
      </c>
      <c r="W33">
        <v>50011</v>
      </c>
      <c r="X33" t="s">
        <v>104</v>
      </c>
      <c r="Y33">
        <v>346628.17</v>
      </c>
    </row>
    <row r="34" spans="1:25">
      <c r="A34" t="s">
        <v>103</v>
      </c>
      <c r="B34" s="70">
        <v>50029</v>
      </c>
      <c r="C34" s="264">
        <v>602122.16</v>
      </c>
      <c r="D34" t="s">
        <v>4287</v>
      </c>
      <c r="E34" s="44" t="s">
        <v>2742</v>
      </c>
      <c r="W34">
        <v>50034</v>
      </c>
      <c r="X34" t="s">
        <v>105</v>
      </c>
      <c r="Y34">
        <v>468144.14</v>
      </c>
    </row>
    <row r="35" spans="1:25">
      <c r="A35" t="s">
        <v>104</v>
      </c>
      <c r="B35" s="70">
        <v>50011</v>
      </c>
      <c r="C35" s="264">
        <v>386865.74</v>
      </c>
      <c r="D35" t="s">
        <v>4507</v>
      </c>
      <c r="E35" s="44" t="s">
        <v>2971</v>
      </c>
      <c r="W35">
        <v>50080</v>
      </c>
      <c r="X35" t="s">
        <v>106</v>
      </c>
      <c r="Y35">
        <v>279049.83</v>
      </c>
    </row>
    <row r="36" spans="1:25">
      <c r="A36" t="s">
        <v>105</v>
      </c>
      <c r="B36" s="70">
        <v>50034</v>
      </c>
      <c r="C36" s="264">
        <v>497842.75</v>
      </c>
      <c r="D36" t="s">
        <v>4558</v>
      </c>
      <c r="E36" s="44" t="s">
        <v>3022</v>
      </c>
      <c r="W36">
        <v>50013</v>
      </c>
      <c r="X36" t="s">
        <v>97</v>
      </c>
      <c r="Y36">
        <v>673620.54</v>
      </c>
    </row>
    <row r="37" spans="1:25">
      <c r="A37" t="s">
        <v>106</v>
      </c>
      <c r="B37" s="70">
        <v>50080</v>
      </c>
      <c r="C37" s="264">
        <v>280707.3</v>
      </c>
      <c r="D37" t="s">
        <v>3305</v>
      </c>
      <c r="E37" s="44" t="s">
        <v>1725</v>
      </c>
      <c r="W37">
        <v>50045</v>
      </c>
      <c r="X37" t="s">
        <v>51</v>
      </c>
      <c r="Y37">
        <v>162412.98000000001</v>
      </c>
    </row>
    <row r="38" spans="1:25">
      <c r="A38" t="s">
        <v>97</v>
      </c>
      <c r="B38" s="70">
        <v>50013</v>
      </c>
      <c r="C38" s="264">
        <v>700763.51</v>
      </c>
      <c r="D38" t="s">
        <v>3383</v>
      </c>
      <c r="E38" s="44" t="s">
        <v>1804</v>
      </c>
      <c r="W38">
        <v>50012</v>
      </c>
      <c r="X38" t="s">
        <v>47</v>
      </c>
      <c r="Y38">
        <v>89481.5</v>
      </c>
    </row>
    <row r="39" spans="1:25">
      <c r="A39" t="s">
        <v>91</v>
      </c>
      <c r="B39" s="70">
        <v>50081</v>
      </c>
      <c r="C39" s="264">
        <v>218608.37</v>
      </c>
      <c r="D39" t="s">
        <v>3667</v>
      </c>
      <c r="E39" s="44" t="s">
        <v>2100</v>
      </c>
      <c r="W39">
        <v>50081</v>
      </c>
      <c r="X39" t="s">
        <v>91</v>
      </c>
      <c r="Y39">
        <v>190500.93</v>
      </c>
    </row>
    <row r="40" spans="1:25">
      <c r="A40" t="s">
        <v>93</v>
      </c>
      <c r="B40" s="70">
        <v>50026</v>
      </c>
      <c r="C40" s="264">
        <v>127998.36</v>
      </c>
      <c r="D40" t="s">
        <v>3702</v>
      </c>
      <c r="E40" s="44" t="s">
        <v>2135</v>
      </c>
      <c r="W40">
        <v>50040</v>
      </c>
      <c r="X40" t="s">
        <v>95</v>
      </c>
      <c r="Y40">
        <v>134484.13</v>
      </c>
    </row>
    <row r="41" spans="1:25">
      <c r="A41" t="s">
        <v>47</v>
      </c>
      <c r="B41" s="70">
        <v>50012</v>
      </c>
      <c r="C41" s="264">
        <v>90133.73</v>
      </c>
      <c r="D41" t="s">
        <v>3760</v>
      </c>
      <c r="E41" s="44" t="s">
        <v>2195</v>
      </c>
      <c r="W41">
        <v>50050</v>
      </c>
      <c r="X41" t="s">
        <v>94</v>
      </c>
      <c r="Y41">
        <v>269401.71000000002</v>
      </c>
    </row>
    <row r="42" spans="1:25">
      <c r="A42" t="s">
        <v>94</v>
      </c>
      <c r="B42" s="70">
        <v>50050</v>
      </c>
      <c r="C42" s="264">
        <v>256200.18</v>
      </c>
      <c r="D42" t="s">
        <v>3769</v>
      </c>
      <c r="E42" s="44" t="s">
        <v>2204</v>
      </c>
      <c r="W42">
        <v>50086</v>
      </c>
      <c r="X42" t="s">
        <v>92</v>
      </c>
      <c r="Y42">
        <v>253007.69</v>
      </c>
    </row>
    <row r="43" spans="1:25">
      <c r="A43" t="s">
        <v>92</v>
      </c>
      <c r="B43" s="70">
        <v>50086</v>
      </c>
      <c r="C43" s="264">
        <v>280254.11</v>
      </c>
      <c r="D43" s="85" t="s">
        <v>3938</v>
      </c>
      <c r="E43" s="86" t="s">
        <v>2381</v>
      </c>
      <c r="W43">
        <v>50026</v>
      </c>
      <c r="X43" t="s">
        <v>93</v>
      </c>
      <c r="Y43">
        <v>121269.42</v>
      </c>
    </row>
    <row r="44" spans="1:25">
      <c r="A44" t="s">
        <v>95</v>
      </c>
      <c r="B44" s="70">
        <v>50040</v>
      </c>
      <c r="C44" s="264">
        <v>128361.37</v>
      </c>
      <c r="D44" t="s">
        <v>3957</v>
      </c>
      <c r="E44" s="44" t="s">
        <v>2402</v>
      </c>
      <c r="W44">
        <v>50025</v>
      </c>
      <c r="X44" t="s">
        <v>1614</v>
      </c>
      <c r="Y44">
        <v>518994.89</v>
      </c>
    </row>
    <row r="45" spans="1:25">
      <c r="A45" t="s">
        <v>1614</v>
      </c>
      <c r="B45" s="70">
        <v>50025</v>
      </c>
      <c r="C45" s="264">
        <v>537264.87</v>
      </c>
      <c r="D45" t="s">
        <v>4131</v>
      </c>
      <c r="E45" s="44" t="s">
        <v>2578</v>
      </c>
      <c r="W45">
        <v>50055</v>
      </c>
      <c r="X45" t="s">
        <v>57</v>
      </c>
      <c r="Y45">
        <v>1087504.51</v>
      </c>
    </row>
    <row r="46" spans="1:25">
      <c r="A46" t="s">
        <v>56</v>
      </c>
      <c r="B46" s="70">
        <v>50021</v>
      </c>
      <c r="C46" s="264">
        <v>273095.62</v>
      </c>
      <c r="D46" t="s">
        <v>4183</v>
      </c>
      <c r="E46" s="44" t="s">
        <v>2630</v>
      </c>
      <c r="W46">
        <v>50021</v>
      </c>
      <c r="X46" t="s">
        <v>56</v>
      </c>
      <c r="Y46">
        <v>281219.87</v>
      </c>
    </row>
    <row r="47" spans="1:25">
      <c r="A47" t="s">
        <v>77</v>
      </c>
      <c r="B47" s="70">
        <v>50073</v>
      </c>
      <c r="C47" s="264">
        <v>956172.56</v>
      </c>
      <c r="D47" t="s">
        <v>4184</v>
      </c>
      <c r="E47" s="44" t="s">
        <v>2631</v>
      </c>
      <c r="W47">
        <v>50078</v>
      </c>
      <c r="X47" t="s">
        <v>58</v>
      </c>
      <c r="Y47">
        <v>729253.66</v>
      </c>
    </row>
    <row r="48" spans="1:25">
      <c r="A48" t="s">
        <v>78</v>
      </c>
      <c r="B48" s="70">
        <v>50087</v>
      </c>
      <c r="C48" s="264">
        <v>963483.71</v>
      </c>
      <c r="D48" t="s">
        <v>4522</v>
      </c>
      <c r="E48" s="44" t="s">
        <v>2986</v>
      </c>
      <c r="W48">
        <v>50068</v>
      </c>
      <c r="X48" t="s">
        <v>80</v>
      </c>
      <c r="Y48">
        <v>866175.58</v>
      </c>
    </row>
    <row r="49" spans="1:25">
      <c r="A49" t="s">
        <v>57</v>
      </c>
      <c r="B49" s="70">
        <v>50055</v>
      </c>
      <c r="C49" s="264">
        <v>1177161.2</v>
      </c>
      <c r="D49" t="s">
        <v>4584</v>
      </c>
      <c r="E49" s="44" t="s">
        <v>3049</v>
      </c>
      <c r="W49">
        <v>50073</v>
      </c>
      <c r="X49" t="s">
        <v>77</v>
      </c>
      <c r="Y49">
        <v>907582.95</v>
      </c>
    </row>
    <row r="50" spans="1:25">
      <c r="A50" t="s">
        <v>58</v>
      </c>
      <c r="B50" s="70">
        <v>50078</v>
      </c>
      <c r="C50" s="264">
        <v>619031.52</v>
      </c>
      <c r="D50" t="s">
        <v>4605</v>
      </c>
      <c r="E50" s="44" t="s">
        <v>3070</v>
      </c>
      <c r="W50">
        <v>50087</v>
      </c>
      <c r="X50" t="s">
        <v>78</v>
      </c>
      <c r="Y50">
        <v>906407.3</v>
      </c>
    </row>
    <row r="51" spans="1:25">
      <c r="A51" t="s">
        <v>79</v>
      </c>
      <c r="B51" s="70">
        <v>50075</v>
      </c>
      <c r="C51" s="264">
        <v>996338.72</v>
      </c>
      <c r="D51" t="s">
        <v>4657</v>
      </c>
      <c r="E51" s="44" t="s">
        <v>3124</v>
      </c>
      <c r="W51">
        <v>50014</v>
      </c>
      <c r="X51" t="s">
        <v>81</v>
      </c>
      <c r="Y51">
        <v>1029946.02</v>
      </c>
    </row>
    <row r="52" spans="1:25">
      <c r="A52" t="s">
        <v>80</v>
      </c>
      <c r="B52" s="70">
        <v>50068</v>
      </c>
      <c r="C52" s="264">
        <v>900287.34</v>
      </c>
      <c r="D52" t="s">
        <v>4658</v>
      </c>
      <c r="E52" s="44" t="s">
        <v>3125</v>
      </c>
      <c r="W52">
        <v>50075</v>
      </c>
      <c r="X52" t="s">
        <v>79</v>
      </c>
      <c r="Y52">
        <v>966629.95</v>
      </c>
    </row>
    <row r="53" spans="1:25">
      <c r="A53" t="s">
        <v>81</v>
      </c>
      <c r="B53" s="70">
        <v>50014</v>
      </c>
      <c r="C53" s="264">
        <v>1053932.52</v>
      </c>
      <c r="D53" t="s">
        <v>4715</v>
      </c>
      <c r="E53" s="44" t="s">
        <v>3187</v>
      </c>
      <c r="W53">
        <v>50036</v>
      </c>
      <c r="X53" t="s">
        <v>32</v>
      </c>
      <c r="Y53">
        <v>857845.67</v>
      </c>
    </row>
    <row r="54" spans="1:25">
      <c r="A54" t="s">
        <v>5037</v>
      </c>
      <c r="B54" s="70">
        <v>50020</v>
      </c>
      <c r="C54" s="264">
        <v>584603.66</v>
      </c>
      <c r="D54" s="85" t="s">
        <v>3381</v>
      </c>
      <c r="E54" s="86" t="s">
        <v>1803</v>
      </c>
      <c r="W54">
        <v>50058</v>
      </c>
      <c r="X54" t="s">
        <v>34</v>
      </c>
      <c r="Y54">
        <v>788078.55</v>
      </c>
    </row>
    <row r="55" spans="1:25">
      <c r="A55" t="s">
        <v>33</v>
      </c>
      <c r="B55" s="70">
        <v>50035</v>
      </c>
      <c r="C55" s="264">
        <v>169787.86</v>
      </c>
      <c r="D55" t="s">
        <v>3462</v>
      </c>
      <c r="E55" s="44" t="s">
        <v>1888</v>
      </c>
      <c r="W55">
        <v>50047</v>
      </c>
      <c r="X55" t="s">
        <v>35</v>
      </c>
      <c r="Y55">
        <v>293153.65000000002</v>
      </c>
    </row>
    <row r="56" spans="1:25">
      <c r="A56" t="s">
        <v>32</v>
      </c>
      <c r="B56" s="70">
        <v>50036</v>
      </c>
      <c r="C56" s="264">
        <v>906153.69</v>
      </c>
      <c r="D56" t="s">
        <v>3582</v>
      </c>
      <c r="E56" s="44" t="s">
        <v>2012</v>
      </c>
      <c r="W56">
        <v>50017</v>
      </c>
      <c r="X56" t="s">
        <v>38</v>
      </c>
      <c r="Y56">
        <v>439255.76</v>
      </c>
    </row>
    <row r="57" spans="1:25">
      <c r="A57" t="s">
        <v>34</v>
      </c>
      <c r="B57" s="70">
        <v>50058</v>
      </c>
      <c r="C57" s="264">
        <v>801893.54</v>
      </c>
      <c r="D57" t="s">
        <v>3655</v>
      </c>
      <c r="E57" s="44" t="s">
        <v>2088</v>
      </c>
      <c r="W57">
        <v>50079</v>
      </c>
      <c r="X57" t="s">
        <v>41</v>
      </c>
      <c r="Y57">
        <v>308175</v>
      </c>
    </row>
    <row r="58" spans="1:25">
      <c r="A58" t="s">
        <v>35</v>
      </c>
      <c r="B58" s="70">
        <v>50047</v>
      </c>
      <c r="C58" s="264">
        <v>320800.43</v>
      </c>
      <c r="D58" t="s">
        <v>3908</v>
      </c>
      <c r="E58" s="44" t="s">
        <v>2350</v>
      </c>
      <c r="W58">
        <v>50019</v>
      </c>
      <c r="X58" t="s">
        <v>36</v>
      </c>
      <c r="Y58">
        <v>140895.49</v>
      </c>
    </row>
    <row r="59" spans="1:25">
      <c r="A59" t="s">
        <v>4816</v>
      </c>
      <c r="B59" s="70">
        <v>50004</v>
      </c>
      <c r="C59" s="264">
        <v>658947.53</v>
      </c>
      <c r="D59" t="s">
        <v>4121</v>
      </c>
      <c r="E59" s="44" t="s">
        <v>2568</v>
      </c>
      <c r="W59">
        <v>50035</v>
      </c>
      <c r="X59" t="s">
        <v>33</v>
      </c>
      <c r="Y59">
        <v>141164.45000000001</v>
      </c>
    </row>
    <row r="60" spans="1:25">
      <c r="A60" t="s">
        <v>5056</v>
      </c>
      <c r="B60" s="70">
        <v>50019</v>
      </c>
      <c r="C60" s="264">
        <v>157375.89000000001</v>
      </c>
      <c r="D60" t="s">
        <v>4209</v>
      </c>
      <c r="E60" s="44" t="s">
        <v>2658</v>
      </c>
      <c r="W60">
        <v>50084</v>
      </c>
      <c r="X60" t="s">
        <v>42</v>
      </c>
      <c r="Y60">
        <v>205001.99</v>
      </c>
    </row>
    <row r="61" spans="1:25">
      <c r="A61" t="s">
        <v>37</v>
      </c>
      <c r="B61" s="70">
        <v>50001</v>
      </c>
      <c r="C61" s="264">
        <v>418096.14</v>
      </c>
      <c r="D61" t="s">
        <v>4544</v>
      </c>
      <c r="E61" s="44" t="s">
        <v>3008</v>
      </c>
      <c r="W61">
        <v>50071</v>
      </c>
      <c r="X61" t="s">
        <v>40</v>
      </c>
      <c r="Y61">
        <v>189873.39</v>
      </c>
    </row>
    <row r="62" spans="1:25">
      <c r="A62" t="s">
        <v>38</v>
      </c>
      <c r="B62" s="70">
        <v>50017</v>
      </c>
      <c r="C62" s="264">
        <v>474700.02</v>
      </c>
      <c r="D62" s="85" t="s">
        <v>3273</v>
      </c>
      <c r="E62" s="86" t="s">
        <v>1693</v>
      </c>
      <c r="W62">
        <v>50082</v>
      </c>
      <c r="X62" t="s">
        <v>4728</v>
      </c>
      <c r="Y62">
        <v>380264.59</v>
      </c>
    </row>
    <row r="63" spans="1:25">
      <c r="A63" t="s">
        <v>39</v>
      </c>
      <c r="B63" s="70">
        <v>50037</v>
      </c>
      <c r="C63" s="264">
        <v>680733.53</v>
      </c>
      <c r="D63" t="s">
        <v>3384</v>
      </c>
      <c r="E63" s="44" t="s">
        <v>1805</v>
      </c>
      <c r="W63">
        <v>50004</v>
      </c>
      <c r="X63" t="s">
        <v>4816</v>
      </c>
      <c r="Y63">
        <v>606561.07999999996</v>
      </c>
    </row>
    <row r="64" spans="1:25">
      <c r="A64" t="s">
        <v>40</v>
      </c>
      <c r="B64" s="70">
        <v>50071</v>
      </c>
      <c r="C64" s="264">
        <v>198934.92</v>
      </c>
      <c r="D64" t="s">
        <v>3385</v>
      </c>
      <c r="E64" s="44" t="s">
        <v>1806</v>
      </c>
      <c r="W64">
        <v>50037</v>
      </c>
      <c r="X64" t="s">
        <v>39</v>
      </c>
      <c r="Y64">
        <v>657206.18000000005</v>
      </c>
    </row>
    <row r="65" spans="1:25">
      <c r="A65" t="s">
        <v>41</v>
      </c>
      <c r="B65" s="70">
        <v>50079</v>
      </c>
      <c r="C65" s="264">
        <v>262271.53999999998</v>
      </c>
      <c r="D65" t="s">
        <v>3404</v>
      </c>
      <c r="E65" s="44" t="s">
        <v>1826</v>
      </c>
      <c r="W65">
        <v>50001</v>
      </c>
      <c r="X65" t="s">
        <v>37</v>
      </c>
      <c r="Y65">
        <v>415481.74</v>
      </c>
    </row>
    <row r="66" spans="1:25">
      <c r="A66" t="s">
        <v>4728</v>
      </c>
      <c r="B66" s="70">
        <v>50082</v>
      </c>
      <c r="C66" s="264">
        <v>399827.07</v>
      </c>
      <c r="D66" t="s">
        <v>3418</v>
      </c>
      <c r="E66" s="44" t="s">
        <v>1840</v>
      </c>
      <c r="W66">
        <v>50020</v>
      </c>
      <c r="X66" t="s">
        <v>5037</v>
      </c>
      <c r="Y66">
        <v>548699.07999999996</v>
      </c>
    </row>
    <row r="67" spans="1:25">
      <c r="A67" t="s">
        <v>42</v>
      </c>
      <c r="B67" s="70">
        <v>50084</v>
      </c>
      <c r="C67" s="264">
        <v>213757.96</v>
      </c>
      <c r="D67" t="s">
        <v>3419</v>
      </c>
      <c r="E67" s="44" t="s">
        <v>1841</v>
      </c>
      <c r="W67">
        <v>50076</v>
      </c>
      <c r="X67" t="s">
        <v>4824</v>
      </c>
      <c r="Y67">
        <v>1163992.6000000001</v>
      </c>
    </row>
    <row r="68" spans="1:25">
      <c r="A68" t="s">
        <v>4836</v>
      </c>
      <c r="B68" s="70">
        <v>50063</v>
      </c>
      <c r="C68" s="264">
        <v>659517.03</v>
      </c>
      <c r="D68" t="s">
        <v>3467</v>
      </c>
      <c r="E68" s="44" t="s">
        <v>1893</v>
      </c>
      <c r="W68">
        <v>50003</v>
      </c>
      <c r="X68" t="s">
        <v>4826</v>
      </c>
      <c r="Y68">
        <v>577772.98</v>
      </c>
    </row>
    <row r="69" spans="1:25">
      <c r="A69" t="s">
        <v>4832</v>
      </c>
      <c r="B69" s="70">
        <v>50027</v>
      </c>
      <c r="C69" s="264">
        <v>363941.19</v>
      </c>
      <c r="D69" t="s">
        <v>3500</v>
      </c>
      <c r="E69" s="44" t="s">
        <v>1928</v>
      </c>
      <c r="W69">
        <v>50024</v>
      </c>
      <c r="X69" t="s">
        <v>4828</v>
      </c>
      <c r="Y69">
        <v>707856.02</v>
      </c>
    </row>
    <row r="70" spans="1:25">
      <c r="A70" t="s">
        <v>4834</v>
      </c>
      <c r="B70" s="70">
        <v>50039</v>
      </c>
      <c r="C70" s="264">
        <v>464682.82</v>
      </c>
      <c r="D70" t="s">
        <v>3501</v>
      </c>
      <c r="E70" s="44" t="s">
        <v>1929</v>
      </c>
      <c r="W70">
        <v>50057</v>
      </c>
      <c r="X70" t="s">
        <v>4830</v>
      </c>
      <c r="Y70">
        <v>489320.93</v>
      </c>
    </row>
    <row r="71" spans="1:25">
      <c r="A71" t="s">
        <v>4824</v>
      </c>
      <c r="B71" s="70">
        <v>50076</v>
      </c>
      <c r="C71" s="264">
        <v>1194737.18</v>
      </c>
      <c r="D71" t="s">
        <v>3523</v>
      </c>
      <c r="E71" s="44" t="s">
        <v>1952</v>
      </c>
      <c r="W71">
        <v>50027</v>
      </c>
      <c r="X71" t="s">
        <v>4832</v>
      </c>
      <c r="Y71">
        <v>411188.43</v>
      </c>
    </row>
    <row r="72" spans="1:25">
      <c r="A72" t="s">
        <v>4842</v>
      </c>
      <c r="B72" s="70">
        <v>50054</v>
      </c>
      <c r="C72" s="264">
        <v>633818.68999999994</v>
      </c>
      <c r="D72" t="s">
        <v>3653</v>
      </c>
      <c r="E72" s="44" t="s">
        <v>2086</v>
      </c>
      <c r="W72">
        <v>50039</v>
      </c>
      <c r="X72" t="s">
        <v>4834</v>
      </c>
      <c r="Y72">
        <v>450548.33</v>
      </c>
    </row>
    <row r="73" spans="1:25">
      <c r="A73" t="s">
        <v>4826</v>
      </c>
      <c r="B73" s="70">
        <v>50003</v>
      </c>
      <c r="C73" s="264">
        <v>607751.03</v>
      </c>
      <c r="D73" t="s">
        <v>3666</v>
      </c>
      <c r="E73" s="44" t="s">
        <v>2099</v>
      </c>
      <c r="W73">
        <v>50063</v>
      </c>
      <c r="X73" t="s">
        <v>4836</v>
      </c>
      <c r="Y73">
        <v>611985.68000000005</v>
      </c>
    </row>
    <row r="74" spans="1:25">
      <c r="A74" t="s">
        <v>4838</v>
      </c>
      <c r="B74" s="70">
        <v>50010</v>
      </c>
      <c r="C74" s="264">
        <v>789657.67</v>
      </c>
      <c r="D74" t="s">
        <v>3816</v>
      </c>
      <c r="E74" s="44" t="s">
        <v>2254</v>
      </c>
      <c r="W74">
        <v>50010</v>
      </c>
      <c r="X74" t="s">
        <v>4838</v>
      </c>
      <c r="Y74">
        <v>787357.65</v>
      </c>
    </row>
    <row r="75" spans="1:25">
      <c r="A75" t="s">
        <v>4846</v>
      </c>
      <c r="B75" s="70">
        <v>50009</v>
      </c>
      <c r="C75" s="264">
        <v>406327.86</v>
      </c>
      <c r="D75" t="s">
        <v>4007</v>
      </c>
      <c r="E75" s="44" t="s">
        <v>2452</v>
      </c>
      <c r="W75">
        <v>50088</v>
      </c>
      <c r="X75" t="s">
        <v>4840</v>
      </c>
      <c r="Y75">
        <v>436356.01</v>
      </c>
    </row>
    <row r="76" spans="1:25">
      <c r="A76" t="s">
        <v>4830</v>
      </c>
      <c r="B76" s="70">
        <v>50057</v>
      </c>
      <c r="C76" s="264">
        <v>495872.21</v>
      </c>
      <c r="D76" t="s">
        <v>4028</v>
      </c>
      <c r="E76" s="44" t="s">
        <v>2473</v>
      </c>
      <c r="W76">
        <v>50054</v>
      </c>
      <c r="X76" t="s">
        <v>4842</v>
      </c>
      <c r="Y76">
        <v>592760.43000000005</v>
      </c>
    </row>
    <row r="77" spans="1:25">
      <c r="A77" t="s">
        <v>4844</v>
      </c>
      <c r="B77" s="70">
        <v>50065</v>
      </c>
      <c r="C77" s="264">
        <v>307721.87</v>
      </c>
      <c r="D77" t="s">
        <v>4055</v>
      </c>
      <c r="E77" s="44" t="s">
        <v>2500</v>
      </c>
      <c r="W77">
        <v>50065</v>
      </c>
      <c r="X77" t="s">
        <v>4844</v>
      </c>
      <c r="Y77">
        <v>306615.53000000003</v>
      </c>
    </row>
    <row r="78" spans="1:25">
      <c r="A78" t="s">
        <v>4840</v>
      </c>
      <c r="B78" s="70">
        <v>50088</v>
      </c>
      <c r="C78" s="264">
        <v>482334.88</v>
      </c>
      <c r="D78" t="s">
        <v>4286</v>
      </c>
      <c r="E78" s="44" t="s">
        <v>2741</v>
      </c>
      <c r="W78">
        <v>50009</v>
      </c>
      <c r="X78" t="s">
        <v>4846</v>
      </c>
      <c r="Y78">
        <v>387792.5</v>
      </c>
    </row>
    <row r="79" spans="1:25">
      <c r="A79" t="s">
        <v>4828</v>
      </c>
      <c r="B79" s="70">
        <v>50024</v>
      </c>
      <c r="C79" s="264">
        <v>726845.34</v>
      </c>
      <c r="D79" t="s">
        <v>4290</v>
      </c>
      <c r="E79" s="44" t="s">
        <v>2745</v>
      </c>
      <c r="W79">
        <v>50006</v>
      </c>
      <c r="X79" t="s">
        <v>54</v>
      </c>
      <c r="Y79">
        <v>1009848.57</v>
      </c>
    </row>
    <row r="80" spans="1:25">
      <c r="A80" t="s">
        <v>60</v>
      </c>
      <c r="B80" s="70">
        <v>50048</v>
      </c>
      <c r="C80" s="264">
        <v>334875.02</v>
      </c>
      <c r="D80" t="s">
        <v>4311</v>
      </c>
      <c r="E80" s="44" t="s">
        <v>2766</v>
      </c>
      <c r="W80">
        <v>50002</v>
      </c>
      <c r="X80" t="s">
        <v>55</v>
      </c>
      <c r="Y80">
        <v>1010770.53</v>
      </c>
    </row>
    <row r="81" spans="1:25">
      <c r="A81" t="s">
        <v>55</v>
      </c>
      <c r="B81" s="70">
        <v>50002</v>
      </c>
      <c r="C81" s="264">
        <v>1103705.24</v>
      </c>
      <c r="D81" t="s">
        <v>4495</v>
      </c>
      <c r="E81" s="44" t="s">
        <v>2959</v>
      </c>
      <c r="W81">
        <v>50097</v>
      </c>
      <c r="X81" t="s">
        <v>5041</v>
      </c>
      <c r="Y81">
        <v>580131.5</v>
      </c>
    </row>
    <row r="82" spans="1:25">
      <c r="A82" t="s">
        <v>54</v>
      </c>
      <c r="B82" s="70">
        <v>50006</v>
      </c>
      <c r="C82" s="264">
        <v>1110383.6499999999</v>
      </c>
      <c r="D82" t="s">
        <v>4510</v>
      </c>
      <c r="E82" s="44" t="s">
        <v>2974</v>
      </c>
      <c r="W82">
        <v>50048</v>
      </c>
      <c r="X82" t="s">
        <v>60</v>
      </c>
      <c r="Y82">
        <v>328770.55</v>
      </c>
    </row>
    <row r="83" spans="1:25">
      <c r="A83" t="s">
        <v>62</v>
      </c>
      <c r="B83" s="70">
        <v>50038</v>
      </c>
      <c r="C83" s="264">
        <v>418458.38</v>
      </c>
      <c r="D83" t="s">
        <v>4528</v>
      </c>
      <c r="E83" s="44" t="s">
        <v>2992</v>
      </c>
      <c r="W83">
        <v>50038</v>
      </c>
      <c r="X83" t="s">
        <v>62</v>
      </c>
      <c r="Y83">
        <v>386955.02</v>
      </c>
    </row>
    <row r="84" spans="1:25">
      <c r="A84" t="s">
        <v>61</v>
      </c>
      <c r="B84" s="70">
        <v>50005</v>
      </c>
      <c r="C84" s="264">
        <v>1025034.65</v>
      </c>
      <c r="D84" t="s">
        <v>4547</v>
      </c>
      <c r="E84" s="44" t="s">
        <v>3011</v>
      </c>
      <c r="W84">
        <v>50005</v>
      </c>
      <c r="X84" t="s">
        <v>61</v>
      </c>
      <c r="Y84">
        <v>951530.47</v>
      </c>
    </row>
    <row r="85" spans="1:25">
      <c r="A85" t="s">
        <v>5041</v>
      </c>
      <c r="B85" s="70">
        <v>50097</v>
      </c>
      <c r="C85" s="264">
        <v>585944.4</v>
      </c>
      <c r="D85" s="85" t="s">
        <v>4560</v>
      </c>
      <c r="E85" s="86" t="s">
        <v>4951</v>
      </c>
      <c r="W85">
        <v>50053</v>
      </c>
      <c r="X85" t="s">
        <v>63</v>
      </c>
      <c r="Y85">
        <v>338838.93</v>
      </c>
    </row>
    <row r="86" spans="1:25">
      <c r="A86" t="s">
        <v>63</v>
      </c>
      <c r="B86" s="70">
        <v>50053</v>
      </c>
      <c r="C86" s="264">
        <v>356930.61</v>
      </c>
      <c r="D86" t="s">
        <v>4684</v>
      </c>
      <c r="E86" s="44" t="s">
        <v>3154</v>
      </c>
      <c r="W86">
        <v>50062</v>
      </c>
      <c r="X86" t="s">
        <v>64</v>
      </c>
      <c r="Y86">
        <v>300962.15999999997</v>
      </c>
    </row>
    <row r="87" spans="1:25">
      <c r="A87" t="s">
        <v>64</v>
      </c>
      <c r="B87" s="70">
        <v>50062</v>
      </c>
      <c r="C87" s="264">
        <v>283353.21000000002</v>
      </c>
      <c r="D87" t="s">
        <v>3242</v>
      </c>
      <c r="E87" s="44" t="s">
        <v>1663</v>
      </c>
      <c r="W87">
        <v>50008</v>
      </c>
      <c r="X87" t="s">
        <v>83</v>
      </c>
      <c r="Y87">
        <v>654692.09</v>
      </c>
    </row>
    <row r="88" spans="1:25">
      <c r="A88" t="s">
        <v>5043</v>
      </c>
      <c r="B88" s="70">
        <v>50099</v>
      </c>
      <c r="C88" s="264">
        <v>665906.09</v>
      </c>
      <c r="D88" t="s">
        <v>3243</v>
      </c>
      <c r="E88" s="44" t="s">
        <v>4952</v>
      </c>
      <c r="W88">
        <v>50099</v>
      </c>
      <c r="X88" t="s">
        <v>5043</v>
      </c>
      <c r="Y88">
        <v>632268.81000000006</v>
      </c>
    </row>
    <row r="89" spans="1:25">
      <c r="A89" t="s">
        <v>5044</v>
      </c>
      <c r="B89" s="70">
        <v>50098</v>
      </c>
      <c r="C89" s="264">
        <v>340437.57</v>
      </c>
      <c r="D89" t="s">
        <v>3740</v>
      </c>
      <c r="E89" s="44" t="s">
        <v>2175</v>
      </c>
      <c r="W89">
        <v>50031</v>
      </c>
      <c r="X89" t="s">
        <v>4863</v>
      </c>
      <c r="Y89">
        <v>803853.69</v>
      </c>
    </row>
    <row r="90" spans="1:25">
      <c r="A90" t="s">
        <v>4863</v>
      </c>
      <c r="B90" s="70">
        <v>50031</v>
      </c>
      <c r="C90" s="264">
        <v>812909.91</v>
      </c>
      <c r="D90" t="s">
        <v>3827</v>
      </c>
      <c r="E90" s="44" t="s">
        <v>2265</v>
      </c>
      <c r="W90">
        <v>50064</v>
      </c>
      <c r="X90" t="s">
        <v>5040</v>
      </c>
      <c r="Y90">
        <v>359611.83</v>
      </c>
    </row>
    <row r="91" spans="1:25">
      <c r="A91" t="s">
        <v>83</v>
      </c>
      <c r="B91" s="70">
        <v>50008</v>
      </c>
      <c r="C91" s="264">
        <v>599384.03</v>
      </c>
      <c r="D91" t="s">
        <v>3847</v>
      </c>
      <c r="E91" s="44" t="s">
        <v>2285</v>
      </c>
      <c r="W91">
        <v>50098</v>
      </c>
      <c r="X91" t="s">
        <v>5044</v>
      </c>
      <c r="Y91">
        <v>337406.39</v>
      </c>
    </row>
    <row r="92" spans="1:25">
      <c r="A92" t="s">
        <v>5040</v>
      </c>
      <c r="B92" s="70">
        <v>50064</v>
      </c>
      <c r="C92" s="264">
        <v>398613.79</v>
      </c>
      <c r="D92" t="s">
        <v>4218</v>
      </c>
      <c r="E92" s="44" t="s">
        <v>2668</v>
      </c>
    </row>
    <row r="93" spans="1:25">
      <c r="D93" s="85" t="s">
        <v>4306</v>
      </c>
      <c r="E93" s="86" t="s">
        <v>2761</v>
      </c>
    </row>
    <row r="94" spans="1:25">
      <c r="D94" t="s">
        <v>4448</v>
      </c>
      <c r="E94" s="44" t="s">
        <v>2910</v>
      </c>
    </row>
    <row r="95" spans="1:25">
      <c r="D95" t="s">
        <v>4541</v>
      </c>
      <c r="E95" s="44" t="s">
        <v>3005</v>
      </c>
    </row>
    <row r="96" spans="1:25">
      <c r="D96" t="s">
        <v>4673</v>
      </c>
      <c r="E96" s="44" t="s">
        <v>3143</v>
      </c>
    </row>
    <row r="97" spans="4:5">
      <c r="D97" t="s">
        <v>4680</v>
      </c>
      <c r="E97" s="44" t="s">
        <v>3150</v>
      </c>
    </row>
    <row r="98" spans="4:5">
      <c r="D98" t="s">
        <v>4698</v>
      </c>
      <c r="E98" s="44" t="s">
        <v>3169</v>
      </c>
    </row>
    <row r="99" spans="4:5">
      <c r="D99" t="s">
        <v>3280</v>
      </c>
      <c r="E99" s="44" t="s">
        <v>1700</v>
      </c>
    </row>
    <row r="100" spans="4:5">
      <c r="D100" t="s">
        <v>3320</v>
      </c>
      <c r="E100" s="44" t="s">
        <v>1740</v>
      </c>
    </row>
    <row r="101" spans="4:5">
      <c r="D101" t="s">
        <v>3325</v>
      </c>
      <c r="E101" s="44" t="s">
        <v>1745</v>
      </c>
    </row>
    <row r="102" spans="4:5">
      <c r="D102" t="s">
        <v>3464</v>
      </c>
      <c r="E102" s="44" t="s">
        <v>1890</v>
      </c>
    </row>
    <row r="103" spans="4:5">
      <c r="D103" t="s">
        <v>3672</v>
      </c>
      <c r="E103" s="44" t="s">
        <v>2106</v>
      </c>
    </row>
    <row r="104" spans="4:5">
      <c r="D104" t="s">
        <v>3689</v>
      </c>
      <c r="E104" s="44" t="s">
        <v>2123</v>
      </c>
    </row>
    <row r="105" spans="4:5">
      <c r="D105" t="s">
        <v>3727</v>
      </c>
      <c r="E105" s="44" t="s">
        <v>2161</v>
      </c>
    </row>
    <row r="106" spans="4:5">
      <c r="D106" t="s">
        <v>3737</v>
      </c>
      <c r="E106" s="44" t="s">
        <v>2172</v>
      </c>
    </row>
    <row r="107" spans="4:5">
      <c r="D107" t="s">
        <v>3808</v>
      </c>
      <c r="E107" s="44" t="s">
        <v>2245</v>
      </c>
    </row>
    <row r="108" spans="4:5">
      <c r="D108" t="s">
        <v>3823</v>
      </c>
      <c r="E108" s="44" t="s">
        <v>2261</v>
      </c>
    </row>
    <row r="109" spans="4:5">
      <c r="D109" t="s">
        <v>3873</v>
      </c>
      <c r="E109" s="44" t="s">
        <v>2314</v>
      </c>
    </row>
    <row r="110" spans="4:5">
      <c r="D110" t="s">
        <v>3931</v>
      </c>
      <c r="E110" s="44" t="s">
        <v>2374</v>
      </c>
    </row>
    <row r="111" spans="4:5">
      <c r="D111" t="s">
        <v>4042</v>
      </c>
      <c r="E111" s="44" t="s">
        <v>2487</v>
      </c>
    </row>
    <row r="112" spans="4:5">
      <c r="D112" s="85" t="s">
        <v>4118</v>
      </c>
      <c r="E112" s="86" t="s">
        <v>2565</v>
      </c>
    </row>
    <row r="113" spans="4:5">
      <c r="D113" t="s">
        <v>4318</v>
      </c>
      <c r="E113" s="44" t="s">
        <v>2774</v>
      </c>
    </row>
    <row r="114" spans="4:5">
      <c r="D114" t="s">
        <v>4368</v>
      </c>
      <c r="E114" s="44" t="s">
        <v>2826</v>
      </c>
    </row>
    <row r="115" spans="4:5">
      <c r="D115" t="s">
        <v>4566</v>
      </c>
      <c r="E115" s="44" t="s">
        <v>3030</v>
      </c>
    </row>
    <row r="116" spans="4:5">
      <c r="D116" t="s">
        <v>3253</v>
      </c>
      <c r="E116" s="44" t="s">
        <v>1673</v>
      </c>
    </row>
    <row r="117" spans="4:5">
      <c r="D117" t="s">
        <v>3311</v>
      </c>
      <c r="E117" s="44" t="s">
        <v>1731</v>
      </c>
    </row>
    <row r="118" spans="4:5">
      <c r="D118" t="s">
        <v>3441</v>
      </c>
      <c r="E118" s="44" t="s">
        <v>1864</v>
      </c>
    </row>
    <row r="119" spans="4:5">
      <c r="D119" t="s">
        <v>3612</v>
      </c>
      <c r="E119" s="44" t="s">
        <v>2045</v>
      </c>
    </row>
    <row r="120" spans="4:5">
      <c r="D120" t="s">
        <v>3732</v>
      </c>
      <c r="E120" s="44" t="s">
        <v>2167</v>
      </c>
    </row>
    <row r="121" spans="4:5">
      <c r="D121" s="85" t="s">
        <v>3896</v>
      </c>
      <c r="E121" s="86" t="s">
        <v>2338</v>
      </c>
    </row>
    <row r="122" spans="4:5">
      <c r="D122" t="s">
        <v>4100</v>
      </c>
      <c r="E122" s="44" t="s">
        <v>2547</v>
      </c>
    </row>
    <row r="123" spans="4:5">
      <c r="D123" t="s">
        <v>4226</v>
      </c>
      <c r="E123" s="44" t="s">
        <v>2676</v>
      </c>
    </row>
    <row r="124" spans="4:5">
      <c r="D124" t="s">
        <v>4455</v>
      </c>
      <c r="E124" s="44" t="s">
        <v>2917</v>
      </c>
    </row>
    <row r="125" spans="4:5">
      <c r="D125" t="s">
        <v>4472</v>
      </c>
      <c r="E125" s="44" t="s">
        <v>2934</v>
      </c>
    </row>
    <row r="126" spans="4:5">
      <c r="D126" t="s">
        <v>4563</v>
      </c>
      <c r="E126" s="44" t="s">
        <v>3027</v>
      </c>
    </row>
    <row r="127" spans="4:5">
      <c r="D127" s="85" t="s">
        <v>3284</v>
      </c>
      <c r="E127" s="86" t="s">
        <v>1704</v>
      </c>
    </row>
    <row r="128" spans="4:5">
      <c r="D128" t="s">
        <v>3297</v>
      </c>
      <c r="E128" s="44" t="s">
        <v>1717</v>
      </c>
    </row>
    <row r="129" spans="4:5">
      <c r="D129" t="s">
        <v>3430</v>
      </c>
      <c r="E129" s="44" t="s">
        <v>1853</v>
      </c>
    </row>
    <row r="130" spans="4:5">
      <c r="D130" s="85" t="s">
        <v>3470</v>
      </c>
      <c r="E130" s="86" t="s">
        <v>1896</v>
      </c>
    </row>
    <row r="131" spans="4:5">
      <c r="D131" t="s">
        <v>3486</v>
      </c>
      <c r="E131" s="44" t="s">
        <v>1914</v>
      </c>
    </row>
    <row r="132" spans="4:5">
      <c r="D132" t="s">
        <v>3505</v>
      </c>
      <c r="E132" s="44" t="s">
        <v>1933</v>
      </c>
    </row>
    <row r="133" spans="4:5">
      <c r="D133" t="s">
        <v>3549</v>
      </c>
      <c r="E133" s="44" t="s">
        <v>1979</v>
      </c>
    </row>
    <row r="134" spans="4:5">
      <c r="D134" t="s">
        <v>3575</v>
      </c>
      <c r="E134" s="44" t="s">
        <v>2005</v>
      </c>
    </row>
    <row r="135" spans="4:5">
      <c r="D135" s="85" t="s">
        <v>3807</v>
      </c>
      <c r="E135" s="86" t="s">
        <v>2244</v>
      </c>
    </row>
    <row r="136" spans="4:5">
      <c r="D136" t="s">
        <v>3829</v>
      </c>
      <c r="E136" s="44" t="s">
        <v>2267</v>
      </c>
    </row>
    <row r="137" spans="4:5">
      <c r="D137" t="s">
        <v>3997</v>
      </c>
      <c r="E137" s="44" t="s">
        <v>2442</v>
      </c>
    </row>
    <row r="138" spans="4:5">
      <c r="D138" t="s">
        <v>4078</v>
      </c>
      <c r="E138" s="44" t="s">
        <v>2525</v>
      </c>
    </row>
    <row r="139" spans="4:5">
      <c r="D139" t="s">
        <v>4129</v>
      </c>
      <c r="E139" s="44" t="s">
        <v>2576</v>
      </c>
    </row>
    <row r="140" spans="4:5">
      <c r="D140" t="s">
        <v>4200</v>
      </c>
      <c r="E140" s="44" t="s">
        <v>2649</v>
      </c>
    </row>
    <row r="141" spans="4:5">
      <c r="D141" t="s">
        <v>4274</v>
      </c>
      <c r="E141" s="44" t="s">
        <v>2729</v>
      </c>
    </row>
    <row r="142" spans="4:5">
      <c r="D142" t="s">
        <v>4291</v>
      </c>
      <c r="E142" s="44" t="s">
        <v>2746</v>
      </c>
    </row>
    <row r="143" spans="4:5">
      <c r="D143" t="s">
        <v>4518</v>
      </c>
      <c r="E143" s="44" t="s">
        <v>2982</v>
      </c>
    </row>
    <row r="144" spans="4:5">
      <c r="D144" t="s">
        <v>4583</v>
      </c>
      <c r="E144" s="44" t="s">
        <v>3048</v>
      </c>
    </row>
    <row r="145" spans="4:5">
      <c r="D145" t="s">
        <v>3266</v>
      </c>
      <c r="E145" s="44" t="s">
        <v>1686</v>
      </c>
    </row>
    <row r="146" spans="4:5">
      <c r="D146" s="85" t="s">
        <v>3301</v>
      </c>
      <c r="E146" s="86" t="s">
        <v>1721</v>
      </c>
    </row>
    <row r="147" spans="4:5">
      <c r="D147" t="s">
        <v>3375</v>
      </c>
      <c r="E147" s="44" t="s">
        <v>1797</v>
      </c>
    </row>
    <row r="148" spans="4:5">
      <c r="D148" t="s">
        <v>3410</v>
      </c>
      <c r="E148" s="44" t="s">
        <v>1832</v>
      </c>
    </row>
    <row r="149" spans="4:5">
      <c r="D149" t="s">
        <v>3413</v>
      </c>
      <c r="E149" s="44" t="s">
        <v>1835</v>
      </c>
    </row>
    <row r="150" spans="4:5">
      <c r="D150" t="s">
        <v>3475</v>
      </c>
      <c r="E150" s="44" t="s">
        <v>1902</v>
      </c>
    </row>
    <row r="151" spans="4:5">
      <c r="D151" t="s">
        <v>3516</v>
      </c>
      <c r="E151" s="44" t="s">
        <v>1945</v>
      </c>
    </row>
    <row r="152" spans="4:5">
      <c r="D152" t="s">
        <v>3561</v>
      </c>
      <c r="E152" s="44" t="s">
        <v>1991</v>
      </c>
    </row>
    <row r="153" spans="4:5">
      <c r="D153" t="s">
        <v>3711</v>
      </c>
      <c r="E153" s="44" t="s">
        <v>2145</v>
      </c>
    </row>
    <row r="154" spans="4:5">
      <c r="D154" t="s">
        <v>3734</v>
      </c>
      <c r="E154" s="44" t="s">
        <v>2169</v>
      </c>
    </row>
    <row r="155" spans="4:5">
      <c r="D155" t="s">
        <v>3765</v>
      </c>
      <c r="E155" s="44" t="s">
        <v>2200</v>
      </c>
    </row>
    <row r="156" spans="4:5">
      <c r="D156" t="s">
        <v>3786</v>
      </c>
      <c r="E156" s="44" t="s">
        <v>2221</v>
      </c>
    </row>
    <row r="157" spans="4:5">
      <c r="D157" t="s">
        <v>3825</v>
      </c>
      <c r="E157" s="44" t="s">
        <v>2263</v>
      </c>
    </row>
    <row r="158" spans="4:5">
      <c r="D158" t="s">
        <v>3927</v>
      </c>
      <c r="E158" s="44" t="s">
        <v>2370</v>
      </c>
    </row>
    <row r="159" spans="4:5">
      <c r="D159" t="s">
        <v>3953</v>
      </c>
      <c r="E159" s="44" t="s">
        <v>2397</v>
      </c>
    </row>
    <row r="160" spans="4:5">
      <c r="D160" t="s">
        <v>4074</v>
      </c>
      <c r="E160" s="44" t="s">
        <v>2521</v>
      </c>
    </row>
    <row r="161" spans="4:5">
      <c r="D161" t="s">
        <v>4083</v>
      </c>
      <c r="E161" s="44" t="s">
        <v>2530</v>
      </c>
    </row>
    <row r="162" spans="4:5">
      <c r="D162" t="s">
        <v>4165</v>
      </c>
      <c r="E162" s="44" t="s">
        <v>2612</v>
      </c>
    </row>
    <row r="163" spans="4:5">
      <c r="D163" t="s">
        <v>4166</v>
      </c>
      <c r="E163" s="44" t="s">
        <v>2613</v>
      </c>
    </row>
    <row r="164" spans="4:5">
      <c r="D164" t="s">
        <v>4179</v>
      </c>
      <c r="E164" s="44" t="s">
        <v>2626</v>
      </c>
    </row>
    <row r="165" spans="4:5">
      <c r="D165" t="s">
        <v>4249</v>
      </c>
      <c r="E165" s="44" t="s">
        <v>2702</v>
      </c>
    </row>
    <row r="166" spans="4:5">
      <c r="D166" t="s">
        <v>4250</v>
      </c>
      <c r="E166" s="44" t="s">
        <v>2703</v>
      </c>
    </row>
    <row r="167" spans="4:5">
      <c r="D167" t="s">
        <v>4251</v>
      </c>
      <c r="E167" s="44" t="s">
        <v>2704</v>
      </c>
    </row>
    <row r="168" spans="4:5">
      <c r="D168" t="s">
        <v>4374</v>
      </c>
      <c r="E168" s="44" t="s">
        <v>2832</v>
      </c>
    </row>
    <row r="169" spans="4:5">
      <c r="D169" t="s">
        <v>4415</v>
      </c>
      <c r="E169" s="44" t="s">
        <v>2877</v>
      </c>
    </row>
    <row r="170" spans="4:5">
      <c r="D170" t="s">
        <v>4426</v>
      </c>
      <c r="E170" s="44" t="s">
        <v>2888</v>
      </c>
    </row>
    <row r="171" spans="4:5">
      <c r="D171" t="s">
        <v>4435</v>
      </c>
      <c r="E171" s="44" t="s">
        <v>2897</v>
      </c>
    </row>
    <row r="172" spans="4:5">
      <c r="D172" t="s">
        <v>4461</v>
      </c>
      <c r="E172" s="44" t="s">
        <v>2923</v>
      </c>
    </row>
    <row r="173" spans="4:5">
      <c r="D173" t="s">
        <v>4473</v>
      </c>
      <c r="E173" s="44" t="s">
        <v>2935</v>
      </c>
    </row>
    <row r="174" spans="4:5">
      <c r="D174" t="s">
        <v>4537</v>
      </c>
      <c r="E174" s="44" t="s">
        <v>3001</v>
      </c>
    </row>
    <row r="175" spans="4:5">
      <c r="D175" t="s">
        <v>4601</v>
      </c>
      <c r="E175" s="44" t="s">
        <v>3066</v>
      </c>
    </row>
    <row r="176" spans="4:5">
      <c r="D176" t="s">
        <v>4609</v>
      </c>
      <c r="E176" s="44" t="s">
        <v>4953</v>
      </c>
    </row>
    <row r="177" spans="4:5">
      <c r="D177" s="85" t="s">
        <v>4626</v>
      </c>
      <c r="E177" s="86" t="s">
        <v>3090</v>
      </c>
    </row>
    <row r="178" spans="4:5">
      <c r="D178" t="s">
        <v>4630</v>
      </c>
      <c r="E178" s="44" t="s">
        <v>3094</v>
      </c>
    </row>
    <row r="179" spans="4:5">
      <c r="D179" t="s">
        <v>4632</v>
      </c>
      <c r="E179" s="44" t="s">
        <v>3097</v>
      </c>
    </row>
    <row r="180" spans="4:5">
      <c r="D180" t="s">
        <v>4644</v>
      </c>
      <c r="E180" s="44" t="s">
        <v>3111</v>
      </c>
    </row>
    <row r="181" spans="4:5">
      <c r="D181" t="s">
        <v>4726</v>
      </c>
      <c r="E181" s="44" t="s">
        <v>3199</v>
      </c>
    </row>
    <row r="182" spans="4:5">
      <c r="D182" t="s">
        <v>3359</v>
      </c>
      <c r="E182" s="44" t="s">
        <v>1780</v>
      </c>
    </row>
    <row r="183" spans="4:5">
      <c r="D183" t="s">
        <v>3366</v>
      </c>
      <c r="E183" s="44" t="s">
        <v>1787</v>
      </c>
    </row>
    <row r="184" spans="4:5">
      <c r="D184" t="s">
        <v>3391</v>
      </c>
      <c r="E184" s="44" t="s">
        <v>1811</v>
      </c>
    </row>
    <row r="185" spans="4:5">
      <c r="D185" t="s">
        <v>3515</v>
      </c>
      <c r="E185" s="44" t="s">
        <v>1944</v>
      </c>
    </row>
    <row r="186" spans="4:5">
      <c r="D186" t="s">
        <v>3544</v>
      </c>
      <c r="E186" s="44" t="s">
        <v>1974</v>
      </c>
    </row>
    <row r="187" spans="4:5">
      <c r="D187" t="s">
        <v>3622</v>
      </c>
      <c r="E187" s="44" t="s">
        <v>2055</v>
      </c>
    </row>
    <row r="188" spans="4:5">
      <c r="D188" t="s">
        <v>3623</v>
      </c>
      <c r="E188" s="44" t="s">
        <v>2056</v>
      </c>
    </row>
    <row r="189" spans="4:5">
      <c r="D189" t="s">
        <v>3795</v>
      </c>
      <c r="E189" s="44" t="s">
        <v>2232</v>
      </c>
    </row>
    <row r="190" spans="4:5">
      <c r="D190" t="s">
        <v>3796</v>
      </c>
      <c r="E190" s="44" t="s">
        <v>2233</v>
      </c>
    </row>
    <row r="191" spans="4:5">
      <c r="D191" t="s">
        <v>3857</v>
      </c>
      <c r="E191" s="44" t="s">
        <v>2295</v>
      </c>
    </row>
    <row r="192" spans="4:5">
      <c r="D192" t="s">
        <v>3887</v>
      </c>
      <c r="E192" s="44" t="s">
        <v>2329</v>
      </c>
    </row>
    <row r="193" spans="4:5">
      <c r="D193" t="s">
        <v>3902</v>
      </c>
      <c r="E193" s="44" t="s">
        <v>2344</v>
      </c>
    </row>
    <row r="194" spans="4:5">
      <c r="D194" t="s">
        <v>4000</v>
      </c>
      <c r="E194" s="44" t="s">
        <v>2445</v>
      </c>
    </row>
    <row r="195" spans="4:5">
      <c r="D195" t="s">
        <v>4086</v>
      </c>
      <c r="E195" s="44" t="s">
        <v>2533</v>
      </c>
    </row>
    <row r="196" spans="4:5">
      <c r="D196" t="s">
        <v>4327</v>
      </c>
      <c r="E196" s="44" t="s">
        <v>2784</v>
      </c>
    </row>
    <row r="197" spans="4:5">
      <c r="D197" t="s">
        <v>4425</v>
      </c>
      <c r="E197" s="44" t="s">
        <v>2887</v>
      </c>
    </row>
    <row r="198" spans="4:5">
      <c r="D198" t="s">
        <v>4517</v>
      </c>
      <c r="E198" s="44" t="s">
        <v>2981</v>
      </c>
    </row>
    <row r="199" spans="4:5">
      <c r="D199" t="s">
        <v>4580</v>
      </c>
      <c r="E199" s="44" t="s">
        <v>3045</v>
      </c>
    </row>
    <row r="200" spans="4:5">
      <c r="D200" s="85" t="s">
        <v>4676</v>
      </c>
      <c r="E200" s="86" t="s">
        <v>3146</v>
      </c>
    </row>
    <row r="201" spans="4:5">
      <c r="D201" t="s">
        <v>4714</v>
      </c>
      <c r="E201" s="44" t="s">
        <v>3186</v>
      </c>
    </row>
    <row r="202" spans="4:5">
      <c r="D202" s="85" t="s">
        <v>3289</v>
      </c>
      <c r="E202" s="86" t="s">
        <v>1709</v>
      </c>
    </row>
    <row r="203" spans="4:5">
      <c r="D203" t="s">
        <v>3308</v>
      </c>
      <c r="E203" s="44" t="s">
        <v>1728</v>
      </c>
    </row>
    <row r="204" spans="4:5">
      <c r="D204" t="s">
        <v>3601</v>
      </c>
      <c r="E204" s="44" t="s">
        <v>2032</v>
      </c>
    </row>
    <row r="205" spans="4:5">
      <c r="D205" t="s">
        <v>3629</v>
      </c>
      <c r="E205" s="44" t="s">
        <v>2062</v>
      </c>
    </row>
    <row r="206" spans="4:5">
      <c r="D206" s="85" t="s">
        <v>3677</v>
      </c>
      <c r="E206" s="86" t="s">
        <v>2111</v>
      </c>
    </row>
    <row r="207" spans="4:5">
      <c r="D207" t="s">
        <v>3683</v>
      </c>
      <c r="E207" s="44" t="s">
        <v>2117</v>
      </c>
    </row>
    <row r="208" spans="4:5">
      <c r="D208" t="s">
        <v>3818</v>
      </c>
      <c r="E208" s="44" t="s">
        <v>2256</v>
      </c>
    </row>
    <row r="209" spans="4:5">
      <c r="D209" t="s">
        <v>3267</v>
      </c>
      <c r="E209" s="44" t="s">
        <v>1687</v>
      </c>
    </row>
    <row r="210" spans="4:5">
      <c r="D210" t="s">
        <v>3268</v>
      </c>
      <c r="E210" s="44" t="s">
        <v>1688</v>
      </c>
    </row>
    <row r="211" spans="4:5">
      <c r="D211" t="s">
        <v>3269</v>
      </c>
      <c r="E211" s="44" t="s">
        <v>1689</v>
      </c>
    </row>
    <row r="212" spans="4:5">
      <c r="D212" t="s">
        <v>3329</v>
      </c>
      <c r="E212" s="44" t="s">
        <v>1749</v>
      </c>
    </row>
    <row r="213" spans="4:5">
      <c r="D213" t="s">
        <v>3340</v>
      </c>
      <c r="E213" s="44" t="s">
        <v>1761</v>
      </c>
    </row>
    <row r="214" spans="4:5">
      <c r="D214" t="s">
        <v>3348</v>
      </c>
      <c r="E214" s="44" t="s">
        <v>1769</v>
      </c>
    </row>
    <row r="215" spans="4:5">
      <c r="D215" t="s">
        <v>3438</v>
      </c>
      <c r="E215" s="44" t="s">
        <v>1861</v>
      </c>
    </row>
    <row r="216" spans="4:5">
      <c r="D216" t="s">
        <v>3492</v>
      </c>
      <c r="E216" s="44" t="s">
        <v>1920</v>
      </c>
    </row>
    <row r="217" spans="4:5">
      <c r="D217" t="s">
        <v>3710</v>
      </c>
      <c r="E217" s="44" t="s">
        <v>2144</v>
      </c>
    </row>
    <row r="218" spans="4:5">
      <c r="D218" s="85" t="s">
        <v>3735</v>
      </c>
      <c r="E218" s="86" t="s">
        <v>2170</v>
      </c>
    </row>
    <row r="219" spans="4:5">
      <c r="D219" t="s">
        <v>3832</v>
      </c>
      <c r="E219" s="44" t="s">
        <v>2270</v>
      </c>
    </row>
    <row r="220" spans="4:5">
      <c r="D220" s="85" t="s">
        <v>3973</v>
      </c>
      <c r="E220" s="86" t="s">
        <v>2418</v>
      </c>
    </row>
    <row r="221" spans="4:5">
      <c r="D221" t="s">
        <v>4204</v>
      </c>
      <c r="E221" s="44" t="s">
        <v>2653</v>
      </c>
    </row>
    <row r="222" spans="4:5">
      <c r="D222" t="s">
        <v>4205</v>
      </c>
      <c r="E222" s="44" t="s">
        <v>2654</v>
      </c>
    </row>
    <row r="223" spans="4:5">
      <c r="D223" t="s">
        <v>4376</v>
      </c>
      <c r="E223" s="44" t="s">
        <v>2834</v>
      </c>
    </row>
    <row r="224" spans="4:5">
      <c r="D224" t="s">
        <v>4379</v>
      </c>
      <c r="E224" s="44" t="s">
        <v>2837</v>
      </c>
    </row>
    <row r="225" spans="4:5">
      <c r="D225" t="s">
        <v>4446</v>
      </c>
      <c r="E225" s="44" t="s">
        <v>4954</v>
      </c>
    </row>
    <row r="226" spans="4:5">
      <c r="D226" t="s">
        <v>4524</v>
      </c>
      <c r="E226" s="44" t="s">
        <v>2988</v>
      </c>
    </row>
    <row r="227" spans="4:5">
      <c r="D227" t="s">
        <v>4614</v>
      </c>
      <c r="E227" s="44" t="s">
        <v>3078</v>
      </c>
    </row>
    <row r="228" spans="4:5">
      <c r="D228" s="85" t="s">
        <v>4685</v>
      </c>
      <c r="E228" s="86" t="s">
        <v>3155</v>
      </c>
    </row>
    <row r="229" spans="4:5">
      <c r="D229" t="s">
        <v>3265</v>
      </c>
      <c r="E229" s="44" t="s">
        <v>1685</v>
      </c>
    </row>
    <row r="230" spans="4:5">
      <c r="D230" t="s">
        <v>3313</v>
      </c>
      <c r="E230" s="44" t="s">
        <v>1733</v>
      </c>
    </row>
    <row r="231" spans="4:5">
      <c r="D231" t="s">
        <v>3335</v>
      </c>
      <c r="E231" s="44" t="s">
        <v>1755</v>
      </c>
    </row>
    <row r="232" spans="4:5">
      <c r="D232" t="s">
        <v>3659</v>
      </c>
      <c r="E232" s="44" t="s">
        <v>2092</v>
      </c>
    </row>
    <row r="233" spans="4:5">
      <c r="D233" t="s">
        <v>3814</v>
      </c>
      <c r="E233" s="44" t="s">
        <v>2252</v>
      </c>
    </row>
    <row r="234" spans="4:5">
      <c r="D234" t="s">
        <v>3842</v>
      </c>
      <c r="E234" s="44" t="s">
        <v>2280</v>
      </c>
    </row>
    <row r="235" spans="4:5">
      <c r="D235" t="s">
        <v>3872</v>
      </c>
      <c r="E235" s="44" t="s">
        <v>2313</v>
      </c>
    </row>
    <row r="236" spans="4:5">
      <c r="D236" t="s">
        <v>3891</v>
      </c>
      <c r="E236" s="44" t="s">
        <v>2333</v>
      </c>
    </row>
    <row r="237" spans="4:5">
      <c r="D237" t="s">
        <v>3929</v>
      </c>
      <c r="E237" s="44" t="s">
        <v>2372</v>
      </c>
    </row>
    <row r="238" spans="4:5">
      <c r="D238" t="s">
        <v>3954</v>
      </c>
      <c r="E238" s="44" t="s">
        <v>2399</v>
      </c>
    </row>
    <row r="239" spans="4:5">
      <c r="D239" t="s">
        <v>4025</v>
      </c>
      <c r="E239" s="44" t="s">
        <v>2470</v>
      </c>
    </row>
    <row r="240" spans="4:5">
      <c r="D240" t="s">
        <v>4076</v>
      </c>
      <c r="E240" s="44" t="s">
        <v>2523</v>
      </c>
    </row>
    <row r="241" spans="4:5">
      <c r="D241" t="s">
        <v>4154</v>
      </c>
      <c r="E241" s="44" t="s">
        <v>2601</v>
      </c>
    </row>
    <row r="242" spans="4:5">
      <c r="D242" t="s">
        <v>4224</v>
      </c>
      <c r="E242" s="44" t="s">
        <v>2674</v>
      </c>
    </row>
    <row r="243" spans="4:5">
      <c r="D243" t="s">
        <v>4288</v>
      </c>
      <c r="E243" s="44" t="s">
        <v>2743</v>
      </c>
    </row>
    <row r="244" spans="4:5">
      <c r="D244" t="s">
        <v>4304</v>
      </c>
      <c r="E244" s="44" t="s">
        <v>2759</v>
      </c>
    </row>
    <row r="245" spans="4:5">
      <c r="D245" t="s">
        <v>4410</v>
      </c>
      <c r="E245" s="44" t="s">
        <v>2871</v>
      </c>
    </row>
    <row r="246" spans="4:5">
      <c r="D246" t="s">
        <v>4467</v>
      </c>
      <c r="E246" s="44" t="s">
        <v>2929</v>
      </c>
    </row>
    <row r="247" spans="4:5">
      <c r="D247" t="s">
        <v>4662</v>
      </c>
      <c r="E247" s="44" t="s">
        <v>3131</v>
      </c>
    </row>
    <row r="248" spans="4:5">
      <c r="D248" t="s">
        <v>4663</v>
      </c>
      <c r="E248" s="44" t="s">
        <v>3132</v>
      </c>
    </row>
    <row r="249" spans="4:5">
      <c r="D249" t="s">
        <v>3319</v>
      </c>
      <c r="E249" s="44" t="s">
        <v>1739</v>
      </c>
    </row>
    <row r="250" spans="4:5">
      <c r="D250" t="s">
        <v>3393</v>
      </c>
      <c r="E250" s="44" t="s">
        <v>1813</v>
      </c>
    </row>
    <row r="251" spans="4:5">
      <c r="D251" s="85" t="s">
        <v>3412</v>
      </c>
      <c r="E251" s="86" t="s">
        <v>1834</v>
      </c>
    </row>
    <row r="252" spans="4:5">
      <c r="D252" t="s">
        <v>3729</v>
      </c>
      <c r="E252" s="44" t="s">
        <v>2164</v>
      </c>
    </row>
    <row r="253" spans="4:5">
      <c r="D253" t="s">
        <v>3774</v>
      </c>
      <c r="E253" s="44" t="s">
        <v>2209</v>
      </c>
    </row>
    <row r="254" spans="4:5">
      <c r="D254" t="s">
        <v>3977</v>
      </c>
      <c r="E254" s="44" t="s">
        <v>2422</v>
      </c>
    </row>
    <row r="255" spans="4:5">
      <c r="D255" t="s">
        <v>3984</v>
      </c>
      <c r="E255" s="44" t="s">
        <v>2429</v>
      </c>
    </row>
    <row r="256" spans="4:5">
      <c r="D256" t="s">
        <v>4004</v>
      </c>
      <c r="E256" s="44" t="s">
        <v>2449</v>
      </c>
    </row>
    <row r="257" spans="4:5">
      <c r="D257" t="s">
        <v>4015</v>
      </c>
      <c r="E257" s="44" t="s">
        <v>2460</v>
      </c>
    </row>
    <row r="258" spans="4:5">
      <c r="D258" t="s">
        <v>4181</v>
      </c>
      <c r="E258" s="44" t="s">
        <v>2628</v>
      </c>
    </row>
    <row r="259" spans="4:5">
      <c r="D259" t="s">
        <v>4182</v>
      </c>
      <c r="E259" s="44" t="s">
        <v>2629</v>
      </c>
    </row>
    <row r="260" spans="4:5">
      <c r="D260" t="s">
        <v>4277</v>
      </c>
      <c r="E260" s="44" t="s">
        <v>2732</v>
      </c>
    </row>
    <row r="261" spans="4:5">
      <c r="D261" t="s">
        <v>4322</v>
      </c>
      <c r="E261" s="44" t="s">
        <v>2778</v>
      </c>
    </row>
    <row r="262" spans="4:5">
      <c r="D262" t="s">
        <v>4424</v>
      </c>
      <c r="E262" s="44" t="s">
        <v>2886</v>
      </c>
    </row>
    <row r="263" spans="4:5">
      <c r="D263" t="s">
        <v>4691</v>
      </c>
      <c r="E263" s="44" t="s">
        <v>3162</v>
      </c>
    </row>
    <row r="264" spans="4:5">
      <c r="D264" t="s">
        <v>3239</v>
      </c>
      <c r="E264" s="44" t="s">
        <v>1662</v>
      </c>
    </row>
    <row r="265" spans="4:5">
      <c r="D265" t="s">
        <v>3463</v>
      </c>
      <c r="E265" s="44" t="s">
        <v>1889</v>
      </c>
    </row>
    <row r="266" spans="4:5">
      <c r="D266" t="s">
        <v>3473</v>
      </c>
      <c r="E266" s="44" t="s">
        <v>1899</v>
      </c>
    </row>
    <row r="267" spans="4:5">
      <c r="D267" t="s">
        <v>3519</v>
      </c>
      <c r="E267" s="44" t="s">
        <v>1948</v>
      </c>
    </row>
    <row r="268" spans="4:5">
      <c r="D268" s="85" t="s">
        <v>4108</v>
      </c>
      <c r="E268" s="86" t="s">
        <v>2555</v>
      </c>
    </row>
    <row r="269" spans="4:5">
      <c r="D269" t="s">
        <v>4332</v>
      </c>
      <c r="E269" s="44" t="s">
        <v>2789</v>
      </c>
    </row>
    <row r="270" spans="4:5">
      <c r="D270" t="s">
        <v>4703</v>
      </c>
      <c r="E270" s="44" t="s">
        <v>3175</v>
      </c>
    </row>
    <row r="271" spans="4:5">
      <c r="D271" t="s">
        <v>3425</v>
      </c>
      <c r="E271" s="44" t="s">
        <v>1848</v>
      </c>
    </row>
    <row r="272" spans="4:5">
      <c r="D272" t="s">
        <v>3686</v>
      </c>
      <c r="E272" s="44" t="s">
        <v>2120</v>
      </c>
    </row>
    <row r="273" spans="4:5">
      <c r="D273" t="s">
        <v>3304</v>
      </c>
      <c r="E273" s="44" t="s">
        <v>1724</v>
      </c>
    </row>
    <row r="274" spans="4:5">
      <c r="D274" t="s">
        <v>3397</v>
      </c>
      <c r="E274" s="44" t="s">
        <v>1819</v>
      </c>
    </row>
    <row r="275" spans="4:5">
      <c r="D275" t="s">
        <v>3405</v>
      </c>
      <c r="E275" s="44" t="s">
        <v>1827</v>
      </c>
    </row>
    <row r="276" spans="4:5">
      <c r="D276" t="s">
        <v>3499</v>
      </c>
      <c r="E276" s="44" t="s">
        <v>1927</v>
      </c>
    </row>
    <row r="277" spans="4:5">
      <c r="D277" s="85" t="s">
        <v>3596</v>
      </c>
      <c r="E277" s="86" t="s">
        <v>2026</v>
      </c>
    </row>
    <row r="278" spans="4:5">
      <c r="D278" t="s">
        <v>3821</v>
      </c>
      <c r="E278" s="44" t="s">
        <v>2259</v>
      </c>
    </row>
    <row r="279" spans="4:5">
      <c r="D279" t="s">
        <v>4050</v>
      </c>
      <c r="E279" s="44" t="s">
        <v>2495</v>
      </c>
    </row>
    <row r="280" spans="4:5">
      <c r="D280" t="s">
        <v>4109</v>
      </c>
      <c r="E280" s="44" t="s">
        <v>2556</v>
      </c>
    </row>
    <row r="281" spans="4:5">
      <c r="D281" t="s">
        <v>4150</v>
      </c>
      <c r="E281" s="44" t="s">
        <v>2597</v>
      </c>
    </row>
    <row r="282" spans="4:5">
      <c r="D282" t="s">
        <v>4151</v>
      </c>
      <c r="E282" s="44" t="s">
        <v>2598</v>
      </c>
    </row>
    <row r="283" spans="4:5">
      <c r="D283" t="s">
        <v>4279</v>
      </c>
      <c r="E283" s="44" t="s">
        <v>2734</v>
      </c>
    </row>
    <row r="284" spans="4:5">
      <c r="D284" s="85" t="s">
        <v>4337</v>
      </c>
      <c r="E284" s="86" t="s">
        <v>2795</v>
      </c>
    </row>
    <row r="285" spans="4:5">
      <c r="D285" t="s">
        <v>4430</v>
      </c>
      <c r="E285" s="44" t="s">
        <v>2892</v>
      </c>
    </row>
    <row r="286" spans="4:5">
      <c r="D286" t="s">
        <v>3353</v>
      </c>
      <c r="E286" s="44" t="s">
        <v>1774</v>
      </c>
    </row>
    <row r="287" spans="4:5">
      <c r="D287" t="s">
        <v>3570</v>
      </c>
      <c r="E287" s="44" t="s">
        <v>2000</v>
      </c>
    </row>
    <row r="288" spans="4:5">
      <c r="D288" t="s">
        <v>3574</v>
      </c>
      <c r="E288" s="44" t="s">
        <v>2004</v>
      </c>
    </row>
    <row r="289" spans="4:5">
      <c r="D289" s="85" t="s">
        <v>3621</v>
      </c>
      <c r="E289" s="86" t="s">
        <v>2054</v>
      </c>
    </row>
    <row r="290" spans="4:5">
      <c r="D290" t="s">
        <v>3913</v>
      </c>
      <c r="E290" s="44" t="s">
        <v>2355</v>
      </c>
    </row>
    <row r="291" spans="4:5">
      <c r="D291" t="s">
        <v>4169</v>
      </c>
      <c r="E291" s="44" t="s">
        <v>2616</v>
      </c>
    </row>
    <row r="292" spans="4:5">
      <c r="D292" s="85" t="s">
        <v>4187</v>
      </c>
      <c r="E292" s="86" t="s">
        <v>2635</v>
      </c>
    </row>
    <row r="293" spans="4:5">
      <c r="D293" t="s">
        <v>4358</v>
      </c>
      <c r="E293" s="44" t="s">
        <v>2816</v>
      </c>
    </row>
    <row r="294" spans="4:5">
      <c r="D294" t="s">
        <v>4370</v>
      </c>
      <c r="E294" s="44" t="s">
        <v>2828</v>
      </c>
    </row>
    <row r="295" spans="4:5">
      <c r="D295" t="s">
        <v>4552</v>
      </c>
      <c r="E295" s="44" t="s">
        <v>3016</v>
      </c>
    </row>
    <row r="296" spans="4:5">
      <c r="D296" t="s">
        <v>4575</v>
      </c>
      <c r="E296" s="44" t="s">
        <v>3039</v>
      </c>
    </row>
    <row r="297" spans="4:5">
      <c r="D297" t="s">
        <v>3339</v>
      </c>
      <c r="E297" s="44" t="s">
        <v>1760</v>
      </c>
    </row>
    <row r="298" spans="4:5">
      <c r="D298" t="s">
        <v>3468</v>
      </c>
      <c r="E298" s="44" t="s">
        <v>1894</v>
      </c>
    </row>
    <row r="299" spans="4:5">
      <c r="D299" t="s">
        <v>3777</v>
      </c>
      <c r="E299" s="44" t="s">
        <v>2212</v>
      </c>
    </row>
    <row r="300" spans="4:5">
      <c r="D300" t="s">
        <v>3850</v>
      </c>
      <c r="E300" s="44" t="s">
        <v>2288</v>
      </c>
    </row>
    <row r="301" spans="4:5">
      <c r="D301" t="s">
        <v>3852</v>
      </c>
      <c r="E301" s="44" t="s">
        <v>2290</v>
      </c>
    </row>
    <row r="302" spans="4:5">
      <c r="D302" t="s">
        <v>3962</v>
      </c>
      <c r="E302" s="44" t="s">
        <v>2407</v>
      </c>
    </row>
    <row r="303" spans="4:5">
      <c r="D303" t="s">
        <v>3983</v>
      </c>
      <c r="E303" s="44" t="s">
        <v>2428</v>
      </c>
    </row>
    <row r="304" spans="4:5">
      <c r="D304" t="s">
        <v>4008</v>
      </c>
      <c r="E304" s="44" t="s">
        <v>2453</v>
      </c>
    </row>
    <row r="305" spans="4:5">
      <c r="D305" t="s">
        <v>4024</v>
      </c>
      <c r="E305" s="44" t="s">
        <v>2469</v>
      </c>
    </row>
    <row r="306" spans="4:5">
      <c r="D306" t="s">
        <v>4088</v>
      </c>
      <c r="E306" s="44" t="s">
        <v>2535</v>
      </c>
    </row>
    <row r="307" spans="4:5">
      <c r="D307" t="s">
        <v>4195</v>
      </c>
      <c r="E307" s="44" t="s">
        <v>2644</v>
      </c>
    </row>
    <row r="308" spans="4:5">
      <c r="D308" t="s">
        <v>4276</v>
      </c>
      <c r="E308" s="44" t="s">
        <v>2731</v>
      </c>
    </row>
    <row r="309" spans="4:5">
      <c r="D309" t="s">
        <v>4301</v>
      </c>
      <c r="E309" s="44" t="s">
        <v>2756</v>
      </c>
    </row>
    <row r="310" spans="4:5">
      <c r="D310" t="s">
        <v>4317</v>
      </c>
      <c r="E310" s="44" t="s">
        <v>2773</v>
      </c>
    </row>
    <row r="311" spans="4:5">
      <c r="D311" t="s">
        <v>4393</v>
      </c>
      <c r="E311" s="44" t="s">
        <v>2853</v>
      </c>
    </row>
    <row r="312" spans="4:5">
      <c r="D312" t="s">
        <v>4406</v>
      </c>
      <c r="E312" s="44" t="s">
        <v>2867</v>
      </c>
    </row>
    <row r="313" spans="4:5">
      <c r="D313" t="s">
        <v>4484</v>
      </c>
      <c r="E313" s="44" t="s">
        <v>2947</v>
      </c>
    </row>
    <row r="314" spans="4:5">
      <c r="D314" t="s">
        <v>4488</v>
      </c>
      <c r="E314" s="44" t="s">
        <v>2951</v>
      </c>
    </row>
    <row r="315" spans="4:5">
      <c r="D315" t="s">
        <v>4550</v>
      </c>
      <c r="E315" s="44" t="s">
        <v>3014</v>
      </c>
    </row>
    <row r="316" spans="4:5">
      <c r="D316" t="s">
        <v>4570</v>
      </c>
      <c r="E316" s="44" t="s">
        <v>3034</v>
      </c>
    </row>
    <row r="317" spans="4:5">
      <c r="D317" t="s">
        <v>4578</v>
      </c>
      <c r="E317" s="44" t="s">
        <v>3043</v>
      </c>
    </row>
    <row r="318" spans="4:5">
      <c r="D318" t="s">
        <v>4633</v>
      </c>
      <c r="E318" s="44" t="s">
        <v>3099</v>
      </c>
    </row>
    <row r="319" spans="4:5">
      <c r="D319" t="s">
        <v>3244</v>
      </c>
      <c r="E319" s="44" t="s">
        <v>1664</v>
      </c>
    </row>
    <row r="320" spans="4:5">
      <c r="D320" t="s">
        <v>3502</v>
      </c>
      <c r="E320" s="44" t="s">
        <v>1930</v>
      </c>
    </row>
    <row r="321" spans="4:5">
      <c r="D321" s="85" t="s">
        <v>3688</v>
      </c>
      <c r="E321" s="86" t="s">
        <v>2122</v>
      </c>
    </row>
    <row r="322" spans="4:5">
      <c r="D322" t="s">
        <v>3798</v>
      </c>
      <c r="E322" s="44" t="s">
        <v>2235</v>
      </c>
    </row>
    <row r="323" spans="4:5">
      <c r="D323" t="s">
        <v>4207</v>
      </c>
      <c r="E323" s="44" t="s">
        <v>2656</v>
      </c>
    </row>
    <row r="324" spans="4:5">
      <c r="D324" t="s">
        <v>4292</v>
      </c>
      <c r="E324" s="44" t="s">
        <v>2747</v>
      </c>
    </row>
    <row r="325" spans="4:5">
      <c r="D325" t="s">
        <v>3577</v>
      </c>
      <c r="E325" s="44" t="s">
        <v>2007</v>
      </c>
    </row>
    <row r="326" spans="4:5">
      <c r="D326" t="s">
        <v>3604</v>
      </c>
      <c r="E326" s="44" t="s">
        <v>2035</v>
      </c>
    </row>
    <row r="327" spans="4:5">
      <c r="D327" t="s">
        <v>3615</v>
      </c>
      <c r="E327" s="44" t="s">
        <v>2048</v>
      </c>
    </row>
    <row r="328" spans="4:5">
      <c r="D328" t="s">
        <v>3649</v>
      </c>
      <c r="E328" s="44" t="s">
        <v>2082</v>
      </c>
    </row>
    <row r="329" spans="4:5">
      <c r="D329" t="s">
        <v>3678</v>
      </c>
      <c r="E329" s="44" t="s">
        <v>2112</v>
      </c>
    </row>
    <row r="330" spans="4:5">
      <c r="D330" s="85" t="s">
        <v>3699</v>
      </c>
      <c r="E330" s="86" t="s">
        <v>2132</v>
      </c>
    </row>
    <row r="331" spans="4:5">
      <c r="D331" t="s">
        <v>4356</v>
      </c>
      <c r="E331" s="44" t="s">
        <v>2814</v>
      </c>
    </row>
    <row r="332" spans="4:5">
      <c r="D332" t="s">
        <v>4380</v>
      </c>
      <c r="E332" s="44" t="s">
        <v>2839</v>
      </c>
    </row>
    <row r="333" spans="4:5">
      <c r="D333" t="s">
        <v>4387</v>
      </c>
      <c r="E333" s="44" t="s">
        <v>2846</v>
      </c>
    </row>
    <row r="334" spans="4:5">
      <c r="D334" t="s">
        <v>4579</v>
      </c>
      <c r="E334" s="44" t="s">
        <v>3044</v>
      </c>
    </row>
    <row r="335" spans="4:5">
      <c r="D335" t="s">
        <v>4604</v>
      </c>
      <c r="E335" s="44" t="s">
        <v>3069</v>
      </c>
    </row>
    <row r="336" spans="4:5">
      <c r="D336" t="s">
        <v>3723</v>
      </c>
      <c r="E336" s="44" t="s">
        <v>2157</v>
      </c>
    </row>
    <row r="337" spans="4:5">
      <c r="D337" t="s">
        <v>3926</v>
      </c>
      <c r="E337" s="44" t="s">
        <v>2369</v>
      </c>
    </row>
    <row r="338" spans="4:5">
      <c r="D338" t="s">
        <v>4040</v>
      </c>
      <c r="E338" s="44" t="s">
        <v>2485</v>
      </c>
    </row>
    <row r="339" spans="4:5">
      <c r="D339" t="s">
        <v>4095</v>
      </c>
      <c r="E339" s="44" t="s">
        <v>2542</v>
      </c>
    </row>
    <row r="340" spans="4:5">
      <c r="D340" t="s">
        <v>4105</v>
      </c>
      <c r="E340" s="44" t="s">
        <v>2552</v>
      </c>
    </row>
    <row r="341" spans="4:5">
      <c r="D341" t="s">
        <v>4198</v>
      </c>
      <c r="E341" s="44" t="s">
        <v>2647</v>
      </c>
    </row>
    <row r="342" spans="4:5">
      <c r="D342" t="s">
        <v>4214</v>
      </c>
      <c r="E342" s="44" t="s">
        <v>2663</v>
      </c>
    </row>
    <row r="343" spans="4:5">
      <c r="D343" t="s">
        <v>4220</v>
      </c>
      <c r="E343" s="44" t="s">
        <v>2670</v>
      </c>
    </row>
    <row r="344" spans="4:5">
      <c r="D344" t="s">
        <v>4315</v>
      </c>
      <c r="E344" s="44" t="s">
        <v>2771</v>
      </c>
    </row>
    <row r="345" spans="4:5">
      <c r="D345" t="s">
        <v>4391</v>
      </c>
      <c r="E345" s="44" t="s">
        <v>2851</v>
      </c>
    </row>
    <row r="346" spans="4:5">
      <c r="D346" t="s">
        <v>4530</v>
      </c>
      <c r="E346" s="44" t="s">
        <v>2994</v>
      </c>
    </row>
    <row r="347" spans="4:5">
      <c r="D347" t="s">
        <v>4727</v>
      </c>
      <c r="E347" s="44" t="s">
        <v>3200</v>
      </c>
    </row>
    <row r="348" spans="4:5">
      <c r="D348" t="s">
        <v>3246</v>
      </c>
      <c r="E348" s="44" t="s">
        <v>1666</v>
      </c>
    </row>
    <row r="349" spans="4:5">
      <c r="D349" t="s">
        <v>3275</v>
      </c>
      <c r="E349" s="44" t="s">
        <v>1695</v>
      </c>
    </row>
    <row r="350" spans="4:5">
      <c r="D350" t="s">
        <v>3315</v>
      </c>
      <c r="E350" s="44" t="s">
        <v>1735</v>
      </c>
    </row>
    <row r="351" spans="4:5">
      <c r="D351" t="s">
        <v>3324</v>
      </c>
      <c r="E351" s="44" t="s">
        <v>1744</v>
      </c>
    </row>
    <row r="352" spans="4:5">
      <c r="D352" t="s">
        <v>3372</v>
      </c>
      <c r="E352" s="44" t="s">
        <v>1794</v>
      </c>
    </row>
    <row r="353" spans="4:5">
      <c r="D353" t="s">
        <v>3495</v>
      </c>
      <c r="E353" s="44" t="s">
        <v>1923</v>
      </c>
    </row>
    <row r="354" spans="4:5">
      <c r="D354" t="s">
        <v>3603</v>
      </c>
      <c r="E354" s="44" t="s">
        <v>2034</v>
      </c>
    </row>
    <row r="355" spans="4:5">
      <c r="D355" t="s">
        <v>3856</v>
      </c>
      <c r="E355" s="44" t="s">
        <v>2294</v>
      </c>
    </row>
    <row r="356" spans="4:5">
      <c r="D356" t="s">
        <v>3915</v>
      </c>
      <c r="E356" s="44" t="s">
        <v>2357</v>
      </c>
    </row>
    <row r="357" spans="4:5">
      <c r="D357" t="s">
        <v>3947</v>
      </c>
      <c r="E357" s="44" t="s">
        <v>2391</v>
      </c>
    </row>
    <row r="358" spans="4:5">
      <c r="D358" t="s">
        <v>4134</v>
      </c>
      <c r="E358" s="44" t="s">
        <v>2581</v>
      </c>
    </row>
    <row r="359" spans="4:5">
      <c r="D359" t="s">
        <v>4135</v>
      </c>
      <c r="E359" s="44" t="s">
        <v>2582</v>
      </c>
    </row>
    <row r="360" spans="4:5">
      <c r="D360" t="s">
        <v>4152</v>
      </c>
      <c r="E360" s="44" t="s">
        <v>2599</v>
      </c>
    </row>
    <row r="361" spans="4:5">
      <c r="D361" t="s">
        <v>4203</v>
      </c>
      <c r="E361" s="44" t="s">
        <v>2652</v>
      </c>
    </row>
    <row r="362" spans="4:5">
      <c r="D362" t="s">
        <v>4233</v>
      </c>
      <c r="E362" s="44" t="s">
        <v>2685</v>
      </c>
    </row>
    <row r="363" spans="4:5">
      <c r="D363" t="s">
        <v>4234</v>
      </c>
      <c r="E363" s="44" t="s">
        <v>2686</v>
      </c>
    </row>
    <row r="364" spans="4:5">
      <c r="D364" t="s">
        <v>4310</v>
      </c>
      <c r="E364" s="44" t="s">
        <v>2765</v>
      </c>
    </row>
    <row r="365" spans="4:5">
      <c r="D365" t="s">
        <v>4312</v>
      </c>
      <c r="E365" s="44" t="s">
        <v>2768</v>
      </c>
    </row>
    <row r="366" spans="4:5">
      <c r="D366" t="s">
        <v>4316</v>
      </c>
      <c r="E366" s="44" t="s">
        <v>2772</v>
      </c>
    </row>
    <row r="367" spans="4:5">
      <c r="D367" t="s">
        <v>4361</v>
      </c>
      <c r="E367" s="44" t="s">
        <v>2819</v>
      </c>
    </row>
    <row r="368" spans="4:5">
      <c r="D368" s="85" t="s">
        <v>4388</v>
      </c>
      <c r="E368" s="86" t="s">
        <v>2848</v>
      </c>
    </row>
    <row r="369" spans="4:5">
      <c r="D369" t="s">
        <v>4474</v>
      </c>
      <c r="E369" s="44" t="s">
        <v>2936</v>
      </c>
    </row>
    <row r="370" spans="4:5">
      <c r="D370" t="s">
        <v>4585</v>
      </c>
      <c r="E370" s="44" t="s">
        <v>3050</v>
      </c>
    </row>
    <row r="371" spans="4:5">
      <c r="D371" t="s">
        <v>4627</v>
      </c>
      <c r="E371" s="44" t="s">
        <v>3091</v>
      </c>
    </row>
    <row r="372" spans="4:5">
      <c r="D372" t="s">
        <v>4670</v>
      </c>
      <c r="E372" s="44" t="s">
        <v>3139</v>
      </c>
    </row>
    <row r="373" spans="4:5">
      <c r="D373" t="s">
        <v>4695</v>
      </c>
      <c r="E373" s="44" t="s">
        <v>3166</v>
      </c>
    </row>
    <row r="374" spans="4:5">
      <c r="D374" t="s">
        <v>4708</v>
      </c>
      <c r="E374" s="44" t="s">
        <v>3180</v>
      </c>
    </row>
    <row r="375" spans="4:5">
      <c r="D375" t="s">
        <v>3406</v>
      </c>
      <c r="E375" s="44" t="s">
        <v>1828</v>
      </c>
    </row>
    <row r="376" spans="4:5">
      <c r="D376" s="85" t="s">
        <v>3407</v>
      </c>
      <c r="E376" s="86" t="s">
        <v>1829</v>
      </c>
    </row>
    <row r="377" spans="4:5">
      <c r="D377" t="s">
        <v>3432</v>
      </c>
      <c r="E377" s="44" t="s">
        <v>1855</v>
      </c>
    </row>
    <row r="378" spans="4:5">
      <c r="D378" t="s">
        <v>3459</v>
      </c>
      <c r="E378" s="44" t="s">
        <v>1885</v>
      </c>
    </row>
    <row r="379" spans="4:5">
      <c r="D379" t="s">
        <v>3687</v>
      </c>
      <c r="E379" s="44" t="s">
        <v>2121</v>
      </c>
    </row>
    <row r="380" spans="4:5">
      <c r="D380" t="s">
        <v>3703</v>
      </c>
      <c r="E380" s="44" t="s">
        <v>2136</v>
      </c>
    </row>
    <row r="381" spans="4:5">
      <c r="D381" t="s">
        <v>3851</v>
      </c>
      <c r="E381" s="44" t="s">
        <v>2289</v>
      </c>
    </row>
    <row r="382" spans="4:5">
      <c r="D382" t="s">
        <v>3925</v>
      </c>
      <c r="E382" s="44" t="s">
        <v>2368</v>
      </c>
    </row>
    <row r="383" spans="4:5">
      <c r="D383" t="s">
        <v>3976</v>
      </c>
      <c r="E383" s="44" t="s">
        <v>2421</v>
      </c>
    </row>
    <row r="384" spans="4:5">
      <c r="D384" t="s">
        <v>3993</v>
      </c>
      <c r="E384" s="44" t="s">
        <v>2438</v>
      </c>
    </row>
    <row r="385" spans="4:5">
      <c r="D385" t="s">
        <v>4031</v>
      </c>
      <c r="E385" s="44" t="s">
        <v>2476</v>
      </c>
    </row>
    <row r="386" spans="4:5">
      <c r="D386" t="s">
        <v>4037</v>
      </c>
      <c r="E386" s="44" t="s">
        <v>2482</v>
      </c>
    </row>
    <row r="387" spans="4:5">
      <c r="D387" t="s">
        <v>4137</v>
      </c>
      <c r="E387" s="44" t="s">
        <v>2584</v>
      </c>
    </row>
    <row r="388" spans="4:5">
      <c r="D388" t="s">
        <v>4240</v>
      </c>
      <c r="E388" s="44" t="s">
        <v>2692</v>
      </c>
    </row>
    <row r="389" spans="4:5">
      <c r="D389" t="s">
        <v>4275</v>
      </c>
      <c r="E389" s="44" t="s">
        <v>2730</v>
      </c>
    </row>
    <row r="390" spans="4:5">
      <c r="D390" s="85" t="s">
        <v>4447</v>
      </c>
      <c r="E390" s="86" t="s">
        <v>2909</v>
      </c>
    </row>
    <row r="391" spans="4:5">
      <c r="D391" t="s">
        <v>4542</v>
      </c>
      <c r="E391" s="44" t="s">
        <v>3006</v>
      </c>
    </row>
    <row r="392" spans="4:5">
      <c r="D392" t="s">
        <v>4682</v>
      </c>
      <c r="E392" s="44" t="s">
        <v>3152</v>
      </c>
    </row>
    <row r="393" spans="4:5">
      <c r="D393" s="85" t="s">
        <v>3479</v>
      </c>
      <c r="E393" s="86" t="s">
        <v>1906</v>
      </c>
    </row>
    <row r="394" spans="4:5">
      <c r="D394" t="s">
        <v>3488</v>
      </c>
      <c r="E394" s="44" t="s">
        <v>1916</v>
      </c>
    </row>
    <row r="395" spans="4:5">
      <c r="D395" t="s">
        <v>3491</v>
      </c>
      <c r="E395" s="44" t="s">
        <v>1919</v>
      </c>
    </row>
    <row r="396" spans="4:5">
      <c r="D396" t="s">
        <v>3511</v>
      </c>
      <c r="E396" s="44" t="s">
        <v>1940</v>
      </c>
    </row>
    <row r="397" spans="4:5">
      <c r="D397" t="s">
        <v>3633</v>
      </c>
      <c r="E397" s="44" t="s">
        <v>2066</v>
      </c>
    </row>
    <row r="398" spans="4:5">
      <c r="D398" t="s">
        <v>3753</v>
      </c>
      <c r="E398" s="44" t="s">
        <v>2188</v>
      </c>
    </row>
    <row r="399" spans="4:5">
      <c r="D399" t="s">
        <v>3815</v>
      </c>
      <c r="E399" s="44" t="s">
        <v>2253</v>
      </c>
    </row>
    <row r="400" spans="4:5">
      <c r="D400" t="s">
        <v>4148</v>
      </c>
      <c r="E400" s="44" t="s">
        <v>2595</v>
      </c>
    </row>
    <row r="401" spans="4:5">
      <c r="D401" t="s">
        <v>4468</v>
      </c>
      <c r="E401" s="44" t="s">
        <v>2930</v>
      </c>
    </row>
    <row r="402" spans="4:5">
      <c r="D402" t="s">
        <v>3257</v>
      </c>
      <c r="E402" s="44" t="s">
        <v>1677</v>
      </c>
    </row>
    <row r="403" spans="4:5">
      <c r="D403" t="s">
        <v>3342</v>
      </c>
      <c r="E403" s="44" t="s">
        <v>4955</v>
      </c>
    </row>
    <row r="404" spans="4:5">
      <c r="D404" t="s">
        <v>3377</v>
      </c>
      <c r="E404" s="44" t="s">
        <v>1799</v>
      </c>
    </row>
    <row r="405" spans="4:5">
      <c r="D405" t="s">
        <v>3429</v>
      </c>
      <c r="E405" s="44" t="s">
        <v>1852</v>
      </c>
    </row>
    <row r="406" spans="4:5">
      <c r="D406" t="s">
        <v>3439</v>
      </c>
      <c r="E406" s="44" t="s">
        <v>1862</v>
      </c>
    </row>
    <row r="407" spans="4:5">
      <c r="D407" t="s">
        <v>3504</v>
      </c>
      <c r="E407" s="44" t="s">
        <v>1932</v>
      </c>
    </row>
    <row r="408" spans="4:5">
      <c r="D408" t="s">
        <v>3634</v>
      </c>
      <c r="E408" s="44" t="s">
        <v>2067</v>
      </c>
    </row>
    <row r="409" spans="4:5">
      <c r="D409" t="s">
        <v>3701</v>
      </c>
      <c r="E409" s="44" t="s">
        <v>2134</v>
      </c>
    </row>
    <row r="410" spans="4:5">
      <c r="D410" t="s">
        <v>3804</v>
      </c>
      <c r="E410" s="44" t="s">
        <v>2241</v>
      </c>
    </row>
    <row r="411" spans="4:5">
      <c r="D411" s="85" t="s">
        <v>3935</v>
      </c>
      <c r="E411" s="86" t="s">
        <v>2378</v>
      </c>
    </row>
    <row r="412" spans="4:5">
      <c r="D412" t="s">
        <v>3958</v>
      </c>
      <c r="E412" s="44" t="s">
        <v>2403</v>
      </c>
    </row>
    <row r="413" spans="4:5">
      <c r="D413" t="s">
        <v>3964</v>
      </c>
      <c r="E413" s="44" t="s">
        <v>2409</v>
      </c>
    </row>
    <row r="414" spans="4:5">
      <c r="D414" t="s">
        <v>4048</v>
      </c>
      <c r="E414" s="44" t="s">
        <v>2493</v>
      </c>
    </row>
    <row r="415" spans="4:5">
      <c r="D415" t="s">
        <v>4085</v>
      </c>
      <c r="E415" s="44" t="s">
        <v>2532</v>
      </c>
    </row>
    <row r="416" spans="4:5">
      <c r="D416" t="s">
        <v>4093</v>
      </c>
      <c r="E416" s="44" t="s">
        <v>2540</v>
      </c>
    </row>
    <row r="417" spans="4:5">
      <c r="D417" t="s">
        <v>4111</v>
      </c>
      <c r="E417" s="44" t="s">
        <v>2558</v>
      </c>
    </row>
    <row r="418" spans="4:5">
      <c r="D418" t="s">
        <v>4140</v>
      </c>
      <c r="E418" s="44" t="s">
        <v>2587</v>
      </c>
    </row>
    <row r="419" spans="4:5">
      <c r="D419" t="s">
        <v>4273</v>
      </c>
      <c r="E419" s="44" t="s">
        <v>2728</v>
      </c>
    </row>
    <row r="420" spans="4:5">
      <c r="D420" t="s">
        <v>4407</v>
      </c>
      <c r="E420" s="44" t="s">
        <v>2868</v>
      </c>
    </row>
    <row r="421" spans="4:5">
      <c r="D421" t="s">
        <v>4540</v>
      </c>
      <c r="E421" s="44" t="s">
        <v>3004</v>
      </c>
    </row>
    <row r="422" spans="4:5">
      <c r="D422" t="s">
        <v>4555</v>
      </c>
      <c r="E422" s="44" t="s">
        <v>3019</v>
      </c>
    </row>
    <row r="423" spans="4:5">
      <c r="D423" t="s">
        <v>4646</v>
      </c>
      <c r="E423" s="44" t="s">
        <v>3113</v>
      </c>
    </row>
    <row r="424" spans="4:5">
      <c r="D424" s="85" t="s">
        <v>4719</v>
      </c>
      <c r="E424" s="86" t="s">
        <v>3190</v>
      </c>
    </row>
    <row r="425" spans="4:5">
      <c r="D425" t="s">
        <v>3746</v>
      </c>
      <c r="E425" s="44" t="s">
        <v>2181</v>
      </c>
    </row>
    <row r="426" spans="4:5">
      <c r="D426" t="s">
        <v>3781</v>
      </c>
      <c r="E426" s="44" t="s">
        <v>2216</v>
      </c>
    </row>
    <row r="427" spans="4:5">
      <c r="D427" t="s">
        <v>3782</v>
      </c>
      <c r="E427" s="44" t="s">
        <v>2217</v>
      </c>
    </row>
    <row r="428" spans="4:5">
      <c r="D428" t="s">
        <v>3787</v>
      </c>
      <c r="E428" s="44" t="s">
        <v>2222</v>
      </c>
    </row>
    <row r="429" spans="4:5">
      <c r="D429" t="s">
        <v>3855</v>
      </c>
      <c r="E429" s="44" t="s">
        <v>2293</v>
      </c>
    </row>
    <row r="430" spans="4:5">
      <c r="D430" t="s">
        <v>3865</v>
      </c>
      <c r="E430" s="44" t="s">
        <v>2304</v>
      </c>
    </row>
    <row r="431" spans="4:5">
      <c r="D431" t="s">
        <v>3897</v>
      </c>
      <c r="E431" s="44" t="s">
        <v>4956</v>
      </c>
    </row>
    <row r="432" spans="4:5">
      <c r="D432" t="s">
        <v>3969</v>
      </c>
      <c r="E432" s="44" t="s">
        <v>2414</v>
      </c>
    </row>
    <row r="433" spans="4:5">
      <c r="D433" t="s">
        <v>4101</v>
      </c>
      <c r="E433" s="44" t="s">
        <v>2548</v>
      </c>
    </row>
    <row r="434" spans="4:5">
      <c r="D434" t="s">
        <v>4136</v>
      </c>
      <c r="E434" s="44" t="s">
        <v>2583</v>
      </c>
    </row>
    <row r="435" spans="4:5">
      <c r="D435" t="s">
        <v>4227</v>
      </c>
      <c r="E435" s="44" t="s">
        <v>2677</v>
      </c>
    </row>
    <row r="436" spans="4:5">
      <c r="D436" t="s">
        <v>4243</v>
      </c>
      <c r="E436" s="44" t="s">
        <v>2696</v>
      </c>
    </row>
    <row r="437" spans="4:5">
      <c r="D437" t="s">
        <v>4506</v>
      </c>
      <c r="E437" s="44" t="s">
        <v>2970</v>
      </c>
    </row>
    <row r="438" spans="4:5">
      <c r="D438" t="s">
        <v>4521</v>
      </c>
      <c r="E438" s="44" t="s">
        <v>2985</v>
      </c>
    </row>
    <row r="439" spans="4:5">
      <c r="D439" t="s">
        <v>4589</v>
      </c>
      <c r="E439" s="44" t="s">
        <v>3054</v>
      </c>
    </row>
    <row r="440" spans="4:5">
      <c r="D440" t="s">
        <v>4654</v>
      </c>
      <c r="E440" s="44" t="s">
        <v>3121</v>
      </c>
    </row>
    <row r="441" spans="4:5">
      <c r="D441" t="s">
        <v>3256</v>
      </c>
      <c r="E441" s="44" t="s">
        <v>1676</v>
      </c>
    </row>
    <row r="442" spans="4:5">
      <c r="D442" t="s">
        <v>3270</v>
      </c>
      <c r="E442" s="44" t="s">
        <v>1690</v>
      </c>
    </row>
    <row r="443" spans="4:5">
      <c r="D443" t="s">
        <v>3272</v>
      </c>
      <c r="E443" s="44" t="s">
        <v>1692</v>
      </c>
    </row>
    <row r="444" spans="4:5">
      <c r="D444" t="s">
        <v>3281</v>
      </c>
      <c r="E444" s="44" t="s">
        <v>1701</v>
      </c>
    </row>
    <row r="445" spans="4:5">
      <c r="D445" t="s">
        <v>3300</v>
      </c>
      <c r="E445" s="44" t="s">
        <v>1720</v>
      </c>
    </row>
    <row r="446" spans="4:5">
      <c r="D446" t="s">
        <v>3327</v>
      </c>
      <c r="E446" s="44" t="s">
        <v>1747</v>
      </c>
    </row>
    <row r="447" spans="4:5">
      <c r="D447" s="85" t="s">
        <v>3422</v>
      </c>
      <c r="E447" s="86" t="s">
        <v>1845</v>
      </c>
    </row>
    <row r="448" spans="4:5">
      <c r="D448" t="s">
        <v>3458</v>
      </c>
      <c r="E448" s="44" t="s">
        <v>1883</v>
      </c>
    </row>
    <row r="449" spans="4:5">
      <c r="D449" t="s">
        <v>3489</v>
      </c>
      <c r="E449" s="44" t="s">
        <v>1917</v>
      </c>
    </row>
    <row r="450" spans="4:5">
      <c r="D450" t="s">
        <v>3550</v>
      </c>
      <c r="E450" s="44" t="s">
        <v>1980</v>
      </c>
    </row>
    <row r="451" spans="4:5">
      <c r="D451" t="s">
        <v>3588</v>
      </c>
      <c r="E451" s="44" t="s">
        <v>2018</v>
      </c>
    </row>
    <row r="452" spans="4:5">
      <c r="D452" t="s">
        <v>3797</v>
      </c>
      <c r="E452" s="44" t="s">
        <v>2234</v>
      </c>
    </row>
    <row r="453" spans="4:5">
      <c r="D453" t="s">
        <v>3802</v>
      </c>
      <c r="E453" s="44" t="s">
        <v>2239</v>
      </c>
    </row>
    <row r="454" spans="4:5">
      <c r="D454" t="s">
        <v>3939</v>
      </c>
      <c r="E454" s="44" t="s">
        <v>2382</v>
      </c>
    </row>
    <row r="455" spans="4:5">
      <c r="D455" t="s">
        <v>3944</v>
      </c>
      <c r="E455" s="44" t="s">
        <v>2388</v>
      </c>
    </row>
    <row r="456" spans="4:5">
      <c r="D456" t="s">
        <v>3985</v>
      </c>
      <c r="E456" s="44" t="s">
        <v>2430</v>
      </c>
    </row>
    <row r="457" spans="4:5">
      <c r="D457" t="s">
        <v>4013</v>
      </c>
      <c r="E457" s="44" t="s">
        <v>2458</v>
      </c>
    </row>
    <row r="458" spans="4:5">
      <c r="D458" t="s">
        <v>4066</v>
      </c>
      <c r="E458" s="44" t="s">
        <v>2512</v>
      </c>
    </row>
    <row r="459" spans="4:5">
      <c r="D459" t="s">
        <v>4087</v>
      </c>
      <c r="E459" s="44" t="s">
        <v>2534</v>
      </c>
    </row>
    <row r="460" spans="4:5">
      <c r="D460" t="s">
        <v>4180</v>
      </c>
      <c r="E460" s="44" t="s">
        <v>2627</v>
      </c>
    </row>
    <row r="461" spans="4:5">
      <c r="D461" s="85" t="s">
        <v>4283</v>
      </c>
      <c r="E461" s="86" t="s">
        <v>2738</v>
      </c>
    </row>
    <row r="462" spans="4:5">
      <c r="D462" t="s">
        <v>4314</v>
      </c>
      <c r="E462" s="44" t="s">
        <v>2770</v>
      </c>
    </row>
    <row r="463" spans="4:5">
      <c r="D463" t="s">
        <v>4319</v>
      </c>
      <c r="E463" s="44" t="s">
        <v>2775</v>
      </c>
    </row>
    <row r="464" spans="4:5">
      <c r="D464" t="s">
        <v>4336</v>
      </c>
      <c r="E464" s="44" t="s">
        <v>2794</v>
      </c>
    </row>
    <row r="465" spans="4:5">
      <c r="D465" t="s">
        <v>4508</v>
      </c>
      <c r="E465" s="44" t="s">
        <v>2972</v>
      </c>
    </row>
    <row r="466" spans="4:5">
      <c r="D466" t="s">
        <v>4615</v>
      </c>
      <c r="E466" s="44" t="s">
        <v>3079</v>
      </c>
    </row>
    <row r="467" spans="4:5">
      <c r="D467" t="s">
        <v>3417</v>
      </c>
      <c r="E467" s="44" t="s">
        <v>1839</v>
      </c>
    </row>
    <row r="468" spans="4:5">
      <c r="D468" t="s">
        <v>3457</v>
      </c>
      <c r="E468" s="44" t="s">
        <v>1881</v>
      </c>
    </row>
    <row r="469" spans="4:5">
      <c r="D469" t="s">
        <v>3508</v>
      </c>
      <c r="E469" s="44" t="s">
        <v>1937</v>
      </c>
    </row>
    <row r="470" spans="4:5">
      <c r="D470" t="s">
        <v>3551</v>
      </c>
      <c r="E470" s="44" t="s">
        <v>1981</v>
      </c>
    </row>
    <row r="471" spans="4:5">
      <c r="D471" t="s">
        <v>3563</v>
      </c>
      <c r="E471" s="44" t="s">
        <v>1993</v>
      </c>
    </row>
    <row r="472" spans="4:5">
      <c r="D472" t="s">
        <v>3665</v>
      </c>
      <c r="E472" s="44" t="s">
        <v>2098</v>
      </c>
    </row>
    <row r="473" spans="4:5">
      <c r="D473" t="s">
        <v>3809</v>
      </c>
      <c r="E473" s="44" t="s">
        <v>2247</v>
      </c>
    </row>
    <row r="474" spans="4:5">
      <c r="D474" t="s">
        <v>3819</v>
      </c>
      <c r="E474" s="44" t="s">
        <v>2257</v>
      </c>
    </row>
    <row r="475" spans="4:5">
      <c r="D475" s="85" t="s">
        <v>3893</v>
      </c>
      <c r="E475" s="86" t="s">
        <v>2335</v>
      </c>
    </row>
    <row r="476" spans="4:5">
      <c r="D476" t="s">
        <v>3961</v>
      </c>
      <c r="E476" s="44" t="s">
        <v>2406</v>
      </c>
    </row>
    <row r="477" spans="4:5">
      <c r="D477" s="85" t="s">
        <v>3972</v>
      </c>
      <c r="E477" s="86" t="s">
        <v>2417</v>
      </c>
    </row>
    <row r="478" spans="4:5">
      <c r="D478" t="s">
        <v>3979</v>
      </c>
      <c r="E478" s="44" t="s">
        <v>2424</v>
      </c>
    </row>
    <row r="479" spans="4:5">
      <c r="D479" t="s">
        <v>3992</v>
      </c>
      <c r="E479" s="44" t="s">
        <v>2437</v>
      </c>
    </row>
    <row r="480" spans="4:5">
      <c r="D480" t="s">
        <v>3996</v>
      </c>
      <c r="E480" s="44" t="s">
        <v>2441</v>
      </c>
    </row>
    <row r="481" spans="4:5">
      <c r="D481" t="s">
        <v>4130</v>
      </c>
      <c r="E481" s="44" t="s">
        <v>2577</v>
      </c>
    </row>
    <row r="482" spans="4:5">
      <c r="D482" t="s">
        <v>4381</v>
      </c>
      <c r="E482" s="44" t="s">
        <v>2840</v>
      </c>
    </row>
    <row r="483" spans="4:5">
      <c r="D483" s="85" t="s">
        <v>4382</v>
      </c>
      <c r="E483" s="86" t="s">
        <v>2841</v>
      </c>
    </row>
    <row r="484" spans="4:5">
      <c r="D484" t="s">
        <v>4599</v>
      </c>
      <c r="E484" s="44" t="s">
        <v>3064</v>
      </c>
    </row>
    <row r="485" spans="4:5">
      <c r="D485" t="s">
        <v>4666</v>
      </c>
      <c r="E485" s="44" t="s">
        <v>3135</v>
      </c>
    </row>
    <row r="486" spans="4:5">
      <c r="D486" t="s">
        <v>3294</v>
      </c>
      <c r="E486" s="44" t="s">
        <v>1714</v>
      </c>
    </row>
    <row r="487" spans="4:5">
      <c r="D487" t="s">
        <v>3455</v>
      </c>
      <c r="E487" s="44" t="s">
        <v>1879</v>
      </c>
    </row>
    <row r="488" spans="4:5">
      <c r="D488" t="s">
        <v>3522</v>
      </c>
      <c r="E488" s="44" t="s">
        <v>1951</v>
      </c>
    </row>
    <row r="489" spans="4:5">
      <c r="D489" t="s">
        <v>3921</v>
      </c>
      <c r="E489" s="44" t="s">
        <v>2364</v>
      </c>
    </row>
    <row r="490" spans="4:5">
      <c r="D490" t="s">
        <v>3995</v>
      </c>
      <c r="E490" s="44" t="s">
        <v>2440</v>
      </c>
    </row>
    <row r="491" spans="4:5">
      <c r="D491" t="s">
        <v>4036</v>
      </c>
      <c r="E491" s="44" t="s">
        <v>2481</v>
      </c>
    </row>
    <row r="492" spans="4:5">
      <c r="D492" t="s">
        <v>4729</v>
      </c>
      <c r="E492" s="44" t="s">
        <v>4957</v>
      </c>
    </row>
    <row r="493" spans="4:5">
      <c r="D493" s="85" t="s">
        <v>3292</v>
      </c>
      <c r="E493" s="86" t="s">
        <v>1712</v>
      </c>
    </row>
    <row r="494" spans="4:5">
      <c r="D494" t="s">
        <v>3347</v>
      </c>
      <c r="E494" s="44" t="s">
        <v>1768</v>
      </c>
    </row>
    <row r="495" spans="4:5">
      <c r="D495" t="s">
        <v>3376</v>
      </c>
      <c r="E495" s="44" t="s">
        <v>1798</v>
      </c>
    </row>
    <row r="496" spans="4:5">
      <c r="D496" t="s">
        <v>3512</v>
      </c>
      <c r="E496" s="44" t="s">
        <v>1941</v>
      </c>
    </row>
    <row r="497" spans="4:5">
      <c r="D497" s="85" t="s">
        <v>3608</v>
      </c>
      <c r="E497" s="86" t="s">
        <v>2041</v>
      </c>
    </row>
    <row r="498" spans="4:5">
      <c r="D498" t="s">
        <v>4868</v>
      </c>
      <c r="E498" s="44" t="s">
        <v>4958</v>
      </c>
    </row>
    <row r="499" spans="4:5">
      <c r="D499" t="s">
        <v>3625</v>
      </c>
      <c r="E499" s="44" t="s">
        <v>2058</v>
      </c>
    </row>
    <row r="500" spans="4:5">
      <c r="D500" t="s">
        <v>3675</v>
      </c>
      <c r="E500" s="44" t="s">
        <v>2109</v>
      </c>
    </row>
    <row r="501" spans="4:5">
      <c r="D501" t="s">
        <v>3691</v>
      </c>
      <c r="E501" s="44" t="s">
        <v>2125</v>
      </c>
    </row>
    <row r="502" spans="4:5">
      <c r="D502" t="s">
        <v>3719</v>
      </c>
      <c r="E502" s="44" t="s">
        <v>2153</v>
      </c>
    </row>
    <row r="503" spans="4:5">
      <c r="D503" t="s">
        <v>3764</v>
      </c>
      <c r="E503" s="44" t="s">
        <v>2199</v>
      </c>
    </row>
    <row r="504" spans="4:5">
      <c r="D504" t="s">
        <v>3779</v>
      </c>
      <c r="E504" s="44" t="s">
        <v>2214</v>
      </c>
    </row>
    <row r="505" spans="4:5">
      <c r="D505" t="s">
        <v>3894</v>
      </c>
      <c r="E505" s="44" t="s">
        <v>2336</v>
      </c>
    </row>
    <row r="506" spans="4:5">
      <c r="D506" t="s">
        <v>3900</v>
      </c>
      <c r="E506" s="44" t="s">
        <v>2342</v>
      </c>
    </row>
    <row r="507" spans="4:5">
      <c r="D507" t="s">
        <v>3937</v>
      </c>
      <c r="E507" s="44" t="s">
        <v>2380</v>
      </c>
    </row>
    <row r="508" spans="4:5">
      <c r="D508" t="s">
        <v>4061</v>
      </c>
      <c r="E508" s="44" t="s">
        <v>2506</v>
      </c>
    </row>
    <row r="509" spans="4:5">
      <c r="D509" t="s">
        <v>4261</v>
      </c>
      <c r="E509" s="44" t="s">
        <v>2715</v>
      </c>
    </row>
    <row r="510" spans="4:5">
      <c r="D510" t="s">
        <v>4269</v>
      </c>
      <c r="E510" s="44" t="s">
        <v>2724</v>
      </c>
    </row>
    <row r="511" spans="4:5">
      <c r="D511" t="s">
        <v>4280</v>
      </c>
      <c r="E511" s="44" t="s">
        <v>2735</v>
      </c>
    </row>
    <row r="512" spans="4:5">
      <c r="D512" t="s">
        <v>4293</v>
      </c>
      <c r="E512" s="44" t="s">
        <v>2748</v>
      </c>
    </row>
    <row r="513" spans="4:5">
      <c r="D513" t="s">
        <v>4390</v>
      </c>
      <c r="E513" s="44" t="s">
        <v>2850</v>
      </c>
    </row>
    <row r="514" spans="4:5">
      <c r="D514" t="s">
        <v>4398</v>
      </c>
      <c r="E514" s="44" t="s">
        <v>2858</v>
      </c>
    </row>
    <row r="515" spans="4:5">
      <c r="D515" t="s">
        <v>4423</v>
      </c>
      <c r="E515" s="44" t="s">
        <v>2885</v>
      </c>
    </row>
    <row r="516" spans="4:5">
      <c r="D516" t="s">
        <v>4428</v>
      </c>
      <c r="E516" s="44" t="s">
        <v>2890</v>
      </c>
    </row>
    <row r="517" spans="4:5">
      <c r="D517" t="s">
        <v>4456</v>
      </c>
      <c r="E517" s="44" t="s">
        <v>2918</v>
      </c>
    </row>
    <row r="518" spans="4:5">
      <c r="D518" t="s">
        <v>4577</v>
      </c>
      <c r="E518" s="44" t="s">
        <v>4959</v>
      </c>
    </row>
    <row r="519" spans="4:5">
      <c r="D519" t="s">
        <v>4612</v>
      </c>
      <c r="E519" s="44" t="s">
        <v>3076</v>
      </c>
    </row>
    <row r="520" spans="4:5">
      <c r="D520" t="s">
        <v>4631</v>
      </c>
      <c r="E520" s="44" t="s">
        <v>3096</v>
      </c>
    </row>
    <row r="521" spans="4:5">
      <c r="D521" t="s">
        <v>3260</v>
      </c>
      <c r="E521" s="44" t="s">
        <v>1680</v>
      </c>
    </row>
    <row r="522" spans="4:5">
      <c r="D522" t="s">
        <v>3282</v>
      </c>
      <c r="E522" s="44" t="s">
        <v>1702</v>
      </c>
    </row>
    <row r="523" spans="4:5">
      <c r="D523" t="s">
        <v>3350</v>
      </c>
      <c r="E523" s="44" t="s">
        <v>1771</v>
      </c>
    </row>
    <row r="524" spans="4:5">
      <c r="D524" t="s">
        <v>3370</v>
      </c>
      <c r="E524" s="44" t="s">
        <v>1792</v>
      </c>
    </row>
    <row r="525" spans="4:5">
      <c r="D525" t="s">
        <v>3374</v>
      </c>
      <c r="E525" s="44" t="s">
        <v>1796</v>
      </c>
    </row>
    <row r="526" spans="4:5">
      <c r="D526" t="s">
        <v>3448</v>
      </c>
      <c r="E526" s="44" t="s">
        <v>1871</v>
      </c>
    </row>
    <row r="527" spans="4:5">
      <c r="D527" t="s">
        <v>4869</v>
      </c>
      <c r="E527" s="44" t="s">
        <v>4960</v>
      </c>
    </row>
    <row r="528" spans="4:5">
      <c r="D528" t="s">
        <v>3591</v>
      </c>
      <c r="E528" s="44" t="s">
        <v>2021</v>
      </c>
    </row>
    <row r="529" spans="4:5">
      <c r="D529" t="s">
        <v>3694</v>
      </c>
      <c r="E529" s="44" t="s">
        <v>4961</v>
      </c>
    </row>
    <row r="530" spans="4:5">
      <c r="D530" t="s">
        <v>3806</v>
      </c>
      <c r="E530" s="44" t="s">
        <v>2243</v>
      </c>
    </row>
    <row r="531" spans="4:5">
      <c r="D531" t="s">
        <v>3909</v>
      </c>
      <c r="E531" s="44" t="s">
        <v>2351</v>
      </c>
    </row>
    <row r="532" spans="4:5">
      <c r="D532" t="s">
        <v>3845</v>
      </c>
      <c r="E532" s="44" t="s">
        <v>2283</v>
      </c>
    </row>
    <row r="533" spans="4:5">
      <c r="D533" t="s">
        <v>3890</v>
      </c>
      <c r="E533" s="44" t="s">
        <v>2332</v>
      </c>
    </row>
    <row r="534" spans="4:5">
      <c r="D534" t="s">
        <v>3901</v>
      </c>
      <c r="E534" s="44" t="s">
        <v>2343</v>
      </c>
    </row>
    <row r="535" spans="4:5">
      <c r="D535" t="s">
        <v>4167</v>
      </c>
      <c r="E535" s="44" t="s">
        <v>2614</v>
      </c>
    </row>
    <row r="536" spans="4:5">
      <c r="D536" t="s">
        <v>4170</v>
      </c>
      <c r="E536" s="44" t="s">
        <v>2617</v>
      </c>
    </row>
    <row r="537" spans="4:5">
      <c r="D537" t="s">
        <v>4172</v>
      </c>
      <c r="E537" s="44" t="s">
        <v>2619</v>
      </c>
    </row>
    <row r="538" spans="4:5">
      <c r="D538" t="s">
        <v>4217</v>
      </c>
      <c r="E538" s="44" t="s">
        <v>2667</v>
      </c>
    </row>
    <row r="539" spans="4:5">
      <c r="D539" t="s">
        <v>4247</v>
      </c>
      <c r="E539" s="44" t="s">
        <v>2700</v>
      </c>
    </row>
    <row r="540" spans="4:5">
      <c r="D540" t="s">
        <v>4285</v>
      </c>
      <c r="E540" s="44" t="s">
        <v>2740</v>
      </c>
    </row>
    <row r="541" spans="4:5">
      <c r="D541" t="s">
        <v>4309</v>
      </c>
      <c r="E541" s="44" t="s">
        <v>2764</v>
      </c>
    </row>
    <row r="542" spans="4:5">
      <c r="D542" t="s">
        <v>4385</v>
      </c>
      <c r="E542" s="44" t="s">
        <v>2844</v>
      </c>
    </row>
    <row r="543" spans="4:5">
      <c r="D543" t="s">
        <v>4457</v>
      </c>
      <c r="E543" s="44" t="s">
        <v>2919</v>
      </c>
    </row>
    <row r="544" spans="4:5">
      <c r="D544" t="s">
        <v>4502</v>
      </c>
      <c r="E544" s="44" t="s">
        <v>2966</v>
      </c>
    </row>
    <row r="545" spans="4:5">
      <c r="D545" t="s">
        <v>4613</v>
      </c>
      <c r="E545" s="44" t="s">
        <v>3077</v>
      </c>
    </row>
    <row r="546" spans="4:5">
      <c r="D546" t="s">
        <v>4622</v>
      </c>
      <c r="E546" s="44" t="s">
        <v>3086</v>
      </c>
    </row>
    <row r="547" spans="4:5">
      <c r="D547" t="s">
        <v>4689</v>
      </c>
      <c r="E547" s="44" t="s">
        <v>3159</v>
      </c>
    </row>
    <row r="548" spans="4:5">
      <c r="D548" t="s">
        <v>4699</v>
      </c>
      <c r="E548" s="44" t="s">
        <v>3170</v>
      </c>
    </row>
    <row r="549" spans="4:5">
      <c r="D549" t="s">
        <v>3998</v>
      </c>
      <c r="E549" s="44" t="s">
        <v>2443</v>
      </c>
    </row>
    <row r="550" spans="4:5">
      <c r="D550" t="s">
        <v>4158</v>
      </c>
      <c r="E550" s="44" t="s">
        <v>2605</v>
      </c>
    </row>
    <row r="551" spans="4:5">
      <c r="D551" t="s">
        <v>4168</v>
      </c>
      <c r="E551" s="44" t="s">
        <v>2615</v>
      </c>
    </row>
    <row r="552" spans="4:5">
      <c r="D552" t="s">
        <v>4359</v>
      </c>
      <c r="E552" s="44" t="s">
        <v>2817</v>
      </c>
    </row>
    <row r="553" spans="4:5">
      <c r="D553" t="s">
        <v>4369</v>
      </c>
      <c r="E553" s="44" t="s">
        <v>2827</v>
      </c>
    </row>
    <row r="554" spans="4:5">
      <c r="D554" t="s">
        <v>4603</v>
      </c>
      <c r="E554" s="44" t="s">
        <v>3068</v>
      </c>
    </row>
    <row r="555" spans="4:5">
      <c r="D555" t="s">
        <v>4629</v>
      </c>
      <c r="E555" s="44" t="s">
        <v>3093</v>
      </c>
    </row>
    <row r="556" spans="4:5">
      <c r="D556" t="s">
        <v>4652</v>
      </c>
      <c r="E556" s="44" t="s">
        <v>3119</v>
      </c>
    </row>
    <row r="557" spans="4:5">
      <c r="D557" t="s">
        <v>4690</v>
      </c>
      <c r="E557" s="44" t="s">
        <v>3160</v>
      </c>
    </row>
    <row r="558" spans="4:5">
      <c r="D558" s="85" t="s">
        <v>3469</v>
      </c>
      <c r="E558" s="86" t="s">
        <v>1895</v>
      </c>
    </row>
    <row r="559" spans="4:5">
      <c r="D559" t="s">
        <v>3531</v>
      </c>
      <c r="E559" s="44" t="s">
        <v>1960</v>
      </c>
    </row>
    <row r="560" spans="4:5">
      <c r="D560" t="s">
        <v>3578</v>
      </c>
      <c r="E560" s="44" t="s">
        <v>2008</v>
      </c>
    </row>
    <row r="561" spans="4:5">
      <c r="D561" t="s">
        <v>3662</v>
      </c>
      <c r="E561" s="44" t="s">
        <v>2095</v>
      </c>
    </row>
    <row r="562" spans="4:5">
      <c r="D562" t="s">
        <v>4870</v>
      </c>
      <c r="E562" s="44" t="s">
        <v>4962</v>
      </c>
    </row>
    <row r="563" spans="4:5">
      <c r="D563" t="s">
        <v>3914</v>
      </c>
      <c r="E563" s="44" t="s">
        <v>2356</v>
      </c>
    </row>
    <row r="564" spans="4:5">
      <c r="D564" t="s">
        <v>4041</v>
      </c>
      <c r="E564" s="44" t="s">
        <v>2486</v>
      </c>
    </row>
    <row r="565" spans="4:5">
      <c r="D565" t="s">
        <v>4126</v>
      </c>
      <c r="E565" s="44" t="s">
        <v>2573</v>
      </c>
    </row>
    <row r="566" spans="4:5">
      <c r="D566" t="s">
        <v>4345</v>
      </c>
      <c r="E566" s="44" t="s">
        <v>2803</v>
      </c>
    </row>
    <row r="567" spans="4:5">
      <c r="D567" t="s">
        <v>4417</v>
      </c>
      <c r="E567" s="44" t="s">
        <v>2879</v>
      </c>
    </row>
    <row r="568" spans="4:5">
      <c r="D568" t="s">
        <v>4420</v>
      </c>
      <c r="E568" s="44" t="s">
        <v>2882</v>
      </c>
    </row>
    <row r="569" spans="4:5">
      <c r="D569" t="s">
        <v>4453</v>
      </c>
      <c r="E569" s="44" t="s">
        <v>2915</v>
      </c>
    </row>
    <row r="570" spans="4:5">
      <c r="D570" t="s">
        <v>4490</v>
      </c>
      <c r="E570" s="44" t="s">
        <v>2953</v>
      </c>
    </row>
    <row r="571" spans="4:5">
      <c r="D571" t="s">
        <v>4515</v>
      </c>
      <c r="E571" s="44" t="s">
        <v>2979</v>
      </c>
    </row>
    <row r="572" spans="4:5">
      <c r="D572" t="s">
        <v>4554</v>
      </c>
      <c r="E572" s="44" t="s">
        <v>3018</v>
      </c>
    </row>
    <row r="573" spans="4:5">
      <c r="D573" t="s">
        <v>4562</v>
      </c>
      <c r="E573" s="44" t="s">
        <v>3026</v>
      </c>
    </row>
    <row r="574" spans="4:5">
      <c r="D574" t="s">
        <v>4568</v>
      </c>
      <c r="E574" s="44" t="s">
        <v>3032</v>
      </c>
    </row>
    <row r="575" spans="4:5">
      <c r="D575" t="s">
        <v>4713</v>
      </c>
      <c r="E575" s="44" t="s">
        <v>3185</v>
      </c>
    </row>
    <row r="576" spans="4:5">
      <c r="D576" t="s">
        <v>3245</v>
      </c>
      <c r="E576" s="44" t="s">
        <v>1665</v>
      </c>
    </row>
    <row r="577" spans="4:5">
      <c r="D577" t="s">
        <v>3312</v>
      </c>
      <c r="E577" s="44" t="s">
        <v>1732</v>
      </c>
    </row>
    <row r="578" spans="4:5">
      <c r="D578" t="s">
        <v>3476</v>
      </c>
      <c r="E578" s="44" t="s">
        <v>1903</v>
      </c>
    </row>
    <row r="579" spans="4:5">
      <c r="D579" t="s">
        <v>3477</v>
      </c>
      <c r="E579" s="44" t="s">
        <v>1904</v>
      </c>
    </row>
    <row r="580" spans="4:5">
      <c r="D580" t="s">
        <v>3490</v>
      </c>
      <c r="E580" s="44" t="s">
        <v>1918</v>
      </c>
    </row>
    <row r="581" spans="4:5">
      <c r="D581" t="s">
        <v>3498</v>
      </c>
      <c r="E581" s="44" t="s">
        <v>1926</v>
      </c>
    </row>
    <row r="582" spans="4:5">
      <c r="D582" t="s">
        <v>3525</v>
      </c>
      <c r="E582" s="44" t="s">
        <v>1954</v>
      </c>
    </row>
    <row r="583" spans="4:5">
      <c r="D583" t="s">
        <v>3527</v>
      </c>
      <c r="E583" s="44" t="s">
        <v>1956</v>
      </c>
    </row>
    <row r="584" spans="4:5">
      <c r="D584" t="s">
        <v>3528</v>
      </c>
      <c r="E584" s="44" t="s">
        <v>1957</v>
      </c>
    </row>
    <row r="585" spans="4:5">
      <c r="D585" t="s">
        <v>3530</v>
      </c>
      <c r="E585" s="44" t="s">
        <v>1959</v>
      </c>
    </row>
    <row r="586" spans="4:5">
      <c r="D586" t="s">
        <v>3572</v>
      </c>
      <c r="E586" s="44" t="s">
        <v>2002</v>
      </c>
    </row>
    <row r="587" spans="4:5">
      <c r="D587" t="s">
        <v>3580</v>
      </c>
      <c r="E587" s="44" t="s">
        <v>2010</v>
      </c>
    </row>
    <row r="588" spans="4:5">
      <c r="D588" t="s">
        <v>3652</v>
      </c>
      <c r="E588" s="44" t="s">
        <v>2085</v>
      </c>
    </row>
    <row r="589" spans="4:5">
      <c r="D589" t="s">
        <v>3741</v>
      </c>
      <c r="E589" s="44" t="s">
        <v>2176</v>
      </c>
    </row>
    <row r="590" spans="4:5">
      <c r="D590" t="s">
        <v>3742</v>
      </c>
      <c r="E590" s="44" t="s">
        <v>2177</v>
      </c>
    </row>
    <row r="591" spans="4:5">
      <c r="D591" t="s">
        <v>3748</v>
      </c>
      <c r="E591" s="44" t="s">
        <v>2183</v>
      </c>
    </row>
    <row r="592" spans="4:5">
      <c r="D592" s="85" t="s">
        <v>3756</v>
      </c>
      <c r="E592" s="86" t="s">
        <v>2191</v>
      </c>
    </row>
    <row r="593" spans="4:5">
      <c r="D593" s="85" t="s">
        <v>3788</v>
      </c>
      <c r="E593" s="86" t="s">
        <v>2223</v>
      </c>
    </row>
    <row r="594" spans="4:5">
      <c r="D594" t="s">
        <v>3813</v>
      </c>
      <c r="E594" s="44" t="s">
        <v>2251</v>
      </c>
    </row>
    <row r="595" spans="4:5">
      <c r="D595" t="s">
        <v>3864</v>
      </c>
      <c r="E595" s="44" t="s">
        <v>2302</v>
      </c>
    </row>
    <row r="596" spans="4:5">
      <c r="D596" t="s">
        <v>3881</v>
      </c>
      <c r="E596" s="44" t="s">
        <v>2323</v>
      </c>
    </row>
    <row r="597" spans="4:5">
      <c r="D597" t="s">
        <v>3932</v>
      </c>
      <c r="E597" s="44" t="s">
        <v>2375</v>
      </c>
    </row>
    <row r="598" spans="4:5">
      <c r="D598" t="s">
        <v>4006</v>
      </c>
      <c r="E598" s="44" t="s">
        <v>2451</v>
      </c>
    </row>
    <row r="599" spans="4:5">
      <c r="D599" t="s">
        <v>4094</v>
      </c>
      <c r="E599" s="44" t="s">
        <v>2541</v>
      </c>
    </row>
    <row r="600" spans="4:5">
      <c r="D600" t="s">
        <v>4110</v>
      </c>
      <c r="E600" s="44" t="s">
        <v>2557</v>
      </c>
    </row>
    <row r="601" spans="4:5">
      <c r="D601" t="s">
        <v>4125</v>
      </c>
      <c r="E601" s="44" t="s">
        <v>2572</v>
      </c>
    </row>
    <row r="602" spans="4:5">
      <c r="D602" t="s">
        <v>4153</v>
      </c>
      <c r="E602" s="44" t="s">
        <v>2600</v>
      </c>
    </row>
    <row r="603" spans="4:5">
      <c r="D603" t="s">
        <v>4206</v>
      </c>
      <c r="E603" s="44" t="s">
        <v>2655</v>
      </c>
    </row>
    <row r="604" spans="4:5">
      <c r="D604" t="s">
        <v>4211</v>
      </c>
      <c r="E604" s="44" t="s">
        <v>2660</v>
      </c>
    </row>
    <row r="605" spans="4:5">
      <c r="D605" t="s">
        <v>4244</v>
      </c>
      <c r="E605" s="44" t="s">
        <v>2697</v>
      </c>
    </row>
    <row r="606" spans="4:5">
      <c r="D606" t="s">
        <v>4252</v>
      </c>
      <c r="E606" s="44" t="s">
        <v>2705</v>
      </c>
    </row>
    <row r="607" spans="4:5">
      <c r="D607" t="s">
        <v>4321</v>
      </c>
      <c r="E607" s="44" t="s">
        <v>2777</v>
      </c>
    </row>
    <row r="608" spans="4:5">
      <c r="D608" t="s">
        <v>4339</v>
      </c>
      <c r="E608" s="44" t="s">
        <v>2797</v>
      </c>
    </row>
    <row r="609" spans="4:5">
      <c r="D609" t="s">
        <v>4340</v>
      </c>
      <c r="E609" s="44" t="s">
        <v>2798</v>
      </c>
    </row>
    <row r="610" spans="4:5">
      <c r="D610" t="s">
        <v>4341</v>
      </c>
      <c r="E610" s="44" t="s">
        <v>2799</v>
      </c>
    </row>
    <row r="611" spans="4:5">
      <c r="D611" t="s">
        <v>4342</v>
      </c>
      <c r="E611" s="44" t="s">
        <v>2800</v>
      </c>
    </row>
    <row r="612" spans="4:5">
      <c r="D612" t="s">
        <v>4347</v>
      </c>
      <c r="E612" s="44" t="s">
        <v>2805</v>
      </c>
    </row>
    <row r="613" spans="4:5">
      <c r="D613" t="s">
        <v>4367</v>
      </c>
      <c r="E613" s="44" t="s">
        <v>2825</v>
      </c>
    </row>
    <row r="614" spans="4:5">
      <c r="D614" t="s">
        <v>4395</v>
      </c>
      <c r="E614" s="44" t="s">
        <v>2855</v>
      </c>
    </row>
    <row r="615" spans="4:5">
      <c r="D615" t="s">
        <v>4471</v>
      </c>
      <c r="E615" s="44" t="s">
        <v>2933</v>
      </c>
    </row>
    <row r="616" spans="4:5">
      <c r="D616" t="s">
        <v>4499</v>
      </c>
      <c r="E616" s="44" t="s">
        <v>2963</v>
      </c>
    </row>
    <row r="617" spans="4:5">
      <c r="D617" t="s">
        <v>4516</v>
      </c>
      <c r="E617" s="44" t="s">
        <v>2980</v>
      </c>
    </row>
    <row r="618" spans="4:5">
      <c r="D618" t="s">
        <v>4549</v>
      </c>
      <c r="E618" s="44" t="s">
        <v>3013</v>
      </c>
    </row>
    <row r="619" spans="4:5">
      <c r="D619" t="s">
        <v>4553</v>
      </c>
      <c r="E619" s="44" t="s">
        <v>3017</v>
      </c>
    </row>
    <row r="620" spans="4:5">
      <c r="D620" t="s">
        <v>4581</v>
      </c>
      <c r="E620" s="44" t="s">
        <v>3046</v>
      </c>
    </row>
    <row r="621" spans="4:5">
      <c r="D621" t="s">
        <v>4591</v>
      </c>
      <c r="E621" s="44" t="s">
        <v>3056</v>
      </c>
    </row>
    <row r="622" spans="4:5">
      <c r="D622" s="85" t="s">
        <v>4607</v>
      </c>
      <c r="E622" s="86" t="s">
        <v>3072</v>
      </c>
    </row>
    <row r="623" spans="4:5">
      <c r="D623" t="s">
        <v>4608</v>
      </c>
      <c r="E623" s="44" t="s">
        <v>3073</v>
      </c>
    </row>
    <row r="624" spans="4:5">
      <c r="D624" t="s">
        <v>3240</v>
      </c>
      <c r="E624" s="44" t="s">
        <v>4963</v>
      </c>
    </row>
    <row r="625" spans="4:5">
      <c r="D625" t="s">
        <v>3278</v>
      </c>
      <c r="E625" s="44" t="s">
        <v>1698</v>
      </c>
    </row>
    <row r="626" spans="4:5">
      <c r="D626" t="s">
        <v>3303</v>
      </c>
      <c r="E626" s="44" t="s">
        <v>1723</v>
      </c>
    </row>
    <row r="627" spans="4:5">
      <c r="D627" t="s">
        <v>3386</v>
      </c>
      <c r="E627" s="44" t="s">
        <v>1807</v>
      </c>
    </row>
    <row r="628" spans="4:5">
      <c r="D628" t="s">
        <v>3387</v>
      </c>
      <c r="E628" s="44" t="s">
        <v>1808</v>
      </c>
    </row>
    <row r="629" spans="4:5">
      <c r="D629" t="s">
        <v>3496</v>
      </c>
      <c r="E629" s="44" t="s">
        <v>1924</v>
      </c>
    </row>
    <row r="630" spans="4:5">
      <c r="D630" t="s">
        <v>3497</v>
      </c>
      <c r="E630" s="44" t="s">
        <v>1925</v>
      </c>
    </row>
    <row r="631" spans="4:5">
      <c r="D631" t="s">
        <v>3524</v>
      </c>
      <c r="E631" s="44" t="s">
        <v>1953</v>
      </c>
    </row>
    <row r="632" spans="4:5">
      <c r="D632" t="s">
        <v>3533</v>
      </c>
      <c r="E632" s="44" t="s">
        <v>1962</v>
      </c>
    </row>
    <row r="633" spans="4:5">
      <c r="D633" t="s">
        <v>3594</v>
      </c>
      <c r="E633" s="44" t="s">
        <v>2024</v>
      </c>
    </row>
    <row r="634" spans="4:5">
      <c r="D634" t="s">
        <v>3595</v>
      </c>
      <c r="E634" s="44" t="s">
        <v>2025</v>
      </c>
    </row>
    <row r="635" spans="4:5">
      <c r="D635" t="s">
        <v>3620</v>
      </c>
      <c r="E635" s="44" t="s">
        <v>2053</v>
      </c>
    </row>
    <row r="636" spans="4:5">
      <c r="D636" t="s">
        <v>3657</v>
      </c>
      <c r="E636" s="44" t="s">
        <v>2090</v>
      </c>
    </row>
    <row r="637" spans="4:5">
      <c r="D637" t="s">
        <v>3721</v>
      </c>
      <c r="E637" s="44" t="s">
        <v>2155</v>
      </c>
    </row>
    <row r="638" spans="4:5">
      <c r="D638" t="s">
        <v>3722</v>
      </c>
      <c r="E638" s="44" t="s">
        <v>2156</v>
      </c>
    </row>
    <row r="639" spans="4:5">
      <c r="D639" t="s">
        <v>3747</v>
      </c>
      <c r="E639" s="44" t="s">
        <v>2182</v>
      </c>
    </row>
    <row r="640" spans="4:5">
      <c r="D640" t="s">
        <v>3751</v>
      </c>
      <c r="E640" s="44" t="s">
        <v>2186</v>
      </c>
    </row>
    <row r="641" spans="4:5">
      <c r="D641" t="s">
        <v>3775</v>
      </c>
      <c r="E641" s="44" t="s">
        <v>2210</v>
      </c>
    </row>
    <row r="642" spans="4:5">
      <c r="D642" t="s">
        <v>3828</v>
      </c>
      <c r="E642" s="44" t="s">
        <v>2266</v>
      </c>
    </row>
    <row r="643" spans="4:5">
      <c r="D643" t="s">
        <v>3834</v>
      </c>
      <c r="E643" s="44" t="s">
        <v>2272</v>
      </c>
    </row>
    <row r="644" spans="4:5">
      <c r="D644" t="s">
        <v>3835</v>
      </c>
      <c r="E644" s="44" t="s">
        <v>2273</v>
      </c>
    </row>
    <row r="645" spans="4:5">
      <c r="D645" t="s">
        <v>3870</v>
      </c>
      <c r="E645" s="44" t="s">
        <v>2311</v>
      </c>
    </row>
    <row r="646" spans="4:5">
      <c r="D646" t="s">
        <v>3903</v>
      </c>
      <c r="E646" s="44" t="s">
        <v>2345</v>
      </c>
    </row>
    <row r="647" spans="4:5">
      <c r="D647" t="s">
        <v>3907</v>
      </c>
      <c r="E647" s="44" t="s">
        <v>2349</v>
      </c>
    </row>
    <row r="648" spans="4:5">
      <c r="D648" t="s">
        <v>3928</v>
      </c>
      <c r="E648" s="44" t="s">
        <v>2371</v>
      </c>
    </row>
    <row r="649" spans="4:5">
      <c r="D649" t="s">
        <v>4016</v>
      </c>
      <c r="E649" s="44" t="s">
        <v>2461</v>
      </c>
    </row>
    <row r="650" spans="4:5">
      <c r="D650" s="85" t="s">
        <v>4164</v>
      </c>
      <c r="E650" s="86" t="s">
        <v>2611</v>
      </c>
    </row>
    <row r="651" spans="4:5">
      <c r="D651" s="85" t="s">
        <v>4191</v>
      </c>
      <c r="E651" s="86" t="s">
        <v>2640</v>
      </c>
    </row>
    <row r="652" spans="4:5">
      <c r="D652" t="s">
        <v>4199</v>
      </c>
      <c r="E652" s="44" t="s">
        <v>2648</v>
      </c>
    </row>
    <row r="653" spans="4:5">
      <c r="D653" t="s">
        <v>4232</v>
      </c>
      <c r="E653" s="44" t="s">
        <v>2684</v>
      </c>
    </row>
    <row r="654" spans="4:5">
      <c r="D654" t="s">
        <v>4235</v>
      </c>
      <c r="E654" s="44" t="s">
        <v>2687</v>
      </c>
    </row>
    <row r="655" spans="4:5">
      <c r="D655" t="s">
        <v>4239</v>
      </c>
      <c r="E655" s="44" t="s">
        <v>2691</v>
      </c>
    </row>
    <row r="656" spans="4:5">
      <c r="D656" t="s">
        <v>4256</v>
      </c>
      <c r="E656" s="44" t="s">
        <v>2710</v>
      </c>
    </row>
    <row r="657" spans="4:5">
      <c r="D657" t="s">
        <v>4260</v>
      </c>
      <c r="E657" s="44" t="s">
        <v>2714</v>
      </c>
    </row>
    <row r="658" spans="4:5">
      <c r="D658" t="s">
        <v>4268</v>
      </c>
      <c r="E658" s="44" t="s">
        <v>2723</v>
      </c>
    </row>
    <row r="659" spans="4:5">
      <c r="D659" s="85" t="s">
        <v>4299</v>
      </c>
      <c r="E659" s="86" t="s">
        <v>2754</v>
      </c>
    </row>
    <row r="660" spans="4:5">
      <c r="D660" t="s">
        <v>4351</v>
      </c>
      <c r="E660" s="44" t="s">
        <v>2809</v>
      </c>
    </row>
    <row r="661" spans="4:5">
      <c r="D661" t="s">
        <v>4399</v>
      </c>
      <c r="E661" s="44" t="s">
        <v>2859</v>
      </c>
    </row>
    <row r="662" spans="4:5">
      <c r="D662" s="85" t="s">
        <v>4404</v>
      </c>
      <c r="E662" s="86" t="s">
        <v>2864</v>
      </c>
    </row>
    <row r="663" spans="4:5">
      <c r="D663" t="s">
        <v>4454</v>
      </c>
      <c r="E663" s="44" t="s">
        <v>2916</v>
      </c>
    </row>
    <row r="664" spans="4:5">
      <c r="D664" t="s">
        <v>4478</v>
      </c>
      <c r="E664" s="44" t="s">
        <v>2941</v>
      </c>
    </row>
    <row r="665" spans="4:5">
      <c r="D665" t="s">
        <v>4505</v>
      </c>
      <c r="E665" s="44" t="s">
        <v>2969</v>
      </c>
    </row>
    <row r="666" spans="4:5">
      <c r="D666" t="s">
        <v>4509</v>
      </c>
      <c r="E666" s="44" t="s">
        <v>2973</v>
      </c>
    </row>
    <row r="667" spans="4:5">
      <c r="D667" t="s">
        <v>4514</v>
      </c>
      <c r="E667" s="44" t="s">
        <v>2978</v>
      </c>
    </row>
    <row r="668" spans="4:5">
      <c r="D668" t="s">
        <v>4520</v>
      </c>
      <c r="E668" s="44" t="s">
        <v>2984</v>
      </c>
    </row>
    <row r="669" spans="4:5">
      <c r="D669" t="s">
        <v>4669</v>
      </c>
      <c r="E669" s="44" t="s">
        <v>3138</v>
      </c>
    </row>
    <row r="670" spans="4:5">
      <c r="D670" t="s">
        <v>4710</v>
      </c>
      <c r="E670" s="44" t="s">
        <v>3182</v>
      </c>
    </row>
    <row r="671" spans="4:5">
      <c r="D671" t="s">
        <v>3237</v>
      </c>
      <c r="E671" s="44" t="s">
        <v>4964</v>
      </c>
    </row>
    <row r="672" spans="4:5">
      <c r="D672" s="85" t="s">
        <v>3316</v>
      </c>
      <c r="E672" s="86" t="s">
        <v>1736</v>
      </c>
    </row>
    <row r="673" spans="4:5">
      <c r="D673" t="s">
        <v>3331</v>
      </c>
      <c r="E673" s="44" t="s">
        <v>1751</v>
      </c>
    </row>
    <row r="674" spans="4:5">
      <c r="D674" t="s">
        <v>3343</v>
      </c>
      <c r="E674" s="44" t="s">
        <v>1764</v>
      </c>
    </row>
    <row r="675" spans="4:5">
      <c r="D675" t="s">
        <v>3540</v>
      </c>
      <c r="E675" s="44" t="s">
        <v>1969</v>
      </c>
    </row>
    <row r="676" spans="4:5">
      <c r="D676" t="s">
        <v>3564</v>
      </c>
      <c r="E676" s="44" t="s">
        <v>1994</v>
      </c>
    </row>
    <row r="677" spans="4:5">
      <c r="D677" t="s">
        <v>3684</v>
      </c>
      <c r="E677" s="44" t="s">
        <v>2118</v>
      </c>
    </row>
    <row r="678" spans="4:5">
      <c r="D678" s="85" t="s">
        <v>3726</v>
      </c>
      <c r="E678" s="86" t="s">
        <v>2160</v>
      </c>
    </row>
    <row r="679" spans="4:5">
      <c r="D679" t="s">
        <v>3739</v>
      </c>
      <c r="E679" s="44" t="s">
        <v>2174</v>
      </c>
    </row>
    <row r="680" spans="4:5">
      <c r="D680" t="s">
        <v>3745</v>
      </c>
      <c r="E680" s="44" t="s">
        <v>2180</v>
      </c>
    </row>
    <row r="681" spans="4:5">
      <c r="D681" t="s">
        <v>3776</v>
      </c>
      <c r="E681" s="44" t="s">
        <v>2211</v>
      </c>
    </row>
    <row r="682" spans="4:5">
      <c r="D682" t="s">
        <v>3783</v>
      </c>
      <c r="E682" s="44" t="s">
        <v>2218</v>
      </c>
    </row>
    <row r="683" spans="4:5">
      <c r="D683" t="s">
        <v>3801</v>
      </c>
      <c r="E683" s="44" t="s">
        <v>2238</v>
      </c>
    </row>
    <row r="684" spans="4:5">
      <c r="D684" t="s">
        <v>3920</v>
      </c>
      <c r="E684" s="44" t="s">
        <v>2362</v>
      </c>
    </row>
    <row r="685" spans="4:5">
      <c r="D685" t="s">
        <v>3959</v>
      </c>
      <c r="E685" s="44" t="s">
        <v>2404</v>
      </c>
    </row>
    <row r="686" spans="4:5">
      <c r="D686" t="s">
        <v>4023</v>
      </c>
      <c r="E686" s="44" t="s">
        <v>2468</v>
      </c>
    </row>
    <row r="687" spans="4:5">
      <c r="D687" t="s">
        <v>4034</v>
      </c>
      <c r="E687" s="44" t="s">
        <v>2479</v>
      </c>
    </row>
    <row r="688" spans="4:5">
      <c r="D688" t="s">
        <v>4081</v>
      </c>
      <c r="E688" s="44" t="s">
        <v>2528</v>
      </c>
    </row>
    <row r="689" spans="4:5">
      <c r="D689" t="s">
        <v>4124</v>
      </c>
      <c r="E689" s="44" t="s">
        <v>2571</v>
      </c>
    </row>
    <row r="690" spans="4:5">
      <c r="D690" t="s">
        <v>4201</v>
      </c>
      <c r="E690" s="44" t="s">
        <v>2650</v>
      </c>
    </row>
    <row r="691" spans="4:5">
      <c r="D691" t="s">
        <v>4215</v>
      </c>
      <c r="E691" s="44" t="s">
        <v>2665</v>
      </c>
    </row>
    <row r="692" spans="4:5">
      <c r="D692" t="s">
        <v>4221</v>
      </c>
      <c r="E692" s="44" t="s">
        <v>2671</v>
      </c>
    </row>
    <row r="693" spans="4:5">
      <c r="D693" t="s">
        <v>4230</v>
      </c>
      <c r="E693" s="44" t="s">
        <v>2682</v>
      </c>
    </row>
    <row r="694" spans="4:5">
      <c r="D694" t="s">
        <v>4308</v>
      </c>
      <c r="E694" s="44" t="s">
        <v>2763</v>
      </c>
    </row>
    <row r="695" spans="4:5">
      <c r="D695" t="s">
        <v>4313</v>
      </c>
      <c r="E695" s="44" t="s">
        <v>2769</v>
      </c>
    </row>
    <row r="696" spans="4:5">
      <c r="D696" t="s">
        <v>4526</v>
      </c>
      <c r="E696" s="44" t="s">
        <v>2990</v>
      </c>
    </row>
    <row r="697" spans="4:5">
      <c r="D697" t="s">
        <v>4534</v>
      </c>
      <c r="E697" s="44" t="s">
        <v>2998</v>
      </c>
    </row>
    <row r="698" spans="4:5">
      <c r="D698" t="s">
        <v>4871</v>
      </c>
      <c r="E698" s="44" t="s">
        <v>4965</v>
      </c>
    </row>
    <row r="699" spans="4:5">
      <c r="D699" t="s">
        <v>4639</v>
      </c>
      <c r="E699" s="44" t="s">
        <v>3105</v>
      </c>
    </row>
    <row r="700" spans="4:5">
      <c r="D700" s="85" t="s">
        <v>4649</v>
      </c>
      <c r="E700" s="86" t="s">
        <v>3116</v>
      </c>
    </row>
    <row r="701" spans="4:5">
      <c r="D701" t="s">
        <v>3279</v>
      </c>
      <c r="E701" s="44" t="s">
        <v>1699</v>
      </c>
    </row>
    <row r="702" spans="4:5">
      <c r="D702" t="s">
        <v>3401</v>
      </c>
      <c r="E702" s="44" t="s">
        <v>1823</v>
      </c>
    </row>
    <row r="703" spans="4:5">
      <c r="D703" t="s">
        <v>3447</v>
      </c>
      <c r="E703" s="44" t="s">
        <v>1870</v>
      </c>
    </row>
    <row r="704" spans="4:5">
      <c r="D704" t="s">
        <v>3466</v>
      </c>
      <c r="E704" s="44" t="s">
        <v>1892</v>
      </c>
    </row>
    <row r="705" spans="4:5">
      <c r="D705" t="s">
        <v>3510</v>
      </c>
      <c r="E705" s="44" t="s">
        <v>1939</v>
      </c>
    </row>
    <row r="706" spans="4:5">
      <c r="D706" t="s">
        <v>3586</v>
      </c>
      <c r="E706" s="44" t="s">
        <v>2016</v>
      </c>
    </row>
    <row r="707" spans="4:5">
      <c r="D707" t="s">
        <v>3643</v>
      </c>
      <c r="E707" s="44" t="s">
        <v>2076</v>
      </c>
    </row>
    <row r="708" spans="4:5">
      <c r="D708" t="s">
        <v>3671</v>
      </c>
      <c r="E708" s="44" t="s">
        <v>2104</v>
      </c>
    </row>
    <row r="709" spans="4:5">
      <c r="D709" t="s">
        <v>3685</v>
      </c>
      <c r="E709" s="44" t="s">
        <v>2119</v>
      </c>
    </row>
    <row r="710" spans="4:5">
      <c r="D710" t="s">
        <v>3733</v>
      </c>
      <c r="E710" s="44" t="s">
        <v>2168</v>
      </c>
    </row>
    <row r="711" spans="4:5">
      <c r="D711" t="s">
        <v>3780</v>
      </c>
      <c r="E711" s="44" t="s">
        <v>2215</v>
      </c>
    </row>
    <row r="712" spans="4:5">
      <c r="D712" t="s">
        <v>3794</v>
      </c>
      <c r="E712" s="44" t="s">
        <v>2231</v>
      </c>
    </row>
    <row r="713" spans="4:5">
      <c r="D713" t="s">
        <v>3799</v>
      </c>
      <c r="E713" s="44" t="s">
        <v>2236</v>
      </c>
    </row>
    <row r="714" spans="4:5">
      <c r="D714" s="85" t="s">
        <v>3837</v>
      </c>
      <c r="E714" s="86" t="s">
        <v>2275</v>
      </c>
    </row>
    <row r="715" spans="4:5">
      <c r="D715" t="s">
        <v>3849</v>
      </c>
      <c r="E715" s="44" t="s">
        <v>2287</v>
      </c>
    </row>
    <row r="716" spans="4:5">
      <c r="D716" t="s">
        <v>3854</v>
      </c>
      <c r="E716" s="44" t="s">
        <v>2292</v>
      </c>
    </row>
    <row r="717" spans="4:5">
      <c r="D717" t="s">
        <v>3949</v>
      </c>
      <c r="E717" s="44" t="s">
        <v>2393</v>
      </c>
    </row>
    <row r="718" spans="4:5">
      <c r="D718" t="s">
        <v>4020</v>
      </c>
      <c r="E718" s="44" t="s">
        <v>2465</v>
      </c>
    </row>
    <row r="719" spans="4:5">
      <c r="D719" t="s">
        <v>4084</v>
      </c>
      <c r="E719" s="44" t="s">
        <v>2531</v>
      </c>
    </row>
    <row r="720" spans="4:5">
      <c r="D720" t="s">
        <v>4096</v>
      </c>
      <c r="E720" s="44" t="s">
        <v>2543</v>
      </c>
    </row>
    <row r="721" spans="4:5">
      <c r="D721" t="s">
        <v>4142</v>
      </c>
      <c r="E721" s="44" t="s">
        <v>2589</v>
      </c>
    </row>
    <row r="722" spans="4:5">
      <c r="D722" t="s">
        <v>4156</v>
      </c>
      <c r="E722" s="44" t="s">
        <v>2603</v>
      </c>
    </row>
    <row r="723" spans="4:5">
      <c r="D723" t="s">
        <v>4161</v>
      </c>
      <c r="E723" s="44" t="s">
        <v>2608</v>
      </c>
    </row>
    <row r="724" spans="4:5">
      <c r="D724" t="s">
        <v>4163</v>
      </c>
      <c r="E724" s="44" t="s">
        <v>2610</v>
      </c>
    </row>
    <row r="725" spans="4:5">
      <c r="D725" t="s">
        <v>4236</v>
      </c>
      <c r="E725" s="44" t="s">
        <v>2688</v>
      </c>
    </row>
    <row r="726" spans="4:5">
      <c r="D726" t="s">
        <v>4362</v>
      </c>
      <c r="E726" s="44" t="s">
        <v>2820</v>
      </c>
    </row>
    <row r="727" spans="4:5">
      <c r="D727" t="s">
        <v>4485</v>
      </c>
      <c r="E727" s="44" t="s">
        <v>2948</v>
      </c>
    </row>
    <row r="728" spans="4:5">
      <c r="D728" t="s">
        <v>4527</v>
      </c>
      <c r="E728" s="44" t="s">
        <v>2991</v>
      </c>
    </row>
    <row r="729" spans="4:5">
      <c r="D729" t="s">
        <v>4623</v>
      </c>
      <c r="E729" s="44" t="s">
        <v>3087</v>
      </c>
    </row>
    <row r="730" spans="4:5">
      <c r="D730" s="85" t="s">
        <v>4628</v>
      </c>
      <c r="E730" s="86" t="s">
        <v>3092</v>
      </c>
    </row>
    <row r="731" spans="4:5">
      <c r="D731" t="s">
        <v>4656</v>
      </c>
      <c r="E731" s="44" t="s">
        <v>3123</v>
      </c>
    </row>
    <row r="732" spans="4:5">
      <c r="D732" t="s">
        <v>3250</v>
      </c>
      <c r="E732" s="44" t="s">
        <v>1670</v>
      </c>
    </row>
    <row r="733" spans="4:5">
      <c r="D733" s="85" t="s">
        <v>3328</v>
      </c>
      <c r="E733" s="86" t="s">
        <v>1748</v>
      </c>
    </row>
    <row r="734" spans="4:5">
      <c r="D734" t="s">
        <v>3330</v>
      </c>
      <c r="E734" s="44" t="s">
        <v>1750</v>
      </c>
    </row>
    <row r="735" spans="4:5">
      <c r="D735" t="s">
        <v>3435</v>
      </c>
      <c r="E735" s="44" t="s">
        <v>1858</v>
      </c>
    </row>
    <row r="736" spans="4:5">
      <c r="D736" t="s">
        <v>3465</v>
      </c>
      <c r="E736" s="44" t="s">
        <v>1891</v>
      </c>
    </row>
    <row r="737" spans="4:5">
      <c r="D737" t="s">
        <v>3542</v>
      </c>
      <c r="E737" s="44" t="s">
        <v>1972</v>
      </c>
    </row>
    <row r="738" spans="4:5">
      <c r="D738" t="s">
        <v>3557</v>
      </c>
      <c r="E738" s="44" t="s">
        <v>1987</v>
      </c>
    </row>
    <row r="739" spans="4:5">
      <c r="D739" t="s">
        <v>3635</v>
      </c>
      <c r="E739" s="44" t="s">
        <v>2068</v>
      </c>
    </row>
    <row r="740" spans="4:5">
      <c r="D740" s="85" t="s">
        <v>3743</v>
      </c>
      <c r="E740" s="86" t="s">
        <v>2178</v>
      </c>
    </row>
    <row r="741" spans="4:5">
      <c r="D741" s="85" t="s">
        <v>3916</v>
      </c>
      <c r="E741" s="86" t="s">
        <v>2358</v>
      </c>
    </row>
    <row r="742" spans="4:5">
      <c r="D742" t="s">
        <v>4731</v>
      </c>
      <c r="E742" s="44" t="s">
        <v>4966</v>
      </c>
    </row>
    <row r="743" spans="4:5">
      <c r="D743" t="s">
        <v>3978</v>
      </c>
      <c r="E743" s="44" t="s">
        <v>2423</v>
      </c>
    </row>
    <row r="744" spans="4:5">
      <c r="D744" t="s">
        <v>4063</v>
      </c>
      <c r="E744" s="44" t="s">
        <v>2509</v>
      </c>
    </row>
    <row r="745" spans="4:5">
      <c r="D745" s="85" t="s">
        <v>4080</v>
      </c>
      <c r="E745" s="86" t="s">
        <v>2527</v>
      </c>
    </row>
    <row r="746" spans="4:5">
      <c r="D746" t="s">
        <v>4104</v>
      </c>
      <c r="E746" s="44" t="s">
        <v>2551</v>
      </c>
    </row>
    <row r="747" spans="4:5">
      <c r="D747" t="s">
        <v>4107</v>
      </c>
      <c r="E747" s="44" t="s">
        <v>2554</v>
      </c>
    </row>
    <row r="748" spans="4:5">
      <c r="D748" t="s">
        <v>4159</v>
      </c>
      <c r="E748" s="44" t="s">
        <v>2606</v>
      </c>
    </row>
    <row r="749" spans="4:5">
      <c r="D749" t="s">
        <v>4185</v>
      </c>
      <c r="E749" s="44" t="s">
        <v>2633</v>
      </c>
    </row>
    <row r="750" spans="4:5">
      <c r="D750" t="s">
        <v>4196</v>
      </c>
      <c r="E750" s="44" t="s">
        <v>2645</v>
      </c>
    </row>
    <row r="751" spans="4:5">
      <c r="D751" t="s">
        <v>4348</v>
      </c>
      <c r="E751" s="44" t="s">
        <v>2806</v>
      </c>
    </row>
    <row r="752" spans="4:5">
      <c r="D752" s="85" t="s">
        <v>4440</v>
      </c>
      <c r="E752" s="86" t="s">
        <v>2902</v>
      </c>
    </row>
    <row r="753" spans="4:5">
      <c r="D753" t="s">
        <v>4486</v>
      </c>
      <c r="E753" s="44" t="s">
        <v>2949</v>
      </c>
    </row>
    <row r="754" spans="4:5">
      <c r="D754" t="s">
        <v>4659</v>
      </c>
      <c r="E754" s="44" t="s">
        <v>4967</v>
      </c>
    </row>
    <row r="755" spans="4:5">
      <c r="D755" t="s">
        <v>4675</v>
      </c>
      <c r="E755" s="44" t="s">
        <v>3145</v>
      </c>
    </row>
    <row r="756" spans="4:5">
      <c r="D756" t="s">
        <v>3236</v>
      </c>
      <c r="E756" s="44" t="s">
        <v>1661</v>
      </c>
    </row>
    <row r="757" spans="4:5">
      <c r="D757" t="s">
        <v>3356</v>
      </c>
      <c r="E757" s="44" t="s">
        <v>1777</v>
      </c>
    </row>
    <row r="758" spans="4:5">
      <c r="D758" t="s">
        <v>3379</v>
      </c>
      <c r="E758" s="44" t="s">
        <v>1801</v>
      </c>
    </row>
    <row r="759" spans="4:5">
      <c r="D759" t="s">
        <v>3389</v>
      </c>
      <c r="E759" s="44" t="s">
        <v>1810</v>
      </c>
    </row>
    <row r="760" spans="4:5">
      <c r="D760" t="s">
        <v>3394</v>
      </c>
      <c r="E760" s="44" t="s">
        <v>1814</v>
      </c>
    </row>
    <row r="761" spans="4:5">
      <c r="D761" t="s">
        <v>3420</v>
      </c>
      <c r="E761" s="44" t="s">
        <v>1843</v>
      </c>
    </row>
    <row r="762" spans="4:5">
      <c r="D762" t="s">
        <v>4872</v>
      </c>
      <c r="E762" s="44" t="s">
        <v>4968</v>
      </c>
    </row>
    <row r="763" spans="4:5">
      <c r="D763" t="s">
        <v>3529</v>
      </c>
      <c r="E763" s="44" t="s">
        <v>1958</v>
      </c>
    </row>
    <row r="764" spans="4:5">
      <c r="D764" t="s">
        <v>3532</v>
      </c>
      <c r="E764" s="44" t="s">
        <v>1961</v>
      </c>
    </row>
    <row r="765" spans="4:5">
      <c r="D765" t="s">
        <v>3536</v>
      </c>
      <c r="E765" s="44" t="s">
        <v>1965</v>
      </c>
    </row>
    <row r="766" spans="4:5">
      <c r="D766" s="85" t="s">
        <v>3547</v>
      </c>
      <c r="E766" s="86" t="s">
        <v>1977</v>
      </c>
    </row>
    <row r="767" spans="4:5">
      <c r="D767" s="85" t="s">
        <v>3548</v>
      </c>
      <c r="E767" s="86" t="s">
        <v>1978</v>
      </c>
    </row>
    <row r="768" spans="4:5">
      <c r="D768" t="s">
        <v>3590</v>
      </c>
      <c r="E768" s="44" t="s">
        <v>2020</v>
      </c>
    </row>
    <row r="769" spans="4:5">
      <c r="D769" t="s">
        <v>3597</v>
      </c>
      <c r="E769" s="44" t="s">
        <v>2027</v>
      </c>
    </row>
    <row r="770" spans="4:5">
      <c r="D770" t="s">
        <v>3602</v>
      </c>
      <c r="E770" s="44" t="s">
        <v>2033</v>
      </c>
    </row>
    <row r="771" spans="4:5">
      <c r="D771" t="s">
        <v>3610</v>
      </c>
      <c r="E771" s="44" t="s">
        <v>2043</v>
      </c>
    </row>
    <row r="772" spans="4:5">
      <c r="D772" t="s">
        <v>3642</v>
      </c>
      <c r="E772" s="44" t="s">
        <v>2075</v>
      </c>
    </row>
    <row r="773" spans="4:5">
      <c r="D773" t="s">
        <v>3681</v>
      </c>
      <c r="E773" s="44" t="s">
        <v>2115</v>
      </c>
    </row>
    <row r="774" spans="4:5">
      <c r="D774" t="s">
        <v>3697</v>
      </c>
      <c r="E774" s="44" t="s">
        <v>2130</v>
      </c>
    </row>
    <row r="775" spans="4:5">
      <c r="D775" t="s">
        <v>3715</v>
      </c>
      <c r="E775" s="44" t="s">
        <v>2149</v>
      </c>
    </row>
    <row r="776" spans="4:5">
      <c r="D776" s="85" t="s">
        <v>3716</v>
      </c>
      <c r="E776" s="86" t="s">
        <v>2150</v>
      </c>
    </row>
    <row r="777" spans="4:5">
      <c r="D777" s="85" t="s">
        <v>3717</v>
      </c>
      <c r="E777" s="86" t="s">
        <v>2151</v>
      </c>
    </row>
    <row r="778" spans="4:5">
      <c r="D778" t="s">
        <v>3724</v>
      </c>
      <c r="E778" s="44" t="s">
        <v>2158</v>
      </c>
    </row>
    <row r="779" spans="4:5">
      <c r="D779" t="s">
        <v>3749</v>
      </c>
      <c r="E779" s="44" t="s">
        <v>2184</v>
      </c>
    </row>
    <row r="780" spans="4:5">
      <c r="D780" t="s">
        <v>3822</v>
      </c>
      <c r="E780" s="44" t="s">
        <v>2260</v>
      </c>
    </row>
    <row r="781" spans="4:5">
      <c r="D781" t="s">
        <v>3838</v>
      </c>
      <c r="E781" s="44" t="s">
        <v>2276</v>
      </c>
    </row>
    <row r="782" spans="4:5">
      <c r="D782" t="s">
        <v>3892</v>
      </c>
      <c r="E782" s="44" t="s">
        <v>2334</v>
      </c>
    </row>
    <row r="783" spans="4:5">
      <c r="D783" t="s">
        <v>3910</v>
      </c>
      <c r="E783" s="44" t="s">
        <v>2352</v>
      </c>
    </row>
    <row r="784" spans="4:5">
      <c r="D784" t="s">
        <v>3970</v>
      </c>
      <c r="E784" s="44" t="s">
        <v>2415</v>
      </c>
    </row>
    <row r="785" spans="4:5">
      <c r="D785" s="85" t="s">
        <v>3974</v>
      </c>
      <c r="E785" s="86" t="s">
        <v>2419</v>
      </c>
    </row>
    <row r="786" spans="4:5">
      <c r="D786" t="s">
        <v>3975</v>
      </c>
      <c r="E786" s="44" t="s">
        <v>2420</v>
      </c>
    </row>
    <row r="787" spans="4:5">
      <c r="D787" s="85" t="s">
        <v>4002</v>
      </c>
      <c r="E787" s="86" t="s">
        <v>2447</v>
      </c>
    </row>
    <row r="788" spans="4:5">
      <c r="D788" t="s">
        <v>4014</v>
      </c>
      <c r="E788" s="44" t="s">
        <v>2459</v>
      </c>
    </row>
    <row r="789" spans="4:5">
      <c r="D789" s="85" t="s">
        <v>4018</v>
      </c>
      <c r="E789" s="86" t="s">
        <v>2463</v>
      </c>
    </row>
    <row r="790" spans="4:5">
      <c r="D790" t="s">
        <v>4043</v>
      </c>
      <c r="E790" s="44" t="s">
        <v>2488</v>
      </c>
    </row>
    <row r="791" spans="4:5">
      <c r="D791" t="s">
        <v>4049</v>
      </c>
      <c r="E791" s="44" t="s">
        <v>2494</v>
      </c>
    </row>
    <row r="792" spans="4:5">
      <c r="D792" t="s">
        <v>4058</v>
      </c>
      <c r="E792" s="44" t="s">
        <v>2503</v>
      </c>
    </row>
    <row r="793" spans="4:5">
      <c r="D793" t="s">
        <v>4065</v>
      </c>
      <c r="E793" s="44" t="s">
        <v>2511</v>
      </c>
    </row>
    <row r="794" spans="4:5">
      <c r="D794" t="s">
        <v>4092</v>
      </c>
      <c r="E794" s="44" t="s">
        <v>2539</v>
      </c>
    </row>
    <row r="795" spans="4:5">
      <c r="D795" t="s">
        <v>4133</v>
      </c>
      <c r="E795" s="44" t="s">
        <v>2580</v>
      </c>
    </row>
    <row r="796" spans="4:5">
      <c r="D796" t="s">
        <v>4177</v>
      </c>
      <c r="E796" s="44" t="s">
        <v>2624</v>
      </c>
    </row>
    <row r="797" spans="4:5">
      <c r="D797" t="s">
        <v>4186</v>
      </c>
      <c r="E797" s="44" t="s">
        <v>2634</v>
      </c>
    </row>
    <row r="798" spans="4:5">
      <c r="D798" t="s">
        <v>4188</v>
      </c>
      <c r="E798" s="44" t="s">
        <v>2636</v>
      </c>
    </row>
    <row r="799" spans="4:5">
      <c r="D799" t="s">
        <v>4258</v>
      </c>
      <c r="E799" s="44" t="s">
        <v>2712</v>
      </c>
    </row>
    <row r="800" spans="4:5">
      <c r="D800" t="s">
        <v>4392</v>
      </c>
      <c r="E800" s="44" t="s">
        <v>2852</v>
      </c>
    </row>
    <row r="801" spans="4:5">
      <c r="D801" t="s">
        <v>4402</v>
      </c>
      <c r="E801" s="44" t="s">
        <v>2862</v>
      </c>
    </row>
    <row r="802" spans="4:5">
      <c r="D802" t="s">
        <v>4408</v>
      </c>
      <c r="E802" s="44" t="s">
        <v>2869</v>
      </c>
    </row>
    <row r="803" spans="4:5">
      <c r="D803" t="s">
        <v>4421</v>
      </c>
      <c r="E803" s="44" t="s">
        <v>2883</v>
      </c>
    </row>
    <row r="804" spans="4:5">
      <c r="D804" t="s">
        <v>4427</v>
      </c>
      <c r="E804" s="44" t="s">
        <v>2889</v>
      </c>
    </row>
    <row r="805" spans="4:5">
      <c r="D805" t="s">
        <v>4442</v>
      </c>
      <c r="E805" s="44" t="s">
        <v>2904</v>
      </c>
    </row>
    <row r="806" spans="4:5">
      <c r="D806" t="s">
        <v>4444</v>
      </c>
      <c r="E806" s="44" t="s">
        <v>2906</v>
      </c>
    </row>
    <row r="807" spans="4:5">
      <c r="D807" s="85" t="s">
        <v>4459</v>
      </c>
      <c r="E807" s="86" t="s">
        <v>2921</v>
      </c>
    </row>
    <row r="808" spans="4:5">
      <c r="D808" t="s">
        <v>4469</v>
      </c>
      <c r="E808" s="44" t="s">
        <v>2931</v>
      </c>
    </row>
    <row r="809" spans="4:5">
      <c r="D809" t="s">
        <v>4496</v>
      </c>
      <c r="E809" s="44" t="s">
        <v>2960</v>
      </c>
    </row>
    <row r="810" spans="4:5">
      <c r="D810" t="s">
        <v>4504</v>
      </c>
      <c r="E810" s="44" t="s">
        <v>2968</v>
      </c>
    </row>
    <row r="811" spans="4:5">
      <c r="D811" t="s">
        <v>4539</v>
      </c>
      <c r="E811" s="44" t="s">
        <v>3003</v>
      </c>
    </row>
    <row r="812" spans="4:5">
      <c r="D812" t="s">
        <v>4548</v>
      </c>
      <c r="E812" s="44" t="s">
        <v>3012</v>
      </c>
    </row>
    <row r="813" spans="4:5">
      <c r="D813" t="s">
        <v>4598</v>
      </c>
      <c r="E813" s="44" t="s">
        <v>3063</v>
      </c>
    </row>
    <row r="814" spans="4:5">
      <c r="D814" t="s">
        <v>4619</v>
      </c>
      <c r="E814" s="44" t="s">
        <v>3083</v>
      </c>
    </row>
    <row r="815" spans="4:5">
      <c r="D815" t="s">
        <v>4693</v>
      </c>
      <c r="E815" s="44" t="s">
        <v>3164</v>
      </c>
    </row>
    <row r="816" spans="4:5">
      <c r="D816" t="s">
        <v>4718</v>
      </c>
      <c r="E816" s="44" t="s">
        <v>3191</v>
      </c>
    </row>
    <row r="817" spans="4:5">
      <c r="D817" t="s">
        <v>3241</v>
      </c>
      <c r="E817" s="44" t="s">
        <v>4969</v>
      </c>
    </row>
    <row r="818" spans="4:5">
      <c r="D818" s="85" t="s">
        <v>3298</v>
      </c>
      <c r="E818" s="86" t="s">
        <v>1718</v>
      </c>
    </row>
    <row r="819" spans="4:5">
      <c r="D819" t="s">
        <v>3485</v>
      </c>
      <c r="E819" s="44" t="s">
        <v>1913</v>
      </c>
    </row>
    <row r="820" spans="4:5">
      <c r="D820" t="s">
        <v>3534</v>
      </c>
      <c r="E820" s="44" t="s">
        <v>1963</v>
      </c>
    </row>
    <row r="821" spans="4:5">
      <c r="D821" t="s">
        <v>3535</v>
      </c>
      <c r="E821" s="44" t="s">
        <v>1964</v>
      </c>
    </row>
    <row r="822" spans="4:5">
      <c r="D822" t="s">
        <v>3537</v>
      </c>
      <c r="E822" s="44" t="s">
        <v>1966</v>
      </c>
    </row>
    <row r="823" spans="4:5">
      <c r="D823" t="s">
        <v>3573</v>
      </c>
      <c r="E823" s="44" t="s">
        <v>2003</v>
      </c>
    </row>
    <row r="824" spans="4:5">
      <c r="D824" t="s">
        <v>3628</v>
      </c>
      <c r="E824" s="44" t="s">
        <v>2061</v>
      </c>
    </row>
    <row r="825" spans="4:5">
      <c r="D825" t="s">
        <v>3859</v>
      </c>
      <c r="E825" s="44" t="s">
        <v>2297</v>
      </c>
    </row>
    <row r="826" spans="4:5">
      <c r="D826" t="s">
        <v>4035</v>
      </c>
      <c r="E826" s="44" t="s">
        <v>2480</v>
      </c>
    </row>
    <row r="827" spans="4:5">
      <c r="D827" t="s">
        <v>4265</v>
      </c>
      <c r="E827" s="44" t="s">
        <v>2720</v>
      </c>
    </row>
    <row r="828" spans="4:5">
      <c r="D828" t="s">
        <v>4331</v>
      </c>
      <c r="E828" s="44" t="s">
        <v>2788</v>
      </c>
    </row>
    <row r="829" spans="4:5">
      <c r="D829" t="s">
        <v>3598</v>
      </c>
      <c r="E829" s="44" t="s">
        <v>2028</v>
      </c>
    </row>
    <row r="830" spans="4:5">
      <c r="D830" t="s">
        <v>3613</v>
      </c>
      <c r="E830" s="44" t="s">
        <v>2046</v>
      </c>
    </row>
    <row r="831" spans="4:5">
      <c r="D831" s="85" t="s">
        <v>3878</v>
      </c>
      <c r="E831" s="86" t="s">
        <v>2320</v>
      </c>
    </row>
    <row r="832" spans="4:5">
      <c r="D832" t="s">
        <v>3912</v>
      </c>
      <c r="E832" s="44" t="s">
        <v>2354</v>
      </c>
    </row>
    <row r="833" spans="4:5">
      <c r="D833" t="s">
        <v>4056</v>
      </c>
      <c r="E833" s="44" t="s">
        <v>2501</v>
      </c>
    </row>
    <row r="834" spans="4:5">
      <c r="D834" t="s">
        <v>4115</v>
      </c>
      <c r="E834" s="44" t="s">
        <v>2562</v>
      </c>
    </row>
    <row r="835" spans="4:5">
      <c r="D835" t="s">
        <v>4289</v>
      </c>
      <c r="E835" s="44" t="s">
        <v>2744</v>
      </c>
    </row>
    <row r="836" spans="4:5">
      <c r="D836" t="s">
        <v>4493</v>
      </c>
      <c r="E836" s="44" t="s">
        <v>2957</v>
      </c>
    </row>
    <row r="837" spans="4:5">
      <c r="D837" t="s">
        <v>4712</v>
      </c>
      <c r="E837" s="44" t="s">
        <v>3184</v>
      </c>
    </row>
    <row r="838" spans="4:5">
      <c r="D838" s="85" t="s">
        <v>3314</v>
      </c>
      <c r="E838" s="86" t="s">
        <v>1734</v>
      </c>
    </row>
    <row r="839" spans="4:5">
      <c r="D839" t="s">
        <v>3390</v>
      </c>
      <c r="E839" s="44" t="s">
        <v>4970</v>
      </c>
    </row>
    <row r="840" spans="4:5">
      <c r="D840" t="s">
        <v>3571</v>
      </c>
      <c r="E840" s="44" t="s">
        <v>2001</v>
      </c>
    </row>
    <row r="841" spans="4:5">
      <c r="D841" t="s">
        <v>3576</v>
      </c>
      <c r="E841" s="44" t="s">
        <v>2006</v>
      </c>
    </row>
    <row r="842" spans="4:5">
      <c r="D842" t="s">
        <v>3587</v>
      </c>
      <c r="E842" s="44" t="s">
        <v>2017</v>
      </c>
    </row>
    <row r="843" spans="4:5">
      <c r="D843" t="s">
        <v>3761</v>
      </c>
      <c r="E843" s="44" t="s">
        <v>2196</v>
      </c>
    </row>
    <row r="844" spans="4:5">
      <c r="D844" t="s">
        <v>4027</v>
      </c>
      <c r="E844" s="44" t="s">
        <v>2472</v>
      </c>
    </row>
    <row r="845" spans="4:5">
      <c r="D845" t="s">
        <v>4038</v>
      </c>
      <c r="E845" s="44" t="s">
        <v>2483</v>
      </c>
    </row>
    <row r="846" spans="4:5">
      <c r="D846" t="s">
        <v>4296</v>
      </c>
      <c r="E846" s="44" t="s">
        <v>2751</v>
      </c>
    </row>
    <row r="847" spans="4:5">
      <c r="D847" t="s">
        <v>4360</v>
      </c>
      <c r="E847" s="44" t="s">
        <v>2818</v>
      </c>
    </row>
    <row r="848" spans="4:5">
      <c r="D848" t="s">
        <v>4375</v>
      </c>
      <c r="E848" s="44" t="s">
        <v>2833</v>
      </c>
    </row>
    <row r="849" spans="4:5">
      <c r="D849" t="s">
        <v>4383</v>
      </c>
      <c r="E849" s="44" t="s">
        <v>2842</v>
      </c>
    </row>
    <row r="850" spans="4:5">
      <c r="D850" t="s">
        <v>4971</v>
      </c>
      <c r="E850" s="44" t="s">
        <v>2875</v>
      </c>
    </row>
    <row r="851" spans="4:5">
      <c r="D851" s="85" t="s">
        <v>4697</v>
      </c>
      <c r="E851" s="86" t="s">
        <v>3168</v>
      </c>
    </row>
    <row r="852" spans="4:5">
      <c r="D852" t="s">
        <v>4873</v>
      </c>
      <c r="E852" s="44" t="s">
        <v>4972</v>
      </c>
    </row>
    <row r="853" spans="4:5">
      <c r="D853" t="s">
        <v>4874</v>
      </c>
      <c r="E853" s="44" t="s">
        <v>4973</v>
      </c>
    </row>
    <row r="854" spans="4:5">
      <c r="D854" t="s">
        <v>4011</v>
      </c>
      <c r="E854" s="44" t="s">
        <v>2456</v>
      </c>
    </row>
    <row r="855" spans="4:5">
      <c r="D855" s="85" t="s">
        <v>4192</v>
      </c>
      <c r="E855" s="86" t="s">
        <v>2641</v>
      </c>
    </row>
    <row r="856" spans="4:5">
      <c r="D856" t="s">
        <v>4270</v>
      </c>
      <c r="E856" s="44" t="s">
        <v>2725</v>
      </c>
    </row>
    <row r="857" spans="4:5">
      <c r="D857" s="85" t="s">
        <v>4320</v>
      </c>
      <c r="E857" s="86" t="s">
        <v>2776</v>
      </c>
    </row>
    <row r="858" spans="4:5">
      <c r="D858" t="s">
        <v>4323</v>
      </c>
      <c r="E858" s="44" t="s">
        <v>2779</v>
      </c>
    </row>
    <row r="859" spans="4:5">
      <c r="D859" t="s">
        <v>4411</v>
      </c>
      <c r="E859" s="44" t="s">
        <v>2872</v>
      </c>
    </row>
    <row r="860" spans="4:5">
      <c r="D860" t="s">
        <v>4416</v>
      </c>
      <c r="E860" s="44" t="s">
        <v>2878</v>
      </c>
    </row>
    <row r="861" spans="4:5">
      <c r="D861" t="s">
        <v>4458</v>
      </c>
      <c r="E861" s="44" t="s">
        <v>2920</v>
      </c>
    </row>
    <row r="862" spans="4:5">
      <c r="D862" t="s">
        <v>4875</v>
      </c>
      <c r="E862" s="44" t="s">
        <v>2937</v>
      </c>
    </row>
    <row r="863" spans="4:5">
      <c r="D863" t="s">
        <v>4476</v>
      </c>
      <c r="E863" s="44" t="s">
        <v>2939</v>
      </c>
    </row>
    <row r="864" spans="4:5">
      <c r="D864" t="s">
        <v>4532</v>
      </c>
      <c r="E864" s="44" t="s">
        <v>2996</v>
      </c>
    </row>
    <row r="865" spans="4:5">
      <c r="D865" t="s">
        <v>3882</v>
      </c>
      <c r="E865" s="44" t="s">
        <v>2324</v>
      </c>
    </row>
    <row r="866" spans="4:5">
      <c r="D866" s="85" t="s">
        <v>4082</v>
      </c>
      <c r="E866" s="86" t="s">
        <v>2529</v>
      </c>
    </row>
    <row r="867" spans="4:5">
      <c r="D867" t="s">
        <v>4128</v>
      </c>
      <c r="E867" s="44" t="s">
        <v>2575</v>
      </c>
    </row>
    <row r="868" spans="4:5">
      <c r="D868" t="s">
        <v>4228</v>
      </c>
      <c r="E868" s="44" t="s">
        <v>2678</v>
      </c>
    </row>
    <row r="869" spans="4:5">
      <c r="D869" t="s">
        <v>4400</v>
      </c>
      <c r="E869" s="44" t="s">
        <v>2860</v>
      </c>
    </row>
    <row r="870" spans="4:5">
      <c r="D870" t="s">
        <v>4533</v>
      </c>
      <c r="E870" s="44" t="s">
        <v>2997</v>
      </c>
    </row>
    <row r="871" spans="4:5">
      <c r="D871" t="s">
        <v>3409</v>
      </c>
      <c r="E871" s="44" t="s">
        <v>1831</v>
      </c>
    </row>
    <row r="872" spans="4:5">
      <c r="D872" t="s">
        <v>3700</v>
      </c>
      <c r="E872" s="44" t="s">
        <v>2133</v>
      </c>
    </row>
    <row r="873" spans="4:5">
      <c r="D873" t="s">
        <v>3785</v>
      </c>
      <c r="E873" s="44" t="s">
        <v>2220</v>
      </c>
    </row>
    <row r="874" spans="4:5">
      <c r="D874" t="s">
        <v>3862</v>
      </c>
      <c r="E874" s="44" t="s">
        <v>2300</v>
      </c>
    </row>
    <row r="875" spans="4:5">
      <c r="D875" t="s">
        <v>4030</v>
      </c>
      <c r="E875" s="44" t="s">
        <v>2475</v>
      </c>
    </row>
    <row r="876" spans="4:5">
      <c r="D876" t="s">
        <v>4278</v>
      </c>
      <c r="E876" s="44" t="s">
        <v>2733</v>
      </c>
    </row>
    <row r="877" spans="4:5">
      <c r="D877" t="s">
        <v>4346</v>
      </c>
      <c r="E877" s="44" t="s">
        <v>2804</v>
      </c>
    </row>
    <row r="878" spans="4:5">
      <c r="D878" t="s">
        <v>4389</v>
      </c>
      <c r="E878" s="44" t="s">
        <v>2849</v>
      </c>
    </row>
    <row r="879" spans="4:5">
      <c r="D879" t="s">
        <v>4419</v>
      </c>
      <c r="E879" s="44" t="s">
        <v>2881</v>
      </c>
    </row>
    <row r="880" spans="4:5">
      <c r="D880" t="s">
        <v>4672</v>
      </c>
      <c r="E880" s="44" t="s">
        <v>3142</v>
      </c>
    </row>
    <row r="881" spans="4:5">
      <c r="D881" t="s">
        <v>3427</v>
      </c>
      <c r="E881" s="44" t="s">
        <v>1850</v>
      </c>
    </row>
    <row r="882" spans="4:5">
      <c r="D882" t="s">
        <v>3663</v>
      </c>
      <c r="E882" s="44" t="s">
        <v>2096</v>
      </c>
    </row>
    <row r="883" spans="4:5">
      <c r="D883" t="s">
        <v>3709</v>
      </c>
      <c r="E883" s="44" t="s">
        <v>2143</v>
      </c>
    </row>
    <row r="884" spans="4:5">
      <c r="D884" t="s">
        <v>3763</v>
      </c>
      <c r="E884" s="44" t="s">
        <v>2198</v>
      </c>
    </row>
    <row r="885" spans="4:5">
      <c r="D885" t="s">
        <v>4075</v>
      </c>
      <c r="E885" s="44" t="s">
        <v>2522</v>
      </c>
    </row>
    <row r="886" spans="4:5">
      <c r="D886" s="85" t="s">
        <v>3690</v>
      </c>
      <c r="E886" s="86" t="s">
        <v>2124</v>
      </c>
    </row>
    <row r="887" spans="4:5">
      <c r="D887" t="s">
        <v>4479</v>
      </c>
      <c r="E887" s="44" t="s">
        <v>2942</v>
      </c>
    </row>
    <row r="888" spans="4:5">
      <c r="D888" t="s">
        <v>3238</v>
      </c>
      <c r="E888" s="44" t="s">
        <v>4974</v>
      </c>
    </row>
    <row r="889" spans="4:5">
      <c r="D889" t="s">
        <v>3252</v>
      </c>
      <c r="E889" s="44" t="s">
        <v>1672</v>
      </c>
    </row>
    <row r="890" spans="4:5">
      <c r="D890" t="s">
        <v>3362</v>
      </c>
      <c r="E890" s="44" t="s">
        <v>1783</v>
      </c>
    </row>
    <row r="891" spans="4:5">
      <c r="D891" t="s">
        <v>3443</v>
      </c>
      <c r="E891" s="44" t="s">
        <v>1866</v>
      </c>
    </row>
    <row r="892" spans="4:5">
      <c r="D892" t="s">
        <v>3472</v>
      </c>
      <c r="E892" s="44" t="s">
        <v>1898</v>
      </c>
    </row>
    <row r="893" spans="4:5">
      <c r="D893" t="s">
        <v>3565</v>
      </c>
      <c r="E893" s="44" t="s">
        <v>1995</v>
      </c>
    </row>
    <row r="894" spans="4:5">
      <c r="D894" t="s">
        <v>3669</v>
      </c>
      <c r="E894" s="44" t="s">
        <v>2102</v>
      </c>
    </row>
    <row r="895" spans="4:5">
      <c r="D895" t="s">
        <v>3836</v>
      </c>
      <c r="E895" s="44" t="s">
        <v>2274</v>
      </c>
    </row>
    <row r="896" spans="4:5">
      <c r="D896" t="s">
        <v>3911</v>
      </c>
      <c r="E896" s="44" t="s">
        <v>2353</v>
      </c>
    </row>
    <row r="897" spans="4:5">
      <c r="D897" t="s">
        <v>4119</v>
      </c>
      <c r="E897" s="44" t="s">
        <v>2566</v>
      </c>
    </row>
    <row r="898" spans="4:5">
      <c r="D898" t="s">
        <v>4127</v>
      </c>
      <c r="E898" s="44" t="s">
        <v>2574</v>
      </c>
    </row>
    <row r="899" spans="4:5">
      <c r="D899" t="s">
        <v>4194</v>
      </c>
      <c r="E899" s="44" t="s">
        <v>2643</v>
      </c>
    </row>
    <row r="900" spans="4:5">
      <c r="D900" t="s">
        <v>4378</v>
      </c>
      <c r="E900" s="44" t="s">
        <v>2836</v>
      </c>
    </row>
    <row r="901" spans="4:5">
      <c r="D901" s="85" t="s">
        <v>4876</v>
      </c>
      <c r="E901" s="86" t="s">
        <v>4975</v>
      </c>
    </row>
    <row r="902" spans="4:5">
      <c r="D902" t="s">
        <v>3286</v>
      </c>
      <c r="E902" s="44" t="s">
        <v>1706</v>
      </c>
    </row>
    <row r="903" spans="4:5">
      <c r="D903" t="s">
        <v>3355</v>
      </c>
      <c r="E903" s="44" t="s">
        <v>1776</v>
      </c>
    </row>
    <row r="904" spans="4:5">
      <c r="D904" t="s">
        <v>3450</v>
      </c>
      <c r="E904" s="44" t="s">
        <v>1873</v>
      </c>
    </row>
    <row r="905" spans="4:5">
      <c r="D905" t="s">
        <v>3568</v>
      </c>
      <c r="E905" s="44" t="s">
        <v>1998</v>
      </c>
    </row>
    <row r="906" spans="4:5">
      <c r="D906" t="s">
        <v>3754</v>
      </c>
      <c r="E906" s="44" t="s">
        <v>2189</v>
      </c>
    </row>
    <row r="907" spans="4:5">
      <c r="D907" t="s">
        <v>3923</v>
      </c>
      <c r="E907" s="44" t="s">
        <v>2366</v>
      </c>
    </row>
    <row r="908" spans="4:5">
      <c r="D908" t="s">
        <v>4012</v>
      </c>
      <c r="E908" s="44" t="s">
        <v>2457</v>
      </c>
    </row>
    <row r="909" spans="4:5">
      <c r="D909" t="s">
        <v>4144</v>
      </c>
      <c r="E909" s="44" t="s">
        <v>2591</v>
      </c>
    </row>
    <row r="910" spans="4:5">
      <c r="D910" t="s">
        <v>4350</v>
      </c>
      <c r="E910" s="44" t="s">
        <v>2808</v>
      </c>
    </row>
    <row r="911" spans="4:5">
      <c r="D911" t="s">
        <v>4600</v>
      </c>
      <c r="E911" s="44" t="s">
        <v>3065</v>
      </c>
    </row>
    <row r="912" spans="4:5">
      <c r="D912" t="s">
        <v>4634</v>
      </c>
      <c r="E912" s="44" t="s">
        <v>3100</v>
      </c>
    </row>
    <row r="913" spans="4:5">
      <c r="D913" t="s">
        <v>3299</v>
      </c>
      <c r="E913" s="44" t="s">
        <v>1719</v>
      </c>
    </row>
    <row r="914" spans="4:5">
      <c r="D914" t="s">
        <v>3444</v>
      </c>
      <c r="E914" s="44" t="s">
        <v>1867</v>
      </c>
    </row>
    <row r="915" spans="4:5">
      <c r="D915" t="s">
        <v>3644</v>
      </c>
      <c r="E915" s="44" t="s">
        <v>2077</v>
      </c>
    </row>
    <row r="916" spans="4:5">
      <c r="D916" t="s">
        <v>3720</v>
      </c>
      <c r="E916" s="44" t="s">
        <v>2154</v>
      </c>
    </row>
    <row r="917" spans="4:5">
      <c r="D917" t="s">
        <v>3762</v>
      </c>
      <c r="E917" s="44" t="s">
        <v>2197</v>
      </c>
    </row>
    <row r="918" spans="4:5">
      <c r="D918" t="s">
        <v>4587</v>
      </c>
      <c r="E918" s="44" t="s">
        <v>3052</v>
      </c>
    </row>
    <row r="919" spans="4:5">
      <c r="D919" s="85" t="s">
        <v>3317</v>
      </c>
      <c r="E919" s="86" t="s">
        <v>1737</v>
      </c>
    </row>
    <row r="920" spans="4:5">
      <c r="D920" t="s">
        <v>3382</v>
      </c>
      <c r="E920" s="44" t="s">
        <v>4976</v>
      </c>
    </row>
    <row r="921" spans="4:5">
      <c r="D921" t="s">
        <v>3646</v>
      </c>
      <c r="E921" s="44" t="s">
        <v>2079</v>
      </c>
    </row>
    <row r="922" spans="4:5">
      <c r="D922" t="s">
        <v>3848</v>
      </c>
      <c r="E922" s="44" t="s">
        <v>2286</v>
      </c>
    </row>
    <row r="923" spans="4:5">
      <c r="D923" t="s">
        <v>4147</v>
      </c>
      <c r="E923" s="44" t="s">
        <v>2594</v>
      </c>
    </row>
    <row r="924" spans="4:5">
      <c r="D924" t="s">
        <v>4197</v>
      </c>
      <c r="E924" s="44" t="s">
        <v>2646</v>
      </c>
    </row>
    <row r="925" spans="4:5">
      <c r="D925" t="s">
        <v>4466</v>
      </c>
      <c r="E925" s="44" t="s">
        <v>2928</v>
      </c>
    </row>
    <row r="926" spans="4:5">
      <c r="D926" t="s">
        <v>4489</v>
      </c>
      <c r="E926" s="44" t="s">
        <v>2952</v>
      </c>
    </row>
    <row r="927" spans="4:5">
      <c r="D927" t="s">
        <v>3454</v>
      </c>
      <c r="E927" s="44" t="s">
        <v>1877</v>
      </c>
    </row>
    <row r="928" spans="4:5">
      <c r="D928" t="s">
        <v>3483</v>
      </c>
      <c r="E928" s="44" t="s">
        <v>1910</v>
      </c>
    </row>
    <row r="929" spans="4:5">
      <c r="D929" t="s">
        <v>3638</v>
      </c>
      <c r="E929" s="44" t="s">
        <v>2071</v>
      </c>
    </row>
    <row r="930" spans="4:5">
      <c r="D930" t="s">
        <v>3768</v>
      </c>
      <c r="E930" s="44" t="s">
        <v>2203</v>
      </c>
    </row>
    <row r="931" spans="4:5">
      <c r="D931" t="s">
        <v>3952</v>
      </c>
      <c r="E931" s="44" t="s">
        <v>2396</v>
      </c>
    </row>
    <row r="932" spans="4:5">
      <c r="D932" s="85" t="s">
        <v>4139</v>
      </c>
      <c r="E932" s="86" t="s">
        <v>2586</v>
      </c>
    </row>
    <row r="933" spans="4:5">
      <c r="D933" t="s">
        <v>4213</v>
      </c>
      <c r="E933" s="44" t="s">
        <v>2662</v>
      </c>
    </row>
    <row r="934" spans="4:5">
      <c r="D934" t="s">
        <v>4334</v>
      </c>
      <c r="E934" s="44" t="s">
        <v>2791</v>
      </c>
    </row>
    <row r="935" spans="4:5">
      <c r="D935" t="s">
        <v>4414</v>
      </c>
      <c r="E935" s="44" t="s">
        <v>2876</v>
      </c>
    </row>
    <row r="936" spans="4:5">
      <c r="D936" t="s">
        <v>4429</v>
      </c>
      <c r="E936" s="44" t="s">
        <v>2891</v>
      </c>
    </row>
    <row r="937" spans="4:5">
      <c r="D937" t="s">
        <v>4683</v>
      </c>
      <c r="E937" s="44" t="s">
        <v>3153</v>
      </c>
    </row>
    <row r="938" spans="4:5">
      <c r="D938" t="s">
        <v>3293</v>
      </c>
      <c r="E938" s="44" t="s">
        <v>1713</v>
      </c>
    </row>
    <row r="939" spans="4:5">
      <c r="D939" t="s">
        <v>3323</v>
      </c>
      <c r="E939" s="44" t="s">
        <v>1743</v>
      </c>
    </row>
    <row r="940" spans="4:5">
      <c r="D940" t="s">
        <v>3380</v>
      </c>
      <c r="E940" s="44" t="s">
        <v>1802</v>
      </c>
    </row>
    <row r="941" spans="4:5">
      <c r="D941" t="s">
        <v>3555</v>
      </c>
      <c r="E941" s="44" t="s">
        <v>1985</v>
      </c>
    </row>
    <row r="942" spans="4:5">
      <c r="D942" t="s">
        <v>3708</v>
      </c>
      <c r="E942" s="44" t="s">
        <v>2142</v>
      </c>
    </row>
    <row r="943" spans="4:5">
      <c r="D943" t="s">
        <v>4009</v>
      </c>
      <c r="E943" s="44" t="s">
        <v>2454</v>
      </c>
    </row>
    <row r="944" spans="4:5">
      <c r="D944" t="s">
        <v>4029</v>
      </c>
      <c r="E944" s="44" t="s">
        <v>2474</v>
      </c>
    </row>
    <row r="945" spans="4:5">
      <c r="D945" t="s">
        <v>4069</v>
      </c>
      <c r="E945" s="44" t="s">
        <v>2515</v>
      </c>
    </row>
    <row r="946" spans="4:5">
      <c r="D946" t="s">
        <v>4190</v>
      </c>
      <c r="E946" s="44" t="s">
        <v>2638</v>
      </c>
    </row>
    <row r="947" spans="4:5">
      <c r="D947" t="s">
        <v>4353</v>
      </c>
      <c r="E947" s="44" t="s">
        <v>2811</v>
      </c>
    </row>
    <row r="948" spans="4:5">
      <c r="D948" t="s">
        <v>4445</v>
      </c>
      <c r="E948" s="44" t="s">
        <v>2907</v>
      </c>
    </row>
    <row r="949" spans="4:5">
      <c r="D949" t="s">
        <v>4460</v>
      </c>
      <c r="E949" s="44" t="s">
        <v>2922</v>
      </c>
    </row>
    <row r="950" spans="4:5">
      <c r="D950" t="s">
        <v>4705</v>
      </c>
      <c r="E950" s="44" t="s">
        <v>3177</v>
      </c>
    </row>
    <row r="951" spans="4:5">
      <c r="D951" t="s">
        <v>3291</v>
      </c>
      <c r="E951" s="44" t="s">
        <v>1711</v>
      </c>
    </row>
    <row r="952" spans="4:5">
      <c r="D952" t="s">
        <v>3713</v>
      </c>
      <c r="E952" s="44" t="s">
        <v>2147</v>
      </c>
    </row>
    <row r="953" spans="4:5">
      <c r="D953" t="s">
        <v>3936</v>
      </c>
      <c r="E953" s="44" t="s">
        <v>2379</v>
      </c>
    </row>
    <row r="954" spans="4:5">
      <c r="D954" t="s">
        <v>4231</v>
      </c>
      <c r="E954" s="44" t="s">
        <v>2683</v>
      </c>
    </row>
    <row r="955" spans="4:5">
      <c r="D955" t="s">
        <v>4272</v>
      </c>
      <c r="E955" s="44" t="s">
        <v>2727</v>
      </c>
    </row>
    <row r="956" spans="4:5">
      <c r="D956" t="s">
        <v>4307</v>
      </c>
      <c r="E956" s="44" t="s">
        <v>2762</v>
      </c>
    </row>
    <row r="957" spans="4:5">
      <c r="D957" t="s">
        <v>4338</v>
      </c>
      <c r="E957" s="44" t="s">
        <v>2796</v>
      </c>
    </row>
    <row r="958" spans="4:5">
      <c r="D958" t="s">
        <v>4481</v>
      </c>
      <c r="E958" s="44" t="s">
        <v>2944</v>
      </c>
    </row>
    <row r="959" spans="4:5">
      <c r="D959" t="s">
        <v>4635</v>
      </c>
      <c r="E959" s="44" t="s">
        <v>3101</v>
      </c>
    </row>
    <row r="960" spans="4:5">
      <c r="D960" t="s">
        <v>3371</v>
      </c>
      <c r="E960" s="44" t="s">
        <v>1793</v>
      </c>
    </row>
    <row r="961" spans="4:5">
      <c r="D961" s="85" t="s">
        <v>3541</v>
      </c>
      <c r="E961" s="86" t="s">
        <v>1970</v>
      </c>
    </row>
    <row r="962" spans="4:5">
      <c r="D962" t="s">
        <v>3934</v>
      </c>
      <c r="E962" s="44" t="s">
        <v>2377</v>
      </c>
    </row>
    <row r="963" spans="4:5">
      <c r="D963" t="s">
        <v>4149</v>
      </c>
      <c r="E963" s="44" t="s">
        <v>2596</v>
      </c>
    </row>
    <row r="964" spans="4:5">
      <c r="D964" t="s">
        <v>4257</v>
      </c>
      <c r="E964" s="44" t="s">
        <v>2711</v>
      </c>
    </row>
    <row r="965" spans="4:5">
      <c r="D965" s="85" t="s">
        <v>4661</v>
      </c>
      <c r="E965" s="86" t="s">
        <v>3130</v>
      </c>
    </row>
    <row r="966" spans="4:5">
      <c r="D966" t="s">
        <v>4724</v>
      </c>
      <c r="E966" s="44" t="s">
        <v>3197</v>
      </c>
    </row>
    <row r="967" spans="4:5">
      <c r="D967" t="s">
        <v>3344</v>
      </c>
      <c r="E967" s="44" t="s">
        <v>1765</v>
      </c>
    </row>
    <row r="968" spans="4:5">
      <c r="D968" t="s">
        <v>3452</v>
      </c>
      <c r="E968" s="44" t="s">
        <v>1875</v>
      </c>
    </row>
    <row r="969" spans="4:5">
      <c r="D969" t="s">
        <v>3474</v>
      </c>
      <c r="E969" s="44" t="s">
        <v>1901</v>
      </c>
    </row>
    <row r="970" spans="4:5">
      <c r="D970" t="s">
        <v>3521</v>
      </c>
      <c r="E970" s="44" t="s">
        <v>1950</v>
      </c>
    </row>
    <row r="971" spans="4:5">
      <c r="D971" t="s">
        <v>3562</v>
      </c>
      <c r="E971" s="44" t="s">
        <v>1992</v>
      </c>
    </row>
    <row r="972" spans="4:5">
      <c r="D972" s="85" t="s">
        <v>3636</v>
      </c>
      <c r="E972" s="86" t="s">
        <v>2069</v>
      </c>
    </row>
    <row r="973" spans="4:5">
      <c r="D973" t="s">
        <v>3871</v>
      </c>
      <c r="E973" s="44" t="s">
        <v>2312</v>
      </c>
    </row>
    <row r="974" spans="4:5">
      <c r="D974" t="s">
        <v>3884</v>
      </c>
      <c r="E974" s="44" t="s">
        <v>2326</v>
      </c>
    </row>
    <row r="975" spans="4:5">
      <c r="D975" t="s">
        <v>4238</v>
      </c>
      <c r="E975" s="44" t="s">
        <v>2690</v>
      </c>
    </row>
    <row r="976" spans="4:5">
      <c r="D976" t="s">
        <v>3558</v>
      </c>
      <c r="E976" s="44" t="s">
        <v>1988</v>
      </c>
    </row>
    <row r="977" spans="4:5">
      <c r="D977" t="s">
        <v>3924</v>
      </c>
      <c r="E977" s="44" t="s">
        <v>2367</v>
      </c>
    </row>
    <row r="978" spans="4:5">
      <c r="D978" t="s">
        <v>3966</v>
      </c>
      <c r="E978" s="44" t="s">
        <v>2411</v>
      </c>
    </row>
    <row r="979" spans="4:5">
      <c r="D979" t="s">
        <v>4060</v>
      </c>
      <c r="E979" s="44" t="s">
        <v>2505</v>
      </c>
    </row>
    <row r="980" spans="4:5">
      <c r="D980" t="s">
        <v>4302</v>
      </c>
      <c r="E980" s="44" t="s">
        <v>2757</v>
      </c>
    </row>
    <row r="981" spans="4:5">
      <c r="D981" t="s">
        <v>4480</v>
      </c>
      <c r="E981" s="44" t="s">
        <v>2943</v>
      </c>
    </row>
    <row r="982" spans="4:5">
      <c r="D982" t="s">
        <v>4597</v>
      </c>
      <c r="E982" s="44" t="s">
        <v>3062</v>
      </c>
    </row>
    <row r="983" spans="4:5">
      <c r="D983" t="s">
        <v>4679</v>
      </c>
      <c r="E983" s="44" t="s">
        <v>3149</v>
      </c>
    </row>
    <row r="984" spans="4:5">
      <c r="D984" t="s">
        <v>4054</v>
      </c>
      <c r="E984" s="44" t="s">
        <v>2499</v>
      </c>
    </row>
    <row r="985" spans="4:5">
      <c r="D985" t="s">
        <v>4212</v>
      </c>
      <c r="E985" s="44" t="s">
        <v>2661</v>
      </c>
    </row>
    <row r="986" spans="4:5">
      <c r="D986" t="s">
        <v>4222</v>
      </c>
      <c r="E986" s="44" t="s">
        <v>2672</v>
      </c>
    </row>
    <row r="987" spans="4:5">
      <c r="D987" t="s">
        <v>4237</v>
      </c>
      <c r="E987" s="44" t="s">
        <v>2689</v>
      </c>
    </row>
    <row r="988" spans="4:5">
      <c r="D988" t="s">
        <v>4590</v>
      </c>
      <c r="E988" s="44" t="s">
        <v>3055</v>
      </c>
    </row>
    <row r="989" spans="4:5">
      <c r="D989" t="s">
        <v>4263</v>
      </c>
      <c r="E989" s="44" t="s">
        <v>2718</v>
      </c>
    </row>
    <row r="990" spans="4:5">
      <c r="D990" t="s">
        <v>4357</v>
      </c>
      <c r="E990" s="44" t="s">
        <v>2815</v>
      </c>
    </row>
    <row r="991" spans="4:5">
      <c r="D991" t="s">
        <v>4462</v>
      </c>
      <c r="E991" s="44" t="s">
        <v>2924</v>
      </c>
    </row>
    <row r="992" spans="4:5">
      <c r="D992" t="s">
        <v>4701</v>
      </c>
      <c r="E992" s="44" t="s">
        <v>3172</v>
      </c>
    </row>
    <row r="993" spans="4:5">
      <c r="D993" t="s">
        <v>3334</v>
      </c>
      <c r="E993" s="44" t="s">
        <v>1754</v>
      </c>
    </row>
    <row r="994" spans="4:5">
      <c r="D994" t="s">
        <v>3971</v>
      </c>
      <c r="E994" s="44" t="s">
        <v>2416</v>
      </c>
    </row>
    <row r="995" spans="4:5">
      <c r="D995" t="s">
        <v>4173</v>
      </c>
      <c r="E995" s="44" t="s">
        <v>2620</v>
      </c>
    </row>
    <row r="996" spans="4:5">
      <c r="D996" t="s">
        <v>4386</v>
      </c>
      <c r="E996" s="44" t="s">
        <v>2845</v>
      </c>
    </row>
    <row r="997" spans="4:5">
      <c r="D997" t="s">
        <v>3520</v>
      </c>
      <c r="E997" s="44" t="s">
        <v>1949</v>
      </c>
    </row>
    <row r="998" spans="4:5">
      <c r="D998" t="s">
        <v>3637</v>
      </c>
      <c r="E998" s="44" t="s">
        <v>2070</v>
      </c>
    </row>
    <row r="999" spans="4:5">
      <c r="D999" t="s">
        <v>3693</v>
      </c>
      <c r="E999" s="44" t="s">
        <v>2127</v>
      </c>
    </row>
    <row r="1000" spans="4:5">
      <c r="D1000" t="s">
        <v>3789</v>
      </c>
      <c r="E1000" s="44" t="s">
        <v>2224</v>
      </c>
    </row>
    <row r="1001" spans="4:5">
      <c r="D1001" t="s">
        <v>4057</v>
      </c>
      <c r="E1001" s="44" t="s">
        <v>2502</v>
      </c>
    </row>
    <row r="1002" spans="4:5">
      <c r="D1002" t="s">
        <v>4405</v>
      </c>
      <c r="E1002" s="44" t="s">
        <v>2865</v>
      </c>
    </row>
    <row r="1003" spans="4:5">
      <c r="D1003" t="s">
        <v>4418</v>
      </c>
      <c r="E1003" s="44" t="s">
        <v>2880</v>
      </c>
    </row>
    <row r="1004" spans="4:5">
      <c r="D1004" t="s">
        <v>4431</v>
      </c>
      <c r="E1004" s="44" t="s">
        <v>2893</v>
      </c>
    </row>
    <row r="1005" spans="4:5">
      <c r="D1005" t="s">
        <v>4707</v>
      </c>
      <c r="E1005" s="44" t="s">
        <v>3179</v>
      </c>
    </row>
    <row r="1006" spans="4:5">
      <c r="D1006" t="s">
        <v>3333</v>
      </c>
      <c r="E1006" s="44" t="s">
        <v>1753</v>
      </c>
    </row>
    <row r="1007" spans="4:5">
      <c r="D1007" t="s">
        <v>3899</v>
      </c>
      <c r="E1007" s="44" t="s">
        <v>2341</v>
      </c>
    </row>
    <row r="1008" spans="4:5">
      <c r="D1008" t="s">
        <v>4046</v>
      </c>
      <c r="E1008" s="44" t="s">
        <v>2491</v>
      </c>
    </row>
    <row r="1009" spans="4:5">
      <c r="D1009" t="s">
        <v>4300</v>
      </c>
      <c r="E1009" s="44" t="s">
        <v>2755</v>
      </c>
    </row>
    <row r="1010" spans="4:5">
      <c r="D1010" t="s">
        <v>4586</v>
      </c>
      <c r="E1010" s="44" t="s">
        <v>3051</v>
      </c>
    </row>
    <row r="1011" spans="4:5">
      <c r="D1011" t="s">
        <v>4588</v>
      </c>
      <c r="E1011" s="44" t="s">
        <v>3053</v>
      </c>
    </row>
    <row r="1012" spans="4:5">
      <c r="D1012" t="s">
        <v>4636</v>
      </c>
      <c r="E1012" s="44" t="s">
        <v>3102</v>
      </c>
    </row>
    <row r="1013" spans="4:5">
      <c r="D1013" t="s">
        <v>3258</v>
      </c>
      <c r="E1013" s="44" t="s">
        <v>4977</v>
      </c>
    </row>
    <row r="1014" spans="4:5">
      <c r="D1014" t="s">
        <v>3360</v>
      </c>
      <c r="E1014" s="44" t="s">
        <v>4978</v>
      </c>
    </row>
    <row r="1015" spans="4:5">
      <c r="D1015" t="s">
        <v>3368</v>
      </c>
      <c r="E1015" s="44" t="s">
        <v>4979</v>
      </c>
    </row>
    <row r="1016" spans="4:5">
      <c r="D1016" t="s">
        <v>3433</v>
      </c>
      <c r="E1016" s="44" t="s">
        <v>4980</v>
      </c>
    </row>
    <row r="1017" spans="4:5">
      <c r="D1017" t="s">
        <v>3503</v>
      </c>
      <c r="E1017" s="44" t="s">
        <v>4981</v>
      </c>
    </row>
    <row r="1018" spans="4:5">
      <c r="D1018" t="s">
        <v>3967</v>
      </c>
      <c r="E1018" s="44" t="s">
        <v>4982</v>
      </c>
    </row>
    <row r="1019" spans="4:5">
      <c r="D1019" t="s">
        <v>4003</v>
      </c>
      <c r="E1019" s="44" t="s">
        <v>4983</v>
      </c>
    </row>
    <row r="1020" spans="4:5">
      <c r="D1020" t="s">
        <v>4333</v>
      </c>
      <c r="E1020" s="44" t="s">
        <v>4984</v>
      </c>
    </row>
    <row r="1021" spans="4:5">
      <c r="D1021" t="s">
        <v>4512</v>
      </c>
      <c r="E1021" s="44" t="s">
        <v>4985</v>
      </c>
    </row>
    <row r="1022" spans="4:5">
      <c r="D1022" t="s">
        <v>4592</v>
      </c>
      <c r="E1022" s="44" t="s">
        <v>4986</v>
      </c>
    </row>
    <row r="1023" spans="4:5">
      <c r="D1023" t="s">
        <v>4642</v>
      </c>
      <c r="E1023" s="44" t="s">
        <v>4987</v>
      </c>
    </row>
    <row r="1024" spans="4:5">
      <c r="D1024" t="s">
        <v>4645</v>
      </c>
      <c r="E1024" s="44" t="s">
        <v>4988</v>
      </c>
    </row>
    <row r="1025" spans="4:5">
      <c r="D1025" t="s">
        <v>4653</v>
      </c>
      <c r="E1025" s="44" t="s">
        <v>4989</v>
      </c>
    </row>
    <row r="1026" spans="4:5">
      <c r="D1026" t="s">
        <v>3408</v>
      </c>
      <c r="E1026" s="44" t="s">
        <v>4990</v>
      </c>
    </row>
    <row r="1027" spans="4:5">
      <c r="D1027" t="s">
        <v>3645</v>
      </c>
      <c r="E1027" s="44" t="s">
        <v>4991</v>
      </c>
    </row>
    <row r="1028" spans="4:5">
      <c r="D1028" t="s">
        <v>3778</v>
      </c>
      <c r="E1028" s="44" t="s">
        <v>4992</v>
      </c>
    </row>
    <row r="1029" spans="4:5">
      <c r="D1029" t="s">
        <v>3960</v>
      </c>
      <c r="E1029" s="44" t="s">
        <v>4993</v>
      </c>
    </row>
    <row r="1030" spans="4:5">
      <c r="D1030" t="s">
        <v>4132</v>
      </c>
      <c r="E1030" s="44" t="s">
        <v>4994</v>
      </c>
    </row>
    <row r="1031" spans="4:5">
      <c r="D1031" t="s">
        <v>4145</v>
      </c>
      <c r="E1031" s="44" t="s">
        <v>4995</v>
      </c>
    </row>
    <row r="1032" spans="4:5">
      <c r="D1032" t="s">
        <v>4638</v>
      </c>
      <c r="E1032" s="44" t="s">
        <v>4996</v>
      </c>
    </row>
    <row r="1033" spans="4:5">
      <c r="D1033" t="s">
        <v>3437</v>
      </c>
      <c r="E1033" s="44" t="s">
        <v>4997</v>
      </c>
    </row>
    <row r="1034" spans="4:5">
      <c r="D1034" t="s">
        <v>4114</v>
      </c>
      <c r="E1034" s="44" t="s">
        <v>4998</v>
      </c>
    </row>
    <row r="1035" spans="4:5">
      <c r="D1035" t="s">
        <v>4696</v>
      </c>
      <c r="E1035" s="44" t="s">
        <v>4999</v>
      </c>
    </row>
    <row r="1036" spans="4:5">
      <c r="D1036" t="s">
        <v>3326</v>
      </c>
      <c r="E1036" s="44" t="s">
        <v>5000</v>
      </c>
    </row>
    <row r="1037" spans="4:5">
      <c r="D1037" t="s">
        <v>3632</v>
      </c>
      <c r="E1037" s="44" t="s">
        <v>5001</v>
      </c>
    </row>
    <row r="1038" spans="4:5">
      <c r="D1038" t="s">
        <v>3682</v>
      </c>
      <c r="E1038" s="44" t="s">
        <v>5002</v>
      </c>
    </row>
    <row r="1039" spans="4:5">
      <c r="D1039" t="s">
        <v>3876</v>
      </c>
      <c r="E1039" s="44" t="s">
        <v>5003</v>
      </c>
    </row>
    <row r="1040" spans="4:5">
      <c r="D1040" t="s">
        <v>3948</v>
      </c>
      <c r="E1040" s="44" t="s">
        <v>5004</v>
      </c>
    </row>
    <row r="1041" spans="4:5">
      <c r="D1041" t="s">
        <v>3955</v>
      </c>
      <c r="E1041" s="44" t="s">
        <v>5005</v>
      </c>
    </row>
    <row r="1042" spans="4:5">
      <c r="D1042" t="s">
        <v>4052</v>
      </c>
      <c r="E1042" s="44" t="s">
        <v>5006</v>
      </c>
    </row>
    <row r="1043" spans="4:5">
      <c r="D1043" t="s">
        <v>4079</v>
      </c>
      <c r="E1043" s="44" t="s">
        <v>5007</v>
      </c>
    </row>
    <row r="1044" spans="4:5">
      <c r="D1044" t="s">
        <v>4470</v>
      </c>
      <c r="E1044" s="44" t="s">
        <v>5008</v>
      </c>
    </row>
    <row r="1045" spans="4:5">
      <c r="D1045" t="s">
        <v>4482</v>
      </c>
      <c r="E1045" s="44" t="s">
        <v>5009</v>
      </c>
    </row>
    <row r="1046" spans="4:5">
      <c r="D1046" t="s">
        <v>3248</v>
      </c>
      <c r="E1046" s="44" t="s">
        <v>5010</v>
      </c>
    </row>
    <row r="1047" spans="4:5">
      <c r="D1047" t="s">
        <v>3249</v>
      </c>
      <c r="E1047" s="44" t="s">
        <v>5011</v>
      </c>
    </row>
    <row r="1048" spans="4:5">
      <c r="D1048" t="s">
        <v>3287</v>
      </c>
      <c r="E1048" s="44" t="s">
        <v>5012</v>
      </c>
    </row>
    <row r="1049" spans="4:5">
      <c r="D1049" t="s">
        <v>3345</v>
      </c>
      <c r="E1049" s="44" t="s">
        <v>5013</v>
      </c>
    </row>
    <row r="1050" spans="4:5">
      <c r="D1050" t="s">
        <v>3354</v>
      </c>
      <c r="E1050" s="44" t="s">
        <v>5014</v>
      </c>
    </row>
    <row r="1051" spans="4:5">
      <c r="D1051" t="s">
        <v>3449</v>
      </c>
      <c r="E1051" s="44" t="s">
        <v>5015</v>
      </c>
    </row>
    <row r="1052" spans="4:5">
      <c r="D1052" t="s">
        <v>3451</v>
      </c>
      <c r="E1052" s="44" t="s">
        <v>5016</v>
      </c>
    </row>
    <row r="1053" spans="4:5">
      <c r="D1053" t="s">
        <v>3478</v>
      </c>
      <c r="E1053" s="44" t="s">
        <v>5017</v>
      </c>
    </row>
    <row r="1054" spans="4:5">
      <c r="D1054" t="s">
        <v>3494</v>
      </c>
      <c r="E1054" s="44" t="s">
        <v>5018</v>
      </c>
    </row>
    <row r="1055" spans="4:5">
      <c r="D1055" t="s">
        <v>3514</v>
      </c>
      <c r="E1055" s="44" t="s">
        <v>5019</v>
      </c>
    </row>
    <row r="1056" spans="4:5">
      <c r="D1056" t="s">
        <v>3611</v>
      </c>
      <c r="E1056" s="44" t="s">
        <v>5020</v>
      </c>
    </row>
    <row r="1057" spans="4:5">
      <c r="D1057" t="s">
        <v>3704</v>
      </c>
      <c r="E1057" s="44" t="s">
        <v>5021</v>
      </c>
    </row>
    <row r="1058" spans="4:5">
      <c r="D1058" t="s">
        <v>3714</v>
      </c>
      <c r="E1058" s="44" t="s">
        <v>5022</v>
      </c>
    </row>
    <row r="1059" spans="4:5">
      <c r="D1059" t="s">
        <v>3718</v>
      </c>
      <c r="E1059" s="44" t="s">
        <v>5023</v>
      </c>
    </row>
    <row r="1060" spans="4:5">
      <c r="D1060" t="s">
        <v>3956</v>
      </c>
      <c r="E1060" s="44" t="s">
        <v>5024</v>
      </c>
    </row>
    <row r="1061" spans="4:5">
      <c r="D1061" t="s">
        <v>4070</v>
      </c>
      <c r="E1061" s="44" t="s">
        <v>5025</v>
      </c>
    </row>
    <row r="1062" spans="4:5">
      <c r="D1062" t="s">
        <v>4178</v>
      </c>
      <c r="E1062" s="44" t="s">
        <v>5026</v>
      </c>
    </row>
    <row r="1063" spans="4:5">
      <c r="D1063" t="s">
        <v>4372</v>
      </c>
      <c r="E1063" s="44" t="s">
        <v>5027</v>
      </c>
    </row>
    <row r="1064" spans="4:5">
      <c r="D1064" t="s">
        <v>4373</v>
      </c>
      <c r="E1064" s="44" t="s">
        <v>5028</v>
      </c>
    </row>
    <row r="1065" spans="4:5">
      <c r="D1065" t="s">
        <v>4529</v>
      </c>
      <c r="E1065" s="44" t="s">
        <v>5029</v>
      </c>
    </row>
    <row r="1066" spans="4:5">
      <c r="D1066" t="s">
        <v>4606</v>
      </c>
      <c r="E1066" s="44" t="s">
        <v>5030</v>
      </c>
    </row>
    <row r="1067" spans="4:5">
      <c r="D1067" t="s">
        <v>4700</v>
      </c>
      <c r="E1067" s="44" t="s">
        <v>5031</v>
      </c>
    </row>
    <row r="1068" spans="4:5">
      <c r="D1068" t="s">
        <v>3254</v>
      </c>
      <c r="E1068" s="44" t="s">
        <v>1674</v>
      </c>
    </row>
    <row r="1069" spans="4:5">
      <c r="D1069" t="s">
        <v>3290</v>
      </c>
      <c r="E1069" s="44" t="s">
        <v>1710</v>
      </c>
    </row>
    <row r="1070" spans="4:5">
      <c r="D1070" t="s">
        <v>3402</v>
      </c>
      <c r="E1070" s="44" t="s">
        <v>1824</v>
      </c>
    </row>
    <row r="1071" spans="4:5">
      <c r="D1071" t="s">
        <v>3436</v>
      </c>
      <c r="E1071" s="44" t="s">
        <v>1859</v>
      </c>
    </row>
    <row r="1072" spans="4:5">
      <c r="D1072" t="s">
        <v>3481</v>
      </c>
      <c r="E1072" s="44" t="s">
        <v>1908</v>
      </c>
    </row>
    <row r="1073" spans="4:5">
      <c r="D1073" t="s">
        <v>4877</v>
      </c>
      <c r="E1073" s="44" t="s">
        <v>5032</v>
      </c>
    </row>
    <row r="1074" spans="4:5">
      <c r="D1074" t="s">
        <v>3484</v>
      </c>
      <c r="E1074" s="44" t="s">
        <v>1912</v>
      </c>
    </row>
    <row r="1075" spans="4:5">
      <c r="D1075" t="s">
        <v>3567</v>
      </c>
      <c r="E1075" s="44" t="s">
        <v>1997</v>
      </c>
    </row>
    <row r="1076" spans="4:5">
      <c r="D1076" t="s">
        <v>3658</v>
      </c>
      <c r="E1076" s="44" t="s">
        <v>2091</v>
      </c>
    </row>
    <row r="1077" spans="4:5">
      <c r="D1077" t="s">
        <v>3880</v>
      </c>
      <c r="E1077" s="44" t="s">
        <v>2322</v>
      </c>
    </row>
    <row r="1078" spans="4:5">
      <c r="D1078" t="s">
        <v>3965</v>
      </c>
      <c r="E1078" s="44" t="s">
        <v>2410</v>
      </c>
    </row>
    <row r="1079" spans="4:5">
      <c r="D1079" t="s">
        <v>4098</v>
      </c>
      <c r="E1079" s="44" t="s">
        <v>2545</v>
      </c>
    </row>
    <row r="1080" spans="4:5">
      <c r="D1080" t="s">
        <v>4102</v>
      </c>
      <c r="E1080" s="44" t="s">
        <v>2549</v>
      </c>
    </row>
    <row r="1081" spans="4:5">
      <c r="D1081" t="s">
        <v>4112</v>
      </c>
      <c r="E1081" s="44" t="s">
        <v>2559</v>
      </c>
    </row>
    <row r="1082" spans="4:5">
      <c r="D1082" t="s">
        <v>4253</v>
      </c>
      <c r="E1082" s="44" t="s">
        <v>2706</v>
      </c>
    </row>
    <row r="1083" spans="4:5">
      <c r="D1083" t="s">
        <v>4294</v>
      </c>
      <c r="E1083" s="44" t="s">
        <v>2749</v>
      </c>
    </row>
    <row r="1084" spans="4:5">
      <c r="D1084" t="s">
        <v>4330</v>
      </c>
      <c r="E1084" s="44" t="s">
        <v>2787</v>
      </c>
    </row>
    <row r="1085" spans="4:5">
      <c r="D1085" t="s">
        <v>4354</v>
      </c>
      <c r="E1085" s="44" t="s">
        <v>2812</v>
      </c>
    </row>
    <row r="1086" spans="4:5">
      <c r="D1086" t="s">
        <v>4384</v>
      </c>
      <c r="E1086" s="44" t="s">
        <v>2843</v>
      </c>
    </row>
    <row r="1087" spans="4:5">
      <c r="D1087" t="s">
        <v>4401</v>
      </c>
      <c r="E1087" s="44" t="s">
        <v>2861</v>
      </c>
    </row>
    <row r="1088" spans="4:5">
      <c r="D1088" t="s">
        <v>4403</v>
      </c>
      <c r="E1088" s="44" t="s">
        <v>2863</v>
      </c>
    </row>
    <row r="1089" spans="4:5">
      <c r="D1089" s="85" t="s">
        <v>4439</v>
      </c>
      <c r="E1089" s="86" t="s">
        <v>2901</v>
      </c>
    </row>
    <row r="1090" spans="4:5">
      <c r="D1090" t="s">
        <v>4523</v>
      </c>
      <c r="E1090" s="44" t="s">
        <v>2987</v>
      </c>
    </row>
    <row r="1091" spans="4:5">
      <c r="D1091" t="s">
        <v>4711</v>
      </c>
      <c r="E1091" s="44" t="s">
        <v>3183</v>
      </c>
    </row>
    <row r="1092" spans="4:5">
      <c r="D1092" t="s">
        <v>4721</v>
      </c>
      <c r="E1092" s="44" t="s">
        <v>3194</v>
      </c>
    </row>
    <row r="1093" spans="4:5">
      <c r="D1093" t="s">
        <v>3321</v>
      </c>
      <c r="E1093" s="44" t="s">
        <v>1741</v>
      </c>
    </row>
    <row r="1094" spans="4:5">
      <c r="D1094" t="s">
        <v>3336</v>
      </c>
      <c r="E1094" s="44" t="s">
        <v>1757</v>
      </c>
    </row>
    <row r="1095" spans="4:5">
      <c r="D1095" t="s">
        <v>3392</v>
      </c>
      <c r="E1095" s="44" t="s">
        <v>1812</v>
      </c>
    </row>
    <row r="1096" spans="4:5">
      <c r="D1096" t="s">
        <v>3396</v>
      </c>
      <c r="E1096" s="44" t="s">
        <v>1818</v>
      </c>
    </row>
    <row r="1097" spans="4:5">
      <c r="D1097" t="s">
        <v>3426</v>
      </c>
      <c r="E1097" s="44" t="s">
        <v>1849</v>
      </c>
    </row>
    <row r="1098" spans="4:5">
      <c r="D1098" t="s">
        <v>3471</v>
      </c>
      <c r="E1098" s="44" t="s">
        <v>1897</v>
      </c>
    </row>
    <row r="1099" spans="4:5">
      <c r="D1099" t="s">
        <v>3539</v>
      </c>
      <c r="E1099" s="44" t="s">
        <v>1968</v>
      </c>
    </row>
    <row r="1100" spans="4:5">
      <c r="D1100" t="s">
        <v>3543</v>
      </c>
      <c r="E1100" s="44" t="s">
        <v>1973</v>
      </c>
    </row>
    <row r="1101" spans="4:5">
      <c r="D1101" t="s">
        <v>3569</v>
      </c>
      <c r="E1101" s="44" t="s">
        <v>1999</v>
      </c>
    </row>
    <row r="1102" spans="4:5">
      <c r="D1102" t="s">
        <v>3581</v>
      </c>
      <c r="E1102" s="44" t="s">
        <v>2011</v>
      </c>
    </row>
    <row r="1103" spans="4:5">
      <c r="D1103" t="s">
        <v>3641</v>
      </c>
      <c r="E1103" s="44" t="s">
        <v>2074</v>
      </c>
    </row>
    <row r="1104" spans="4:5">
      <c r="D1104" t="s">
        <v>3728</v>
      </c>
      <c r="E1104" s="44" t="s">
        <v>2163</v>
      </c>
    </row>
    <row r="1105" spans="4:5">
      <c r="D1105" t="s">
        <v>3830</v>
      </c>
      <c r="E1105" s="44" t="s">
        <v>2268</v>
      </c>
    </row>
    <row r="1106" spans="4:5">
      <c r="D1106" t="s">
        <v>3994</v>
      </c>
      <c r="E1106" s="44" t="s">
        <v>2439</v>
      </c>
    </row>
    <row r="1107" spans="4:5">
      <c r="D1107" t="s">
        <v>4073</v>
      </c>
      <c r="E1107" s="44" t="s">
        <v>2519</v>
      </c>
    </row>
    <row r="1108" spans="4:5">
      <c r="D1108" t="s">
        <v>4091</v>
      </c>
      <c r="E1108" s="44" t="s">
        <v>2538</v>
      </c>
    </row>
    <row r="1109" spans="4:5">
      <c r="D1109" t="s">
        <v>4097</v>
      </c>
      <c r="E1109" s="44" t="s">
        <v>2544</v>
      </c>
    </row>
    <row r="1110" spans="4:5">
      <c r="D1110" t="s">
        <v>4122</v>
      </c>
      <c r="E1110" s="44" t="s">
        <v>2569</v>
      </c>
    </row>
    <row r="1111" spans="4:5">
      <c r="D1111" t="s">
        <v>4162</v>
      </c>
      <c r="E1111" s="44" t="s">
        <v>2609</v>
      </c>
    </row>
    <row r="1112" spans="4:5">
      <c r="D1112" t="s">
        <v>4210</v>
      </c>
      <c r="E1112" s="44" t="s">
        <v>2659</v>
      </c>
    </row>
    <row r="1113" spans="4:5">
      <c r="D1113" t="s">
        <v>4262</v>
      </c>
      <c r="E1113" s="44" t="s">
        <v>2716</v>
      </c>
    </row>
    <row r="1114" spans="4:5">
      <c r="D1114" t="s">
        <v>4267</v>
      </c>
      <c r="E1114" s="44" t="s">
        <v>2722</v>
      </c>
    </row>
    <row r="1115" spans="4:5">
      <c r="D1115" t="s">
        <v>4329</v>
      </c>
      <c r="E1115" s="44" t="s">
        <v>2786</v>
      </c>
    </row>
    <row r="1116" spans="4:5">
      <c r="D1116" t="s">
        <v>4352</v>
      </c>
      <c r="E1116" s="44" t="s">
        <v>2810</v>
      </c>
    </row>
    <row r="1117" spans="4:5">
      <c r="D1117" t="s">
        <v>4437</v>
      </c>
      <c r="E1117" s="44" t="s">
        <v>2899</v>
      </c>
    </row>
    <row r="1118" spans="4:5">
      <c r="D1118" t="s">
        <v>4569</v>
      </c>
      <c r="E1118" s="44" t="s">
        <v>3033</v>
      </c>
    </row>
    <row r="1119" spans="4:5">
      <c r="D1119" s="85" t="s">
        <v>4664</v>
      </c>
      <c r="E1119" s="86" t="s">
        <v>3133</v>
      </c>
    </row>
    <row r="1120" spans="4:5">
      <c r="D1120" t="s">
        <v>4665</v>
      </c>
      <c r="E1120" s="44" t="s">
        <v>3134</v>
      </c>
    </row>
    <row r="1121" spans="4:5">
      <c r="D1121" t="s">
        <v>3332</v>
      </c>
      <c r="E1121" s="44" t="s">
        <v>1752</v>
      </c>
    </row>
    <row r="1122" spans="4:5">
      <c r="D1122" t="s">
        <v>3337</v>
      </c>
      <c r="E1122" s="44" t="s">
        <v>1758</v>
      </c>
    </row>
    <row r="1123" spans="4:5">
      <c r="D1123" t="s">
        <v>3351</v>
      </c>
      <c r="E1123" s="44" t="s">
        <v>1772</v>
      </c>
    </row>
    <row r="1124" spans="4:5">
      <c r="D1124" t="s">
        <v>3388</v>
      </c>
      <c r="E1124" s="44" t="s">
        <v>1809</v>
      </c>
    </row>
    <row r="1125" spans="4:5">
      <c r="D1125" t="s">
        <v>3399</v>
      </c>
      <c r="E1125" s="44" t="s">
        <v>1821</v>
      </c>
    </row>
    <row r="1126" spans="4:5">
      <c r="D1126" t="s">
        <v>3553</v>
      </c>
      <c r="E1126" s="44" t="s">
        <v>1983</v>
      </c>
    </row>
    <row r="1127" spans="4:5">
      <c r="D1127" s="85" t="s">
        <v>3626</v>
      </c>
      <c r="E1127" s="86" t="s">
        <v>2059</v>
      </c>
    </row>
    <row r="1128" spans="4:5">
      <c r="D1128" t="s">
        <v>3639</v>
      </c>
      <c r="E1128" s="44" t="s">
        <v>2072</v>
      </c>
    </row>
    <row r="1129" spans="4:5">
      <c r="D1129" t="s">
        <v>3758</v>
      </c>
      <c r="E1129" s="44" t="s">
        <v>2193</v>
      </c>
    </row>
    <row r="1130" spans="4:5">
      <c r="D1130" t="s">
        <v>3875</v>
      </c>
      <c r="E1130" s="44" t="s">
        <v>2317</v>
      </c>
    </row>
    <row r="1131" spans="4:5">
      <c r="D1131" t="s">
        <v>3940</v>
      </c>
      <c r="E1131" s="44" t="s">
        <v>2383</v>
      </c>
    </row>
    <row r="1132" spans="4:5">
      <c r="D1132" t="s">
        <v>3943</v>
      </c>
      <c r="E1132" s="44" t="s">
        <v>2387</v>
      </c>
    </row>
    <row r="1133" spans="4:5">
      <c r="D1133" t="s">
        <v>4033</v>
      </c>
      <c r="E1133" s="44" t="s">
        <v>2478</v>
      </c>
    </row>
    <row r="1134" spans="4:5">
      <c r="D1134" t="s">
        <v>4044</v>
      </c>
      <c r="E1134" s="44" t="s">
        <v>2489</v>
      </c>
    </row>
    <row r="1135" spans="4:5">
      <c r="D1135" t="s">
        <v>4363</v>
      </c>
      <c r="E1135" s="44" t="s">
        <v>2821</v>
      </c>
    </row>
    <row r="1136" spans="4:5">
      <c r="D1136" t="s">
        <v>4371</v>
      </c>
      <c r="E1136" s="44" t="s">
        <v>2829</v>
      </c>
    </row>
    <row r="1137" spans="4:5">
      <c r="D1137" t="s">
        <v>4441</v>
      </c>
      <c r="E1137" s="44" t="s">
        <v>2903</v>
      </c>
    </row>
    <row r="1138" spans="4:5">
      <c r="D1138" t="s">
        <v>4487</v>
      </c>
      <c r="E1138" s="44" t="s">
        <v>2950</v>
      </c>
    </row>
    <row r="1139" spans="4:5">
      <c r="D1139" t="s">
        <v>4567</v>
      </c>
      <c r="E1139" s="44" t="s">
        <v>3031</v>
      </c>
    </row>
    <row r="1140" spans="4:5">
      <c r="D1140" t="s">
        <v>4593</v>
      </c>
      <c r="E1140" s="44" t="s">
        <v>3058</v>
      </c>
    </row>
    <row r="1141" spans="4:5">
      <c r="D1141" t="s">
        <v>4596</v>
      </c>
      <c r="E1141" s="44" t="s">
        <v>3061</v>
      </c>
    </row>
    <row r="1142" spans="4:5">
      <c r="D1142" t="s">
        <v>4648</v>
      </c>
      <c r="E1142" s="44" t="s">
        <v>3115</v>
      </c>
    </row>
    <row r="1143" spans="4:5">
      <c r="D1143" t="s">
        <v>4674</v>
      </c>
      <c r="E1143" s="44" t="s">
        <v>3144</v>
      </c>
    </row>
    <row r="1144" spans="4:5">
      <c r="D1144" t="s">
        <v>4717</v>
      </c>
      <c r="E1144" s="44" t="s">
        <v>3189</v>
      </c>
    </row>
    <row r="1145" spans="4:5">
      <c r="D1145" t="s">
        <v>3264</v>
      </c>
      <c r="E1145" s="44" t="s">
        <v>1684</v>
      </c>
    </row>
    <row r="1146" spans="4:5">
      <c r="D1146" t="s">
        <v>3309</v>
      </c>
      <c r="E1146" s="44" t="s">
        <v>1729</v>
      </c>
    </row>
    <row r="1147" spans="4:5">
      <c r="D1147" t="s">
        <v>3341</v>
      </c>
      <c r="E1147" s="44" t="s">
        <v>1762</v>
      </c>
    </row>
    <row r="1148" spans="4:5">
      <c r="D1148" t="s">
        <v>3654</v>
      </c>
      <c r="E1148" s="44" t="s">
        <v>2087</v>
      </c>
    </row>
    <row r="1149" spans="4:5">
      <c r="D1149" t="s">
        <v>3706</v>
      </c>
      <c r="E1149" s="44" t="s">
        <v>2140</v>
      </c>
    </row>
    <row r="1150" spans="4:5">
      <c r="D1150" t="s">
        <v>4730</v>
      </c>
      <c r="E1150" s="44" t="s">
        <v>5033</v>
      </c>
    </row>
    <row r="1151" spans="4:5">
      <c r="D1151" t="s">
        <v>3731</v>
      </c>
      <c r="E1151" s="44" t="s">
        <v>2166</v>
      </c>
    </row>
    <row r="1152" spans="4:5">
      <c r="D1152" t="s">
        <v>3817</v>
      </c>
      <c r="E1152" s="44" t="s">
        <v>2255</v>
      </c>
    </row>
    <row r="1153" spans="4:5">
      <c r="D1153" t="s">
        <v>3866</v>
      </c>
      <c r="E1153" s="44" t="s">
        <v>2305</v>
      </c>
    </row>
    <row r="1154" spans="4:5">
      <c r="D1154" t="s">
        <v>3922</v>
      </c>
      <c r="E1154" s="44" t="s">
        <v>2365</v>
      </c>
    </row>
    <row r="1155" spans="4:5">
      <c r="D1155" t="s">
        <v>3963</v>
      </c>
      <c r="E1155" s="44" t="s">
        <v>2408</v>
      </c>
    </row>
    <row r="1156" spans="4:5">
      <c r="D1156" t="s">
        <v>4010</v>
      </c>
      <c r="E1156" s="44" t="s">
        <v>2455</v>
      </c>
    </row>
    <row r="1157" spans="4:5">
      <c r="D1157" t="s">
        <v>4077</v>
      </c>
      <c r="E1157" s="44" t="s">
        <v>2524</v>
      </c>
    </row>
    <row r="1158" spans="4:5">
      <c r="D1158" t="s">
        <v>4106</v>
      </c>
      <c r="E1158" s="44" t="s">
        <v>2553</v>
      </c>
    </row>
    <row r="1159" spans="4:5">
      <c r="D1159" t="s">
        <v>4259</v>
      </c>
      <c r="E1159" s="44" t="s">
        <v>2713</v>
      </c>
    </row>
    <row r="1160" spans="4:5">
      <c r="D1160" t="s">
        <v>4432</v>
      </c>
      <c r="E1160" s="44" t="s">
        <v>2894</v>
      </c>
    </row>
    <row r="1161" spans="4:5">
      <c r="D1161" t="s">
        <v>4436</v>
      </c>
      <c r="E1161" s="44" t="s">
        <v>2898</v>
      </c>
    </row>
    <row r="1162" spans="4:5">
      <c r="D1162" t="s">
        <v>4513</v>
      </c>
      <c r="E1162" s="44" t="s">
        <v>2977</v>
      </c>
    </row>
    <row r="1163" spans="4:5">
      <c r="D1163" t="s">
        <v>4559</v>
      </c>
      <c r="E1163" s="44" t="s">
        <v>3023</v>
      </c>
    </row>
    <row r="1164" spans="4:5">
      <c r="D1164" t="s">
        <v>4561</v>
      </c>
      <c r="E1164" s="44" t="s">
        <v>3025</v>
      </c>
    </row>
    <row r="1165" spans="4:5">
      <c r="D1165" t="s">
        <v>4625</v>
      </c>
      <c r="E1165" s="44" t="s">
        <v>3089</v>
      </c>
    </row>
    <row r="1166" spans="4:5">
      <c r="D1166" t="s">
        <v>4694</v>
      </c>
      <c r="E1166" s="44" t="s">
        <v>3165</v>
      </c>
    </row>
    <row r="1167" spans="4:5">
      <c r="D1167" s="85" t="s">
        <v>4704</v>
      </c>
      <c r="E1167" s="86" t="s">
        <v>3176</v>
      </c>
    </row>
    <row r="1168" spans="4:5">
      <c r="D1168" s="85" t="s">
        <v>4722</v>
      </c>
      <c r="E1168" s="86" t="s">
        <v>3195</v>
      </c>
    </row>
    <row r="1169" spans="4:5">
      <c r="D1169" t="s">
        <v>3251</v>
      </c>
      <c r="E1169" s="44" t="s">
        <v>1671</v>
      </c>
    </row>
    <row r="1170" spans="4:5">
      <c r="D1170" t="s">
        <v>3395</v>
      </c>
      <c r="E1170" s="44" t="s">
        <v>1815</v>
      </c>
    </row>
    <row r="1171" spans="4:5">
      <c r="D1171" t="s">
        <v>3421</v>
      </c>
      <c r="E1171" s="44" t="s">
        <v>1844</v>
      </c>
    </row>
    <row r="1172" spans="4:5">
      <c r="D1172" t="s">
        <v>3784</v>
      </c>
      <c r="E1172" s="44" t="s">
        <v>2219</v>
      </c>
    </row>
    <row r="1173" spans="4:5">
      <c r="D1173" t="s">
        <v>3812</v>
      </c>
      <c r="E1173" s="44" t="s">
        <v>2250</v>
      </c>
    </row>
    <row r="1174" spans="4:5">
      <c r="D1174" t="s">
        <v>3831</v>
      </c>
      <c r="E1174" s="44" t="s">
        <v>2269</v>
      </c>
    </row>
    <row r="1175" spans="4:5">
      <c r="D1175" t="s">
        <v>3841</v>
      </c>
      <c r="E1175" s="44" t="s">
        <v>2279</v>
      </c>
    </row>
    <row r="1176" spans="4:5">
      <c r="D1176" t="s">
        <v>3843</v>
      </c>
      <c r="E1176" s="44" t="s">
        <v>2281</v>
      </c>
    </row>
    <row r="1177" spans="4:5">
      <c r="D1177" t="s">
        <v>3853</v>
      </c>
      <c r="E1177" s="44" t="s">
        <v>2291</v>
      </c>
    </row>
    <row r="1178" spans="4:5">
      <c r="D1178" t="s">
        <v>3904</v>
      </c>
      <c r="E1178" s="44" t="s">
        <v>2346</v>
      </c>
    </row>
    <row r="1179" spans="4:5">
      <c r="D1179" t="s">
        <v>3980</v>
      </c>
      <c r="E1179" s="44" t="s">
        <v>2425</v>
      </c>
    </row>
    <row r="1180" spans="4:5">
      <c r="D1180" t="s">
        <v>4053</v>
      </c>
      <c r="E1180" s="44" t="s">
        <v>2498</v>
      </c>
    </row>
    <row r="1181" spans="4:5">
      <c r="D1181" t="s">
        <v>4071</v>
      </c>
      <c r="E1181" s="44" t="s">
        <v>2517</v>
      </c>
    </row>
    <row r="1182" spans="4:5">
      <c r="D1182" t="s">
        <v>4193</v>
      </c>
      <c r="E1182" s="44" t="s">
        <v>2642</v>
      </c>
    </row>
    <row r="1183" spans="4:5">
      <c r="D1183" t="s">
        <v>4254</v>
      </c>
      <c r="E1183" s="44" t="s">
        <v>2707</v>
      </c>
    </row>
    <row r="1184" spans="4:5">
      <c r="D1184" t="s">
        <v>4255</v>
      </c>
      <c r="E1184" s="44" t="s">
        <v>2708</v>
      </c>
    </row>
    <row r="1185" spans="4:5">
      <c r="D1185" t="s">
        <v>4413</v>
      </c>
      <c r="E1185" s="44" t="s">
        <v>2874</v>
      </c>
    </row>
    <row r="1186" spans="4:5">
      <c r="D1186" t="s">
        <v>4434</v>
      </c>
      <c r="E1186" s="44" t="s">
        <v>2896</v>
      </c>
    </row>
    <row r="1187" spans="4:5">
      <c r="D1187" t="s">
        <v>4450</v>
      </c>
      <c r="E1187" s="44" t="s">
        <v>2912</v>
      </c>
    </row>
    <row r="1188" spans="4:5">
      <c r="D1188" t="s">
        <v>4452</v>
      </c>
      <c r="E1188" s="44" t="s">
        <v>2914</v>
      </c>
    </row>
    <row r="1189" spans="4:5">
      <c r="D1189" t="s">
        <v>4465</v>
      </c>
      <c r="E1189" s="44" t="s">
        <v>2927</v>
      </c>
    </row>
    <row r="1190" spans="4:5">
      <c r="D1190" t="s">
        <v>4525</v>
      </c>
      <c r="E1190" s="44" t="s">
        <v>2989</v>
      </c>
    </row>
    <row r="1191" spans="4:5">
      <c r="D1191" t="s">
        <v>4594</v>
      </c>
      <c r="E1191" s="44" t="s">
        <v>3059</v>
      </c>
    </row>
    <row r="1192" spans="4:5">
      <c r="D1192" t="s">
        <v>4618</v>
      </c>
      <c r="E1192" s="44" t="s">
        <v>3082</v>
      </c>
    </row>
    <row r="1193" spans="4:5">
      <c r="D1193" t="s">
        <v>4624</v>
      </c>
      <c r="E1193" s="44" t="s">
        <v>3088</v>
      </c>
    </row>
    <row r="1194" spans="4:5">
      <c r="D1194" t="s">
        <v>4647</v>
      </c>
      <c r="E1194" s="44" t="s">
        <v>3114</v>
      </c>
    </row>
    <row r="1195" spans="4:5">
      <c r="D1195" t="s">
        <v>4681</v>
      </c>
      <c r="E1195" s="44" t="s">
        <v>3151</v>
      </c>
    </row>
    <row r="1196" spans="4:5">
      <c r="D1196" t="s">
        <v>3262</v>
      </c>
      <c r="E1196" s="44" t="s">
        <v>1682</v>
      </c>
    </row>
    <row r="1197" spans="4:5">
      <c r="D1197" t="s">
        <v>3482</v>
      </c>
      <c r="E1197" s="44" t="s">
        <v>1909</v>
      </c>
    </row>
    <row r="1198" spans="4:5">
      <c r="D1198" t="s">
        <v>3584</v>
      </c>
      <c r="E1198" s="44" t="s">
        <v>2014</v>
      </c>
    </row>
    <row r="1199" spans="4:5">
      <c r="D1199" t="s">
        <v>3589</v>
      </c>
      <c r="E1199" s="44" t="s">
        <v>2019</v>
      </c>
    </row>
    <row r="1200" spans="4:5">
      <c r="D1200" t="s">
        <v>3630</v>
      </c>
      <c r="E1200" s="44" t="s">
        <v>2063</v>
      </c>
    </row>
    <row r="1201" spans="4:5">
      <c r="D1201" t="s">
        <v>3631</v>
      </c>
      <c r="E1201" s="44" t="s">
        <v>2064</v>
      </c>
    </row>
    <row r="1202" spans="4:5">
      <c r="D1202" t="s">
        <v>3660</v>
      </c>
      <c r="E1202" s="44" t="s">
        <v>2093</v>
      </c>
    </row>
    <row r="1203" spans="4:5">
      <c r="D1203" t="s">
        <v>3705</v>
      </c>
      <c r="E1203" s="44" t="s">
        <v>2138</v>
      </c>
    </row>
    <row r="1204" spans="4:5">
      <c r="D1204" t="s">
        <v>3738</v>
      </c>
      <c r="E1204" s="44" t="s">
        <v>2173</v>
      </c>
    </row>
    <row r="1205" spans="4:5">
      <c r="D1205" t="s">
        <v>3941</v>
      </c>
      <c r="E1205" s="44" t="s">
        <v>2384</v>
      </c>
    </row>
    <row r="1206" spans="4:5">
      <c r="D1206" t="s">
        <v>4123</v>
      </c>
      <c r="E1206" s="44" t="s">
        <v>2570</v>
      </c>
    </row>
    <row r="1207" spans="4:5">
      <c r="D1207" t="s">
        <v>4143</v>
      </c>
      <c r="E1207" s="44" t="s">
        <v>2590</v>
      </c>
    </row>
    <row r="1208" spans="4:5">
      <c r="D1208" t="s">
        <v>4157</v>
      </c>
      <c r="E1208" s="44" t="s">
        <v>2604</v>
      </c>
    </row>
    <row r="1209" spans="4:5">
      <c r="D1209" t="s">
        <v>4208</v>
      </c>
      <c r="E1209" s="44" t="s">
        <v>2657</v>
      </c>
    </row>
    <row r="1210" spans="4:5">
      <c r="D1210" t="s">
        <v>4216</v>
      </c>
      <c r="E1210" s="44" t="s">
        <v>2666</v>
      </c>
    </row>
    <row r="1211" spans="4:5">
      <c r="D1211" t="s">
        <v>4349</v>
      </c>
      <c r="E1211" s="44" t="s">
        <v>2807</v>
      </c>
    </row>
    <row r="1212" spans="4:5">
      <c r="D1212" t="s">
        <v>4377</v>
      </c>
      <c r="E1212" s="44" t="s">
        <v>2835</v>
      </c>
    </row>
    <row r="1213" spans="4:5">
      <c r="D1213" t="s">
        <v>4443</v>
      </c>
      <c r="E1213" s="44" t="s">
        <v>2905</v>
      </c>
    </row>
    <row r="1214" spans="4:5">
      <c r="D1214" t="s">
        <v>4557</v>
      </c>
      <c r="E1214" s="44" t="s">
        <v>3021</v>
      </c>
    </row>
    <row r="1215" spans="4:5">
      <c r="D1215" t="s">
        <v>4720</v>
      </c>
      <c r="E1215" s="44" t="s">
        <v>3193</v>
      </c>
    </row>
    <row r="1216" spans="4:5">
      <c r="D1216" t="s">
        <v>3566</v>
      </c>
      <c r="E1216" s="44" t="s">
        <v>1996</v>
      </c>
    </row>
    <row r="1217" spans="4:5">
      <c r="D1217" t="s">
        <v>3844</v>
      </c>
      <c r="E1217" s="44" t="s">
        <v>2282</v>
      </c>
    </row>
    <row r="1218" spans="4:5">
      <c r="D1218" t="s">
        <v>3898</v>
      </c>
      <c r="E1218" s="44" t="s">
        <v>2340</v>
      </c>
    </row>
    <row r="1219" spans="4:5">
      <c r="D1219" t="s">
        <v>4677</v>
      </c>
      <c r="E1219" s="44" t="s">
        <v>3147</v>
      </c>
    </row>
    <row r="1220" spans="4:5">
      <c r="D1220" t="s">
        <v>3507</v>
      </c>
      <c r="E1220" s="44" t="s">
        <v>1935</v>
      </c>
    </row>
    <row r="1221" spans="4:5">
      <c r="D1221" t="s">
        <v>3607</v>
      </c>
      <c r="E1221" s="44" t="s">
        <v>2038</v>
      </c>
    </row>
    <row r="1222" spans="4:5">
      <c r="D1222" t="s">
        <v>4072</v>
      </c>
      <c r="E1222" s="44" t="s">
        <v>2518</v>
      </c>
    </row>
    <row r="1223" spans="4:5">
      <c r="D1223" t="s">
        <v>4223</v>
      </c>
      <c r="E1223" s="44" t="s">
        <v>2673</v>
      </c>
    </row>
    <row r="1224" spans="4:5">
      <c r="D1224" t="s">
        <v>4409</v>
      </c>
      <c r="E1224" s="44" t="s">
        <v>2870</v>
      </c>
    </row>
    <row r="1225" spans="4:5">
      <c r="D1225" t="s">
        <v>4422</v>
      </c>
      <c r="E1225" s="44" t="s">
        <v>2884</v>
      </c>
    </row>
    <row r="1226" spans="4:5">
      <c r="D1226" t="s">
        <v>4498</v>
      </c>
      <c r="E1226" s="44" t="s">
        <v>2962</v>
      </c>
    </row>
    <row r="1227" spans="4:5">
      <c r="D1227" t="s">
        <v>4565</v>
      </c>
      <c r="E1227" s="44" t="s">
        <v>3029</v>
      </c>
    </row>
    <row r="1228" spans="4:5">
      <c r="D1228" t="s">
        <v>4574</v>
      </c>
      <c r="E1228" s="44" t="s">
        <v>3038</v>
      </c>
    </row>
    <row r="1229" spans="4:5">
      <c r="D1229" t="s">
        <v>4692</v>
      </c>
      <c r="E1229" s="44" t="s">
        <v>3163</v>
      </c>
    </row>
    <row r="1230" spans="4:5">
      <c r="D1230" t="s">
        <v>4723</v>
      </c>
      <c r="E1230" s="44" t="s">
        <v>3196</v>
      </c>
    </row>
    <row r="1231" spans="4:5">
      <c r="D1231" t="s">
        <v>4725</v>
      </c>
      <c r="E1231" s="44" t="s">
        <v>3198</v>
      </c>
    </row>
    <row r="1232" spans="4:5">
      <c r="D1232" t="s">
        <v>3310</v>
      </c>
      <c r="E1232" s="44" t="s">
        <v>1730</v>
      </c>
    </row>
    <row r="1233" spans="4:5">
      <c r="D1233" t="s">
        <v>3411</v>
      </c>
      <c r="E1233" s="44" t="s">
        <v>1833</v>
      </c>
    </row>
    <row r="1234" spans="4:5">
      <c r="D1234" t="s">
        <v>3546</v>
      </c>
      <c r="E1234" s="44" t="s">
        <v>1976</v>
      </c>
    </row>
    <row r="1235" spans="4:5">
      <c r="D1235" t="s">
        <v>3617</v>
      </c>
      <c r="E1235" s="44" t="s">
        <v>2050</v>
      </c>
    </row>
    <row r="1236" spans="4:5">
      <c r="D1236" t="s">
        <v>3680</v>
      </c>
      <c r="E1236" s="44" t="s">
        <v>2114</v>
      </c>
    </row>
    <row r="1237" spans="4:5">
      <c r="D1237" t="s">
        <v>3707</v>
      </c>
      <c r="E1237" s="44" t="s">
        <v>2141</v>
      </c>
    </row>
    <row r="1238" spans="4:5">
      <c r="D1238" t="s">
        <v>3712</v>
      </c>
      <c r="E1238" s="44" t="s">
        <v>5034</v>
      </c>
    </row>
    <row r="1239" spans="4:5">
      <c r="D1239" t="s">
        <v>3877</v>
      </c>
      <c r="E1239" s="44" t="s">
        <v>2319</v>
      </c>
    </row>
    <row r="1240" spans="4:5">
      <c r="D1240" t="s">
        <v>4062</v>
      </c>
      <c r="E1240" s="44" t="s">
        <v>2508</v>
      </c>
    </row>
    <row r="1241" spans="4:5">
      <c r="D1241" t="s">
        <v>4103</v>
      </c>
      <c r="E1241" s="44" t="s">
        <v>2550</v>
      </c>
    </row>
    <row r="1242" spans="4:5">
      <c r="D1242" t="s">
        <v>4284</v>
      </c>
      <c r="E1242" s="44" t="s">
        <v>2739</v>
      </c>
    </row>
    <row r="1243" spans="4:5">
      <c r="D1243" t="s">
        <v>4335</v>
      </c>
      <c r="E1243" s="44" t="s">
        <v>2792</v>
      </c>
    </row>
    <row r="1244" spans="4:5">
      <c r="D1244" t="s">
        <v>4344</v>
      </c>
      <c r="E1244" s="44" t="s">
        <v>2802</v>
      </c>
    </row>
    <row r="1245" spans="4:5">
      <c r="D1245" t="s">
        <v>4355</v>
      </c>
      <c r="E1245" s="44" t="s">
        <v>2813</v>
      </c>
    </row>
    <row r="1246" spans="4:5">
      <c r="D1246" t="s">
        <v>4366</v>
      </c>
      <c r="E1246" s="44" t="s">
        <v>2824</v>
      </c>
    </row>
    <row r="1247" spans="4:5">
      <c r="D1247" t="s">
        <v>4438</v>
      </c>
      <c r="E1247" s="44" t="s">
        <v>2900</v>
      </c>
    </row>
    <row r="1248" spans="4:5">
      <c r="D1248" s="85" t="s">
        <v>4483</v>
      </c>
      <c r="E1248" s="86" t="s">
        <v>2946</v>
      </c>
    </row>
    <row r="1249" spans="4:5">
      <c r="D1249" t="s">
        <v>4556</v>
      </c>
      <c r="E1249" s="44" t="s">
        <v>3020</v>
      </c>
    </row>
    <row r="1250" spans="4:5">
      <c r="D1250" t="s">
        <v>4610</v>
      </c>
      <c r="E1250" s="44" t="s">
        <v>3074</v>
      </c>
    </row>
    <row r="1251" spans="4:5">
      <c r="D1251" t="s">
        <v>4641</v>
      </c>
      <c r="E1251" s="44" t="s">
        <v>3107</v>
      </c>
    </row>
    <row r="1252" spans="4:5">
      <c r="D1252" t="s">
        <v>4709</v>
      </c>
      <c r="E1252" s="44" t="s">
        <v>3181</v>
      </c>
    </row>
    <row r="1253" spans="4:5">
      <c r="D1253" t="s">
        <v>4716</v>
      </c>
      <c r="E1253" s="44" t="s">
        <v>3188</v>
      </c>
    </row>
    <row r="1254" spans="4:5">
      <c r="D1254" t="s">
        <v>3398</v>
      </c>
      <c r="E1254" s="44" t="s">
        <v>1820</v>
      </c>
    </row>
    <row r="1255" spans="4:5">
      <c r="D1255" t="s">
        <v>3968</v>
      </c>
      <c r="E1255" s="44" t="s">
        <v>2413</v>
      </c>
    </row>
    <row r="1256" spans="4:5">
      <c r="D1256" t="s">
        <v>4500</v>
      </c>
      <c r="E1256" s="44" t="s">
        <v>2964</v>
      </c>
    </row>
    <row r="1257" spans="4:5">
      <c r="D1257" t="s">
        <v>4616</v>
      </c>
      <c r="E1257" s="44" t="s">
        <v>3080</v>
      </c>
    </row>
    <row r="1258" spans="4:5">
      <c r="D1258" t="s">
        <v>4617</v>
      </c>
      <c r="E1258" s="44" t="s">
        <v>3081</v>
      </c>
    </row>
    <row r="1259" spans="4:5">
      <c r="D1259" t="s">
        <v>4620</v>
      </c>
      <c r="E1259" s="44" t="s">
        <v>3084</v>
      </c>
    </row>
    <row r="1260" spans="4:5">
      <c r="D1260" t="s">
        <v>3480</v>
      </c>
      <c r="E1260" s="44" t="s">
        <v>1907</v>
      </c>
    </row>
    <row r="1261" spans="4:5">
      <c r="D1261" t="s">
        <v>3650</v>
      </c>
      <c r="E1261" s="44" t="s">
        <v>2083</v>
      </c>
    </row>
    <row r="1262" spans="4:5">
      <c r="D1262" t="s">
        <v>3883</v>
      </c>
      <c r="E1262" s="44" t="s">
        <v>2325</v>
      </c>
    </row>
    <row r="1263" spans="4:5">
      <c r="D1263" t="s">
        <v>4005</v>
      </c>
      <c r="E1263" s="44" t="s">
        <v>2450</v>
      </c>
    </row>
    <row r="1264" spans="4:5">
      <c r="D1264" t="s">
        <v>4067</v>
      </c>
      <c r="E1264" s="44" t="s">
        <v>2513</v>
      </c>
    </row>
    <row r="1265" spans="4:5">
      <c r="D1265" t="s">
        <v>4146</v>
      </c>
      <c r="E1265" s="44" t="s">
        <v>2593</v>
      </c>
    </row>
    <row r="1266" spans="4:5">
      <c r="D1266" t="s">
        <v>4266</v>
      </c>
      <c r="E1266" s="44" t="s">
        <v>2721</v>
      </c>
    </row>
    <row r="1267" spans="4:5">
      <c r="D1267" t="s">
        <v>4305</v>
      </c>
      <c r="E1267" s="44" t="s">
        <v>2760</v>
      </c>
    </row>
    <row r="1268" spans="4:5">
      <c r="D1268" t="s">
        <v>4397</v>
      </c>
      <c r="E1268" s="44" t="s">
        <v>2857</v>
      </c>
    </row>
    <row r="1269" spans="4:5">
      <c r="D1269" s="85" t="s">
        <v>4412</v>
      </c>
      <c r="E1269" s="86" t="s">
        <v>2873</v>
      </c>
    </row>
    <row r="1270" spans="4:5">
      <c r="D1270" t="s">
        <v>4655</v>
      </c>
      <c r="E1270" s="44" t="s">
        <v>3122</v>
      </c>
    </row>
    <row r="1271" spans="4:5">
      <c r="D1271" t="s">
        <v>4686</v>
      </c>
      <c r="E1271" s="44" t="s">
        <v>3156</v>
      </c>
    </row>
    <row r="1272" spans="4:5">
      <c r="D1272" t="s">
        <v>3255</v>
      </c>
      <c r="E1272" s="44" t="s">
        <v>1675</v>
      </c>
    </row>
    <row r="1273" spans="4:5">
      <c r="D1273" t="s">
        <v>3274</v>
      </c>
      <c r="E1273" s="44" t="s">
        <v>1694</v>
      </c>
    </row>
    <row r="1274" spans="4:5">
      <c r="D1274" t="s">
        <v>3288</v>
      </c>
      <c r="E1274" s="44" t="s">
        <v>1708</v>
      </c>
    </row>
    <row r="1275" spans="4:5">
      <c r="D1275" t="s">
        <v>3346</v>
      </c>
      <c r="E1275" s="44" t="s">
        <v>1767</v>
      </c>
    </row>
    <row r="1276" spans="4:5">
      <c r="D1276" t="s">
        <v>3445</v>
      </c>
      <c r="E1276" s="44" t="s">
        <v>1868</v>
      </c>
    </row>
    <row r="1277" spans="4:5">
      <c r="D1277" s="85" t="s">
        <v>3627</v>
      </c>
      <c r="E1277" s="86" t="s">
        <v>2060</v>
      </c>
    </row>
    <row r="1278" spans="4:5">
      <c r="D1278" t="s">
        <v>3664</v>
      </c>
      <c r="E1278" s="44" t="s">
        <v>2097</v>
      </c>
    </row>
    <row r="1279" spans="4:5">
      <c r="D1279" t="s">
        <v>3674</v>
      </c>
      <c r="E1279" s="44" t="s">
        <v>2108</v>
      </c>
    </row>
    <row r="1280" spans="4:5">
      <c r="D1280" t="s">
        <v>3730</v>
      </c>
      <c r="E1280" s="44" t="s">
        <v>2165</v>
      </c>
    </row>
    <row r="1281" spans="4:5">
      <c r="D1281" t="s">
        <v>3772</v>
      </c>
      <c r="E1281" s="44" t="s">
        <v>2207</v>
      </c>
    </row>
    <row r="1282" spans="4:5">
      <c r="D1282" s="85" t="s">
        <v>3773</v>
      </c>
      <c r="E1282" s="86" t="s">
        <v>2208</v>
      </c>
    </row>
    <row r="1283" spans="4:5">
      <c r="D1283" t="s">
        <v>3790</v>
      </c>
      <c r="E1283" s="44" t="s">
        <v>2227</v>
      </c>
    </row>
    <row r="1284" spans="4:5">
      <c r="D1284" t="s">
        <v>3826</v>
      </c>
      <c r="E1284" s="44" t="s">
        <v>2264</v>
      </c>
    </row>
    <row r="1285" spans="4:5">
      <c r="D1285" t="s">
        <v>3869</v>
      </c>
      <c r="E1285" s="44" t="s">
        <v>2309</v>
      </c>
    </row>
    <row r="1286" spans="4:5">
      <c r="D1286" t="s">
        <v>4026</v>
      </c>
      <c r="E1286" s="44" t="s">
        <v>2471</v>
      </c>
    </row>
    <row r="1287" spans="4:5">
      <c r="D1287" t="s">
        <v>4059</v>
      </c>
      <c r="E1287" s="44" t="s">
        <v>2504</v>
      </c>
    </row>
    <row r="1288" spans="4:5">
      <c r="D1288" t="s">
        <v>4117</v>
      </c>
      <c r="E1288" s="44" t="s">
        <v>2564</v>
      </c>
    </row>
    <row r="1289" spans="4:5">
      <c r="D1289" t="s">
        <v>4225</v>
      </c>
      <c r="E1289" s="44" t="s">
        <v>2675</v>
      </c>
    </row>
    <row r="1290" spans="4:5">
      <c r="D1290" t="s">
        <v>4246</v>
      </c>
      <c r="E1290" s="44" t="s">
        <v>2699</v>
      </c>
    </row>
    <row r="1291" spans="4:5">
      <c r="D1291" t="s">
        <v>4328</v>
      </c>
      <c r="E1291" s="44" t="s">
        <v>2785</v>
      </c>
    </row>
    <row r="1292" spans="4:5">
      <c r="D1292" t="s">
        <v>4365</v>
      </c>
      <c r="E1292" s="44" t="s">
        <v>2823</v>
      </c>
    </row>
    <row r="1293" spans="4:5">
      <c r="D1293" t="s">
        <v>4536</v>
      </c>
      <c r="E1293" s="44" t="s">
        <v>3000</v>
      </c>
    </row>
    <row r="1294" spans="4:5">
      <c r="D1294" t="s">
        <v>4538</v>
      </c>
      <c r="E1294" s="44" t="s">
        <v>3002</v>
      </c>
    </row>
    <row r="1295" spans="4:5">
      <c r="D1295" t="s">
        <v>4573</v>
      </c>
      <c r="E1295" s="44" t="s">
        <v>3037</v>
      </c>
    </row>
    <row r="1296" spans="4:5">
      <c r="D1296" t="s">
        <v>4611</v>
      </c>
      <c r="E1296" s="44" t="s">
        <v>3075</v>
      </c>
    </row>
    <row r="1297" spans="4:5">
      <c r="D1297" t="s">
        <v>3263</v>
      </c>
      <c r="E1297" s="44" t="s">
        <v>1683</v>
      </c>
    </row>
    <row r="1298" spans="4:5">
      <c r="D1298" s="85" t="s">
        <v>3349</v>
      </c>
      <c r="E1298" s="86" t="s">
        <v>1770</v>
      </c>
    </row>
    <row r="1299" spans="4:5">
      <c r="D1299" t="s">
        <v>3460</v>
      </c>
      <c r="E1299" s="44" t="s">
        <v>1886</v>
      </c>
    </row>
    <row r="1300" spans="4:5">
      <c r="D1300" t="s">
        <v>3556</v>
      </c>
      <c r="E1300" s="44" t="s">
        <v>1986</v>
      </c>
    </row>
    <row r="1301" spans="4:5">
      <c r="D1301" t="s">
        <v>3585</v>
      </c>
      <c r="E1301" s="44" t="s">
        <v>2015</v>
      </c>
    </row>
    <row r="1302" spans="4:5">
      <c r="D1302" t="s">
        <v>3600</v>
      </c>
      <c r="E1302" s="44" t="s">
        <v>2031</v>
      </c>
    </row>
    <row r="1303" spans="4:5">
      <c r="D1303" t="s">
        <v>3619</v>
      </c>
      <c r="E1303" s="44" t="s">
        <v>2052</v>
      </c>
    </row>
    <row r="1304" spans="4:5">
      <c r="D1304" t="s">
        <v>3651</v>
      </c>
      <c r="E1304" s="44" t="s">
        <v>2084</v>
      </c>
    </row>
    <row r="1305" spans="4:5">
      <c r="D1305" t="s">
        <v>3656</v>
      </c>
      <c r="E1305" s="44" t="s">
        <v>2089</v>
      </c>
    </row>
    <row r="1306" spans="4:5">
      <c r="D1306" t="s">
        <v>3692</v>
      </c>
      <c r="E1306" s="44" t="s">
        <v>2126</v>
      </c>
    </row>
    <row r="1307" spans="4:5">
      <c r="D1307" t="s">
        <v>3803</v>
      </c>
      <c r="E1307" s="44" t="s">
        <v>2240</v>
      </c>
    </row>
    <row r="1308" spans="4:5">
      <c r="D1308" t="s">
        <v>3833</v>
      </c>
      <c r="E1308" s="44" t="s">
        <v>2271</v>
      </c>
    </row>
    <row r="1309" spans="4:5">
      <c r="D1309" t="s">
        <v>3942</v>
      </c>
      <c r="E1309" s="44" t="s">
        <v>2385</v>
      </c>
    </row>
    <row r="1310" spans="4:5">
      <c r="D1310" t="s">
        <v>4090</v>
      </c>
      <c r="E1310" s="44" t="s">
        <v>2537</v>
      </c>
    </row>
    <row r="1311" spans="4:5">
      <c r="D1311" t="s">
        <v>4248</v>
      </c>
      <c r="E1311" s="44" t="s">
        <v>2701</v>
      </c>
    </row>
    <row r="1312" spans="4:5">
      <c r="D1312" t="s">
        <v>4271</v>
      </c>
      <c r="E1312" s="44" t="s">
        <v>2726</v>
      </c>
    </row>
    <row r="1313" spans="4:5">
      <c r="D1313" s="85" t="s">
        <v>4282</v>
      </c>
      <c r="E1313" s="86" t="s">
        <v>2737</v>
      </c>
    </row>
    <row r="1314" spans="4:5">
      <c r="D1314" t="s">
        <v>4298</v>
      </c>
      <c r="E1314" s="44" t="s">
        <v>2753</v>
      </c>
    </row>
    <row r="1315" spans="4:5">
      <c r="D1315" t="s">
        <v>4501</v>
      </c>
      <c r="E1315" s="44" t="s">
        <v>2965</v>
      </c>
    </row>
    <row r="1316" spans="4:5">
      <c r="D1316" t="s">
        <v>4519</v>
      </c>
      <c r="E1316" s="44" t="s">
        <v>2983</v>
      </c>
    </row>
    <row r="1317" spans="4:5">
      <c r="D1317" t="s">
        <v>4564</v>
      </c>
      <c r="E1317" s="44" t="s">
        <v>3028</v>
      </c>
    </row>
    <row r="1318" spans="4:5">
      <c r="D1318" t="s">
        <v>4582</v>
      </c>
      <c r="E1318" s="44" t="s">
        <v>3047</v>
      </c>
    </row>
    <row r="1319" spans="4:5">
      <c r="D1319" t="s">
        <v>3283</v>
      </c>
      <c r="E1319" s="44" t="s">
        <v>1703</v>
      </c>
    </row>
    <row r="1320" spans="4:5">
      <c r="D1320" t="s">
        <v>3367</v>
      </c>
      <c r="E1320" s="44" t="s">
        <v>1788</v>
      </c>
    </row>
    <row r="1321" spans="4:5">
      <c r="D1321" t="s">
        <v>3905</v>
      </c>
      <c r="E1321" s="44" t="s">
        <v>2347</v>
      </c>
    </row>
    <row r="1322" spans="4:5">
      <c r="D1322" t="s">
        <v>3906</v>
      </c>
      <c r="E1322" s="44" t="s">
        <v>2348</v>
      </c>
    </row>
    <row r="1323" spans="4:5">
      <c r="D1323" t="s">
        <v>3988</v>
      </c>
      <c r="E1323" s="44" t="s">
        <v>2433</v>
      </c>
    </row>
    <row r="1324" spans="4:5">
      <c r="D1324" t="s">
        <v>4051</v>
      </c>
      <c r="E1324" s="44" t="s">
        <v>2496</v>
      </c>
    </row>
    <row r="1325" spans="4:5">
      <c r="D1325" t="s">
        <v>4475</v>
      </c>
      <c r="E1325" s="44" t="s">
        <v>2938</v>
      </c>
    </row>
    <row r="1326" spans="4:5">
      <c r="D1326" t="s">
        <v>4543</v>
      </c>
      <c r="E1326" s="44" t="s">
        <v>3007</v>
      </c>
    </row>
    <row r="1327" spans="4:5">
      <c r="D1327" t="s">
        <v>4551</v>
      </c>
      <c r="E1327" s="44" t="s">
        <v>3015</v>
      </c>
    </row>
    <row r="1328" spans="4:5">
      <c r="D1328" t="s">
        <v>4571</v>
      </c>
      <c r="E1328" s="44" t="s">
        <v>3035</v>
      </c>
    </row>
    <row r="1329" spans="4:5">
      <c r="D1329" t="s">
        <v>4668</v>
      </c>
      <c r="E1329" s="44" t="s">
        <v>3137</v>
      </c>
    </row>
    <row r="1330" spans="4:5">
      <c r="D1330" s="85" t="s">
        <v>4688</v>
      </c>
      <c r="E1330" s="86" t="s">
        <v>3158</v>
      </c>
    </row>
    <row r="1331" spans="4:5">
      <c r="D1331" t="s">
        <v>3277</v>
      </c>
      <c r="E1331" s="44" t="s">
        <v>1697</v>
      </c>
    </row>
    <row r="1332" spans="4:5">
      <c r="D1332" t="s">
        <v>3296</v>
      </c>
      <c r="E1332" s="44" t="s">
        <v>1716</v>
      </c>
    </row>
    <row r="1333" spans="4:5">
      <c r="D1333" t="s">
        <v>3357</v>
      </c>
      <c r="E1333" s="44" t="s">
        <v>1778</v>
      </c>
    </row>
    <row r="1334" spans="4:5">
      <c r="D1334" t="s">
        <v>3358</v>
      </c>
      <c r="E1334" s="44" t="s">
        <v>1779</v>
      </c>
    </row>
    <row r="1335" spans="4:5">
      <c r="D1335" t="s">
        <v>3369</v>
      </c>
      <c r="E1335" s="44" t="s">
        <v>1790</v>
      </c>
    </row>
    <row r="1336" spans="4:5">
      <c r="D1336" s="85" t="s">
        <v>3400</v>
      </c>
      <c r="E1336" s="86" t="s">
        <v>1822</v>
      </c>
    </row>
    <row r="1337" spans="4:5">
      <c r="D1337" t="s">
        <v>3414</v>
      </c>
      <c r="E1337" s="44" t="s">
        <v>1836</v>
      </c>
    </row>
    <row r="1338" spans="4:5">
      <c r="D1338" t="s">
        <v>3423</v>
      </c>
      <c r="E1338" s="44" t="s">
        <v>1846</v>
      </c>
    </row>
    <row r="1339" spans="4:5">
      <c r="D1339" t="s">
        <v>3493</v>
      </c>
      <c r="E1339" s="44" t="s">
        <v>1921</v>
      </c>
    </row>
    <row r="1340" spans="4:5">
      <c r="D1340" t="s">
        <v>3618</v>
      </c>
      <c r="E1340" s="44" t="s">
        <v>2051</v>
      </c>
    </row>
    <row r="1341" spans="4:5">
      <c r="D1341" t="s">
        <v>3640</v>
      </c>
      <c r="E1341" s="44" t="s">
        <v>2073</v>
      </c>
    </row>
    <row r="1342" spans="4:5">
      <c r="D1342" t="s">
        <v>3647</v>
      </c>
      <c r="E1342" s="44" t="s">
        <v>2080</v>
      </c>
    </row>
    <row r="1343" spans="4:5">
      <c r="D1343" t="s">
        <v>3648</v>
      </c>
      <c r="E1343" s="44" t="s">
        <v>2081</v>
      </c>
    </row>
    <row r="1344" spans="4:5">
      <c r="D1344" t="s">
        <v>3661</v>
      </c>
      <c r="E1344" s="44" t="s">
        <v>2094</v>
      </c>
    </row>
    <row r="1345" spans="4:5">
      <c r="D1345" t="s">
        <v>3673</v>
      </c>
      <c r="E1345" s="44" t="s">
        <v>2107</v>
      </c>
    </row>
    <row r="1346" spans="4:5">
      <c r="D1346" t="s">
        <v>3725</v>
      </c>
      <c r="E1346" s="44" t="s">
        <v>2159</v>
      </c>
    </row>
    <row r="1347" spans="4:5">
      <c r="D1347" s="85" t="s">
        <v>3770</v>
      </c>
      <c r="E1347" s="86" t="s">
        <v>2205</v>
      </c>
    </row>
    <row r="1348" spans="4:5">
      <c r="D1348" t="s">
        <v>3793</v>
      </c>
      <c r="E1348" s="44" t="s">
        <v>2230</v>
      </c>
    </row>
    <row r="1349" spans="4:5">
      <c r="D1349" t="s">
        <v>3800</v>
      </c>
      <c r="E1349" s="44" t="s">
        <v>2237</v>
      </c>
    </row>
    <row r="1350" spans="4:5">
      <c r="D1350" t="s">
        <v>3874</v>
      </c>
      <c r="E1350" s="44" t="s">
        <v>2315</v>
      </c>
    </row>
    <row r="1351" spans="4:5">
      <c r="D1351" t="s">
        <v>3918</v>
      </c>
      <c r="E1351" s="44" t="s">
        <v>2360</v>
      </c>
    </row>
    <row r="1352" spans="4:5">
      <c r="D1352" t="s">
        <v>3986</v>
      </c>
      <c r="E1352" s="44" t="s">
        <v>2431</v>
      </c>
    </row>
    <row r="1353" spans="4:5">
      <c r="D1353" t="s">
        <v>3989</v>
      </c>
      <c r="E1353" s="44" t="s">
        <v>2434</v>
      </c>
    </row>
    <row r="1354" spans="4:5">
      <c r="D1354" t="s">
        <v>4017</v>
      </c>
      <c r="E1354" s="44" t="s">
        <v>2462</v>
      </c>
    </row>
    <row r="1355" spans="4:5">
      <c r="D1355" t="s">
        <v>4022</v>
      </c>
      <c r="E1355" s="44" t="s">
        <v>2467</v>
      </c>
    </row>
    <row r="1356" spans="4:5">
      <c r="D1356" t="s">
        <v>4089</v>
      </c>
      <c r="E1356" s="44" t="s">
        <v>2536</v>
      </c>
    </row>
    <row r="1357" spans="4:5">
      <c r="D1357" t="s">
        <v>4141</v>
      </c>
      <c r="E1357" s="44" t="s">
        <v>2588</v>
      </c>
    </row>
    <row r="1358" spans="4:5">
      <c r="D1358" t="s">
        <v>4171</v>
      </c>
      <c r="E1358" s="44" t="s">
        <v>2618</v>
      </c>
    </row>
    <row r="1359" spans="4:5">
      <c r="D1359" t="s">
        <v>4189</v>
      </c>
      <c r="E1359" s="44" t="s">
        <v>2637</v>
      </c>
    </row>
    <row r="1360" spans="4:5">
      <c r="D1360" t="s">
        <v>4202</v>
      </c>
      <c r="E1360" s="44" t="s">
        <v>2651</v>
      </c>
    </row>
    <row r="1361" spans="4:5">
      <c r="D1361" t="s">
        <v>4219</v>
      </c>
      <c r="E1361" s="44" t="s">
        <v>2669</v>
      </c>
    </row>
    <row r="1362" spans="4:5">
      <c r="D1362" t="s">
        <v>4241</v>
      </c>
      <c r="E1362" s="44" t="s">
        <v>2694</v>
      </c>
    </row>
    <row r="1363" spans="4:5">
      <c r="D1363" t="s">
        <v>4242</v>
      </c>
      <c r="E1363" s="44" t="s">
        <v>2695</v>
      </c>
    </row>
    <row r="1364" spans="4:5">
      <c r="D1364" t="s">
        <v>4264</v>
      </c>
      <c r="E1364" s="44" t="s">
        <v>2719</v>
      </c>
    </row>
    <row r="1365" spans="4:5">
      <c r="D1365" t="s">
        <v>4281</v>
      </c>
      <c r="E1365" s="44" t="s">
        <v>2736</v>
      </c>
    </row>
    <row r="1366" spans="4:5">
      <c r="D1366" t="s">
        <v>4451</v>
      </c>
      <c r="E1366" s="44" t="s">
        <v>2913</v>
      </c>
    </row>
    <row r="1367" spans="4:5">
      <c r="D1367" t="s">
        <v>4463</v>
      </c>
      <c r="E1367" s="44" t="s">
        <v>2925</v>
      </c>
    </row>
    <row r="1368" spans="4:5">
      <c r="D1368" t="s">
        <v>4503</v>
      </c>
      <c r="E1368" s="44" t="s">
        <v>2967</v>
      </c>
    </row>
    <row r="1369" spans="4:5">
      <c r="D1369" t="s">
        <v>4545</v>
      </c>
      <c r="E1369" s="44" t="s">
        <v>3009</v>
      </c>
    </row>
    <row r="1370" spans="4:5">
      <c r="D1370" t="s">
        <v>4671</v>
      </c>
      <c r="E1370" s="44" t="s">
        <v>3141</v>
      </c>
    </row>
    <row r="1371" spans="4:5">
      <c r="D1371" t="s">
        <v>4702</v>
      </c>
      <c r="E1371" s="44" t="s">
        <v>3173</v>
      </c>
    </row>
    <row r="1372" spans="4:5">
      <c r="D1372" t="s">
        <v>3285</v>
      </c>
      <c r="E1372" s="44" t="s">
        <v>1705</v>
      </c>
    </row>
    <row r="1373" spans="4:5">
      <c r="D1373" s="85" t="s">
        <v>3361</v>
      </c>
      <c r="E1373" s="86" t="s">
        <v>1782</v>
      </c>
    </row>
    <row r="1374" spans="4:5">
      <c r="D1374" t="s">
        <v>3373</v>
      </c>
      <c r="E1374" s="44" t="s">
        <v>1795</v>
      </c>
    </row>
    <row r="1375" spans="4:5">
      <c r="D1375" t="s">
        <v>3442</v>
      </c>
      <c r="E1375" s="44" t="s">
        <v>1865</v>
      </c>
    </row>
    <row r="1376" spans="4:5">
      <c r="D1376" t="s">
        <v>3487</v>
      </c>
      <c r="E1376" s="44" t="s">
        <v>1915</v>
      </c>
    </row>
    <row r="1377" spans="4:5">
      <c r="D1377" s="85" t="s">
        <v>3676</v>
      </c>
      <c r="E1377" s="86" t="s">
        <v>2110</v>
      </c>
    </row>
    <row r="1378" spans="4:5">
      <c r="D1378" t="s">
        <v>3752</v>
      </c>
      <c r="E1378" s="44" t="s">
        <v>2187</v>
      </c>
    </row>
    <row r="1379" spans="4:5">
      <c r="D1379" t="s">
        <v>3919</v>
      </c>
      <c r="E1379" s="44" t="s">
        <v>2361</v>
      </c>
    </row>
    <row r="1380" spans="4:5">
      <c r="D1380" t="s">
        <v>4295</v>
      </c>
      <c r="E1380" s="44" t="s">
        <v>2750</v>
      </c>
    </row>
    <row r="1381" spans="4:5">
      <c r="D1381" t="s">
        <v>4394</v>
      </c>
      <c r="E1381" s="44" t="s">
        <v>2854</v>
      </c>
    </row>
    <row r="1382" spans="4:5">
      <c r="D1382" t="s">
        <v>4678</v>
      </c>
      <c r="E1382" s="44" t="s">
        <v>3148</v>
      </c>
    </row>
    <row r="1383" spans="4:5">
      <c r="D1383" t="s">
        <v>3306</v>
      </c>
      <c r="E1383" s="44" t="s">
        <v>1726</v>
      </c>
    </row>
    <row r="1384" spans="4:5">
      <c r="D1384" t="s">
        <v>3440</v>
      </c>
      <c r="E1384" s="44" t="s">
        <v>1863</v>
      </c>
    </row>
    <row r="1385" spans="4:5">
      <c r="D1385" t="s">
        <v>3446</v>
      </c>
      <c r="E1385" s="44" t="s">
        <v>1869</v>
      </c>
    </row>
    <row r="1386" spans="4:5">
      <c r="D1386" t="s">
        <v>3513</v>
      </c>
      <c r="E1386" s="44" t="s">
        <v>1942</v>
      </c>
    </row>
    <row r="1387" spans="4:5">
      <c r="D1387" t="s">
        <v>3518</v>
      </c>
      <c r="E1387" s="44" t="s">
        <v>1947</v>
      </c>
    </row>
    <row r="1388" spans="4:5">
      <c r="D1388" t="s">
        <v>3526</v>
      </c>
      <c r="E1388" s="44" t="s">
        <v>1955</v>
      </c>
    </row>
    <row r="1389" spans="4:5">
      <c r="D1389" t="s">
        <v>3606</v>
      </c>
      <c r="E1389" s="44" t="s">
        <v>2037</v>
      </c>
    </row>
    <row r="1390" spans="4:5">
      <c r="D1390" t="s">
        <v>3750</v>
      </c>
      <c r="E1390" s="44" t="s">
        <v>2185</v>
      </c>
    </row>
    <row r="1391" spans="4:5">
      <c r="D1391" t="s">
        <v>3771</v>
      </c>
      <c r="E1391" s="44" t="s">
        <v>2206</v>
      </c>
    </row>
    <row r="1392" spans="4:5">
      <c r="D1392" t="s">
        <v>3860</v>
      </c>
      <c r="E1392" s="44" t="s">
        <v>2298</v>
      </c>
    </row>
    <row r="1393" spans="4:5">
      <c r="D1393" t="s">
        <v>4116</v>
      </c>
      <c r="E1393" s="44" t="s">
        <v>2563</v>
      </c>
    </row>
    <row r="1394" spans="4:5">
      <c r="D1394" s="85" t="s">
        <v>4120</v>
      </c>
      <c r="E1394" s="86" t="s">
        <v>2567</v>
      </c>
    </row>
    <row r="1395" spans="4:5">
      <c r="D1395" t="s">
        <v>4531</v>
      </c>
      <c r="E1395" s="44" t="s">
        <v>2995</v>
      </c>
    </row>
    <row r="1396" spans="4:5">
      <c r="D1396" t="s">
        <v>3453</v>
      </c>
      <c r="E1396" s="44" t="s">
        <v>1876</v>
      </c>
    </row>
    <row r="1397" spans="4:5">
      <c r="D1397" s="85" t="s">
        <v>3579</v>
      </c>
      <c r="E1397" s="86" t="s">
        <v>2009</v>
      </c>
    </row>
    <row r="1398" spans="4:5">
      <c r="D1398" t="s">
        <v>3805</v>
      </c>
      <c r="E1398" s="44" t="s">
        <v>2242</v>
      </c>
    </row>
    <row r="1399" spans="4:5">
      <c r="D1399" t="s">
        <v>3885</v>
      </c>
      <c r="E1399" s="44" t="s">
        <v>2327</v>
      </c>
    </row>
    <row r="1400" spans="4:5">
      <c r="D1400" t="s">
        <v>3886</v>
      </c>
      <c r="E1400" s="44" t="s">
        <v>2328</v>
      </c>
    </row>
    <row r="1401" spans="4:5">
      <c r="D1401" t="s">
        <v>4039</v>
      </c>
      <c r="E1401" s="44" t="s">
        <v>2484</v>
      </c>
    </row>
    <row r="1402" spans="4:5">
      <c r="D1402" t="s">
        <v>4160</v>
      </c>
      <c r="E1402" s="44" t="s">
        <v>2607</v>
      </c>
    </row>
    <row r="1403" spans="4:5">
      <c r="D1403" t="s">
        <v>4492</v>
      </c>
      <c r="E1403" s="44" t="s">
        <v>2956</v>
      </c>
    </row>
    <row r="1404" spans="4:5">
      <c r="D1404" s="85" t="s">
        <v>3261</v>
      </c>
      <c r="E1404" s="86" t="s">
        <v>1681</v>
      </c>
    </row>
    <row r="1405" spans="4:5">
      <c r="D1405" t="s">
        <v>3461</v>
      </c>
      <c r="E1405" s="44" t="s">
        <v>1887</v>
      </c>
    </row>
    <row r="1406" spans="4:5">
      <c r="D1406" t="s">
        <v>3559</v>
      </c>
      <c r="E1406" s="44" t="s">
        <v>1989</v>
      </c>
    </row>
    <row r="1407" spans="4:5">
      <c r="D1407" t="s">
        <v>3609</v>
      </c>
      <c r="E1407" s="44" t="s">
        <v>2042</v>
      </c>
    </row>
    <row r="1408" spans="4:5">
      <c r="D1408" s="85" t="s">
        <v>3839</v>
      </c>
      <c r="E1408" s="86" t="s">
        <v>2277</v>
      </c>
    </row>
    <row r="1409" spans="4:5">
      <c r="D1409" t="s">
        <v>3933</v>
      </c>
      <c r="E1409" s="44" t="s">
        <v>2376</v>
      </c>
    </row>
    <row r="1410" spans="4:5">
      <c r="D1410" t="s">
        <v>4155</v>
      </c>
      <c r="E1410" s="44" t="s">
        <v>2602</v>
      </c>
    </row>
    <row r="1411" spans="4:5">
      <c r="D1411" t="s">
        <v>4396</v>
      </c>
      <c r="E1411" s="44" t="s">
        <v>2856</v>
      </c>
    </row>
    <row r="1412" spans="4:5">
      <c r="D1412" t="s">
        <v>4491</v>
      </c>
      <c r="E1412" s="44" t="s">
        <v>2955</v>
      </c>
    </row>
    <row r="1413" spans="4:5">
      <c r="D1413" t="s">
        <v>3307</v>
      </c>
      <c r="E1413" s="44" t="s">
        <v>1727</v>
      </c>
    </row>
    <row r="1414" spans="4:5">
      <c r="D1414" t="s">
        <v>3322</v>
      </c>
      <c r="E1414" s="44" t="s">
        <v>1742</v>
      </c>
    </row>
    <row r="1415" spans="4:5">
      <c r="D1415" t="s">
        <v>3364</v>
      </c>
      <c r="E1415" s="44" t="s">
        <v>1785</v>
      </c>
    </row>
    <row r="1416" spans="4:5">
      <c r="D1416" t="s">
        <v>3365</v>
      </c>
      <c r="E1416" s="44" t="s">
        <v>1786</v>
      </c>
    </row>
    <row r="1417" spans="4:5">
      <c r="D1417" t="s">
        <v>3415</v>
      </c>
      <c r="E1417" s="44" t="s">
        <v>1837</v>
      </c>
    </row>
    <row r="1418" spans="4:5">
      <c r="D1418" t="s">
        <v>3416</v>
      </c>
      <c r="E1418" s="44" t="s">
        <v>1838</v>
      </c>
    </row>
    <row r="1419" spans="4:5">
      <c r="D1419" t="s">
        <v>3424</v>
      </c>
      <c r="E1419" s="44" t="s">
        <v>1847</v>
      </c>
    </row>
    <row r="1420" spans="4:5">
      <c r="D1420" t="s">
        <v>3506</v>
      </c>
      <c r="E1420" s="44" t="s">
        <v>1934</v>
      </c>
    </row>
    <row r="1421" spans="4:5">
      <c r="D1421" t="s">
        <v>3538</v>
      </c>
      <c r="E1421" s="44" t="s">
        <v>1967</v>
      </c>
    </row>
    <row r="1422" spans="4:5">
      <c r="D1422" t="s">
        <v>3560</v>
      </c>
      <c r="E1422" s="44" t="s">
        <v>1990</v>
      </c>
    </row>
    <row r="1423" spans="4:5">
      <c r="D1423" s="85" t="s">
        <v>3583</v>
      </c>
      <c r="E1423" s="86" t="s">
        <v>2013</v>
      </c>
    </row>
    <row r="1424" spans="4:5">
      <c r="D1424" t="s">
        <v>3670</v>
      </c>
      <c r="E1424" s="44" t="s">
        <v>2103</v>
      </c>
    </row>
    <row r="1425" spans="4:5">
      <c r="D1425" t="s">
        <v>3679</v>
      </c>
      <c r="E1425" s="44" t="s">
        <v>2113</v>
      </c>
    </row>
    <row r="1426" spans="4:5">
      <c r="D1426" t="s">
        <v>3766</v>
      </c>
      <c r="E1426" s="44" t="s">
        <v>2201</v>
      </c>
    </row>
    <row r="1427" spans="4:5">
      <c r="D1427" t="s">
        <v>3767</v>
      </c>
      <c r="E1427" s="44" t="s">
        <v>2202</v>
      </c>
    </row>
    <row r="1428" spans="4:5">
      <c r="D1428" t="s">
        <v>3792</v>
      </c>
      <c r="E1428" s="44" t="s">
        <v>2229</v>
      </c>
    </row>
    <row r="1429" spans="4:5">
      <c r="D1429" t="s">
        <v>3858</v>
      </c>
      <c r="E1429" s="44" t="s">
        <v>2296</v>
      </c>
    </row>
    <row r="1430" spans="4:5">
      <c r="D1430" t="s">
        <v>3863</v>
      </c>
      <c r="E1430" s="44" t="s">
        <v>2301</v>
      </c>
    </row>
    <row r="1431" spans="4:5">
      <c r="D1431" t="s">
        <v>3946</v>
      </c>
      <c r="E1431" s="44" t="s">
        <v>2390</v>
      </c>
    </row>
    <row r="1432" spans="4:5">
      <c r="D1432" t="s">
        <v>3951</v>
      </c>
      <c r="E1432" s="44" t="s">
        <v>2395</v>
      </c>
    </row>
    <row r="1433" spans="4:5">
      <c r="D1433" t="s">
        <v>4019</v>
      </c>
      <c r="E1433" s="44" t="s">
        <v>2464</v>
      </c>
    </row>
    <row r="1434" spans="4:5">
      <c r="D1434" t="s">
        <v>4047</v>
      </c>
      <c r="E1434" s="44" t="s">
        <v>2492</v>
      </c>
    </row>
    <row r="1435" spans="4:5">
      <c r="D1435" t="s">
        <v>4113</v>
      </c>
      <c r="E1435" s="44" t="s">
        <v>2560</v>
      </c>
    </row>
    <row r="1436" spans="4:5">
      <c r="D1436" t="s">
        <v>4175</v>
      </c>
      <c r="E1436" s="44" t="s">
        <v>2622</v>
      </c>
    </row>
    <row r="1437" spans="4:5">
      <c r="D1437" t="s">
        <v>4324</v>
      </c>
      <c r="E1437" s="44" t="s">
        <v>2781</v>
      </c>
    </row>
    <row r="1438" spans="4:5">
      <c r="D1438" t="s">
        <v>4433</v>
      </c>
      <c r="E1438" s="44" t="s">
        <v>2895</v>
      </c>
    </row>
    <row r="1439" spans="4:5">
      <c r="D1439" t="s">
        <v>3247</v>
      </c>
      <c r="E1439" s="44" t="s">
        <v>1667</v>
      </c>
    </row>
    <row r="1440" spans="4:5">
      <c r="D1440" s="85" t="s">
        <v>3338</v>
      </c>
      <c r="E1440" s="86" t="s">
        <v>1759</v>
      </c>
    </row>
    <row r="1441" spans="4:5">
      <c r="D1441" s="85" t="s">
        <v>3428</v>
      </c>
      <c r="E1441" s="86" t="s">
        <v>1851</v>
      </c>
    </row>
    <row r="1442" spans="4:5">
      <c r="D1442" t="s">
        <v>3434</v>
      </c>
      <c r="E1442" s="44" t="s">
        <v>1857</v>
      </c>
    </row>
    <row r="1443" spans="4:5">
      <c r="D1443" s="85" t="s">
        <v>3456</v>
      </c>
      <c r="E1443" s="86" t="s">
        <v>1880</v>
      </c>
    </row>
    <row r="1444" spans="4:5">
      <c r="D1444" t="s">
        <v>3593</v>
      </c>
      <c r="E1444" s="44" t="s">
        <v>2023</v>
      </c>
    </row>
    <row r="1445" spans="4:5">
      <c r="D1445" s="85" t="s">
        <v>3744</v>
      </c>
      <c r="E1445" s="86" t="s">
        <v>2179</v>
      </c>
    </row>
    <row r="1446" spans="4:5">
      <c r="D1446" s="85" t="s">
        <v>3755</v>
      </c>
      <c r="E1446" s="86" t="s">
        <v>2190</v>
      </c>
    </row>
    <row r="1447" spans="4:5">
      <c r="D1447" t="s">
        <v>3757</v>
      </c>
      <c r="E1447" s="44" t="s">
        <v>2192</v>
      </c>
    </row>
    <row r="1448" spans="4:5">
      <c r="D1448" s="85" t="s">
        <v>3759</v>
      </c>
      <c r="E1448" s="86" t="s">
        <v>2194</v>
      </c>
    </row>
    <row r="1449" spans="4:5">
      <c r="D1449" t="s">
        <v>3791</v>
      </c>
      <c r="E1449" s="44" t="s">
        <v>2228</v>
      </c>
    </row>
    <row r="1450" spans="4:5">
      <c r="D1450" t="s">
        <v>3811</v>
      </c>
      <c r="E1450" s="44" t="s">
        <v>2249</v>
      </c>
    </row>
    <row r="1451" spans="4:5">
      <c r="D1451" t="s">
        <v>3868</v>
      </c>
      <c r="E1451" s="44" t="s">
        <v>2308</v>
      </c>
    </row>
    <row r="1452" spans="4:5">
      <c r="D1452" t="s">
        <v>3895</v>
      </c>
      <c r="E1452" s="44" t="s">
        <v>2337</v>
      </c>
    </row>
    <row r="1453" spans="4:5">
      <c r="D1453" s="85" t="s">
        <v>3945</v>
      </c>
      <c r="E1453" s="86" t="s">
        <v>2389</v>
      </c>
    </row>
    <row r="1454" spans="4:5">
      <c r="D1454" s="85" t="s">
        <v>3991</v>
      </c>
      <c r="E1454" s="86" t="s">
        <v>2436</v>
      </c>
    </row>
    <row r="1455" spans="4:5">
      <c r="D1455" t="s">
        <v>4001</v>
      </c>
      <c r="E1455" s="44" t="s">
        <v>5035</v>
      </c>
    </row>
    <row r="1456" spans="4:5">
      <c r="D1456" s="85" t="s">
        <v>4032</v>
      </c>
      <c r="E1456" s="86" t="s">
        <v>2477</v>
      </c>
    </row>
    <row r="1457" spans="4:5">
      <c r="D1457" t="s">
        <v>4045</v>
      </c>
      <c r="E1457" s="44" t="s">
        <v>2490</v>
      </c>
    </row>
    <row r="1458" spans="4:5">
      <c r="D1458" t="s">
        <v>4068</v>
      </c>
      <c r="E1458" s="44" t="s">
        <v>2514</v>
      </c>
    </row>
    <row r="1459" spans="4:5">
      <c r="D1459" t="s">
        <v>4099</v>
      </c>
      <c r="E1459" s="44" t="s">
        <v>2546</v>
      </c>
    </row>
    <row r="1460" spans="4:5">
      <c r="D1460" t="s">
        <v>4297</v>
      </c>
      <c r="E1460" s="44" t="s">
        <v>2752</v>
      </c>
    </row>
    <row r="1461" spans="4:5">
      <c r="D1461" t="s">
        <v>4595</v>
      </c>
      <c r="E1461" s="44" t="s">
        <v>3060</v>
      </c>
    </row>
    <row r="1462" spans="4:5">
      <c r="D1462" t="s">
        <v>4621</v>
      </c>
      <c r="E1462" s="44" t="s">
        <v>3085</v>
      </c>
    </row>
    <row r="1463" spans="4:5">
      <c r="D1463" s="85" t="s">
        <v>3517</v>
      </c>
      <c r="E1463" s="86" t="s">
        <v>1946</v>
      </c>
    </row>
    <row r="1464" spans="4:5">
      <c r="D1464" t="s">
        <v>3668</v>
      </c>
      <c r="E1464" s="44" t="s">
        <v>2101</v>
      </c>
    </row>
    <row r="1465" spans="4:5">
      <c r="D1465" t="s">
        <v>3867</v>
      </c>
      <c r="E1465" s="44" t="s">
        <v>2306</v>
      </c>
    </row>
    <row r="1466" spans="4:5">
      <c r="D1466" t="s">
        <v>4174</v>
      </c>
      <c r="E1466" s="44" t="s">
        <v>2621</v>
      </c>
    </row>
    <row r="1467" spans="4:5">
      <c r="D1467" t="s">
        <v>4449</v>
      </c>
      <c r="E1467" s="44" t="s">
        <v>2911</v>
      </c>
    </row>
    <row r="1468" spans="4:5">
      <c r="D1468" t="s">
        <v>4602</v>
      </c>
      <c r="E1468" s="44" t="s">
        <v>3067</v>
      </c>
    </row>
    <row r="1469" spans="4:5">
      <c r="D1469" t="s">
        <v>3276</v>
      </c>
      <c r="E1469" s="44" t="s">
        <v>1696</v>
      </c>
    </row>
    <row r="1470" spans="4:5">
      <c r="D1470" t="s">
        <v>4878</v>
      </c>
      <c r="E1470" s="44" t="s">
        <v>5036</v>
      </c>
    </row>
    <row r="1471" spans="4:5">
      <c r="D1471" t="s">
        <v>3696</v>
      </c>
      <c r="E1471" s="44" t="s">
        <v>2129</v>
      </c>
    </row>
    <row r="1472" spans="4:5">
      <c r="D1472" t="s">
        <v>3930</v>
      </c>
      <c r="E1472" s="44" t="s">
        <v>2373</v>
      </c>
    </row>
    <row r="1473" spans="4:5">
      <c r="D1473" t="s">
        <v>4064</v>
      </c>
      <c r="E1473" s="44" t="s">
        <v>2510</v>
      </c>
    </row>
    <row r="1474" spans="4:5">
      <c r="D1474" t="s">
        <v>4325</v>
      </c>
      <c r="E1474" s="44" t="s">
        <v>2782</v>
      </c>
    </row>
    <row r="1475" spans="4:5">
      <c r="D1475" t="s">
        <v>4477</v>
      </c>
      <c r="E1475" s="44" t="s">
        <v>2940</v>
      </c>
    </row>
    <row r="1476" spans="4:5">
      <c r="D1476" t="s">
        <v>4535</v>
      </c>
      <c r="E1476" s="44" t="s">
        <v>2999</v>
      </c>
    </row>
    <row r="1477" spans="4:5">
      <c r="D1477" t="s">
        <v>4546</v>
      </c>
      <c r="E1477" s="44" t="s">
        <v>3010</v>
      </c>
    </row>
    <row r="1478" spans="4:5">
      <c r="D1478" t="s">
        <v>4576</v>
      </c>
      <c r="E1478" s="44" t="s">
        <v>3040</v>
      </c>
    </row>
    <row r="1479" spans="4:5">
      <c r="D1479" t="s">
        <v>4637</v>
      </c>
      <c r="E1479" s="44" t="s">
        <v>3103</v>
      </c>
    </row>
    <row r="1480" spans="4:5">
      <c r="D1480" t="s">
        <v>4660</v>
      </c>
      <c r="E1480" s="44" t="s">
        <v>3128</v>
      </c>
    </row>
    <row r="1481" spans="4:5">
      <c r="D1481" t="s">
        <v>3295</v>
      </c>
      <c r="E1481" s="44" t="s">
        <v>1715</v>
      </c>
    </row>
    <row r="1482" spans="4:5">
      <c r="D1482" t="s">
        <v>3363</v>
      </c>
      <c r="E1482" s="44" t="s">
        <v>1784</v>
      </c>
    </row>
    <row r="1483" spans="4:5">
      <c r="D1483" t="s">
        <v>3509</v>
      </c>
      <c r="E1483" s="44" t="s">
        <v>1938</v>
      </c>
    </row>
    <row r="1484" spans="4:5">
      <c r="D1484" t="s">
        <v>3554</v>
      </c>
      <c r="E1484" s="44" t="s">
        <v>1984</v>
      </c>
    </row>
    <row r="1485" spans="4:5">
      <c r="D1485" t="s">
        <v>3810</v>
      </c>
      <c r="E1485" s="44" t="s">
        <v>2248</v>
      </c>
    </row>
    <row r="1486" spans="4:5">
      <c r="D1486" t="s">
        <v>3879</v>
      </c>
      <c r="E1486" s="44" t="s">
        <v>2321</v>
      </c>
    </row>
    <row r="1487" spans="4:5">
      <c r="D1487" t="s">
        <v>3982</v>
      </c>
      <c r="E1487" s="44" t="s">
        <v>2427</v>
      </c>
    </row>
    <row r="1488" spans="4:5">
      <c r="D1488" t="s">
        <v>4497</v>
      </c>
      <c r="E1488" s="44" t="s">
        <v>2961</v>
      </c>
    </row>
    <row r="1489" spans="4:5">
      <c r="D1489" t="s">
        <v>4706</v>
      </c>
      <c r="E1489" s="44" t="s">
        <v>3178</v>
      </c>
    </row>
    <row r="1490" spans="4:5">
      <c r="D1490" t="s">
        <v>3592</v>
      </c>
      <c r="E1490" s="44" t="s">
        <v>2022</v>
      </c>
    </row>
    <row r="1491" spans="4:5">
      <c r="D1491" t="s">
        <v>3599</v>
      </c>
      <c r="E1491" s="44" t="s">
        <v>2030</v>
      </c>
    </row>
    <row r="1492" spans="4:5">
      <c r="D1492" t="s">
        <v>3889</v>
      </c>
      <c r="E1492" s="44" t="s">
        <v>2331</v>
      </c>
    </row>
    <row r="1493" spans="4:5">
      <c r="D1493" t="s">
        <v>3981</v>
      </c>
      <c r="E1493" s="44" t="s">
        <v>2426</v>
      </c>
    </row>
    <row r="1494" spans="4:5">
      <c r="D1494" t="s">
        <v>4572</v>
      </c>
      <c r="E1494" s="44" t="s">
        <v>3036</v>
      </c>
    </row>
    <row r="1495" spans="4:5">
      <c r="D1495" t="s">
        <v>4643</v>
      </c>
      <c r="E1495" s="44" t="s">
        <v>3109</v>
      </c>
    </row>
    <row r="1496" spans="4:5">
      <c r="D1496" t="s">
        <v>4650</v>
      </c>
      <c r="E1496" s="44" t="s">
        <v>3117</v>
      </c>
    </row>
    <row r="1497" spans="4:5">
      <c r="D1497" t="s">
        <v>4651</v>
      </c>
      <c r="E1497" s="44" t="s">
        <v>3118</v>
      </c>
    </row>
    <row r="1498" spans="4:5">
      <c r="D1498" t="s">
        <v>3318</v>
      </c>
      <c r="E1498" s="44" t="s">
        <v>1738</v>
      </c>
    </row>
    <row r="1499" spans="4:5">
      <c r="D1499" t="s">
        <v>3378</v>
      </c>
      <c r="E1499" s="44" t="s">
        <v>1800</v>
      </c>
    </row>
    <row r="1500" spans="4:5">
      <c r="D1500" t="s">
        <v>3431</v>
      </c>
      <c r="E1500" s="44" t="s">
        <v>1854</v>
      </c>
    </row>
    <row r="1501" spans="4:5">
      <c r="D1501" t="s">
        <v>3545</v>
      </c>
      <c r="E1501" s="44" t="s">
        <v>1975</v>
      </c>
    </row>
    <row r="1502" spans="4:5">
      <c r="D1502" s="85" t="s">
        <v>3614</v>
      </c>
      <c r="E1502" s="86" t="s">
        <v>2047</v>
      </c>
    </row>
    <row r="1503" spans="4:5">
      <c r="D1503" t="s">
        <v>3698</v>
      </c>
      <c r="E1503" s="44" t="s">
        <v>2131</v>
      </c>
    </row>
    <row r="1504" spans="4:5">
      <c r="D1504" t="s">
        <v>3840</v>
      </c>
      <c r="E1504" s="44" t="s">
        <v>2278</v>
      </c>
    </row>
    <row r="1505" spans="4:5">
      <c r="D1505" t="s">
        <v>3917</v>
      </c>
      <c r="E1505" s="44" t="s">
        <v>2359</v>
      </c>
    </row>
    <row r="1506" spans="4:5">
      <c r="D1506" s="85" t="s">
        <v>3990</v>
      </c>
      <c r="E1506" s="86" t="s">
        <v>2435</v>
      </c>
    </row>
    <row r="1507" spans="4:5">
      <c r="D1507" t="s">
        <v>3999</v>
      </c>
      <c r="E1507" s="44" t="s">
        <v>2444</v>
      </c>
    </row>
    <row r="1508" spans="4:5">
      <c r="D1508" t="s">
        <v>4021</v>
      </c>
      <c r="E1508" s="44" t="s">
        <v>2466</v>
      </c>
    </row>
    <row r="1509" spans="4:5">
      <c r="D1509" t="s">
        <v>4640</v>
      </c>
      <c r="E1509" s="44" t="s">
        <v>3106</v>
      </c>
    </row>
  </sheetData>
  <sheetProtection password="CB5F" sheet="1" objects="1" scenarios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4"/>
  <dimension ref="A1:AS999"/>
  <sheetViews>
    <sheetView showGridLines="0" zoomScale="90" zoomScaleNormal="90" workbookViewId="0">
      <pane ySplit="6" topLeftCell="A7" activePane="bottomLeft" state="frozen"/>
      <selection pane="bottomLeft" activeCell="B7" sqref="B7"/>
    </sheetView>
  </sheetViews>
  <sheetFormatPr defaultColWidth="9.1328125" defaultRowHeight="13.2"/>
  <cols>
    <col min="1" max="1" width="21.1328125" style="157" hidden="1" customWidth="1"/>
    <col min="2" max="4" width="31.796875" style="157" customWidth="1"/>
    <col min="5" max="5" width="25.796875" style="157" customWidth="1"/>
    <col min="6" max="6" width="16.796875" style="165" customWidth="1"/>
    <col min="7" max="7" width="16.53125" style="157" customWidth="1"/>
    <col min="8" max="8" width="20.796875" style="157" customWidth="1"/>
    <col min="9" max="13" width="17.53125" style="157" hidden="1" customWidth="1"/>
    <col min="14" max="14" width="16.19921875" style="157" hidden="1" customWidth="1"/>
    <col min="15" max="15" width="16.86328125" style="157" customWidth="1"/>
    <col min="16" max="16" width="16.86328125" style="157" hidden="1" customWidth="1"/>
    <col min="17" max="18" width="12.53125" style="157" customWidth="1"/>
    <col min="19" max="19" width="12.19921875" style="157" hidden="1" customWidth="1"/>
    <col min="20" max="21" width="18.19921875" style="157" hidden="1" customWidth="1"/>
    <col min="22" max="24" width="14.53125" style="157" customWidth="1"/>
    <col min="25" max="30" width="18.796875" style="157" customWidth="1"/>
    <col min="31" max="31" width="24.86328125" style="157" bestFit="1" customWidth="1"/>
    <col min="32" max="33" width="18.796875" style="157" customWidth="1"/>
    <col min="34" max="34" width="16.19921875" style="157" customWidth="1"/>
    <col min="35" max="35" width="17.796875" style="157" hidden="1" customWidth="1"/>
    <col min="36" max="36" width="17.796875" style="157" customWidth="1"/>
    <col min="37" max="37" width="17.796875" style="157" hidden="1" customWidth="1"/>
    <col min="38" max="38" width="21.19921875" style="157" customWidth="1"/>
    <col min="39" max="40" width="17.53125" style="157" customWidth="1"/>
    <col min="41" max="41" width="18.1328125" style="157" customWidth="1"/>
    <col min="42" max="42" width="10.1328125" style="168" hidden="1" customWidth="1"/>
    <col min="43" max="44" width="9.1328125" style="155" hidden="1" customWidth="1"/>
    <col min="45" max="48" width="9.1328125" style="157"/>
    <col min="49" max="49" width="9.53125" style="157" bestFit="1" customWidth="1"/>
    <col min="50" max="16384" width="9.1328125" style="157"/>
  </cols>
  <sheetData>
    <row r="1" spans="2:45" s="92" customFormat="1" ht="14.45" customHeight="1">
      <c r="B1" s="115" t="s">
        <v>1647</v>
      </c>
      <c r="C1" s="116">
        <f>Ambito!B1</f>
        <v>2020</v>
      </c>
      <c r="F1" s="111"/>
      <c r="AL1" s="284"/>
      <c r="AP1" s="117"/>
      <c r="AQ1" s="94"/>
      <c r="AR1" s="94"/>
    </row>
    <row r="2" spans="2:45" s="118" customFormat="1" ht="14.35">
      <c r="B2" s="115" t="s">
        <v>115</v>
      </c>
      <c r="C2" s="47">
        <f>Ambito!B3</f>
        <v>0</v>
      </c>
      <c r="D2" s="32" t="str">
        <f>IF(C2,"null","ATTENZIONE!!! MANCA LA DENOMINAZIONE DELL'AMBITO - Selezionarlo dal menù a tendina nel foglio Ambito")</f>
        <v>ATTENZIONE!!! MANCA LA DENOMINAZIONE DELL'AMBITO - Selezionarlo dal menù a tendina nel foglio Ambito</v>
      </c>
      <c r="F2" s="119"/>
      <c r="AL2" s="284"/>
      <c r="AP2" s="117"/>
      <c r="AQ2" s="120"/>
      <c r="AR2" s="120"/>
    </row>
    <row r="3" spans="2:45" s="121" customFormat="1" ht="14.7" thickBot="1">
      <c r="B3" s="115" t="s">
        <v>116</v>
      </c>
      <c r="C3" s="116" t="str">
        <f>Ambito!B4</f>
        <v xml:space="preserve"> </v>
      </c>
      <c r="E3" s="115"/>
      <c r="F3" s="119"/>
      <c r="G3" s="118"/>
      <c r="H3" s="118"/>
      <c r="I3" s="118"/>
      <c r="J3" s="118"/>
      <c r="K3" s="118"/>
      <c r="L3" s="118"/>
      <c r="M3" s="118"/>
      <c r="N3" s="118"/>
      <c r="O3" s="118"/>
      <c r="P3" s="118"/>
      <c r="R3" s="118"/>
      <c r="AL3" s="285"/>
      <c r="AP3" s="117"/>
      <c r="AQ3" s="122"/>
      <c r="AR3" s="122"/>
    </row>
    <row r="4" spans="2:45" s="121" customFormat="1" ht="15" customHeight="1" thickBot="1">
      <c r="B4" s="115" t="s">
        <v>1616</v>
      </c>
      <c r="C4" s="123" t="s">
        <v>4879</v>
      </c>
      <c r="D4" s="116" t="s">
        <v>4880</v>
      </c>
      <c r="F4" s="124"/>
      <c r="G4" s="125"/>
      <c r="H4" s="125"/>
      <c r="I4" s="125"/>
      <c r="J4" s="126"/>
      <c r="K4" s="125"/>
      <c r="L4" s="125"/>
      <c r="M4" s="127">
        <f>SUM(M7:M300)</f>
        <v>0</v>
      </c>
      <c r="N4" s="127">
        <f>SUM(N7:N300)</f>
        <v>0</v>
      </c>
      <c r="O4" s="128">
        <f>SUM(O7:O300)</f>
        <v>0</v>
      </c>
      <c r="P4" s="128"/>
      <c r="Q4" s="128">
        <f t="shared" ref="Q4:AJ4" si="0">SUM(Q7:Q300)</f>
        <v>0</v>
      </c>
      <c r="R4" s="128">
        <f t="shared" si="0"/>
        <v>0</v>
      </c>
      <c r="S4" s="128">
        <f t="shared" si="0"/>
        <v>0</v>
      </c>
      <c r="T4" s="128">
        <f t="shared" si="0"/>
        <v>0</v>
      </c>
      <c r="U4" s="128">
        <f t="shared" si="0"/>
        <v>0</v>
      </c>
      <c r="V4" s="128">
        <f t="shared" si="0"/>
        <v>0</v>
      </c>
      <c r="W4" s="127">
        <f t="shared" si="0"/>
        <v>0</v>
      </c>
      <c r="X4" s="128">
        <f t="shared" si="0"/>
        <v>0</v>
      </c>
      <c r="Y4" s="129">
        <f t="shared" si="0"/>
        <v>0</v>
      </c>
      <c r="Z4" s="129">
        <f t="shared" si="0"/>
        <v>0</v>
      </c>
      <c r="AA4" s="129">
        <f t="shared" si="0"/>
        <v>0</v>
      </c>
      <c r="AB4" s="129">
        <f t="shared" si="0"/>
        <v>0</v>
      </c>
      <c r="AC4" s="129">
        <f t="shared" si="0"/>
        <v>0</v>
      </c>
      <c r="AD4" s="129">
        <f t="shared" si="0"/>
        <v>0</v>
      </c>
      <c r="AE4" s="129">
        <f t="shared" si="0"/>
        <v>0</v>
      </c>
      <c r="AF4" s="129">
        <f t="shared" si="0"/>
        <v>0</v>
      </c>
      <c r="AG4" s="129">
        <f t="shared" si="0"/>
        <v>0</v>
      </c>
      <c r="AH4" s="129">
        <f t="shared" si="0"/>
        <v>0</v>
      </c>
      <c r="AI4" s="129">
        <f t="shared" si="0"/>
        <v>0</v>
      </c>
      <c r="AJ4" s="129">
        <f t="shared" si="0"/>
        <v>0</v>
      </c>
      <c r="AK4" s="129">
        <f>SUM(AK7:AK299)</f>
        <v>0</v>
      </c>
      <c r="AL4" s="130">
        <f>SUM(AL7:AL300)</f>
        <v>0</v>
      </c>
      <c r="AM4" s="129">
        <f>SUM(AM7:AM300)</f>
        <v>0</v>
      </c>
      <c r="AN4" s="129">
        <f>SUM(AN7:AN300)</f>
        <v>0</v>
      </c>
      <c r="AO4" s="129">
        <f>SUM(AO7:AO300)</f>
        <v>0</v>
      </c>
      <c r="AP4" s="117"/>
      <c r="AQ4" s="122"/>
      <c r="AR4" s="122"/>
    </row>
    <row r="5" spans="2:45" s="134" customFormat="1" ht="21.8" customHeight="1" thickBot="1">
      <c r="B5" s="282" t="s">
        <v>1627</v>
      </c>
      <c r="C5" s="283"/>
      <c r="D5" s="283"/>
      <c r="E5" s="283"/>
      <c r="F5" s="283"/>
      <c r="G5" s="283"/>
      <c r="H5" s="283"/>
      <c r="I5" s="286"/>
      <c r="J5" s="131"/>
      <c r="K5" s="131"/>
      <c r="L5" s="131"/>
      <c r="M5" s="282" t="s">
        <v>1636</v>
      </c>
      <c r="N5" s="286"/>
      <c r="O5" s="282" t="s">
        <v>1637</v>
      </c>
      <c r="P5" s="283"/>
      <c r="Q5" s="283"/>
      <c r="R5" s="283"/>
      <c r="S5" s="283"/>
      <c r="T5" s="282" t="s">
        <v>1635</v>
      </c>
      <c r="U5" s="286"/>
      <c r="V5" s="282" t="s">
        <v>1638</v>
      </c>
      <c r="W5" s="283"/>
      <c r="X5" s="286"/>
      <c r="Y5" s="283" t="s">
        <v>1639</v>
      </c>
      <c r="Z5" s="283"/>
      <c r="AA5" s="283"/>
      <c r="AB5" s="283"/>
      <c r="AC5" s="283"/>
      <c r="AD5" s="282" t="s">
        <v>1640</v>
      </c>
      <c r="AE5" s="283"/>
      <c r="AF5" s="283"/>
      <c r="AG5" s="283"/>
      <c r="AH5" s="283"/>
      <c r="AI5" s="283"/>
      <c r="AJ5" s="283"/>
      <c r="AK5" s="132"/>
      <c r="AL5" s="287" t="str">
        <f>CONCATENATE("Fondo Sociale Regionale riparto ",Ambito!B2)</f>
        <v>Fondo Sociale Regionale riparto 2021</v>
      </c>
      <c r="AM5" s="282" t="s">
        <v>1644</v>
      </c>
      <c r="AN5" s="283"/>
      <c r="AO5" s="283"/>
      <c r="AP5" s="117"/>
      <c r="AQ5" s="133"/>
      <c r="AR5" s="133"/>
    </row>
    <row r="6" spans="2:45" s="134" customFormat="1" ht="69" customHeight="1">
      <c r="B6" s="135" t="s">
        <v>4938</v>
      </c>
      <c r="C6" s="135" t="s">
        <v>1628</v>
      </c>
      <c r="D6" s="135" t="s">
        <v>1629</v>
      </c>
      <c r="E6" s="135" t="s">
        <v>3207</v>
      </c>
      <c r="F6" s="136" t="s">
        <v>3210</v>
      </c>
      <c r="G6" s="137" t="s">
        <v>3232</v>
      </c>
      <c r="H6" s="135" t="s">
        <v>3214</v>
      </c>
      <c r="I6" s="138" t="s">
        <v>13</v>
      </c>
      <c r="J6" s="139" t="s">
        <v>24</v>
      </c>
      <c r="K6" s="139" t="s">
        <v>109</v>
      </c>
      <c r="L6" s="139" t="s">
        <v>19</v>
      </c>
      <c r="M6" s="139" t="s">
        <v>1617</v>
      </c>
      <c r="N6" s="140" t="s">
        <v>1618</v>
      </c>
      <c r="O6" s="141" t="s">
        <v>108</v>
      </c>
      <c r="P6" s="141" t="s">
        <v>1648</v>
      </c>
      <c r="Q6" s="142" t="s">
        <v>1619</v>
      </c>
      <c r="R6" s="140" t="s">
        <v>14</v>
      </c>
      <c r="S6" s="143" t="s">
        <v>15</v>
      </c>
      <c r="T6" s="143" t="s">
        <v>1621</v>
      </c>
      <c r="U6" s="143" t="s">
        <v>1620</v>
      </c>
      <c r="V6" s="141" t="s">
        <v>1622</v>
      </c>
      <c r="W6" s="139" t="s">
        <v>1623</v>
      </c>
      <c r="X6" s="140" t="s">
        <v>1624</v>
      </c>
      <c r="Y6" s="139" t="s">
        <v>1656</v>
      </c>
      <c r="Z6" s="139" t="s">
        <v>1657</v>
      </c>
      <c r="AA6" s="139" t="s">
        <v>1658</v>
      </c>
      <c r="AB6" s="139" t="s">
        <v>4</v>
      </c>
      <c r="AC6" s="140" t="s">
        <v>1625</v>
      </c>
      <c r="AD6" s="139" t="s">
        <v>26</v>
      </c>
      <c r="AE6" s="139" t="s">
        <v>4732</v>
      </c>
      <c r="AF6" s="139" t="s">
        <v>1641</v>
      </c>
      <c r="AG6" s="139" t="s">
        <v>3209</v>
      </c>
      <c r="AH6" s="139" t="s">
        <v>3208</v>
      </c>
      <c r="AI6" s="139" t="s">
        <v>1642</v>
      </c>
      <c r="AJ6" s="140" t="s">
        <v>1643</v>
      </c>
      <c r="AL6" s="288"/>
      <c r="AM6" s="144" t="s">
        <v>1645</v>
      </c>
      <c r="AN6" s="139" t="s">
        <v>3231</v>
      </c>
      <c r="AO6" s="142" t="s">
        <v>1646</v>
      </c>
      <c r="AP6" s="117"/>
      <c r="AQ6" s="133"/>
      <c r="AR6" s="133"/>
    </row>
    <row r="7" spans="2:45" s="92" customFormat="1">
      <c r="B7" s="262"/>
      <c r="C7" s="146"/>
      <c r="D7" s="145"/>
      <c r="E7" s="147"/>
      <c r="F7" s="60"/>
      <c r="G7" s="54" t="e">
        <f>VLOOKUP(F7,Foglio1!$F$2:$G$1509,2,FALSE)</f>
        <v>#N/A</v>
      </c>
      <c r="H7" s="148"/>
      <c r="I7" s="149"/>
      <c r="J7" s="149"/>
      <c r="K7" s="149"/>
      <c r="L7" s="149"/>
      <c r="M7" s="150"/>
      <c r="N7" s="150"/>
      <c r="O7" s="151"/>
      <c r="P7" s="151"/>
      <c r="Q7" s="151"/>
      <c r="R7" s="151"/>
      <c r="S7" s="151"/>
      <c r="T7" s="151"/>
      <c r="U7" s="151"/>
      <c r="V7" s="151"/>
      <c r="W7" s="150"/>
      <c r="X7" s="151"/>
      <c r="Y7" s="152"/>
      <c r="Z7" s="152"/>
      <c r="AA7" s="153">
        <f t="shared" ref="AA7:AA70" si="1">SUM(Y7:Z7)</f>
        <v>0</v>
      </c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3">
        <f t="shared" ref="AM7:AM70" si="2">SUM(AA7:AC7)</f>
        <v>0</v>
      </c>
      <c r="AN7" s="153">
        <f t="shared" ref="AN7:AN70" si="3">SUM(AD7:AF7)</f>
        <v>0</v>
      </c>
      <c r="AO7" s="153">
        <f t="shared" ref="AO7:AO70" si="4">SUM(AG7:AK7)</f>
        <v>0</v>
      </c>
      <c r="AP7" s="154" t="str">
        <f>IF(AND(OR(AQ7=FALSE,AR7=FALSE),OR(COUNTBLANK(A7:F7)&lt;&gt;COLUMNS(A7:F7),COUNTBLANK(H7:Z7)&lt;&gt;COLUMNS(H7:Z7),COUNTBLANK(AB7:AL7)&lt;&gt;COLUMNS(AB7:AL7))),"KO","")</f>
        <v/>
      </c>
      <c r="AQ7" s="94" t="b">
        <f>IF(OR(ISBLANK(B7),ISBLANK(H7),ISBLANK(O7),ISBLANK(R7),ISBLANK(V7),ISBLANK(W7),ISBLANK(Y7),ISBLANK(AB7),ISBLANK(AD7),ISBLANK(AL7)),FALSE,TRUE)</f>
        <v>0</v>
      </c>
      <c r="AR7" s="155" t="b">
        <f>IF(ISBLANK(B7),IF(OR(ISBLANK(C7),ISBLANK(D7),ISBLANK(E7),ISBLANK(F7),ISBLANK(G7)),FALSE,TRUE),TRUE)</f>
        <v>0</v>
      </c>
      <c r="AS7" s="156" t="str">
        <f>IF(AND(AP7="KO",OR(COUNTBLANK(A7:F7)&lt;&gt;COLUMNS(A7:F7),COUNTBLANK(H7:Z7)&lt;&gt;COLUMNS(H7:Z7),COUNTBLANK(AB7:AL7)&lt;&gt;COLUMNS(AB7:AL7))),"ATTENZIONE!!! NON TUTTI I CAMPI OBBLIGATORI SONO STATI COMPILATI","")</f>
        <v/>
      </c>
    </row>
    <row r="8" spans="2:45">
      <c r="B8" s="262"/>
      <c r="C8" s="146"/>
      <c r="D8" s="145"/>
      <c r="E8" s="147"/>
      <c r="F8" s="60"/>
      <c r="G8" s="54" t="e">
        <f>VLOOKUP(F8,Foglio1!$F$2:$G$1509,2,FALSE)</f>
        <v>#N/A</v>
      </c>
      <c r="H8" s="148"/>
      <c r="I8" s="149"/>
      <c r="J8" s="149"/>
      <c r="K8" s="149"/>
      <c r="L8" s="149"/>
      <c r="M8" s="150"/>
      <c r="N8" s="150"/>
      <c r="O8" s="151"/>
      <c r="P8" s="151"/>
      <c r="Q8" s="151"/>
      <c r="R8" s="151"/>
      <c r="S8" s="151"/>
      <c r="T8" s="151"/>
      <c r="U8" s="151"/>
      <c r="V8" s="151"/>
      <c r="W8" s="150"/>
      <c r="X8" s="151"/>
      <c r="Y8" s="152"/>
      <c r="Z8" s="152"/>
      <c r="AA8" s="153">
        <f t="shared" si="1"/>
        <v>0</v>
      </c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3">
        <f t="shared" si="2"/>
        <v>0</v>
      </c>
      <c r="AN8" s="153">
        <f t="shared" si="3"/>
        <v>0</v>
      </c>
      <c r="AO8" s="153">
        <f t="shared" si="4"/>
        <v>0</v>
      </c>
      <c r="AP8" s="154" t="str">
        <f t="shared" ref="AP8:AP71" si="5">IF(AND(OR(AQ8=FALSE,AR8=FALSE),OR(COUNTBLANK(A8:F8)&lt;&gt;COLUMNS(A8:F8),COUNTBLANK(H8:Z8)&lt;&gt;COLUMNS(H8:Z8),COUNTBLANK(AB8:AL8)&lt;&gt;COLUMNS(AB8:AL8))),"KO","")</f>
        <v/>
      </c>
      <c r="AQ8" s="94" t="b">
        <f t="shared" ref="AQ8:AQ71" si="6">IF(OR(ISBLANK(B8),ISBLANK(H8),ISBLANK(O8),ISBLANK(R8),ISBLANK(V8),ISBLANK(W8),ISBLANK(Y8),ISBLANK(AB8),ISBLANK(AD8),ISBLANK(AL8)),FALSE,TRUE)</f>
        <v>0</v>
      </c>
      <c r="AR8" s="155" t="b">
        <f t="shared" ref="AR8:AR71" si="7">IF(ISBLANK(B8),IF(OR(ISBLANK(C8),ISBLANK(D8),ISBLANK(E8),ISBLANK(F8),ISBLANK(G8)),FALSE,TRUE),TRUE)</f>
        <v>0</v>
      </c>
      <c r="AS8" s="156" t="str">
        <f t="shared" ref="AS8:AS71" si="8">IF(AND(AP8="KO",OR(COUNTBLANK(A8:F8)&lt;&gt;COLUMNS(A8:F8),COUNTBLANK(H8:Z8)&lt;&gt;COLUMNS(H8:Z8),COUNTBLANK(AB8:AL8)&lt;&gt;COLUMNS(AB8:AL8))),"ATTENZIONE!!! NON TUTTI I CAMPI OBBLIGATORI SONO STATI COMPILATI","")</f>
        <v/>
      </c>
    </row>
    <row r="9" spans="2:45">
      <c r="B9" s="262"/>
      <c r="C9" s="146"/>
      <c r="D9" s="145"/>
      <c r="E9" s="147"/>
      <c r="F9" s="60"/>
      <c r="G9" s="54" t="e">
        <f>VLOOKUP(F9,Foglio1!$F$2:$G$1509,2,FALSE)</f>
        <v>#N/A</v>
      </c>
      <c r="H9" s="148"/>
      <c r="I9" s="149"/>
      <c r="J9" s="149"/>
      <c r="K9" s="149"/>
      <c r="L9" s="149"/>
      <c r="M9" s="150"/>
      <c r="N9" s="150"/>
      <c r="O9" s="151"/>
      <c r="P9" s="151"/>
      <c r="Q9" s="151"/>
      <c r="R9" s="151"/>
      <c r="S9" s="151"/>
      <c r="T9" s="151"/>
      <c r="U9" s="151"/>
      <c r="V9" s="151"/>
      <c r="W9" s="150"/>
      <c r="X9" s="151"/>
      <c r="Y9" s="152"/>
      <c r="Z9" s="152"/>
      <c r="AA9" s="153">
        <f t="shared" si="1"/>
        <v>0</v>
      </c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3">
        <f t="shared" si="2"/>
        <v>0</v>
      </c>
      <c r="AN9" s="153">
        <f t="shared" si="3"/>
        <v>0</v>
      </c>
      <c r="AO9" s="153">
        <f t="shared" si="4"/>
        <v>0</v>
      </c>
      <c r="AP9" s="154" t="str">
        <f t="shared" si="5"/>
        <v/>
      </c>
      <c r="AQ9" s="94" t="b">
        <f t="shared" si="6"/>
        <v>0</v>
      </c>
      <c r="AR9" s="155" t="b">
        <f t="shared" si="7"/>
        <v>0</v>
      </c>
      <c r="AS9" s="156" t="str">
        <f t="shared" si="8"/>
        <v/>
      </c>
    </row>
    <row r="10" spans="2:45">
      <c r="B10" s="262"/>
      <c r="C10" s="146"/>
      <c r="D10" s="145"/>
      <c r="E10" s="147"/>
      <c r="F10" s="60"/>
      <c r="G10" s="54" t="e">
        <f>VLOOKUP(F10,Foglio1!$F$2:$G$1509,2,FALSE)</f>
        <v>#N/A</v>
      </c>
      <c r="H10" s="148"/>
      <c r="I10" s="149"/>
      <c r="J10" s="149"/>
      <c r="K10" s="149"/>
      <c r="L10" s="149"/>
      <c r="M10" s="150"/>
      <c r="N10" s="150"/>
      <c r="O10" s="151"/>
      <c r="P10" s="151"/>
      <c r="Q10" s="151"/>
      <c r="R10" s="151"/>
      <c r="S10" s="151"/>
      <c r="T10" s="151"/>
      <c r="U10" s="151"/>
      <c r="V10" s="151"/>
      <c r="W10" s="150"/>
      <c r="X10" s="151"/>
      <c r="Y10" s="152"/>
      <c r="Z10" s="152"/>
      <c r="AA10" s="153">
        <f t="shared" si="1"/>
        <v>0</v>
      </c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3">
        <f t="shared" si="2"/>
        <v>0</v>
      </c>
      <c r="AN10" s="153">
        <f t="shared" si="3"/>
        <v>0</v>
      </c>
      <c r="AO10" s="153">
        <f t="shared" si="4"/>
        <v>0</v>
      </c>
      <c r="AP10" s="154" t="str">
        <f t="shared" si="5"/>
        <v/>
      </c>
      <c r="AQ10" s="94" t="b">
        <f t="shared" si="6"/>
        <v>0</v>
      </c>
      <c r="AR10" s="155" t="b">
        <f t="shared" si="7"/>
        <v>0</v>
      </c>
      <c r="AS10" s="156" t="str">
        <f t="shared" si="8"/>
        <v/>
      </c>
    </row>
    <row r="11" spans="2:45">
      <c r="B11" s="262"/>
      <c r="C11" s="146"/>
      <c r="D11" s="145"/>
      <c r="E11" s="147"/>
      <c r="F11" s="60"/>
      <c r="G11" s="54" t="e">
        <f>VLOOKUP(F11,Foglio1!$F$2:$G$1509,2,FALSE)</f>
        <v>#N/A</v>
      </c>
      <c r="H11" s="148"/>
      <c r="I11" s="149"/>
      <c r="J11" s="149"/>
      <c r="K11" s="149"/>
      <c r="L11" s="149"/>
      <c r="M11" s="150"/>
      <c r="N11" s="150"/>
      <c r="O11" s="151"/>
      <c r="P11" s="151"/>
      <c r="Q11" s="151"/>
      <c r="R11" s="151"/>
      <c r="S11" s="151"/>
      <c r="T11" s="151"/>
      <c r="U11" s="151"/>
      <c r="V11" s="151"/>
      <c r="W11" s="150"/>
      <c r="X11" s="151"/>
      <c r="Y11" s="152"/>
      <c r="Z11" s="152"/>
      <c r="AA11" s="153">
        <f t="shared" si="1"/>
        <v>0</v>
      </c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3">
        <f t="shared" si="2"/>
        <v>0</v>
      </c>
      <c r="AN11" s="153">
        <f t="shared" si="3"/>
        <v>0</v>
      </c>
      <c r="AO11" s="153">
        <f t="shared" si="4"/>
        <v>0</v>
      </c>
      <c r="AP11" s="154" t="str">
        <f t="shared" si="5"/>
        <v/>
      </c>
      <c r="AQ11" s="94" t="b">
        <f t="shared" si="6"/>
        <v>0</v>
      </c>
      <c r="AR11" s="155" t="b">
        <f t="shared" si="7"/>
        <v>0</v>
      </c>
      <c r="AS11" s="156" t="str">
        <f t="shared" si="8"/>
        <v/>
      </c>
    </row>
    <row r="12" spans="2:45">
      <c r="B12" s="262"/>
      <c r="C12" s="146"/>
      <c r="D12" s="145"/>
      <c r="E12" s="147"/>
      <c r="F12" s="60"/>
      <c r="G12" s="54" t="e">
        <f>VLOOKUP(F12,Foglio1!$F$2:$G$1509,2,FALSE)</f>
        <v>#N/A</v>
      </c>
      <c r="H12" s="148"/>
      <c r="I12" s="149"/>
      <c r="J12" s="149"/>
      <c r="K12" s="149"/>
      <c r="L12" s="149"/>
      <c r="M12" s="150"/>
      <c r="N12" s="150"/>
      <c r="O12" s="151"/>
      <c r="P12" s="151"/>
      <c r="Q12" s="151"/>
      <c r="R12" s="151"/>
      <c r="S12" s="151"/>
      <c r="T12" s="151"/>
      <c r="U12" s="151"/>
      <c r="V12" s="151"/>
      <c r="W12" s="150"/>
      <c r="X12" s="151"/>
      <c r="Y12" s="152"/>
      <c r="Z12" s="152"/>
      <c r="AA12" s="153">
        <f t="shared" si="1"/>
        <v>0</v>
      </c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3">
        <f t="shared" si="2"/>
        <v>0</v>
      </c>
      <c r="AN12" s="153">
        <f t="shared" si="3"/>
        <v>0</v>
      </c>
      <c r="AO12" s="153">
        <f t="shared" si="4"/>
        <v>0</v>
      </c>
      <c r="AP12" s="154" t="str">
        <f t="shared" si="5"/>
        <v/>
      </c>
      <c r="AQ12" s="94" t="b">
        <f t="shared" si="6"/>
        <v>0</v>
      </c>
      <c r="AR12" s="155" t="b">
        <f t="shared" si="7"/>
        <v>0</v>
      </c>
      <c r="AS12" s="156" t="str">
        <f t="shared" si="8"/>
        <v/>
      </c>
    </row>
    <row r="13" spans="2:45">
      <c r="B13" s="262"/>
      <c r="C13" s="146"/>
      <c r="D13" s="145"/>
      <c r="E13" s="147"/>
      <c r="F13" s="60"/>
      <c r="G13" s="54" t="e">
        <f>VLOOKUP(F13,Foglio1!$F$2:$G$1509,2,FALSE)</f>
        <v>#N/A</v>
      </c>
      <c r="H13" s="148"/>
      <c r="I13" s="149"/>
      <c r="J13" s="149"/>
      <c r="K13" s="149"/>
      <c r="L13" s="149"/>
      <c r="M13" s="150"/>
      <c r="N13" s="150"/>
      <c r="O13" s="151"/>
      <c r="P13" s="151"/>
      <c r="Q13" s="151"/>
      <c r="R13" s="151"/>
      <c r="S13" s="151"/>
      <c r="T13" s="151"/>
      <c r="U13" s="151"/>
      <c r="V13" s="151"/>
      <c r="W13" s="150"/>
      <c r="X13" s="151"/>
      <c r="Y13" s="152"/>
      <c r="Z13" s="152"/>
      <c r="AA13" s="153">
        <f t="shared" si="1"/>
        <v>0</v>
      </c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3">
        <f t="shared" si="2"/>
        <v>0</v>
      </c>
      <c r="AN13" s="153">
        <f t="shared" si="3"/>
        <v>0</v>
      </c>
      <c r="AO13" s="153">
        <f t="shared" si="4"/>
        <v>0</v>
      </c>
      <c r="AP13" s="154" t="str">
        <f t="shared" si="5"/>
        <v/>
      </c>
      <c r="AQ13" s="94" t="b">
        <f t="shared" si="6"/>
        <v>0</v>
      </c>
      <c r="AR13" s="155" t="b">
        <f t="shared" si="7"/>
        <v>0</v>
      </c>
      <c r="AS13" s="156" t="str">
        <f t="shared" si="8"/>
        <v/>
      </c>
    </row>
    <row r="14" spans="2:45">
      <c r="B14" s="262"/>
      <c r="C14" s="146"/>
      <c r="D14" s="145"/>
      <c r="E14" s="147"/>
      <c r="F14" s="60"/>
      <c r="G14" s="54" t="e">
        <f>VLOOKUP(F14,Foglio1!$F$2:$G$1509,2,FALSE)</f>
        <v>#N/A</v>
      </c>
      <c r="H14" s="148"/>
      <c r="I14" s="149"/>
      <c r="J14" s="149"/>
      <c r="K14" s="149"/>
      <c r="L14" s="149"/>
      <c r="M14" s="150"/>
      <c r="N14" s="150"/>
      <c r="O14" s="151"/>
      <c r="P14" s="151"/>
      <c r="Q14" s="151"/>
      <c r="R14" s="151"/>
      <c r="S14" s="151"/>
      <c r="T14" s="151"/>
      <c r="U14" s="151"/>
      <c r="V14" s="151"/>
      <c r="W14" s="150"/>
      <c r="X14" s="151"/>
      <c r="Y14" s="152"/>
      <c r="Z14" s="152"/>
      <c r="AA14" s="153">
        <f t="shared" si="1"/>
        <v>0</v>
      </c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3">
        <f t="shared" si="2"/>
        <v>0</v>
      </c>
      <c r="AN14" s="153">
        <f t="shared" si="3"/>
        <v>0</v>
      </c>
      <c r="AO14" s="153">
        <f t="shared" si="4"/>
        <v>0</v>
      </c>
      <c r="AP14" s="154" t="str">
        <f t="shared" si="5"/>
        <v/>
      </c>
      <c r="AQ14" s="94" t="b">
        <f t="shared" si="6"/>
        <v>0</v>
      </c>
      <c r="AR14" s="155" t="b">
        <f t="shared" si="7"/>
        <v>0</v>
      </c>
      <c r="AS14" s="156" t="str">
        <f t="shared" si="8"/>
        <v/>
      </c>
    </row>
    <row r="15" spans="2:45">
      <c r="B15" s="262"/>
      <c r="C15" s="146"/>
      <c r="D15" s="145"/>
      <c r="E15" s="147"/>
      <c r="F15" s="60"/>
      <c r="G15" s="54" t="e">
        <f>VLOOKUP(F15,Foglio1!$F$2:$G$1509,2,FALSE)</f>
        <v>#N/A</v>
      </c>
      <c r="H15" s="148"/>
      <c r="I15" s="149"/>
      <c r="J15" s="149"/>
      <c r="K15" s="149"/>
      <c r="L15" s="149"/>
      <c r="M15" s="150"/>
      <c r="N15" s="150"/>
      <c r="O15" s="151"/>
      <c r="P15" s="151"/>
      <c r="Q15" s="151"/>
      <c r="R15" s="151"/>
      <c r="S15" s="151"/>
      <c r="T15" s="151"/>
      <c r="U15" s="151"/>
      <c r="V15" s="151"/>
      <c r="W15" s="150"/>
      <c r="X15" s="151"/>
      <c r="Y15" s="152"/>
      <c r="Z15" s="152"/>
      <c r="AA15" s="153">
        <f t="shared" si="1"/>
        <v>0</v>
      </c>
      <c r="AB15" s="152"/>
      <c r="AC15" s="152"/>
      <c r="AD15" s="152"/>
      <c r="AE15" s="152"/>
      <c r="AF15" s="152"/>
      <c r="AG15" s="152"/>
      <c r="AH15" s="152"/>
      <c r="AI15" s="152"/>
      <c r="AJ15" s="152"/>
      <c r="AK15" s="152"/>
      <c r="AL15" s="152"/>
      <c r="AM15" s="153">
        <f t="shared" si="2"/>
        <v>0</v>
      </c>
      <c r="AN15" s="153">
        <f t="shared" si="3"/>
        <v>0</v>
      </c>
      <c r="AO15" s="153">
        <f t="shared" si="4"/>
        <v>0</v>
      </c>
      <c r="AP15" s="154" t="str">
        <f t="shared" si="5"/>
        <v/>
      </c>
      <c r="AQ15" s="94" t="b">
        <f t="shared" si="6"/>
        <v>0</v>
      </c>
      <c r="AR15" s="155" t="b">
        <f t="shared" si="7"/>
        <v>0</v>
      </c>
      <c r="AS15" s="156" t="str">
        <f t="shared" si="8"/>
        <v/>
      </c>
    </row>
    <row r="16" spans="2:45">
      <c r="B16" s="262"/>
      <c r="C16" s="146"/>
      <c r="D16" s="145"/>
      <c r="E16" s="147"/>
      <c r="F16" s="60"/>
      <c r="G16" s="54" t="e">
        <f>VLOOKUP(F16,Foglio1!$F$2:$G$1509,2,FALSE)</f>
        <v>#N/A</v>
      </c>
      <c r="H16" s="148"/>
      <c r="I16" s="149"/>
      <c r="J16" s="149"/>
      <c r="K16" s="149"/>
      <c r="L16" s="149"/>
      <c r="M16" s="150"/>
      <c r="N16" s="150"/>
      <c r="O16" s="151"/>
      <c r="P16" s="151"/>
      <c r="Q16" s="151"/>
      <c r="R16" s="151"/>
      <c r="S16" s="151"/>
      <c r="T16" s="151"/>
      <c r="U16" s="151"/>
      <c r="V16" s="151"/>
      <c r="W16" s="150"/>
      <c r="X16" s="151"/>
      <c r="Y16" s="152"/>
      <c r="Z16" s="152"/>
      <c r="AA16" s="153">
        <f t="shared" si="1"/>
        <v>0</v>
      </c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3">
        <f t="shared" si="2"/>
        <v>0</v>
      </c>
      <c r="AN16" s="153">
        <f t="shared" si="3"/>
        <v>0</v>
      </c>
      <c r="AO16" s="153">
        <f t="shared" si="4"/>
        <v>0</v>
      </c>
      <c r="AP16" s="154" t="str">
        <f t="shared" si="5"/>
        <v/>
      </c>
      <c r="AQ16" s="94" t="b">
        <f t="shared" si="6"/>
        <v>0</v>
      </c>
      <c r="AR16" s="155" t="b">
        <f t="shared" si="7"/>
        <v>0</v>
      </c>
      <c r="AS16" s="156" t="str">
        <f t="shared" si="8"/>
        <v/>
      </c>
    </row>
    <row r="17" spans="2:45">
      <c r="B17" s="262"/>
      <c r="C17" s="146"/>
      <c r="D17" s="145"/>
      <c r="E17" s="147"/>
      <c r="F17" s="60"/>
      <c r="G17" s="54" t="e">
        <f>VLOOKUP(F17,Foglio1!$F$2:$G$1509,2,FALSE)</f>
        <v>#N/A</v>
      </c>
      <c r="H17" s="148"/>
      <c r="I17" s="149"/>
      <c r="J17" s="149"/>
      <c r="K17" s="149"/>
      <c r="L17" s="149"/>
      <c r="M17" s="150"/>
      <c r="N17" s="150"/>
      <c r="O17" s="151"/>
      <c r="P17" s="151"/>
      <c r="Q17" s="151"/>
      <c r="R17" s="151"/>
      <c r="S17" s="151"/>
      <c r="T17" s="151"/>
      <c r="U17" s="151"/>
      <c r="V17" s="151"/>
      <c r="W17" s="150"/>
      <c r="X17" s="151"/>
      <c r="Y17" s="152"/>
      <c r="Z17" s="152"/>
      <c r="AA17" s="153">
        <f t="shared" si="1"/>
        <v>0</v>
      </c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3">
        <f t="shared" si="2"/>
        <v>0</v>
      </c>
      <c r="AN17" s="153">
        <f t="shared" si="3"/>
        <v>0</v>
      </c>
      <c r="AO17" s="153">
        <f t="shared" si="4"/>
        <v>0</v>
      </c>
      <c r="AP17" s="154" t="str">
        <f t="shared" si="5"/>
        <v/>
      </c>
      <c r="AQ17" s="94" t="b">
        <f t="shared" si="6"/>
        <v>0</v>
      </c>
      <c r="AR17" s="155" t="b">
        <f t="shared" si="7"/>
        <v>0</v>
      </c>
      <c r="AS17" s="156" t="str">
        <f t="shared" si="8"/>
        <v/>
      </c>
    </row>
    <row r="18" spans="2:45">
      <c r="B18" s="262"/>
      <c r="C18" s="146"/>
      <c r="D18" s="145"/>
      <c r="E18" s="147"/>
      <c r="F18" s="60"/>
      <c r="G18" s="54" t="e">
        <f>VLOOKUP(F18,Foglio1!$F$2:$G$1509,2,FALSE)</f>
        <v>#N/A</v>
      </c>
      <c r="H18" s="148"/>
      <c r="I18" s="149"/>
      <c r="J18" s="149"/>
      <c r="K18" s="149"/>
      <c r="L18" s="149"/>
      <c r="M18" s="150"/>
      <c r="N18" s="150"/>
      <c r="O18" s="151"/>
      <c r="P18" s="151"/>
      <c r="Q18" s="151"/>
      <c r="R18" s="151"/>
      <c r="S18" s="151"/>
      <c r="T18" s="151"/>
      <c r="U18" s="151"/>
      <c r="V18" s="151"/>
      <c r="W18" s="150"/>
      <c r="X18" s="151"/>
      <c r="Y18" s="152"/>
      <c r="Z18" s="152"/>
      <c r="AA18" s="153">
        <f t="shared" si="1"/>
        <v>0</v>
      </c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3">
        <f t="shared" si="2"/>
        <v>0</v>
      </c>
      <c r="AN18" s="153">
        <f t="shared" si="3"/>
        <v>0</v>
      </c>
      <c r="AO18" s="153">
        <f t="shared" si="4"/>
        <v>0</v>
      </c>
      <c r="AP18" s="154" t="str">
        <f t="shared" si="5"/>
        <v/>
      </c>
      <c r="AQ18" s="94" t="b">
        <f t="shared" si="6"/>
        <v>0</v>
      </c>
      <c r="AR18" s="155" t="b">
        <f t="shared" si="7"/>
        <v>0</v>
      </c>
      <c r="AS18" s="156" t="str">
        <f t="shared" si="8"/>
        <v/>
      </c>
    </row>
    <row r="19" spans="2:45">
      <c r="B19" s="262"/>
      <c r="C19" s="146"/>
      <c r="D19" s="145"/>
      <c r="E19" s="147"/>
      <c r="F19" s="60"/>
      <c r="G19" s="54" t="e">
        <f>VLOOKUP(F19,Foglio1!$F$2:$G$1509,2,FALSE)</f>
        <v>#N/A</v>
      </c>
      <c r="H19" s="148"/>
      <c r="I19" s="149"/>
      <c r="J19" s="149"/>
      <c r="K19" s="149"/>
      <c r="L19" s="149"/>
      <c r="M19" s="150"/>
      <c r="N19" s="150"/>
      <c r="O19" s="151"/>
      <c r="P19" s="151"/>
      <c r="Q19" s="151"/>
      <c r="R19" s="151"/>
      <c r="S19" s="151"/>
      <c r="T19" s="151"/>
      <c r="U19" s="151"/>
      <c r="V19" s="151"/>
      <c r="W19" s="150"/>
      <c r="X19" s="151"/>
      <c r="Y19" s="152"/>
      <c r="Z19" s="152"/>
      <c r="AA19" s="153">
        <f t="shared" si="1"/>
        <v>0</v>
      </c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3">
        <f t="shared" si="2"/>
        <v>0</v>
      </c>
      <c r="AN19" s="153">
        <f t="shared" si="3"/>
        <v>0</v>
      </c>
      <c r="AO19" s="153">
        <f t="shared" si="4"/>
        <v>0</v>
      </c>
      <c r="AP19" s="154" t="str">
        <f t="shared" si="5"/>
        <v/>
      </c>
      <c r="AQ19" s="94" t="b">
        <f t="shared" si="6"/>
        <v>0</v>
      </c>
      <c r="AR19" s="155" t="b">
        <f t="shared" si="7"/>
        <v>0</v>
      </c>
      <c r="AS19" s="156" t="str">
        <f t="shared" si="8"/>
        <v/>
      </c>
    </row>
    <row r="20" spans="2:45">
      <c r="B20" s="262"/>
      <c r="C20" s="146"/>
      <c r="D20" s="145"/>
      <c r="E20" s="147"/>
      <c r="F20" s="60"/>
      <c r="G20" s="54" t="e">
        <f>VLOOKUP(F20,Foglio1!$F$2:$G$1509,2,FALSE)</f>
        <v>#N/A</v>
      </c>
      <c r="H20" s="148"/>
      <c r="I20" s="149"/>
      <c r="J20" s="149"/>
      <c r="K20" s="149"/>
      <c r="L20" s="149"/>
      <c r="M20" s="150"/>
      <c r="N20" s="150"/>
      <c r="O20" s="151"/>
      <c r="P20" s="151"/>
      <c r="Q20" s="151"/>
      <c r="R20" s="151"/>
      <c r="S20" s="151"/>
      <c r="T20" s="151"/>
      <c r="U20" s="151"/>
      <c r="V20" s="151"/>
      <c r="W20" s="150"/>
      <c r="X20" s="151"/>
      <c r="Y20" s="152"/>
      <c r="Z20" s="152"/>
      <c r="AA20" s="153">
        <f t="shared" si="1"/>
        <v>0</v>
      </c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3">
        <f t="shared" si="2"/>
        <v>0</v>
      </c>
      <c r="AN20" s="153">
        <f t="shared" si="3"/>
        <v>0</v>
      </c>
      <c r="AO20" s="153">
        <f t="shared" si="4"/>
        <v>0</v>
      </c>
      <c r="AP20" s="154" t="str">
        <f t="shared" si="5"/>
        <v/>
      </c>
      <c r="AQ20" s="94" t="b">
        <f t="shared" si="6"/>
        <v>0</v>
      </c>
      <c r="AR20" s="155" t="b">
        <f t="shared" si="7"/>
        <v>0</v>
      </c>
      <c r="AS20" s="156" t="str">
        <f t="shared" si="8"/>
        <v/>
      </c>
    </row>
    <row r="21" spans="2:45">
      <c r="B21" s="262"/>
      <c r="C21" s="146"/>
      <c r="D21" s="145"/>
      <c r="E21" s="147"/>
      <c r="F21" s="60"/>
      <c r="G21" s="54" t="e">
        <f>VLOOKUP(F21,Foglio1!$F$2:$G$1509,2,FALSE)</f>
        <v>#N/A</v>
      </c>
      <c r="H21" s="148"/>
      <c r="I21" s="149"/>
      <c r="J21" s="149"/>
      <c r="K21" s="149"/>
      <c r="L21" s="149"/>
      <c r="M21" s="150"/>
      <c r="N21" s="150"/>
      <c r="O21" s="151"/>
      <c r="P21" s="151"/>
      <c r="Q21" s="151"/>
      <c r="R21" s="151"/>
      <c r="S21" s="151"/>
      <c r="T21" s="151"/>
      <c r="U21" s="151"/>
      <c r="V21" s="151"/>
      <c r="W21" s="150"/>
      <c r="X21" s="151"/>
      <c r="Y21" s="152"/>
      <c r="Z21" s="152"/>
      <c r="AA21" s="153">
        <f t="shared" si="1"/>
        <v>0</v>
      </c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3">
        <f t="shared" si="2"/>
        <v>0</v>
      </c>
      <c r="AN21" s="153">
        <f t="shared" si="3"/>
        <v>0</v>
      </c>
      <c r="AO21" s="153">
        <f t="shared" si="4"/>
        <v>0</v>
      </c>
      <c r="AP21" s="154" t="str">
        <f t="shared" si="5"/>
        <v/>
      </c>
      <c r="AQ21" s="94" t="b">
        <f t="shared" si="6"/>
        <v>0</v>
      </c>
      <c r="AR21" s="155" t="b">
        <f t="shared" si="7"/>
        <v>0</v>
      </c>
      <c r="AS21" s="156" t="str">
        <f t="shared" si="8"/>
        <v/>
      </c>
    </row>
    <row r="22" spans="2:45">
      <c r="B22" s="262"/>
      <c r="C22" s="146"/>
      <c r="D22" s="145"/>
      <c r="E22" s="147"/>
      <c r="F22" s="60"/>
      <c r="G22" s="54" t="e">
        <f>VLOOKUP(F22,Foglio1!$F$2:$G$1509,2,FALSE)</f>
        <v>#N/A</v>
      </c>
      <c r="H22" s="148"/>
      <c r="I22" s="149"/>
      <c r="J22" s="149"/>
      <c r="K22" s="149"/>
      <c r="L22" s="149"/>
      <c r="M22" s="150"/>
      <c r="N22" s="150"/>
      <c r="O22" s="151"/>
      <c r="P22" s="151"/>
      <c r="Q22" s="151"/>
      <c r="R22" s="151"/>
      <c r="S22" s="151"/>
      <c r="T22" s="151"/>
      <c r="U22" s="151"/>
      <c r="V22" s="151"/>
      <c r="W22" s="150"/>
      <c r="X22" s="151"/>
      <c r="Y22" s="152"/>
      <c r="Z22" s="152"/>
      <c r="AA22" s="153">
        <f t="shared" si="1"/>
        <v>0</v>
      </c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3">
        <f t="shared" si="2"/>
        <v>0</v>
      </c>
      <c r="AN22" s="153">
        <f t="shared" si="3"/>
        <v>0</v>
      </c>
      <c r="AO22" s="153">
        <f t="shared" si="4"/>
        <v>0</v>
      </c>
      <c r="AP22" s="154" t="str">
        <f t="shared" si="5"/>
        <v/>
      </c>
      <c r="AQ22" s="94" t="b">
        <f t="shared" si="6"/>
        <v>0</v>
      </c>
      <c r="AR22" s="155" t="b">
        <f t="shared" si="7"/>
        <v>0</v>
      </c>
      <c r="AS22" s="156" t="str">
        <f t="shared" si="8"/>
        <v/>
      </c>
    </row>
    <row r="23" spans="2:45">
      <c r="B23" s="262"/>
      <c r="C23" s="146"/>
      <c r="D23" s="145"/>
      <c r="E23" s="147"/>
      <c r="F23" s="60"/>
      <c r="G23" s="54" t="e">
        <f>VLOOKUP(F23,Foglio1!$F$2:$G$1509,2,FALSE)</f>
        <v>#N/A</v>
      </c>
      <c r="H23" s="148"/>
      <c r="I23" s="149"/>
      <c r="J23" s="149"/>
      <c r="K23" s="149"/>
      <c r="L23" s="149"/>
      <c r="M23" s="150"/>
      <c r="N23" s="150"/>
      <c r="O23" s="151"/>
      <c r="P23" s="151"/>
      <c r="Q23" s="151"/>
      <c r="R23" s="151"/>
      <c r="S23" s="151"/>
      <c r="T23" s="151"/>
      <c r="U23" s="151"/>
      <c r="V23" s="151"/>
      <c r="W23" s="150"/>
      <c r="X23" s="151"/>
      <c r="Y23" s="152"/>
      <c r="Z23" s="152"/>
      <c r="AA23" s="153">
        <f t="shared" si="1"/>
        <v>0</v>
      </c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3">
        <f t="shared" si="2"/>
        <v>0</v>
      </c>
      <c r="AN23" s="153">
        <f t="shared" si="3"/>
        <v>0</v>
      </c>
      <c r="AO23" s="153">
        <f t="shared" si="4"/>
        <v>0</v>
      </c>
      <c r="AP23" s="154" t="str">
        <f t="shared" si="5"/>
        <v/>
      </c>
      <c r="AQ23" s="94" t="b">
        <f t="shared" si="6"/>
        <v>0</v>
      </c>
      <c r="AR23" s="155" t="b">
        <f t="shared" si="7"/>
        <v>0</v>
      </c>
      <c r="AS23" s="156" t="str">
        <f t="shared" si="8"/>
        <v/>
      </c>
    </row>
    <row r="24" spans="2:45">
      <c r="B24" s="262"/>
      <c r="C24" s="146"/>
      <c r="D24" s="145"/>
      <c r="E24" s="147"/>
      <c r="F24" s="60"/>
      <c r="G24" s="54" t="e">
        <f>VLOOKUP(F24,Foglio1!$F$2:$G$1509,2,FALSE)</f>
        <v>#N/A</v>
      </c>
      <c r="H24" s="148"/>
      <c r="I24" s="149"/>
      <c r="J24" s="149"/>
      <c r="K24" s="149"/>
      <c r="L24" s="149"/>
      <c r="M24" s="150"/>
      <c r="N24" s="150"/>
      <c r="O24" s="151"/>
      <c r="P24" s="151"/>
      <c r="Q24" s="151"/>
      <c r="R24" s="151"/>
      <c r="S24" s="151"/>
      <c r="T24" s="151"/>
      <c r="U24" s="151"/>
      <c r="V24" s="151"/>
      <c r="W24" s="150"/>
      <c r="X24" s="151"/>
      <c r="Y24" s="152"/>
      <c r="Z24" s="152"/>
      <c r="AA24" s="153">
        <f t="shared" si="1"/>
        <v>0</v>
      </c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3">
        <f t="shared" si="2"/>
        <v>0</v>
      </c>
      <c r="AN24" s="153">
        <f t="shared" si="3"/>
        <v>0</v>
      </c>
      <c r="AO24" s="153">
        <f t="shared" si="4"/>
        <v>0</v>
      </c>
      <c r="AP24" s="154" t="str">
        <f t="shared" si="5"/>
        <v/>
      </c>
      <c r="AQ24" s="94" t="b">
        <f t="shared" si="6"/>
        <v>0</v>
      </c>
      <c r="AR24" s="155" t="b">
        <f t="shared" si="7"/>
        <v>0</v>
      </c>
      <c r="AS24" s="156" t="str">
        <f t="shared" si="8"/>
        <v/>
      </c>
    </row>
    <row r="25" spans="2:45">
      <c r="B25" s="262"/>
      <c r="C25" s="146"/>
      <c r="D25" s="145"/>
      <c r="E25" s="147"/>
      <c r="F25" s="60"/>
      <c r="G25" s="54" t="e">
        <f>VLOOKUP(F25,Foglio1!$F$2:$G$1509,2,FALSE)</f>
        <v>#N/A</v>
      </c>
      <c r="H25" s="148"/>
      <c r="I25" s="149"/>
      <c r="J25" s="149"/>
      <c r="K25" s="149"/>
      <c r="L25" s="149"/>
      <c r="M25" s="150"/>
      <c r="N25" s="150"/>
      <c r="O25" s="151"/>
      <c r="P25" s="151"/>
      <c r="Q25" s="151"/>
      <c r="R25" s="151"/>
      <c r="S25" s="151"/>
      <c r="T25" s="151"/>
      <c r="U25" s="151"/>
      <c r="V25" s="151"/>
      <c r="W25" s="150"/>
      <c r="X25" s="151"/>
      <c r="Y25" s="152"/>
      <c r="Z25" s="152"/>
      <c r="AA25" s="153">
        <f t="shared" si="1"/>
        <v>0</v>
      </c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3">
        <f t="shared" si="2"/>
        <v>0</v>
      </c>
      <c r="AN25" s="153">
        <f t="shared" si="3"/>
        <v>0</v>
      </c>
      <c r="AO25" s="153">
        <f t="shared" si="4"/>
        <v>0</v>
      </c>
      <c r="AP25" s="154" t="str">
        <f t="shared" si="5"/>
        <v/>
      </c>
      <c r="AQ25" s="94" t="b">
        <f t="shared" si="6"/>
        <v>0</v>
      </c>
      <c r="AR25" s="155" t="b">
        <f t="shared" si="7"/>
        <v>0</v>
      </c>
      <c r="AS25" s="156" t="str">
        <f t="shared" si="8"/>
        <v/>
      </c>
    </row>
    <row r="26" spans="2:45">
      <c r="B26" s="262"/>
      <c r="C26" s="146"/>
      <c r="D26" s="145"/>
      <c r="E26" s="147"/>
      <c r="F26" s="60"/>
      <c r="G26" s="54" t="e">
        <f>VLOOKUP(F26,Foglio1!$F$2:$G$1509,2,FALSE)</f>
        <v>#N/A</v>
      </c>
      <c r="H26" s="148"/>
      <c r="I26" s="149"/>
      <c r="J26" s="149"/>
      <c r="K26" s="149"/>
      <c r="L26" s="149"/>
      <c r="M26" s="150"/>
      <c r="N26" s="150"/>
      <c r="O26" s="151"/>
      <c r="P26" s="151"/>
      <c r="Q26" s="151"/>
      <c r="R26" s="151"/>
      <c r="S26" s="151"/>
      <c r="T26" s="151"/>
      <c r="U26" s="151"/>
      <c r="V26" s="151"/>
      <c r="W26" s="150"/>
      <c r="X26" s="151"/>
      <c r="Y26" s="152"/>
      <c r="Z26" s="152"/>
      <c r="AA26" s="153">
        <f t="shared" si="1"/>
        <v>0</v>
      </c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3">
        <f t="shared" si="2"/>
        <v>0</v>
      </c>
      <c r="AN26" s="153">
        <f t="shared" si="3"/>
        <v>0</v>
      </c>
      <c r="AO26" s="153">
        <f t="shared" si="4"/>
        <v>0</v>
      </c>
      <c r="AP26" s="154" t="str">
        <f t="shared" si="5"/>
        <v/>
      </c>
      <c r="AQ26" s="94" t="b">
        <f t="shared" si="6"/>
        <v>0</v>
      </c>
      <c r="AR26" s="155" t="b">
        <f t="shared" si="7"/>
        <v>0</v>
      </c>
      <c r="AS26" s="156" t="str">
        <f t="shared" si="8"/>
        <v/>
      </c>
    </row>
    <row r="27" spans="2:45">
      <c r="B27" s="262"/>
      <c r="C27" s="146"/>
      <c r="D27" s="145"/>
      <c r="E27" s="147"/>
      <c r="F27" s="60"/>
      <c r="G27" s="54" t="e">
        <f>VLOOKUP(F27,Foglio1!$F$2:$G$1509,2,FALSE)</f>
        <v>#N/A</v>
      </c>
      <c r="H27" s="148"/>
      <c r="I27" s="149"/>
      <c r="J27" s="149"/>
      <c r="K27" s="149"/>
      <c r="L27" s="149"/>
      <c r="M27" s="150"/>
      <c r="N27" s="150"/>
      <c r="O27" s="151"/>
      <c r="P27" s="151"/>
      <c r="Q27" s="151"/>
      <c r="R27" s="151"/>
      <c r="S27" s="151"/>
      <c r="T27" s="151"/>
      <c r="U27" s="151"/>
      <c r="V27" s="151"/>
      <c r="W27" s="150"/>
      <c r="X27" s="151"/>
      <c r="Y27" s="152"/>
      <c r="Z27" s="152"/>
      <c r="AA27" s="153">
        <f t="shared" si="1"/>
        <v>0</v>
      </c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3">
        <f t="shared" si="2"/>
        <v>0</v>
      </c>
      <c r="AN27" s="153">
        <f t="shared" si="3"/>
        <v>0</v>
      </c>
      <c r="AO27" s="153">
        <f t="shared" si="4"/>
        <v>0</v>
      </c>
      <c r="AP27" s="154" t="str">
        <f t="shared" si="5"/>
        <v/>
      </c>
      <c r="AQ27" s="94" t="b">
        <f t="shared" si="6"/>
        <v>0</v>
      </c>
      <c r="AR27" s="155" t="b">
        <f t="shared" si="7"/>
        <v>0</v>
      </c>
      <c r="AS27" s="156" t="str">
        <f t="shared" si="8"/>
        <v/>
      </c>
    </row>
    <row r="28" spans="2:45">
      <c r="B28" s="262"/>
      <c r="C28" s="146"/>
      <c r="D28" s="145"/>
      <c r="E28" s="147"/>
      <c r="F28" s="60"/>
      <c r="G28" s="54" t="e">
        <f>VLOOKUP(F28,Foglio1!$F$2:$G$1509,2,FALSE)</f>
        <v>#N/A</v>
      </c>
      <c r="H28" s="148"/>
      <c r="I28" s="149"/>
      <c r="J28" s="149"/>
      <c r="K28" s="149"/>
      <c r="L28" s="149"/>
      <c r="M28" s="150"/>
      <c r="N28" s="150"/>
      <c r="O28" s="151"/>
      <c r="P28" s="151"/>
      <c r="Q28" s="151"/>
      <c r="R28" s="151"/>
      <c r="S28" s="151"/>
      <c r="T28" s="151"/>
      <c r="U28" s="151"/>
      <c r="V28" s="151"/>
      <c r="W28" s="150"/>
      <c r="X28" s="151"/>
      <c r="Y28" s="152"/>
      <c r="Z28" s="152"/>
      <c r="AA28" s="153">
        <f t="shared" si="1"/>
        <v>0</v>
      </c>
      <c r="AB28" s="152"/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3">
        <f t="shared" si="2"/>
        <v>0</v>
      </c>
      <c r="AN28" s="153">
        <f t="shared" si="3"/>
        <v>0</v>
      </c>
      <c r="AO28" s="153">
        <f t="shared" si="4"/>
        <v>0</v>
      </c>
      <c r="AP28" s="154" t="str">
        <f t="shared" si="5"/>
        <v/>
      </c>
      <c r="AQ28" s="94" t="b">
        <f t="shared" si="6"/>
        <v>0</v>
      </c>
      <c r="AR28" s="155" t="b">
        <f t="shared" si="7"/>
        <v>0</v>
      </c>
      <c r="AS28" s="156" t="str">
        <f t="shared" si="8"/>
        <v/>
      </c>
    </row>
    <row r="29" spans="2:45">
      <c r="B29" s="262"/>
      <c r="C29" s="146"/>
      <c r="D29" s="145"/>
      <c r="E29" s="147"/>
      <c r="F29" s="60"/>
      <c r="G29" s="54" t="e">
        <f>VLOOKUP(F29,Foglio1!$F$2:$G$1509,2,FALSE)</f>
        <v>#N/A</v>
      </c>
      <c r="H29" s="148"/>
      <c r="I29" s="149"/>
      <c r="J29" s="149"/>
      <c r="K29" s="149"/>
      <c r="L29" s="149"/>
      <c r="M29" s="150"/>
      <c r="N29" s="150"/>
      <c r="O29" s="151"/>
      <c r="P29" s="151"/>
      <c r="Q29" s="151"/>
      <c r="R29" s="151"/>
      <c r="S29" s="151"/>
      <c r="T29" s="151"/>
      <c r="U29" s="151"/>
      <c r="V29" s="151"/>
      <c r="W29" s="150"/>
      <c r="X29" s="151"/>
      <c r="Y29" s="152"/>
      <c r="Z29" s="152"/>
      <c r="AA29" s="153">
        <f t="shared" si="1"/>
        <v>0</v>
      </c>
      <c r="AB29" s="152"/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3">
        <f t="shared" si="2"/>
        <v>0</v>
      </c>
      <c r="AN29" s="153">
        <f t="shared" si="3"/>
        <v>0</v>
      </c>
      <c r="AO29" s="153">
        <f t="shared" si="4"/>
        <v>0</v>
      </c>
      <c r="AP29" s="154" t="str">
        <f t="shared" si="5"/>
        <v/>
      </c>
      <c r="AQ29" s="94" t="b">
        <f t="shared" si="6"/>
        <v>0</v>
      </c>
      <c r="AR29" s="155" t="b">
        <f t="shared" si="7"/>
        <v>0</v>
      </c>
      <c r="AS29" s="156" t="str">
        <f t="shared" si="8"/>
        <v/>
      </c>
    </row>
    <row r="30" spans="2:45">
      <c r="B30" s="262"/>
      <c r="C30" s="146"/>
      <c r="D30" s="145"/>
      <c r="E30" s="147"/>
      <c r="F30" s="60"/>
      <c r="G30" s="54" t="e">
        <f>VLOOKUP(F30,Foglio1!$F$2:$G$1509,2,FALSE)</f>
        <v>#N/A</v>
      </c>
      <c r="H30" s="148"/>
      <c r="I30" s="149"/>
      <c r="J30" s="149"/>
      <c r="K30" s="149"/>
      <c r="L30" s="149"/>
      <c r="M30" s="150"/>
      <c r="N30" s="150"/>
      <c r="O30" s="151"/>
      <c r="P30" s="151"/>
      <c r="Q30" s="151"/>
      <c r="R30" s="151"/>
      <c r="S30" s="151"/>
      <c r="T30" s="151"/>
      <c r="U30" s="151"/>
      <c r="V30" s="151"/>
      <c r="W30" s="150"/>
      <c r="X30" s="151"/>
      <c r="Y30" s="152"/>
      <c r="Z30" s="152"/>
      <c r="AA30" s="153">
        <f t="shared" si="1"/>
        <v>0</v>
      </c>
      <c r="AB30" s="152"/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3">
        <f t="shared" si="2"/>
        <v>0</v>
      </c>
      <c r="AN30" s="153">
        <f t="shared" si="3"/>
        <v>0</v>
      </c>
      <c r="AO30" s="153">
        <f t="shared" si="4"/>
        <v>0</v>
      </c>
      <c r="AP30" s="154" t="str">
        <f t="shared" si="5"/>
        <v/>
      </c>
      <c r="AQ30" s="94" t="b">
        <f t="shared" si="6"/>
        <v>0</v>
      </c>
      <c r="AR30" s="155" t="b">
        <f t="shared" si="7"/>
        <v>0</v>
      </c>
      <c r="AS30" s="156" t="str">
        <f t="shared" si="8"/>
        <v/>
      </c>
    </row>
    <row r="31" spans="2:45">
      <c r="B31" s="262"/>
      <c r="C31" s="146"/>
      <c r="D31" s="145"/>
      <c r="E31" s="147"/>
      <c r="F31" s="60"/>
      <c r="G31" s="54" t="e">
        <f>VLOOKUP(F31,Foglio1!$F$2:$G$1509,2,FALSE)</f>
        <v>#N/A</v>
      </c>
      <c r="H31" s="148"/>
      <c r="I31" s="149"/>
      <c r="J31" s="149"/>
      <c r="K31" s="149"/>
      <c r="L31" s="149"/>
      <c r="M31" s="150"/>
      <c r="N31" s="150"/>
      <c r="O31" s="151"/>
      <c r="P31" s="151"/>
      <c r="Q31" s="151"/>
      <c r="R31" s="151"/>
      <c r="S31" s="151"/>
      <c r="T31" s="151"/>
      <c r="U31" s="151"/>
      <c r="V31" s="151"/>
      <c r="W31" s="150"/>
      <c r="X31" s="151"/>
      <c r="Y31" s="152"/>
      <c r="Z31" s="152"/>
      <c r="AA31" s="153">
        <f t="shared" si="1"/>
        <v>0</v>
      </c>
      <c r="AB31" s="152"/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3">
        <f t="shared" si="2"/>
        <v>0</v>
      </c>
      <c r="AN31" s="153">
        <f t="shared" si="3"/>
        <v>0</v>
      </c>
      <c r="AO31" s="153">
        <f t="shared" si="4"/>
        <v>0</v>
      </c>
      <c r="AP31" s="154" t="str">
        <f t="shared" si="5"/>
        <v/>
      </c>
      <c r="AQ31" s="94" t="b">
        <f t="shared" si="6"/>
        <v>0</v>
      </c>
      <c r="AR31" s="155" t="b">
        <f t="shared" si="7"/>
        <v>0</v>
      </c>
      <c r="AS31" s="156" t="str">
        <f t="shared" si="8"/>
        <v/>
      </c>
    </row>
    <row r="32" spans="2:45">
      <c r="B32" s="262"/>
      <c r="C32" s="146"/>
      <c r="D32" s="145"/>
      <c r="E32" s="147"/>
      <c r="F32" s="60"/>
      <c r="G32" s="54" t="e">
        <f>VLOOKUP(F32,Foglio1!$F$2:$G$1509,2,FALSE)</f>
        <v>#N/A</v>
      </c>
      <c r="H32" s="148"/>
      <c r="I32" s="149"/>
      <c r="J32" s="149"/>
      <c r="K32" s="149"/>
      <c r="L32" s="149"/>
      <c r="M32" s="150"/>
      <c r="N32" s="150"/>
      <c r="O32" s="151"/>
      <c r="P32" s="151"/>
      <c r="Q32" s="151"/>
      <c r="R32" s="151"/>
      <c r="S32" s="151"/>
      <c r="T32" s="151"/>
      <c r="U32" s="151"/>
      <c r="V32" s="151"/>
      <c r="W32" s="150"/>
      <c r="X32" s="151"/>
      <c r="Y32" s="152"/>
      <c r="Z32" s="152"/>
      <c r="AA32" s="153">
        <f t="shared" si="1"/>
        <v>0</v>
      </c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3">
        <f t="shared" si="2"/>
        <v>0</v>
      </c>
      <c r="AN32" s="153">
        <f t="shared" si="3"/>
        <v>0</v>
      </c>
      <c r="AO32" s="153">
        <f t="shared" si="4"/>
        <v>0</v>
      </c>
      <c r="AP32" s="154" t="str">
        <f t="shared" si="5"/>
        <v/>
      </c>
      <c r="AQ32" s="94" t="b">
        <f t="shared" si="6"/>
        <v>0</v>
      </c>
      <c r="AR32" s="155" t="b">
        <f t="shared" si="7"/>
        <v>0</v>
      </c>
      <c r="AS32" s="156" t="str">
        <f t="shared" si="8"/>
        <v/>
      </c>
    </row>
    <row r="33" spans="2:45">
      <c r="B33" s="262"/>
      <c r="C33" s="146"/>
      <c r="D33" s="145"/>
      <c r="E33" s="147"/>
      <c r="F33" s="60"/>
      <c r="G33" s="54" t="e">
        <f>VLOOKUP(F33,Foglio1!$F$2:$G$1509,2,FALSE)</f>
        <v>#N/A</v>
      </c>
      <c r="H33" s="148"/>
      <c r="I33" s="149"/>
      <c r="J33" s="149"/>
      <c r="K33" s="149"/>
      <c r="L33" s="149"/>
      <c r="M33" s="150"/>
      <c r="N33" s="150"/>
      <c r="O33" s="151"/>
      <c r="P33" s="151"/>
      <c r="Q33" s="151"/>
      <c r="R33" s="151"/>
      <c r="S33" s="151"/>
      <c r="T33" s="151"/>
      <c r="U33" s="151"/>
      <c r="V33" s="151"/>
      <c r="W33" s="150"/>
      <c r="X33" s="151"/>
      <c r="Y33" s="152"/>
      <c r="Z33" s="152"/>
      <c r="AA33" s="153">
        <f t="shared" si="1"/>
        <v>0</v>
      </c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3">
        <f t="shared" si="2"/>
        <v>0</v>
      </c>
      <c r="AN33" s="153">
        <f t="shared" si="3"/>
        <v>0</v>
      </c>
      <c r="AO33" s="153">
        <f t="shared" si="4"/>
        <v>0</v>
      </c>
      <c r="AP33" s="154" t="str">
        <f t="shared" si="5"/>
        <v/>
      </c>
      <c r="AQ33" s="94" t="b">
        <f t="shared" si="6"/>
        <v>0</v>
      </c>
      <c r="AR33" s="155" t="b">
        <f t="shared" si="7"/>
        <v>0</v>
      </c>
      <c r="AS33" s="156" t="str">
        <f t="shared" si="8"/>
        <v/>
      </c>
    </row>
    <row r="34" spans="2:45">
      <c r="B34" s="262"/>
      <c r="C34" s="146"/>
      <c r="D34" s="145"/>
      <c r="E34" s="147"/>
      <c r="F34" s="60"/>
      <c r="G34" s="54" t="e">
        <f>VLOOKUP(F34,Foglio1!$F$2:$G$1509,2,FALSE)</f>
        <v>#N/A</v>
      </c>
      <c r="H34" s="148"/>
      <c r="I34" s="149"/>
      <c r="J34" s="149"/>
      <c r="K34" s="149"/>
      <c r="L34" s="149"/>
      <c r="M34" s="150"/>
      <c r="N34" s="150"/>
      <c r="O34" s="151"/>
      <c r="P34" s="151"/>
      <c r="Q34" s="151"/>
      <c r="R34" s="151"/>
      <c r="S34" s="151"/>
      <c r="T34" s="151"/>
      <c r="U34" s="151"/>
      <c r="V34" s="151"/>
      <c r="W34" s="150"/>
      <c r="X34" s="151"/>
      <c r="Y34" s="152"/>
      <c r="Z34" s="152"/>
      <c r="AA34" s="153">
        <f t="shared" si="1"/>
        <v>0</v>
      </c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3">
        <f t="shared" si="2"/>
        <v>0</v>
      </c>
      <c r="AN34" s="153">
        <f t="shared" si="3"/>
        <v>0</v>
      </c>
      <c r="AO34" s="153">
        <f t="shared" si="4"/>
        <v>0</v>
      </c>
      <c r="AP34" s="154" t="str">
        <f t="shared" si="5"/>
        <v/>
      </c>
      <c r="AQ34" s="94" t="b">
        <f t="shared" si="6"/>
        <v>0</v>
      </c>
      <c r="AR34" s="155" t="b">
        <f t="shared" si="7"/>
        <v>0</v>
      </c>
      <c r="AS34" s="156" t="str">
        <f t="shared" si="8"/>
        <v/>
      </c>
    </row>
    <row r="35" spans="2:45">
      <c r="B35" s="262"/>
      <c r="C35" s="146"/>
      <c r="D35" s="145"/>
      <c r="E35" s="147"/>
      <c r="F35" s="60"/>
      <c r="G35" s="54" t="e">
        <f>VLOOKUP(F35,Foglio1!$F$2:$G$1509,2,FALSE)</f>
        <v>#N/A</v>
      </c>
      <c r="H35" s="148"/>
      <c r="I35" s="149"/>
      <c r="J35" s="149"/>
      <c r="K35" s="149"/>
      <c r="L35" s="149"/>
      <c r="M35" s="150"/>
      <c r="N35" s="150"/>
      <c r="O35" s="151"/>
      <c r="P35" s="151"/>
      <c r="Q35" s="151"/>
      <c r="R35" s="151"/>
      <c r="S35" s="151"/>
      <c r="T35" s="151"/>
      <c r="U35" s="151"/>
      <c r="V35" s="151"/>
      <c r="W35" s="150"/>
      <c r="X35" s="151"/>
      <c r="Y35" s="152"/>
      <c r="Z35" s="152"/>
      <c r="AA35" s="153">
        <f t="shared" si="1"/>
        <v>0</v>
      </c>
      <c r="AB35" s="152"/>
      <c r="AC35" s="152"/>
      <c r="AD35" s="152"/>
      <c r="AE35" s="152"/>
      <c r="AF35" s="152"/>
      <c r="AG35" s="152"/>
      <c r="AH35" s="152"/>
      <c r="AI35" s="152"/>
      <c r="AJ35" s="152"/>
      <c r="AK35" s="152"/>
      <c r="AL35" s="152"/>
      <c r="AM35" s="153">
        <f t="shared" si="2"/>
        <v>0</v>
      </c>
      <c r="AN35" s="153">
        <f t="shared" si="3"/>
        <v>0</v>
      </c>
      <c r="AO35" s="153">
        <f t="shared" si="4"/>
        <v>0</v>
      </c>
      <c r="AP35" s="154" t="str">
        <f t="shared" si="5"/>
        <v/>
      </c>
      <c r="AQ35" s="94" t="b">
        <f t="shared" si="6"/>
        <v>0</v>
      </c>
      <c r="AR35" s="155" t="b">
        <f t="shared" si="7"/>
        <v>0</v>
      </c>
      <c r="AS35" s="156" t="str">
        <f t="shared" si="8"/>
        <v/>
      </c>
    </row>
    <row r="36" spans="2:45">
      <c r="B36" s="262"/>
      <c r="C36" s="146"/>
      <c r="D36" s="145"/>
      <c r="E36" s="147"/>
      <c r="F36" s="60"/>
      <c r="G36" s="54" t="e">
        <f>VLOOKUP(F36,Foglio1!$F$2:$G$1509,2,FALSE)</f>
        <v>#N/A</v>
      </c>
      <c r="H36" s="148"/>
      <c r="I36" s="149"/>
      <c r="J36" s="149"/>
      <c r="K36" s="149"/>
      <c r="L36" s="149"/>
      <c r="M36" s="150"/>
      <c r="N36" s="150"/>
      <c r="O36" s="151"/>
      <c r="P36" s="151"/>
      <c r="Q36" s="151"/>
      <c r="R36" s="151"/>
      <c r="S36" s="151"/>
      <c r="T36" s="151"/>
      <c r="U36" s="151"/>
      <c r="V36" s="151"/>
      <c r="W36" s="150"/>
      <c r="X36" s="151"/>
      <c r="Y36" s="152"/>
      <c r="Z36" s="152"/>
      <c r="AA36" s="153">
        <f t="shared" si="1"/>
        <v>0</v>
      </c>
      <c r="AB36" s="152"/>
      <c r="AC36" s="152"/>
      <c r="AD36" s="152"/>
      <c r="AE36" s="152"/>
      <c r="AF36" s="152"/>
      <c r="AG36" s="152"/>
      <c r="AH36" s="152"/>
      <c r="AI36" s="152"/>
      <c r="AJ36" s="152"/>
      <c r="AK36" s="152"/>
      <c r="AL36" s="152"/>
      <c r="AM36" s="153">
        <f t="shared" si="2"/>
        <v>0</v>
      </c>
      <c r="AN36" s="153">
        <f t="shared" si="3"/>
        <v>0</v>
      </c>
      <c r="AO36" s="153">
        <f t="shared" si="4"/>
        <v>0</v>
      </c>
      <c r="AP36" s="154" t="str">
        <f t="shared" si="5"/>
        <v/>
      </c>
      <c r="AQ36" s="94" t="b">
        <f t="shared" si="6"/>
        <v>0</v>
      </c>
      <c r="AR36" s="155" t="b">
        <f t="shared" si="7"/>
        <v>0</v>
      </c>
      <c r="AS36" s="156" t="str">
        <f t="shared" si="8"/>
        <v/>
      </c>
    </row>
    <row r="37" spans="2:45">
      <c r="B37" s="262"/>
      <c r="C37" s="146"/>
      <c r="D37" s="145"/>
      <c r="E37" s="147"/>
      <c r="F37" s="60"/>
      <c r="G37" s="54" t="e">
        <f>VLOOKUP(F37,Foglio1!$F$2:$G$1509,2,FALSE)</f>
        <v>#N/A</v>
      </c>
      <c r="H37" s="148"/>
      <c r="I37" s="149"/>
      <c r="J37" s="149"/>
      <c r="K37" s="149"/>
      <c r="L37" s="149"/>
      <c r="M37" s="150"/>
      <c r="N37" s="150"/>
      <c r="O37" s="151"/>
      <c r="P37" s="151"/>
      <c r="Q37" s="151"/>
      <c r="R37" s="151"/>
      <c r="S37" s="151"/>
      <c r="T37" s="151"/>
      <c r="U37" s="151"/>
      <c r="V37" s="151"/>
      <c r="W37" s="150"/>
      <c r="X37" s="151"/>
      <c r="Y37" s="152"/>
      <c r="Z37" s="152"/>
      <c r="AA37" s="153">
        <f t="shared" si="1"/>
        <v>0</v>
      </c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3">
        <f t="shared" si="2"/>
        <v>0</v>
      </c>
      <c r="AN37" s="153">
        <f t="shared" si="3"/>
        <v>0</v>
      </c>
      <c r="AO37" s="153">
        <f t="shared" si="4"/>
        <v>0</v>
      </c>
      <c r="AP37" s="154" t="str">
        <f t="shared" si="5"/>
        <v/>
      </c>
      <c r="AQ37" s="94" t="b">
        <f t="shared" si="6"/>
        <v>0</v>
      </c>
      <c r="AR37" s="155" t="b">
        <f t="shared" si="7"/>
        <v>0</v>
      </c>
      <c r="AS37" s="156" t="str">
        <f t="shared" si="8"/>
        <v/>
      </c>
    </row>
    <row r="38" spans="2:45">
      <c r="B38" s="262"/>
      <c r="C38" s="146"/>
      <c r="D38" s="145"/>
      <c r="E38" s="147"/>
      <c r="F38" s="60"/>
      <c r="G38" s="54" t="e">
        <f>VLOOKUP(F38,Foglio1!$F$2:$G$1509,2,FALSE)</f>
        <v>#N/A</v>
      </c>
      <c r="H38" s="148"/>
      <c r="I38" s="149"/>
      <c r="J38" s="149"/>
      <c r="K38" s="149"/>
      <c r="L38" s="149"/>
      <c r="M38" s="150"/>
      <c r="N38" s="150"/>
      <c r="O38" s="151"/>
      <c r="P38" s="151"/>
      <c r="Q38" s="151"/>
      <c r="R38" s="151"/>
      <c r="S38" s="151"/>
      <c r="T38" s="151"/>
      <c r="U38" s="151"/>
      <c r="V38" s="151"/>
      <c r="W38" s="150"/>
      <c r="X38" s="151"/>
      <c r="Y38" s="152"/>
      <c r="Z38" s="152"/>
      <c r="AA38" s="153">
        <f t="shared" si="1"/>
        <v>0</v>
      </c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3">
        <f t="shared" si="2"/>
        <v>0</v>
      </c>
      <c r="AN38" s="153">
        <f t="shared" si="3"/>
        <v>0</v>
      </c>
      <c r="AO38" s="153">
        <f t="shared" si="4"/>
        <v>0</v>
      </c>
      <c r="AP38" s="154" t="str">
        <f t="shared" si="5"/>
        <v/>
      </c>
      <c r="AQ38" s="94" t="b">
        <f t="shared" si="6"/>
        <v>0</v>
      </c>
      <c r="AR38" s="155" t="b">
        <f t="shared" si="7"/>
        <v>0</v>
      </c>
      <c r="AS38" s="156" t="str">
        <f t="shared" si="8"/>
        <v/>
      </c>
    </row>
    <row r="39" spans="2:45">
      <c r="B39" s="262"/>
      <c r="C39" s="146"/>
      <c r="D39" s="145"/>
      <c r="E39" s="147"/>
      <c r="F39" s="60"/>
      <c r="G39" s="54" t="e">
        <f>VLOOKUP(F39,Foglio1!$F$2:$G$1509,2,FALSE)</f>
        <v>#N/A</v>
      </c>
      <c r="H39" s="148"/>
      <c r="I39" s="149"/>
      <c r="J39" s="149"/>
      <c r="K39" s="149"/>
      <c r="L39" s="149"/>
      <c r="M39" s="150"/>
      <c r="N39" s="150"/>
      <c r="O39" s="151"/>
      <c r="P39" s="151"/>
      <c r="Q39" s="151"/>
      <c r="R39" s="151"/>
      <c r="S39" s="151"/>
      <c r="T39" s="151"/>
      <c r="U39" s="151"/>
      <c r="V39" s="151"/>
      <c r="W39" s="150"/>
      <c r="X39" s="151"/>
      <c r="Y39" s="152"/>
      <c r="Z39" s="152"/>
      <c r="AA39" s="153">
        <f t="shared" si="1"/>
        <v>0</v>
      </c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3">
        <f t="shared" si="2"/>
        <v>0</v>
      </c>
      <c r="AN39" s="153">
        <f t="shared" si="3"/>
        <v>0</v>
      </c>
      <c r="AO39" s="153">
        <f t="shared" si="4"/>
        <v>0</v>
      </c>
      <c r="AP39" s="154" t="str">
        <f t="shared" si="5"/>
        <v/>
      </c>
      <c r="AQ39" s="94" t="b">
        <f t="shared" si="6"/>
        <v>0</v>
      </c>
      <c r="AR39" s="155" t="b">
        <f t="shared" si="7"/>
        <v>0</v>
      </c>
      <c r="AS39" s="156" t="str">
        <f t="shared" si="8"/>
        <v/>
      </c>
    </row>
    <row r="40" spans="2:45">
      <c r="B40" s="262"/>
      <c r="C40" s="146"/>
      <c r="D40" s="145"/>
      <c r="E40" s="147"/>
      <c r="F40" s="60"/>
      <c r="G40" s="54" t="e">
        <f>VLOOKUP(F40,Foglio1!$F$2:$G$1509,2,FALSE)</f>
        <v>#N/A</v>
      </c>
      <c r="H40" s="148"/>
      <c r="I40" s="149"/>
      <c r="J40" s="149"/>
      <c r="K40" s="149"/>
      <c r="L40" s="149"/>
      <c r="M40" s="150"/>
      <c r="N40" s="150"/>
      <c r="O40" s="151"/>
      <c r="P40" s="151"/>
      <c r="Q40" s="151"/>
      <c r="R40" s="151"/>
      <c r="S40" s="151"/>
      <c r="T40" s="151"/>
      <c r="U40" s="151"/>
      <c r="V40" s="151"/>
      <c r="W40" s="150"/>
      <c r="X40" s="151"/>
      <c r="Y40" s="152"/>
      <c r="Z40" s="152"/>
      <c r="AA40" s="153">
        <f t="shared" si="1"/>
        <v>0</v>
      </c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3">
        <f t="shared" si="2"/>
        <v>0</v>
      </c>
      <c r="AN40" s="153">
        <f t="shared" si="3"/>
        <v>0</v>
      </c>
      <c r="AO40" s="153">
        <f t="shared" si="4"/>
        <v>0</v>
      </c>
      <c r="AP40" s="154" t="str">
        <f t="shared" si="5"/>
        <v/>
      </c>
      <c r="AQ40" s="94" t="b">
        <f t="shared" si="6"/>
        <v>0</v>
      </c>
      <c r="AR40" s="155" t="b">
        <f t="shared" si="7"/>
        <v>0</v>
      </c>
      <c r="AS40" s="156" t="str">
        <f t="shared" si="8"/>
        <v/>
      </c>
    </row>
    <row r="41" spans="2:45">
      <c r="B41" s="262"/>
      <c r="C41" s="146"/>
      <c r="D41" s="145"/>
      <c r="E41" s="147"/>
      <c r="F41" s="60"/>
      <c r="G41" s="54" t="e">
        <f>VLOOKUP(F41,Foglio1!$F$2:$G$1509,2,FALSE)</f>
        <v>#N/A</v>
      </c>
      <c r="H41" s="148"/>
      <c r="I41" s="149"/>
      <c r="J41" s="149"/>
      <c r="K41" s="149"/>
      <c r="L41" s="149"/>
      <c r="M41" s="150"/>
      <c r="N41" s="150"/>
      <c r="O41" s="151"/>
      <c r="P41" s="151"/>
      <c r="Q41" s="151"/>
      <c r="R41" s="151"/>
      <c r="S41" s="151"/>
      <c r="T41" s="151"/>
      <c r="U41" s="151"/>
      <c r="V41" s="151"/>
      <c r="W41" s="150"/>
      <c r="X41" s="151"/>
      <c r="Y41" s="152"/>
      <c r="Z41" s="152"/>
      <c r="AA41" s="153">
        <f t="shared" si="1"/>
        <v>0</v>
      </c>
      <c r="AB41" s="152"/>
      <c r="AC41" s="152"/>
      <c r="AD41" s="152"/>
      <c r="AE41" s="152"/>
      <c r="AF41" s="152"/>
      <c r="AG41" s="152"/>
      <c r="AH41" s="152"/>
      <c r="AI41" s="152"/>
      <c r="AJ41" s="152"/>
      <c r="AK41" s="152"/>
      <c r="AL41" s="152"/>
      <c r="AM41" s="153">
        <f t="shared" si="2"/>
        <v>0</v>
      </c>
      <c r="AN41" s="153">
        <f t="shared" si="3"/>
        <v>0</v>
      </c>
      <c r="AO41" s="153">
        <f t="shared" si="4"/>
        <v>0</v>
      </c>
      <c r="AP41" s="154" t="str">
        <f t="shared" si="5"/>
        <v/>
      </c>
      <c r="AQ41" s="94" t="b">
        <f t="shared" si="6"/>
        <v>0</v>
      </c>
      <c r="AR41" s="155" t="b">
        <f t="shared" si="7"/>
        <v>0</v>
      </c>
      <c r="AS41" s="156" t="str">
        <f t="shared" si="8"/>
        <v/>
      </c>
    </row>
    <row r="42" spans="2:45">
      <c r="B42" s="262"/>
      <c r="C42" s="146"/>
      <c r="D42" s="145"/>
      <c r="E42" s="147"/>
      <c r="F42" s="60"/>
      <c r="G42" s="54" t="e">
        <f>VLOOKUP(F42,Foglio1!$F$2:$G$1509,2,FALSE)</f>
        <v>#N/A</v>
      </c>
      <c r="H42" s="148"/>
      <c r="I42" s="149"/>
      <c r="J42" s="149"/>
      <c r="K42" s="149"/>
      <c r="L42" s="149"/>
      <c r="M42" s="150"/>
      <c r="N42" s="150"/>
      <c r="O42" s="151"/>
      <c r="P42" s="151"/>
      <c r="Q42" s="151"/>
      <c r="R42" s="151"/>
      <c r="S42" s="151"/>
      <c r="T42" s="151"/>
      <c r="U42" s="151"/>
      <c r="V42" s="151"/>
      <c r="W42" s="150"/>
      <c r="X42" s="151"/>
      <c r="Y42" s="152"/>
      <c r="Z42" s="152"/>
      <c r="AA42" s="153">
        <f t="shared" si="1"/>
        <v>0</v>
      </c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3">
        <f t="shared" si="2"/>
        <v>0</v>
      </c>
      <c r="AN42" s="153">
        <f t="shared" si="3"/>
        <v>0</v>
      </c>
      <c r="AO42" s="153">
        <f t="shared" si="4"/>
        <v>0</v>
      </c>
      <c r="AP42" s="154" t="str">
        <f t="shared" si="5"/>
        <v/>
      </c>
      <c r="AQ42" s="94" t="b">
        <f t="shared" si="6"/>
        <v>0</v>
      </c>
      <c r="AR42" s="155" t="b">
        <f t="shared" si="7"/>
        <v>0</v>
      </c>
      <c r="AS42" s="156" t="str">
        <f t="shared" si="8"/>
        <v/>
      </c>
    </row>
    <row r="43" spans="2:45">
      <c r="B43" s="262"/>
      <c r="C43" s="146"/>
      <c r="D43" s="145"/>
      <c r="E43" s="147"/>
      <c r="F43" s="60"/>
      <c r="G43" s="54" t="e">
        <f>VLOOKUP(F43,Foglio1!$F$2:$G$1509,2,FALSE)</f>
        <v>#N/A</v>
      </c>
      <c r="H43" s="148"/>
      <c r="I43" s="149"/>
      <c r="J43" s="149"/>
      <c r="K43" s="149"/>
      <c r="L43" s="149"/>
      <c r="M43" s="150"/>
      <c r="N43" s="150"/>
      <c r="O43" s="151"/>
      <c r="P43" s="151"/>
      <c r="Q43" s="151"/>
      <c r="R43" s="151"/>
      <c r="S43" s="151"/>
      <c r="T43" s="151"/>
      <c r="U43" s="151"/>
      <c r="V43" s="151"/>
      <c r="W43" s="150"/>
      <c r="X43" s="151"/>
      <c r="Y43" s="152"/>
      <c r="Z43" s="152"/>
      <c r="AA43" s="153">
        <f t="shared" si="1"/>
        <v>0</v>
      </c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3">
        <f t="shared" si="2"/>
        <v>0</v>
      </c>
      <c r="AN43" s="153">
        <f t="shared" si="3"/>
        <v>0</v>
      </c>
      <c r="AO43" s="153">
        <f t="shared" si="4"/>
        <v>0</v>
      </c>
      <c r="AP43" s="154" t="str">
        <f t="shared" si="5"/>
        <v/>
      </c>
      <c r="AQ43" s="94" t="b">
        <f t="shared" si="6"/>
        <v>0</v>
      </c>
      <c r="AR43" s="155" t="b">
        <f t="shared" si="7"/>
        <v>0</v>
      </c>
      <c r="AS43" s="156" t="str">
        <f t="shared" si="8"/>
        <v/>
      </c>
    </row>
    <row r="44" spans="2:45">
      <c r="B44" s="262"/>
      <c r="C44" s="146"/>
      <c r="D44" s="145"/>
      <c r="E44" s="147"/>
      <c r="F44" s="60"/>
      <c r="G44" s="54" t="e">
        <f>VLOOKUP(F44,Foglio1!$F$2:$G$1509,2,FALSE)</f>
        <v>#N/A</v>
      </c>
      <c r="H44" s="148"/>
      <c r="I44" s="149"/>
      <c r="J44" s="149"/>
      <c r="K44" s="149"/>
      <c r="L44" s="149"/>
      <c r="M44" s="150"/>
      <c r="N44" s="150"/>
      <c r="O44" s="151"/>
      <c r="P44" s="151"/>
      <c r="Q44" s="151"/>
      <c r="R44" s="151"/>
      <c r="S44" s="151"/>
      <c r="T44" s="151"/>
      <c r="U44" s="151"/>
      <c r="V44" s="151"/>
      <c r="W44" s="150"/>
      <c r="X44" s="151"/>
      <c r="Y44" s="152"/>
      <c r="Z44" s="152"/>
      <c r="AA44" s="153">
        <f t="shared" si="1"/>
        <v>0</v>
      </c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3">
        <f t="shared" si="2"/>
        <v>0</v>
      </c>
      <c r="AN44" s="153">
        <f t="shared" si="3"/>
        <v>0</v>
      </c>
      <c r="AO44" s="153">
        <f t="shared" si="4"/>
        <v>0</v>
      </c>
      <c r="AP44" s="154" t="str">
        <f t="shared" si="5"/>
        <v/>
      </c>
      <c r="AQ44" s="94" t="b">
        <f t="shared" si="6"/>
        <v>0</v>
      </c>
      <c r="AR44" s="155" t="b">
        <f t="shared" si="7"/>
        <v>0</v>
      </c>
      <c r="AS44" s="156" t="str">
        <f t="shared" si="8"/>
        <v/>
      </c>
    </row>
    <row r="45" spans="2:45">
      <c r="B45" s="262"/>
      <c r="C45" s="146"/>
      <c r="D45" s="145"/>
      <c r="E45" s="147"/>
      <c r="F45" s="60"/>
      <c r="G45" s="54" t="e">
        <f>VLOOKUP(F45,Foglio1!$F$2:$G$1509,2,FALSE)</f>
        <v>#N/A</v>
      </c>
      <c r="H45" s="148"/>
      <c r="I45" s="149"/>
      <c r="J45" s="149"/>
      <c r="K45" s="149"/>
      <c r="L45" s="149"/>
      <c r="M45" s="150"/>
      <c r="N45" s="150"/>
      <c r="O45" s="151"/>
      <c r="P45" s="151"/>
      <c r="Q45" s="151"/>
      <c r="R45" s="151"/>
      <c r="S45" s="151"/>
      <c r="T45" s="151"/>
      <c r="U45" s="151"/>
      <c r="V45" s="151"/>
      <c r="W45" s="150"/>
      <c r="X45" s="151"/>
      <c r="Y45" s="152"/>
      <c r="Z45" s="152"/>
      <c r="AA45" s="153">
        <f t="shared" si="1"/>
        <v>0</v>
      </c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3">
        <f t="shared" si="2"/>
        <v>0</v>
      </c>
      <c r="AN45" s="153">
        <f t="shared" si="3"/>
        <v>0</v>
      </c>
      <c r="AO45" s="153">
        <f t="shared" si="4"/>
        <v>0</v>
      </c>
      <c r="AP45" s="154" t="str">
        <f t="shared" si="5"/>
        <v/>
      </c>
      <c r="AQ45" s="94" t="b">
        <f t="shared" si="6"/>
        <v>0</v>
      </c>
      <c r="AR45" s="155" t="b">
        <f t="shared" si="7"/>
        <v>0</v>
      </c>
      <c r="AS45" s="156" t="str">
        <f t="shared" si="8"/>
        <v/>
      </c>
    </row>
    <row r="46" spans="2:45">
      <c r="B46" s="262"/>
      <c r="C46" s="146"/>
      <c r="D46" s="145"/>
      <c r="E46" s="147"/>
      <c r="F46" s="60"/>
      <c r="G46" s="54" t="e">
        <f>VLOOKUP(F46,Foglio1!$F$2:$G$1509,2,FALSE)</f>
        <v>#N/A</v>
      </c>
      <c r="H46" s="148"/>
      <c r="I46" s="149"/>
      <c r="J46" s="149"/>
      <c r="K46" s="149"/>
      <c r="L46" s="149"/>
      <c r="M46" s="150"/>
      <c r="N46" s="150"/>
      <c r="O46" s="151"/>
      <c r="P46" s="151"/>
      <c r="Q46" s="151"/>
      <c r="R46" s="151"/>
      <c r="S46" s="151"/>
      <c r="T46" s="151"/>
      <c r="U46" s="151"/>
      <c r="V46" s="151"/>
      <c r="W46" s="150"/>
      <c r="X46" s="151"/>
      <c r="Y46" s="152"/>
      <c r="Z46" s="152"/>
      <c r="AA46" s="153">
        <f t="shared" si="1"/>
        <v>0</v>
      </c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3">
        <f t="shared" si="2"/>
        <v>0</v>
      </c>
      <c r="AN46" s="153">
        <f t="shared" si="3"/>
        <v>0</v>
      </c>
      <c r="AO46" s="153">
        <f t="shared" si="4"/>
        <v>0</v>
      </c>
      <c r="AP46" s="154" t="str">
        <f t="shared" si="5"/>
        <v/>
      </c>
      <c r="AQ46" s="94" t="b">
        <f t="shared" si="6"/>
        <v>0</v>
      </c>
      <c r="AR46" s="155" t="b">
        <f t="shared" si="7"/>
        <v>0</v>
      </c>
      <c r="AS46" s="156" t="str">
        <f t="shared" si="8"/>
        <v/>
      </c>
    </row>
    <row r="47" spans="2:45">
      <c r="B47" s="262"/>
      <c r="C47" s="146"/>
      <c r="D47" s="145"/>
      <c r="E47" s="147"/>
      <c r="F47" s="60"/>
      <c r="G47" s="54" t="e">
        <f>VLOOKUP(F47,Foglio1!$F$2:$G$1509,2,FALSE)</f>
        <v>#N/A</v>
      </c>
      <c r="H47" s="148"/>
      <c r="I47" s="149"/>
      <c r="J47" s="149"/>
      <c r="K47" s="149"/>
      <c r="L47" s="149"/>
      <c r="M47" s="150"/>
      <c r="N47" s="150"/>
      <c r="O47" s="151"/>
      <c r="P47" s="151"/>
      <c r="Q47" s="151"/>
      <c r="R47" s="151"/>
      <c r="S47" s="151"/>
      <c r="T47" s="151"/>
      <c r="U47" s="151"/>
      <c r="V47" s="151"/>
      <c r="W47" s="150"/>
      <c r="X47" s="151"/>
      <c r="Y47" s="152"/>
      <c r="Z47" s="152"/>
      <c r="AA47" s="153">
        <f t="shared" si="1"/>
        <v>0</v>
      </c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3">
        <f t="shared" si="2"/>
        <v>0</v>
      </c>
      <c r="AN47" s="153">
        <f t="shared" si="3"/>
        <v>0</v>
      </c>
      <c r="AO47" s="153">
        <f t="shared" si="4"/>
        <v>0</v>
      </c>
      <c r="AP47" s="154" t="str">
        <f t="shared" si="5"/>
        <v/>
      </c>
      <c r="AQ47" s="94" t="b">
        <f t="shared" si="6"/>
        <v>0</v>
      </c>
      <c r="AR47" s="155" t="b">
        <f t="shared" si="7"/>
        <v>0</v>
      </c>
      <c r="AS47" s="156" t="str">
        <f t="shared" si="8"/>
        <v/>
      </c>
    </row>
    <row r="48" spans="2:45">
      <c r="B48" s="262"/>
      <c r="C48" s="146"/>
      <c r="D48" s="145"/>
      <c r="E48" s="147"/>
      <c r="F48" s="60"/>
      <c r="G48" s="54" t="e">
        <f>VLOOKUP(F48,Foglio1!$F$2:$G$1509,2,FALSE)</f>
        <v>#N/A</v>
      </c>
      <c r="H48" s="148"/>
      <c r="I48" s="149"/>
      <c r="J48" s="149"/>
      <c r="K48" s="149"/>
      <c r="L48" s="149"/>
      <c r="M48" s="150"/>
      <c r="N48" s="150"/>
      <c r="O48" s="151"/>
      <c r="P48" s="151"/>
      <c r="Q48" s="151"/>
      <c r="R48" s="151"/>
      <c r="S48" s="151"/>
      <c r="T48" s="151"/>
      <c r="U48" s="151"/>
      <c r="V48" s="151"/>
      <c r="W48" s="150"/>
      <c r="X48" s="151"/>
      <c r="Y48" s="152"/>
      <c r="Z48" s="152"/>
      <c r="AA48" s="153">
        <f t="shared" si="1"/>
        <v>0</v>
      </c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3">
        <f t="shared" si="2"/>
        <v>0</v>
      </c>
      <c r="AN48" s="153">
        <f t="shared" si="3"/>
        <v>0</v>
      </c>
      <c r="AO48" s="153">
        <f t="shared" si="4"/>
        <v>0</v>
      </c>
      <c r="AP48" s="154" t="str">
        <f t="shared" si="5"/>
        <v/>
      </c>
      <c r="AQ48" s="94" t="b">
        <f t="shared" si="6"/>
        <v>0</v>
      </c>
      <c r="AR48" s="155" t="b">
        <f t="shared" si="7"/>
        <v>0</v>
      </c>
      <c r="AS48" s="156" t="str">
        <f t="shared" si="8"/>
        <v/>
      </c>
    </row>
    <row r="49" spans="2:45">
      <c r="B49" s="262"/>
      <c r="C49" s="146"/>
      <c r="D49" s="145"/>
      <c r="E49" s="147"/>
      <c r="F49" s="60"/>
      <c r="G49" s="54" t="e">
        <f>VLOOKUP(F49,Foglio1!$F$2:$G$1509,2,FALSE)</f>
        <v>#N/A</v>
      </c>
      <c r="H49" s="148"/>
      <c r="I49" s="149"/>
      <c r="J49" s="149"/>
      <c r="K49" s="149"/>
      <c r="L49" s="149"/>
      <c r="M49" s="150"/>
      <c r="N49" s="150"/>
      <c r="O49" s="151"/>
      <c r="P49" s="151"/>
      <c r="Q49" s="151"/>
      <c r="R49" s="151"/>
      <c r="S49" s="151"/>
      <c r="T49" s="151"/>
      <c r="U49" s="151"/>
      <c r="V49" s="151"/>
      <c r="W49" s="150"/>
      <c r="X49" s="151"/>
      <c r="Y49" s="152"/>
      <c r="Z49" s="152"/>
      <c r="AA49" s="153">
        <f t="shared" si="1"/>
        <v>0</v>
      </c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3">
        <f t="shared" si="2"/>
        <v>0</v>
      </c>
      <c r="AN49" s="153">
        <f t="shared" si="3"/>
        <v>0</v>
      </c>
      <c r="AO49" s="153">
        <f t="shared" si="4"/>
        <v>0</v>
      </c>
      <c r="AP49" s="154" t="str">
        <f t="shared" si="5"/>
        <v/>
      </c>
      <c r="AQ49" s="94" t="b">
        <f t="shared" si="6"/>
        <v>0</v>
      </c>
      <c r="AR49" s="155" t="b">
        <f t="shared" si="7"/>
        <v>0</v>
      </c>
      <c r="AS49" s="156" t="str">
        <f t="shared" si="8"/>
        <v/>
      </c>
    </row>
    <row r="50" spans="2:45">
      <c r="B50" s="262"/>
      <c r="C50" s="146"/>
      <c r="D50" s="145"/>
      <c r="E50" s="147"/>
      <c r="F50" s="60"/>
      <c r="G50" s="54" t="e">
        <f>VLOOKUP(F50,Foglio1!$F$2:$G$1509,2,FALSE)</f>
        <v>#N/A</v>
      </c>
      <c r="H50" s="148"/>
      <c r="I50" s="149"/>
      <c r="J50" s="149"/>
      <c r="K50" s="149"/>
      <c r="L50" s="149"/>
      <c r="M50" s="150"/>
      <c r="N50" s="150"/>
      <c r="O50" s="151"/>
      <c r="P50" s="151"/>
      <c r="Q50" s="151"/>
      <c r="R50" s="151"/>
      <c r="S50" s="151"/>
      <c r="T50" s="151"/>
      <c r="U50" s="151"/>
      <c r="V50" s="151"/>
      <c r="W50" s="150"/>
      <c r="X50" s="151"/>
      <c r="Y50" s="152"/>
      <c r="Z50" s="152"/>
      <c r="AA50" s="153">
        <f t="shared" si="1"/>
        <v>0</v>
      </c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3">
        <f t="shared" si="2"/>
        <v>0</v>
      </c>
      <c r="AN50" s="153">
        <f t="shared" si="3"/>
        <v>0</v>
      </c>
      <c r="AO50" s="153">
        <f t="shared" si="4"/>
        <v>0</v>
      </c>
      <c r="AP50" s="154" t="str">
        <f t="shared" si="5"/>
        <v/>
      </c>
      <c r="AQ50" s="94" t="b">
        <f t="shared" si="6"/>
        <v>0</v>
      </c>
      <c r="AR50" s="155" t="b">
        <f t="shared" si="7"/>
        <v>0</v>
      </c>
      <c r="AS50" s="156" t="str">
        <f t="shared" si="8"/>
        <v/>
      </c>
    </row>
    <row r="51" spans="2:45">
      <c r="B51" s="262"/>
      <c r="C51" s="146"/>
      <c r="D51" s="145"/>
      <c r="E51" s="147"/>
      <c r="F51" s="60"/>
      <c r="G51" s="54" t="e">
        <f>VLOOKUP(F51,Foglio1!$F$2:$G$1509,2,FALSE)</f>
        <v>#N/A</v>
      </c>
      <c r="H51" s="148"/>
      <c r="I51" s="149"/>
      <c r="J51" s="149"/>
      <c r="K51" s="149"/>
      <c r="L51" s="149"/>
      <c r="M51" s="150"/>
      <c r="N51" s="150"/>
      <c r="O51" s="151"/>
      <c r="P51" s="151"/>
      <c r="Q51" s="151"/>
      <c r="R51" s="151"/>
      <c r="S51" s="151"/>
      <c r="T51" s="151"/>
      <c r="U51" s="151"/>
      <c r="V51" s="151"/>
      <c r="W51" s="150"/>
      <c r="X51" s="151"/>
      <c r="Y51" s="152"/>
      <c r="Z51" s="152"/>
      <c r="AA51" s="153">
        <f t="shared" si="1"/>
        <v>0</v>
      </c>
      <c r="AB51" s="152"/>
      <c r="AC51" s="152"/>
      <c r="AD51" s="152"/>
      <c r="AE51" s="152"/>
      <c r="AF51" s="152"/>
      <c r="AG51" s="152"/>
      <c r="AH51" s="152"/>
      <c r="AI51" s="152"/>
      <c r="AJ51" s="152"/>
      <c r="AK51" s="152"/>
      <c r="AL51" s="152"/>
      <c r="AM51" s="153">
        <f t="shared" si="2"/>
        <v>0</v>
      </c>
      <c r="AN51" s="153">
        <f t="shared" si="3"/>
        <v>0</v>
      </c>
      <c r="AO51" s="153">
        <f t="shared" si="4"/>
        <v>0</v>
      </c>
      <c r="AP51" s="154" t="str">
        <f t="shared" si="5"/>
        <v/>
      </c>
      <c r="AQ51" s="94" t="b">
        <f t="shared" si="6"/>
        <v>0</v>
      </c>
      <c r="AR51" s="155" t="b">
        <f t="shared" si="7"/>
        <v>0</v>
      </c>
      <c r="AS51" s="156" t="str">
        <f t="shared" si="8"/>
        <v/>
      </c>
    </row>
    <row r="52" spans="2:45">
      <c r="B52" s="262"/>
      <c r="C52" s="146"/>
      <c r="D52" s="145"/>
      <c r="E52" s="147"/>
      <c r="F52" s="60"/>
      <c r="G52" s="54" t="e">
        <f>VLOOKUP(F52,Foglio1!$F$2:$G$1509,2,FALSE)</f>
        <v>#N/A</v>
      </c>
      <c r="H52" s="148"/>
      <c r="I52" s="149"/>
      <c r="J52" s="149"/>
      <c r="K52" s="149"/>
      <c r="L52" s="149"/>
      <c r="M52" s="150"/>
      <c r="N52" s="150"/>
      <c r="O52" s="151"/>
      <c r="P52" s="151"/>
      <c r="Q52" s="151"/>
      <c r="R52" s="151"/>
      <c r="S52" s="151"/>
      <c r="T52" s="151"/>
      <c r="U52" s="151"/>
      <c r="V52" s="151"/>
      <c r="W52" s="150"/>
      <c r="X52" s="151"/>
      <c r="Y52" s="152"/>
      <c r="Z52" s="152"/>
      <c r="AA52" s="153">
        <f t="shared" si="1"/>
        <v>0</v>
      </c>
      <c r="AB52" s="152"/>
      <c r="AC52" s="152"/>
      <c r="AD52" s="152"/>
      <c r="AE52" s="152"/>
      <c r="AF52" s="152"/>
      <c r="AG52" s="152"/>
      <c r="AH52" s="152"/>
      <c r="AI52" s="152"/>
      <c r="AJ52" s="152"/>
      <c r="AK52" s="152"/>
      <c r="AL52" s="152"/>
      <c r="AM52" s="153">
        <f t="shared" si="2"/>
        <v>0</v>
      </c>
      <c r="AN52" s="153">
        <f t="shared" si="3"/>
        <v>0</v>
      </c>
      <c r="AO52" s="153">
        <f t="shared" si="4"/>
        <v>0</v>
      </c>
      <c r="AP52" s="154" t="str">
        <f t="shared" si="5"/>
        <v/>
      </c>
      <c r="AQ52" s="94" t="b">
        <f t="shared" si="6"/>
        <v>0</v>
      </c>
      <c r="AR52" s="155" t="b">
        <f t="shared" si="7"/>
        <v>0</v>
      </c>
      <c r="AS52" s="156" t="str">
        <f t="shared" si="8"/>
        <v/>
      </c>
    </row>
    <row r="53" spans="2:45">
      <c r="B53" s="262"/>
      <c r="C53" s="146"/>
      <c r="D53" s="145"/>
      <c r="E53" s="147"/>
      <c r="F53" s="60"/>
      <c r="G53" s="54" t="e">
        <f>VLOOKUP(F53,Foglio1!$F$2:$G$1509,2,FALSE)</f>
        <v>#N/A</v>
      </c>
      <c r="H53" s="148"/>
      <c r="I53" s="149"/>
      <c r="J53" s="149"/>
      <c r="K53" s="149"/>
      <c r="L53" s="149"/>
      <c r="M53" s="150"/>
      <c r="N53" s="150"/>
      <c r="O53" s="151"/>
      <c r="P53" s="151"/>
      <c r="Q53" s="151"/>
      <c r="R53" s="151"/>
      <c r="S53" s="151"/>
      <c r="T53" s="151"/>
      <c r="U53" s="151"/>
      <c r="V53" s="151"/>
      <c r="W53" s="150"/>
      <c r="X53" s="151"/>
      <c r="Y53" s="152"/>
      <c r="Z53" s="152"/>
      <c r="AA53" s="153">
        <f t="shared" si="1"/>
        <v>0</v>
      </c>
      <c r="AB53" s="152"/>
      <c r="AC53" s="152"/>
      <c r="AD53" s="152"/>
      <c r="AE53" s="152"/>
      <c r="AF53" s="152"/>
      <c r="AG53" s="152"/>
      <c r="AH53" s="152"/>
      <c r="AI53" s="152"/>
      <c r="AJ53" s="152"/>
      <c r="AK53" s="152"/>
      <c r="AL53" s="152"/>
      <c r="AM53" s="153">
        <f t="shared" si="2"/>
        <v>0</v>
      </c>
      <c r="AN53" s="153">
        <f t="shared" si="3"/>
        <v>0</v>
      </c>
      <c r="AO53" s="153">
        <f t="shared" si="4"/>
        <v>0</v>
      </c>
      <c r="AP53" s="154" t="str">
        <f t="shared" si="5"/>
        <v/>
      </c>
      <c r="AQ53" s="94" t="b">
        <f t="shared" si="6"/>
        <v>0</v>
      </c>
      <c r="AR53" s="155" t="b">
        <f t="shared" si="7"/>
        <v>0</v>
      </c>
      <c r="AS53" s="156" t="str">
        <f t="shared" si="8"/>
        <v/>
      </c>
    </row>
    <row r="54" spans="2:45">
      <c r="B54" s="262"/>
      <c r="C54" s="146"/>
      <c r="D54" s="145"/>
      <c r="E54" s="147"/>
      <c r="F54" s="60"/>
      <c r="G54" s="54" t="e">
        <f>VLOOKUP(F54,Foglio1!$F$2:$G$1509,2,FALSE)</f>
        <v>#N/A</v>
      </c>
      <c r="H54" s="148"/>
      <c r="I54" s="149"/>
      <c r="J54" s="149"/>
      <c r="K54" s="149"/>
      <c r="L54" s="149"/>
      <c r="M54" s="150"/>
      <c r="N54" s="150"/>
      <c r="O54" s="151"/>
      <c r="P54" s="151"/>
      <c r="Q54" s="151"/>
      <c r="R54" s="151"/>
      <c r="S54" s="151"/>
      <c r="T54" s="151"/>
      <c r="U54" s="151"/>
      <c r="V54" s="151"/>
      <c r="W54" s="150"/>
      <c r="X54" s="151"/>
      <c r="Y54" s="152"/>
      <c r="Z54" s="152"/>
      <c r="AA54" s="153">
        <f t="shared" si="1"/>
        <v>0</v>
      </c>
      <c r="AB54" s="152"/>
      <c r="AC54" s="152"/>
      <c r="AD54" s="152"/>
      <c r="AE54" s="152"/>
      <c r="AF54" s="152"/>
      <c r="AG54" s="152"/>
      <c r="AH54" s="152"/>
      <c r="AI54" s="152"/>
      <c r="AJ54" s="152"/>
      <c r="AK54" s="152"/>
      <c r="AL54" s="152"/>
      <c r="AM54" s="153">
        <f t="shared" si="2"/>
        <v>0</v>
      </c>
      <c r="AN54" s="153">
        <f t="shared" si="3"/>
        <v>0</v>
      </c>
      <c r="AO54" s="153">
        <f t="shared" si="4"/>
        <v>0</v>
      </c>
      <c r="AP54" s="154" t="str">
        <f t="shared" si="5"/>
        <v/>
      </c>
      <c r="AQ54" s="94" t="b">
        <f t="shared" si="6"/>
        <v>0</v>
      </c>
      <c r="AR54" s="155" t="b">
        <f t="shared" si="7"/>
        <v>0</v>
      </c>
      <c r="AS54" s="156" t="str">
        <f t="shared" si="8"/>
        <v/>
      </c>
    </row>
    <row r="55" spans="2:45">
      <c r="B55" s="262"/>
      <c r="C55" s="146"/>
      <c r="D55" s="145"/>
      <c r="E55" s="147"/>
      <c r="F55" s="60"/>
      <c r="G55" s="54" t="e">
        <f>VLOOKUP(F55,Foglio1!$F$2:$G$1509,2,FALSE)</f>
        <v>#N/A</v>
      </c>
      <c r="H55" s="148"/>
      <c r="I55" s="149"/>
      <c r="J55" s="149"/>
      <c r="K55" s="149"/>
      <c r="L55" s="149"/>
      <c r="M55" s="150"/>
      <c r="N55" s="150"/>
      <c r="O55" s="151"/>
      <c r="P55" s="151"/>
      <c r="Q55" s="151"/>
      <c r="R55" s="151"/>
      <c r="S55" s="151"/>
      <c r="T55" s="151"/>
      <c r="U55" s="151"/>
      <c r="V55" s="151"/>
      <c r="W55" s="150"/>
      <c r="X55" s="151"/>
      <c r="Y55" s="152"/>
      <c r="Z55" s="152"/>
      <c r="AA55" s="153">
        <f t="shared" si="1"/>
        <v>0</v>
      </c>
      <c r="AB55" s="152"/>
      <c r="AC55" s="152"/>
      <c r="AD55" s="152"/>
      <c r="AE55" s="152"/>
      <c r="AF55" s="152"/>
      <c r="AG55" s="152"/>
      <c r="AH55" s="152"/>
      <c r="AI55" s="152"/>
      <c r="AJ55" s="152"/>
      <c r="AK55" s="152"/>
      <c r="AL55" s="152"/>
      <c r="AM55" s="153">
        <f t="shared" si="2"/>
        <v>0</v>
      </c>
      <c r="AN55" s="153">
        <f t="shared" si="3"/>
        <v>0</v>
      </c>
      <c r="AO55" s="153">
        <f t="shared" si="4"/>
        <v>0</v>
      </c>
      <c r="AP55" s="154" t="str">
        <f t="shared" si="5"/>
        <v/>
      </c>
      <c r="AQ55" s="94" t="b">
        <f t="shared" si="6"/>
        <v>0</v>
      </c>
      <c r="AR55" s="155" t="b">
        <f t="shared" si="7"/>
        <v>0</v>
      </c>
      <c r="AS55" s="156" t="str">
        <f t="shared" si="8"/>
        <v/>
      </c>
    </row>
    <row r="56" spans="2:45">
      <c r="B56" s="262"/>
      <c r="C56" s="146"/>
      <c r="D56" s="145"/>
      <c r="E56" s="147"/>
      <c r="F56" s="60"/>
      <c r="G56" s="54" t="e">
        <f>VLOOKUP(F56,Foglio1!$F$2:$G$1509,2,FALSE)</f>
        <v>#N/A</v>
      </c>
      <c r="H56" s="148"/>
      <c r="I56" s="149"/>
      <c r="J56" s="149"/>
      <c r="K56" s="149"/>
      <c r="L56" s="149"/>
      <c r="M56" s="150"/>
      <c r="N56" s="150"/>
      <c r="O56" s="151"/>
      <c r="P56" s="151"/>
      <c r="Q56" s="151"/>
      <c r="R56" s="151"/>
      <c r="S56" s="151"/>
      <c r="T56" s="151"/>
      <c r="U56" s="151"/>
      <c r="V56" s="151"/>
      <c r="W56" s="150"/>
      <c r="X56" s="151"/>
      <c r="Y56" s="152"/>
      <c r="Z56" s="152"/>
      <c r="AA56" s="153">
        <f t="shared" si="1"/>
        <v>0</v>
      </c>
      <c r="AB56" s="152"/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3">
        <f t="shared" si="2"/>
        <v>0</v>
      </c>
      <c r="AN56" s="153">
        <f t="shared" si="3"/>
        <v>0</v>
      </c>
      <c r="AO56" s="153">
        <f t="shared" si="4"/>
        <v>0</v>
      </c>
      <c r="AP56" s="154" t="str">
        <f t="shared" si="5"/>
        <v/>
      </c>
      <c r="AQ56" s="94" t="b">
        <f t="shared" si="6"/>
        <v>0</v>
      </c>
      <c r="AR56" s="155" t="b">
        <f t="shared" si="7"/>
        <v>0</v>
      </c>
      <c r="AS56" s="156" t="str">
        <f t="shared" si="8"/>
        <v/>
      </c>
    </row>
    <row r="57" spans="2:45">
      <c r="B57" s="262"/>
      <c r="C57" s="146"/>
      <c r="D57" s="145"/>
      <c r="E57" s="147"/>
      <c r="F57" s="60"/>
      <c r="G57" s="54" t="e">
        <f>VLOOKUP(F57,Foglio1!$F$2:$G$1509,2,FALSE)</f>
        <v>#N/A</v>
      </c>
      <c r="H57" s="148"/>
      <c r="I57" s="149"/>
      <c r="J57" s="149"/>
      <c r="K57" s="149"/>
      <c r="L57" s="149"/>
      <c r="M57" s="150"/>
      <c r="N57" s="150"/>
      <c r="O57" s="151"/>
      <c r="P57" s="151"/>
      <c r="Q57" s="151"/>
      <c r="R57" s="151"/>
      <c r="S57" s="151"/>
      <c r="T57" s="151"/>
      <c r="U57" s="151"/>
      <c r="V57" s="151"/>
      <c r="W57" s="150"/>
      <c r="X57" s="151"/>
      <c r="Y57" s="152"/>
      <c r="Z57" s="152"/>
      <c r="AA57" s="153">
        <f t="shared" si="1"/>
        <v>0</v>
      </c>
      <c r="AB57" s="152"/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3">
        <f t="shared" si="2"/>
        <v>0</v>
      </c>
      <c r="AN57" s="153">
        <f t="shared" si="3"/>
        <v>0</v>
      </c>
      <c r="AO57" s="153">
        <f t="shared" si="4"/>
        <v>0</v>
      </c>
      <c r="AP57" s="154" t="str">
        <f t="shared" si="5"/>
        <v/>
      </c>
      <c r="AQ57" s="94" t="b">
        <f t="shared" si="6"/>
        <v>0</v>
      </c>
      <c r="AR57" s="155" t="b">
        <f t="shared" si="7"/>
        <v>0</v>
      </c>
      <c r="AS57" s="156" t="str">
        <f t="shared" si="8"/>
        <v/>
      </c>
    </row>
    <row r="58" spans="2:45">
      <c r="B58" s="262"/>
      <c r="C58" s="146"/>
      <c r="D58" s="145"/>
      <c r="E58" s="147"/>
      <c r="F58" s="60"/>
      <c r="G58" s="54" t="e">
        <f>VLOOKUP(F58,Foglio1!$F$2:$G$1509,2,FALSE)</f>
        <v>#N/A</v>
      </c>
      <c r="H58" s="148"/>
      <c r="I58" s="149"/>
      <c r="J58" s="149"/>
      <c r="K58" s="149"/>
      <c r="L58" s="149"/>
      <c r="M58" s="150"/>
      <c r="N58" s="150"/>
      <c r="O58" s="151"/>
      <c r="P58" s="151"/>
      <c r="Q58" s="151"/>
      <c r="R58" s="151"/>
      <c r="S58" s="151"/>
      <c r="T58" s="151"/>
      <c r="U58" s="151"/>
      <c r="V58" s="151"/>
      <c r="W58" s="150"/>
      <c r="X58" s="151"/>
      <c r="Y58" s="152"/>
      <c r="Z58" s="152"/>
      <c r="AA58" s="153">
        <f t="shared" si="1"/>
        <v>0</v>
      </c>
      <c r="AB58" s="152"/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3">
        <f t="shared" si="2"/>
        <v>0</v>
      </c>
      <c r="AN58" s="153">
        <f t="shared" si="3"/>
        <v>0</v>
      </c>
      <c r="AO58" s="153">
        <f t="shared" si="4"/>
        <v>0</v>
      </c>
      <c r="AP58" s="154" t="str">
        <f t="shared" si="5"/>
        <v/>
      </c>
      <c r="AQ58" s="94" t="b">
        <f t="shared" si="6"/>
        <v>0</v>
      </c>
      <c r="AR58" s="155" t="b">
        <f t="shared" si="7"/>
        <v>0</v>
      </c>
      <c r="AS58" s="156" t="str">
        <f t="shared" si="8"/>
        <v/>
      </c>
    </row>
    <row r="59" spans="2:45">
      <c r="B59" s="262"/>
      <c r="C59" s="146"/>
      <c r="D59" s="145"/>
      <c r="E59" s="147"/>
      <c r="F59" s="60"/>
      <c r="G59" s="54" t="e">
        <f>VLOOKUP(F59,Foglio1!$F$2:$G$1509,2,FALSE)</f>
        <v>#N/A</v>
      </c>
      <c r="H59" s="148"/>
      <c r="I59" s="149"/>
      <c r="J59" s="149"/>
      <c r="K59" s="149"/>
      <c r="L59" s="149"/>
      <c r="M59" s="150"/>
      <c r="N59" s="150"/>
      <c r="O59" s="151"/>
      <c r="P59" s="151"/>
      <c r="Q59" s="151"/>
      <c r="R59" s="151"/>
      <c r="S59" s="151"/>
      <c r="T59" s="151"/>
      <c r="U59" s="151"/>
      <c r="V59" s="151"/>
      <c r="W59" s="150"/>
      <c r="X59" s="151"/>
      <c r="Y59" s="152"/>
      <c r="Z59" s="152"/>
      <c r="AA59" s="153">
        <f t="shared" si="1"/>
        <v>0</v>
      </c>
      <c r="AB59" s="152"/>
      <c r="AC59" s="152"/>
      <c r="AD59" s="152"/>
      <c r="AE59" s="152"/>
      <c r="AF59" s="152"/>
      <c r="AG59" s="152"/>
      <c r="AH59" s="152"/>
      <c r="AI59" s="152"/>
      <c r="AJ59" s="152"/>
      <c r="AK59" s="152"/>
      <c r="AL59" s="152"/>
      <c r="AM59" s="153">
        <f t="shared" si="2"/>
        <v>0</v>
      </c>
      <c r="AN59" s="153">
        <f t="shared" si="3"/>
        <v>0</v>
      </c>
      <c r="AO59" s="153">
        <f t="shared" si="4"/>
        <v>0</v>
      </c>
      <c r="AP59" s="154" t="str">
        <f t="shared" si="5"/>
        <v/>
      </c>
      <c r="AQ59" s="94" t="b">
        <f t="shared" si="6"/>
        <v>0</v>
      </c>
      <c r="AR59" s="155" t="b">
        <f t="shared" si="7"/>
        <v>0</v>
      </c>
      <c r="AS59" s="156" t="str">
        <f t="shared" si="8"/>
        <v/>
      </c>
    </row>
    <row r="60" spans="2:45">
      <c r="B60" s="262"/>
      <c r="C60" s="146"/>
      <c r="D60" s="145"/>
      <c r="E60" s="147"/>
      <c r="F60" s="60"/>
      <c r="G60" s="54" t="e">
        <f>VLOOKUP(F60,Foglio1!$F$2:$G$1509,2,FALSE)</f>
        <v>#N/A</v>
      </c>
      <c r="H60" s="148"/>
      <c r="I60" s="149"/>
      <c r="J60" s="149"/>
      <c r="K60" s="149"/>
      <c r="L60" s="149"/>
      <c r="M60" s="150"/>
      <c r="N60" s="150"/>
      <c r="O60" s="151"/>
      <c r="P60" s="151"/>
      <c r="Q60" s="151"/>
      <c r="R60" s="151"/>
      <c r="S60" s="151"/>
      <c r="T60" s="151"/>
      <c r="U60" s="151"/>
      <c r="V60" s="151"/>
      <c r="W60" s="150"/>
      <c r="X60" s="151"/>
      <c r="Y60" s="152"/>
      <c r="Z60" s="152"/>
      <c r="AA60" s="153">
        <f t="shared" si="1"/>
        <v>0</v>
      </c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3">
        <f t="shared" si="2"/>
        <v>0</v>
      </c>
      <c r="AN60" s="153">
        <f t="shared" si="3"/>
        <v>0</v>
      </c>
      <c r="AO60" s="153">
        <f t="shared" si="4"/>
        <v>0</v>
      </c>
      <c r="AP60" s="154" t="str">
        <f t="shared" si="5"/>
        <v/>
      </c>
      <c r="AQ60" s="94" t="b">
        <f t="shared" si="6"/>
        <v>0</v>
      </c>
      <c r="AR60" s="155" t="b">
        <f t="shared" si="7"/>
        <v>0</v>
      </c>
      <c r="AS60" s="156" t="str">
        <f t="shared" si="8"/>
        <v/>
      </c>
    </row>
    <row r="61" spans="2:45">
      <c r="B61" s="262"/>
      <c r="C61" s="146"/>
      <c r="D61" s="145"/>
      <c r="E61" s="147"/>
      <c r="F61" s="60"/>
      <c r="G61" s="54" t="e">
        <f>VLOOKUP(F61,Foglio1!$F$2:$G$1509,2,FALSE)</f>
        <v>#N/A</v>
      </c>
      <c r="H61" s="148"/>
      <c r="I61" s="149"/>
      <c r="J61" s="149"/>
      <c r="K61" s="149"/>
      <c r="L61" s="149"/>
      <c r="M61" s="150"/>
      <c r="N61" s="150"/>
      <c r="O61" s="151"/>
      <c r="P61" s="151"/>
      <c r="Q61" s="151"/>
      <c r="R61" s="151"/>
      <c r="S61" s="151"/>
      <c r="T61" s="151"/>
      <c r="U61" s="151"/>
      <c r="V61" s="151"/>
      <c r="W61" s="150"/>
      <c r="X61" s="151"/>
      <c r="Y61" s="152"/>
      <c r="Z61" s="152"/>
      <c r="AA61" s="153">
        <f t="shared" si="1"/>
        <v>0</v>
      </c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3">
        <f t="shared" si="2"/>
        <v>0</v>
      </c>
      <c r="AN61" s="153">
        <f t="shared" si="3"/>
        <v>0</v>
      </c>
      <c r="AO61" s="153">
        <f t="shared" si="4"/>
        <v>0</v>
      </c>
      <c r="AP61" s="154" t="str">
        <f t="shared" si="5"/>
        <v/>
      </c>
      <c r="AQ61" s="94" t="b">
        <f t="shared" si="6"/>
        <v>0</v>
      </c>
      <c r="AR61" s="155" t="b">
        <f t="shared" si="7"/>
        <v>0</v>
      </c>
      <c r="AS61" s="156" t="str">
        <f t="shared" si="8"/>
        <v/>
      </c>
    </row>
    <row r="62" spans="2:45">
      <c r="B62" s="262"/>
      <c r="C62" s="146"/>
      <c r="D62" s="145"/>
      <c r="E62" s="147"/>
      <c r="F62" s="60"/>
      <c r="G62" s="54" t="e">
        <f>VLOOKUP(F62,Foglio1!$F$2:$G$1509,2,FALSE)</f>
        <v>#N/A</v>
      </c>
      <c r="H62" s="148"/>
      <c r="I62" s="149"/>
      <c r="J62" s="149"/>
      <c r="K62" s="149"/>
      <c r="L62" s="149"/>
      <c r="M62" s="150"/>
      <c r="N62" s="150"/>
      <c r="O62" s="151"/>
      <c r="P62" s="151"/>
      <c r="Q62" s="151"/>
      <c r="R62" s="151"/>
      <c r="S62" s="151"/>
      <c r="T62" s="151"/>
      <c r="U62" s="151"/>
      <c r="V62" s="151"/>
      <c r="W62" s="150"/>
      <c r="X62" s="151"/>
      <c r="Y62" s="152"/>
      <c r="Z62" s="152"/>
      <c r="AA62" s="153">
        <f t="shared" si="1"/>
        <v>0</v>
      </c>
      <c r="AB62" s="152"/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3">
        <f t="shared" si="2"/>
        <v>0</v>
      </c>
      <c r="AN62" s="153">
        <f t="shared" si="3"/>
        <v>0</v>
      </c>
      <c r="AO62" s="153">
        <f t="shared" si="4"/>
        <v>0</v>
      </c>
      <c r="AP62" s="154" t="str">
        <f t="shared" si="5"/>
        <v/>
      </c>
      <c r="AQ62" s="94" t="b">
        <f t="shared" si="6"/>
        <v>0</v>
      </c>
      <c r="AR62" s="155" t="b">
        <f t="shared" si="7"/>
        <v>0</v>
      </c>
      <c r="AS62" s="156" t="str">
        <f t="shared" si="8"/>
        <v/>
      </c>
    </row>
    <row r="63" spans="2:45">
      <c r="B63" s="262"/>
      <c r="C63" s="146"/>
      <c r="D63" s="145"/>
      <c r="E63" s="147"/>
      <c r="F63" s="60"/>
      <c r="G63" s="54" t="e">
        <f>VLOOKUP(F63,Foglio1!$F$2:$G$1509,2,FALSE)</f>
        <v>#N/A</v>
      </c>
      <c r="H63" s="148"/>
      <c r="I63" s="149"/>
      <c r="J63" s="149"/>
      <c r="K63" s="149"/>
      <c r="L63" s="149"/>
      <c r="M63" s="150"/>
      <c r="N63" s="150"/>
      <c r="O63" s="151"/>
      <c r="P63" s="151"/>
      <c r="Q63" s="151"/>
      <c r="R63" s="151"/>
      <c r="S63" s="151"/>
      <c r="T63" s="151"/>
      <c r="U63" s="151"/>
      <c r="V63" s="151"/>
      <c r="W63" s="150"/>
      <c r="X63" s="151"/>
      <c r="Y63" s="152"/>
      <c r="Z63" s="152"/>
      <c r="AA63" s="153">
        <f t="shared" si="1"/>
        <v>0</v>
      </c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3">
        <f t="shared" si="2"/>
        <v>0</v>
      </c>
      <c r="AN63" s="153">
        <f t="shared" si="3"/>
        <v>0</v>
      </c>
      <c r="AO63" s="153">
        <f t="shared" si="4"/>
        <v>0</v>
      </c>
      <c r="AP63" s="154" t="str">
        <f t="shared" si="5"/>
        <v/>
      </c>
      <c r="AQ63" s="94" t="b">
        <f t="shared" si="6"/>
        <v>0</v>
      </c>
      <c r="AR63" s="155" t="b">
        <f t="shared" si="7"/>
        <v>0</v>
      </c>
      <c r="AS63" s="156" t="str">
        <f t="shared" si="8"/>
        <v/>
      </c>
    </row>
    <row r="64" spans="2:45">
      <c r="B64" s="262"/>
      <c r="C64" s="146"/>
      <c r="D64" s="145"/>
      <c r="E64" s="147"/>
      <c r="F64" s="60"/>
      <c r="G64" s="54" t="e">
        <f>VLOOKUP(F64,Foglio1!$F$2:$G$1509,2,FALSE)</f>
        <v>#N/A</v>
      </c>
      <c r="H64" s="148"/>
      <c r="I64" s="149"/>
      <c r="J64" s="149"/>
      <c r="K64" s="149"/>
      <c r="L64" s="149"/>
      <c r="M64" s="150"/>
      <c r="N64" s="150"/>
      <c r="O64" s="151"/>
      <c r="P64" s="151"/>
      <c r="Q64" s="151"/>
      <c r="R64" s="151"/>
      <c r="S64" s="151"/>
      <c r="T64" s="151"/>
      <c r="U64" s="151"/>
      <c r="V64" s="151"/>
      <c r="W64" s="150"/>
      <c r="X64" s="151"/>
      <c r="Y64" s="152"/>
      <c r="Z64" s="152"/>
      <c r="AA64" s="153">
        <f t="shared" si="1"/>
        <v>0</v>
      </c>
      <c r="AB64" s="152"/>
      <c r="AC64" s="152"/>
      <c r="AD64" s="152"/>
      <c r="AE64" s="152"/>
      <c r="AF64" s="152"/>
      <c r="AG64" s="152"/>
      <c r="AH64" s="152"/>
      <c r="AI64" s="152"/>
      <c r="AJ64" s="152"/>
      <c r="AK64" s="152"/>
      <c r="AL64" s="152"/>
      <c r="AM64" s="153">
        <f t="shared" si="2"/>
        <v>0</v>
      </c>
      <c r="AN64" s="153">
        <f t="shared" si="3"/>
        <v>0</v>
      </c>
      <c r="AO64" s="153">
        <f t="shared" si="4"/>
        <v>0</v>
      </c>
      <c r="AP64" s="154" t="str">
        <f t="shared" si="5"/>
        <v/>
      </c>
      <c r="AQ64" s="94" t="b">
        <f t="shared" si="6"/>
        <v>0</v>
      </c>
      <c r="AR64" s="155" t="b">
        <f t="shared" si="7"/>
        <v>0</v>
      </c>
      <c r="AS64" s="156" t="str">
        <f t="shared" si="8"/>
        <v/>
      </c>
    </row>
    <row r="65" spans="2:45">
      <c r="B65" s="262"/>
      <c r="C65" s="146"/>
      <c r="D65" s="145"/>
      <c r="E65" s="147"/>
      <c r="F65" s="60"/>
      <c r="G65" s="54" t="e">
        <f>VLOOKUP(F65,Foglio1!$F$2:$G$1509,2,FALSE)</f>
        <v>#N/A</v>
      </c>
      <c r="H65" s="148"/>
      <c r="I65" s="149"/>
      <c r="J65" s="149"/>
      <c r="K65" s="149"/>
      <c r="L65" s="149"/>
      <c r="M65" s="150"/>
      <c r="N65" s="150"/>
      <c r="O65" s="151"/>
      <c r="P65" s="151"/>
      <c r="Q65" s="151"/>
      <c r="R65" s="151"/>
      <c r="S65" s="151"/>
      <c r="T65" s="151"/>
      <c r="U65" s="151"/>
      <c r="V65" s="151"/>
      <c r="W65" s="150"/>
      <c r="X65" s="151"/>
      <c r="Y65" s="152"/>
      <c r="Z65" s="152"/>
      <c r="AA65" s="153">
        <f t="shared" si="1"/>
        <v>0</v>
      </c>
      <c r="AB65" s="152"/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3">
        <f t="shared" si="2"/>
        <v>0</v>
      </c>
      <c r="AN65" s="153">
        <f t="shared" si="3"/>
        <v>0</v>
      </c>
      <c r="AO65" s="153">
        <f t="shared" si="4"/>
        <v>0</v>
      </c>
      <c r="AP65" s="154" t="str">
        <f t="shared" si="5"/>
        <v/>
      </c>
      <c r="AQ65" s="94" t="b">
        <f t="shared" si="6"/>
        <v>0</v>
      </c>
      <c r="AR65" s="155" t="b">
        <f t="shared" si="7"/>
        <v>0</v>
      </c>
      <c r="AS65" s="156" t="str">
        <f t="shared" si="8"/>
        <v/>
      </c>
    </row>
    <row r="66" spans="2:45">
      <c r="B66" s="262"/>
      <c r="C66" s="146"/>
      <c r="D66" s="145"/>
      <c r="E66" s="147"/>
      <c r="F66" s="60"/>
      <c r="G66" s="54" t="e">
        <f>VLOOKUP(F66,Foglio1!$F$2:$G$1509,2,FALSE)</f>
        <v>#N/A</v>
      </c>
      <c r="H66" s="148"/>
      <c r="I66" s="149"/>
      <c r="J66" s="149"/>
      <c r="K66" s="149"/>
      <c r="L66" s="149"/>
      <c r="M66" s="150"/>
      <c r="N66" s="150"/>
      <c r="O66" s="151"/>
      <c r="P66" s="151"/>
      <c r="Q66" s="151"/>
      <c r="R66" s="151"/>
      <c r="S66" s="151"/>
      <c r="T66" s="151"/>
      <c r="U66" s="151"/>
      <c r="V66" s="151"/>
      <c r="W66" s="150"/>
      <c r="X66" s="151"/>
      <c r="Y66" s="152"/>
      <c r="Z66" s="152"/>
      <c r="AA66" s="153">
        <f t="shared" si="1"/>
        <v>0</v>
      </c>
      <c r="AB66" s="152"/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3">
        <f t="shared" si="2"/>
        <v>0</v>
      </c>
      <c r="AN66" s="153">
        <f t="shared" si="3"/>
        <v>0</v>
      </c>
      <c r="AO66" s="153">
        <f t="shared" si="4"/>
        <v>0</v>
      </c>
      <c r="AP66" s="154" t="str">
        <f t="shared" si="5"/>
        <v/>
      </c>
      <c r="AQ66" s="94" t="b">
        <f t="shared" si="6"/>
        <v>0</v>
      </c>
      <c r="AR66" s="155" t="b">
        <f t="shared" si="7"/>
        <v>0</v>
      </c>
      <c r="AS66" s="156" t="str">
        <f t="shared" si="8"/>
        <v/>
      </c>
    </row>
    <row r="67" spans="2:45">
      <c r="B67" s="262"/>
      <c r="C67" s="146"/>
      <c r="D67" s="145"/>
      <c r="E67" s="147"/>
      <c r="F67" s="60"/>
      <c r="G67" s="54" t="e">
        <f>VLOOKUP(F67,Foglio1!$F$2:$G$1509,2,FALSE)</f>
        <v>#N/A</v>
      </c>
      <c r="H67" s="148"/>
      <c r="I67" s="149"/>
      <c r="J67" s="149"/>
      <c r="K67" s="149"/>
      <c r="L67" s="149"/>
      <c r="M67" s="150"/>
      <c r="N67" s="150"/>
      <c r="O67" s="151"/>
      <c r="P67" s="151"/>
      <c r="Q67" s="151"/>
      <c r="R67" s="151"/>
      <c r="S67" s="151"/>
      <c r="T67" s="151"/>
      <c r="U67" s="151"/>
      <c r="V67" s="151"/>
      <c r="W67" s="150"/>
      <c r="X67" s="151"/>
      <c r="Y67" s="152"/>
      <c r="Z67" s="152"/>
      <c r="AA67" s="153">
        <f t="shared" si="1"/>
        <v>0</v>
      </c>
      <c r="AB67" s="152"/>
      <c r="AC67" s="152"/>
      <c r="AD67" s="152"/>
      <c r="AE67" s="152"/>
      <c r="AF67" s="152"/>
      <c r="AG67" s="152"/>
      <c r="AH67" s="152"/>
      <c r="AI67" s="152"/>
      <c r="AJ67" s="152"/>
      <c r="AK67" s="152"/>
      <c r="AL67" s="152"/>
      <c r="AM67" s="153">
        <f t="shared" si="2"/>
        <v>0</v>
      </c>
      <c r="AN67" s="153">
        <f t="shared" si="3"/>
        <v>0</v>
      </c>
      <c r="AO67" s="153">
        <f t="shared" si="4"/>
        <v>0</v>
      </c>
      <c r="AP67" s="154" t="str">
        <f t="shared" si="5"/>
        <v/>
      </c>
      <c r="AQ67" s="94" t="b">
        <f t="shared" si="6"/>
        <v>0</v>
      </c>
      <c r="AR67" s="155" t="b">
        <f t="shared" si="7"/>
        <v>0</v>
      </c>
      <c r="AS67" s="156" t="str">
        <f t="shared" si="8"/>
        <v/>
      </c>
    </row>
    <row r="68" spans="2:45">
      <c r="B68" s="262"/>
      <c r="C68" s="146"/>
      <c r="D68" s="145"/>
      <c r="E68" s="147"/>
      <c r="F68" s="60"/>
      <c r="G68" s="54" t="e">
        <f>VLOOKUP(F68,Foglio1!$F$2:$G$1509,2,FALSE)</f>
        <v>#N/A</v>
      </c>
      <c r="H68" s="148"/>
      <c r="I68" s="149"/>
      <c r="J68" s="149"/>
      <c r="K68" s="149"/>
      <c r="L68" s="149"/>
      <c r="M68" s="150"/>
      <c r="N68" s="150"/>
      <c r="O68" s="151"/>
      <c r="P68" s="151"/>
      <c r="Q68" s="151"/>
      <c r="R68" s="151"/>
      <c r="S68" s="151"/>
      <c r="T68" s="151"/>
      <c r="U68" s="151"/>
      <c r="V68" s="151"/>
      <c r="W68" s="150"/>
      <c r="X68" s="151"/>
      <c r="Y68" s="152"/>
      <c r="Z68" s="152"/>
      <c r="AA68" s="153">
        <f t="shared" si="1"/>
        <v>0</v>
      </c>
      <c r="AB68" s="152"/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  <c r="AM68" s="153">
        <f t="shared" si="2"/>
        <v>0</v>
      </c>
      <c r="AN68" s="153">
        <f t="shared" si="3"/>
        <v>0</v>
      </c>
      <c r="AO68" s="153">
        <f t="shared" si="4"/>
        <v>0</v>
      </c>
      <c r="AP68" s="154" t="str">
        <f t="shared" si="5"/>
        <v/>
      </c>
      <c r="AQ68" s="94" t="b">
        <f t="shared" si="6"/>
        <v>0</v>
      </c>
      <c r="AR68" s="155" t="b">
        <f t="shared" si="7"/>
        <v>0</v>
      </c>
      <c r="AS68" s="156" t="str">
        <f t="shared" si="8"/>
        <v/>
      </c>
    </row>
    <row r="69" spans="2:45">
      <c r="B69" s="262"/>
      <c r="C69" s="146"/>
      <c r="D69" s="145"/>
      <c r="E69" s="147"/>
      <c r="F69" s="60"/>
      <c r="G69" s="54" t="e">
        <f>VLOOKUP(F69,Foglio1!$F$2:$G$1509,2,FALSE)</f>
        <v>#N/A</v>
      </c>
      <c r="H69" s="148"/>
      <c r="I69" s="149"/>
      <c r="J69" s="149"/>
      <c r="K69" s="149"/>
      <c r="L69" s="149"/>
      <c r="M69" s="150"/>
      <c r="N69" s="150"/>
      <c r="O69" s="151"/>
      <c r="P69" s="151"/>
      <c r="Q69" s="151"/>
      <c r="R69" s="151"/>
      <c r="S69" s="151"/>
      <c r="T69" s="151"/>
      <c r="U69" s="151"/>
      <c r="V69" s="151"/>
      <c r="W69" s="150"/>
      <c r="X69" s="151"/>
      <c r="Y69" s="152"/>
      <c r="Z69" s="152"/>
      <c r="AA69" s="153">
        <f t="shared" si="1"/>
        <v>0</v>
      </c>
      <c r="AB69" s="152"/>
      <c r="AC69" s="152"/>
      <c r="AD69" s="152"/>
      <c r="AE69" s="152"/>
      <c r="AF69" s="152"/>
      <c r="AG69" s="152"/>
      <c r="AH69" s="152"/>
      <c r="AI69" s="152"/>
      <c r="AJ69" s="152"/>
      <c r="AK69" s="152"/>
      <c r="AL69" s="152"/>
      <c r="AM69" s="153">
        <f t="shared" si="2"/>
        <v>0</v>
      </c>
      <c r="AN69" s="153">
        <f t="shared" si="3"/>
        <v>0</v>
      </c>
      <c r="AO69" s="153">
        <f t="shared" si="4"/>
        <v>0</v>
      </c>
      <c r="AP69" s="154" t="str">
        <f t="shared" si="5"/>
        <v/>
      </c>
      <c r="AQ69" s="94" t="b">
        <f t="shared" si="6"/>
        <v>0</v>
      </c>
      <c r="AR69" s="155" t="b">
        <f t="shared" si="7"/>
        <v>0</v>
      </c>
      <c r="AS69" s="156" t="str">
        <f t="shared" si="8"/>
        <v/>
      </c>
    </row>
    <row r="70" spans="2:45">
      <c r="B70" s="262"/>
      <c r="C70" s="146"/>
      <c r="D70" s="145"/>
      <c r="E70" s="147"/>
      <c r="F70" s="60"/>
      <c r="G70" s="54" t="e">
        <f>VLOOKUP(F70,Foglio1!$F$2:$G$1509,2,FALSE)</f>
        <v>#N/A</v>
      </c>
      <c r="H70" s="148"/>
      <c r="I70" s="149"/>
      <c r="J70" s="149"/>
      <c r="K70" s="149"/>
      <c r="L70" s="149"/>
      <c r="M70" s="150"/>
      <c r="N70" s="150"/>
      <c r="O70" s="151"/>
      <c r="P70" s="151"/>
      <c r="Q70" s="151"/>
      <c r="R70" s="151"/>
      <c r="S70" s="151"/>
      <c r="T70" s="151"/>
      <c r="U70" s="151"/>
      <c r="V70" s="151"/>
      <c r="W70" s="150"/>
      <c r="X70" s="151"/>
      <c r="Y70" s="152"/>
      <c r="Z70" s="152"/>
      <c r="AA70" s="153">
        <f t="shared" si="1"/>
        <v>0</v>
      </c>
      <c r="AB70" s="152"/>
      <c r="AC70" s="152"/>
      <c r="AD70" s="152"/>
      <c r="AE70" s="152"/>
      <c r="AF70" s="152"/>
      <c r="AG70" s="152"/>
      <c r="AH70" s="152"/>
      <c r="AI70" s="152"/>
      <c r="AJ70" s="152"/>
      <c r="AK70" s="152"/>
      <c r="AL70" s="152"/>
      <c r="AM70" s="153">
        <f t="shared" si="2"/>
        <v>0</v>
      </c>
      <c r="AN70" s="153">
        <f t="shared" si="3"/>
        <v>0</v>
      </c>
      <c r="AO70" s="153">
        <f t="shared" si="4"/>
        <v>0</v>
      </c>
      <c r="AP70" s="154" t="str">
        <f t="shared" si="5"/>
        <v/>
      </c>
      <c r="AQ70" s="94" t="b">
        <f t="shared" si="6"/>
        <v>0</v>
      </c>
      <c r="AR70" s="155" t="b">
        <f t="shared" si="7"/>
        <v>0</v>
      </c>
      <c r="AS70" s="156" t="str">
        <f t="shared" si="8"/>
        <v/>
      </c>
    </row>
    <row r="71" spans="2:45">
      <c r="B71" s="262"/>
      <c r="C71" s="146"/>
      <c r="D71" s="145"/>
      <c r="E71" s="147"/>
      <c r="F71" s="60"/>
      <c r="G71" s="54" t="e">
        <f>VLOOKUP(F71,Foglio1!$F$2:$G$1509,2,FALSE)</f>
        <v>#N/A</v>
      </c>
      <c r="H71" s="148"/>
      <c r="I71" s="149"/>
      <c r="J71" s="149"/>
      <c r="K71" s="149"/>
      <c r="L71" s="149"/>
      <c r="M71" s="150"/>
      <c r="N71" s="150"/>
      <c r="O71" s="151"/>
      <c r="P71" s="151"/>
      <c r="Q71" s="151"/>
      <c r="R71" s="151"/>
      <c r="S71" s="151"/>
      <c r="T71" s="151"/>
      <c r="U71" s="151"/>
      <c r="V71" s="151"/>
      <c r="W71" s="150"/>
      <c r="X71" s="151"/>
      <c r="Y71" s="152"/>
      <c r="Z71" s="152"/>
      <c r="AA71" s="153">
        <f t="shared" ref="AA71:AA134" si="9">SUM(Y71:Z71)</f>
        <v>0</v>
      </c>
      <c r="AB71" s="152"/>
      <c r="AC71" s="152"/>
      <c r="AD71" s="152"/>
      <c r="AE71" s="152"/>
      <c r="AF71" s="152"/>
      <c r="AG71" s="152"/>
      <c r="AH71" s="152"/>
      <c r="AI71" s="152"/>
      <c r="AJ71" s="152"/>
      <c r="AK71" s="152"/>
      <c r="AL71" s="152"/>
      <c r="AM71" s="153">
        <f t="shared" ref="AM71:AM134" si="10">SUM(AA71:AC71)</f>
        <v>0</v>
      </c>
      <c r="AN71" s="153">
        <f t="shared" ref="AN71:AN134" si="11">SUM(AD71:AF71)</f>
        <v>0</v>
      </c>
      <c r="AO71" s="153">
        <f t="shared" ref="AO71:AO134" si="12">SUM(AG71:AK71)</f>
        <v>0</v>
      </c>
      <c r="AP71" s="154" t="str">
        <f t="shared" si="5"/>
        <v/>
      </c>
      <c r="AQ71" s="94" t="b">
        <f t="shared" si="6"/>
        <v>0</v>
      </c>
      <c r="AR71" s="155" t="b">
        <f t="shared" si="7"/>
        <v>0</v>
      </c>
      <c r="AS71" s="156" t="str">
        <f t="shared" si="8"/>
        <v/>
      </c>
    </row>
    <row r="72" spans="2:45">
      <c r="B72" s="262"/>
      <c r="C72" s="146"/>
      <c r="D72" s="145"/>
      <c r="E72" s="147"/>
      <c r="F72" s="60"/>
      <c r="G72" s="54" t="e">
        <f>VLOOKUP(F72,Foglio1!$F$2:$G$1509,2,FALSE)</f>
        <v>#N/A</v>
      </c>
      <c r="H72" s="148"/>
      <c r="I72" s="149"/>
      <c r="J72" s="149"/>
      <c r="K72" s="149"/>
      <c r="L72" s="149"/>
      <c r="M72" s="150"/>
      <c r="N72" s="150"/>
      <c r="O72" s="151"/>
      <c r="P72" s="151"/>
      <c r="Q72" s="151"/>
      <c r="R72" s="151"/>
      <c r="S72" s="151"/>
      <c r="T72" s="151"/>
      <c r="U72" s="151"/>
      <c r="V72" s="151"/>
      <c r="W72" s="150"/>
      <c r="X72" s="151"/>
      <c r="Y72" s="152"/>
      <c r="Z72" s="152"/>
      <c r="AA72" s="153">
        <f t="shared" si="9"/>
        <v>0</v>
      </c>
      <c r="AB72" s="152"/>
      <c r="AC72" s="152"/>
      <c r="AD72" s="152"/>
      <c r="AE72" s="152"/>
      <c r="AF72" s="152"/>
      <c r="AG72" s="152"/>
      <c r="AH72" s="152"/>
      <c r="AI72" s="152"/>
      <c r="AJ72" s="152"/>
      <c r="AK72" s="152"/>
      <c r="AL72" s="152"/>
      <c r="AM72" s="153">
        <f t="shared" si="10"/>
        <v>0</v>
      </c>
      <c r="AN72" s="153">
        <f t="shared" si="11"/>
        <v>0</v>
      </c>
      <c r="AO72" s="153">
        <f t="shared" si="12"/>
        <v>0</v>
      </c>
      <c r="AP72" s="154" t="str">
        <f t="shared" ref="AP72:AP135" si="13">IF(AND(OR(AQ72=FALSE,AR72=FALSE),OR(COUNTBLANK(A72:F72)&lt;&gt;COLUMNS(A72:F72),COUNTBLANK(H72:Z72)&lt;&gt;COLUMNS(H72:Z72),COUNTBLANK(AB72:AL72)&lt;&gt;COLUMNS(AB72:AL72))),"KO","")</f>
        <v/>
      </c>
      <c r="AQ72" s="94" t="b">
        <f t="shared" ref="AQ72:AQ135" si="14">IF(OR(ISBLANK(B72),ISBLANK(H72),ISBLANK(O72),ISBLANK(R72),ISBLANK(V72),ISBLANK(W72),ISBLANK(Y72),ISBLANK(AB72),ISBLANK(AD72),ISBLANK(AL72)),FALSE,TRUE)</f>
        <v>0</v>
      </c>
      <c r="AR72" s="155" t="b">
        <f t="shared" ref="AR72:AR135" si="15">IF(ISBLANK(B72),IF(OR(ISBLANK(C72),ISBLANK(D72),ISBLANK(E72),ISBLANK(F72),ISBLANK(G72)),FALSE,TRUE),TRUE)</f>
        <v>0</v>
      </c>
      <c r="AS72" s="156" t="str">
        <f t="shared" ref="AS72:AS135" si="16">IF(AND(AP72="KO",OR(COUNTBLANK(A72:F72)&lt;&gt;COLUMNS(A72:F72),COUNTBLANK(H72:Z72)&lt;&gt;COLUMNS(H72:Z72),COUNTBLANK(AB72:AL72)&lt;&gt;COLUMNS(AB72:AL72))),"ATTENZIONE!!! NON TUTTI I CAMPI OBBLIGATORI SONO STATI COMPILATI","")</f>
        <v/>
      </c>
    </row>
    <row r="73" spans="2:45">
      <c r="B73" s="262"/>
      <c r="C73" s="146"/>
      <c r="D73" s="145"/>
      <c r="E73" s="147"/>
      <c r="F73" s="60"/>
      <c r="G73" s="54" t="e">
        <f>VLOOKUP(F73,Foglio1!$F$2:$G$1509,2,FALSE)</f>
        <v>#N/A</v>
      </c>
      <c r="H73" s="148"/>
      <c r="I73" s="149"/>
      <c r="J73" s="149"/>
      <c r="K73" s="149"/>
      <c r="L73" s="149"/>
      <c r="M73" s="150"/>
      <c r="N73" s="150"/>
      <c r="O73" s="151"/>
      <c r="P73" s="151"/>
      <c r="Q73" s="151"/>
      <c r="R73" s="151"/>
      <c r="S73" s="151"/>
      <c r="T73" s="151"/>
      <c r="U73" s="151"/>
      <c r="V73" s="151"/>
      <c r="W73" s="150"/>
      <c r="X73" s="151"/>
      <c r="Y73" s="152"/>
      <c r="Z73" s="152"/>
      <c r="AA73" s="153">
        <f t="shared" si="9"/>
        <v>0</v>
      </c>
      <c r="AB73" s="152"/>
      <c r="AC73" s="152"/>
      <c r="AD73" s="152"/>
      <c r="AE73" s="152"/>
      <c r="AF73" s="152"/>
      <c r="AG73" s="152"/>
      <c r="AH73" s="152"/>
      <c r="AI73" s="152"/>
      <c r="AJ73" s="152"/>
      <c r="AK73" s="152"/>
      <c r="AL73" s="152"/>
      <c r="AM73" s="153">
        <f t="shared" si="10"/>
        <v>0</v>
      </c>
      <c r="AN73" s="153">
        <f t="shared" si="11"/>
        <v>0</v>
      </c>
      <c r="AO73" s="153">
        <f t="shared" si="12"/>
        <v>0</v>
      </c>
      <c r="AP73" s="154" t="str">
        <f t="shared" si="13"/>
        <v/>
      </c>
      <c r="AQ73" s="94" t="b">
        <f t="shared" si="14"/>
        <v>0</v>
      </c>
      <c r="AR73" s="155" t="b">
        <f t="shared" si="15"/>
        <v>0</v>
      </c>
      <c r="AS73" s="156" t="str">
        <f t="shared" si="16"/>
        <v/>
      </c>
    </row>
    <row r="74" spans="2:45">
      <c r="B74" s="262"/>
      <c r="C74" s="146"/>
      <c r="D74" s="145"/>
      <c r="E74" s="147"/>
      <c r="F74" s="60"/>
      <c r="G74" s="54" t="e">
        <f>VLOOKUP(F74,Foglio1!$F$2:$G$1509,2,FALSE)</f>
        <v>#N/A</v>
      </c>
      <c r="H74" s="148"/>
      <c r="I74" s="149"/>
      <c r="J74" s="149"/>
      <c r="K74" s="149"/>
      <c r="L74" s="149"/>
      <c r="M74" s="150"/>
      <c r="N74" s="150"/>
      <c r="O74" s="151"/>
      <c r="P74" s="151"/>
      <c r="Q74" s="151"/>
      <c r="R74" s="151"/>
      <c r="S74" s="151"/>
      <c r="T74" s="151"/>
      <c r="U74" s="151"/>
      <c r="V74" s="151"/>
      <c r="W74" s="150"/>
      <c r="X74" s="151"/>
      <c r="Y74" s="152"/>
      <c r="Z74" s="152"/>
      <c r="AA74" s="153">
        <f t="shared" si="9"/>
        <v>0</v>
      </c>
      <c r="AB74" s="152"/>
      <c r="AC74" s="152"/>
      <c r="AD74" s="152"/>
      <c r="AE74" s="152"/>
      <c r="AF74" s="152"/>
      <c r="AG74" s="152"/>
      <c r="AH74" s="152"/>
      <c r="AI74" s="152"/>
      <c r="AJ74" s="152"/>
      <c r="AK74" s="152"/>
      <c r="AL74" s="152"/>
      <c r="AM74" s="153">
        <f t="shared" si="10"/>
        <v>0</v>
      </c>
      <c r="AN74" s="153">
        <f t="shared" si="11"/>
        <v>0</v>
      </c>
      <c r="AO74" s="153">
        <f t="shared" si="12"/>
        <v>0</v>
      </c>
      <c r="AP74" s="154" t="str">
        <f t="shared" si="13"/>
        <v/>
      </c>
      <c r="AQ74" s="94" t="b">
        <f t="shared" si="14"/>
        <v>0</v>
      </c>
      <c r="AR74" s="155" t="b">
        <f t="shared" si="15"/>
        <v>0</v>
      </c>
      <c r="AS74" s="156" t="str">
        <f t="shared" si="16"/>
        <v/>
      </c>
    </row>
    <row r="75" spans="2:45">
      <c r="B75" s="262"/>
      <c r="C75" s="146"/>
      <c r="D75" s="145"/>
      <c r="E75" s="147"/>
      <c r="F75" s="60"/>
      <c r="G75" s="54" t="e">
        <f>VLOOKUP(F75,Foglio1!$F$2:$G$1509,2,FALSE)</f>
        <v>#N/A</v>
      </c>
      <c r="H75" s="148"/>
      <c r="I75" s="149"/>
      <c r="J75" s="149"/>
      <c r="K75" s="149"/>
      <c r="L75" s="149"/>
      <c r="M75" s="150"/>
      <c r="N75" s="150"/>
      <c r="O75" s="151"/>
      <c r="P75" s="151"/>
      <c r="Q75" s="151"/>
      <c r="R75" s="151"/>
      <c r="S75" s="151"/>
      <c r="T75" s="151"/>
      <c r="U75" s="151"/>
      <c r="V75" s="151"/>
      <c r="W75" s="150"/>
      <c r="X75" s="151"/>
      <c r="Y75" s="152"/>
      <c r="Z75" s="152"/>
      <c r="AA75" s="153">
        <f t="shared" si="9"/>
        <v>0</v>
      </c>
      <c r="AB75" s="152"/>
      <c r="AC75" s="152"/>
      <c r="AD75" s="152"/>
      <c r="AE75" s="152"/>
      <c r="AF75" s="152"/>
      <c r="AG75" s="152"/>
      <c r="AH75" s="152"/>
      <c r="AI75" s="152"/>
      <c r="AJ75" s="152"/>
      <c r="AK75" s="152"/>
      <c r="AL75" s="152"/>
      <c r="AM75" s="153">
        <f t="shared" si="10"/>
        <v>0</v>
      </c>
      <c r="AN75" s="153">
        <f t="shared" si="11"/>
        <v>0</v>
      </c>
      <c r="AO75" s="153">
        <f t="shared" si="12"/>
        <v>0</v>
      </c>
      <c r="AP75" s="154" t="str">
        <f t="shared" si="13"/>
        <v/>
      </c>
      <c r="AQ75" s="94" t="b">
        <f t="shared" si="14"/>
        <v>0</v>
      </c>
      <c r="AR75" s="155" t="b">
        <f t="shared" si="15"/>
        <v>0</v>
      </c>
      <c r="AS75" s="156" t="str">
        <f t="shared" si="16"/>
        <v/>
      </c>
    </row>
    <row r="76" spans="2:45">
      <c r="B76" s="262"/>
      <c r="C76" s="146"/>
      <c r="D76" s="145"/>
      <c r="E76" s="147"/>
      <c r="F76" s="60"/>
      <c r="G76" s="54" t="e">
        <f>VLOOKUP(F76,Foglio1!$F$2:$G$1509,2,FALSE)</f>
        <v>#N/A</v>
      </c>
      <c r="H76" s="148"/>
      <c r="I76" s="149"/>
      <c r="J76" s="149"/>
      <c r="K76" s="149"/>
      <c r="L76" s="149"/>
      <c r="M76" s="150"/>
      <c r="N76" s="150"/>
      <c r="O76" s="151"/>
      <c r="P76" s="151"/>
      <c r="Q76" s="151"/>
      <c r="R76" s="151"/>
      <c r="S76" s="151"/>
      <c r="T76" s="151"/>
      <c r="U76" s="151"/>
      <c r="V76" s="151"/>
      <c r="W76" s="150"/>
      <c r="X76" s="151"/>
      <c r="Y76" s="152"/>
      <c r="Z76" s="152"/>
      <c r="AA76" s="153">
        <f t="shared" si="9"/>
        <v>0</v>
      </c>
      <c r="AB76" s="152"/>
      <c r="AC76" s="152"/>
      <c r="AD76" s="152"/>
      <c r="AE76" s="152"/>
      <c r="AF76" s="152"/>
      <c r="AG76" s="152"/>
      <c r="AH76" s="152"/>
      <c r="AI76" s="152"/>
      <c r="AJ76" s="152"/>
      <c r="AK76" s="152"/>
      <c r="AL76" s="152"/>
      <c r="AM76" s="153">
        <f t="shared" si="10"/>
        <v>0</v>
      </c>
      <c r="AN76" s="153">
        <f t="shared" si="11"/>
        <v>0</v>
      </c>
      <c r="AO76" s="153">
        <f t="shared" si="12"/>
        <v>0</v>
      </c>
      <c r="AP76" s="154" t="str">
        <f t="shared" si="13"/>
        <v/>
      </c>
      <c r="AQ76" s="94" t="b">
        <f t="shared" si="14"/>
        <v>0</v>
      </c>
      <c r="AR76" s="155" t="b">
        <f t="shared" si="15"/>
        <v>0</v>
      </c>
      <c r="AS76" s="156" t="str">
        <f t="shared" si="16"/>
        <v/>
      </c>
    </row>
    <row r="77" spans="2:45">
      <c r="B77" s="262"/>
      <c r="C77" s="146"/>
      <c r="D77" s="145"/>
      <c r="E77" s="147"/>
      <c r="F77" s="60"/>
      <c r="G77" s="54" t="e">
        <f>VLOOKUP(F77,Foglio1!$F$2:$G$1509,2,FALSE)</f>
        <v>#N/A</v>
      </c>
      <c r="H77" s="148"/>
      <c r="I77" s="149"/>
      <c r="J77" s="149"/>
      <c r="K77" s="149"/>
      <c r="L77" s="149"/>
      <c r="M77" s="150"/>
      <c r="N77" s="150"/>
      <c r="O77" s="151"/>
      <c r="P77" s="151"/>
      <c r="Q77" s="151"/>
      <c r="R77" s="151"/>
      <c r="S77" s="151"/>
      <c r="T77" s="151"/>
      <c r="U77" s="151"/>
      <c r="V77" s="151"/>
      <c r="W77" s="150"/>
      <c r="X77" s="151"/>
      <c r="Y77" s="152"/>
      <c r="Z77" s="152"/>
      <c r="AA77" s="153">
        <f t="shared" si="9"/>
        <v>0</v>
      </c>
      <c r="AB77" s="152"/>
      <c r="AC77" s="152"/>
      <c r="AD77" s="152"/>
      <c r="AE77" s="152"/>
      <c r="AF77" s="152"/>
      <c r="AG77" s="152"/>
      <c r="AH77" s="152"/>
      <c r="AI77" s="152"/>
      <c r="AJ77" s="152"/>
      <c r="AK77" s="152"/>
      <c r="AL77" s="152"/>
      <c r="AM77" s="153">
        <f t="shared" si="10"/>
        <v>0</v>
      </c>
      <c r="AN77" s="153">
        <f t="shared" si="11"/>
        <v>0</v>
      </c>
      <c r="AO77" s="153">
        <f t="shared" si="12"/>
        <v>0</v>
      </c>
      <c r="AP77" s="154" t="str">
        <f t="shared" si="13"/>
        <v/>
      </c>
      <c r="AQ77" s="94" t="b">
        <f t="shared" si="14"/>
        <v>0</v>
      </c>
      <c r="AR77" s="155" t="b">
        <f t="shared" si="15"/>
        <v>0</v>
      </c>
      <c r="AS77" s="156" t="str">
        <f t="shared" si="16"/>
        <v/>
      </c>
    </row>
    <row r="78" spans="2:45">
      <c r="B78" s="262"/>
      <c r="C78" s="146"/>
      <c r="D78" s="145"/>
      <c r="E78" s="147"/>
      <c r="F78" s="60"/>
      <c r="G78" s="54" t="e">
        <f>VLOOKUP(F78,Foglio1!$F$2:$G$1509,2,FALSE)</f>
        <v>#N/A</v>
      </c>
      <c r="H78" s="148"/>
      <c r="I78" s="149"/>
      <c r="J78" s="149"/>
      <c r="K78" s="149"/>
      <c r="L78" s="149"/>
      <c r="M78" s="150"/>
      <c r="N78" s="150"/>
      <c r="O78" s="151"/>
      <c r="P78" s="151"/>
      <c r="Q78" s="151"/>
      <c r="R78" s="151"/>
      <c r="S78" s="151"/>
      <c r="T78" s="151"/>
      <c r="U78" s="151"/>
      <c r="V78" s="151"/>
      <c r="W78" s="150"/>
      <c r="X78" s="151"/>
      <c r="Y78" s="152"/>
      <c r="Z78" s="152"/>
      <c r="AA78" s="153">
        <f t="shared" si="9"/>
        <v>0</v>
      </c>
      <c r="AB78" s="152"/>
      <c r="AC78" s="152"/>
      <c r="AD78" s="152"/>
      <c r="AE78" s="152"/>
      <c r="AF78" s="152"/>
      <c r="AG78" s="152"/>
      <c r="AH78" s="152"/>
      <c r="AI78" s="152"/>
      <c r="AJ78" s="152"/>
      <c r="AK78" s="152"/>
      <c r="AL78" s="152"/>
      <c r="AM78" s="153">
        <f t="shared" si="10"/>
        <v>0</v>
      </c>
      <c r="AN78" s="153">
        <f t="shared" si="11"/>
        <v>0</v>
      </c>
      <c r="AO78" s="153">
        <f t="shared" si="12"/>
        <v>0</v>
      </c>
      <c r="AP78" s="154" t="str">
        <f t="shared" si="13"/>
        <v/>
      </c>
      <c r="AQ78" s="94" t="b">
        <f t="shared" si="14"/>
        <v>0</v>
      </c>
      <c r="AR78" s="155" t="b">
        <f t="shared" si="15"/>
        <v>0</v>
      </c>
      <c r="AS78" s="156" t="str">
        <f t="shared" si="16"/>
        <v/>
      </c>
    </row>
    <row r="79" spans="2:45">
      <c r="B79" s="262"/>
      <c r="C79" s="146"/>
      <c r="D79" s="145"/>
      <c r="E79" s="147"/>
      <c r="F79" s="60"/>
      <c r="G79" s="54" t="e">
        <f>VLOOKUP(F79,Foglio1!$F$2:$G$1509,2,FALSE)</f>
        <v>#N/A</v>
      </c>
      <c r="H79" s="148"/>
      <c r="I79" s="149"/>
      <c r="J79" s="149"/>
      <c r="K79" s="149"/>
      <c r="L79" s="149"/>
      <c r="M79" s="150"/>
      <c r="N79" s="150"/>
      <c r="O79" s="151"/>
      <c r="P79" s="151"/>
      <c r="Q79" s="151"/>
      <c r="R79" s="151"/>
      <c r="S79" s="151"/>
      <c r="T79" s="151"/>
      <c r="U79" s="151"/>
      <c r="V79" s="151"/>
      <c r="W79" s="150"/>
      <c r="X79" s="151"/>
      <c r="Y79" s="152"/>
      <c r="Z79" s="152"/>
      <c r="AA79" s="153">
        <f t="shared" si="9"/>
        <v>0</v>
      </c>
      <c r="AB79" s="152"/>
      <c r="AC79" s="152"/>
      <c r="AD79" s="152"/>
      <c r="AE79" s="152"/>
      <c r="AF79" s="152"/>
      <c r="AG79" s="152"/>
      <c r="AH79" s="152"/>
      <c r="AI79" s="152"/>
      <c r="AJ79" s="152"/>
      <c r="AK79" s="152"/>
      <c r="AL79" s="152"/>
      <c r="AM79" s="153">
        <f t="shared" si="10"/>
        <v>0</v>
      </c>
      <c r="AN79" s="153">
        <f t="shared" si="11"/>
        <v>0</v>
      </c>
      <c r="AO79" s="153">
        <f t="shared" si="12"/>
        <v>0</v>
      </c>
      <c r="AP79" s="154" t="str">
        <f t="shared" si="13"/>
        <v/>
      </c>
      <c r="AQ79" s="94" t="b">
        <f t="shared" si="14"/>
        <v>0</v>
      </c>
      <c r="AR79" s="155" t="b">
        <f t="shared" si="15"/>
        <v>0</v>
      </c>
      <c r="AS79" s="156" t="str">
        <f t="shared" si="16"/>
        <v/>
      </c>
    </row>
    <row r="80" spans="2:45">
      <c r="B80" s="262"/>
      <c r="C80" s="146"/>
      <c r="D80" s="145"/>
      <c r="E80" s="147"/>
      <c r="F80" s="60"/>
      <c r="G80" s="54" t="e">
        <f>VLOOKUP(F80,Foglio1!$F$2:$G$1509,2,FALSE)</f>
        <v>#N/A</v>
      </c>
      <c r="H80" s="148"/>
      <c r="I80" s="149"/>
      <c r="J80" s="149"/>
      <c r="K80" s="149"/>
      <c r="L80" s="149"/>
      <c r="M80" s="150"/>
      <c r="N80" s="150"/>
      <c r="O80" s="151"/>
      <c r="P80" s="151"/>
      <c r="Q80" s="151"/>
      <c r="R80" s="151"/>
      <c r="S80" s="151"/>
      <c r="T80" s="151"/>
      <c r="U80" s="151"/>
      <c r="V80" s="151"/>
      <c r="W80" s="150"/>
      <c r="X80" s="151"/>
      <c r="Y80" s="152"/>
      <c r="Z80" s="152"/>
      <c r="AA80" s="153">
        <f t="shared" si="9"/>
        <v>0</v>
      </c>
      <c r="AB80" s="152"/>
      <c r="AC80" s="152"/>
      <c r="AD80" s="152"/>
      <c r="AE80" s="152"/>
      <c r="AF80" s="152"/>
      <c r="AG80" s="152"/>
      <c r="AH80" s="152"/>
      <c r="AI80" s="152"/>
      <c r="AJ80" s="152"/>
      <c r="AK80" s="152"/>
      <c r="AL80" s="152"/>
      <c r="AM80" s="153">
        <f t="shared" si="10"/>
        <v>0</v>
      </c>
      <c r="AN80" s="153">
        <f t="shared" si="11"/>
        <v>0</v>
      </c>
      <c r="AO80" s="153">
        <f t="shared" si="12"/>
        <v>0</v>
      </c>
      <c r="AP80" s="154" t="str">
        <f t="shared" si="13"/>
        <v/>
      </c>
      <c r="AQ80" s="94" t="b">
        <f t="shared" si="14"/>
        <v>0</v>
      </c>
      <c r="AR80" s="155" t="b">
        <f t="shared" si="15"/>
        <v>0</v>
      </c>
      <c r="AS80" s="156" t="str">
        <f t="shared" si="16"/>
        <v/>
      </c>
    </row>
    <row r="81" spans="2:45">
      <c r="B81" s="262"/>
      <c r="C81" s="146"/>
      <c r="D81" s="145"/>
      <c r="E81" s="147"/>
      <c r="F81" s="60"/>
      <c r="G81" s="54" t="e">
        <f>VLOOKUP(F81,Foglio1!$F$2:$G$1509,2,FALSE)</f>
        <v>#N/A</v>
      </c>
      <c r="H81" s="148"/>
      <c r="I81" s="149"/>
      <c r="J81" s="149"/>
      <c r="K81" s="149"/>
      <c r="L81" s="149"/>
      <c r="M81" s="150"/>
      <c r="N81" s="150"/>
      <c r="O81" s="151"/>
      <c r="P81" s="151"/>
      <c r="Q81" s="151"/>
      <c r="R81" s="151"/>
      <c r="S81" s="151"/>
      <c r="T81" s="151"/>
      <c r="U81" s="151"/>
      <c r="V81" s="151"/>
      <c r="W81" s="150"/>
      <c r="X81" s="151"/>
      <c r="Y81" s="152"/>
      <c r="Z81" s="152"/>
      <c r="AA81" s="153">
        <f t="shared" si="9"/>
        <v>0</v>
      </c>
      <c r="AB81" s="152"/>
      <c r="AC81" s="152"/>
      <c r="AD81" s="152"/>
      <c r="AE81" s="152"/>
      <c r="AF81" s="152"/>
      <c r="AG81" s="152"/>
      <c r="AH81" s="152"/>
      <c r="AI81" s="152"/>
      <c r="AJ81" s="152"/>
      <c r="AK81" s="152"/>
      <c r="AL81" s="152"/>
      <c r="AM81" s="153">
        <f t="shared" si="10"/>
        <v>0</v>
      </c>
      <c r="AN81" s="153">
        <f t="shared" si="11"/>
        <v>0</v>
      </c>
      <c r="AO81" s="153">
        <f t="shared" si="12"/>
        <v>0</v>
      </c>
      <c r="AP81" s="154" t="str">
        <f t="shared" si="13"/>
        <v/>
      </c>
      <c r="AQ81" s="94" t="b">
        <f t="shared" si="14"/>
        <v>0</v>
      </c>
      <c r="AR81" s="155" t="b">
        <f t="shared" si="15"/>
        <v>0</v>
      </c>
      <c r="AS81" s="156" t="str">
        <f t="shared" si="16"/>
        <v/>
      </c>
    </row>
    <row r="82" spans="2:45">
      <c r="B82" s="262"/>
      <c r="C82" s="146"/>
      <c r="D82" s="145"/>
      <c r="E82" s="147"/>
      <c r="F82" s="60"/>
      <c r="G82" s="54" t="e">
        <f>VLOOKUP(F82,Foglio1!$F$2:$G$1509,2,FALSE)</f>
        <v>#N/A</v>
      </c>
      <c r="H82" s="148"/>
      <c r="I82" s="149"/>
      <c r="J82" s="149"/>
      <c r="K82" s="149"/>
      <c r="L82" s="149"/>
      <c r="M82" s="150"/>
      <c r="N82" s="150"/>
      <c r="O82" s="151"/>
      <c r="P82" s="151"/>
      <c r="Q82" s="151"/>
      <c r="R82" s="151"/>
      <c r="S82" s="151"/>
      <c r="T82" s="151"/>
      <c r="U82" s="151"/>
      <c r="V82" s="151"/>
      <c r="W82" s="150"/>
      <c r="X82" s="151"/>
      <c r="Y82" s="152"/>
      <c r="Z82" s="152"/>
      <c r="AA82" s="153">
        <f t="shared" si="9"/>
        <v>0</v>
      </c>
      <c r="AB82" s="152"/>
      <c r="AC82" s="152"/>
      <c r="AD82" s="152"/>
      <c r="AE82" s="152"/>
      <c r="AF82" s="152"/>
      <c r="AG82" s="152"/>
      <c r="AH82" s="152"/>
      <c r="AI82" s="152"/>
      <c r="AJ82" s="152"/>
      <c r="AK82" s="152"/>
      <c r="AL82" s="152"/>
      <c r="AM82" s="153">
        <f t="shared" si="10"/>
        <v>0</v>
      </c>
      <c r="AN82" s="153">
        <f t="shared" si="11"/>
        <v>0</v>
      </c>
      <c r="AO82" s="153">
        <f t="shared" si="12"/>
        <v>0</v>
      </c>
      <c r="AP82" s="154" t="str">
        <f t="shared" si="13"/>
        <v/>
      </c>
      <c r="AQ82" s="94" t="b">
        <f t="shared" si="14"/>
        <v>0</v>
      </c>
      <c r="AR82" s="155" t="b">
        <f t="shared" si="15"/>
        <v>0</v>
      </c>
      <c r="AS82" s="156" t="str">
        <f t="shared" si="16"/>
        <v/>
      </c>
    </row>
    <row r="83" spans="2:45">
      <c r="B83" s="262"/>
      <c r="C83" s="146"/>
      <c r="D83" s="145"/>
      <c r="E83" s="147"/>
      <c r="F83" s="60"/>
      <c r="G83" s="54" t="e">
        <f>VLOOKUP(F83,Foglio1!$F$2:$G$1509,2,FALSE)</f>
        <v>#N/A</v>
      </c>
      <c r="H83" s="148"/>
      <c r="I83" s="149"/>
      <c r="J83" s="149"/>
      <c r="K83" s="149"/>
      <c r="L83" s="149"/>
      <c r="M83" s="150"/>
      <c r="N83" s="150"/>
      <c r="O83" s="151"/>
      <c r="P83" s="151"/>
      <c r="Q83" s="151"/>
      <c r="R83" s="151"/>
      <c r="S83" s="151"/>
      <c r="T83" s="151"/>
      <c r="U83" s="151"/>
      <c r="V83" s="151"/>
      <c r="W83" s="150"/>
      <c r="X83" s="151"/>
      <c r="Y83" s="152"/>
      <c r="Z83" s="152"/>
      <c r="AA83" s="153">
        <f t="shared" si="9"/>
        <v>0</v>
      </c>
      <c r="AB83" s="152"/>
      <c r="AC83" s="152"/>
      <c r="AD83" s="152"/>
      <c r="AE83" s="152"/>
      <c r="AF83" s="152"/>
      <c r="AG83" s="152"/>
      <c r="AH83" s="152"/>
      <c r="AI83" s="152"/>
      <c r="AJ83" s="152"/>
      <c r="AK83" s="152"/>
      <c r="AL83" s="152"/>
      <c r="AM83" s="153">
        <f t="shared" si="10"/>
        <v>0</v>
      </c>
      <c r="AN83" s="153">
        <f t="shared" si="11"/>
        <v>0</v>
      </c>
      <c r="AO83" s="153">
        <f t="shared" si="12"/>
        <v>0</v>
      </c>
      <c r="AP83" s="154" t="str">
        <f t="shared" si="13"/>
        <v/>
      </c>
      <c r="AQ83" s="94" t="b">
        <f t="shared" si="14"/>
        <v>0</v>
      </c>
      <c r="AR83" s="155" t="b">
        <f t="shared" si="15"/>
        <v>0</v>
      </c>
      <c r="AS83" s="156" t="str">
        <f t="shared" si="16"/>
        <v/>
      </c>
    </row>
    <row r="84" spans="2:45">
      <c r="B84" s="262"/>
      <c r="C84" s="146"/>
      <c r="D84" s="145"/>
      <c r="E84" s="147"/>
      <c r="F84" s="60"/>
      <c r="G84" s="54" t="e">
        <f>VLOOKUP(F84,Foglio1!$F$2:$G$1509,2,FALSE)</f>
        <v>#N/A</v>
      </c>
      <c r="H84" s="148"/>
      <c r="I84" s="149"/>
      <c r="J84" s="149"/>
      <c r="K84" s="149"/>
      <c r="L84" s="149"/>
      <c r="M84" s="150"/>
      <c r="N84" s="150"/>
      <c r="O84" s="151"/>
      <c r="P84" s="151"/>
      <c r="Q84" s="151"/>
      <c r="R84" s="151"/>
      <c r="S84" s="151"/>
      <c r="T84" s="151"/>
      <c r="U84" s="151"/>
      <c r="V84" s="151"/>
      <c r="W84" s="150"/>
      <c r="X84" s="151"/>
      <c r="Y84" s="152"/>
      <c r="Z84" s="152"/>
      <c r="AA84" s="153">
        <f t="shared" si="9"/>
        <v>0</v>
      </c>
      <c r="AB84" s="152"/>
      <c r="AC84" s="152"/>
      <c r="AD84" s="152"/>
      <c r="AE84" s="152"/>
      <c r="AF84" s="152"/>
      <c r="AG84" s="152"/>
      <c r="AH84" s="152"/>
      <c r="AI84" s="152"/>
      <c r="AJ84" s="152"/>
      <c r="AK84" s="152"/>
      <c r="AL84" s="152"/>
      <c r="AM84" s="153">
        <f t="shared" si="10"/>
        <v>0</v>
      </c>
      <c r="AN84" s="153">
        <f t="shared" si="11"/>
        <v>0</v>
      </c>
      <c r="AO84" s="153">
        <f t="shared" si="12"/>
        <v>0</v>
      </c>
      <c r="AP84" s="154" t="str">
        <f t="shared" si="13"/>
        <v/>
      </c>
      <c r="AQ84" s="94" t="b">
        <f t="shared" si="14"/>
        <v>0</v>
      </c>
      <c r="AR84" s="155" t="b">
        <f t="shared" si="15"/>
        <v>0</v>
      </c>
      <c r="AS84" s="156" t="str">
        <f t="shared" si="16"/>
        <v/>
      </c>
    </row>
    <row r="85" spans="2:45">
      <c r="B85" s="262"/>
      <c r="C85" s="146"/>
      <c r="D85" s="145"/>
      <c r="E85" s="147"/>
      <c r="F85" s="60"/>
      <c r="G85" s="54" t="e">
        <f>VLOOKUP(F85,Foglio1!$F$2:$G$1509,2,FALSE)</f>
        <v>#N/A</v>
      </c>
      <c r="H85" s="148"/>
      <c r="I85" s="149"/>
      <c r="J85" s="149"/>
      <c r="K85" s="149"/>
      <c r="L85" s="149"/>
      <c r="M85" s="150"/>
      <c r="N85" s="150"/>
      <c r="O85" s="151"/>
      <c r="P85" s="151"/>
      <c r="Q85" s="151"/>
      <c r="R85" s="151"/>
      <c r="S85" s="151"/>
      <c r="T85" s="151"/>
      <c r="U85" s="151"/>
      <c r="V85" s="151"/>
      <c r="W85" s="150"/>
      <c r="X85" s="151"/>
      <c r="Y85" s="152"/>
      <c r="Z85" s="152"/>
      <c r="AA85" s="153">
        <f t="shared" si="9"/>
        <v>0</v>
      </c>
      <c r="AB85" s="152"/>
      <c r="AC85" s="152"/>
      <c r="AD85" s="152"/>
      <c r="AE85" s="152"/>
      <c r="AF85" s="152"/>
      <c r="AG85" s="152"/>
      <c r="AH85" s="152"/>
      <c r="AI85" s="152"/>
      <c r="AJ85" s="152"/>
      <c r="AK85" s="152"/>
      <c r="AL85" s="152"/>
      <c r="AM85" s="153">
        <f t="shared" si="10"/>
        <v>0</v>
      </c>
      <c r="AN85" s="153">
        <f t="shared" si="11"/>
        <v>0</v>
      </c>
      <c r="AO85" s="153">
        <f t="shared" si="12"/>
        <v>0</v>
      </c>
      <c r="AP85" s="154" t="str">
        <f t="shared" si="13"/>
        <v/>
      </c>
      <c r="AQ85" s="94" t="b">
        <f t="shared" si="14"/>
        <v>0</v>
      </c>
      <c r="AR85" s="155" t="b">
        <f t="shared" si="15"/>
        <v>0</v>
      </c>
      <c r="AS85" s="156" t="str">
        <f t="shared" si="16"/>
        <v/>
      </c>
    </row>
    <row r="86" spans="2:45">
      <c r="B86" s="262"/>
      <c r="C86" s="146"/>
      <c r="D86" s="145"/>
      <c r="E86" s="147"/>
      <c r="F86" s="60"/>
      <c r="G86" s="54" t="e">
        <f>VLOOKUP(F86,Foglio1!$F$2:$G$1509,2,FALSE)</f>
        <v>#N/A</v>
      </c>
      <c r="H86" s="148"/>
      <c r="I86" s="149"/>
      <c r="J86" s="149"/>
      <c r="K86" s="149"/>
      <c r="L86" s="149"/>
      <c r="M86" s="150"/>
      <c r="N86" s="150"/>
      <c r="O86" s="151"/>
      <c r="P86" s="151"/>
      <c r="Q86" s="151"/>
      <c r="R86" s="151"/>
      <c r="S86" s="151"/>
      <c r="T86" s="151"/>
      <c r="U86" s="151"/>
      <c r="V86" s="151"/>
      <c r="W86" s="150"/>
      <c r="X86" s="151"/>
      <c r="Y86" s="152"/>
      <c r="Z86" s="152"/>
      <c r="AA86" s="153">
        <f t="shared" si="9"/>
        <v>0</v>
      </c>
      <c r="AB86" s="152"/>
      <c r="AC86" s="152"/>
      <c r="AD86" s="152"/>
      <c r="AE86" s="152"/>
      <c r="AF86" s="152"/>
      <c r="AG86" s="152"/>
      <c r="AH86" s="152"/>
      <c r="AI86" s="152"/>
      <c r="AJ86" s="152"/>
      <c r="AK86" s="152"/>
      <c r="AL86" s="152"/>
      <c r="AM86" s="153">
        <f t="shared" si="10"/>
        <v>0</v>
      </c>
      <c r="AN86" s="153">
        <f t="shared" si="11"/>
        <v>0</v>
      </c>
      <c r="AO86" s="153">
        <f t="shared" si="12"/>
        <v>0</v>
      </c>
      <c r="AP86" s="154" t="str">
        <f t="shared" si="13"/>
        <v/>
      </c>
      <c r="AQ86" s="94" t="b">
        <f t="shared" si="14"/>
        <v>0</v>
      </c>
      <c r="AR86" s="155" t="b">
        <f t="shared" si="15"/>
        <v>0</v>
      </c>
      <c r="AS86" s="156" t="str">
        <f t="shared" si="16"/>
        <v/>
      </c>
    </row>
    <row r="87" spans="2:45">
      <c r="B87" s="262"/>
      <c r="C87" s="146"/>
      <c r="D87" s="145"/>
      <c r="E87" s="147"/>
      <c r="F87" s="60"/>
      <c r="G87" s="54" t="e">
        <f>VLOOKUP(F87,Foglio1!$F$2:$G$1509,2,FALSE)</f>
        <v>#N/A</v>
      </c>
      <c r="H87" s="148"/>
      <c r="I87" s="149"/>
      <c r="J87" s="149"/>
      <c r="K87" s="149"/>
      <c r="L87" s="149"/>
      <c r="M87" s="150"/>
      <c r="N87" s="150"/>
      <c r="O87" s="151"/>
      <c r="P87" s="151"/>
      <c r="Q87" s="151"/>
      <c r="R87" s="151"/>
      <c r="S87" s="151"/>
      <c r="T87" s="151"/>
      <c r="U87" s="151"/>
      <c r="V87" s="151"/>
      <c r="W87" s="150"/>
      <c r="X87" s="151"/>
      <c r="Y87" s="152"/>
      <c r="Z87" s="152"/>
      <c r="AA87" s="153">
        <f t="shared" si="9"/>
        <v>0</v>
      </c>
      <c r="AB87" s="152"/>
      <c r="AC87" s="152"/>
      <c r="AD87" s="152"/>
      <c r="AE87" s="152"/>
      <c r="AF87" s="152"/>
      <c r="AG87" s="152"/>
      <c r="AH87" s="152"/>
      <c r="AI87" s="152"/>
      <c r="AJ87" s="152"/>
      <c r="AK87" s="152"/>
      <c r="AL87" s="152"/>
      <c r="AM87" s="153">
        <f t="shared" si="10"/>
        <v>0</v>
      </c>
      <c r="AN87" s="153">
        <f t="shared" si="11"/>
        <v>0</v>
      </c>
      <c r="AO87" s="153">
        <f t="shared" si="12"/>
        <v>0</v>
      </c>
      <c r="AP87" s="154" t="str">
        <f t="shared" si="13"/>
        <v/>
      </c>
      <c r="AQ87" s="94" t="b">
        <f t="shared" si="14"/>
        <v>0</v>
      </c>
      <c r="AR87" s="155" t="b">
        <f t="shared" si="15"/>
        <v>0</v>
      </c>
      <c r="AS87" s="156" t="str">
        <f t="shared" si="16"/>
        <v/>
      </c>
    </row>
    <row r="88" spans="2:45">
      <c r="B88" s="262"/>
      <c r="C88" s="146"/>
      <c r="D88" s="145"/>
      <c r="E88" s="147"/>
      <c r="F88" s="60"/>
      <c r="G88" s="54" t="e">
        <f>VLOOKUP(F88,Foglio1!$F$2:$G$1509,2,FALSE)</f>
        <v>#N/A</v>
      </c>
      <c r="H88" s="148"/>
      <c r="I88" s="149"/>
      <c r="J88" s="149"/>
      <c r="K88" s="149"/>
      <c r="L88" s="149"/>
      <c r="M88" s="150"/>
      <c r="N88" s="150"/>
      <c r="O88" s="151"/>
      <c r="P88" s="151"/>
      <c r="Q88" s="151"/>
      <c r="R88" s="151"/>
      <c r="S88" s="151"/>
      <c r="T88" s="151"/>
      <c r="U88" s="151"/>
      <c r="V88" s="151"/>
      <c r="W88" s="150"/>
      <c r="X88" s="151"/>
      <c r="Y88" s="152"/>
      <c r="Z88" s="152"/>
      <c r="AA88" s="153">
        <f t="shared" si="9"/>
        <v>0</v>
      </c>
      <c r="AB88" s="152"/>
      <c r="AC88" s="152"/>
      <c r="AD88" s="152"/>
      <c r="AE88" s="152"/>
      <c r="AF88" s="152"/>
      <c r="AG88" s="152"/>
      <c r="AH88" s="152"/>
      <c r="AI88" s="152"/>
      <c r="AJ88" s="152"/>
      <c r="AK88" s="152"/>
      <c r="AL88" s="152"/>
      <c r="AM88" s="153">
        <f t="shared" si="10"/>
        <v>0</v>
      </c>
      <c r="AN88" s="153">
        <f t="shared" si="11"/>
        <v>0</v>
      </c>
      <c r="AO88" s="153">
        <f t="shared" si="12"/>
        <v>0</v>
      </c>
      <c r="AP88" s="154" t="str">
        <f t="shared" si="13"/>
        <v/>
      </c>
      <c r="AQ88" s="94" t="b">
        <f t="shared" si="14"/>
        <v>0</v>
      </c>
      <c r="AR88" s="155" t="b">
        <f t="shared" si="15"/>
        <v>0</v>
      </c>
      <c r="AS88" s="156" t="str">
        <f t="shared" si="16"/>
        <v/>
      </c>
    </row>
    <row r="89" spans="2:45">
      <c r="B89" s="262"/>
      <c r="C89" s="146"/>
      <c r="D89" s="145"/>
      <c r="E89" s="147"/>
      <c r="F89" s="60"/>
      <c r="G89" s="54" t="e">
        <f>VLOOKUP(F89,Foglio1!$F$2:$G$1509,2,FALSE)</f>
        <v>#N/A</v>
      </c>
      <c r="H89" s="148"/>
      <c r="I89" s="149"/>
      <c r="J89" s="149"/>
      <c r="K89" s="149"/>
      <c r="L89" s="149"/>
      <c r="M89" s="150"/>
      <c r="N89" s="150"/>
      <c r="O89" s="151"/>
      <c r="P89" s="151"/>
      <c r="Q89" s="151"/>
      <c r="R89" s="151"/>
      <c r="S89" s="151"/>
      <c r="T89" s="151"/>
      <c r="U89" s="151"/>
      <c r="V89" s="151"/>
      <c r="W89" s="150"/>
      <c r="X89" s="151"/>
      <c r="Y89" s="152"/>
      <c r="Z89" s="152"/>
      <c r="AA89" s="153">
        <f t="shared" si="9"/>
        <v>0</v>
      </c>
      <c r="AB89" s="152"/>
      <c r="AC89" s="152"/>
      <c r="AD89" s="152"/>
      <c r="AE89" s="152"/>
      <c r="AF89" s="152"/>
      <c r="AG89" s="152"/>
      <c r="AH89" s="152"/>
      <c r="AI89" s="152"/>
      <c r="AJ89" s="152"/>
      <c r="AK89" s="152"/>
      <c r="AL89" s="152"/>
      <c r="AM89" s="153">
        <f t="shared" si="10"/>
        <v>0</v>
      </c>
      <c r="AN89" s="153">
        <f t="shared" si="11"/>
        <v>0</v>
      </c>
      <c r="AO89" s="153">
        <f t="shared" si="12"/>
        <v>0</v>
      </c>
      <c r="AP89" s="154" t="str">
        <f t="shared" si="13"/>
        <v/>
      </c>
      <c r="AQ89" s="94" t="b">
        <f t="shared" si="14"/>
        <v>0</v>
      </c>
      <c r="AR89" s="155" t="b">
        <f t="shared" si="15"/>
        <v>0</v>
      </c>
      <c r="AS89" s="156" t="str">
        <f t="shared" si="16"/>
        <v/>
      </c>
    </row>
    <row r="90" spans="2:45">
      <c r="B90" s="262"/>
      <c r="C90" s="146"/>
      <c r="D90" s="145"/>
      <c r="E90" s="147"/>
      <c r="F90" s="60"/>
      <c r="G90" s="54" t="e">
        <f>VLOOKUP(F90,Foglio1!$F$2:$G$1509,2,FALSE)</f>
        <v>#N/A</v>
      </c>
      <c r="H90" s="148"/>
      <c r="I90" s="149"/>
      <c r="J90" s="149"/>
      <c r="K90" s="149"/>
      <c r="L90" s="149"/>
      <c r="M90" s="150"/>
      <c r="N90" s="150"/>
      <c r="O90" s="151"/>
      <c r="P90" s="151"/>
      <c r="Q90" s="151"/>
      <c r="R90" s="151"/>
      <c r="S90" s="151"/>
      <c r="T90" s="151"/>
      <c r="U90" s="151"/>
      <c r="V90" s="151"/>
      <c r="W90" s="150"/>
      <c r="X90" s="151"/>
      <c r="Y90" s="152"/>
      <c r="Z90" s="152"/>
      <c r="AA90" s="153">
        <f t="shared" si="9"/>
        <v>0</v>
      </c>
      <c r="AB90" s="152"/>
      <c r="AC90" s="152"/>
      <c r="AD90" s="152"/>
      <c r="AE90" s="152"/>
      <c r="AF90" s="152"/>
      <c r="AG90" s="152"/>
      <c r="AH90" s="152"/>
      <c r="AI90" s="152"/>
      <c r="AJ90" s="152"/>
      <c r="AK90" s="152"/>
      <c r="AL90" s="152"/>
      <c r="AM90" s="153">
        <f t="shared" si="10"/>
        <v>0</v>
      </c>
      <c r="AN90" s="153">
        <f t="shared" si="11"/>
        <v>0</v>
      </c>
      <c r="AO90" s="153">
        <f t="shared" si="12"/>
        <v>0</v>
      </c>
      <c r="AP90" s="154" t="str">
        <f t="shared" si="13"/>
        <v/>
      </c>
      <c r="AQ90" s="94" t="b">
        <f t="shared" si="14"/>
        <v>0</v>
      </c>
      <c r="AR90" s="155" t="b">
        <f t="shared" si="15"/>
        <v>0</v>
      </c>
      <c r="AS90" s="156" t="str">
        <f t="shared" si="16"/>
        <v/>
      </c>
    </row>
    <row r="91" spans="2:45">
      <c r="B91" s="262"/>
      <c r="C91" s="146"/>
      <c r="D91" s="145"/>
      <c r="E91" s="147"/>
      <c r="F91" s="60"/>
      <c r="G91" s="54" t="e">
        <f>VLOOKUP(F91,Foglio1!$F$2:$G$1509,2,FALSE)</f>
        <v>#N/A</v>
      </c>
      <c r="H91" s="148"/>
      <c r="I91" s="149"/>
      <c r="J91" s="149"/>
      <c r="K91" s="149"/>
      <c r="L91" s="149"/>
      <c r="M91" s="150"/>
      <c r="N91" s="150"/>
      <c r="O91" s="151"/>
      <c r="P91" s="151"/>
      <c r="Q91" s="151"/>
      <c r="R91" s="151"/>
      <c r="S91" s="151"/>
      <c r="T91" s="151"/>
      <c r="U91" s="151"/>
      <c r="V91" s="151"/>
      <c r="W91" s="150"/>
      <c r="X91" s="151"/>
      <c r="Y91" s="152"/>
      <c r="Z91" s="152"/>
      <c r="AA91" s="153">
        <f t="shared" si="9"/>
        <v>0</v>
      </c>
      <c r="AB91" s="152"/>
      <c r="AC91" s="152"/>
      <c r="AD91" s="152"/>
      <c r="AE91" s="152"/>
      <c r="AF91" s="152"/>
      <c r="AG91" s="152"/>
      <c r="AH91" s="152"/>
      <c r="AI91" s="152"/>
      <c r="AJ91" s="152"/>
      <c r="AK91" s="152"/>
      <c r="AL91" s="152"/>
      <c r="AM91" s="153">
        <f t="shared" si="10"/>
        <v>0</v>
      </c>
      <c r="AN91" s="153">
        <f t="shared" si="11"/>
        <v>0</v>
      </c>
      <c r="AO91" s="153">
        <f t="shared" si="12"/>
        <v>0</v>
      </c>
      <c r="AP91" s="154" t="str">
        <f t="shared" si="13"/>
        <v/>
      </c>
      <c r="AQ91" s="94" t="b">
        <f t="shared" si="14"/>
        <v>0</v>
      </c>
      <c r="AR91" s="155" t="b">
        <f t="shared" si="15"/>
        <v>0</v>
      </c>
      <c r="AS91" s="156" t="str">
        <f t="shared" si="16"/>
        <v/>
      </c>
    </row>
    <row r="92" spans="2:45">
      <c r="B92" s="262"/>
      <c r="C92" s="146"/>
      <c r="D92" s="145"/>
      <c r="E92" s="147"/>
      <c r="F92" s="60"/>
      <c r="G92" s="54" t="e">
        <f>VLOOKUP(F92,Foglio1!$F$2:$G$1509,2,FALSE)</f>
        <v>#N/A</v>
      </c>
      <c r="H92" s="148"/>
      <c r="I92" s="149"/>
      <c r="J92" s="149"/>
      <c r="K92" s="149"/>
      <c r="L92" s="149"/>
      <c r="M92" s="150"/>
      <c r="N92" s="150"/>
      <c r="O92" s="151"/>
      <c r="P92" s="151"/>
      <c r="Q92" s="151"/>
      <c r="R92" s="151"/>
      <c r="S92" s="151"/>
      <c r="T92" s="151"/>
      <c r="U92" s="151"/>
      <c r="V92" s="151"/>
      <c r="W92" s="150"/>
      <c r="X92" s="151"/>
      <c r="Y92" s="152"/>
      <c r="Z92" s="152"/>
      <c r="AA92" s="153">
        <f t="shared" si="9"/>
        <v>0</v>
      </c>
      <c r="AB92" s="152"/>
      <c r="AC92" s="152"/>
      <c r="AD92" s="152"/>
      <c r="AE92" s="152"/>
      <c r="AF92" s="152"/>
      <c r="AG92" s="152"/>
      <c r="AH92" s="152"/>
      <c r="AI92" s="152"/>
      <c r="AJ92" s="152"/>
      <c r="AK92" s="152"/>
      <c r="AL92" s="152"/>
      <c r="AM92" s="153">
        <f t="shared" si="10"/>
        <v>0</v>
      </c>
      <c r="AN92" s="153">
        <f t="shared" si="11"/>
        <v>0</v>
      </c>
      <c r="AO92" s="153">
        <f t="shared" si="12"/>
        <v>0</v>
      </c>
      <c r="AP92" s="154" t="str">
        <f t="shared" si="13"/>
        <v/>
      </c>
      <c r="AQ92" s="94" t="b">
        <f t="shared" si="14"/>
        <v>0</v>
      </c>
      <c r="AR92" s="155" t="b">
        <f t="shared" si="15"/>
        <v>0</v>
      </c>
      <c r="AS92" s="156" t="str">
        <f t="shared" si="16"/>
        <v/>
      </c>
    </row>
    <row r="93" spans="2:45">
      <c r="B93" s="262"/>
      <c r="C93" s="146"/>
      <c r="D93" s="145"/>
      <c r="E93" s="147"/>
      <c r="F93" s="60"/>
      <c r="G93" s="54" t="e">
        <f>VLOOKUP(F93,Foglio1!$F$2:$G$1509,2,FALSE)</f>
        <v>#N/A</v>
      </c>
      <c r="H93" s="148"/>
      <c r="I93" s="149"/>
      <c r="J93" s="149"/>
      <c r="K93" s="149"/>
      <c r="L93" s="149"/>
      <c r="M93" s="150"/>
      <c r="N93" s="150"/>
      <c r="O93" s="151"/>
      <c r="P93" s="151"/>
      <c r="Q93" s="151"/>
      <c r="R93" s="151"/>
      <c r="S93" s="151"/>
      <c r="T93" s="151"/>
      <c r="U93" s="151"/>
      <c r="V93" s="151"/>
      <c r="W93" s="150"/>
      <c r="X93" s="151"/>
      <c r="Y93" s="152"/>
      <c r="Z93" s="152"/>
      <c r="AA93" s="153">
        <f t="shared" si="9"/>
        <v>0</v>
      </c>
      <c r="AB93" s="152"/>
      <c r="AC93" s="152"/>
      <c r="AD93" s="152"/>
      <c r="AE93" s="152"/>
      <c r="AF93" s="152"/>
      <c r="AG93" s="152"/>
      <c r="AH93" s="152"/>
      <c r="AI93" s="152"/>
      <c r="AJ93" s="152"/>
      <c r="AK93" s="152"/>
      <c r="AL93" s="152"/>
      <c r="AM93" s="153">
        <f t="shared" si="10"/>
        <v>0</v>
      </c>
      <c r="AN93" s="153">
        <f t="shared" si="11"/>
        <v>0</v>
      </c>
      <c r="AO93" s="153">
        <f t="shared" si="12"/>
        <v>0</v>
      </c>
      <c r="AP93" s="154" t="str">
        <f t="shared" si="13"/>
        <v/>
      </c>
      <c r="AQ93" s="94" t="b">
        <f t="shared" si="14"/>
        <v>0</v>
      </c>
      <c r="AR93" s="155" t="b">
        <f t="shared" si="15"/>
        <v>0</v>
      </c>
      <c r="AS93" s="156" t="str">
        <f t="shared" si="16"/>
        <v/>
      </c>
    </row>
    <row r="94" spans="2:45">
      <c r="B94" s="262"/>
      <c r="C94" s="146"/>
      <c r="D94" s="145"/>
      <c r="E94" s="147"/>
      <c r="F94" s="60"/>
      <c r="G94" s="54" t="e">
        <f>VLOOKUP(F94,Foglio1!$F$2:$G$1509,2,FALSE)</f>
        <v>#N/A</v>
      </c>
      <c r="H94" s="148"/>
      <c r="I94" s="149"/>
      <c r="J94" s="149"/>
      <c r="K94" s="149"/>
      <c r="L94" s="149"/>
      <c r="M94" s="150"/>
      <c r="N94" s="150"/>
      <c r="O94" s="151"/>
      <c r="P94" s="151"/>
      <c r="Q94" s="151"/>
      <c r="R94" s="151"/>
      <c r="S94" s="151"/>
      <c r="T94" s="151"/>
      <c r="U94" s="151"/>
      <c r="V94" s="151"/>
      <c r="W94" s="150"/>
      <c r="X94" s="151"/>
      <c r="Y94" s="152"/>
      <c r="Z94" s="152"/>
      <c r="AA94" s="153">
        <f t="shared" si="9"/>
        <v>0</v>
      </c>
      <c r="AB94" s="152"/>
      <c r="AC94" s="152"/>
      <c r="AD94" s="152"/>
      <c r="AE94" s="152"/>
      <c r="AF94" s="152"/>
      <c r="AG94" s="152"/>
      <c r="AH94" s="152"/>
      <c r="AI94" s="152"/>
      <c r="AJ94" s="152"/>
      <c r="AK94" s="152"/>
      <c r="AL94" s="152"/>
      <c r="AM94" s="153">
        <f t="shared" si="10"/>
        <v>0</v>
      </c>
      <c r="AN94" s="153">
        <f t="shared" si="11"/>
        <v>0</v>
      </c>
      <c r="AO94" s="153">
        <f t="shared" si="12"/>
        <v>0</v>
      </c>
      <c r="AP94" s="154" t="str">
        <f t="shared" si="13"/>
        <v/>
      </c>
      <c r="AQ94" s="94" t="b">
        <f t="shared" si="14"/>
        <v>0</v>
      </c>
      <c r="AR94" s="155" t="b">
        <f t="shared" si="15"/>
        <v>0</v>
      </c>
      <c r="AS94" s="156" t="str">
        <f t="shared" si="16"/>
        <v/>
      </c>
    </row>
    <row r="95" spans="2:45">
      <c r="B95" s="262"/>
      <c r="C95" s="146"/>
      <c r="D95" s="145"/>
      <c r="E95" s="147"/>
      <c r="F95" s="60"/>
      <c r="G95" s="54" t="e">
        <f>VLOOKUP(F95,Foglio1!$F$2:$G$1509,2,FALSE)</f>
        <v>#N/A</v>
      </c>
      <c r="H95" s="148"/>
      <c r="I95" s="149"/>
      <c r="J95" s="149"/>
      <c r="K95" s="149"/>
      <c r="L95" s="149"/>
      <c r="M95" s="150"/>
      <c r="N95" s="150"/>
      <c r="O95" s="151"/>
      <c r="P95" s="151"/>
      <c r="Q95" s="151"/>
      <c r="R95" s="151"/>
      <c r="S95" s="151"/>
      <c r="T95" s="151"/>
      <c r="U95" s="151"/>
      <c r="V95" s="151"/>
      <c r="W95" s="150"/>
      <c r="X95" s="151"/>
      <c r="Y95" s="152"/>
      <c r="Z95" s="152"/>
      <c r="AA95" s="153">
        <f t="shared" si="9"/>
        <v>0</v>
      </c>
      <c r="AB95" s="152"/>
      <c r="AC95" s="152"/>
      <c r="AD95" s="152"/>
      <c r="AE95" s="152"/>
      <c r="AF95" s="152"/>
      <c r="AG95" s="152"/>
      <c r="AH95" s="152"/>
      <c r="AI95" s="152"/>
      <c r="AJ95" s="152"/>
      <c r="AK95" s="152"/>
      <c r="AL95" s="152"/>
      <c r="AM95" s="153">
        <f t="shared" si="10"/>
        <v>0</v>
      </c>
      <c r="AN95" s="153">
        <f t="shared" si="11"/>
        <v>0</v>
      </c>
      <c r="AO95" s="153">
        <f t="shared" si="12"/>
        <v>0</v>
      </c>
      <c r="AP95" s="154" t="str">
        <f t="shared" si="13"/>
        <v/>
      </c>
      <c r="AQ95" s="94" t="b">
        <f t="shared" si="14"/>
        <v>0</v>
      </c>
      <c r="AR95" s="155" t="b">
        <f t="shared" si="15"/>
        <v>0</v>
      </c>
      <c r="AS95" s="156" t="str">
        <f t="shared" si="16"/>
        <v/>
      </c>
    </row>
    <row r="96" spans="2:45">
      <c r="B96" s="262"/>
      <c r="C96" s="146"/>
      <c r="D96" s="145"/>
      <c r="E96" s="147"/>
      <c r="F96" s="60"/>
      <c r="G96" s="54" t="e">
        <f>VLOOKUP(F96,Foglio1!$F$2:$G$1509,2,FALSE)</f>
        <v>#N/A</v>
      </c>
      <c r="H96" s="148"/>
      <c r="I96" s="149"/>
      <c r="J96" s="149"/>
      <c r="K96" s="149"/>
      <c r="L96" s="149"/>
      <c r="M96" s="150"/>
      <c r="N96" s="150"/>
      <c r="O96" s="151"/>
      <c r="P96" s="151"/>
      <c r="Q96" s="151"/>
      <c r="R96" s="151"/>
      <c r="S96" s="151"/>
      <c r="T96" s="151"/>
      <c r="U96" s="151"/>
      <c r="V96" s="151"/>
      <c r="W96" s="150"/>
      <c r="X96" s="151"/>
      <c r="Y96" s="152"/>
      <c r="Z96" s="152"/>
      <c r="AA96" s="153">
        <f t="shared" si="9"/>
        <v>0</v>
      </c>
      <c r="AB96" s="152"/>
      <c r="AC96" s="152"/>
      <c r="AD96" s="152"/>
      <c r="AE96" s="152"/>
      <c r="AF96" s="152"/>
      <c r="AG96" s="152"/>
      <c r="AH96" s="152"/>
      <c r="AI96" s="152"/>
      <c r="AJ96" s="152"/>
      <c r="AK96" s="152"/>
      <c r="AL96" s="152"/>
      <c r="AM96" s="153">
        <f t="shared" si="10"/>
        <v>0</v>
      </c>
      <c r="AN96" s="153">
        <f t="shared" si="11"/>
        <v>0</v>
      </c>
      <c r="AO96" s="153">
        <f t="shared" si="12"/>
        <v>0</v>
      </c>
      <c r="AP96" s="154" t="str">
        <f t="shared" si="13"/>
        <v/>
      </c>
      <c r="AQ96" s="94" t="b">
        <f t="shared" si="14"/>
        <v>0</v>
      </c>
      <c r="AR96" s="155" t="b">
        <f t="shared" si="15"/>
        <v>0</v>
      </c>
      <c r="AS96" s="156" t="str">
        <f t="shared" si="16"/>
        <v/>
      </c>
    </row>
    <row r="97" spans="2:45">
      <c r="B97" s="262"/>
      <c r="C97" s="146"/>
      <c r="D97" s="145"/>
      <c r="E97" s="147"/>
      <c r="F97" s="60"/>
      <c r="G97" s="54" t="e">
        <f>VLOOKUP(F97,Foglio1!$F$2:$G$1509,2,FALSE)</f>
        <v>#N/A</v>
      </c>
      <c r="H97" s="148"/>
      <c r="I97" s="149"/>
      <c r="J97" s="149"/>
      <c r="K97" s="149"/>
      <c r="L97" s="149"/>
      <c r="M97" s="150"/>
      <c r="N97" s="150"/>
      <c r="O97" s="151"/>
      <c r="P97" s="151"/>
      <c r="Q97" s="151"/>
      <c r="R97" s="151"/>
      <c r="S97" s="151"/>
      <c r="T97" s="151"/>
      <c r="U97" s="151"/>
      <c r="V97" s="151"/>
      <c r="W97" s="150"/>
      <c r="X97" s="151"/>
      <c r="Y97" s="152"/>
      <c r="Z97" s="152"/>
      <c r="AA97" s="153">
        <f t="shared" si="9"/>
        <v>0</v>
      </c>
      <c r="AB97" s="152"/>
      <c r="AC97" s="152"/>
      <c r="AD97" s="152"/>
      <c r="AE97" s="152"/>
      <c r="AF97" s="152"/>
      <c r="AG97" s="152"/>
      <c r="AH97" s="152"/>
      <c r="AI97" s="152"/>
      <c r="AJ97" s="152"/>
      <c r="AK97" s="152"/>
      <c r="AL97" s="152"/>
      <c r="AM97" s="153">
        <f t="shared" si="10"/>
        <v>0</v>
      </c>
      <c r="AN97" s="153">
        <f t="shared" si="11"/>
        <v>0</v>
      </c>
      <c r="AO97" s="153">
        <f t="shared" si="12"/>
        <v>0</v>
      </c>
      <c r="AP97" s="154" t="str">
        <f t="shared" si="13"/>
        <v/>
      </c>
      <c r="AQ97" s="94" t="b">
        <f t="shared" si="14"/>
        <v>0</v>
      </c>
      <c r="AR97" s="155" t="b">
        <f t="shared" si="15"/>
        <v>0</v>
      </c>
      <c r="AS97" s="156" t="str">
        <f t="shared" si="16"/>
        <v/>
      </c>
    </row>
    <row r="98" spans="2:45">
      <c r="B98" s="262"/>
      <c r="C98" s="146"/>
      <c r="D98" s="145"/>
      <c r="E98" s="147"/>
      <c r="F98" s="60"/>
      <c r="G98" s="54" t="e">
        <f>VLOOKUP(F98,Foglio1!$F$2:$G$1509,2,FALSE)</f>
        <v>#N/A</v>
      </c>
      <c r="H98" s="148"/>
      <c r="I98" s="149"/>
      <c r="J98" s="149"/>
      <c r="K98" s="149"/>
      <c r="L98" s="149"/>
      <c r="M98" s="150"/>
      <c r="N98" s="150"/>
      <c r="O98" s="151"/>
      <c r="P98" s="151"/>
      <c r="Q98" s="151"/>
      <c r="R98" s="151"/>
      <c r="S98" s="151"/>
      <c r="T98" s="151"/>
      <c r="U98" s="151"/>
      <c r="V98" s="151"/>
      <c r="W98" s="150"/>
      <c r="X98" s="151"/>
      <c r="Y98" s="152"/>
      <c r="Z98" s="152"/>
      <c r="AA98" s="153">
        <f t="shared" si="9"/>
        <v>0</v>
      </c>
      <c r="AB98" s="152"/>
      <c r="AC98" s="152"/>
      <c r="AD98" s="152"/>
      <c r="AE98" s="152"/>
      <c r="AF98" s="152"/>
      <c r="AG98" s="152"/>
      <c r="AH98" s="152"/>
      <c r="AI98" s="152"/>
      <c r="AJ98" s="152"/>
      <c r="AK98" s="152"/>
      <c r="AL98" s="152"/>
      <c r="AM98" s="153">
        <f t="shared" si="10"/>
        <v>0</v>
      </c>
      <c r="AN98" s="153">
        <f t="shared" si="11"/>
        <v>0</v>
      </c>
      <c r="AO98" s="153">
        <f t="shared" si="12"/>
        <v>0</v>
      </c>
      <c r="AP98" s="154" t="str">
        <f t="shared" si="13"/>
        <v/>
      </c>
      <c r="AQ98" s="94" t="b">
        <f t="shared" si="14"/>
        <v>0</v>
      </c>
      <c r="AR98" s="155" t="b">
        <f t="shared" si="15"/>
        <v>0</v>
      </c>
      <c r="AS98" s="156" t="str">
        <f t="shared" si="16"/>
        <v/>
      </c>
    </row>
    <row r="99" spans="2:45">
      <c r="B99" s="262"/>
      <c r="C99" s="146"/>
      <c r="D99" s="145"/>
      <c r="E99" s="147"/>
      <c r="F99" s="60"/>
      <c r="G99" s="54" t="e">
        <f>VLOOKUP(F99,Foglio1!$F$2:$G$1509,2,FALSE)</f>
        <v>#N/A</v>
      </c>
      <c r="H99" s="148"/>
      <c r="I99" s="149"/>
      <c r="J99" s="149"/>
      <c r="K99" s="149"/>
      <c r="L99" s="149"/>
      <c r="M99" s="150"/>
      <c r="N99" s="150"/>
      <c r="O99" s="151"/>
      <c r="P99" s="151"/>
      <c r="Q99" s="151"/>
      <c r="R99" s="151"/>
      <c r="S99" s="151"/>
      <c r="T99" s="151"/>
      <c r="U99" s="151"/>
      <c r="V99" s="151"/>
      <c r="W99" s="150"/>
      <c r="X99" s="151"/>
      <c r="Y99" s="152"/>
      <c r="Z99" s="152"/>
      <c r="AA99" s="153">
        <f t="shared" si="9"/>
        <v>0</v>
      </c>
      <c r="AB99" s="152"/>
      <c r="AC99" s="152"/>
      <c r="AD99" s="152"/>
      <c r="AE99" s="152"/>
      <c r="AF99" s="152"/>
      <c r="AG99" s="152"/>
      <c r="AH99" s="152"/>
      <c r="AI99" s="152"/>
      <c r="AJ99" s="152"/>
      <c r="AK99" s="152"/>
      <c r="AL99" s="152"/>
      <c r="AM99" s="153">
        <f t="shared" si="10"/>
        <v>0</v>
      </c>
      <c r="AN99" s="153">
        <f t="shared" si="11"/>
        <v>0</v>
      </c>
      <c r="AO99" s="153">
        <f t="shared" si="12"/>
        <v>0</v>
      </c>
      <c r="AP99" s="154" t="str">
        <f t="shared" si="13"/>
        <v/>
      </c>
      <c r="AQ99" s="94" t="b">
        <f t="shared" si="14"/>
        <v>0</v>
      </c>
      <c r="AR99" s="155" t="b">
        <f t="shared" si="15"/>
        <v>0</v>
      </c>
      <c r="AS99" s="156" t="str">
        <f t="shared" si="16"/>
        <v/>
      </c>
    </row>
    <row r="100" spans="2:45">
      <c r="B100" s="262"/>
      <c r="C100" s="146"/>
      <c r="D100" s="145"/>
      <c r="E100" s="147"/>
      <c r="F100" s="60"/>
      <c r="G100" s="54" t="e">
        <f>VLOOKUP(F100,Foglio1!$F$2:$G$1509,2,FALSE)</f>
        <v>#N/A</v>
      </c>
      <c r="H100" s="148"/>
      <c r="I100" s="149"/>
      <c r="J100" s="149"/>
      <c r="K100" s="149"/>
      <c r="L100" s="149"/>
      <c r="M100" s="150"/>
      <c r="N100" s="150"/>
      <c r="O100" s="151"/>
      <c r="P100" s="151"/>
      <c r="Q100" s="151"/>
      <c r="R100" s="151"/>
      <c r="S100" s="151"/>
      <c r="T100" s="151"/>
      <c r="U100" s="151"/>
      <c r="V100" s="151"/>
      <c r="W100" s="150"/>
      <c r="X100" s="151"/>
      <c r="Y100" s="152"/>
      <c r="Z100" s="152"/>
      <c r="AA100" s="153">
        <f t="shared" si="9"/>
        <v>0</v>
      </c>
      <c r="AB100" s="152"/>
      <c r="AC100" s="152"/>
      <c r="AD100" s="152"/>
      <c r="AE100" s="152"/>
      <c r="AF100" s="152"/>
      <c r="AG100" s="152"/>
      <c r="AH100" s="152"/>
      <c r="AI100" s="152"/>
      <c r="AJ100" s="152"/>
      <c r="AK100" s="152"/>
      <c r="AL100" s="152"/>
      <c r="AM100" s="153">
        <f t="shared" si="10"/>
        <v>0</v>
      </c>
      <c r="AN100" s="153">
        <f t="shared" si="11"/>
        <v>0</v>
      </c>
      <c r="AO100" s="153">
        <f t="shared" si="12"/>
        <v>0</v>
      </c>
      <c r="AP100" s="154" t="str">
        <f t="shared" si="13"/>
        <v/>
      </c>
      <c r="AQ100" s="94" t="b">
        <f t="shared" si="14"/>
        <v>0</v>
      </c>
      <c r="AR100" s="155" t="b">
        <f t="shared" si="15"/>
        <v>0</v>
      </c>
      <c r="AS100" s="156" t="str">
        <f t="shared" si="16"/>
        <v/>
      </c>
    </row>
    <row r="101" spans="2:45">
      <c r="B101" s="262"/>
      <c r="C101" s="146"/>
      <c r="D101" s="145"/>
      <c r="E101" s="147"/>
      <c r="F101" s="60"/>
      <c r="G101" s="54" t="e">
        <f>VLOOKUP(F101,Foglio1!$F$2:$G$1509,2,FALSE)</f>
        <v>#N/A</v>
      </c>
      <c r="H101" s="148"/>
      <c r="I101" s="149"/>
      <c r="J101" s="149"/>
      <c r="K101" s="149"/>
      <c r="L101" s="149"/>
      <c r="M101" s="150"/>
      <c r="N101" s="150"/>
      <c r="O101" s="151"/>
      <c r="P101" s="151"/>
      <c r="Q101" s="151"/>
      <c r="R101" s="151"/>
      <c r="S101" s="151"/>
      <c r="T101" s="151"/>
      <c r="U101" s="151"/>
      <c r="V101" s="151"/>
      <c r="W101" s="150"/>
      <c r="X101" s="151"/>
      <c r="Y101" s="152"/>
      <c r="Z101" s="152"/>
      <c r="AA101" s="153">
        <f t="shared" si="9"/>
        <v>0</v>
      </c>
      <c r="AB101" s="152"/>
      <c r="AC101" s="152"/>
      <c r="AD101" s="152"/>
      <c r="AE101" s="152"/>
      <c r="AF101" s="152"/>
      <c r="AG101" s="152"/>
      <c r="AH101" s="152"/>
      <c r="AI101" s="152"/>
      <c r="AJ101" s="152"/>
      <c r="AK101" s="152"/>
      <c r="AL101" s="152"/>
      <c r="AM101" s="153">
        <f t="shared" si="10"/>
        <v>0</v>
      </c>
      <c r="AN101" s="153">
        <f t="shared" si="11"/>
        <v>0</v>
      </c>
      <c r="AO101" s="153">
        <f t="shared" si="12"/>
        <v>0</v>
      </c>
      <c r="AP101" s="154" t="str">
        <f t="shared" si="13"/>
        <v/>
      </c>
      <c r="AQ101" s="94" t="b">
        <f t="shared" si="14"/>
        <v>0</v>
      </c>
      <c r="AR101" s="155" t="b">
        <f t="shared" si="15"/>
        <v>0</v>
      </c>
      <c r="AS101" s="156" t="str">
        <f t="shared" si="16"/>
        <v/>
      </c>
    </row>
    <row r="102" spans="2:45">
      <c r="B102" s="262"/>
      <c r="C102" s="146"/>
      <c r="D102" s="145"/>
      <c r="E102" s="147"/>
      <c r="F102" s="60"/>
      <c r="G102" s="54" t="e">
        <f>VLOOKUP(F102,Foglio1!$F$2:$G$1509,2,FALSE)</f>
        <v>#N/A</v>
      </c>
      <c r="H102" s="148"/>
      <c r="I102" s="149"/>
      <c r="J102" s="149"/>
      <c r="K102" s="149"/>
      <c r="L102" s="149"/>
      <c r="M102" s="150"/>
      <c r="N102" s="150"/>
      <c r="O102" s="151"/>
      <c r="P102" s="151"/>
      <c r="Q102" s="151"/>
      <c r="R102" s="151"/>
      <c r="S102" s="151"/>
      <c r="T102" s="151"/>
      <c r="U102" s="151"/>
      <c r="V102" s="151"/>
      <c r="W102" s="150"/>
      <c r="X102" s="151"/>
      <c r="Y102" s="152"/>
      <c r="Z102" s="152"/>
      <c r="AA102" s="153">
        <f t="shared" si="9"/>
        <v>0</v>
      </c>
      <c r="AB102" s="152"/>
      <c r="AC102" s="152"/>
      <c r="AD102" s="152"/>
      <c r="AE102" s="152"/>
      <c r="AF102" s="152"/>
      <c r="AG102" s="152"/>
      <c r="AH102" s="152"/>
      <c r="AI102" s="152"/>
      <c r="AJ102" s="152"/>
      <c r="AK102" s="152"/>
      <c r="AL102" s="152"/>
      <c r="AM102" s="153">
        <f t="shared" si="10"/>
        <v>0</v>
      </c>
      <c r="AN102" s="153">
        <f t="shared" si="11"/>
        <v>0</v>
      </c>
      <c r="AO102" s="153">
        <f t="shared" si="12"/>
        <v>0</v>
      </c>
      <c r="AP102" s="154" t="str">
        <f t="shared" si="13"/>
        <v/>
      </c>
      <c r="AQ102" s="94" t="b">
        <f t="shared" si="14"/>
        <v>0</v>
      </c>
      <c r="AR102" s="155" t="b">
        <f t="shared" si="15"/>
        <v>0</v>
      </c>
      <c r="AS102" s="156" t="str">
        <f t="shared" si="16"/>
        <v/>
      </c>
    </row>
    <row r="103" spans="2:45">
      <c r="B103" s="262"/>
      <c r="C103" s="146"/>
      <c r="D103" s="145"/>
      <c r="E103" s="147"/>
      <c r="F103" s="60"/>
      <c r="G103" s="54" t="e">
        <f>VLOOKUP(F103,Foglio1!$F$2:$G$1509,2,FALSE)</f>
        <v>#N/A</v>
      </c>
      <c r="H103" s="148"/>
      <c r="I103" s="149"/>
      <c r="J103" s="149"/>
      <c r="K103" s="149"/>
      <c r="L103" s="149"/>
      <c r="M103" s="150"/>
      <c r="N103" s="150"/>
      <c r="O103" s="151"/>
      <c r="P103" s="151"/>
      <c r="Q103" s="151"/>
      <c r="R103" s="151"/>
      <c r="S103" s="151"/>
      <c r="T103" s="151"/>
      <c r="U103" s="151"/>
      <c r="V103" s="151"/>
      <c r="W103" s="150"/>
      <c r="X103" s="151"/>
      <c r="Y103" s="152"/>
      <c r="Z103" s="152"/>
      <c r="AA103" s="153">
        <f t="shared" si="9"/>
        <v>0</v>
      </c>
      <c r="AB103" s="152"/>
      <c r="AC103" s="152"/>
      <c r="AD103" s="152"/>
      <c r="AE103" s="152"/>
      <c r="AF103" s="152"/>
      <c r="AG103" s="152"/>
      <c r="AH103" s="152"/>
      <c r="AI103" s="152"/>
      <c r="AJ103" s="152"/>
      <c r="AK103" s="152"/>
      <c r="AL103" s="152"/>
      <c r="AM103" s="153">
        <f t="shared" si="10"/>
        <v>0</v>
      </c>
      <c r="AN103" s="153">
        <f t="shared" si="11"/>
        <v>0</v>
      </c>
      <c r="AO103" s="153">
        <f t="shared" si="12"/>
        <v>0</v>
      </c>
      <c r="AP103" s="154" t="str">
        <f t="shared" si="13"/>
        <v/>
      </c>
      <c r="AQ103" s="94" t="b">
        <f t="shared" si="14"/>
        <v>0</v>
      </c>
      <c r="AR103" s="155" t="b">
        <f t="shared" si="15"/>
        <v>0</v>
      </c>
      <c r="AS103" s="156" t="str">
        <f t="shared" si="16"/>
        <v/>
      </c>
    </row>
    <row r="104" spans="2:45">
      <c r="B104" s="262"/>
      <c r="C104" s="146"/>
      <c r="D104" s="145"/>
      <c r="E104" s="147"/>
      <c r="F104" s="60"/>
      <c r="G104" s="54" t="e">
        <f>VLOOKUP(F104,Foglio1!$F$2:$G$1509,2,FALSE)</f>
        <v>#N/A</v>
      </c>
      <c r="H104" s="148"/>
      <c r="I104" s="149"/>
      <c r="J104" s="149"/>
      <c r="K104" s="149"/>
      <c r="L104" s="149"/>
      <c r="M104" s="150"/>
      <c r="N104" s="150"/>
      <c r="O104" s="151"/>
      <c r="P104" s="151"/>
      <c r="Q104" s="151"/>
      <c r="R104" s="151"/>
      <c r="S104" s="151"/>
      <c r="T104" s="151"/>
      <c r="U104" s="151"/>
      <c r="V104" s="151"/>
      <c r="W104" s="150"/>
      <c r="X104" s="151"/>
      <c r="Y104" s="152"/>
      <c r="Z104" s="152"/>
      <c r="AA104" s="153">
        <f t="shared" si="9"/>
        <v>0</v>
      </c>
      <c r="AB104" s="152"/>
      <c r="AC104" s="152"/>
      <c r="AD104" s="152"/>
      <c r="AE104" s="152"/>
      <c r="AF104" s="152"/>
      <c r="AG104" s="152"/>
      <c r="AH104" s="152"/>
      <c r="AI104" s="152"/>
      <c r="AJ104" s="152"/>
      <c r="AK104" s="152"/>
      <c r="AL104" s="152"/>
      <c r="AM104" s="153">
        <f t="shared" si="10"/>
        <v>0</v>
      </c>
      <c r="AN104" s="153">
        <f t="shared" si="11"/>
        <v>0</v>
      </c>
      <c r="AO104" s="153">
        <f t="shared" si="12"/>
        <v>0</v>
      </c>
      <c r="AP104" s="154" t="str">
        <f t="shared" si="13"/>
        <v/>
      </c>
      <c r="AQ104" s="94" t="b">
        <f t="shared" si="14"/>
        <v>0</v>
      </c>
      <c r="AR104" s="155" t="b">
        <f t="shared" si="15"/>
        <v>0</v>
      </c>
      <c r="AS104" s="156" t="str">
        <f t="shared" si="16"/>
        <v/>
      </c>
    </row>
    <row r="105" spans="2:45">
      <c r="B105" s="262"/>
      <c r="C105" s="146"/>
      <c r="D105" s="145"/>
      <c r="E105" s="147"/>
      <c r="F105" s="60"/>
      <c r="G105" s="54" t="e">
        <f>VLOOKUP(F105,Foglio1!$F$2:$G$1509,2,FALSE)</f>
        <v>#N/A</v>
      </c>
      <c r="H105" s="148"/>
      <c r="I105" s="149"/>
      <c r="J105" s="149"/>
      <c r="K105" s="149"/>
      <c r="L105" s="149"/>
      <c r="M105" s="150"/>
      <c r="N105" s="150"/>
      <c r="O105" s="151"/>
      <c r="P105" s="151"/>
      <c r="Q105" s="151"/>
      <c r="R105" s="151"/>
      <c r="S105" s="151"/>
      <c r="T105" s="151"/>
      <c r="U105" s="151"/>
      <c r="V105" s="151"/>
      <c r="W105" s="150"/>
      <c r="X105" s="151"/>
      <c r="Y105" s="152"/>
      <c r="Z105" s="152"/>
      <c r="AA105" s="153">
        <f t="shared" si="9"/>
        <v>0</v>
      </c>
      <c r="AB105" s="152"/>
      <c r="AC105" s="152"/>
      <c r="AD105" s="152"/>
      <c r="AE105" s="152"/>
      <c r="AF105" s="152"/>
      <c r="AG105" s="152"/>
      <c r="AH105" s="152"/>
      <c r="AI105" s="152"/>
      <c r="AJ105" s="152"/>
      <c r="AK105" s="152"/>
      <c r="AL105" s="152"/>
      <c r="AM105" s="153">
        <f t="shared" si="10"/>
        <v>0</v>
      </c>
      <c r="AN105" s="153">
        <f t="shared" si="11"/>
        <v>0</v>
      </c>
      <c r="AO105" s="153">
        <f t="shared" si="12"/>
        <v>0</v>
      </c>
      <c r="AP105" s="154" t="str">
        <f t="shared" si="13"/>
        <v/>
      </c>
      <c r="AQ105" s="94" t="b">
        <f t="shared" si="14"/>
        <v>0</v>
      </c>
      <c r="AR105" s="155" t="b">
        <f t="shared" si="15"/>
        <v>0</v>
      </c>
      <c r="AS105" s="156" t="str">
        <f t="shared" si="16"/>
        <v/>
      </c>
    </row>
    <row r="106" spans="2:45">
      <c r="B106" s="262"/>
      <c r="C106" s="146"/>
      <c r="D106" s="145"/>
      <c r="E106" s="147"/>
      <c r="F106" s="60"/>
      <c r="G106" s="54" t="e">
        <f>VLOOKUP(F106,Foglio1!$F$2:$G$1509,2,FALSE)</f>
        <v>#N/A</v>
      </c>
      <c r="H106" s="148"/>
      <c r="I106" s="149"/>
      <c r="J106" s="149"/>
      <c r="K106" s="149"/>
      <c r="L106" s="149"/>
      <c r="M106" s="150"/>
      <c r="N106" s="150"/>
      <c r="O106" s="151"/>
      <c r="P106" s="151"/>
      <c r="Q106" s="151"/>
      <c r="R106" s="151"/>
      <c r="S106" s="151"/>
      <c r="T106" s="151"/>
      <c r="U106" s="151"/>
      <c r="V106" s="151"/>
      <c r="W106" s="150"/>
      <c r="X106" s="151"/>
      <c r="Y106" s="152"/>
      <c r="Z106" s="152"/>
      <c r="AA106" s="153">
        <f t="shared" si="9"/>
        <v>0</v>
      </c>
      <c r="AB106" s="152"/>
      <c r="AC106" s="152"/>
      <c r="AD106" s="152"/>
      <c r="AE106" s="152"/>
      <c r="AF106" s="152"/>
      <c r="AG106" s="152"/>
      <c r="AH106" s="152"/>
      <c r="AI106" s="152"/>
      <c r="AJ106" s="152"/>
      <c r="AK106" s="152"/>
      <c r="AL106" s="152"/>
      <c r="AM106" s="153">
        <f t="shared" si="10"/>
        <v>0</v>
      </c>
      <c r="AN106" s="153">
        <f t="shared" si="11"/>
        <v>0</v>
      </c>
      <c r="AO106" s="153">
        <f t="shared" si="12"/>
        <v>0</v>
      </c>
      <c r="AP106" s="154" t="str">
        <f t="shared" si="13"/>
        <v/>
      </c>
      <c r="AQ106" s="94" t="b">
        <f t="shared" si="14"/>
        <v>0</v>
      </c>
      <c r="AR106" s="155" t="b">
        <f t="shared" si="15"/>
        <v>0</v>
      </c>
      <c r="AS106" s="156" t="str">
        <f t="shared" si="16"/>
        <v/>
      </c>
    </row>
    <row r="107" spans="2:45">
      <c r="B107" s="262"/>
      <c r="C107" s="146"/>
      <c r="D107" s="145"/>
      <c r="E107" s="147"/>
      <c r="F107" s="60"/>
      <c r="G107" s="54" t="e">
        <f>VLOOKUP(F107,Foglio1!$F$2:$G$1509,2,FALSE)</f>
        <v>#N/A</v>
      </c>
      <c r="H107" s="148"/>
      <c r="I107" s="149"/>
      <c r="J107" s="149"/>
      <c r="K107" s="149"/>
      <c r="L107" s="149"/>
      <c r="M107" s="150"/>
      <c r="N107" s="150"/>
      <c r="O107" s="151"/>
      <c r="P107" s="151"/>
      <c r="Q107" s="151"/>
      <c r="R107" s="151"/>
      <c r="S107" s="151"/>
      <c r="T107" s="151"/>
      <c r="U107" s="151"/>
      <c r="V107" s="151"/>
      <c r="W107" s="150"/>
      <c r="X107" s="151"/>
      <c r="Y107" s="152"/>
      <c r="Z107" s="152"/>
      <c r="AA107" s="153">
        <f t="shared" si="9"/>
        <v>0</v>
      </c>
      <c r="AB107" s="152"/>
      <c r="AC107" s="152"/>
      <c r="AD107" s="152"/>
      <c r="AE107" s="152"/>
      <c r="AF107" s="152"/>
      <c r="AG107" s="152"/>
      <c r="AH107" s="152"/>
      <c r="AI107" s="152"/>
      <c r="AJ107" s="152"/>
      <c r="AK107" s="152"/>
      <c r="AL107" s="152"/>
      <c r="AM107" s="153">
        <f t="shared" si="10"/>
        <v>0</v>
      </c>
      <c r="AN107" s="153">
        <f t="shared" si="11"/>
        <v>0</v>
      </c>
      <c r="AO107" s="153">
        <f t="shared" si="12"/>
        <v>0</v>
      </c>
      <c r="AP107" s="154" t="str">
        <f t="shared" si="13"/>
        <v/>
      </c>
      <c r="AQ107" s="94" t="b">
        <f t="shared" si="14"/>
        <v>0</v>
      </c>
      <c r="AR107" s="155" t="b">
        <f t="shared" si="15"/>
        <v>0</v>
      </c>
      <c r="AS107" s="156" t="str">
        <f t="shared" si="16"/>
        <v/>
      </c>
    </row>
    <row r="108" spans="2:45">
      <c r="B108" s="262"/>
      <c r="C108" s="146"/>
      <c r="D108" s="145"/>
      <c r="E108" s="147"/>
      <c r="F108" s="60"/>
      <c r="G108" s="54" t="e">
        <f>VLOOKUP(F108,Foglio1!$F$2:$G$1509,2,FALSE)</f>
        <v>#N/A</v>
      </c>
      <c r="H108" s="148"/>
      <c r="I108" s="149"/>
      <c r="J108" s="149"/>
      <c r="K108" s="149"/>
      <c r="L108" s="149"/>
      <c r="M108" s="150"/>
      <c r="N108" s="150"/>
      <c r="O108" s="151"/>
      <c r="P108" s="151"/>
      <c r="Q108" s="151"/>
      <c r="R108" s="151"/>
      <c r="S108" s="151"/>
      <c r="T108" s="151"/>
      <c r="U108" s="151"/>
      <c r="V108" s="151"/>
      <c r="W108" s="150"/>
      <c r="X108" s="151"/>
      <c r="Y108" s="152"/>
      <c r="Z108" s="152"/>
      <c r="AA108" s="153">
        <f t="shared" si="9"/>
        <v>0</v>
      </c>
      <c r="AB108" s="152"/>
      <c r="AC108" s="152"/>
      <c r="AD108" s="152"/>
      <c r="AE108" s="152"/>
      <c r="AF108" s="152"/>
      <c r="AG108" s="152"/>
      <c r="AH108" s="152"/>
      <c r="AI108" s="152"/>
      <c r="AJ108" s="152"/>
      <c r="AK108" s="152"/>
      <c r="AL108" s="152"/>
      <c r="AM108" s="153">
        <f t="shared" si="10"/>
        <v>0</v>
      </c>
      <c r="AN108" s="153">
        <f t="shared" si="11"/>
        <v>0</v>
      </c>
      <c r="AO108" s="153">
        <f t="shared" si="12"/>
        <v>0</v>
      </c>
      <c r="AP108" s="154" t="str">
        <f t="shared" si="13"/>
        <v/>
      </c>
      <c r="AQ108" s="94" t="b">
        <f t="shared" si="14"/>
        <v>0</v>
      </c>
      <c r="AR108" s="155" t="b">
        <f t="shared" si="15"/>
        <v>0</v>
      </c>
      <c r="AS108" s="156" t="str">
        <f t="shared" si="16"/>
        <v/>
      </c>
    </row>
    <row r="109" spans="2:45">
      <c r="B109" s="262"/>
      <c r="C109" s="146"/>
      <c r="D109" s="145"/>
      <c r="E109" s="147"/>
      <c r="F109" s="60"/>
      <c r="G109" s="54" t="e">
        <f>VLOOKUP(F109,Foglio1!$F$2:$G$1509,2,FALSE)</f>
        <v>#N/A</v>
      </c>
      <c r="H109" s="148"/>
      <c r="I109" s="149"/>
      <c r="J109" s="149"/>
      <c r="K109" s="149"/>
      <c r="L109" s="149"/>
      <c r="M109" s="150"/>
      <c r="N109" s="150"/>
      <c r="O109" s="151"/>
      <c r="P109" s="151"/>
      <c r="Q109" s="151"/>
      <c r="R109" s="151"/>
      <c r="S109" s="151"/>
      <c r="T109" s="151"/>
      <c r="U109" s="151"/>
      <c r="V109" s="151"/>
      <c r="W109" s="150"/>
      <c r="X109" s="151"/>
      <c r="Y109" s="152"/>
      <c r="Z109" s="152"/>
      <c r="AA109" s="153">
        <f t="shared" si="9"/>
        <v>0</v>
      </c>
      <c r="AB109" s="152"/>
      <c r="AC109" s="152"/>
      <c r="AD109" s="152"/>
      <c r="AE109" s="152"/>
      <c r="AF109" s="152"/>
      <c r="AG109" s="152"/>
      <c r="AH109" s="152"/>
      <c r="AI109" s="152"/>
      <c r="AJ109" s="152"/>
      <c r="AK109" s="152"/>
      <c r="AL109" s="152"/>
      <c r="AM109" s="153">
        <f t="shared" si="10"/>
        <v>0</v>
      </c>
      <c r="AN109" s="153">
        <f t="shared" si="11"/>
        <v>0</v>
      </c>
      <c r="AO109" s="153">
        <f t="shared" si="12"/>
        <v>0</v>
      </c>
      <c r="AP109" s="154" t="str">
        <f t="shared" si="13"/>
        <v/>
      </c>
      <c r="AQ109" s="94" t="b">
        <f t="shared" si="14"/>
        <v>0</v>
      </c>
      <c r="AR109" s="155" t="b">
        <f t="shared" si="15"/>
        <v>0</v>
      </c>
      <c r="AS109" s="156" t="str">
        <f t="shared" si="16"/>
        <v/>
      </c>
    </row>
    <row r="110" spans="2:45">
      <c r="B110" s="262"/>
      <c r="C110" s="146"/>
      <c r="D110" s="145"/>
      <c r="E110" s="147"/>
      <c r="F110" s="60"/>
      <c r="G110" s="54" t="e">
        <f>VLOOKUP(F110,Foglio1!$F$2:$G$1509,2,FALSE)</f>
        <v>#N/A</v>
      </c>
      <c r="H110" s="148"/>
      <c r="I110" s="149"/>
      <c r="J110" s="149"/>
      <c r="K110" s="149"/>
      <c r="L110" s="149"/>
      <c r="M110" s="150"/>
      <c r="N110" s="150"/>
      <c r="O110" s="151"/>
      <c r="P110" s="151"/>
      <c r="Q110" s="151"/>
      <c r="R110" s="151"/>
      <c r="S110" s="151"/>
      <c r="T110" s="151"/>
      <c r="U110" s="151"/>
      <c r="V110" s="151"/>
      <c r="W110" s="150"/>
      <c r="X110" s="151"/>
      <c r="Y110" s="152"/>
      <c r="Z110" s="152"/>
      <c r="AA110" s="153">
        <f t="shared" si="9"/>
        <v>0</v>
      </c>
      <c r="AB110" s="152"/>
      <c r="AC110" s="152"/>
      <c r="AD110" s="152"/>
      <c r="AE110" s="152"/>
      <c r="AF110" s="152"/>
      <c r="AG110" s="152"/>
      <c r="AH110" s="152"/>
      <c r="AI110" s="152"/>
      <c r="AJ110" s="152"/>
      <c r="AK110" s="152"/>
      <c r="AL110" s="152"/>
      <c r="AM110" s="153">
        <f t="shared" si="10"/>
        <v>0</v>
      </c>
      <c r="AN110" s="153">
        <f t="shared" si="11"/>
        <v>0</v>
      </c>
      <c r="AO110" s="153">
        <f t="shared" si="12"/>
        <v>0</v>
      </c>
      <c r="AP110" s="154" t="str">
        <f t="shared" si="13"/>
        <v/>
      </c>
      <c r="AQ110" s="94" t="b">
        <f t="shared" si="14"/>
        <v>0</v>
      </c>
      <c r="AR110" s="155" t="b">
        <f t="shared" si="15"/>
        <v>0</v>
      </c>
      <c r="AS110" s="156" t="str">
        <f t="shared" si="16"/>
        <v/>
      </c>
    </row>
    <row r="111" spans="2:45">
      <c r="B111" s="262"/>
      <c r="C111" s="146"/>
      <c r="D111" s="145"/>
      <c r="E111" s="147"/>
      <c r="F111" s="60"/>
      <c r="G111" s="54" t="e">
        <f>VLOOKUP(F111,Foglio1!$F$2:$G$1509,2,FALSE)</f>
        <v>#N/A</v>
      </c>
      <c r="H111" s="148"/>
      <c r="I111" s="149"/>
      <c r="J111" s="149"/>
      <c r="K111" s="149"/>
      <c r="L111" s="149"/>
      <c r="M111" s="150"/>
      <c r="N111" s="150"/>
      <c r="O111" s="151"/>
      <c r="P111" s="151"/>
      <c r="Q111" s="151"/>
      <c r="R111" s="151"/>
      <c r="S111" s="151"/>
      <c r="T111" s="151"/>
      <c r="U111" s="151"/>
      <c r="V111" s="151"/>
      <c r="W111" s="150"/>
      <c r="X111" s="151"/>
      <c r="Y111" s="152"/>
      <c r="Z111" s="152"/>
      <c r="AA111" s="153">
        <f t="shared" si="9"/>
        <v>0</v>
      </c>
      <c r="AB111" s="152"/>
      <c r="AC111" s="152"/>
      <c r="AD111" s="152"/>
      <c r="AE111" s="152"/>
      <c r="AF111" s="152"/>
      <c r="AG111" s="152"/>
      <c r="AH111" s="152"/>
      <c r="AI111" s="152"/>
      <c r="AJ111" s="152"/>
      <c r="AK111" s="152"/>
      <c r="AL111" s="152"/>
      <c r="AM111" s="153">
        <f t="shared" si="10"/>
        <v>0</v>
      </c>
      <c r="AN111" s="153">
        <f t="shared" si="11"/>
        <v>0</v>
      </c>
      <c r="AO111" s="153">
        <f t="shared" si="12"/>
        <v>0</v>
      </c>
      <c r="AP111" s="154" t="str">
        <f t="shared" si="13"/>
        <v/>
      </c>
      <c r="AQ111" s="94" t="b">
        <f t="shared" si="14"/>
        <v>0</v>
      </c>
      <c r="AR111" s="155" t="b">
        <f t="shared" si="15"/>
        <v>0</v>
      </c>
      <c r="AS111" s="156" t="str">
        <f t="shared" si="16"/>
        <v/>
      </c>
    </row>
    <row r="112" spans="2:45">
      <c r="B112" s="262"/>
      <c r="C112" s="146"/>
      <c r="D112" s="145"/>
      <c r="E112" s="147"/>
      <c r="F112" s="60"/>
      <c r="G112" s="54" t="e">
        <f>VLOOKUP(F112,Foglio1!$F$2:$G$1509,2,FALSE)</f>
        <v>#N/A</v>
      </c>
      <c r="H112" s="148"/>
      <c r="I112" s="149"/>
      <c r="J112" s="149"/>
      <c r="K112" s="149"/>
      <c r="L112" s="149"/>
      <c r="M112" s="150"/>
      <c r="N112" s="150"/>
      <c r="O112" s="151"/>
      <c r="P112" s="151"/>
      <c r="Q112" s="151"/>
      <c r="R112" s="151"/>
      <c r="S112" s="151"/>
      <c r="T112" s="151"/>
      <c r="U112" s="151"/>
      <c r="V112" s="151"/>
      <c r="W112" s="150"/>
      <c r="X112" s="151"/>
      <c r="Y112" s="152"/>
      <c r="Z112" s="152"/>
      <c r="AA112" s="153">
        <f t="shared" si="9"/>
        <v>0</v>
      </c>
      <c r="AB112" s="152"/>
      <c r="AC112" s="152"/>
      <c r="AD112" s="152"/>
      <c r="AE112" s="152"/>
      <c r="AF112" s="152"/>
      <c r="AG112" s="152"/>
      <c r="AH112" s="152"/>
      <c r="AI112" s="152"/>
      <c r="AJ112" s="152"/>
      <c r="AK112" s="152"/>
      <c r="AL112" s="152"/>
      <c r="AM112" s="153">
        <f t="shared" si="10"/>
        <v>0</v>
      </c>
      <c r="AN112" s="153">
        <f t="shared" si="11"/>
        <v>0</v>
      </c>
      <c r="AO112" s="153">
        <f t="shared" si="12"/>
        <v>0</v>
      </c>
      <c r="AP112" s="154" t="str">
        <f t="shared" si="13"/>
        <v/>
      </c>
      <c r="AQ112" s="94" t="b">
        <f t="shared" si="14"/>
        <v>0</v>
      </c>
      <c r="AR112" s="155" t="b">
        <f t="shared" si="15"/>
        <v>0</v>
      </c>
      <c r="AS112" s="156" t="str">
        <f t="shared" si="16"/>
        <v/>
      </c>
    </row>
    <row r="113" spans="2:45">
      <c r="B113" s="262"/>
      <c r="C113" s="146"/>
      <c r="D113" s="145"/>
      <c r="E113" s="147"/>
      <c r="F113" s="60"/>
      <c r="G113" s="54" t="e">
        <f>VLOOKUP(F113,Foglio1!$F$2:$G$1509,2,FALSE)</f>
        <v>#N/A</v>
      </c>
      <c r="H113" s="148"/>
      <c r="I113" s="149"/>
      <c r="J113" s="149"/>
      <c r="K113" s="149"/>
      <c r="L113" s="149"/>
      <c r="M113" s="150"/>
      <c r="N113" s="150"/>
      <c r="O113" s="151"/>
      <c r="P113" s="151"/>
      <c r="Q113" s="151"/>
      <c r="R113" s="151"/>
      <c r="S113" s="151"/>
      <c r="T113" s="151"/>
      <c r="U113" s="151"/>
      <c r="V113" s="151"/>
      <c r="W113" s="150"/>
      <c r="X113" s="151"/>
      <c r="Y113" s="152"/>
      <c r="Z113" s="152"/>
      <c r="AA113" s="153">
        <f t="shared" si="9"/>
        <v>0</v>
      </c>
      <c r="AB113" s="152"/>
      <c r="AC113" s="152"/>
      <c r="AD113" s="152"/>
      <c r="AE113" s="152"/>
      <c r="AF113" s="152"/>
      <c r="AG113" s="152"/>
      <c r="AH113" s="152"/>
      <c r="AI113" s="152"/>
      <c r="AJ113" s="152"/>
      <c r="AK113" s="152"/>
      <c r="AL113" s="152"/>
      <c r="AM113" s="153">
        <f t="shared" si="10"/>
        <v>0</v>
      </c>
      <c r="AN113" s="153">
        <f t="shared" si="11"/>
        <v>0</v>
      </c>
      <c r="AO113" s="153">
        <f t="shared" si="12"/>
        <v>0</v>
      </c>
      <c r="AP113" s="154" t="str">
        <f t="shared" si="13"/>
        <v/>
      </c>
      <c r="AQ113" s="94" t="b">
        <f t="shared" si="14"/>
        <v>0</v>
      </c>
      <c r="AR113" s="155" t="b">
        <f t="shared" si="15"/>
        <v>0</v>
      </c>
      <c r="AS113" s="156" t="str">
        <f t="shared" si="16"/>
        <v/>
      </c>
    </row>
    <row r="114" spans="2:45">
      <c r="B114" s="262"/>
      <c r="C114" s="146"/>
      <c r="D114" s="145"/>
      <c r="E114" s="147"/>
      <c r="F114" s="60"/>
      <c r="G114" s="54" t="e">
        <f>VLOOKUP(F114,Foglio1!$F$2:$G$1509,2,FALSE)</f>
        <v>#N/A</v>
      </c>
      <c r="H114" s="148"/>
      <c r="I114" s="149"/>
      <c r="J114" s="149"/>
      <c r="K114" s="149"/>
      <c r="L114" s="149"/>
      <c r="M114" s="150"/>
      <c r="N114" s="150"/>
      <c r="O114" s="151"/>
      <c r="P114" s="151"/>
      <c r="Q114" s="151"/>
      <c r="R114" s="151"/>
      <c r="S114" s="151"/>
      <c r="T114" s="151"/>
      <c r="U114" s="151"/>
      <c r="V114" s="151"/>
      <c r="W114" s="150"/>
      <c r="X114" s="151"/>
      <c r="Y114" s="152"/>
      <c r="Z114" s="152"/>
      <c r="AA114" s="153">
        <f t="shared" si="9"/>
        <v>0</v>
      </c>
      <c r="AB114" s="152"/>
      <c r="AC114" s="152"/>
      <c r="AD114" s="152"/>
      <c r="AE114" s="152"/>
      <c r="AF114" s="152"/>
      <c r="AG114" s="152"/>
      <c r="AH114" s="152"/>
      <c r="AI114" s="152"/>
      <c r="AJ114" s="152"/>
      <c r="AK114" s="152"/>
      <c r="AL114" s="152"/>
      <c r="AM114" s="153">
        <f t="shared" si="10"/>
        <v>0</v>
      </c>
      <c r="AN114" s="153">
        <f t="shared" si="11"/>
        <v>0</v>
      </c>
      <c r="AO114" s="153">
        <f t="shared" si="12"/>
        <v>0</v>
      </c>
      <c r="AP114" s="154" t="str">
        <f t="shared" si="13"/>
        <v/>
      </c>
      <c r="AQ114" s="94" t="b">
        <f t="shared" si="14"/>
        <v>0</v>
      </c>
      <c r="AR114" s="155" t="b">
        <f t="shared" si="15"/>
        <v>0</v>
      </c>
      <c r="AS114" s="156" t="str">
        <f t="shared" si="16"/>
        <v/>
      </c>
    </row>
    <row r="115" spans="2:45">
      <c r="B115" s="262"/>
      <c r="C115" s="146"/>
      <c r="D115" s="145"/>
      <c r="E115" s="147"/>
      <c r="F115" s="60"/>
      <c r="G115" s="54" t="e">
        <f>VLOOKUP(F115,Foglio1!$F$2:$G$1509,2,FALSE)</f>
        <v>#N/A</v>
      </c>
      <c r="H115" s="148"/>
      <c r="I115" s="149"/>
      <c r="J115" s="149"/>
      <c r="K115" s="149"/>
      <c r="L115" s="149"/>
      <c r="M115" s="150"/>
      <c r="N115" s="150"/>
      <c r="O115" s="151"/>
      <c r="P115" s="151"/>
      <c r="Q115" s="151"/>
      <c r="R115" s="151"/>
      <c r="S115" s="151"/>
      <c r="T115" s="151"/>
      <c r="U115" s="151"/>
      <c r="V115" s="151"/>
      <c r="W115" s="150"/>
      <c r="X115" s="151"/>
      <c r="Y115" s="152"/>
      <c r="Z115" s="152"/>
      <c r="AA115" s="153">
        <f t="shared" si="9"/>
        <v>0</v>
      </c>
      <c r="AB115" s="152"/>
      <c r="AC115" s="152"/>
      <c r="AD115" s="152"/>
      <c r="AE115" s="152"/>
      <c r="AF115" s="152"/>
      <c r="AG115" s="152"/>
      <c r="AH115" s="152"/>
      <c r="AI115" s="152"/>
      <c r="AJ115" s="152"/>
      <c r="AK115" s="152"/>
      <c r="AL115" s="152"/>
      <c r="AM115" s="153">
        <f t="shared" si="10"/>
        <v>0</v>
      </c>
      <c r="AN115" s="153">
        <f t="shared" si="11"/>
        <v>0</v>
      </c>
      <c r="AO115" s="153">
        <f t="shared" si="12"/>
        <v>0</v>
      </c>
      <c r="AP115" s="154" t="str">
        <f t="shared" si="13"/>
        <v/>
      </c>
      <c r="AQ115" s="94" t="b">
        <f t="shared" si="14"/>
        <v>0</v>
      </c>
      <c r="AR115" s="155" t="b">
        <f t="shared" si="15"/>
        <v>0</v>
      </c>
      <c r="AS115" s="156" t="str">
        <f t="shared" si="16"/>
        <v/>
      </c>
    </row>
    <row r="116" spans="2:45">
      <c r="B116" s="262"/>
      <c r="C116" s="146"/>
      <c r="D116" s="145"/>
      <c r="E116" s="147"/>
      <c r="F116" s="60"/>
      <c r="G116" s="54" t="e">
        <f>VLOOKUP(F116,Foglio1!$F$2:$G$1509,2,FALSE)</f>
        <v>#N/A</v>
      </c>
      <c r="H116" s="148"/>
      <c r="I116" s="149"/>
      <c r="J116" s="149"/>
      <c r="K116" s="149"/>
      <c r="L116" s="149"/>
      <c r="M116" s="150"/>
      <c r="N116" s="150"/>
      <c r="O116" s="151"/>
      <c r="P116" s="151"/>
      <c r="Q116" s="151"/>
      <c r="R116" s="151"/>
      <c r="S116" s="151"/>
      <c r="T116" s="151"/>
      <c r="U116" s="151"/>
      <c r="V116" s="151"/>
      <c r="W116" s="150"/>
      <c r="X116" s="151"/>
      <c r="Y116" s="152"/>
      <c r="Z116" s="152"/>
      <c r="AA116" s="153">
        <f t="shared" si="9"/>
        <v>0</v>
      </c>
      <c r="AB116" s="152"/>
      <c r="AC116" s="152"/>
      <c r="AD116" s="152"/>
      <c r="AE116" s="152"/>
      <c r="AF116" s="152"/>
      <c r="AG116" s="152"/>
      <c r="AH116" s="152"/>
      <c r="AI116" s="152"/>
      <c r="AJ116" s="152"/>
      <c r="AK116" s="152"/>
      <c r="AL116" s="152"/>
      <c r="AM116" s="153">
        <f t="shared" si="10"/>
        <v>0</v>
      </c>
      <c r="AN116" s="153">
        <f t="shared" si="11"/>
        <v>0</v>
      </c>
      <c r="AO116" s="153">
        <f t="shared" si="12"/>
        <v>0</v>
      </c>
      <c r="AP116" s="154" t="str">
        <f t="shared" si="13"/>
        <v/>
      </c>
      <c r="AQ116" s="94" t="b">
        <f t="shared" si="14"/>
        <v>0</v>
      </c>
      <c r="AR116" s="155" t="b">
        <f t="shared" si="15"/>
        <v>0</v>
      </c>
      <c r="AS116" s="156" t="str">
        <f t="shared" si="16"/>
        <v/>
      </c>
    </row>
    <row r="117" spans="2:45">
      <c r="B117" s="262"/>
      <c r="C117" s="146"/>
      <c r="D117" s="145"/>
      <c r="E117" s="147"/>
      <c r="F117" s="60"/>
      <c r="G117" s="54" t="e">
        <f>VLOOKUP(F117,Foglio1!$F$2:$G$1509,2,FALSE)</f>
        <v>#N/A</v>
      </c>
      <c r="H117" s="148"/>
      <c r="I117" s="149"/>
      <c r="J117" s="149"/>
      <c r="K117" s="149"/>
      <c r="L117" s="149"/>
      <c r="M117" s="150"/>
      <c r="N117" s="150"/>
      <c r="O117" s="151"/>
      <c r="P117" s="151"/>
      <c r="Q117" s="151"/>
      <c r="R117" s="151"/>
      <c r="S117" s="151"/>
      <c r="T117" s="151"/>
      <c r="U117" s="151"/>
      <c r="V117" s="151"/>
      <c r="W117" s="150"/>
      <c r="X117" s="151"/>
      <c r="Y117" s="152"/>
      <c r="Z117" s="152"/>
      <c r="AA117" s="153">
        <f t="shared" si="9"/>
        <v>0</v>
      </c>
      <c r="AB117" s="152"/>
      <c r="AC117" s="152"/>
      <c r="AD117" s="152"/>
      <c r="AE117" s="152"/>
      <c r="AF117" s="152"/>
      <c r="AG117" s="152"/>
      <c r="AH117" s="152"/>
      <c r="AI117" s="152"/>
      <c r="AJ117" s="152"/>
      <c r="AK117" s="152"/>
      <c r="AL117" s="152"/>
      <c r="AM117" s="153">
        <f t="shared" si="10"/>
        <v>0</v>
      </c>
      <c r="AN117" s="153">
        <f t="shared" si="11"/>
        <v>0</v>
      </c>
      <c r="AO117" s="153">
        <f t="shared" si="12"/>
        <v>0</v>
      </c>
      <c r="AP117" s="154" t="str">
        <f t="shared" si="13"/>
        <v/>
      </c>
      <c r="AQ117" s="94" t="b">
        <f t="shared" si="14"/>
        <v>0</v>
      </c>
      <c r="AR117" s="155" t="b">
        <f t="shared" si="15"/>
        <v>0</v>
      </c>
      <c r="AS117" s="156" t="str">
        <f t="shared" si="16"/>
        <v/>
      </c>
    </row>
    <row r="118" spans="2:45">
      <c r="B118" s="262"/>
      <c r="C118" s="146"/>
      <c r="D118" s="145"/>
      <c r="E118" s="147"/>
      <c r="F118" s="60"/>
      <c r="G118" s="54" t="e">
        <f>VLOOKUP(F118,Foglio1!$F$2:$G$1509,2,FALSE)</f>
        <v>#N/A</v>
      </c>
      <c r="H118" s="148"/>
      <c r="I118" s="149"/>
      <c r="J118" s="149"/>
      <c r="K118" s="149"/>
      <c r="L118" s="149"/>
      <c r="M118" s="150"/>
      <c r="N118" s="150"/>
      <c r="O118" s="151"/>
      <c r="P118" s="151"/>
      <c r="Q118" s="151"/>
      <c r="R118" s="151"/>
      <c r="S118" s="151"/>
      <c r="T118" s="151"/>
      <c r="U118" s="151"/>
      <c r="V118" s="151"/>
      <c r="W118" s="150"/>
      <c r="X118" s="151"/>
      <c r="Y118" s="152"/>
      <c r="Z118" s="152"/>
      <c r="AA118" s="153">
        <f t="shared" si="9"/>
        <v>0</v>
      </c>
      <c r="AB118" s="152"/>
      <c r="AC118" s="152"/>
      <c r="AD118" s="152"/>
      <c r="AE118" s="152"/>
      <c r="AF118" s="152"/>
      <c r="AG118" s="152"/>
      <c r="AH118" s="152"/>
      <c r="AI118" s="152"/>
      <c r="AJ118" s="152"/>
      <c r="AK118" s="152"/>
      <c r="AL118" s="152"/>
      <c r="AM118" s="153">
        <f t="shared" si="10"/>
        <v>0</v>
      </c>
      <c r="AN118" s="153">
        <f t="shared" si="11"/>
        <v>0</v>
      </c>
      <c r="AO118" s="153">
        <f t="shared" si="12"/>
        <v>0</v>
      </c>
      <c r="AP118" s="154" t="str">
        <f t="shared" si="13"/>
        <v/>
      </c>
      <c r="AQ118" s="94" t="b">
        <f t="shared" si="14"/>
        <v>0</v>
      </c>
      <c r="AR118" s="155" t="b">
        <f t="shared" si="15"/>
        <v>0</v>
      </c>
      <c r="AS118" s="156" t="str">
        <f t="shared" si="16"/>
        <v/>
      </c>
    </row>
    <row r="119" spans="2:45">
      <c r="B119" s="262"/>
      <c r="C119" s="146"/>
      <c r="D119" s="145"/>
      <c r="E119" s="147"/>
      <c r="F119" s="60"/>
      <c r="G119" s="54" t="e">
        <f>VLOOKUP(F119,Foglio1!$F$2:$G$1509,2,FALSE)</f>
        <v>#N/A</v>
      </c>
      <c r="H119" s="148"/>
      <c r="I119" s="149"/>
      <c r="J119" s="149"/>
      <c r="K119" s="149"/>
      <c r="L119" s="149"/>
      <c r="M119" s="150"/>
      <c r="N119" s="150"/>
      <c r="O119" s="151"/>
      <c r="P119" s="151"/>
      <c r="Q119" s="151"/>
      <c r="R119" s="151"/>
      <c r="S119" s="151"/>
      <c r="T119" s="151"/>
      <c r="U119" s="151"/>
      <c r="V119" s="151"/>
      <c r="W119" s="150"/>
      <c r="X119" s="151"/>
      <c r="Y119" s="152"/>
      <c r="Z119" s="152"/>
      <c r="AA119" s="153">
        <f t="shared" si="9"/>
        <v>0</v>
      </c>
      <c r="AB119" s="152"/>
      <c r="AC119" s="152"/>
      <c r="AD119" s="152"/>
      <c r="AE119" s="152"/>
      <c r="AF119" s="152"/>
      <c r="AG119" s="152"/>
      <c r="AH119" s="152"/>
      <c r="AI119" s="152"/>
      <c r="AJ119" s="152"/>
      <c r="AK119" s="152"/>
      <c r="AL119" s="152"/>
      <c r="AM119" s="153">
        <f t="shared" si="10"/>
        <v>0</v>
      </c>
      <c r="AN119" s="153">
        <f t="shared" si="11"/>
        <v>0</v>
      </c>
      <c r="AO119" s="153">
        <f t="shared" si="12"/>
        <v>0</v>
      </c>
      <c r="AP119" s="154" t="str">
        <f t="shared" si="13"/>
        <v/>
      </c>
      <c r="AQ119" s="94" t="b">
        <f t="shared" si="14"/>
        <v>0</v>
      </c>
      <c r="AR119" s="155" t="b">
        <f t="shared" si="15"/>
        <v>0</v>
      </c>
      <c r="AS119" s="156" t="str">
        <f t="shared" si="16"/>
        <v/>
      </c>
    </row>
    <row r="120" spans="2:45">
      <c r="B120" s="262"/>
      <c r="C120" s="146"/>
      <c r="D120" s="145"/>
      <c r="E120" s="147"/>
      <c r="F120" s="60"/>
      <c r="G120" s="54" t="e">
        <f>VLOOKUP(F120,Foglio1!$F$2:$G$1509,2,FALSE)</f>
        <v>#N/A</v>
      </c>
      <c r="H120" s="148"/>
      <c r="I120" s="149"/>
      <c r="J120" s="149"/>
      <c r="K120" s="149"/>
      <c r="L120" s="149"/>
      <c r="M120" s="150"/>
      <c r="N120" s="150"/>
      <c r="O120" s="151"/>
      <c r="P120" s="151"/>
      <c r="Q120" s="151"/>
      <c r="R120" s="151"/>
      <c r="S120" s="151"/>
      <c r="T120" s="151"/>
      <c r="U120" s="151"/>
      <c r="V120" s="151"/>
      <c r="W120" s="150"/>
      <c r="X120" s="151"/>
      <c r="Y120" s="152"/>
      <c r="Z120" s="152"/>
      <c r="AA120" s="153">
        <f t="shared" si="9"/>
        <v>0</v>
      </c>
      <c r="AB120" s="152"/>
      <c r="AC120" s="152"/>
      <c r="AD120" s="152"/>
      <c r="AE120" s="152"/>
      <c r="AF120" s="152"/>
      <c r="AG120" s="152"/>
      <c r="AH120" s="152"/>
      <c r="AI120" s="152"/>
      <c r="AJ120" s="152"/>
      <c r="AK120" s="152"/>
      <c r="AL120" s="152"/>
      <c r="AM120" s="153">
        <f t="shared" si="10"/>
        <v>0</v>
      </c>
      <c r="AN120" s="153">
        <f t="shared" si="11"/>
        <v>0</v>
      </c>
      <c r="AO120" s="153">
        <f t="shared" si="12"/>
        <v>0</v>
      </c>
      <c r="AP120" s="154" t="str">
        <f t="shared" si="13"/>
        <v/>
      </c>
      <c r="AQ120" s="94" t="b">
        <f t="shared" si="14"/>
        <v>0</v>
      </c>
      <c r="AR120" s="155" t="b">
        <f t="shared" si="15"/>
        <v>0</v>
      </c>
      <c r="AS120" s="156" t="str">
        <f t="shared" si="16"/>
        <v/>
      </c>
    </row>
    <row r="121" spans="2:45">
      <c r="B121" s="262"/>
      <c r="C121" s="146"/>
      <c r="D121" s="145"/>
      <c r="E121" s="147"/>
      <c r="F121" s="60"/>
      <c r="G121" s="54" t="e">
        <f>VLOOKUP(F121,Foglio1!$F$2:$G$1509,2,FALSE)</f>
        <v>#N/A</v>
      </c>
      <c r="H121" s="148"/>
      <c r="I121" s="149"/>
      <c r="J121" s="149"/>
      <c r="K121" s="149"/>
      <c r="L121" s="149"/>
      <c r="M121" s="150"/>
      <c r="N121" s="150"/>
      <c r="O121" s="151"/>
      <c r="P121" s="151"/>
      <c r="Q121" s="151"/>
      <c r="R121" s="151"/>
      <c r="S121" s="151"/>
      <c r="T121" s="151"/>
      <c r="U121" s="151"/>
      <c r="V121" s="151"/>
      <c r="W121" s="150"/>
      <c r="X121" s="151"/>
      <c r="Y121" s="152"/>
      <c r="Z121" s="152"/>
      <c r="AA121" s="153">
        <f t="shared" si="9"/>
        <v>0</v>
      </c>
      <c r="AB121" s="152"/>
      <c r="AC121" s="152"/>
      <c r="AD121" s="152"/>
      <c r="AE121" s="152"/>
      <c r="AF121" s="152"/>
      <c r="AG121" s="152"/>
      <c r="AH121" s="152"/>
      <c r="AI121" s="152"/>
      <c r="AJ121" s="152"/>
      <c r="AK121" s="152"/>
      <c r="AL121" s="152"/>
      <c r="AM121" s="153">
        <f t="shared" si="10"/>
        <v>0</v>
      </c>
      <c r="AN121" s="153">
        <f t="shared" si="11"/>
        <v>0</v>
      </c>
      <c r="AO121" s="153">
        <f t="shared" si="12"/>
        <v>0</v>
      </c>
      <c r="AP121" s="154" t="str">
        <f t="shared" si="13"/>
        <v/>
      </c>
      <c r="AQ121" s="94" t="b">
        <f t="shared" si="14"/>
        <v>0</v>
      </c>
      <c r="AR121" s="155" t="b">
        <f t="shared" si="15"/>
        <v>0</v>
      </c>
      <c r="AS121" s="156" t="str">
        <f t="shared" si="16"/>
        <v/>
      </c>
    </row>
    <row r="122" spans="2:45">
      <c r="B122" s="262"/>
      <c r="C122" s="146"/>
      <c r="D122" s="145"/>
      <c r="E122" s="147"/>
      <c r="F122" s="60"/>
      <c r="G122" s="54" t="e">
        <f>VLOOKUP(F122,Foglio1!$F$2:$G$1509,2,FALSE)</f>
        <v>#N/A</v>
      </c>
      <c r="H122" s="148"/>
      <c r="I122" s="149"/>
      <c r="J122" s="149"/>
      <c r="K122" s="149"/>
      <c r="L122" s="149"/>
      <c r="M122" s="150"/>
      <c r="N122" s="150"/>
      <c r="O122" s="151"/>
      <c r="P122" s="151"/>
      <c r="Q122" s="151"/>
      <c r="R122" s="151"/>
      <c r="S122" s="151"/>
      <c r="T122" s="151"/>
      <c r="U122" s="151"/>
      <c r="V122" s="151"/>
      <c r="W122" s="150"/>
      <c r="X122" s="151"/>
      <c r="Y122" s="152"/>
      <c r="Z122" s="152"/>
      <c r="AA122" s="153">
        <f t="shared" si="9"/>
        <v>0</v>
      </c>
      <c r="AB122" s="152"/>
      <c r="AC122" s="152"/>
      <c r="AD122" s="152"/>
      <c r="AE122" s="152"/>
      <c r="AF122" s="152"/>
      <c r="AG122" s="152"/>
      <c r="AH122" s="152"/>
      <c r="AI122" s="152"/>
      <c r="AJ122" s="152"/>
      <c r="AK122" s="152"/>
      <c r="AL122" s="152"/>
      <c r="AM122" s="153">
        <f t="shared" si="10"/>
        <v>0</v>
      </c>
      <c r="AN122" s="153">
        <f t="shared" si="11"/>
        <v>0</v>
      </c>
      <c r="AO122" s="153">
        <f t="shared" si="12"/>
        <v>0</v>
      </c>
      <c r="AP122" s="154" t="str">
        <f t="shared" si="13"/>
        <v/>
      </c>
      <c r="AQ122" s="94" t="b">
        <f t="shared" si="14"/>
        <v>0</v>
      </c>
      <c r="AR122" s="155" t="b">
        <f t="shared" si="15"/>
        <v>0</v>
      </c>
      <c r="AS122" s="156" t="str">
        <f t="shared" si="16"/>
        <v/>
      </c>
    </row>
    <row r="123" spans="2:45">
      <c r="B123" s="262"/>
      <c r="C123" s="146"/>
      <c r="D123" s="145"/>
      <c r="E123" s="147"/>
      <c r="F123" s="60"/>
      <c r="G123" s="54" t="e">
        <f>VLOOKUP(F123,Foglio1!$F$2:$G$1509,2,FALSE)</f>
        <v>#N/A</v>
      </c>
      <c r="H123" s="148"/>
      <c r="I123" s="149"/>
      <c r="J123" s="149"/>
      <c r="K123" s="149"/>
      <c r="L123" s="149"/>
      <c r="M123" s="150"/>
      <c r="N123" s="150"/>
      <c r="O123" s="151"/>
      <c r="P123" s="151"/>
      <c r="Q123" s="151"/>
      <c r="R123" s="151"/>
      <c r="S123" s="151"/>
      <c r="T123" s="151"/>
      <c r="U123" s="151"/>
      <c r="V123" s="151"/>
      <c r="W123" s="150"/>
      <c r="X123" s="151"/>
      <c r="Y123" s="152"/>
      <c r="Z123" s="152"/>
      <c r="AA123" s="153">
        <f t="shared" si="9"/>
        <v>0</v>
      </c>
      <c r="AB123" s="152"/>
      <c r="AC123" s="152"/>
      <c r="AD123" s="152"/>
      <c r="AE123" s="152"/>
      <c r="AF123" s="152"/>
      <c r="AG123" s="152"/>
      <c r="AH123" s="152"/>
      <c r="AI123" s="152"/>
      <c r="AJ123" s="152"/>
      <c r="AK123" s="152"/>
      <c r="AL123" s="152"/>
      <c r="AM123" s="153">
        <f t="shared" si="10"/>
        <v>0</v>
      </c>
      <c r="AN123" s="153">
        <f t="shared" si="11"/>
        <v>0</v>
      </c>
      <c r="AO123" s="153">
        <f t="shared" si="12"/>
        <v>0</v>
      </c>
      <c r="AP123" s="154" t="str">
        <f t="shared" si="13"/>
        <v/>
      </c>
      <c r="AQ123" s="94" t="b">
        <f t="shared" si="14"/>
        <v>0</v>
      </c>
      <c r="AR123" s="155" t="b">
        <f t="shared" si="15"/>
        <v>0</v>
      </c>
      <c r="AS123" s="156" t="str">
        <f t="shared" si="16"/>
        <v/>
      </c>
    </row>
    <row r="124" spans="2:45">
      <c r="B124" s="262"/>
      <c r="C124" s="146"/>
      <c r="D124" s="145"/>
      <c r="E124" s="147"/>
      <c r="F124" s="60"/>
      <c r="G124" s="54" t="e">
        <f>VLOOKUP(F124,Foglio1!$F$2:$G$1509,2,FALSE)</f>
        <v>#N/A</v>
      </c>
      <c r="H124" s="148"/>
      <c r="I124" s="149"/>
      <c r="J124" s="149"/>
      <c r="K124" s="149"/>
      <c r="L124" s="149"/>
      <c r="M124" s="150"/>
      <c r="N124" s="150"/>
      <c r="O124" s="151"/>
      <c r="P124" s="151"/>
      <c r="Q124" s="151"/>
      <c r="R124" s="151"/>
      <c r="S124" s="151"/>
      <c r="T124" s="151"/>
      <c r="U124" s="151"/>
      <c r="V124" s="151"/>
      <c r="W124" s="150"/>
      <c r="X124" s="151"/>
      <c r="Y124" s="152"/>
      <c r="Z124" s="152"/>
      <c r="AA124" s="153">
        <f t="shared" si="9"/>
        <v>0</v>
      </c>
      <c r="AB124" s="152"/>
      <c r="AC124" s="152"/>
      <c r="AD124" s="152"/>
      <c r="AE124" s="152"/>
      <c r="AF124" s="152"/>
      <c r="AG124" s="152"/>
      <c r="AH124" s="152"/>
      <c r="AI124" s="152"/>
      <c r="AJ124" s="152"/>
      <c r="AK124" s="152"/>
      <c r="AL124" s="152"/>
      <c r="AM124" s="153">
        <f t="shared" si="10"/>
        <v>0</v>
      </c>
      <c r="AN124" s="153">
        <f t="shared" si="11"/>
        <v>0</v>
      </c>
      <c r="AO124" s="153">
        <f t="shared" si="12"/>
        <v>0</v>
      </c>
      <c r="AP124" s="154" t="str">
        <f t="shared" si="13"/>
        <v/>
      </c>
      <c r="AQ124" s="94" t="b">
        <f t="shared" si="14"/>
        <v>0</v>
      </c>
      <c r="AR124" s="155" t="b">
        <f t="shared" si="15"/>
        <v>0</v>
      </c>
      <c r="AS124" s="156" t="str">
        <f t="shared" si="16"/>
        <v/>
      </c>
    </row>
    <row r="125" spans="2:45">
      <c r="B125" s="262"/>
      <c r="C125" s="146"/>
      <c r="D125" s="145"/>
      <c r="E125" s="147"/>
      <c r="F125" s="60"/>
      <c r="G125" s="54" t="e">
        <f>VLOOKUP(F125,Foglio1!$F$2:$G$1509,2,FALSE)</f>
        <v>#N/A</v>
      </c>
      <c r="H125" s="148"/>
      <c r="I125" s="149"/>
      <c r="J125" s="149"/>
      <c r="K125" s="149"/>
      <c r="L125" s="149"/>
      <c r="M125" s="150"/>
      <c r="N125" s="150"/>
      <c r="O125" s="151"/>
      <c r="P125" s="151"/>
      <c r="Q125" s="151"/>
      <c r="R125" s="151"/>
      <c r="S125" s="151"/>
      <c r="T125" s="151"/>
      <c r="U125" s="151"/>
      <c r="V125" s="151"/>
      <c r="W125" s="150"/>
      <c r="X125" s="151"/>
      <c r="Y125" s="152"/>
      <c r="Z125" s="152"/>
      <c r="AA125" s="153">
        <f t="shared" si="9"/>
        <v>0</v>
      </c>
      <c r="AB125" s="152"/>
      <c r="AC125" s="152"/>
      <c r="AD125" s="152"/>
      <c r="AE125" s="152"/>
      <c r="AF125" s="152"/>
      <c r="AG125" s="152"/>
      <c r="AH125" s="152"/>
      <c r="AI125" s="152"/>
      <c r="AJ125" s="152"/>
      <c r="AK125" s="152"/>
      <c r="AL125" s="152"/>
      <c r="AM125" s="153">
        <f t="shared" si="10"/>
        <v>0</v>
      </c>
      <c r="AN125" s="153">
        <f t="shared" si="11"/>
        <v>0</v>
      </c>
      <c r="AO125" s="153">
        <f t="shared" si="12"/>
        <v>0</v>
      </c>
      <c r="AP125" s="154" t="str">
        <f t="shared" si="13"/>
        <v/>
      </c>
      <c r="AQ125" s="94" t="b">
        <f t="shared" si="14"/>
        <v>0</v>
      </c>
      <c r="AR125" s="155" t="b">
        <f t="shared" si="15"/>
        <v>0</v>
      </c>
      <c r="AS125" s="156" t="str">
        <f t="shared" si="16"/>
        <v/>
      </c>
    </row>
    <row r="126" spans="2:45">
      <c r="B126" s="262"/>
      <c r="C126" s="146"/>
      <c r="D126" s="145"/>
      <c r="E126" s="147"/>
      <c r="F126" s="60"/>
      <c r="G126" s="54" t="e">
        <f>VLOOKUP(F126,Foglio1!$F$2:$G$1509,2,FALSE)</f>
        <v>#N/A</v>
      </c>
      <c r="H126" s="148"/>
      <c r="I126" s="149"/>
      <c r="J126" s="149"/>
      <c r="K126" s="149"/>
      <c r="L126" s="149"/>
      <c r="M126" s="150"/>
      <c r="N126" s="150"/>
      <c r="O126" s="151"/>
      <c r="P126" s="151"/>
      <c r="Q126" s="151"/>
      <c r="R126" s="151"/>
      <c r="S126" s="151"/>
      <c r="T126" s="151"/>
      <c r="U126" s="151"/>
      <c r="V126" s="151"/>
      <c r="W126" s="150"/>
      <c r="X126" s="151"/>
      <c r="Y126" s="152"/>
      <c r="Z126" s="152"/>
      <c r="AA126" s="153">
        <f t="shared" si="9"/>
        <v>0</v>
      </c>
      <c r="AB126" s="152"/>
      <c r="AC126" s="152"/>
      <c r="AD126" s="152"/>
      <c r="AE126" s="152"/>
      <c r="AF126" s="152"/>
      <c r="AG126" s="152"/>
      <c r="AH126" s="152"/>
      <c r="AI126" s="152"/>
      <c r="AJ126" s="152"/>
      <c r="AK126" s="152"/>
      <c r="AL126" s="152"/>
      <c r="AM126" s="153">
        <f t="shared" si="10"/>
        <v>0</v>
      </c>
      <c r="AN126" s="153">
        <f t="shared" si="11"/>
        <v>0</v>
      </c>
      <c r="AO126" s="153">
        <f t="shared" si="12"/>
        <v>0</v>
      </c>
      <c r="AP126" s="154" t="str">
        <f t="shared" si="13"/>
        <v/>
      </c>
      <c r="AQ126" s="94" t="b">
        <f t="shared" si="14"/>
        <v>0</v>
      </c>
      <c r="AR126" s="155" t="b">
        <f t="shared" si="15"/>
        <v>0</v>
      </c>
      <c r="AS126" s="156" t="str">
        <f t="shared" si="16"/>
        <v/>
      </c>
    </row>
    <row r="127" spans="2:45">
      <c r="B127" s="262"/>
      <c r="C127" s="146"/>
      <c r="D127" s="145"/>
      <c r="E127" s="147"/>
      <c r="F127" s="60"/>
      <c r="G127" s="54" t="e">
        <f>VLOOKUP(F127,Foglio1!$F$2:$G$1509,2,FALSE)</f>
        <v>#N/A</v>
      </c>
      <c r="H127" s="148"/>
      <c r="I127" s="149"/>
      <c r="J127" s="149"/>
      <c r="K127" s="149"/>
      <c r="L127" s="149"/>
      <c r="M127" s="150"/>
      <c r="N127" s="150"/>
      <c r="O127" s="151"/>
      <c r="P127" s="151"/>
      <c r="Q127" s="151"/>
      <c r="R127" s="151"/>
      <c r="S127" s="151"/>
      <c r="T127" s="151"/>
      <c r="U127" s="151"/>
      <c r="V127" s="151"/>
      <c r="W127" s="150"/>
      <c r="X127" s="151"/>
      <c r="Y127" s="152"/>
      <c r="Z127" s="152"/>
      <c r="AA127" s="153">
        <f t="shared" si="9"/>
        <v>0</v>
      </c>
      <c r="AB127" s="152"/>
      <c r="AC127" s="152"/>
      <c r="AD127" s="152"/>
      <c r="AE127" s="152"/>
      <c r="AF127" s="152"/>
      <c r="AG127" s="152"/>
      <c r="AH127" s="152"/>
      <c r="AI127" s="152"/>
      <c r="AJ127" s="152"/>
      <c r="AK127" s="152"/>
      <c r="AL127" s="152"/>
      <c r="AM127" s="153">
        <f t="shared" si="10"/>
        <v>0</v>
      </c>
      <c r="AN127" s="153">
        <f t="shared" si="11"/>
        <v>0</v>
      </c>
      <c r="AO127" s="153">
        <f t="shared" si="12"/>
        <v>0</v>
      </c>
      <c r="AP127" s="154" t="str">
        <f t="shared" si="13"/>
        <v/>
      </c>
      <c r="AQ127" s="94" t="b">
        <f t="shared" si="14"/>
        <v>0</v>
      </c>
      <c r="AR127" s="155" t="b">
        <f t="shared" si="15"/>
        <v>0</v>
      </c>
      <c r="AS127" s="156" t="str">
        <f t="shared" si="16"/>
        <v/>
      </c>
    </row>
    <row r="128" spans="2:45">
      <c r="B128" s="262"/>
      <c r="C128" s="146"/>
      <c r="D128" s="145"/>
      <c r="E128" s="147"/>
      <c r="F128" s="60"/>
      <c r="G128" s="54" t="e">
        <f>VLOOKUP(F128,Foglio1!$F$2:$G$1509,2,FALSE)</f>
        <v>#N/A</v>
      </c>
      <c r="H128" s="148"/>
      <c r="I128" s="149"/>
      <c r="J128" s="149"/>
      <c r="K128" s="149"/>
      <c r="L128" s="149"/>
      <c r="M128" s="150"/>
      <c r="N128" s="150"/>
      <c r="O128" s="151"/>
      <c r="P128" s="151"/>
      <c r="Q128" s="151"/>
      <c r="R128" s="151"/>
      <c r="S128" s="151"/>
      <c r="T128" s="151"/>
      <c r="U128" s="151"/>
      <c r="V128" s="151"/>
      <c r="W128" s="150"/>
      <c r="X128" s="151"/>
      <c r="Y128" s="152"/>
      <c r="Z128" s="152"/>
      <c r="AA128" s="153">
        <f t="shared" si="9"/>
        <v>0</v>
      </c>
      <c r="AB128" s="152"/>
      <c r="AC128" s="152"/>
      <c r="AD128" s="152"/>
      <c r="AE128" s="152"/>
      <c r="AF128" s="152"/>
      <c r="AG128" s="152"/>
      <c r="AH128" s="152"/>
      <c r="AI128" s="152"/>
      <c r="AJ128" s="152"/>
      <c r="AK128" s="152"/>
      <c r="AL128" s="152"/>
      <c r="AM128" s="153">
        <f t="shared" si="10"/>
        <v>0</v>
      </c>
      <c r="AN128" s="153">
        <f t="shared" si="11"/>
        <v>0</v>
      </c>
      <c r="AO128" s="153">
        <f t="shared" si="12"/>
        <v>0</v>
      </c>
      <c r="AP128" s="154" t="str">
        <f t="shared" si="13"/>
        <v/>
      </c>
      <c r="AQ128" s="94" t="b">
        <f t="shared" si="14"/>
        <v>0</v>
      </c>
      <c r="AR128" s="155" t="b">
        <f t="shared" si="15"/>
        <v>0</v>
      </c>
      <c r="AS128" s="156" t="str">
        <f t="shared" si="16"/>
        <v/>
      </c>
    </row>
    <row r="129" spans="2:45">
      <c r="B129" s="262"/>
      <c r="C129" s="146"/>
      <c r="D129" s="145"/>
      <c r="E129" s="147"/>
      <c r="F129" s="60"/>
      <c r="G129" s="54" t="e">
        <f>VLOOKUP(F129,Foglio1!$F$2:$G$1509,2,FALSE)</f>
        <v>#N/A</v>
      </c>
      <c r="H129" s="148"/>
      <c r="I129" s="149"/>
      <c r="J129" s="149"/>
      <c r="K129" s="149"/>
      <c r="L129" s="149"/>
      <c r="M129" s="150"/>
      <c r="N129" s="150"/>
      <c r="O129" s="151"/>
      <c r="P129" s="151"/>
      <c r="Q129" s="151"/>
      <c r="R129" s="151"/>
      <c r="S129" s="151"/>
      <c r="T129" s="151"/>
      <c r="U129" s="151"/>
      <c r="V129" s="151"/>
      <c r="W129" s="150"/>
      <c r="X129" s="151"/>
      <c r="Y129" s="152"/>
      <c r="Z129" s="152"/>
      <c r="AA129" s="153">
        <f t="shared" si="9"/>
        <v>0</v>
      </c>
      <c r="AB129" s="152"/>
      <c r="AC129" s="152"/>
      <c r="AD129" s="152"/>
      <c r="AE129" s="152"/>
      <c r="AF129" s="152"/>
      <c r="AG129" s="152"/>
      <c r="AH129" s="152"/>
      <c r="AI129" s="152"/>
      <c r="AJ129" s="152"/>
      <c r="AK129" s="152"/>
      <c r="AL129" s="152"/>
      <c r="AM129" s="153">
        <f t="shared" si="10"/>
        <v>0</v>
      </c>
      <c r="AN129" s="153">
        <f t="shared" si="11"/>
        <v>0</v>
      </c>
      <c r="AO129" s="153">
        <f t="shared" si="12"/>
        <v>0</v>
      </c>
      <c r="AP129" s="154" t="str">
        <f t="shared" si="13"/>
        <v/>
      </c>
      <c r="AQ129" s="94" t="b">
        <f t="shared" si="14"/>
        <v>0</v>
      </c>
      <c r="AR129" s="155" t="b">
        <f t="shared" si="15"/>
        <v>0</v>
      </c>
      <c r="AS129" s="156" t="str">
        <f t="shared" si="16"/>
        <v/>
      </c>
    </row>
    <row r="130" spans="2:45">
      <c r="B130" s="262"/>
      <c r="C130" s="146"/>
      <c r="D130" s="145"/>
      <c r="E130" s="147"/>
      <c r="F130" s="60"/>
      <c r="G130" s="54" t="e">
        <f>VLOOKUP(F130,Foglio1!$F$2:$G$1509,2,FALSE)</f>
        <v>#N/A</v>
      </c>
      <c r="H130" s="148"/>
      <c r="I130" s="149"/>
      <c r="J130" s="149"/>
      <c r="K130" s="149"/>
      <c r="L130" s="149"/>
      <c r="M130" s="150"/>
      <c r="N130" s="150"/>
      <c r="O130" s="151"/>
      <c r="P130" s="151"/>
      <c r="Q130" s="151"/>
      <c r="R130" s="151"/>
      <c r="S130" s="151"/>
      <c r="T130" s="151"/>
      <c r="U130" s="151"/>
      <c r="V130" s="151"/>
      <c r="W130" s="150"/>
      <c r="X130" s="151"/>
      <c r="Y130" s="152"/>
      <c r="Z130" s="152"/>
      <c r="AA130" s="153">
        <f t="shared" si="9"/>
        <v>0</v>
      </c>
      <c r="AB130" s="152"/>
      <c r="AC130" s="152"/>
      <c r="AD130" s="152"/>
      <c r="AE130" s="152"/>
      <c r="AF130" s="152"/>
      <c r="AG130" s="152"/>
      <c r="AH130" s="152"/>
      <c r="AI130" s="152"/>
      <c r="AJ130" s="152"/>
      <c r="AK130" s="152"/>
      <c r="AL130" s="152"/>
      <c r="AM130" s="153">
        <f t="shared" si="10"/>
        <v>0</v>
      </c>
      <c r="AN130" s="153">
        <f t="shared" si="11"/>
        <v>0</v>
      </c>
      <c r="AO130" s="153">
        <f t="shared" si="12"/>
        <v>0</v>
      </c>
      <c r="AP130" s="154" t="str">
        <f t="shared" si="13"/>
        <v/>
      </c>
      <c r="AQ130" s="94" t="b">
        <f t="shared" si="14"/>
        <v>0</v>
      </c>
      <c r="AR130" s="155" t="b">
        <f t="shared" si="15"/>
        <v>0</v>
      </c>
      <c r="AS130" s="156" t="str">
        <f t="shared" si="16"/>
        <v/>
      </c>
    </row>
    <row r="131" spans="2:45">
      <c r="B131" s="262"/>
      <c r="C131" s="146"/>
      <c r="D131" s="145"/>
      <c r="E131" s="147"/>
      <c r="F131" s="60"/>
      <c r="G131" s="54" t="e">
        <f>VLOOKUP(F131,Foglio1!$F$2:$G$1509,2,FALSE)</f>
        <v>#N/A</v>
      </c>
      <c r="H131" s="148"/>
      <c r="I131" s="149"/>
      <c r="J131" s="149"/>
      <c r="K131" s="149"/>
      <c r="L131" s="149"/>
      <c r="M131" s="150"/>
      <c r="N131" s="150"/>
      <c r="O131" s="151"/>
      <c r="P131" s="151"/>
      <c r="Q131" s="151"/>
      <c r="R131" s="151"/>
      <c r="S131" s="151"/>
      <c r="T131" s="151"/>
      <c r="U131" s="151"/>
      <c r="V131" s="151"/>
      <c r="W131" s="150"/>
      <c r="X131" s="151"/>
      <c r="Y131" s="152"/>
      <c r="Z131" s="152"/>
      <c r="AA131" s="153">
        <f t="shared" si="9"/>
        <v>0</v>
      </c>
      <c r="AB131" s="152"/>
      <c r="AC131" s="152"/>
      <c r="AD131" s="152"/>
      <c r="AE131" s="152"/>
      <c r="AF131" s="152"/>
      <c r="AG131" s="152"/>
      <c r="AH131" s="152"/>
      <c r="AI131" s="152"/>
      <c r="AJ131" s="152"/>
      <c r="AK131" s="152"/>
      <c r="AL131" s="152"/>
      <c r="AM131" s="153">
        <f t="shared" si="10"/>
        <v>0</v>
      </c>
      <c r="AN131" s="153">
        <f t="shared" si="11"/>
        <v>0</v>
      </c>
      <c r="AO131" s="153">
        <f t="shared" si="12"/>
        <v>0</v>
      </c>
      <c r="AP131" s="154" t="str">
        <f t="shared" si="13"/>
        <v/>
      </c>
      <c r="AQ131" s="94" t="b">
        <f t="shared" si="14"/>
        <v>0</v>
      </c>
      <c r="AR131" s="155" t="b">
        <f t="shared" si="15"/>
        <v>0</v>
      </c>
      <c r="AS131" s="156" t="str">
        <f t="shared" si="16"/>
        <v/>
      </c>
    </row>
    <row r="132" spans="2:45">
      <c r="B132" s="262"/>
      <c r="C132" s="146"/>
      <c r="D132" s="145"/>
      <c r="E132" s="147"/>
      <c r="F132" s="60"/>
      <c r="G132" s="54" t="e">
        <f>VLOOKUP(F132,Foglio1!$F$2:$G$1509,2,FALSE)</f>
        <v>#N/A</v>
      </c>
      <c r="H132" s="148"/>
      <c r="I132" s="149"/>
      <c r="J132" s="149"/>
      <c r="K132" s="149"/>
      <c r="L132" s="149"/>
      <c r="M132" s="150"/>
      <c r="N132" s="150"/>
      <c r="O132" s="151"/>
      <c r="P132" s="151"/>
      <c r="Q132" s="151"/>
      <c r="R132" s="151"/>
      <c r="S132" s="151"/>
      <c r="T132" s="151"/>
      <c r="U132" s="151"/>
      <c r="V132" s="151"/>
      <c r="W132" s="150"/>
      <c r="X132" s="151"/>
      <c r="Y132" s="152"/>
      <c r="Z132" s="152"/>
      <c r="AA132" s="153">
        <f t="shared" si="9"/>
        <v>0</v>
      </c>
      <c r="AB132" s="152"/>
      <c r="AC132" s="152"/>
      <c r="AD132" s="152"/>
      <c r="AE132" s="152"/>
      <c r="AF132" s="152"/>
      <c r="AG132" s="152"/>
      <c r="AH132" s="152"/>
      <c r="AI132" s="152"/>
      <c r="AJ132" s="152"/>
      <c r="AK132" s="152"/>
      <c r="AL132" s="152"/>
      <c r="AM132" s="153">
        <f t="shared" si="10"/>
        <v>0</v>
      </c>
      <c r="AN132" s="153">
        <f t="shared" si="11"/>
        <v>0</v>
      </c>
      <c r="AO132" s="153">
        <f t="shared" si="12"/>
        <v>0</v>
      </c>
      <c r="AP132" s="154" t="str">
        <f t="shared" si="13"/>
        <v/>
      </c>
      <c r="AQ132" s="94" t="b">
        <f t="shared" si="14"/>
        <v>0</v>
      </c>
      <c r="AR132" s="155" t="b">
        <f t="shared" si="15"/>
        <v>0</v>
      </c>
      <c r="AS132" s="156" t="str">
        <f t="shared" si="16"/>
        <v/>
      </c>
    </row>
    <row r="133" spans="2:45">
      <c r="B133" s="262"/>
      <c r="C133" s="146"/>
      <c r="D133" s="145"/>
      <c r="E133" s="147"/>
      <c r="F133" s="60"/>
      <c r="G133" s="54" t="e">
        <f>VLOOKUP(F133,Foglio1!$F$2:$G$1509,2,FALSE)</f>
        <v>#N/A</v>
      </c>
      <c r="H133" s="148"/>
      <c r="I133" s="149"/>
      <c r="J133" s="149"/>
      <c r="K133" s="149"/>
      <c r="L133" s="149"/>
      <c r="M133" s="150"/>
      <c r="N133" s="150"/>
      <c r="O133" s="151"/>
      <c r="P133" s="151"/>
      <c r="Q133" s="151"/>
      <c r="R133" s="151"/>
      <c r="S133" s="151"/>
      <c r="T133" s="151"/>
      <c r="U133" s="151"/>
      <c r="V133" s="151"/>
      <c r="W133" s="150"/>
      <c r="X133" s="151"/>
      <c r="Y133" s="152"/>
      <c r="Z133" s="152"/>
      <c r="AA133" s="153">
        <f t="shared" si="9"/>
        <v>0</v>
      </c>
      <c r="AB133" s="152"/>
      <c r="AC133" s="152"/>
      <c r="AD133" s="152"/>
      <c r="AE133" s="152"/>
      <c r="AF133" s="152"/>
      <c r="AG133" s="152"/>
      <c r="AH133" s="152"/>
      <c r="AI133" s="152"/>
      <c r="AJ133" s="152"/>
      <c r="AK133" s="152"/>
      <c r="AL133" s="152"/>
      <c r="AM133" s="153">
        <f t="shared" si="10"/>
        <v>0</v>
      </c>
      <c r="AN133" s="153">
        <f t="shared" si="11"/>
        <v>0</v>
      </c>
      <c r="AO133" s="153">
        <f t="shared" si="12"/>
        <v>0</v>
      </c>
      <c r="AP133" s="154" t="str">
        <f t="shared" si="13"/>
        <v/>
      </c>
      <c r="AQ133" s="94" t="b">
        <f t="shared" si="14"/>
        <v>0</v>
      </c>
      <c r="AR133" s="155" t="b">
        <f t="shared" si="15"/>
        <v>0</v>
      </c>
      <c r="AS133" s="156" t="str">
        <f t="shared" si="16"/>
        <v/>
      </c>
    </row>
    <row r="134" spans="2:45">
      <c r="B134" s="262"/>
      <c r="C134" s="146"/>
      <c r="D134" s="145"/>
      <c r="E134" s="147"/>
      <c r="F134" s="60"/>
      <c r="G134" s="54" t="e">
        <f>VLOOKUP(F134,Foglio1!$F$2:$G$1509,2,FALSE)</f>
        <v>#N/A</v>
      </c>
      <c r="H134" s="148"/>
      <c r="I134" s="149"/>
      <c r="J134" s="149"/>
      <c r="K134" s="149"/>
      <c r="L134" s="149"/>
      <c r="M134" s="150"/>
      <c r="N134" s="150"/>
      <c r="O134" s="151"/>
      <c r="P134" s="151"/>
      <c r="Q134" s="151"/>
      <c r="R134" s="151"/>
      <c r="S134" s="151"/>
      <c r="T134" s="151"/>
      <c r="U134" s="151"/>
      <c r="V134" s="151"/>
      <c r="W134" s="150"/>
      <c r="X134" s="151"/>
      <c r="Y134" s="152"/>
      <c r="Z134" s="152"/>
      <c r="AA134" s="153">
        <f t="shared" si="9"/>
        <v>0</v>
      </c>
      <c r="AB134" s="152"/>
      <c r="AC134" s="152"/>
      <c r="AD134" s="152"/>
      <c r="AE134" s="152"/>
      <c r="AF134" s="152"/>
      <c r="AG134" s="152"/>
      <c r="AH134" s="152"/>
      <c r="AI134" s="152"/>
      <c r="AJ134" s="152"/>
      <c r="AK134" s="152"/>
      <c r="AL134" s="152"/>
      <c r="AM134" s="153">
        <f t="shared" si="10"/>
        <v>0</v>
      </c>
      <c r="AN134" s="153">
        <f t="shared" si="11"/>
        <v>0</v>
      </c>
      <c r="AO134" s="153">
        <f t="shared" si="12"/>
        <v>0</v>
      </c>
      <c r="AP134" s="154" t="str">
        <f t="shared" si="13"/>
        <v/>
      </c>
      <c r="AQ134" s="94" t="b">
        <f t="shared" si="14"/>
        <v>0</v>
      </c>
      <c r="AR134" s="155" t="b">
        <f t="shared" si="15"/>
        <v>0</v>
      </c>
      <c r="AS134" s="156" t="str">
        <f t="shared" si="16"/>
        <v/>
      </c>
    </row>
    <row r="135" spans="2:45">
      <c r="B135" s="262"/>
      <c r="C135" s="146"/>
      <c r="D135" s="145"/>
      <c r="E135" s="147"/>
      <c r="F135" s="60"/>
      <c r="G135" s="54" t="e">
        <f>VLOOKUP(F135,Foglio1!$F$2:$G$1509,2,FALSE)</f>
        <v>#N/A</v>
      </c>
      <c r="H135" s="148"/>
      <c r="I135" s="149"/>
      <c r="J135" s="149"/>
      <c r="K135" s="149"/>
      <c r="L135" s="149"/>
      <c r="M135" s="150"/>
      <c r="N135" s="150"/>
      <c r="O135" s="151"/>
      <c r="P135" s="151"/>
      <c r="Q135" s="151"/>
      <c r="R135" s="151"/>
      <c r="S135" s="151"/>
      <c r="T135" s="151"/>
      <c r="U135" s="151"/>
      <c r="V135" s="151"/>
      <c r="W135" s="150"/>
      <c r="X135" s="151"/>
      <c r="Y135" s="152"/>
      <c r="Z135" s="152"/>
      <c r="AA135" s="153">
        <f t="shared" ref="AA135:AA198" si="17">SUM(Y135:Z135)</f>
        <v>0</v>
      </c>
      <c r="AB135" s="152"/>
      <c r="AC135" s="152"/>
      <c r="AD135" s="152"/>
      <c r="AE135" s="152"/>
      <c r="AF135" s="152"/>
      <c r="AG135" s="152"/>
      <c r="AH135" s="152"/>
      <c r="AI135" s="152"/>
      <c r="AJ135" s="152"/>
      <c r="AK135" s="152"/>
      <c r="AL135" s="152"/>
      <c r="AM135" s="153">
        <f t="shared" ref="AM135:AM198" si="18">SUM(AA135:AC135)</f>
        <v>0</v>
      </c>
      <c r="AN135" s="153">
        <f t="shared" ref="AN135:AN198" si="19">SUM(AD135:AF135)</f>
        <v>0</v>
      </c>
      <c r="AO135" s="153">
        <f t="shared" ref="AO135:AO198" si="20">SUM(AG135:AK135)</f>
        <v>0</v>
      </c>
      <c r="AP135" s="154" t="str">
        <f t="shared" si="13"/>
        <v/>
      </c>
      <c r="AQ135" s="94" t="b">
        <f t="shared" si="14"/>
        <v>0</v>
      </c>
      <c r="AR135" s="155" t="b">
        <f t="shared" si="15"/>
        <v>0</v>
      </c>
      <c r="AS135" s="156" t="str">
        <f t="shared" si="16"/>
        <v/>
      </c>
    </row>
    <row r="136" spans="2:45">
      <c r="B136" s="262"/>
      <c r="C136" s="146"/>
      <c r="D136" s="145"/>
      <c r="E136" s="147"/>
      <c r="F136" s="60"/>
      <c r="G136" s="54" t="e">
        <f>VLOOKUP(F136,Foglio1!$F$2:$G$1509,2,FALSE)</f>
        <v>#N/A</v>
      </c>
      <c r="H136" s="148"/>
      <c r="I136" s="149"/>
      <c r="J136" s="149"/>
      <c r="K136" s="149"/>
      <c r="L136" s="149"/>
      <c r="M136" s="150"/>
      <c r="N136" s="150"/>
      <c r="O136" s="151"/>
      <c r="P136" s="151"/>
      <c r="Q136" s="151"/>
      <c r="R136" s="151"/>
      <c r="S136" s="151"/>
      <c r="T136" s="151"/>
      <c r="U136" s="151"/>
      <c r="V136" s="151"/>
      <c r="W136" s="150"/>
      <c r="X136" s="151"/>
      <c r="Y136" s="152"/>
      <c r="Z136" s="152"/>
      <c r="AA136" s="153">
        <f t="shared" si="17"/>
        <v>0</v>
      </c>
      <c r="AB136" s="152"/>
      <c r="AC136" s="152"/>
      <c r="AD136" s="152"/>
      <c r="AE136" s="152"/>
      <c r="AF136" s="152"/>
      <c r="AG136" s="152"/>
      <c r="AH136" s="152"/>
      <c r="AI136" s="152"/>
      <c r="AJ136" s="152"/>
      <c r="AK136" s="152"/>
      <c r="AL136" s="152"/>
      <c r="AM136" s="153">
        <f t="shared" si="18"/>
        <v>0</v>
      </c>
      <c r="AN136" s="153">
        <f t="shared" si="19"/>
        <v>0</v>
      </c>
      <c r="AO136" s="153">
        <f t="shared" si="20"/>
        <v>0</v>
      </c>
      <c r="AP136" s="154" t="str">
        <f t="shared" ref="AP136:AP199" si="21">IF(AND(OR(AQ136=FALSE,AR136=FALSE),OR(COUNTBLANK(A136:F136)&lt;&gt;COLUMNS(A136:F136),COUNTBLANK(H136:Z136)&lt;&gt;COLUMNS(H136:Z136),COUNTBLANK(AB136:AL136)&lt;&gt;COLUMNS(AB136:AL136))),"KO","")</f>
        <v/>
      </c>
      <c r="AQ136" s="94" t="b">
        <f t="shared" ref="AQ136:AQ199" si="22">IF(OR(ISBLANK(B136),ISBLANK(H136),ISBLANK(O136),ISBLANK(R136),ISBLANK(V136),ISBLANK(W136),ISBLANK(Y136),ISBLANK(AB136),ISBLANK(AD136),ISBLANK(AL136)),FALSE,TRUE)</f>
        <v>0</v>
      </c>
      <c r="AR136" s="155" t="b">
        <f t="shared" ref="AR136:AR199" si="23">IF(ISBLANK(B136),IF(OR(ISBLANK(C136),ISBLANK(D136),ISBLANK(E136),ISBLANK(F136),ISBLANK(G136)),FALSE,TRUE),TRUE)</f>
        <v>0</v>
      </c>
      <c r="AS136" s="156" t="str">
        <f t="shared" ref="AS136:AS199" si="24">IF(AND(AP136="KO",OR(COUNTBLANK(A136:F136)&lt;&gt;COLUMNS(A136:F136),COUNTBLANK(H136:Z136)&lt;&gt;COLUMNS(H136:Z136),COUNTBLANK(AB136:AL136)&lt;&gt;COLUMNS(AB136:AL136))),"ATTENZIONE!!! NON TUTTI I CAMPI OBBLIGATORI SONO STATI COMPILATI","")</f>
        <v/>
      </c>
    </row>
    <row r="137" spans="2:45">
      <c r="B137" s="262"/>
      <c r="C137" s="146"/>
      <c r="D137" s="145"/>
      <c r="E137" s="147"/>
      <c r="F137" s="60"/>
      <c r="G137" s="54" t="e">
        <f>VLOOKUP(F137,Foglio1!$F$2:$G$1509,2,FALSE)</f>
        <v>#N/A</v>
      </c>
      <c r="H137" s="148"/>
      <c r="I137" s="149"/>
      <c r="J137" s="149"/>
      <c r="K137" s="149"/>
      <c r="L137" s="149"/>
      <c r="M137" s="150"/>
      <c r="N137" s="150"/>
      <c r="O137" s="151"/>
      <c r="P137" s="151"/>
      <c r="Q137" s="151"/>
      <c r="R137" s="151"/>
      <c r="S137" s="151"/>
      <c r="T137" s="151"/>
      <c r="U137" s="151"/>
      <c r="V137" s="151"/>
      <c r="W137" s="150"/>
      <c r="X137" s="151"/>
      <c r="Y137" s="152"/>
      <c r="Z137" s="152"/>
      <c r="AA137" s="153">
        <f t="shared" si="17"/>
        <v>0</v>
      </c>
      <c r="AB137" s="152"/>
      <c r="AC137" s="152"/>
      <c r="AD137" s="152"/>
      <c r="AE137" s="152"/>
      <c r="AF137" s="152"/>
      <c r="AG137" s="152"/>
      <c r="AH137" s="152"/>
      <c r="AI137" s="152"/>
      <c r="AJ137" s="152"/>
      <c r="AK137" s="152"/>
      <c r="AL137" s="152"/>
      <c r="AM137" s="153">
        <f t="shared" si="18"/>
        <v>0</v>
      </c>
      <c r="AN137" s="153">
        <f t="shared" si="19"/>
        <v>0</v>
      </c>
      <c r="AO137" s="153">
        <f t="shared" si="20"/>
        <v>0</v>
      </c>
      <c r="AP137" s="154" t="str">
        <f t="shared" si="21"/>
        <v/>
      </c>
      <c r="AQ137" s="94" t="b">
        <f t="shared" si="22"/>
        <v>0</v>
      </c>
      <c r="AR137" s="155" t="b">
        <f t="shared" si="23"/>
        <v>0</v>
      </c>
      <c r="AS137" s="156" t="str">
        <f t="shared" si="24"/>
        <v/>
      </c>
    </row>
    <row r="138" spans="2:45">
      <c r="B138" s="262"/>
      <c r="C138" s="146"/>
      <c r="D138" s="145"/>
      <c r="E138" s="147"/>
      <c r="F138" s="60"/>
      <c r="G138" s="54" t="e">
        <f>VLOOKUP(F138,Foglio1!$F$2:$G$1509,2,FALSE)</f>
        <v>#N/A</v>
      </c>
      <c r="H138" s="148"/>
      <c r="I138" s="149"/>
      <c r="J138" s="149"/>
      <c r="K138" s="149"/>
      <c r="L138" s="149"/>
      <c r="M138" s="150"/>
      <c r="N138" s="150"/>
      <c r="O138" s="151"/>
      <c r="P138" s="151"/>
      <c r="Q138" s="151"/>
      <c r="R138" s="151"/>
      <c r="S138" s="151"/>
      <c r="T138" s="151"/>
      <c r="U138" s="151"/>
      <c r="V138" s="151"/>
      <c r="W138" s="150"/>
      <c r="X138" s="151"/>
      <c r="Y138" s="152"/>
      <c r="Z138" s="152"/>
      <c r="AA138" s="153">
        <f t="shared" si="17"/>
        <v>0</v>
      </c>
      <c r="AB138" s="152"/>
      <c r="AC138" s="152"/>
      <c r="AD138" s="152"/>
      <c r="AE138" s="152"/>
      <c r="AF138" s="152"/>
      <c r="AG138" s="152"/>
      <c r="AH138" s="152"/>
      <c r="AI138" s="152"/>
      <c r="AJ138" s="152"/>
      <c r="AK138" s="152"/>
      <c r="AL138" s="152"/>
      <c r="AM138" s="153">
        <f t="shared" si="18"/>
        <v>0</v>
      </c>
      <c r="AN138" s="153">
        <f t="shared" si="19"/>
        <v>0</v>
      </c>
      <c r="AO138" s="153">
        <f t="shared" si="20"/>
        <v>0</v>
      </c>
      <c r="AP138" s="154" t="str">
        <f t="shared" si="21"/>
        <v/>
      </c>
      <c r="AQ138" s="94" t="b">
        <f t="shared" si="22"/>
        <v>0</v>
      </c>
      <c r="AR138" s="155" t="b">
        <f t="shared" si="23"/>
        <v>0</v>
      </c>
      <c r="AS138" s="156" t="str">
        <f t="shared" si="24"/>
        <v/>
      </c>
    </row>
    <row r="139" spans="2:45">
      <c r="B139" s="262"/>
      <c r="C139" s="146"/>
      <c r="D139" s="145"/>
      <c r="E139" s="147"/>
      <c r="F139" s="60"/>
      <c r="G139" s="54" t="e">
        <f>VLOOKUP(F139,Foglio1!$F$2:$G$1509,2,FALSE)</f>
        <v>#N/A</v>
      </c>
      <c r="H139" s="148"/>
      <c r="I139" s="149"/>
      <c r="J139" s="149"/>
      <c r="K139" s="149"/>
      <c r="L139" s="149"/>
      <c r="M139" s="150"/>
      <c r="N139" s="150"/>
      <c r="O139" s="151"/>
      <c r="P139" s="151"/>
      <c r="Q139" s="151"/>
      <c r="R139" s="151"/>
      <c r="S139" s="151"/>
      <c r="T139" s="151"/>
      <c r="U139" s="151"/>
      <c r="V139" s="151"/>
      <c r="W139" s="150"/>
      <c r="X139" s="151"/>
      <c r="Y139" s="152"/>
      <c r="Z139" s="152"/>
      <c r="AA139" s="153">
        <f t="shared" si="17"/>
        <v>0</v>
      </c>
      <c r="AB139" s="152"/>
      <c r="AC139" s="152"/>
      <c r="AD139" s="152"/>
      <c r="AE139" s="152"/>
      <c r="AF139" s="152"/>
      <c r="AG139" s="152"/>
      <c r="AH139" s="152"/>
      <c r="AI139" s="152"/>
      <c r="AJ139" s="152"/>
      <c r="AK139" s="152"/>
      <c r="AL139" s="152"/>
      <c r="AM139" s="153">
        <f t="shared" si="18"/>
        <v>0</v>
      </c>
      <c r="AN139" s="153">
        <f t="shared" si="19"/>
        <v>0</v>
      </c>
      <c r="AO139" s="153">
        <f t="shared" si="20"/>
        <v>0</v>
      </c>
      <c r="AP139" s="154" t="str">
        <f t="shared" si="21"/>
        <v/>
      </c>
      <c r="AQ139" s="94" t="b">
        <f t="shared" si="22"/>
        <v>0</v>
      </c>
      <c r="AR139" s="155" t="b">
        <f t="shared" si="23"/>
        <v>0</v>
      </c>
      <c r="AS139" s="156" t="str">
        <f t="shared" si="24"/>
        <v/>
      </c>
    </row>
    <row r="140" spans="2:45">
      <c r="B140" s="262"/>
      <c r="C140" s="146"/>
      <c r="D140" s="145"/>
      <c r="E140" s="147"/>
      <c r="F140" s="60"/>
      <c r="G140" s="54" t="e">
        <f>VLOOKUP(F140,Foglio1!$F$2:$G$1509,2,FALSE)</f>
        <v>#N/A</v>
      </c>
      <c r="H140" s="148"/>
      <c r="I140" s="149"/>
      <c r="J140" s="149"/>
      <c r="K140" s="149"/>
      <c r="L140" s="149"/>
      <c r="M140" s="150"/>
      <c r="N140" s="150"/>
      <c r="O140" s="151"/>
      <c r="P140" s="151"/>
      <c r="Q140" s="151"/>
      <c r="R140" s="151"/>
      <c r="S140" s="151"/>
      <c r="T140" s="151"/>
      <c r="U140" s="151"/>
      <c r="V140" s="151"/>
      <c r="W140" s="150"/>
      <c r="X140" s="151"/>
      <c r="Y140" s="152"/>
      <c r="Z140" s="152"/>
      <c r="AA140" s="153">
        <f t="shared" si="17"/>
        <v>0</v>
      </c>
      <c r="AB140" s="152"/>
      <c r="AC140" s="152"/>
      <c r="AD140" s="152"/>
      <c r="AE140" s="152"/>
      <c r="AF140" s="152"/>
      <c r="AG140" s="152"/>
      <c r="AH140" s="152"/>
      <c r="AI140" s="152"/>
      <c r="AJ140" s="152"/>
      <c r="AK140" s="152"/>
      <c r="AL140" s="152"/>
      <c r="AM140" s="153">
        <f t="shared" si="18"/>
        <v>0</v>
      </c>
      <c r="AN140" s="153">
        <f t="shared" si="19"/>
        <v>0</v>
      </c>
      <c r="AO140" s="153">
        <f t="shared" si="20"/>
        <v>0</v>
      </c>
      <c r="AP140" s="154" t="str">
        <f t="shared" si="21"/>
        <v/>
      </c>
      <c r="AQ140" s="94" t="b">
        <f t="shared" si="22"/>
        <v>0</v>
      </c>
      <c r="AR140" s="155" t="b">
        <f t="shared" si="23"/>
        <v>0</v>
      </c>
      <c r="AS140" s="156" t="str">
        <f t="shared" si="24"/>
        <v/>
      </c>
    </row>
    <row r="141" spans="2:45">
      <c r="B141" s="262"/>
      <c r="C141" s="146"/>
      <c r="D141" s="145"/>
      <c r="E141" s="147"/>
      <c r="F141" s="60"/>
      <c r="G141" s="54" t="e">
        <f>VLOOKUP(F141,Foglio1!$F$2:$G$1509,2,FALSE)</f>
        <v>#N/A</v>
      </c>
      <c r="H141" s="148"/>
      <c r="I141" s="149"/>
      <c r="J141" s="149"/>
      <c r="K141" s="149"/>
      <c r="L141" s="149"/>
      <c r="M141" s="150"/>
      <c r="N141" s="150"/>
      <c r="O141" s="151"/>
      <c r="P141" s="151"/>
      <c r="Q141" s="151"/>
      <c r="R141" s="151"/>
      <c r="S141" s="151"/>
      <c r="T141" s="151"/>
      <c r="U141" s="151"/>
      <c r="V141" s="151"/>
      <c r="W141" s="150"/>
      <c r="X141" s="151"/>
      <c r="Y141" s="152"/>
      <c r="Z141" s="152"/>
      <c r="AA141" s="153">
        <f t="shared" si="17"/>
        <v>0</v>
      </c>
      <c r="AB141" s="152"/>
      <c r="AC141" s="152"/>
      <c r="AD141" s="152"/>
      <c r="AE141" s="152"/>
      <c r="AF141" s="152"/>
      <c r="AG141" s="152"/>
      <c r="AH141" s="152"/>
      <c r="AI141" s="152"/>
      <c r="AJ141" s="152"/>
      <c r="AK141" s="152"/>
      <c r="AL141" s="152"/>
      <c r="AM141" s="153">
        <f t="shared" si="18"/>
        <v>0</v>
      </c>
      <c r="AN141" s="153">
        <f t="shared" si="19"/>
        <v>0</v>
      </c>
      <c r="AO141" s="153">
        <f t="shared" si="20"/>
        <v>0</v>
      </c>
      <c r="AP141" s="154" t="str">
        <f t="shared" si="21"/>
        <v/>
      </c>
      <c r="AQ141" s="94" t="b">
        <f t="shared" si="22"/>
        <v>0</v>
      </c>
      <c r="AR141" s="155" t="b">
        <f t="shared" si="23"/>
        <v>0</v>
      </c>
      <c r="AS141" s="156" t="str">
        <f t="shared" si="24"/>
        <v/>
      </c>
    </row>
    <row r="142" spans="2:45">
      <c r="B142" s="262"/>
      <c r="C142" s="146"/>
      <c r="D142" s="145"/>
      <c r="E142" s="147"/>
      <c r="F142" s="60"/>
      <c r="G142" s="54" t="e">
        <f>VLOOKUP(F142,Foglio1!$F$2:$G$1509,2,FALSE)</f>
        <v>#N/A</v>
      </c>
      <c r="H142" s="148"/>
      <c r="I142" s="149"/>
      <c r="J142" s="149"/>
      <c r="K142" s="149"/>
      <c r="L142" s="149"/>
      <c r="M142" s="150"/>
      <c r="N142" s="150"/>
      <c r="O142" s="151"/>
      <c r="P142" s="151"/>
      <c r="Q142" s="151"/>
      <c r="R142" s="151"/>
      <c r="S142" s="151"/>
      <c r="T142" s="151"/>
      <c r="U142" s="151"/>
      <c r="V142" s="151"/>
      <c r="W142" s="150"/>
      <c r="X142" s="151"/>
      <c r="Y142" s="152"/>
      <c r="Z142" s="152"/>
      <c r="AA142" s="153">
        <f t="shared" si="17"/>
        <v>0</v>
      </c>
      <c r="AB142" s="152"/>
      <c r="AC142" s="152"/>
      <c r="AD142" s="152"/>
      <c r="AE142" s="152"/>
      <c r="AF142" s="152"/>
      <c r="AG142" s="152"/>
      <c r="AH142" s="152"/>
      <c r="AI142" s="152"/>
      <c r="AJ142" s="152"/>
      <c r="AK142" s="152"/>
      <c r="AL142" s="152"/>
      <c r="AM142" s="153">
        <f t="shared" si="18"/>
        <v>0</v>
      </c>
      <c r="AN142" s="153">
        <f t="shared" si="19"/>
        <v>0</v>
      </c>
      <c r="AO142" s="153">
        <f t="shared" si="20"/>
        <v>0</v>
      </c>
      <c r="AP142" s="154" t="str">
        <f t="shared" si="21"/>
        <v/>
      </c>
      <c r="AQ142" s="94" t="b">
        <f t="shared" si="22"/>
        <v>0</v>
      </c>
      <c r="AR142" s="155" t="b">
        <f t="shared" si="23"/>
        <v>0</v>
      </c>
      <c r="AS142" s="156" t="str">
        <f t="shared" si="24"/>
        <v/>
      </c>
    </row>
    <row r="143" spans="2:45">
      <c r="B143" s="262"/>
      <c r="C143" s="146"/>
      <c r="D143" s="145"/>
      <c r="E143" s="147"/>
      <c r="F143" s="60"/>
      <c r="G143" s="54" t="e">
        <f>VLOOKUP(F143,Foglio1!$F$2:$G$1509,2,FALSE)</f>
        <v>#N/A</v>
      </c>
      <c r="H143" s="148"/>
      <c r="I143" s="149"/>
      <c r="J143" s="149"/>
      <c r="K143" s="149"/>
      <c r="L143" s="149"/>
      <c r="M143" s="150"/>
      <c r="N143" s="150"/>
      <c r="O143" s="151"/>
      <c r="P143" s="151"/>
      <c r="Q143" s="151"/>
      <c r="R143" s="151"/>
      <c r="S143" s="151"/>
      <c r="T143" s="151"/>
      <c r="U143" s="151"/>
      <c r="V143" s="151"/>
      <c r="W143" s="150"/>
      <c r="X143" s="151"/>
      <c r="Y143" s="152"/>
      <c r="Z143" s="152"/>
      <c r="AA143" s="153">
        <f t="shared" si="17"/>
        <v>0</v>
      </c>
      <c r="AB143" s="152"/>
      <c r="AC143" s="152"/>
      <c r="AD143" s="152"/>
      <c r="AE143" s="152"/>
      <c r="AF143" s="152"/>
      <c r="AG143" s="152"/>
      <c r="AH143" s="152"/>
      <c r="AI143" s="152"/>
      <c r="AJ143" s="152"/>
      <c r="AK143" s="152"/>
      <c r="AL143" s="152"/>
      <c r="AM143" s="153">
        <f t="shared" si="18"/>
        <v>0</v>
      </c>
      <c r="AN143" s="153">
        <f t="shared" si="19"/>
        <v>0</v>
      </c>
      <c r="AO143" s="153">
        <f t="shared" si="20"/>
        <v>0</v>
      </c>
      <c r="AP143" s="154" t="str">
        <f t="shared" si="21"/>
        <v/>
      </c>
      <c r="AQ143" s="94" t="b">
        <f t="shared" si="22"/>
        <v>0</v>
      </c>
      <c r="AR143" s="155" t="b">
        <f t="shared" si="23"/>
        <v>0</v>
      </c>
      <c r="AS143" s="156" t="str">
        <f t="shared" si="24"/>
        <v/>
      </c>
    </row>
    <row r="144" spans="2:45">
      <c r="B144" s="262"/>
      <c r="C144" s="146"/>
      <c r="D144" s="145"/>
      <c r="E144" s="147"/>
      <c r="F144" s="60"/>
      <c r="G144" s="54" t="e">
        <f>VLOOKUP(F144,Foglio1!$F$2:$G$1509,2,FALSE)</f>
        <v>#N/A</v>
      </c>
      <c r="H144" s="148"/>
      <c r="I144" s="149"/>
      <c r="J144" s="149"/>
      <c r="K144" s="149"/>
      <c r="L144" s="149"/>
      <c r="M144" s="150"/>
      <c r="N144" s="150"/>
      <c r="O144" s="151"/>
      <c r="P144" s="151"/>
      <c r="Q144" s="151"/>
      <c r="R144" s="151"/>
      <c r="S144" s="151"/>
      <c r="T144" s="151"/>
      <c r="U144" s="151"/>
      <c r="V144" s="151"/>
      <c r="W144" s="150"/>
      <c r="X144" s="151"/>
      <c r="Y144" s="152"/>
      <c r="Z144" s="152"/>
      <c r="AA144" s="153">
        <f t="shared" si="17"/>
        <v>0</v>
      </c>
      <c r="AB144" s="152"/>
      <c r="AC144" s="152"/>
      <c r="AD144" s="152"/>
      <c r="AE144" s="152"/>
      <c r="AF144" s="152"/>
      <c r="AG144" s="152"/>
      <c r="AH144" s="152"/>
      <c r="AI144" s="152"/>
      <c r="AJ144" s="152"/>
      <c r="AK144" s="152"/>
      <c r="AL144" s="152"/>
      <c r="AM144" s="153">
        <f t="shared" si="18"/>
        <v>0</v>
      </c>
      <c r="AN144" s="153">
        <f t="shared" si="19"/>
        <v>0</v>
      </c>
      <c r="AO144" s="153">
        <f t="shared" si="20"/>
        <v>0</v>
      </c>
      <c r="AP144" s="154" t="str">
        <f t="shared" si="21"/>
        <v/>
      </c>
      <c r="AQ144" s="94" t="b">
        <f t="shared" si="22"/>
        <v>0</v>
      </c>
      <c r="AR144" s="155" t="b">
        <f t="shared" si="23"/>
        <v>0</v>
      </c>
      <c r="AS144" s="156" t="str">
        <f t="shared" si="24"/>
        <v/>
      </c>
    </row>
    <row r="145" spans="2:45">
      <c r="B145" s="262"/>
      <c r="C145" s="146"/>
      <c r="D145" s="145"/>
      <c r="E145" s="147"/>
      <c r="F145" s="60"/>
      <c r="G145" s="54" t="e">
        <f>VLOOKUP(F145,Foglio1!$F$2:$G$1509,2,FALSE)</f>
        <v>#N/A</v>
      </c>
      <c r="H145" s="148"/>
      <c r="I145" s="149"/>
      <c r="J145" s="149"/>
      <c r="K145" s="149"/>
      <c r="L145" s="149"/>
      <c r="M145" s="150"/>
      <c r="N145" s="150"/>
      <c r="O145" s="151"/>
      <c r="P145" s="151"/>
      <c r="Q145" s="151"/>
      <c r="R145" s="151"/>
      <c r="S145" s="151"/>
      <c r="T145" s="151"/>
      <c r="U145" s="151"/>
      <c r="V145" s="151"/>
      <c r="W145" s="150"/>
      <c r="X145" s="151"/>
      <c r="Y145" s="152"/>
      <c r="Z145" s="152"/>
      <c r="AA145" s="153">
        <f t="shared" si="17"/>
        <v>0</v>
      </c>
      <c r="AB145" s="152"/>
      <c r="AC145" s="152"/>
      <c r="AD145" s="152"/>
      <c r="AE145" s="152"/>
      <c r="AF145" s="152"/>
      <c r="AG145" s="152"/>
      <c r="AH145" s="152"/>
      <c r="AI145" s="152"/>
      <c r="AJ145" s="152"/>
      <c r="AK145" s="152"/>
      <c r="AL145" s="152"/>
      <c r="AM145" s="153">
        <f t="shared" si="18"/>
        <v>0</v>
      </c>
      <c r="AN145" s="153">
        <f t="shared" si="19"/>
        <v>0</v>
      </c>
      <c r="AO145" s="153">
        <f t="shared" si="20"/>
        <v>0</v>
      </c>
      <c r="AP145" s="154" t="str">
        <f t="shared" si="21"/>
        <v/>
      </c>
      <c r="AQ145" s="94" t="b">
        <f t="shared" si="22"/>
        <v>0</v>
      </c>
      <c r="AR145" s="155" t="b">
        <f t="shared" si="23"/>
        <v>0</v>
      </c>
      <c r="AS145" s="156" t="str">
        <f t="shared" si="24"/>
        <v/>
      </c>
    </row>
    <row r="146" spans="2:45">
      <c r="B146" s="262"/>
      <c r="C146" s="146"/>
      <c r="D146" s="145"/>
      <c r="E146" s="147"/>
      <c r="F146" s="60"/>
      <c r="G146" s="54" t="e">
        <f>VLOOKUP(F146,Foglio1!$F$2:$G$1509,2,FALSE)</f>
        <v>#N/A</v>
      </c>
      <c r="H146" s="148"/>
      <c r="I146" s="149"/>
      <c r="J146" s="149"/>
      <c r="K146" s="149"/>
      <c r="L146" s="149"/>
      <c r="M146" s="150"/>
      <c r="N146" s="150"/>
      <c r="O146" s="151"/>
      <c r="P146" s="151"/>
      <c r="Q146" s="151"/>
      <c r="R146" s="151"/>
      <c r="S146" s="151"/>
      <c r="T146" s="151"/>
      <c r="U146" s="151"/>
      <c r="V146" s="151"/>
      <c r="W146" s="150"/>
      <c r="X146" s="151"/>
      <c r="Y146" s="152"/>
      <c r="Z146" s="152"/>
      <c r="AA146" s="153">
        <f t="shared" si="17"/>
        <v>0</v>
      </c>
      <c r="AB146" s="152"/>
      <c r="AC146" s="152"/>
      <c r="AD146" s="152"/>
      <c r="AE146" s="152"/>
      <c r="AF146" s="152"/>
      <c r="AG146" s="152"/>
      <c r="AH146" s="152"/>
      <c r="AI146" s="152"/>
      <c r="AJ146" s="152"/>
      <c r="AK146" s="152"/>
      <c r="AL146" s="152"/>
      <c r="AM146" s="153">
        <f t="shared" si="18"/>
        <v>0</v>
      </c>
      <c r="AN146" s="153">
        <f t="shared" si="19"/>
        <v>0</v>
      </c>
      <c r="AO146" s="153">
        <f t="shared" si="20"/>
        <v>0</v>
      </c>
      <c r="AP146" s="154" t="str">
        <f t="shared" si="21"/>
        <v/>
      </c>
      <c r="AQ146" s="94" t="b">
        <f t="shared" si="22"/>
        <v>0</v>
      </c>
      <c r="AR146" s="155" t="b">
        <f t="shared" si="23"/>
        <v>0</v>
      </c>
      <c r="AS146" s="156" t="str">
        <f t="shared" si="24"/>
        <v/>
      </c>
    </row>
    <row r="147" spans="2:45">
      <c r="B147" s="262"/>
      <c r="C147" s="146"/>
      <c r="D147" s="145"/>
      <c r="E147" s="147"/>
      <c r="F147" s="60"/>
      <c r="G147" s="54" t="e">
        <f>VLOOKUP(F147,Foglio1!$F$2:$G$1509,2,FALSE)</f>
        <v>#N/A</v>
      </c>
      <c r="H147" s="148"/>
      <c r="I147" s="149"/>
      <c r="J147" s="149"/>
      <c r="K147" s="149"/>
      <c r="L147" s="149"/>
      <c r="M147" s="150"/>
      <c r="N147" s="150"/>
      <c r="O147" s="151"/>
      <c r="P147" s="151"/>
      <c r="Q147" s="151"/>
      <c r="R147" s="151"/>
      <c r="S147" s="151"/>
      <c r="T147" s="151"/>
      <c r="U147" s="151"/>
      <c r="V147" s="151"/>
      <c r="W147" s="150"/>
      <c r="X147" s="151"/>
      <c r="Y147" s="152"/>
      <c r="Z147" s="152"/>
      <c r="AA147" s="153">
        <f t="shared" si="17"/>
        <v>0</v>
      </c>
      <c r="AB147" s="152"/>
      <c r="AC147" s="152"/>
      <c r="AD147" s="152"/>
      <c r="AE147" s="152"/>
      <c r="AF147" s="152"/>
      <c r="AG147" s="152"/>
      <c r="AH147" s="152"/>
      <c r="AI147" s="152"/>
      <c r="AJ147" s="152"/>
      <c r="AK147" s="152"/>
      <c r="AL147" s="152"/>
      <c r="AM147" s="153">
        <f t="shared" si="18"/>
        <v>0</v>
      </c>
      <c r="AN147" s="153">
        <f t="shared" si="19"/>
        <v>0</v>
      </c>
      <c r="AO147" s="153">
        <f t="shared" si="20"/>
        <v>0</v>
      </c>
      <c r="AP147" s="154" t="str">
        <f t="shared" si="21"/>
        <v/>
      </c>
      <c r="AQ147" s="94" t="b">
        <f t="shared" si="22"/>
        <v>0</v>
      </c>
      <c r="AR147" s="155" t="b">
        <f t="shared" si="23"/>
        <v>0</v>
      </c>
      <c r="AS147" s="156" t="str">
        <f t="shared" si="24"/>
        <v/>
      </c>
    </row>
    <row r="148" spans="2:45">
      <c r="B148" s="262"/>
      <c r="C148" s="146"/>
      <c r="D148" s="145"/>
      <c r="E148" s="147"/>
      <c r="F148" s="60"/>
      <c r="G148" s="54" t="e">
        <f>VLOOKUP(F148,Foglio1!$F$2:$G$1509,2,FALSE)</f>
        <v>#N/A</v>
      </c>
      <c r="H148" s="148"/>
      <c r="I148" s="149"/>
      <c r="J148" s="149"/>
      <c r="K148" s="149"/>
      <c r="L148" s="149"/>
      <c r="M148" s="150"/>
      <c r="N148" s="150"/>
      <c r="O148" s="151"/>
      <c r="P148" s="151"/>
      <c r="Q148" s="151"/>
      <c r="R148" s="151"/>
      <c r="S148" s="151"/>
      <c r="T148" s="151"/>
      <c r="U148" s="151"/>
      <c r="V148" s="151"/>
      <c r="W148" s="150"/>
      <c r="X148" s="151"/>
      <c r="Y148" s="152"/>
      <c r="Z148" s="152"/>
      <c r="AA148" s="153">
        <f t="shared" si="17"/>
        <v>0</v>
      </c>
      <c r="AB148" s="152"/>
      <c r="AC148" s="152"/>
      <c r="AD148" s="152"/>
      <c r="AE148" s="152"/>
      <c r="AF148" s="152"/>
      <c r="AG148" s="152"/>
      <c r="AH148" s="152"/>
      <c r="AI148" s="152"/>
      <c r="AJ148" s="152"/>
      <c r="AK148" s="152"/>
      <c r="AL148" s="152"/>
      <c r="AM148" s="153">
        <f t="shared" si="18"/>
        <v>0</v>
      </c>
      <c r="AN148" s="153">
        <f t="shared" si="19"/>
        <v>0</v>
      </c>
      <c r="AO148" s="153">
        <f t="shared" si="20"/>
        <v>0</v>
      </c>
      <c r="AP148" s="154" t="str">
        <f t="shared" si="21"/>
        <v/>
      </c>
      <c r="AQ148" s="94" t="b">
        <f t="shared" si="22"/>
        <v>0</v>
      </c>
      <c r="AR148" s="155" t="b">
        <f t="shared" si="23"/>
        <v>0</v>
      </c>
      <c r="AS148" s="156" t="str">
        <f t="shared" si="24"/>
        <v/>
      </c>
    </row>
    <row r="149" spans="2:45">
      <c r="B149" s="262"/>
      <c r="C149" s="146"/>
      <c r="D149" s="145"/>
      <c r="E149" s="147"/>
      <c r="F149" s="60"/>
      <c r="G149" s="54" t="e">
        <f>VLOOKUP(F149,Foglio1!$F$2:$G$1509,2,FALSE)</f>
        <v>#N/A</v>
      </c>
      <c r="H149" s="148"/>
      <c r="I149" s="149"/>
      <c r="J149" s="149"/>
      <c r="K149" s="149"/>
      <c r="L149" s="149"/>
      <c r="M149" s="150"/>
      <c r="N149" s="150"/>
      <c r="O149" s="151"/>
      <c r="P149" s="151"/>
      <c r="Q149" s="151"/>
      <c r="R149" s="151"/>
      <c r="S149" s="151"/>
      <c r="T149" s="151"/>
      <c r="U149" s="151"/>
      <c r="V149" s="151"/>
      <c r="W149" s="150"/>
      <c r="X149" s="151"/>
      <c r="Y149" s="152"/>
      <c r="Z149" s="152"/>
      <c r="AA149" s="153">
        <f t="shared" si="17"/>
        <v>0</v>
      </c>
      <c r="AB149" s="152"/>
      <c r="AC149" s="152"/>
      <c r="AD149" s="152"/>
      <c r="AE149" s="152"/>
      <c r="AF149" s="152"/>
      <c r="AG149" s="152"/>
      <c r="AH149" s="152"/>
      <c r="AI149" s="152"/>
      <c r="AJ149" s="152"/>
      <c r="AK149" s="152"/>
      <c r="AL149" s="152"/>
      <c r="AM149" s="153">
        <f t="shared" si="18"/>
        <v>0</v>
      </c>
      <c r="AN149" s="153">
        <f t="shared" si="19"/>
        <v>0</v>
      </c>
      <c r="AO149" s="153">
        <f t="shared" si="20"/>
        <v>0</v>
      </c>
      <c r="AP149" s="154" t="str">
        <f t="shared" si="21"/>
        <v/>
      </c>
      <c r="AQ149" s="94" t="b">
        <f t="shared" si="22"/>
        <v>0</v>
      </c>
      <c r="AR149" s="155" t="b">
        <f t="shared" si="23"/>
        <v>0</v>
      </c>
      <c r="AS149" s="156" t="str">
        <f t="shared" si="24"/>
        <v/>
      </c>
    </row>
    <row r="150" spans="2:45">
      <c r="B150" s="262"/>
      <c r="C150" s="146"/>
      <c r="D150" s="145"/>
      <c r="E150" s="147"/>
      <c r="F150" s="60"/>
      <c r="G150" s="54" t="e">
        <f>VLOOKUP(F150,Foglio1!$F$2:$G$1509,2,FALSE)</f>
        <v>#N/A</v>
      </c>
      <c r="H150" s="148"/>
      <c r="I150" s="149"/>
      <c r="J150" s="149"/>
      <c r="K150" s="149"/>
      <c r="L150" s="149"/>
      <c r="M150" s="150"/>
      <c r="N150" s="150"/>
      <c r="O150" s="151"/>
      <c r="P150" s="151"/>
      <c r="Q150" s="151"/>
      <c r="R150" s="151"/>
      <c r="S150" s="151"/>
      <c r="T150" s="151"/>
      <c r="U150" s="151"/>
      <c r="V150" s="151"/>
      <c r="W150" s="150"/>
      <c r="X150" s="151"/>
      <c r="Y150" s="152"/>
      <c r="Z150" s="152"/>
      <c r="AA150" s="153">
        <f t="shared" si="17"/>
        <v>0</v>
      </c>
      <c r="AB150" s="152"/>
      <c r="AC150" s="152"/>
      <c r="AD150" s="152"/>
      <c r="AE150" s="152"/>
      <c r="AF150" s="152"/>
      <c r="AG150" s="152"/>
      <c r="AH150" s="152"/>
      <c r="AI150" s="152"/>
      <c r="AJ150" s="152"/>
      <c r="AK150" s="152"/>
      <c r="AL150" s="152"/>
      <c r="AM150" s="153">
        <f t="shared" si="18"/>
        <v>0</v>
      </c>
      <c r="AN150" s="153">
        <f t="shared" si="19"/>
        <v>0</v>
      </c>
      <c r="AO150" s="153">
        <f t="shared" si="20"/>
        <v>0</v>
      </c>
      <c r="AP150" s="154" t="str">
        <f t="shared" si="21"/>
        <v/>
      </c>
      <c r="AQ150" s="94" t="b">
        <f t="shared" si="22"/>
        <v>0</v>
      </c>
      <c r="AR150" s="155" t="b">
        <f t="shared" si="23"/>
        <v>0</v>
      </c>
      <c r="AS150" s="156" t="str">
        <f t="shared" si="24"/>
        <v/>
      </c>
    </row>
    <row r="151" spans="2:45">
      <c r="B151" s="262"/>
      <c r="C151" s="146"/>
      <c r="D151" s="145"/>
      <c r="E151" s="147"/>
      <c r="F151" s="60"/>
      <c r="G151" s="54" t="e">
        <f>VLOOKUP(F151,Foglio1!$F$2:$G$1509,2,FALSE)</f>
        <v>#N/A</v>
      </c>
      <c r="H151" s="148"/>
      <c r="I151" s="149"/>
      <c r="J151" s="149"/>
      <c r="K151" s="149"/>
      <c r="L151" s="149"/>
      <c r="M151" s="150"/>
      <c r="N151" s="150"/>
      <c r="O151" s="151"/>
      <c r="P151" s="151"/>
      <c r="Q151" s="151"/>
      <c r="R151" s="151"/>
      <c r="S151" s="151"/>
      <c r="T151" s="151"/>
      <c r="U151" s="151"/>
      <c r="V151" s="151"/>
      <c r="W151" s="150"/>
      <c r="X151" s="151"/>
      <c r="Y151" s="152"/>
      <c r="Z151" s="152"/>
      <c r="AA151" s="153">
        <f t="shared" si="17"/>
        <v>0</v>
      </c>
      <c r="AB151" s="152"/>
      <c r="AC151" s="152"/>
      <c r="AD151" s="152"/>
      <c r="AE151" s="152"/>
      <c r="AF151" s="152"/>
      <c r="AG151" s="152"/>
      <c r="AH151" s="152"/>
      <c r="AI151" s="152"/>
      <c r="AJ151" s="152"/>
      <c r="AK151" s="152"/>
      <c r="AL151" s="152"/>
      <c r="AM151" s="153">
        <f t="shared" si="18"/>
        <v>0</v>
      </c>
      <c r="AN151" s="153">
        <f t="shared" si="19"/>
        <v>0</v>
      </c>
      <c r="AO151" s="153">
        <f t="shared" si="20"/>
        <v>0</v>
      </c>
      <c r="AP151" s="154" t="str">
        <f t="shared" si="21"/>
        <v/>
      </c>
      <c r="AQ151" s="94" t="b">
        <f t="shared" si="22"/>
        <v>0</v>
      </c>
      <c r="AR151" s="155" t="b">
        <f t="shared" si="23"/>
        <v>0</v>
      </c>
      <c r="AS151" s="156" t="str">
        <f t="shared" si="24"/>
        <v/>
      </c>
    </row>
    <row r="152" spans="2:45">
      <c r="B152" s="262"/>
      <c r="C152" s="146"/>
      <c r="D152" s="145"/>
      <c r="E152" s="147"/>
      <c r="F152" s="60"/>
      <c r="G152" s="54" t="e">
        <f>VLOOKUP(F152,Foglio1!$F$2:$G$1509,2,FALSE)</f>
        <v>#N/A</v>
      </c>
      <c r="H152" s="148"/>
      <c r="I152" s="149"/>
      <c r="J152" s="149"/>
      <c r="K152" s="149"/>
      <c r="L152" s="149"/>
      <c r="M152" s="150"/>
      <c r="N152" s="150"/>
      <c r="O152" s="151"/>
      <c r="P152" s="151"/>
      <c r="Q152" s="151"/>
      <c r="R152" s="151"/>
      <c r="S152" s="151"/>
      <c r="T152" s="151"/>
      <c r="U152" s="151"/>
      <c r="V152" s="151"/>
      <c r="W152" s="150"/>
      <c r="X152" s="151"/>
      <c r="Y152" s="152"/>
      <c r="Z152" s="152"/>
      <c r="AA152" s="153">
        <f t="shared" si="17"/>
        <v>0</v>
      </c>
      <c r="AB152" s="152"/>
      <c r="AC152" s="152"/>
      <c r="AD152" s="152"/>
      <c r="AE152" s="152"/>
      <c r="AF152" s="152"/>
      <c r="AG152" s="152"/>
      <c r="AH152" s="152"/>
      <c r="AI152" s="152"/>
      <c r="AJ152" s="152"/>
      <c r="AK152" s="152"/>
      <c r="AL152" s="152"/>
      <c r="AM152" s="153">
        <f t="shared" si="18"/>
        <v>0</v>
      </c>
      <c r="AN152" s="153">
        <f t="shared" si="19"/>
        <v>0</v>
      </c>
      <c r="AO152" s="153">
        <f t="shared" si="20"/>
        <v>0</v>
      </c>
      <c r="AP152" s="154" t="str">
        <f t="shared" si="21"/>
        <v/>
      </c>
      <c r="AQ152" s="94" t="b">
        <f t="shared" si="22"/>
        <v>0</v>
      </c>
      <c r="AR152" s="155" t="b">
        <f t="shared" si="23"/>
        <v>0</v>
      </c>
      <c r="AS152" s="156" t="str">
        <f t="shared" si="24"/>
        <v/>
      </c>
    </row>
    <row r="153" spans="2:45">
      <c r="B153" s="262"/>
      <c r="C153" s="146"/>
      <c r="D153" s="145"/>
      <c r="E153" s="147"/>
      <c r="F153" s="60"/>
      <c r="G153" s="54" t="e">
        <f>VLOOKUP(F153,Foglio1!$F$2:$G$1509,2,FALSE)</f>
        <v>#N/A</v>
      </c>
      <c r="H153" s="148"/>
      <c r="I153" s="149"/>
      <c r="J153" s="149"/>
      <c r="K153" s="149"/>
      <c r="L153" s="149"/>
      <c r="M153" s="150"/>
      <c r="N153" s="150"/>
      <c r="O153" s="151"/>
      <c r="P153" s="151"/>
      <c r="Q153" s="151"/>
      <c r="R153" s="151"/>
      <c r="S153" s="151"/>
      <c r="T153" s="151"/>
      <c r="U153" s="151"/>
      <c r="V153" s="151"/>
      <c r="W153" s="150"/>
      <c r="X153" s="151"/>
      <c r="Y153" s="152"/>
      <c r="Z153" s="152"/>
      <c r="AA153" s="153">
        <f t="shared" si="17"/>
        <v>0</v>
      </c>
      <c r="AB153" s="152"/>
      <c r="AC153" s="152"/>
      <c r="AD153" s="152"/>
      <c r="AE153" s="152"/>
      <c r="AF153" s="152"/>
      <c r="AG153" s="152"/>
      <c r="AH153" s="152"/>
      <c r="AI153" s="152"/>
      <c r="AJ153" s="152"/>
      <c r="AK153" s="152"/>
      <c r="AL153" s="152"/>
      <c r="AM153" s="153">
        <f t="shared" si="18"/>
        <v>0</v>
      </c>
      <c r="AN153" s="153">
        <f t="shared" si="19"/>
        <v>0</v>
      </c>
      <c r="AO153" s="153">
        <f t="shared" si="20"/>
        <v>0</v>
      </c>
      <c r="AP153" s="154" t="str">
        <f t="shared" si="21"/>
        <v/>
      </c>
      <c r="AQ153" s="94" t="b">
        <f t="shared" si="22"/>
        <v>0</v>
      </c>
      <c r="AR153" s="155" t="b">
        <f t="shared" si="23"/>
        <v>0</v>
      </c>
      <c r="AS153" s="156" t="str">
        <f t="shared" si="24"/>
        <v/>
      </c>
    </row>
    <row r="154" spans="2:45">
      <c r="B154" s="262"/>
      <c r="C154" s="146"/>
      <c r="D154" s="145"/>
      <c r="E154" s="147"/>
      <c r="F154" s="60"/>
      <c r="G154" s="54" t="e">
        <f>VLOOKUP(F154,Foglio1!$F$2:$G$1509,2,FALSE)</f>
        <v>#N/A</v>
      </c>
      <c r="H154" s="148"/>
      <c r="I154" s="149"/>
      <c r="J154" s="149"/>
      <c r="K154" s="149"/>
      <c r="L154" s="149"/>
      <c r="M154" s="150"/>
      <c r="N154" s="150"/>
      <c r="O154" s="151"/>
      <c r="P154" s="151"/>
      <c r="Q154" s="151"/>
      <c r="R154" s="151"/>
      <c r="S154" s="151"/>
      <c r="T154" s="151"/>
      <c r="U154" s="151"/>
      <c r="V154" s="151"/>
      <c r="W154" s="150"/>
      <c r="X154" s="151"/>
      <c r="Y154" s="152"/>
      <c r="Z154" s="152"/>
      <c r="AA154" s="153">
        <f t="shared" si="17"/>
        <v>0</v>
      </c>
      <c r="AB154" s="152"/>
      <c r="AC154" s="152"/>
      <c r="AD154" s="152"/>
      <c r="AE154" s="152"/>
      <c r="AF154" s="152"/>
      <c r="AG154" s="152"/>
      <c r="AH154" s="152"/>
      <c r="AI154" s="152"/>
      <c r="AJ154" s="152"/>
      <c r="AK154" s="152"/>
      <c r="AL154" s="152"/>
      <c r="AM154" s="153">
        <f t="shared" si="18"/>
        <v>0</v>
      </c>
      <c r="AN154" s="153">
        <f t="shared" si="19"/>
        <v>0</v>
      </c>
      <c r="AO154" s="153">
        <f t="shared" si="20"/>
        <v>0</v>
      </c>
      <c r="AP154" s="154" t="str">
        <f t="shared" si="21"/>
        <v/>
      </c>
      <c r="AQ154" s="94" t="b">
        <f t="shared" si="22"/>
        <v>0</v>
      </c>
      <c r="AR154" s="155" t="b">
        <f t="shared" si="23"/>
        <v>0</v>
      </c>
      <c r="AS154" s="156" t="str">
        <f t="shared" si="24"/>
        <v/>
      </c>
    </row>
    <row r="155" spans="2:45">
      <c r="B155" s="262"/>
      <c r="C155" s="146"/>
      <c r="D155" s="145"/>
      <c r="E155" s="147"/>
      <c r="F155" s="60"/>
      <c r="G155" s="54" t="e">
        <f>VLOOKUP(F155,Foglio1!$F$2:$G$1509,2,FALSE)</f>
        <v>#N/A</v>
      </c>
      <c r="H155" s="148"/>
      <c r="I155" s="149"/>
      <c r="J155" s="149"/>
      <c r="K155" s="149"/>
      <c r="L155" s="149"/>
      <c r="M155" s="150"/>
      <c r="N155" s="150"/>
      <c r="O155" s="151"/>
      <c r="P155" s="151"/>
      <c r="Q155" s="151"/>
      <c r="R155" s="151"/>
      <c r="S155" s="151"/>
      <c r="T155" s="151"/>
      <c r="U155" s="151"/>
      <c r="V155" s="151"/>
      <c r="W155" s="150"/>
      <c r="X155" s="151"/>
      <c r="Y155" s="152"/>
      <c r="Z155" s="152"/>
      <c r="AA155" s="153">
        <f t="shared" si="17"/>
        <v>0</v>
      </c>
      <c r="AB155" s="152"/>
      <c r="AC155" s="152"/>
      <c r="AD155" s="152"/>
      <c r="AE155" s="152"/>
      <c r="AF155" s="152"/>
      <c r="AG155" s="152"/>
      <c r="AH155" s="152"/>
      <c r="AI155" s="152"/>
      <c r="AJ155" s="152"/>
      <c r="AK155" s="152"/>
      <c r="AL155" s="152"/>
      <c r="AM155" s="153">
        <f t="shared" si="18"/>
        <v>0</v>
      </c>
      <c r="AN155" s="153">
        <f t="shared" si="19"/>
        <v>0</v>
      </c>
      <c r="AO155" s="153">
        <f t="shared" si="20"/>
        <v>0</v>
      </c>
      <c r="AP155" s="154" t="str">
        <f t="shared" si="21"/>
        <v/>
      </c>
      <c r="AQ155" s="94" t="b">
        <f t="shared" si="22"/>
        <v>0</v>
      </c>
      <c r="AR155" s="155" t="b">
        <f t="shared" si="23"/>
        <v>0</v>
      </c>
      <c r="AS155" s="156" t="str">
        <f t="shared" si="24"/>
        <v/>
      </c>
    </row>
    <row r="156" spans="2:45">
      <c r="B156" s="262"/>
      <c r="C156" s="146"/>
      <c r="D156" s="145"/>
      <c r="E156" s="147"/>
      <c r="F156" s="60"/>
      <c r="G156" s="54" t="e">
        <f>VLOOKUP(F156,Foglio1!$F$2:$G$1509,2,FALSE)</f>
        <v>#N/A</v>
      </c>
      <c r="H156" s="148"/>
      <c r="I156" s="149"/>
      <c r="J156" s="149"/>
      <c r="K156" s="149"/>
      <c r="L156" s="149"/>
      <c r="M156" s="150"/>
      <c r="N156" s="150"/>
      <c r="O156" s="151"/>
      <c r="P156" s="151"/>
      <c r="Q156" s="151"/>
      <c r="R156" s="151"/>
      <c r="S156" s="151"/>
      <c r="T156" s="151"/>
      <c r="U156" s="151"/>
      <c r="V156" s="151"/>
      <c r="W156" s="150"/>
      <c r="X156" s="151"/>
      <c r="Y156" s="152"/>
      <c r="Z156" s="152"/>
      <c r="AA156" s="153">
        <f t="shared" si="17"/>
        <v>0</v>
      </c>
      <c r="AB156" s="152"/>
      <c r="AC156" s="152"/>
      <c r="AD156" s="152"/>
      <c r="AE156" s="152"/>
      <c r="AF156" s="152"/>
      <c r="AG156" s="152"/>
      <c r="AH156" s="152"/>
      <c r="AI156" s="152"/>
      <c r="AJ156" s="152"/>
      <c r="AK156" s="152"/>
      <c r="AL156" s="152"/>
      <c r="AM156" s="153">
        <f t="shared" si="18"/>
        <v>0</v>
      </c>
      <c r="AN156" s="153">
        <f t="shared" si="19"/>
        <v>0</v>
      </c>
      <c r="AO156" s="153">
        <f t="shared" si="20"/>
        <v>0</v>
      </c>
      <c r="AP156" s="154" t="str">
        <f t="shared" si="21"/>
        <v/>
      </c>
      <c r="AQ156" s="94" t="b">
        <f t="shared" si="22"/>
        <v>0</v>
      </c>
      <c r="AR156" s="155" t="b">
        <f t="shared" si="23"/>
        <v>0</v>
      </c>
      <c r="AS156" s="156" t="str">
        <f t="shared" si="24"/>
        <v/>
      </c>
    </row>
    <row r="157" spans="2:45">
      <c r="B157" s="262"/>
      <c r="C157" s="146"/>
      <c r="D157" s="145"/>
      <c r="E157" s="147"/>
      <c r="F157" s="60"/>
      <c r="G157" s="54" t="e">
        <f>VLOOKUP(F157,Foglio1!$F$2:$G$1509,2,FALSE)</f>
        <v>#N/A</v>
      </c>
      <c r="H157" s="148"/>
      <c r="I157" s="149"/>
      <c r="J157" s="149"/>
      <c r="K157" s="149"/>
      <c r="L157" s="149"/>
      <c r="M157" s="150"/>
      <c r="N157" s="150"/>
      <c r="O157" s="151"/>
      <c r="P157" s="151"/>
      <c r="Q157" s="151"/>
      <c r="R157" s="151"/>
      <c r="S157" s="151"/>
      <c r="T157" s="151"/>
      <c r="U157" s="151"/>
      <c r="V157" s="151"/>
      <c r="W157" s="150"/>
      <c r="X157" s="151"/>
      <c r="Y157" s="152"/>
      <c r="Z157" s="152"/>
      <c r="AA157" s="153">
        <f t="shared" si="17"/>
        <v>0</v>
      </c>
      <c r="AB157" s="152"/>
      <c r="AC157" s="152"/>
      <c r="AD157" s="152"/>
      <c r="AE157" s="152"/>
      <c r="AF157" s="152"/>
      <c r="AG157" s="152"/>
      <c r="AH157" s="152"/>
      <c r="AI157" s="152"/>
      <c r="AJ157" s="152"/>
      <c r="AK157" s="152"/>
      <c r="AL157" s="152"/>
      <c r="AM157" s="153">
        <f t="shared" si="18"/>
        <v>0</v>
      </c>
      <c r="AN157" s="153">
        <f t="shared" si="19"/>
        <v>0</v>
      </c>
      <c r="AO157" s="153">
        <f t="shared" si="20"/>
        <v>0</v>
      </c>
      <c r="AP157" s="154" t="str">
        <f t="shared" si="21"/>
        <v/>
      </c>
      <c r="AQ157" s="94" t="b">
        <f t="shared" si="22"/>
        <v>0</v>
      </c>
      <c r="AR157" s="155" t="b">
        <f t="shared" si="23"/>
        <v>0</v>
      </c>
      <c r="AS157" s="156" t="str">
        <f t="shared" si="24"/>
        <v/>
      </c>
    </row>
    <row r="158" spans="2:45">
      <c r="B158" s="262"/>
      <c r="C158" s="146"/>
      <c r="D158" s="145"/>
      <c r="E158" s="147"/>
      <c r="F158" s="60"/>
      <c r="G158" s="54" t="e">
        <f>VLOOKUP(F158,Foglio1!$F$2:$G$1509,2,FALSE)</f>
        <v>#N/A</v>
      </c>
      <c r="H158" s="148"/>
      <c r="I158" s="149"/>
      <c r="J158" s="149"/>
      <c r="K158" s="149"/>
      <c r="L158" s="149"/>
      <c r="M158" s="150"/>
      <c r="N158" s="150"/>
      <c r="O158" s="151"/>
      <c r="P158" s="151"/>
      <c r="Q158" s="151"/>
      <c r="R158" s="151"/>
      <c r="S158" s="151"/>
      <c r="T158" s="151"/>
      <c r="U158" s="151"/>
      <c r="V158" s="151"/>
      <c r="W158" s="150"/>
      <c r="X158" s="151"/>
      <c r="Y158" s="152"/>
      <c r="Z158" s="152"/>
      <c r="AA158" s="153">
        <f t="shared" si="17"/>
        <v>0</v>
      </c>
      <c r="AB158" s="152"/>
      <c r="AC158" s="152"/>
      <c r="AD158" s="152"/>
      <c r="AE158" s="152"/>
      <c r="AF158" s="152"/>
      <c r="AG158" s="152"/>
      <c r="AH158" s="152"/>
      <c r="AI158" s="152"/>
      <c r="AJ158" s="152"/>
      <c r="AK158" s="152"/>
      <c r="AL158" s="152"/>
      <c r="AM158" s="153">
        <f t="shared" si="18"/>
        <v>0</v>
      </c>
      <c r="AN158" s="153">
        <f t="shared" si="19"/>
        <v>0</v>
      </c>
      <c r="AO158" s="153">
        <f t="shared" si="20"/>
        <v>0</v>
      </c>
      <c r="AP158" s="154" t="str">
        <f t="shared" si="21"/>
        <v/>
      </c>
      <c r="AQ158" s="94" t="b">
        <f t="shared" si="22"/>
        <v>0</v>
      </c>
      <c r="AR158" s="155" t="b">
        <f t="shared" si="23"/>
        <v>0</v>
      </c>
      <c r="AS158" s="156" t="str">
        <f t="shared" si="24"/>
        <v/>
      </c>
    </row>
    <row r="159" spans="2:45">
      <c r="B159" s="262"/>
      <c r="C159" s="146"/>
      <c r="D159" s="145"/>
      <c r="E159" s="147"/>
      <c r="F159" s="60"/>
      <c r="G159" s="54" t="e">
        <f>VLOOKUP(F159,Foglio1!$F$2:$G$1509,2,FALSE)</f>
        <v>#N/A</v>
      </c>
      <c r="H159" s="148"/>
      <c r="I159" s="149"/>
      <c r="J159" s="149"/>
      <c r="K159" s="149"/>
      <c r="L159" s="149"/>
      <c r="M159" s="150"/>
      <c r="N159" s="150"/>
      <c r="O159" s="151"/>
      <c r="P159" s="151"/>
      <c r="Q159" s="151"/>
      <c r="R159" s="151"/>
      <c r="S159" s="151"/>
      <c r="T159" s="151"/>
      <c r="U159" s="151"/>
      <c r="V159" s="151"/>
      <c r="W159" s="150"/>
      <c r="X159" s="151"/>
      <c r="Y159" s="152"/>
      <c r="Z159" s="152"/>
      <c r="AA159" s="153">
        <f t="shared" si="17"/>
        <v>0</v>
      </c>
      <c r="AB159" s="152"/>
      <c r="AC159" s="152"/>
      <c r="AD159" s="152"/>
      <c r="AE159" s="152"/>
      <c r="AF159" s="152"/>
      <c r="AG159" s="152"/>
      <c r="AH159" s="152"/>
      <c r="AI159" s="152"/>
      <c r="AJ159" s="152"/>
      <c r="AK159" s="152"/>
      <c r="AL159" s="152"/>
      <c r="AM159" s="153">
        <f t="shared" si="18"/>
        <v>0</v>
      </c>
      <c r="AN159" s="153">
        <f t="shared" si="19"/>
        <v>0</v>
      </c>
      <c r="AO159" s="153">
        <f t="shared" si="20"/>
        <v>0</v>
      </c>
      <c r="AP159" s="154" t="str">
        <f t="shared" si="21"/>
        <v/>
      </c>
      <c r="AQ159" s="94" t="b">
        <f t="shared" si="22"/>
        <v>0</v>
      </c>
      <c r="AR159" s="155" t="b">
        <f t="shared" si="23"/>
        <v>0</v>
      </c>
      <c r="AS159" s="156" t="str">
        <f t="shared" si="24"/>
        <v/>
      </c>
    </row>
    <row r="160" spans="2:45">
      <c r="B160" s="262"/>
      <c r="C160" s="146"/>
      <c r="D160" s="145"/>
      <c r="E160" s="147"/>
      <c r="F160" s="60"/>
      <c r="G160" s="54" t="e">
        <f>VLOOKUP(F160,Foglio1!$F$2:$G$1509,2,FALSE)</f>
        <v>#N/A</v>
      </c>
      <c r="H160" s="148"/>
      <c r="I160" s="149"/>
      <c r="J160" s="149"/>
      <c r="K160" s="149"/>
      <c r="L160" s="149"/>
      <c r="M160" s="150"/>
      <c r="N160" s="150"/>
      <c r="O160" s="151"/>
      <c r="P160" s="151"/>
      <c r="Q160" s="151"/>
      <c r="R160" s="151"/>
      <c r="S160" s="151"/>
      <c r="T160" s="151"/>
      <c r="U160" s="151"/>
      <c r="V160" s="151"/>
      <c r="W160" s="150"/>
      <c r="X160" s="151"/>
      <c r="Y160" s="152"/>
      <c r="Z160" s="152"/>
      <c r="AA160" s="153">
        <f t="shared" si="17"/>
        <v>0</v>
      </c>
      <c r="AB160" s="152"/>
      <c r="AC160" s="152"/>
      <c r="AD160" s="152"/>
      <c r="AE160" s="152"/>
      <c r="AF160" s="152"/>
      <c r="AG160" s="152"/>
      <c r="AH160" s="152"/>
      <c r="AI160" s="152"/>
      <c r="AJ160" s="152"/>
      <c r="AK160" s="152"/>
      <c r="AL160" s="152"/>
      <c r="AM160" s="153">
        <f t="shared" si="18"/>
        <v>0</v>
      </c>
      <c r="AN160" s="153">
        <f t="shared" si="19"/>
        <v>0</v>
      </c>
      <c r="AO160" s="153">
        <f t="shared" si="20"/>
        <v>0</v>
      </c>
      <c r="AP160" s="154" t="str">
        <f t="shared" si="21"/>
        <v/>
      </c>
      <c r="AQ160" s="94" t="b">
        <f t="shared" si="22"/>
        <v>0</v>
      </c>
      <c r="AR160" s="155" t="b">
        <f t="shared" si="23"/>
        <v>0</v>
      </c>
      <c r="AS160" s="156" t="str">
        <f t="shared" si="24"/>
        <v/>
      </c>
    </row>
    <row r="161" spans="2:45">
      <c r="B161" s="262"/>
      <c r="C161" s="146"/>
      <c r="D161" s="145"/>
      <c r="E161" s="147"/>
      <c r="F161" s="60"/>
      <c r="G161" s="54" t="e">
        <f>VLOOKUP(F161,Foglio1!$F$2:$G$1509,2,FALSE)</f>
        <v>#N/A</v>
      </c>
      <c r="H161" s="148"/>
      <c r="I161" s="149"/>
      <c r="J161" s="149"/>
      <c r="K161" s="149"/>
      <c r="L161" s="149"/>
      <c r="M161" s="150"/>
      <c r="N161" s="150"/>
      <c r="O161" s="151"/>
      <c r="P161" s="151"/>
      <c r="Q161" s="151"/>
      <c r="R161" s="151"/>
      <c r="S161" s="151"/>
      <c r="T161" s="151"/>
      <c r="U161" s="151"/>
      <c r="V161" s="151"/>
      <c r="W161" s="150"/>
      <c r="X161" s="151"/>
      <c r="Y161" s="152"/>
      <c r="Z161" s="152"/>
      <c r="AA161" s="153">
        <f t="shared" si="17"/>
        <v>0</v>
      </c>
      <c r="AB161" s="152"/>
      <c r="AC161" s="152"/>
      <c r="AD161" s="152"/>
      <c r="AE161" s="152"/>
      <c r="AF161" s="152"/>
      <c r="AG161" s="152"/>
      <c r="AH161" s="152"/>
      <c r="AI161" s="152"/>
      <c r="AJ161" s="152"/>
      <c r="AK161" s="152"/>
      <c r="AL161" s="152"/>
      <c r="AM161" s="153">
        <f t="shared" si="18"/>
        <v>0</v>
      </c>
      <c r="AN161" s="153">
        <f t="shared" si="19"/>
        <v>0</v>
      </c>
      <c r="AO161" s="153">
        <f t="shared" si="20"/>
        <v>0</v>
      </c>
      <c r="AP161" s="154" t="str">
        <f t="shared" si="21"/>
        <v/>
      </c>
      <c r="AQ161" s="94" t="b">
        <f t="shared" si="22"/>
        <v>0</v>
      </c>
      <c r="AR161" s="155" t="b">
        <f t="shared" si="23"/>
        <v>0</v>
      </c>
      <c r="AS161" s="156" t="str">
        <f t="shared" si="24"/>
        <v/>
      </c>
    </row>
    <row r="162" spans="2:45">
      <c r="B162" s="262"/>
      <c r="C162" s="146"/>
      <c r="D162" s="145"/>
      <c r="E162" s="147"/>
      <c r="F162" s="60"/>
      <c r="G162" s="54" t="e">
        <f>VLOOKUP(F162,Foglio1!$F$2:$G$1509,2,FALSE)</f>
        <v>#N/A</v>
      </c>
      <c r="H162" s="148"/>
      <c r="I162" s="149"/>
      <c r="J162" s="149"/>
      <c r="K162" s="149"/>
      <c r="L162" s="149"/>
      <c r="M162" s="150"/>
      <c r="N162" s="150"/>
      <c r="O162" s="151"/>
      <c r="P162" s="151"/>
      <c r="Q162" s="151"/>
      <c r="R162" s="151"/>
      <c r="S162" s="151"/>
      <c r="T162" s="151"/>
      <c r="U162" s="151"/>
      <c r="V162" s="151"/>
      <c r="W162" s="150"/>
      <c r="X162" s="151"/>
      <c r="Y162" s="152"/>
      <c r="Z162" s="152"/>
      <c r="AA162" s="153">
        <f t="shared" si="17"/>
        <v>0</v>
      </c>
      <c r="AB162" s="152"/>
      <c r="AC162" s="152"/>
      <c r="AD162" s="152"/>
      <c r="AE162" s="152"/>
      <c r="AF162" s="152"/>
      <c r="AG162" s="152"/>
      <c r="AH162" s="152"/>
      <c r="AI162" s="152"/>
      <c r="AJ162" s="152"/>
      <c r="AK162" s="152"/>
      <c r="AL162" s="152"/>
      <c r="AM162" s="153">
        <f t="shared" si="18"/>
        <v>0</v>
      </c>
      <c r="AN162" s="153">
        <f t="shared" si="19"/>
        <v>0</v>
      </c>
      <c r="AO162" s="153">
        <f t="shared" si="20"/>
        <v>0</v>
      </c>
      <c r="AP162" s="154" t="str">
        <f t="shared" si="21"/>
        <v/>
      </c>
      <c r="AQ162" s="94" t="b">
        <f t="shared" si="22"/>
        <v>0</v>
      </c>
      <c r="AR162" s="155" t="b">
        <f t="shared" si="23"/>
        <v>0</v>
      </c>
      <c r="AS162" s="156" t="str">
        <f t="shared" si="24"/>
        <v/>
      </c>
    </row>
    <row r="163" spans="2:45">
      <c r="B163" s="262"/>
      <c r="C163" s="146"/>
      <c r="D163" s="145"/>
      <c r="E163" s="147"/>
      <c r="F163" s="60"/>
      <c r="G163" s="54" t="e">
        <f>VLOOKUP(F163,Foglio1!$F$2:$G$1509,2,FALSE)</f>
        <v>#N/A</v>
      </c>
      <c r="H163" s="148"/>
      <c r="I163" s="149"/>
      <c r="J163" s="149"/>
      <c r="K163" s="149"/>
      <c r="L163" s="149"/>
      <c r="M163" s="150"/>
      <c r="N163" s="150"/>
      <c r="O163" s="151"/>
      <c r="P163" s="151"/>
      <c r="Q163" s="151"/>
      <c r="R163" s="151"/>
      <c r="S163" s="151"/>
      <c r="T163" s="151"/>
      <c r="U163" s="151"/>
      <c r="V163" s="151"/>
      <c r="W163" s="150"/>
      <c r="X163" s="151"/>
      <c r="Y163" s="152"/>
      <c r="Z163" s="152"/>
      <c r="AA163" s="153">
        <f t="shared" si="17"/>
        <v>0</v>
      </c>
      <c r="AB163" s="152"/>
      <c r="AC163" s="152"/>
      <c r="AD163" s="152"/>
      <c r="AE163" s="152"/>
      <c r="AF163" s="152"/>
      <c r="AG163" s="152"/>
      <c r="AH163" s="152"/>
      <c r="AI163" s="152"/>
      <c r="AJ163" s="152"/>
      <c r="AK163" s="152"/>
      <c r="AL163" s="152"/>
      <c r="AM163" s="153">
        <f t="shared" si="18"/>
        <v>0</v>
      </c>
      <c r="AN163" s="153">
        <f t="shared" si="19"/>
        <v>0</v>
      </c>
      <c r="AO163" s="153">
        <f t="shared" si="20"/>
        <v>0</v>
      </c>
      <c r="AP163" s="154" t="str">
        <f t="shared" si="21"/>
        <v/>
      </c>
      <c r="AQ163" s="94" t="b">
        <f t="shared" si="22"/>
        <v>0</v>
      </c>
      <c r="AR163" s="155" t="b">
        <f t="shared" si="23"/>
        <v>0</v>
      </c>
      <c r="AS163" s="156" t="str">
        <f t="shared" si="24"/>
        <v/>
      </c>
    </row>
    <row r="164" spans="2:45">
      <c r="B164" s="262"/>
      <c r="C164" s="146"/>
      <c r="D164" s="145"/>
      <c r="E164" s="147"/>
      <c r="F164" s="60"/>
      <c r="G164" s="54" t="e">
        <f>VLOOKUP(F164,Foglio1!$F$2:$G$1509,2,FALSE)</f>
        <v>#N/A</v>
      </c>
      <c r="H164" s="148"/>
      <c r="I164" s="149"/>
      <c r="J164" s="149"/>
      <c r="K164" s="149"/>
      <c r="L164" s="149"/>
      <c r="M164" s="150"/>
      <c r="N164" s="150"/>
      <c r="O164" s="151"/>
      <c r="P164" s="151"/>
      <c r="Q164" s="151"/>
      <c r="R164" s="151"/>
      <c r="S164" s="151"/>
      <c r="T164" s="151"/>
      <c r="U164" s="151"/>
      <c r="V164" s="151"/>
      <c r="W164" s="150"/>
      <c r="X164" s="151"/>
      <c r="Y164" s="152"/>
      <c r="Z164" s="152"/>
      <c r="AA164" s="153">
        <f t="shared" si="17"/>
        <v>0</v>
      </c>
      <c r="AB164" s="152"/>
      <c r="AC164" s="152"/>
      <c r="AD164" s="152"/>
      <c r="AE164" s="152"/>
      <c r="AF164" s="152"/>
      <c r="AG164" s="152"/>
      <c r="AH164" s="152"/>
      <c r="AI164" s="152"/>
      <c r="AJ164" s="152"/>
      <c r="AK164" s="152"/>
      <c r="AL164" s="152"/>
      <c r="AM164" s="153">
        <f t="shared" si="18"/>
        <v>0</v>
      </c>
      <c r="AN164" s="153">
        <f t="shared" si="19"/>
        <v>0</v>
      </c>
      <c r="AO164" s="153">
        <f t="shared" si="20"/>
        <v>0</v>
      </c>
      <c r="AP164" s="154" t="str">
        <f t="shared" si="21"/>
        <v/>
      </c>
      <c r="AQ164" s="94" t="b">
        <f t="shared" si="22"/>
        <v>0</v>
      </c>
      <c r="AR164" s="155" t="b">
        <f t="shared" si="23"/>
        <v>0</v>
      </c>
      <c r="AS164" s="156" t="str">
        <f t="shared" si="24"/>
        <v/>
      </c>
    </row>
    <row r="165" spans="2:45">
      <c r="B165" s="262"/>
      <c r="C165" s="146"/>
      <c r="D165" s="145"/>
      <c r="E165" s="147"/>
      <c r="F165" s="60"/>
      <c r="G165" s="54" t="e">
        <f>VLOOKUP(F165,Foglio1!$F$2:$G$1509,2,FALSE)</f>
        <v>#N/A</v>
      </c>
      <c r="H165" s="148"/>
      <c r="I165" s="149"/>
      <c r="J165" s="149"/>
      <c r="K165" s="149"/>
      <c r="L165" s="149"/>
      <c r="M165" s="150"/>
      <c r="N165" s="150"/>
      <c r="O165" s="151"/>
      <c r="P165" s="151"/>
      <c r="Q165" s="151"/>
      <c r="R165" s="151"/>
      <c r="S165" s="151"/>
      <c r="T165" s="151"/>
      <c r="U165" s="151"/>
      <c r="V165" s="151"/>
      <c r="W165" s="150"/>
      <c r="X165" s="151"/>
      <c r="Y165" s="152"/>
      <c r="Z165" s="152"/>
      <c r="AA165" s="153">
        <f t="shared" si="17"/>
        <v>0</v>
      </c>
      <c r="AB165" s="152"/>
      <c r="AC165" s="152"/>
      <c r="AD165" s="152"/>
      <c r="AE165" s="152"/>
      <c r="AF165" s="152"/>
      <c r="AG165" s="152"/>
      <c r="AH165" s="152"/>
      <c r="AI165" s="152"/>
      <c r="AJ165" s="152"/>
      <c r="AK165" s="152"/>
      <c r="AL165" s="152"/>
      <c r="AM165" s="153">
        <f t="shared" si="18"/>
        <v>0</v>
      </c>
      <c r="AN165" s="153">
        <f t="shared" si="19"/>
        <v>0</v>
      </c>
      <c r="AO165" s="153">
        <f t="shared" si="20"/>
        <v>0</v>
      </c>
      <c r="AP165" s="154" t="str">
        <f t="shared" si="21"/>
        <v/>
      </c>
      <c r="AQ165" s="94" t="b">
        <f t="shared" si="22"/>
        <v>0</v>
      </c>
      <c r="AR165" s="155" t="b">
        <f t="shared" si="23"/>
        <v>0</v>
      </c>
      <c r="AS165" s="156" t="str">
        <f t="shared" si="24"/>
        <v/>
      </c>
    </row>
    <row r="166" spans="2:45">
      <c r="B166" s="262"/>
      <c r="C166" s="146"/>
      <c r="D166" s="145"/>
      <c r="E166" s="147"/>
      <c r="F166" s="60"/>
      <c r="G166" s="54" t="e">
        <f>VLOOKUP(F166,Foglio1!$F$2:$G$1509,2,FALSE)</f>
        <v>#N/A</v>
      </c>
      <c r="H166" s="148"/>
      <c r="I166" s="149"/>
      <c r="J166" s="149"/>
      <c r="K166" s="149"/>
      <c r="L166" s="149"/>
      <c r="M166" s="150"/>
      <c r="N166" s="150"/>
      <c r="O166" s="151"/>
      <c r="P166" s="151"/>
      <c r="Q166" s="151"/>
      <c r="R166" s="151"/>
      <c r="S166" s="151"/>
      <c r="T166" s="151"/>
      <c r="U166" s="151"/>
      <c r="V166" s="151"/>
      <c r="W166" s="150"/>
      <c r="X166" s="151"/>
      <c r="Y166" s="152"/>
      <c r="Z166" s="152"/>
      <c r="AA166" s="153">
        <f t="shared" si="17"/>
        <v>0</v>
      </c>
      <c r="AB166" s="152"/>
      <c r="AC166" s="152"/>
      <c r="AD166" s="152"/>
      <c r="AE166" s="152"/>
      <c r="AF166" s="152"/>
      <c r="AG166" s="152"/>
      <c r="AH166" s="152"/>
      <c r="AI166" s="152"/>
      <c r="AJ166" s="152"/>
      <c r="AK166" s="152"/>
      <c r="AL166" s="152"/>
      <c r="AM166" s="153">
        <f t="shared" si="18"/>
        <v>0</v>
      </c>
      <c r="AN166" s="153">
        <f t="shared" si="19"/>
        <v>0</v>
      </c>
      <c r="AO166" s="153">
        <f t="shared" si="20"/>
        <v>0</v>
      </c>
      <c r="AP166" s="154" t="str">
        <f t="shared" si="21"/>
        <v/>
      </c>
      <c r="AQ166" s="94" t="b">
        <f t="shared" si="22"/>
        <v>0</v>
      </c>
      <c r="AR166" s="155" t="b">
        <f t="shared" si="23"/>
        <v>0</v>
      </c>
      <c r="AS166" s="156" t="str">
        <f t="shared" si="24"/>
        <v/>
      </c>
    </row>
    <row r="167" spans="2:45">
      <c r="B167" s="262"/>
      <c r="C167" s="146"/>
      <c r="D167" s="145"/>
      <c r="E167" s="147"/>
      <c r="F167" s="60"/>
      <c r="G167" s="54" t="e">
        <f>VLOOKUP(F167,Foglio1!$F$2:$G$1509,2,FALSE)</f>
        <v>#N/A</v>
      </c>
      <c r="H167" s="148"/>
      <c r="I167" s="149"/>
      <c r="J167" s="149"/>
      <c r="K167" s="149"/>
      <c r="L167" s="149"/>
      <c r="M167" s="150"/>
      <c r="N167" s="150"/>
      <c r="O167" s="151"/>
      <c r="P167" s="151"/>
      <c r="Q167" s="151"/>
      <c r="R167" s="151"/>
      <c r="S167" s="151"/>
      <c r="T167" s="151"/>
      <c r="U167" s="151"/>
      <c r="V167" s="151"/>
      <c r="W167" s="150"/>
      <c r="X167" s="151"/>
      <c r="Y167" s="152"/>
      <c r="Z167" s="152"/>
      <c r="AA167" s="153">
        <f t="shared" si="17"/>
        <v>0</v>
      </c>
      <c r="AB167" s="152"/>
      <c r="AC167" s="152"/>
      <c r="AD167" s="152"/>
      <c r="AE167" s="152"/>
      <c r="AF167" s="152"/>
      <c r="AG167" s="152"/>
      <c r="AH167" s="152"/>
      <c r="AI167" s="152"/>
      <c r="AJ167" s="152"/>
      <c r="AK167" s="152"/>
      <c r="AL167" s="152"/>
      <c r="AM167" s="153">
        <f t="shared" si="18"/>
        <v>0</v>
      </c>
      <c r="AN167" s="153">
        <f t="shared" si="19"/>
        <v>0</v>
      </c>
      <c r="AO167" s="153">
        <f t="shared" si="20"/>
        <v>0</v>
      </c>
      <c r="AP167" s="154" t="str">
        <f t="shared" si="21"/>
        <v/>
      </c>
      <c r="AQ167" s="94" t="b">
        <f t="shared" si="22"/>
        <v>0</v>
      </c>
      <c r="AR167" s="155" t="b">
        <f t="shared" si="23"/>
        <v>0</v>
      </c>
      <c r="AS167" s="156" t="str">
        <f t="shared" si="24"/>
        <v/>
      </c>
    </row>
    <row r="168" spans="2:45">
      <c r="B168" s="262"/>
      <c r="C168" s="146"/>
      <c r="D168" s="145"/>
      <c r="E168" s="147"/>
      <c r="F168" s="60"/>
      <c r="G168" s="54" t="e">
        <f>VLOOKUP(F168,Foglio1!$F$2:$G$1509,2,FALSE)</f>
        <v>#N/A</v>
      </c>
      <c r="H168" s="148"/>
      <c r="I168" s="149"/>
      <c r="J168" s="149"/>
      <c r="K168" s="149"/>
      <c r="L168" s="149"/>
      <c r="M168" s="150"/>
      <c r="N168" s="150"/>
      <c r="O168" s="151"/>
      <c r="P168" s="151"/>
      <c r="Q168" s="151"/>
      <c r="R168" s="151"/>
      <c r="S168" s="151"/>
      <c r="T168" s="151"/>
      <c r="U168" s="151"/>
      <c r="V168" s="151"/>
      <c r="W168" s="150"/>
      <c r="X168" s="151"/>
      <c r="Y168" s="152"/>
      <c r="Z168" s="152"/>
      <c r="AA168" s="153">
        <f t="shared" si="17"/>
        <v>0</v>
      </c>
      <c r="AB168" s="152"/>
      <c r="AC168" s="152"/>
      <c r="AD168" s="152"/>
      <c r="AE168" s="152"/>
      <c r="AF168" s="152"/>
      <c r="AG168" s="152"/>
      <c r="AH168" s="152"/>
      <c r="AI168" s="152"/>
      <c r="AJ168" s="152"/>
      <c r="AK168" s="152"/>
      <c r="AL168" s="152"/>
      <c r="AM168" s="153">
        <f t="shared" si="18"/>
        <v>0</v>
      </c>
      <c r="AN168" s="153">
        <f t="shared" si="19"/>
        <v>0</v>
      </c>
      <c r="AO168" s="153">
        <f t="shared" si="20"/>
        <v>0</v>
      </c>
      <c r="AP168" s="154" t="str">
        <f t="shared" si="21"/>
        <v/>
      </c>
      <c r="AQ168" s="94" t="b">
        <f t="shared" si="22"/>
        <v>0</v>
      </c>
      <c r="AR168" s="155" t="b">
        <f t="shared" si="23"/>
        <v>0</v>
      </c>
      <c r="AS168" s="156" t="str">
        <f t="shared" si="24"/>
        <v/>
      </c>
    </row>
    <row r="169" spans="2:45">
      <c r="B169" s="262"/>
      <c r="C169" s="146"/>
      <c r="D169" s="145"/>
      <c r="E169" s="147"/>
      <c r="F169" s="60"/>
      <c r="G169" s="54" t="e">
        <f>VLOOKUP(F169,Foglio1!$F$2:$G$1509,2,FALSE)</f>
        <v>#N/A</v>
      </c>
      <c r="H169" s="148"/>
      <c r="I169" s="149"/>
      <c r="J169" s="149"/>
      <c r="K169" s="149"/>
      <c r="L169" s="149"/>
      <c r="M169" s="150"/>
      <c r="N169" s="150"/>
      <c r="O169" s="151"/>
      <c r="P169" s="151"/>
      <c r="Q169" s="151"/>
      <c r="R169" s="151"/>
      <c r="S169" s="151"/>
      <c r="T169" s="151"/>
      <c r="U169" s="151"/>
      <c r="V169" s="151"/>
      <c r="W169" s="150"/>
      <c r="X169" s="151"/>
      <c r="Y169" s="152"/>
      <c r="Z169" s="152"/>
      <c r="AA169" s="153">
        <f t="shared" si="17"/>
        <v>0</v>
      </c>
      <c r="AB169" s="152"/>
      <c r="AC169" s="152"/>
      <c r="AD169" s="152"/>
      <c r="AE169" s="152"/>
      <c r="AF169" s="152"/>
      <c r="AG169" s="152"/>
      <c r="AH169" s="152"/>
      <c r="AI169" s="152"/>
      <c r="AJ169" s="152"/>
      <c r="AK169" s="152"/>
      <c r="AL169" s="152"/>
      <c r="AM169" s="153">
        <f t="shared" si="18"/>
        <v>0</v>
      </c>
      <c r="AN169" s="153">
        <f t="shared" si="19"/>
        <v>0</v>
      </c>
      <c r="AO169" s="153">
        <f t="shared" si="20"/>
        <v>0</v>
      </c>
      <c r="AP169" s="154" t="str">
        <f t="shared" si="21"/>
        <v/>
      </c>
      <c r="AQ169" s="94" t="b">
        <f t="shared" si="22"/>
        <v>0</v>
      </c>
      <c r="AR169" s="155" t="b">
        <f t="shared" si="23"/>
        <v>0</v>
      </c>
      <c r="AS169" s="156" t="str">
        <f t="shared" si="24"/>
        <v/>
      </c>
    </row>
    <row r="170" spans="2:45">
      <c r="B170" s="262"/>
      <c r="C170" s="146"/>
      <c r="D170" s="145"/>
      <c r="E170" s="147"/>
      <c r="F170" s="60"/>
      <c r="G170" s="54" t="e">
        <f>VLOOKUP(F170,Foglio1!$F$2:$G$1509,2,FALSE)</f>
        <v>#N/A</v>
      </c>
      <c r="H170" s="148"/>
      <c r="I170" s="149"/>
      <c r="J170" s="149"/>
      <c r="K170" s="149"/>
      <c r="L170" s="149"/>
      <c r="M170" s="150"/>
      <c r="N170" s="150"/>
      <c r="O170" s="151"/>
      <c r="P170" s="151"/>
      <c r="Q170" s="151"/>
      <c r="R170" s="151"/>
      <c r="S170" s="151"/>
      <c r="T170" s="151"/>
      <c r="U170" s="151"/>
      <c r="V170" s="151"/>
      <c r="W170" s="150"/>
      <c r="X170" s="151"/>
      <c r="Y170" s="152"/>
      <c r="Z170" s="152"/>
      <c r="AA170" s="153">
        <f t="shared" si="17"/>
        <v>0</v>
      </c>
      <c r="AB170" s="152"/>
      <c r="AC170" s="152"/>
      <c r="AD170" s="152"/>
      <c r="AE170" s="152"/>
      <c r="AF170" s="152"/>
      <c r="AG170" s="152"/>
      <c r="AH170" s="152"/>
      <c r="AI170" s="152"/>
      <c r="AJ170" s="152"/>
      <c r="AK170" s="152"/>
      <c r="AL170" s="152"/>
      <c r="AM170" s="153">
        <f t="shared" si="18"/>
        <v>0</v>
      </c>
      <c r="AN170" s="153">
        <f t="shared" si="19"/>
        <v>0</v>
      </c>
      <c r="AO170" s="153">
        <f t="shared" si="20"/>
        <v>0</v>
      </c>
      <c r="AP170" s="154" t="str">
        <f t="shared" si="21"/>
        <v/>
      </c>
      <c r="AQ170" s="94" t="b">
        <f t="shared" si="22"/>
        <v>0</v>
      </c>
      <c r="AR170" s="155" t="b">
        <f t="shared" si="23"/>
        <v>0</v>
      </c>
      <c r="AS170" s="156" t="str">
        <f t="shared" si="24"/>
        <v/>
      </c>
    </row>
    <row r="171" spans="2:45">
      <c r="B171" s="262"/>
      <c r="C171" s="146"/>
      <c r="D171" s="145"/>
      <c r="E171" s="147"/>
      <c r="F171" s="60"/>
      <c r="G171" s="54" t="e">
        <f>VLOOKUP(F171,Foglio1!$F$2:$G$1509,2,FALSE)</f>
        <v>#N/A</v>
      </c>
      <c r="H171" s="148"/>
      <c r="I171" s="149"/>
      <c r="J171" s="149"/>
      <c r="K171" s="149"/>
      <c r="L171" s="149"/>
      <c r="M171" s="150"/>
      <c r="N171" s="150"/>
      <c r="O171" s="151"/>
      <c r="P171" s="151"/>
      <c r="Q171" s="151"/>
      <c r="R171" s="151"/>
      <c r="S171" s="151"/>
      <c r="T171" s="151"/>
      <c r="U171" s="151"/>
      <c r="V171" s="151"/>
      <c r="W171" s="150"/>
      <c r="X171" s="151"/>
      <c r="Y171" s="152"/>
      <c r="Z171" s="152"/>
      <c r="AA171" s="153">
        <f t="shared" si="17"/>
        <v>0</v>
      </c>
      <c r="AB171" s="152"/>
      <c r="AC171" s="152"/>
      <c r="AD171" s="152"/>
      <c r="AE171" s="152"/>
      <c r="AF171" s="152"/>
      <c r="AG171" s="152"/>
      <c r="AH171" s="152"/>
      <c r="AI171" s="152"/>
      <c r="AJ171" s="152"/>
      <c r="AK171" s="152"/>
      <c r="AL171" s="152"/>
      <c r="AM171" s="153">
        <f t="shared" si="18"/>
        <v>0</v>
      </c>
      <c r="AN171" s="153">
        <f t="shared" si="19"/>
        <v>0</v>
      </c>
      <c r="AO171" s="153">
        <f t="shared" si="20"/>
        <v>0</v>
      </c>
      <c r="AP171" s="154" t="str">
        <f t="shared" si="21"/>
        <v/>
      </c>
      <c r="AQ171" s="94" t="b">
        <f t="shared" si="22"/>
        <v>0</v>
      </c>
      <c r="AR171" s="155" t="b">
        <f t="shared" si="23"/>
        <v>0</v>
      </c>
      <c r="AS171" s="156" t="str">
        <f t="shared" si="24"/>
        <v/>
      </c>
    </row>
    <row r="172" spans="2:45">
      <c r="B172" s="262"/>
      <c r="C172" s="146"/>
      <c r="D172" s="145"/>
      <c r="E172" s="147"/>
      <c r="F172" s="60"/>
      <c r="G172" s="54" t="e">
        <f>VLOOKUP(F172,Foglio1!$F$2:$G$1509,2,FALSE)</f>
        <v>#N/A</v>
      </c>
      <c r="H172" s="148"/>
      <c r="I172" s="149"/>
      <c r="J172" s="149"/>
      <c r="K172" s="149"/>
      <c r="L172" s="149"/>
      <c r="M172" s="150"/>
      <c r="N172" s="150"/>
      <c r="O172" s="151"/>
      <c r="P172" s="151"/>
      <c r="Q172" s="151"/>
      <c r="R172" s="151"/>
      <c r="S172" s="151"/>
      <c r="T172" s="151"/>
      <c r="U172" s="151"/>
      <c r="V172" s="151"/>
      <c r="W172" s="150"/>
      <c r="X172" s="151"/>
      <c r="Y172" s="152"/>
      <c r="Z172" s="152"/>
      <c r="AA172" s="153">
        <f t="shared" si="17"/>
        <v>0</v>
      </c>
      <c r="AB172" s="152"/>
      <c r="AC172" s="152"/>
      <c r="AD172" s="152"/>
      <c r="AE172" s="152"/>
      <c r="AF172" s="152"/>
      <c r="AG172" s="152"/>
      <c r="AH172" s="152"/>
      <c r="AI172" s="152"/>
      <c r="AJ172" s="152"/>
      <c r="AK172" s="152"/>
      <c r="AL172" s="152"/>
      <c r="AM172" s="153">
        <f t="shared" si="18"/>
        <v>0</v>
      </c>
      <c r="AN172" s="153">
        <f t="shared" si="19"/>
        <v>0</v>
      </c>
      <c r="AO172" s="153">
        <f t="shared" si="20"/>
        <v>0</v>
      </c>
      <c r="AP172" s="154" t="str">
        <f t="shared" si="21"/>
        <v/>
      </c>
      <c r="AQ172" s="94" t="b">
        <f t="shared" si="22"/>
        <v>0</v>
      </c>
      <c r="AR172" s="155" t="b">
        <f t="shared" si="23"/>
        <v>0</v>
      </c>
      <c r="AS172" s="156" t="str">
        <f t="shared" si="24"/>
        <v/>
      </c>
    </row>
    <row r="173" spans="2:45">
      <c r="B173" s="262"/>
      <c r="C173" s="146"/>
      <c r="D173" s="145"/>
      <c r="E173" s="147"/>
      <c r="F173" s="60"/>
      <c r="G173" s="54" t="e">
        <f>VLOOKUP(F173,Foglio1!$F$2:$G$1509,2,FALSE)</f>
        <v>#N/A</v>
      </c>
      <c r="H173" s="148"/>
      <c r="I173" s="149"/>
      <c r="J173" s="149"/>
      <c r="K173" s="149"/>
      <c r="L173" s="149"/>
      <c r="M173" s="150"/>
      <c r="N173" s="150"/>
      <c r="O173" s="151"/>
      <c r="P173" s="151"/>
      <c r="Q173" s="151"/>
      <c r="R173" s="151"/>
      <c r="S173" s="151"/>
      <c r="T173" s="151"/>
      <c r="U173" s="151"/>
      <c r="V173" s="151"/>
      <c r="W173" s="150"/>
      <c r="X173" s="151"/>
      <c r="Y173" s="152"/>
      <c r="Z173" s="152"/>
      <c r="AA173" s="153">
        <f t="shared" si="17"/>
        <v>0</v>
      </c>
      <c r="AB173" s="152"/>
      <c r="AC173" s="152"/>
      <c r="AD173" s="152"/>
      <c r="AE173" s="152"/>
      <c r="AF173" s="152"/>
      <c r="AG173" s="152"/>
      <c r="AH173" s="152"/>
      <c r="AI173" s="152"/>
      <c r="AJ173" s="152"/>
      <c r="AK173" s="152"/>
      <c r="AL173" s="152"/>
      <c r="AM173" s="153">
        <f t="shared" si="18"/>
        <v>0</v>
      </c>
      <c r="AN173" s="153">
        <f t="shared" si="19"/>
        <v>0</v>
      </c>
      <c r="AO173" s="153">
        <f t="shared" si="20"/>
        <v>0</v>
      </c>
      <c r="AP173" s="154" t="str">
        <f t="shared" si="21"/>
        <v/>
      </c>
      <c r="AQ173" s="94" t="b">
        <f t="shared" si="22"/>
        <v>0</v>
      </c>
      <c r="AR173" s="155" t="b">
        <f t="shared" si="23"/>
        <v>0</v>
      </c>
      <c r="AS173" s="156" t="str">
        <f t="shared" si="24"/>
        <v/>
      </c>
    </row>
    <row r="174" spans="2:45">
      <c r="B174" s="262"/>
      <c r="C174" s="146"/>
      <c r="D174" s="145"/>
      <c r="E174" s="147"/>
      <c r="F174" s="60"/>
      <c r="G174" s="54" t="e">
        <f>VLOOKUP(F174,Foglio1!$F$2:$G$1509,2,FALSE)</f>
        <v>#N/A</v>
      </c>
      <c r="H174" s="148"/>
      <c r="I174" s="149"/>
      <c r="J174" s="149"/>
      <c r="K174" s="149"/>
      <c r="L174" s="149"/>
      <c r="M174" s="150"/>
      <c r="N174" s="150"/>
      <c r="O174" s="151"/>
      <c r="P174" s="151"/>
      <c r="Q174" s="151"/>
      <c r="R174" s="151"/>
      <c r="S174" s="151"/>
      <c r="T174" s="151"/>
      <c r="U174" s="151"/>
      <c r="V174" s="151"/>
      <c r="W174" s="150"/>
      <c r="X174" s="151"/>
      <c r="Y174" s="152"/>
      <c r="Z174" s="152"/>
      <c r="AA174" s="153">
        <f t="shared" si="17"/>
        <v>0</v>
      </c>
      <c r="AB174" s="152"/>
      <c r="AC174" s="152"/>
      <c r="AD174" s="152"/>
      <c r="AE174" s="152"/>
      <c r="AF174" s="152"/>
      <c r="AG174" s="152"/>
      <c r="AH174" s="152"/>
      <c r="AI174" s="152"/>
      <c r="AJ174" s="152"/>
      <c r="AK174" s="152"/>
      <c r="AL174" s="152"/>
      <c r="AM174" s="153">
        <f t="shared" si="18"/>
        <v>0</v>
      </c>
      <c r="AN174" s="153">
        <f t="shared" si="19"/>
        <v>0</v>
      </c>
      <c r="AO174" s="153">
        <f t="shared" si="20"/>
        <v>0</v>
      </c>
      <c r="AP174" s="154" t="str">
        <f t="shared" si="21"/>
        <v/>
      </c>
      <c r="AQ174" s="94" t="b">
        <f t="shared" si="22"/>
        <v>0</v>
      </c>
      <c r="AR174" s="155" t="b">
        <f t="shared" si="23"/>
        <v>0</v>
      </c>
      <c r="AS174" s="156" t="str">
        <f t="shared" si="24"/>
        <v/>
      </c>
    </row>
    <row r="175" spans="2:45">
      <c r="B175" s="262"/>
      <c r="C175" s="146"/>
      <c r="D175" s="145"/>
      <c r="E175" s="147"/>
      <c r="F175" s="60"/>
      <c r="G175" s="54" t="e">
        <f>VLOOKUP(F175,Foglio1!$F$2:$G$1509,2,FALSE)</f>
        <v>#N/A</v>
      </c>
      <c r="H175" s="148"/>
      <c r="I175" s="149"/>
      <c r="J175" s="149"/>
      <c r="K175" s="149"/>
      <c r="L175" s="149"/>
      <c r="M175" s="150"/>
      <c r="N175" s="150"/>
      <c r="O175" s="151"/>
      <c r="P175" s="151"/>
      <c r="Q175" s="151"/>
      <c r="R175" s="151"/>
      <c r="S175" s="151"/>
      <c r="T175" s="151"/>
      <c r="U175" s="151"/>
      <c r="V175" s="151"/>
      <c r="W175" s="150"/>
      <c r="X175" s="151"/>
      <c r="Y175" s="152"/>
      <c r="Z175" s="152"/>
      <c r="AA175" s="153">
        <f t="shared" si="17"/>
        <v>0</v>
      </c>
      <c r="AB175" s="152"/>
      <c r="AC175" s="152"/>
      <c r="AD175" s="152"/>
      <c r="AE175" s="152"/>
      <c r="AF175" s="152"/>
      <c r="AG175" s="152"/>
      <c r="AH175" s="152"/>
      <c r="AI175" s="152"/>
      <c r="AJ175" s="152"/>
      <c r="AK175" s="152"/>
      <c r="AL175" s="152"/>
      <c r="AM175" s="153">
        <f t="shared" si="18"/>
        <v>0</v>
      </c>
      <c r="AN175" s="153">
        <f t="shared" si="19"/>
        <v>0</v>
      </c>
      <c r="AO175" s="153">
        <f t="shared" si="20"/>
        <v>0</v>
      </c>
      <c r="AP175" s="154" t="str">
        <f t="shared" si="21"/>
        <v/>
      </c>
      <c r="AQ175" s="94" t="b">
        <f t="shared" si="22"/>
        <v>0</v>
      </c>
      <c r="AR175" s="155" t="b">
        <f t="shared" si="23"/>
        <v>0</v>
      </c>
      <c r="AS175" s="156" t="str">
        <f t="shared" si="24"/>
        <v/>
      </c>
    </row>
    <row r="176" spans="2:45">
      <c r="B176" s="262"/>
      <c r="C176" s="146"/>
      <c r="D176" s="145"/>
      <c r="E176" s="147"/>
      <c r="F176" s="60"/>
      <c r="G176" s="54" t="e">
        <f>VLOOKUP(F176,Foglio1!$F$2:$G$1509,2,FALSE)</f>
        <v>#N/A</v>
      </c>
      <c r="H176" s="148"/>
      <c r="I176" s="149"/>
      <c r="J176" s="149"/>
      <c r="K176" s="149"/>
      <c r="L176" s="149"/>
      <c r="M176" s="150"/>
      <c r="N176" s="150"/>
      <c r="O176" s="151"/>
      <c r="P176" s="151"/>
      <c r="Q176" s="151"/>
      <c r="R176" s="151"/>
      <c r="S176" s="151"/>
      <c r="T176" s="151"/>
      <c r="U176" s="151"/>
      <c r="V176" s="151"/>
      <c r="W176" s="150"/>
      <c r="X176" s="151"/>
      <c r="Y176" s="152"/>
      <c r="Z176" s="152"/>
      <c r="AA176" s="153">
        <f t="shared" si="17"/>
        <v>0</v>
      </c>
      <c r="AB176" s="152"/>
      <c r="AC176" s="152"/>
      <c r="AD176" s="152"/>
      <c r="AE176" s="152"/>
      <c r="AF176" s="152"/>
      <c r="AG176" s="152"/>
      <c r="AH176" s="152"/>
      <c r="AI176" s="152"/>
      <c r="AJ176" s="152"/>
      <c r="AK176" s="152"/>
      <c r="AL176" s="152"/>
      <c r="AM176" s="153">
        <f t="shared" si="18"/>
        <v>0</v>
      </c>
      <c r="AN176" s="153">
        <f t="shared" si="19"/>
        <v>0</v>
      </c>
      <c r="AO176" s="153">
        <f t="shared" si="20"/>
        <v>0</v>
      </c>
      <c r="AP176" s="154" t="str">
        <f t="shared" si="21"/>
        <v/>
      </c>
      <c r="AQ176" s="94" t="b">
        <f t="shared" si="22"/>
        <v>0</v>
      </c>
      <c r="AR176" s="155" t="b">
        <f t="shared" si="23"/>
        <v>0</v>
      </c>
      <c r="AS176" s="156" t="str">
        <f t="shared" si="24"/>
        <v/>
      </c>
    </row>
    <row r="177" spans="2:45">
      <c r="B177" s="262"/>
      <c r="C177" s="146"/>
      <c r="D177" s="145"/>
      <c r="E177" s="147"/>
      <c r="F177" s="60"/>
      <c r="G177" s="54" t="e">
        <f>VLOOKUP(F177,Foglio1!$F$2:$G$1509,2,FALSE)</f>
        <v>#N/A</v>
      </c>
      <c r="H177" s="148"/>
      <c r="I177" s="149"/>
      <c r="J177" s="149"/>
      <c r="K177" s="149"/>
      <c r="L177" s="149"/>
      <c r="M177" s="150"/>
      <c r="N177" s="150"/>
      <c r="O177" s="151"/>
      <c r="P177" s="151"/>
      <c r="Q177" s="151"/>
      <c r="R177" s="151"/>
      <c r="S177" s="151"/>
      <c r="T177" s="151"/>
      <c r="U177" s="151"/>
      <c r="V177" s="151"/>
      <c r="W177" s="150"/>
      <c r="X177" s="151"/>
      <c r="Y177" s="152"/>
      <c r="Z177" s="152"/>
      <c r="AA177" s="153">
        <f t="shared" si="17"/>
        <v>0</v>
      </c>
      <c r="AB177" s="152"/>
      <c r="AC177" s="152"/>
      <c r="AD177" s="152"/>
      <c r="AE177" s="152"/>
      <c r="AF177" s="152"/>
      <c r="AG177" s="152"/>
      <c r="AH177" s="152"/>
      <c r="AI177" s="152"/>
      <c r="AJ177" s="152"/>
      <c r="AK177" s="152"/>
      <c r="AL177" s="152"/>
      <c r="AM177" s="153">
        <f t="shared" si="18"/>
        <v>0</v>
      </c>
      <c r="AN177" s="153">
        <f t="shared" si="19"/>
        <v>0</v>
      </c>
      <c r="AO177" s="153">
        <f t="shared" si="20"/>
        <v>0</v>
      </c>
      <c r="AP177" s="154" t="str">
        <f t="shared" si="21"/>
        <v/>
      </c>
      <c r="AQ177" s="94" t="b">
        <f t="shared" si="22"/>
        <v>0</v>
      </c>
      <c r="AR177" s="155" t="b">
        <f t="shared" si="23"/>
        <v>0</v>
      </c>
      <c r="AS177" s="156" t="str">
        <f t="shared" si="24"/>
        <v/>
      </c>
    </row>
    <row r="178" spans="2:45">
      <c r="B178" s="262"/>
      <c r="C178" s="146"/>
      <c r="D178" s="145"/>
      <c r="E178" s="147"/>
      <c r="F178" s="60"/>
      <c r="G178" s="54" t="e">
        <f>VLOOKUP(F178,Foglio1!$F$2:$G$1509,2,FALSE)</f>
        <v>#N/A</v>
      </c>
      <c r="H178" s="148"/>
      <c r="I178" s="149"/>
      <c r="J178" s="149"/>
      <c r="K178" s="149"/>
      <c r="L178" s="149"/>
      <c r="M178" s="150"/>
      <c r="N178" s="150"/>
      <c r="O178" s="151"/>
      <c r="P178" s="151"/>
      <c r="Q178" s="151"/>
      <c r="R178" s="151"/>
      <c r="S178" s="151"/>
      <c r="T178" s="151"/>
      <c r="U178" s="151"/>
      <c r="V178" s="151"/>
      <c r="W178" s="150"/>
      <c r="X178" s="151"/>
      <c r="Y178" s="152"/>
      <c r="Z178" s="152"/>
      <c r="AA178" s="153">
        <f t="shared" si="17"/>
        <v>0</v>
      </c>
      <c r="AB178" s="152"/>
      <c r="AC178" s="152"/>
      <c r="AD178" s="152"/>
      <c r="AE178" s="152"/>
      <c r="AF178" s="152"/>
      <c r="AG178" s="152"/>
      <c r="AH178" s="152"/>
      <c r="AI178" s="152"/>
      <c r="AJ178" s="152"/>
      <c r="AK178" s="152"/>
      <c r="AL178" s="152"/>
      <c r="AM178" s="153">
        <f t="shared" si="18"/>
        <v>0</v>
      </c>
      <c r="AN178" s="153">
        <f t="shared" si="19"/>
        <v>0</v>
      </c>
      <c r="AO178" s="153">
        <f t="shared" si="20"/>
        <v>0</v>
      </c>
      <c r="AP178" s="154" t="str">
        <f t="shared" si="21"/>
        <v/>
      </c>
      <c r="AQ178" s="94" t="b">
        <f t="shared" si="22"/>
        <v>0</v>
      </c>
      <c r="AR178" s="155" t="b">
        <f t="shared" si="23"/>
        <v>0</v>
      </c>
      <c r="AS178" s="156" t="str">
        <f t="shared" si="24"/>
        <v/>
      </c>
    </row>
    <row r="179" spans="2:45">
      <c r="B179" s="262"/>
      <c r="C179" s="146"/>
      <c r="D179" s="145"/>
      <c r="E179" s="147"/>
      <c r="F179" s="60"/>
      <c r="G179" s="54" t="e">
        <f>VLOOKUP(F179,Foglio1!$F$2:$G$1509,2,FALSE)</f>
        <v>#N/A</v>
      </c>
      <c r="H179" s="148"/>
      <c r="I179" s="149"/>
      <c r="J179" s="149"/>
      <c r="K179" s="149"/>
      <c r="L179" s="149"/>
      <c r="M179" s="150"/>
      <c r="N179" s="150"/>
      <c r="O179" s="151"/>
      <c r="P179" s="151"/>
      <c r="Q179" s="151"/>
      <c r="R179" s="151"/>
      <c r="S179" s="151"/>
      <c r="T179" s="151"/>
      <c r="U179" s="151"/>
      <c r="V179" s="151"/>
      <c r="W179" s="150"/>
      <c r="X179" s="151"/>
      <c r="Y179" s="152"/>
      <c r="Z179" s="152"/>
      <c r="AA179" s="153">
        <f t="shared" si="17"/>
        <v>0</v>
      </c>
      <c r="AB179" s="152"/>
      <c r="AC179" s="152"/>
      <c r="AD179" s="152"/>
      <c r="AE179" s="152"/>
      <c r="AF179" s="152"/>
      <c r="AG179" s="152"/>
      <c r="AH179" s="152"/>
      <c r="AI179" s="152"/>
      <c r="AJ179" s="152"/>
      <c r="AK179" s="152"/>
      <c r="AL179" s="152"/>
      <c r="AM179" s="153">
        <f t="shared" si="18"/>
        <v>0</v>
      </c>
      <c r="AN179" s="153">
        <f t="shared" si="19"/>
        <v>0</v>
      </c>
      <c r="AO179" s="153">
        <f t="shared" si="20"/>
        <v>0</v>
      </c>
      <c r="AP179" s="154" t="str">
        <f t="shared" si="21"/>
        <v/>
      </c>
      <c r="AQ179" s="94" t="b">
        <f t="shared" si="22"/>
        <v>0</v>
      </c>
      <c r="AR179" s="155" t="b">
        <f t="shared" si="23"/>
        <v>0</v>
      </c>
      <c r="AS179" s="156" t="str">
        <f t="shared" si="24"/>
        <v/>
      </c>
    </row>
    <row r="180" spans="2:45">
      <c r="B180" s="262"/>
      <c r="C180" s="146"/>
      <c r="D180" s="145"/>
      <c r="E180" s="147"/>
      <c r="F180" s="60"/>
      <c r="G180" s="54" t="e">
        <f>VLOOKUP(F180,Foglio1!$F$2:$G$1509,2,FALSE)</f>
        <v>#N/A</v>
      </c>
      <c r="H180" s="148"/>
      <c r="I180" s="149"/>
      <c r="J180" s="149"/>
      <c r="K180" s="149"/>
      <c r="L180" s="149"/>
      <c r="M180" s="150"/>
      <c r="N180" s="150"/>
      <c r="O180" s="151"/>
      <c r="P180" s="151"/>
      <c r="Q180" s="151"/>
      <c r="R180" s="151"/>
      <c r="S180" s="151"/>
      <c r="T180" s="151"/>
      <c r="U180" s="151"/>
      <c r="V180" s="151"/>
      <c r="W180" s="150"/>
      <c r="X180" s="151"/>
      <c r="Y180" s="152"/>
      <c r="Z180" s="152"/>
      <c r="AA180" s="153">
        <f t="shared" si="17"/>
        <v>0</v>
      </c>
      <c r="AB180" s="152"/>
      <c r="AC180" s="152"/>
      <c r="AD180" s="152"/>
      <c r="AE180" s="152"/>
      <c r="AF180" s="152"/>
      <c r="AG180" s="152"/>
      <c r="AH180" s="152"/>
      <c r="AI180" s="152"/>
      <c r="AJ180" s="152"/>
      <c r="AK180" s="152"/>
      <c r="AL180" s="152"/>
      <c r="AM180" s="153">
        <f t="shared" si="18"/>
        <v>0</v>
      </c>
      <c r="AN180" s="153">
        <f t="shared" si="19"/>
        <v>0</v>
      </c>
      <c r="AO180" s="153">
        <f t="shared" si="20"/>
        <v>0</v>
      </c>
      <c r="AP180" s="154" t="str">
        <f t="shared" si="21"/>
        <v/>
      </c>
      <c r="AQ180" s="94" t="b">
        <f t="shared" si="22"/>
        <v>0</v>
      </c>
      <c r="AR180" s="155" t="b">
        <f t="shared" si="23"/>
        <v>0</v>
      </c>
      <c r="AS180" s="156" t="str">
        <f t="shared" si="24"/>
        <v/>
      </c>
    </row>
    <row r="181" spans="2:45">
      <c r="B181" s="262"/>
      <c r="C181" s="146"/>
      <c r="D181" s="145"/>
      <c r="E181" s="147"/>
      <c r="F181" s="60"/>
      <c r="G181" s="54" t="e">
        <f>VLOOKUP(F181,Foglio1!$F$2:$G$1509,2,FALSE)</f>
        <v>#N/A</v>
      </c>
      <c r="H181" s="148"/>
      <c r="I181" s="149"/>
      <c r="J181" s="149"/>
      <c r="K181" s="149"/>
      <c r="L181" s="149"/>
      <c r="M181" s="150"/>
      <c r="N181" s="150"/>
      <c r="O181" s="151"/>
      <c r="P181" s="151"/>
      <c r="Q181" s="151"/>
      <c r="R181" s="151"/>
      <c r="S181" s="151"/>
      <c r="T181" s="151"/>
      <c r="U181" s="151"/>
      <c r="V181" s="151"/>
      <c r="W181" s="150"/>
      <c r="X181" s="151"/>
      <c r="Y181" s="152"/>
      <c r="Z181" s="152"/>
      <c r="AA181" s="153">
        <f t="shared" si="17"/>
        <v>0</v>
      </c>
      <c r="AB181" s="152"/>
      <c r="AC181" s="152"/>
      <c r="AD181" s="152"/>
      <c r="AE181" s="152"/>
      <c r="AF181" s="152"/>
      <c r="AG181" s="152"/>
      <c r="AH181" s="152"/>
      <c r="AI181" s="152"/>
      <c r="AJ181" s="152"/>
      <c r="AK181" s="152"/>
      <c r="AL181" s="152"/>
      <c r="AM181" s="153">
        <f t="shared" si="18"/>
        <v>0</v>
      </c>
      <c r="AN181" s="153">
        <f t="shared" si="19"/>
        <v>0</v>
      </c>
      <c r="AO181" s="153">
        <f t="shared" si="20"/>
        <v>0</v>
      </c>
      <c r="AP181" s="154" t="str">
        <f t="shared" si="21"/>
        <v/>
      </c>
      <c r="AQ181" s="94" t="b">
        <f t="shared" si="22"/>
        <v>0</v>
      </c>
      <c r="AR181" s="155" t="b">
        <f t="shared" si="23"/>
        <v>0</v>
      </c>
      <c r="AS181" s="156" t="str">
        <f t="shared" si="24"/>
        <v/>
      </c>
    </row>
    <row r="182" spans="2:45">
      <c r="B182" s="262"/>
      <c r="C182" s="146"/>
      <c r="D182" s="145"/>
      <c r="E182" s="147"/>
      <c r="F182" s="60"/>
      <c r="G182" s="54" t="e">
        <f>VLOOKUP(F182,Foglio1!$F$2:$G$1509,2,FALSE)</f>
        <v>#N/A</v>
      </c>
      <c r="H182" s="148"/>
      <c r="I182" s="149"/>
      <c r="J182" s="149"/>
      <c r="K182" s="149"/>
      <c r="L182" s="149"/>
      <c r="M182" s="150"/>
      <c r="N182" s="150"/>
      <c r="O182" s="151"/>
      <c r="P182" s="151"/>
      <c r="Q182" s="151"/>
      <c r="R182" s="151"/>
      <c r="S182" s="151"/>
      <c r="T182" s="151"/>
      <c r="U182" s="151"/>
      <c r="V182" s="151"/>
      <c r="W182" s="150"/>
      <c r="X182" s="151"/>
      <c r="Y182" s="152"/>
      <c r="Z182" s="152"/>
      <c r="AA182" s="153">
        <f t="shared" si="17"/>
        <v>0</v>
      </c>
      <c r="AB182" s="152"/>
      <c r="AC182" s="152"/>
      <c r="AD182" s="152"/>
      <c r="AE182" s="152"/>
      <c r="AF182" s="152"/>
      <c r="AG182" s="152"/>
      <c r="AH182" s="152"/>
      <c r="AI182" s="152"/>
      <c r="AJ182" s="152"/>
      <c r="AK182" s="152"/>
      <c r="AL182" s="152"/>
      <c r="AM182" s="153">
        <f t="shared" si="18"/>
        <v>0</v>
      </c>
      <c r="AN182" s="153">
        <f t="shared" si="19"/>
        <v>0</v>
      </c>
      <c r="AO182" s="153">
        <f t="shared" si="20"/>
        <v>0</v>
      </c>
      <c r="AP182" s="154" t="str">
        <f t="shared" si="21"/>
        <v/>
      </c>
      <c r="AQ182" s="94" t="b">
        <f t="shared" si="22"/>
        <v>0</v>
      </c>
      <c r="AR182" s="155" t="b">
        <f t="shared" si="23"/>
        <v>0</v>
      </c>
      <c r="AS182" s="156" t="str">
        <f t="shared" si="24"/>
        <v/>
      </c>
    </row>
    <row r="183" spans="2:45">
      <c r="B183" s="262"/>
      <c r="C183" s="146"/>
      <c r="D183" s="145"/>
      <c r="E183" s="147"/>
      <c r="F183" s="60"/>
      <c r="G183" s="54" t="e">
        <f>VLOOKUP(F183,Foglio1!$F$2:$G$1509,2,FALSE)</f>
        <v>#N/A</v>
      </c>
      <c r="H183" s="148"/>
      <c r="I183" s="149"/>
      <c r="J183" s="149"/>
      <c r="K183" s="149"/>
      <c r="L183" s="149"/>
      <c r="M183" s="150"/>
      <c r="N183" s="150"/>
      <c r="O183" s="151"/>
      <c r="P183" s="151"/>
      <c r="Q183" s="151"/>
      <c r="R183" s="151"/>
      <c r="S183" s="151"/>
      <c r="T183" s="151"/>
      <c r="U183" s="151"/>
      <c r="V183" s="151"/>
      <c r="W183" s="150"/>
      <c r="X183" s="151"/>
      <c r="Y183" s="152"/>
      <c r="Z183" s="152"/>
      <c r="AA183" s="153">
        <f t="shared" si="17"/>
        <v>0</v>
      </c>
      <c r="AB183" s="152"/>
      <c r="AC183" s="152"/>
      <c r="AD183" s="152"/>
      <c r="AE183" s="152"/>
      <c r="AF183" s="152"/>
      <c r="AG183" s="152"/>
      <c r="AH183" s="152"/>
      <c r="AI183" s="152"/>
      <c r="AJ183" s="152"/>
      <c r="AK183" s="152"/>
      <c r="AL183" s="152"/>
      <c r="AM183" s="153">
        <f t="shared" si="18"/>
        <v>0</v>
      </c>
      <c r="AN183" s="153">
        <f t="shared" si="19"/>
        <v>0</v>
      </c>
      <c r="AO183" s="153">
        <f t="shared" si="20"/>
        <v>0</v>
      </c>
      <c r="AP183" s="154" t="str">
        <f t="shared" si="21"/>
        <v/>
      </c>
      <c r="AQ183" s="94" t="b">
        <f t="shared" si="22"/>
        <v>0</v>
      </c>
      <c r="AR183" s="155" t="b">
        <f t="shared" si="23"/>
        <v>0</v>
      </c>
      <c r="AS183" s="156" t="str">
        <f t="shared" si="24"/>
        <v/>
      </c>
    </row>
    <row r="184" spans="2:45">
      <c r="B184" s="262"/>
      <c r="C184" s="146"/>
      <c r="D184" s="145"/>
      <c r="E184" s="147"/>
      <c r="F184" s="60"/>
      <c r="G184" s="54" t="e">
        <f>VLOOKUP(F184,Foglio1!$F$2:$G$1509,2,FALSE)</f>
        <v>#N/A</v>
      </c>
      <c r="H184" s="148"/>
      <c r="I184" s="149"/>
      <c r="J184" s="149"/>
      <c r="K184" s="149"/>
      <c r="L184" s="149"/>
      <c r="M184" s="150"/>
      <c r="N184" s="150"/>
      <c r="O184" s="151"/>
      <c r="P184" s="151"/>
      <c r="Q184" s="151"/>
      <c r="R184" s="151"/>
      <c r="S184" s="151"/>
      <c r="T184" s="151"/>
      <c r="U184" s="151"/>
      <c r="V184" s="151"/>
      <c r="W184" s="150"/>
      <c r="X184" s="151"/>
      <c r="Y184" s="152"/>
      <c r="Z184" s="152"/>
      <c r="AA184" s="153">
        <f t="shared" si="17"/>
        <v>0</v>
      </c>
      <c r="AB184" s="152"/>
      <c r="AC184" s="152"/>
      <c r="AD184" s="152"/>
      <c r="AE184" s="152"/>
      <c r="AF184" s="152"/>
      <c r="AG184" s="152"/>
      <c r="AH184" s="152"/>
      <c r="AI184" s="152"/>
      <c r="AJ184" s="152"/>
      <c r="AK184" s="152"/>
      <c r="AL184" s="152"/>
      <c r="AM184" s="153">
        <f t="shared" si="18"/>
        <v>0</v>
      </c>
      <c r="AN184" s="153">
        <f t="shared" si="19"/>
        <v>0</v>
      </c>
      <c r="AO184" s="153">
        <f t="shared" si="20"/>
        <v>0</v>
      </c>
      <c r="AP184" s="154" t="str">
        <f t="shared" si="21"/>
        <v/>
      </c>
      <c r="AQ184" s="94" t="b">
        <f t="shared" si="22"/>
        <v>0</v>
      </c>
      <c r="AR184" s="155" t="b">
        <f t="shared" si="23"/>
        <v>0</v>
      </c>
      <c r="AS184" s="156" t="str">
        <f t="shared" si="24"/>
        <v/>
      </c>
    </row>
    <row r="185" spans="2:45">
      <c r="B185" s="262"/>
      <c r="C185" s="146"/>
      <c r="D185" s="145"/>
      <c r="E185" s="147"/>
      <c r="F185" s="60"/>
      <c r="G185" s="54" t="e">
        <f>VLOOKUP(F185,Foglio1!$F$2:$G$1509,2,FALSE)</f>
        <v>#N/A</v>
      </c>
      <c r="H185" s="148"/>
      <c r="I185" s="149"/>
      <c r="J185" s="149"/>
      <c r="K185" s="149"/>
      <c r="L185" s="149"/>
      <c r="M185" s="150"/>
      <c r="N185" s="150"/>
      <c r="O185" s="151"/>
      <c r="P185" s="151"/>
      <c r="Q185" s="151"/>
      <c r="R185" s="151"/>
      <c r="S185" s="151"/>
      <c r="T185" s="151"/>
      <c r="U185" s="151"/>
      <c r="V185" s="151"/>
      <c r="W185" s="150"/>
      <c r="X185" s="151"/>
      <c r="Y185" s="152"/>
      <c r="Z185" s="152"/>
      <c r="AA185" s="153">
        <f t="shared" si="17"/>
        <v>0</v>
      </c>
      <c r="AB185" s="152"/>
      <c r="AC185" s="152"/>
      <c r="AD185" s="152"/>
      <c r="AE185" s="152"/>
      <c r="AF185" s="152"/>
      <c r="AG185" s="152"/>
      <c r="AH185" s="152"/>
      <c r="AI185" s="152"/>
      <c r="AJ185" s="152"/>
      <c r="AK185" s="152"/>
      <c r="AL185" s="152"/>
      <c r="AM185" s="153">
        <f t="shared" si="18"/>
        <v>0</v>
      </c>
      <c r="AN185" s="153">
        <f t="shared" si="19"/>
        <v>0</v>
      </c>
      <c r="AO185" s="153">
        <f t="shared" si="20"/>
        <v>0</v>
      </c>
      <c r="AP185" s="154" t="str">
        <f t="shared" si="21"/>
        <v/>
      </c>
      <c r="AQ185" s="94" t="b">
        <f t="shared" si="22"/>
        <v>0</v>
      </c>
      <c r="AR185" s="155" t="b">
        <f t="shared" si="23"/>
        <v>0</v>
      </c>
      <c r="AS185" s="156" t="str">
        <f t="shared" si="24"/>
        <v/>
      </c>
    </row>
    <row r="186" spans="2:45">
      <c r="B186" s="262"/>
      <c r="C186" s="146"/>
      <c r="D186" s="145"/>
      <c r="E186" s="147"/>
      <c r="F186" s="60"/>
      <c r="G186" s="54" t="e">
        <f>VLOOKUP(F186,Foglio1!$F$2:$G$1509,2,FALSE)</f>
        <v>#N/A</v>
      </c>
      <c r="H186" s="148"/>
      <c r="I186" s="149"/>
      <c r="J186" s="149"/>
      <c r="K186" s="149"/>
      <c r="L186" s="149"/>
      <c r="M186" s="150"/>
      <c r="N186" s="150"/>
      <c r="O186" s="151"/>
      <c r="P186" s="151"/>
      <c r="Q186" s="151"/>
      <c r="R186" s="151"/>
      <c r="S186" s="151"/>
      <c r="T186" s="151"/>
      <c r="U186" s="151"/>
      <c r="V186" s="151"/>
      <c r="W186" s="150"/>
      <c r="X186" s="151"/>
      <c r="Y186" s="152"/>
      <c r="Z186" s="152"/>
      <c r="AA186" s="153">
        <f t="shared" si="17"/>
        <v>0</v>
      </c>
      <c r="AB186" s="152"/>
      <c r="AC186" s="152"/>
      <c r="AD186" s="152"/>
      <c r="AE186" s="152"/>
      <c r="AF186" s="152"/>
      <c r="AG186" s="152"/>
      <c r="AH186" s="152"/>
      <c r="AI186" s="152"/>
      <c r="AJ186" s="152"/>
      <c r="AK186" s="152"/>
      <c r="AL186" s="152"/>
      <c r="AM186" s="153">
        <f t="shared" si="18"/>
        <v>0</v>
      </c>
      <c r="AN186" s="153">
        <f t="shared" si="19"/>
        <v>0</v>
      </c>
      <c r="AO186" s="153">
        <f t="shared" si="20"/>
        <v>0</v>
      </c>
      <c r="AP186" s="154" t="str">
        <f t="shared" si="21"/>
        <v/>
      </c>
      <c r="AQ186" s="94" t="b">
        <f t="shared" si="22"/>
        <v>0</v>
      </c>
      <c r="AR186" s="155" t="b">
        <f t="shared" si="23"/>
        <v>0</v>
      </c>
      <c r="AS186" s="156" t="str">
        <f t="shared" si="24"/>
        <v/>
      </c>
    </row>
    <row r="187" spans="2:45">
      <c r="B187" s="262"/>
      <c r="C187" s="146"/>
      <c r="D187" s="145"/>
      <c r="E187" s="147"/>
      <c r="F187" s="60"/>
      <c r="G187" s="54" t="e">
        <f>VLOOKUP(F187,Foglio1!$F$2:$G$1509,2,FALSE)</f>
        <v>#N/A</v>
      </c>
      <c r="H187" s="148"/>
      <c r="I187" s="149"/>
      <c r="J187" s="149"/>
      <c r="K187" s="149"/>
      <c r="L187" s="149"/>
      <c r="M187" s="150"/>
      <c r="N187" s="150"/>
      <c r="O187" s="151"/>
      <c r="P187" s="151"/>
      <c r="Q187" s="151"/>
      <c r="R187" s="151"/>
      <c r="S187" s="151"/>
      <c r="T187" s="151"/>
      <c r="U187" s="151"/>
      <c r="V187" s="151"/>
      <c r="W187" s="150"/>
      <c r="X187" s="151"/>
      <c r="Y187" s="152"/>
      <c r="Z187" s="152"/>
      <c r="AA187" s="153">
        <f t="shared" si="17"/>
        <v>0</v>
      </c>
      <c r="AB187" s="152"/>
      <c r="AC187" s="152"/>
      <c r="AD187" s="152"/>
      <c r="AE187" s="152"/>
      <c r="AF187" s="152"/>
      <c r="AG187" s="152"/>
      <c r="AH187" s="152"/>
      <c r="AI187" s="152"/>
      <c r="AJ187" s="152"/>
      <c r="AK187" s="152"/>
      <c r="AL187" s="152"/>
      <c r="AM187" s="153">
        <f t="shared" si="18"/>
        <v>0</v>
      </c>
      <c r="AN187" s="153">
        <f t="shared" si="19"/>
        <v>0</v>
      </c>
      <c r="AO187" s="153">
        <f t="shared" si="20"/>
        <v>0</v>
      </c>
      <c r="AP187" s="154" t="str">
        <f t="shared" si="21"/>
        <v/>
      </c>
      <c r="AQ187" s="94" t="b">
        <f t="shared" si="22"/>
        <v>0</v>
      </c>
      <c r="AR187" s="155" t="b">
        <f t="shared" si="23"/>
        <v>0</v>
      </c>
      <c r="AS187" s="156" t="str">
        <f t="shared" si="24"/>
        <v/>
      </c>
    </row>
    <row r="188" spans="2:45">
      <c r="B188" s="262"/>
      <c r="C188" s="146"/>
      <c r="D188" s="145"/>
      <c r="E188" s="147"/>
      <c r="F188" s="60"/>
      <c r="G188" s="54" t="e">
        <f>VLOOKUP(F188,Foglio1!$F$2:$G$1509,2,FALSE)</f>
        <v>#N/A</v>
      </c>
      <c r="H188" s="148"/>
      <c r="I188" s="149"/>
      <c r="J188" s="149"/>
      <c r="K188" s="149"/>
      <c r="L188" s="149"/>
      <c r="M188" s="150"/>
      <c r="N188" s="150"/>
      <c r="O188" s="151"/>
      <c r="P188" s="151"/>
      <c r="Q188" s="151"/>
      <c r="R188" s="151"/>
      <c r="S188" s="151"/>
      <c r="T188" s="151"/>
      <c r="U188" s="151"/>
      <c r="V188" s="151"/>
      <c r="W188" s="150"/>
      <c r="X188" s="151"/>
      <c r="Y188" s="152"/>
      <c r="Z188" s="152"/>
      <c r="AA188" s="153">
        <f t="shared" si="17"/>
        <v>0</v>
      </c>
      <c r="AB188" s="152"/>
      <c r="AC188" s="152"/>
      <c r="AD188" s="152"/>
      <c r="AE188" s="152"/>
      <c r="AF188" s="152"/>
      <c r="AG188" s="152"/>
      <c r="AH188" s="152"/>
      <c r="AI188" s="152"/>
      <c r="AJ188" s="152"/>
      <c r="AK188" s="152"/>
      <c r="AL188" s="152"/>
      <c r="AM188" s="153">
        <f t="shared" si="18"/>
        <v>0</v>
      </c>
      <c r="AN188" s="153">
        <f t="shared" si="19"/>
        <v>0</v>
      </c>
      <c r="AO188" s="153">
        <f t="shared" si="20"/>
        <v>0</v>
      </c>
      <c r="AP188" s="154" t="str">
        <f t="shared" si="21"/>
        <v/>
      </c>
      <c r="AQ188" s="94" t="b">
        <f t="shared" si="22"/>
        <v>0</v>
      </c>
      <c r="AR188" s="155" t="b">
        <f t="shared" si="23"/>
        <v>0</v>
      </c>
      <c r="AS188" s="156" t="str">
        <f t="shared" si="24"/>
        <v/>
      </c>
    </row>
    <row r="189" spans="2:45">
      <c r="B189" s="262"/>
      <c r="C189" s="146"/>
      <c r="D189" s="145"/>
      <c r="E189" s="147"/>
      <c r="F189" s="60"/>
      <c r="G189" s="54" t="e">
        <f>VLOOKUP(F189,Foglio1!$F$2:$G$1509,2,FALSE)</f>
        <v>#N/A</v>
      </c>
      <c r="H189" s="148"/>
      <c r="I189" s="149"/>
      <c r="J189" s="149"/>
      <c r="K189" s="149"/>
      <c r="L189" s="149"/>
      <c r="M189" s="150"/>
      <c r="N189" s="150"/>
      <c r="O189" s="151"/>
      <c r="P189" s="151"/>
      <c r="Q189" s="151"/>
      <c r="R189" s="151"/>
      <c r="S189" s="151"/>
      <c r="T189" s="151"/>
      <c r="U189" s="151"/>
      <c r="V189" s="151"/>
      <c r="W189" s="150"/>
      <c r="X189" s="151"/>
      <c r="Y189" s="152"/>
      <c r="Z189" s="152"/>
      <c r="AA189" s="153">
        <f t="shared" si="17"/>
        <v>0</v>
      </c>
      <c r="AB189" s="152"/>
      <c r="AC189" s="152"/>
      <c r="AD189" s="152"/>
      <c r="AE189" s="152"/>
      <c r="AF189" s="152"/>
      <c r="AG189" s="152"/>
      <c r="AH189" s="152"/>
      <c r="AI189" s="152"/>
      <c r="AJ189" s="152"/>
      <c r="AK189" s="152"/>
      <c r="AL189" s="152"/>
      <c r="AM189" s="153">
        <f t="shared" si="18"/>
        <v>0</v>
      </c>
      <c r="AN189" s="153">
        <f t="shared" si="19"/>
        <v>0</v>
      </c>
      <c r="AO189" s="153">
        <f t="shared" si="20"/>
        <v>0</v>
      </c>
      <c r="AP189" s="154" t="str">
        <f t="shared" si="21"/>
        <v/>
      </c>
      <c r="AQ189" s="94" t="b">
        <f t="shared" si="22"/>
        <v>0</v>
      </c>
      <c r="AR189" s="155" t="b">
        <f t="shared" si="23"/>
        <v>0</v>
      </c>
      <c r="AS189" s="156" t="str">
        <f t="shared" si="24"/>
        <v/>
      </c>
    </row>
    <row r="190" spans="2:45">
      <c r="B190" s="262"/>
      <c r="C190" s="146"/>
      <c r="D190" s="145"/>
      <c r="E190" s="147"/>
      <c r="F190" s="60"/>
      <c r="G190" s="54" t="e">
        <f>VLOOKUP(F190,Foglio1!$F$2:$G$1509,2,FALSE)</f>
        <v>#N/A</v>
      </c>
      <c r="H190" s="148"/>
      <c r="I190" s="149"/>
      <c r="J190" s="149"/>
      <c r="K190" s="149"/>
      <c r="L190" s="149"/>
      <c r="M190" s="150"/>
      <c r="N190" s="150"/>
      <c r="O190" s="151"/>
      <c r="P190" s="151"/>
      <c r="Q190" s="151"/>
      <c r="R190" s="151"/>
      <c r="S190" s="151"/>
      <c r="T190" s="151"/>
      <c r="U190" s="151"/>
      <c r="V190" s="151"/>
      <c r="W190" s="150"/>
      <c r="X190" s="151"/>
      <c r="Y190" s="152"/>
      <c r="Z190" s="152"/>
      <c r="AA190" s="153">
        <f t="shared" si="17"/>
        <v>0</v>
      </c>
      <c r="AB190" s="152"/>
      <c r="AC190" s="152"/>
      <c r="AD190" s="152"/>
      <c r="AE190" s="152"/>
      <c r="AF190" s="152"/>
      <c r="AG190" s="152"/>
      <c r="AH190" s="152"/>
      <c r="AI190" s="152"/>
      <c r="AJ190" s="152"/>
      <c r="AK190" s="152"/>
      <c r="AL190" s="152"/>
      <c r="AM190" s="153">
        <f t="shared" si="18"/>
        <v>0</v>
      </c>
      <c r="AN190" s="153">
        <f t="shared" si="19"/>
        <v>0</v>
      </c>
      <c r="AO190" s="153">
        <f t="shared" si="20"/>
        <v>0</v>
      </c>
      <c r="AP190" s="154" t="str">
        <f t="shared" si="21"/>
        <v/>
      </c>
      <c r="AQ190" s="94" t="b">
        <f t="shared" si="22"/>
        <v>0</v>
      </c>
      <c r="AR190" s="155" t="b">
        <f t="shared" si="23"/>
        <v>0</v>
      </c>
      <c r="AS190" s="156" t="str">
        <f t="shared" si="24"/>
        <v/>
      </c>
    </row>
    <row r="191" spans="2:45">
      <c r="B191" s="262"/>
      <c r="C191" s="146"/>
      <c r="D191" s="145"/>
      <c r="E191" s="147"/>
      <c r="F191" s="60"/>
      <c r="G191" s="54" t="e">
        <f>VLOOKUP(F191,Foglio1!$F$2:$G$1509,2,FALSE)</f>
        <v>#N/A</v>
      </c>
      <c r="H191" s="148"/>
      <c r="I191" s="149"/>
      <c r="J191" s="149"/>
      <c r="K191" s="149"/>
      <c r="L191" s="149"/>
      <c r="M191" s="150"/>
      <c r="N191" s="150"/>
      <c r="O191" s="151"/>
      <c r="P191" s="151"/>
      <c r="Q191" s="151"/>
      <c r="R191" s="151"/>
      <c r="S191" s="151"/>
      <c r="T191" s="151"/>
      <c r="U191" s="151"/>
      <c r="V191" s="151"/>
      <c r="W191" s="150"/>
      <c r="X191" s="151"/>
      <c r="Y191" s="152"/>
      <c r="Z191" s="152"/>
      <c r="AA191" s="153">
        <f t="shared" si="17"/>
        <v>0</v>
      </c>
      <c r="AB191" s="152"/>
      <c r="AC191" s="152"/>
      <c r="AD191" s="152"/>
      <c r="AE191" s="152"/>
      <c r="AF191" s="152"/>
      <c r="AG191" s="152"/>
      <c r="AH191" s="152"/>
      <c r="AI191" s="152"/>
      <c r="AJ191" s="152"/>
      <c r="AK191" s="152"/>
      <c r="AL191" s="152"/>
      <c r="AM191" s="153">
        <f t="shared" si="18"/>
        <v>0</v>
      </c>
      <c r="AN191" s="153">
        <f t="shared" si="19"/>
        <v>0</v>
      </c>
      <c r="AO191" s="153">
        <f t="shared" si="20"/>
        <v>0</v>
      </c>
      <c r="AP191" s="154" t="str">
        <f t="shared" si="21"/>
        <v/>
      </c>
      <c r="AQ191" s="94" t="b">
        <f t="shared" si="22"/>
        <v>0</v>
      </c>
      <c r="AR191" s="155" t="b">
        <f t="shared" si="23"/>
        <v>0</v>
      </c>
      <c r="AS191" s="156" t="str">
        <f t="shared" si="24"/>
        <v/>
      </c>
    </row>
    <row r="192" spans="2:45">
      <c r="B192" s="262"/>
      <c r="C192" s="146"/>
      <c r="D192" s="145"/>
      <c r="E192" s="147"/>
      <c r="F192" s="60"/>
      <c r="G192" s="54" t="e">
        <f>VLOOKUP(F192,Foglio1!$F$2:$G$1509,2,FALSE)</f>
        <v>#N/A</v>
      </c>
      <c r="H192" s="148"/>
      <c r="I192" s="149"/>
      <c r="J192" s="149"/>
      <c r="K192" s="149"/>
      <c r="L192" s="149"/>
      <c r="M192" s="150"/>
      <c r="N192" s="150"/>
      <c r="O192" s="151"/>
      <c r="P192" s="151"/>
      <c r="Q192" s="151"/>
      <c r="R192" s="151"/>
      <c r="S192" s="151"/>
      <c r="T192" s="151"/>
      <c r="U192" s="151"/>
      <c r="V192" s="151"/>
      <c r="W192" s="150"/>
      <c r="X192" s="151"/>
      <c r="Y192" s="152"/>
      <c r="Z192" s="152"/>
      <c r="AA192" s="153">
        <f t="shared" si="17"/>
        <v>0</v>
      </c>
      <c r="AB192" s="152"/>
      <c r="AC192" s="152"/>
      <c r="AD192" s="152"/>
      <c r="AE192" s="152"/>
      <c r="AF192" s="152"/>
      <c r="AG192" s="152"/>
      <c r="AH192" s="152"/>
      <c r="AI192" s="152"/>
      <c r="AJ192" s="152"/>
      <c r="AK192" s="152"/>
      <c r="AL192" s="152"/>
      <c r="AM192" s="153">
        <f t="shared" si="18"/>
        <v>0</v>
      </c>
      <c r="AN192" s="153">
        <f t="shared" si="19"/>
        <v>0</v>
      </c>
      <c r="AO192" s="153">
        <f t="shared" si="20"/>
        <v>0</v>
      </c>
      <c r="AP192" s="154" t="str">
        <f t="shared" si="21"/>
        <v/>
      </c>
      <c r="AQ192" s="94" t="b">
        <f t="shared" si="22"/>
        <v>0</v>
      </c>
      <c r="AR192" s="155" t="b">
        <f t="shared" si="23"/>
        <v>0</v>
      </c>
      <c r="AS192" s="156" t="str">
        <f t="shared" si="24"/>
        <v/>
      </c>
    </row>
    <row r="193" spans="2:45">
      <c r="B193" s="262"/>
      <c r="C193" s="146"/>
      <c r="D193" s="145"/>
      <c r="E193" s="147"/>
      <c r="F193" s="60"/>
      <c r="G193" s="54" t="e">
        <f>VLOOKUP(F193,Foglio1!$F$2:$G$1509,2,FALSE)</f>
        <v>#N/A</v>
      </c>
      <c r="H193" s="148"/>
      <c r="I193" s="149"/>
      <c r="J193" s="149"/>
      <c r="K193" s="149"/>
      <c r="L193" s="149"/>
      <c r="M193" s="150"/>
      <c r="N193" s="150"/>
      <c r="O193" s="151"/>
      <c r="P193" s="151"/>
      <c r="Q193" s="151"/>
      <c r="R193" s="151"/>
      <c r="S193" s="151"/>
      <c r="T193" s="151"/>
      <c r="U193" s="151"/>
      <c r="V193" s="151"/>
      <c r="W193" s="150"/>
      <c r="X193" s="151"/>
      <c r="Y193" s="152"/>
      <c r="Z193" s="152"/>
      <c r="AA193" s="153">
        <f t="shared" si="17"/>
        <v>0</v>
      </c>
      <c r="AB193" s="152"/>
      <c r="AC193" s="152"/>
      <c r="AD193" s="152"/>
      <c r="AE193" s="152"/>
      <c r="AF193" s="152"/>
      <c r="AG193" s="152"/>
      <c r="AH193" s="152"/>
      <c r="AI193" s="152"/>
      <c r="AJ193" s="152"/>
      <c r="AK193" s="152"/>
      <c r="AL193" s="152"/>
      <c r="AM193" s="153">
        <f t="shared" si="18"/>
        <v>0</v>
      </c>
      <c r="AN193" s="153">
        <f t="shared" si="19"/>
        <v>0</v>
      </c>
      <c r="AO193" s="153">
        <f t="shared" si="20"/>
        <v>0</v>
      </c>
      <c r="AP193" s="154" t="str">
        <f t="shared" si="21"/>
        <v/>
      </c>
      <c r="AQ193" s="94" t="b">
        <f t="shared" si="22"/>
        <v>0</v>
      </c>
      <c r="AR193" s="155" t="b">
        <f t="shared" si="23"/>
        <v>0</v>
      </c>
      <c r="AS193" s="156" t="str">
        <f t="shared" si="24"/>
        <v/>
      </c>
    </row>
    <row r="194" spans="2:45">
      <c r="B194" s="262"/>
      <c r="C194" s="146"/>
      <c r="D194" s="145"/>
      <c r="E194" s="147"/>
      <c r="F194" s="60"/>
      <c r="G194" s="54" t="e">
        <f>VLOOKUP(F194,Foglio1!$F$2:$G$1509,2,FALSE)</f>
        <v>#N/A</v>
      </c>
      <c r="H194" s="148"/>
      <c r="I194" s="149"/>
      <c r="J194" s="149"/>
      <c r="K194" s="149"/>
      <c r="L194" s="149"/>
      <c r="M194" s="150"/>
      <c r="N194" s="150"/>
      <c r="O194" s="151"/>
      <c r="P194" s="151"/>
      <c r="Q194" s="151"/>
      <c r="R194" s="151"/>
      <c r="S194" s="151"/>
      <c r="T194" s="151"/>
      <c r="U194" s="151"/>
      <c r="V194" s="151"/>
      <c r="W194" s="150"/>
      <c r="X194" s="151"/>
      <c r="Y194" s="152"/>
      <c r="Z194" s="152"/>
      <c r="AA194" s="153">
        <f t="shared" si="17"/>
        <v>0</v>
      </c>
      <c r="AB194" s="152"/>
      <c r="AC194" s="152"/>
      <c r="AD194" s="152"/>
      <c r="AE194" s="152"/>
      <c r="AF194" s="152"/>
      <c r="AG194" s="152"/>
      <c r="AH194" s="152"/>
      <c r="AI194" s="152"/>
      <c r="AJ194" s="152"/>
      <c r="AK194" s="152"/>
      <c r="AL194" s="152"/>
      <c r="AM194" s="153">
        <f t="shared" si="18"/>
        <v>0</v>
      </c>
      <c r="AN194" s="153">
        <f t="shared" si="19"/>
        <v>0</v>
      </c>
      <c r="AO194" s="153">
        <f t="shared" si="20"/>
        <v>0</v>
      </c>
      <c r="AP194" s="154" t="str">
        <f t="shared" si="21"/>
        <v/>
      </c>
      <c r="AQ194" s="94" t="b">
        <f t="shared" si="22"/>
        <v>0</v>
      </c>
      <c r="AR194" s="155" t="b">
        <f t="shared" si="23"/>
        <v>0</v>
      </c>
      <c r="AS194" s="156" t="str">
        <f t="shared" si="24"/>
        <v/>
      </c>
    </row>
    <row r="195" spans="2:45">
      <c r="B195" s="262"/>
      <c r="C195" s="146"/>
      <c r="D195" s="145"/>
      <c r="E195" s="147"/>
      <c r="F195" s="60"/>
      <c r="G195" s="54" t="e">
        <f>VLOOKUP(F195,Foglio1!$F$2:$G$1509,2,FALSE)</f>
        <v>#N/A</v>
      </c>
      <c r="H195" s="148"/>
      <c r="I195" s="149"/>
      <c r="J195" s="149"/>
      <c r="K195" s="149"/>
      <c r="L195" s="149"/>
      <c r="M195" s="150"/>
      <c r="N195" s="150"/>
      <c r="O195" s="151"/>
      <c r="P195" s="151"/>
      <c r="Q195" s="151"/>
      <c r="R195" s="151"/>
      <c r="S195" s="151"/>
      <c r="T195" s="151"/>
      <c r="U195" s="151"/>
      <c r="V195" s="151"/>
      <c r="W195" s="150"/>
      <c r="X195" s="151"/>
      <c r="Y195" s="152"/>
      <c r="Z195" s="152"/>
      <c r="AA195" s="153">
        <f t="shared" si="17"/>
        <v>0</v>
      </c>
      <c r="AB195" s="152"/>
      <c r="AC195" s="152"/>
      <c r="AD195" s="152"/>
      <c r="AE195" s="152"/>
      <c r="AF195" s="152"/>
      <c r="AG195" s="152"/>
      <c r="AH195" s="152"/>
      <c r="AI195" s="152"/>
      <c r="AJ195" s="152"/>
      <c r="AK195" s="152"/>
      <c r="AL195" s="152"/>
      <c r="AM195" s="153">
        <f t="shared" si="18"/>
        <v>0</v>
      </c>
      <c r="AN195" s="153">
        <f t="shared" si="19"/>
        <v>0</v>
      </c>
      <c r="AO195" s="153">
        <f t="shared" si="20"/>
        <v>0</v>
      </c>
      <c r="AP195" s="154" t="str">
        <f t="shared" si="21"/>
        <v/>
      </c>
      <c r="AQ195" s="94" t="b">
        <f t="shared" si="22"/>
        <v>0</v>
      </c>
      <c r="AR195" s="155" t="b">
        <f t="shared" si="23"/>
        <v>0</v>
      </c>
      <c r="AS195" s="156" t="str">
        <f t="shared" si="24"/>
        <v/>
      </c>
    </row>
    <row r="196" spans="2:45">
      <c r="B196" s="262"/>
      <c r="C196" s="146"/>
      <c r="D196" s="145"/>
      <c r="E196" s="147"/>
      <c r="F196" s="60"/>
      <c r="G196" s="54" t="e">
        <f>VLOOKUP(F196,Foglio1!$F$2:$G$1509,2,FALSE)</f>
        <v>#N/A</v>
      </c>
      <c r="H196" s="148"/>
      <c r="I196" s="149"/>
      <c r="J196" s="149"/>
      <c r="K196" s="149"/>
      <c r="L196" s="149"/>
      <c r="M196" s="150"/>
      <c r="N196" s="150"/>
      <c r="O196" s="151"/>
      <c r="P196" s="151"/>
      <c r="Q196" s="151"/>
      <c r="R196" s="151"/>
      <c r="S196" s="151"/>
      <c r="T196" s="151"/>
      <c r="U196" s="151"/>
      <c r="V196" s="151"/>
      <c r="W196" s="150"/>
      <c r="X196" s="151"/>
      <c r="Y196" s="152"/>
      <c r="Z196" s="152"/>
      <c r="AA196" s="153">
        <f t="shared" si="17"/>
        <v>0</v>
      </c>
      <c r="AB196" s="152"/>
      <c r="AC196" s="152"/>
      <c r="AD196" s="152"/>
      <c r="AE196" s="152"/>
      <c r="AF196" s="152"/>
      <c r="AG196" s="152"/>
      <c r="AH196" s="152"/>
      <c r="AI196" s="152"/>
      <c r="AJ196" s="152"/>
      <c r="AK196" s="152"/>
      <c r="AL196" s="152"/>
      <c r="AM196" s="153">
        <f t="shared" si="18"/>
        <v>0</v>
      </c>
      <c r="AN196" s="153">
        <f t="shared" si="19"/>
        <v>0</v>
      </c>
      <c r="AO196" s="153">
        <f t="shared" si="20"/>
        <v>0</v>
      </c>
      <c r="AP196" s="154" t="str">
        <f t="shared" si="21"/>
        <v/>
      </c>
      <c r="AQ196" s="94" t="b">
        <f t="shared" si="22"/>
        <v>0</v>
      </c>
      <c r="AR196" s="155" t="b">
        <f t="shared" si="23"/>
        <v>0</v>
      </c>
      <c r="AS196" s="156" t="str">
        <f t="shared" si="24"/>
        <v/>
      </c>
    </row>
    <row r="197" spans="2:45">
      <c r="B197" s="262"/>
      <c r="C197" s="146"/>
      <c r="D197" s="145"/>
      <c r="E197" s="147"/>
      <c r="F197" s="60"/>
      <c r="G197" s="54" t="e">
        <f>VLOOKUP(F197,Foglio1!$F$2:$G$1509,2,FALSE)</f>
        <v>#N/A</v>
      </c>
      <c r="H197" s="148"/>
      <c r="I197" s="149"/>
      <c r="J197" s="149"/>
      <c r="K197" s="149"/>
      <c r="L197" s="149"/>
      <c r="M197" s="150"/>
      <c r="N197" s="150"/>
      <c r="O197" s="151"/>
      <c r="P197" s="151"/>
      <c r="Q197" s="151"/>
      <c r="R197" s="151"/>
      <c r="S197" s="151"/>
      <c r="T197" s="151"/>
      <c r="U197" s="151"/>
      <c r="V197" s="151"/>
      <c r="W197" s="150"/>
      <c r="X197" s="151"/>
      <c r="Y197" s="152"/>
      <c r="Z197" s="152"/>
      <c r="AA197" s="153">
        <f t="shared" si="17"/>
        <v>0</v>
      </c>
      <c r="AB197" s="152"/>
      <c r="AC197" s="152"/>
      <c r="AD197" s="152"/>
      <c r="AE197" s="152"/>
      <c r="AF197" s="152"/>
      <c r="AG197" s="152"/>
      <c r="AH197" s="152"/>
      <c r="AI197" s="152"/>
      <c r="AJ197" s="152"/>
      <c r="AK197" s="152"/>
      <c r="AL197" s="152"/>
      <c r="AM197" s="153">
        <f t="shared" si="18"/>
        <v>0</v>
      </c>
      <c r="AN197" s="153">
        <f t="shared" si="19"/>
        <v>0</v>
      </c>
      <c r="AO197" s="153">
        <f t="shared" si="20"/>
        <v>0</v>
      </c>
      <c r="AP197" s="154" t="str">
        <f t="shared" si="21"/>
        <v/>
      </c>
      <c r="AQ197" s="94" t="b">
        <f t="shared" si="22"/>
        <v>0</v>
      </c>
      <c r="AR197" s="155" t="b">
        <f t="shared" si="23"/>
        <v>0</v>
      </c>
      <c r="AS197" s="156" t="str">
        <f t="shared" si="24"/>
        <v/>
      </c>
    </row>
    <row r="198" spans="2:45">
      <c r="B198" s="262"/>
      <c r="C198" s="146"/>
      <c r="D198" s="145"/>
      <c r="E198" s="147"/>
      <c r="F198" s="60"/>
      <c r="G198" s="54" t="e">
        <f>VLOOKUP(F198,Foglio1!$F$2:$G$1509,2,FALSE)</f>
        <v>#N/A</v>
      </c>
      <c r="H198" s="148"/>
      <c r="I198" s="149"/>
      <c r="J198" s="149"/>
      <c r="K198" s="149"/>
      <c r="L198" s="149"/>
      <c r="M198" s="150"/>
      <c r="N198" s="150"/>
      <c r="O198" s="151"/>
      <c r="P198" s="151"/>
      <c r="Q198" s="151"/>
      <c r="R198" s="151"/>
      <c r="S198" s="151"/>
      <c r="T198" s="151"/>
      <c r="U198" s="151"/>
      <c r="V198" s="151"/>
      <c r="W198" s="150"/>
      <c r="X198" s="151"/>
      <c r="Y198" s="152"/>
      <c r="Z198" s="152"/>
      <c r="AA198" s="153">
        <f t="shared" si="17"/>
        <v>0</v>
      </c>
      <c r="AB198" s="152"/>
      <c r="AC198" s="152"/>
      <c r="AD198" s="152"/>
      <c r="AE198" s="152"/>
      <c r="AF198" s="152"/>
      <c r="AG198" s="152"/>
      <c r="AH198" s="152"/>
      <c r="AI198" s="152"/>
      <c r="AJ198" s="152"/>
      <c r="AK198" s="152"/>
      <c r="AL198" s="152"/>
      <c r="AM198" s="153">
        <f t="shared" si="18"/>
        <v>0</v>
      </c>
      <c r="AN198" s="153">
        <f t="shared" si="19"/>
        <v>0</v>
      </c>
      <c r="AO198" s="153">
        <f t="shared" si="20"/>
        <v>0</v>
      </c>
      <c r="AP198" s="154" t="str">
        <f t="shared" si="21"/>
        <v/>
      </c>
      <c r="AQ198" s="94" t="b">
        <f t="shared" si="22"/>
        <v>0</v>
      </c>
      <c r="AR198" s="155" t="b">
        <f t="shared" si="23"/>
        <v>0</v>
      </c>
      <c r="AS198" s="156" t="str">
        <f t="shared" si="24"/>
        <v/>
      </c>
    </row>
    <row r="199" spans="2:45">
      <c r="B199" s="262"/>
      <c r="C199" s="146"/>
      <c r="D199" s="145"/>
      <c r="E199" s="147"/>
      <c r="F199" s="60"/>
      <c r="G199" s="54" t="e">
        <f>VLOOKUP(F199,Foglio1!$F$2:$G$1509,2,FALSE)</f>
        <v>#N/A</v>
      </c>
      <c r="H199" s="148"/>
      <c r="I199" s="149"/>
      <c r="J199" s="149"/>
      <c r="K199" s="149"/>
      <c r="L199" s="149"/>
      <c r="M199" s="150"/>
      <c r="N199" s="150"/>
      <c r="O199" s="151"/>
      <c r="P199" s="151"/>
      <c r="Q199" s="151"/>
      <c r="R199" s="151"/>
      <c r="S199" s="151"/>
      <c r="T199" s="151"/>
      <c r="U199" s="151"/>
      <c r="V199" s="151"/>
      <c r="W199" s="150"/>
      <c r="X199" s="151"/>
      <c r="Y199" s="152"/>
      <c r="Z199" s="152"/>
      <c r="AA199" s="153">
        <f t="shared" ref="AA199:AA262" si="25">SUM(Y199:Z199)</f>
        <v>0</v>
      </c>
      <c r="AB199" s="152"/>
      <c r="AC199" s="152"/>
      <c r="AD199" s="152"/>
      <c r="AE199" s="152"/>
      <c r="AF199" s="152"/>
      <c r="AG199" s="152"/>
      <c r="AH199" s="152"/>
      <c r="AI199" s="152"/>
      <c r="AJ199" s="152"/>
      <c r="AK199" s="152"/>
      <c r="AL199" s="152"/>
      <c r="AM199" s="153">
        <f t="shared" ref="AM199:AM262" si="26">SUM(AA199:AC199)</f>
        <v>0</v>
      </c>
      <c r="AN199" s="153">
        <f t="shared" ref="AN199:AN262" si="27">SUM(AD199:AF199)</f>
        <v>0</v>
      </c>
      <c r="AO199" s="153">
        <f t="shared" ref="AO199:AO262" si="28">SUM(AG199:AK199)</f>
        <v>0</v>
      </c>
      <c r="AP199" s="154" t="str">
        <f t="shared" si="21"/>
        <v/>
      </c>
      <c r="AQ199" s="94" t="b">
        <f t="shared" si="22"/>
        <v>0</v>
      </c>
      <c r="AR199" s="155" t="b">
        <f t="shared" si="23"/>
        <v>0</v>
      </c>
      <c r="AS199" s="156" t="str">
        <f t="shared" si="24"/>
        <v/>
      </c>
    </row>
    <row r="200" spans="2:45">
      <c r="B200" s="262"/>
      <c r="C200" s="146"/>
      <c r="D200" s="145"/>
      <c r="E200" s="147"/>
      <c r="F200" s="60"/>
      <c r="G200" s="54" t="e">
        <f>VLOOKUP(F200,Foglio1!$F$2:$G$1509,2,FALSE)</f>
        <v>#N/A</v>
      </c>
      <c r="H200" s="148"/>
      <c r="I200" s="149"/>
      <c r="J200" s="149"/>
      <c r="K200" s="149"/>
      <c r="L200" s="149"/>
      <c r="M200" s="150"/>
      <c r="N200" s="150"/>
      <c r="O200" s="151"/>
      <c r="P200" s="151"/>
      <c r="Q200" s="151"/>
      <c r="R200" s="151"/>
      <c r="S200" s="151"/>
      <c r="T200" s="151"/>
      <c r="U200" s="151"/>
      <c r="V200" s="151"/>
      <c r="W200" s="150"/>
      <c r="X200" s="151"/>
      <c r="Y200" s="152"/>
      <c r="Z200" s="152"/>
      <c r="AA200" s="153">
        <f t="shared" si="25"/>
        <v>0</v>
      </c>
      <c r="AB200" s="152"/>
      <c r="AC200" s="152"/>
      <c r="AD200" s="152"/>
      <c r="AE200" s="152"/>
      <c r="AF200" s="152"/>
      <c r="AG200" s="152"/>
      <c r="AH200" s="152"/>
      <c r="AI200" s="152"/>
      <c r="AJ200" s="152"/>
      <c r="AK200" s="152"/>
      <c r="AL200" s="152"/>
      <c r="AM200" s="153">
        <f t="shared" si="26"/>
        <v>0</v>
      </c>
      <c r="AN200" s="153">
        <f t="shared" si="27"/>
        <v>0</v>
      </c>
      <c r="AO200" s="153">
        <f t="shared" si="28"/>
        <v>0</v>
      </c>
      <c r="AP200" s="154" t="str">
        <f t="shared" ref="AP200:AP263" si="29">IF(AND(OR(AQ200=FALSE,AR200=FALSE),OR(COUNTBLANK(A200:F200)&lt;&gt;COLUMNS(A200:F200),COUNTBLANK(H200:Z200)&lt;&gt;COLUMNS(H200:Z200),COUNTBLANK(AB200:AL200)&lt;&gt;COLUMNS(AB200:AL200))),"KO","")</f>
        <v/>
      </c>
      <c r="AQ200" s="94" t="b">
        <f t="shared" ref="AQ200:AQ263" si="30">IF(OR(ISBLANK(B200),ISBLANK(H200),ISBLANK(O200),ISBLANK(R200),ISBLANK(V200),ISBLANK(W200),ISBLANK(Y200),ISBLANK(AB200),ISBLANK(AD200),ISBLANK(AL200)),FALSE,TRUE)</f>
        <v>0</v>
      </c>
      <c r="AR200" s="155" t="b">
        <f t="shared" ref="AR200:AR263" si="31">IF(ISBLANK(B200),IF(OR(ISBLANK(C200),ISBLANK(D200),ISBLANK(E200),ISBLANK(F200),ISBLANK(G200)),FALSE,TRUE),TRUE)</f>
        <v>0</v>
      </c>
      <c r="AS200" s="156" t="str">
        <f t="shared" ref="AS200:AS263" si="32">IF(AND(AP200="KO",OR(COUNTBLANK(A200:F200)&lt;&gt;COLUMNS(A200:F200),COUNTBLANK(H200:Z200)&lt;&gt;COLUMNS(H200:Z200),COUNTBLANK(AB200:AL200)&lt;&gt;COLUMNS(AB200:AL200))),"ATTENZIONE!!! NON TUTTI I CAMPI OBBLIGATORI SONO STATI COMPILATI","")</f>
        <v/>
      </c>
    </row>
    <row r="201" spans="2:45">
      <c r="B201" s="262"/>
      <c r="C201" s="146"/>
      <c r="D201" s="145"/>
      <c r="E201" s="147"/>
      <c r="F201" s="60"/>
      <c r="G201" s="54" t="e">
        <f>VLOOKUP(F201,Foglio1!$F$2:$G$1509,2,FALSE)</f>
        <v>#N/A</v>
      </c>
      <c r="H201" s="148"/>
      <c r="I201" s="149"/>
      <c r="J201" s="149"/>
      <c r="K201" s="149"/>
      <c r="L201" s="149"/>
      <c r="M201" s="150"/>
      <c r="N201" s="150"/>
      <c r="O201" s="151"/>
      <c r="P201" s="151"/>
      <c r="Q201" s="151"/>
      <c r="R201" s="151"/>
      <c r="S201" s="151"/>
      <c r="T201" s="151"/>
      <c r="U201" s="151"/>
      <c r="V201" s="151"/>
      <c r="W201" s="150"/>
      <c r="X201" s="151"/>
      <c r="Y201" s="152"/>
      <c r="Z201" s="152"/>
      <c r="AA201" s="153">
        <f t="shared" si="25"/>
        <v>0</v>
      </c>
      <c r="AB201" s="152"/>
      <c r="AC201" s="152"/>
      <c r="AD201" s="152"/>
      <c r="AE201" s="152"/>
      <c r="AF201" s="152"/>
      <c r="AG201" s="152"/>
      <c r="AH201" s="152"/>
      <c r="AI201" s="152"/>
      <c r="AJ201" s="152"/>
      <c r="AK201" s="152"/>
      <c r="AL201" s="152"/>
      <c r="AM201" s="153">
        <f t="shared" si="26"/>
        <v>0</v>
      </c>
      <c r="AN201" s="153">
        <f t="shared" si="27"/>
        <v>0</v>
      </c>
      <c r="AO201" s="153">
        <f t="shared" si="28"/>
        <v>0</v>
      </c>
      <c r="AP201" s="154" t="str">
        <f t="shared" si="29"/>
        <v/>
      </c>
      <c r="AQ201" s="94" t="b">
        <f t="shared" si="30"/>
        <v>0</v>
      </c>
      <c r="AR201" s="155" t="b">
        <f t="shared" si="31"/>
        <v>0</v>
      </c>
      <c r="AS201" s="156" t="str">
        <f t="shared" si="32"/>
        <v/>
      </c>
    </row>
    <row r="202" spans="2:45">
      <c r="B202" s="262"/>
      <c r="C202" s="146"/>
      <c r="D202" s="145"/>
      <c r="E202" s="147"/>
      <c r="F202" s="60"/>
      <c r="G202" s="54" t="e">
        <f>VLOOKUP(F202,Foglio1!$F$2:$G$1509,2,FALSE)</f>
        <v>#N/A</v>
      </c>
      <c r="H202" s="148"/>
      <c r="I202" s="149"/>
      <c r="J202" s="149"/>
      <c r="K202" s="149"/>
      <c r="L202" s="149"/>
      <c r="M202" s="150"/>
      <c r="N202" s="150"/>
      <c r="O202" s="151"/>
      <c r="P202" s="151"/>
      <c r="Q202" s="151"/>
      <c r="R202" s="151"/>
      <c r="S202" s="151"/>
      <c r="T202" s="151"/>
      <c r="U202" s="151"/>
      <c r="V202" s="151"/>
      <c r="W202" s="150"/>
      <c r="X202" s="151"/>
      <c r="Y202" s="152"/>
      <c r="Z202" s="152"/>
      <c r="AA202" s="153">
        <f t="shared" si="25"/>
        <v>0</v>
      </c>
      <c r="AB202" s="152"/>
      <c r="AC202" s="152"/>
      <c r="AD202" s="152"/>
      <c r="AE202" s="152"/>
      <c r="AF202" s="152"/>
      <c r="AG202" s="152"/>
      <c r="AH202" s="152"/>
      <c r="AI202" s="152"/>
      <c r="AJ202" s="152"/>
      <c r="AK202" s="152"/>
      <c r="AL202" s="152"/>
      <c r="AM202" s="153">
        <f t="shared" si="26"/>
        <v>0</v>
      </c>
      <c r="AN202" s="153">
        <f t="shared" si="27"/>
        <v>0</v>
      </c>
      <c r="AO202" s="153">
        <f t="shared" si="28"/>
        <v>0</v>
      </c>
      <c r="AP202" s="154" t="str">
        <f t="shared" si="29"/>
        <v/>
      </c>
      <c r="AQ202" s="94" t="b">
        <f t="shared" si="30"/>
        <v>0</v>
      </c>
      <c r="AR202" s="155" t="b">
        <f t="shared" si="31"/>
        <v>0</v>
      </c>
      <c r="AS202" s="156" t="str">
        <f t="shared" si="32"/>
        <v/>
      </c>
    </row>
    <row r="203" spans="2:45">
      <c r="B203" s="262"/>
      <c r="C203" s="146"/>
      <c r="D203" s="145"/>
      <c r="E203" s="147"/>
      <c r="F203" s="60"/>
      <c r="G203" s="54" t="e">
        <f>VLOOKUP(F203,Foglio1!$F$2:$G$1509,2,FALSE)</f>
        <v>#N/A</v>
      </c>
      <c r="H203" s="148"/>
      <c r="I203" s="149"/>
      <c r="J203" s="149"/>
      <c r="K203" s="149"/>
      <c r="L203" s="149"/>
      <c r="M203" s="150"/>
      <c r="N203" s="150"/>
      <c r="O203" s="151"/>
      <c r="P203" s="151"/>
      <c r="Q203" s="151"/>
      <c r="R203" s="151"/>
      <c r="S203" s="151"/>
      <c r="T203" s="151"/>
      <c r="U203" s="151"/>
      <c r="V203" s="151"/>
      <c r="W203" s="150"/>
      <c r="X203" s="151"/>
      <c r="Y203" s="152"/>
      <c r="Z203" s="152"/>
      <c r="AA203" s="153">
        <f t="shared" si="25"/>
        <v>0</v>
      </c>
      <c r="AB203" s="152"/>
      <c r="AC203" s="152"/>
      <c r="AD203" s="152"/>
      <c r="AE203" s="152"/>
      <c r="AF203" s="152"/>
      <c r="AG203" s="152"/>
      <c r="AH203" s="152"/>
      <c r="AI203" s="152"/>
      <c r="AJ203" s="152"/>
      <c r="AK203" s="152"/>
      <c r="AL203" s="152"/>
      <c r="AM203" s="153">
        <f t="shared" si="26"/>
        <v>0</v>
      </c>
      <c r="AN203" s="153">
        <f t="shared" si="27"/>
        <v>0</v>
      </c>
      <c r="AO203" s="153">
        <f t="shared" si="28"/>
        <v>0</v>
      </c>
      <c r="AP203" s="154" t="str">
        <f t="shared" si="29"/>
        <v/>
      </c>
      <c r="AQ203" s="94" t="b">
        <f t="shared" si="30"/>
        <v>0</v>
      </c>
      <c r="AR203" s="155" t="b">
        <f t="shared" si="31"/>
        <v>0</v>
      </c>
      <c r="AS203" s="156" t="str">
        <f t="shared" si="32"/>
        <v/>
      </c>
    </row>
    <row r="204" spans="2:45">
      <c r="B204" s="262"/>
      <c r="C204" s="146"/>
      <c r="D204" s="145"/>
      <c r="E204" s="147"/>
      <c r="F204" s="60"/>
      <c r="G204" s="54" t="e">
        <f>VLOOKUP(F204,Foglio1!$F$2:$G$1509,2,FALSE)</f>
        <v>#N/A</v>
      </c>
      <c r="H204" s="148"/>
      <c r="I204" s="149"/>
      <c r="J204" s="149"/>
      <c r="K204" s="149"/>
      <c r="L204" s="149"/>
      <c r="M204" s="150"/>
      <c r="N204" s="150"/>
      <c r="O204" s="151"/>
      <c r="P204" s="151"/>
      <c r="Q204" s="151"/>
      <c r="R204" s="151"/>
      <c r="S204" s="151"/>
      <c r="T204" s="151"/>
      <c r="U204" s="151"/>
      <c r="V204" s="151"/>
      <c r="W204" s="150"/>
      <c r="X204" s="151"/>
      <c r="Y204" s="152"/>
      <c r="Z204" s="152"/>
      <c r="AA204" s="153">
        <f t="shared" si="25"/>
        <v>0</v>
      </c>
      <c r="AB204" s="152"/>
      <c r="AC204" s="152"/>
      <c r="AD204" s="152"/>
      <c r="AE204" s="152"/>
      <c r="AF204" s="152"/>
      <c r="AG204" s="152"/>
      <c r="AH204" s="152"/>
      <c r="AI204" s="152"/>
      <c r="AJ204" s="152"/>
      <c r="AK204" s="152"/>
      <c r="AL204" s="152"/>
      <c r="AM204" s="153">
        <f t="shared" si="26"/>
        <v>0</v>
      </c>
      <c r="AN204" s="153">
        <f t="shared" si="27"/>
        <v>0</v>
      </c>
      <c r="AO204" s="153">
        <f t="shared" si="28"/>
        <v>0</v>
      </c>
      <c r="AP204" s="154" t="str">
        <f t="shared" si="29"/>
        <v/>
      </c>
      <c r="AQ204" s="94" t="b">
        <f t="shared" si="30"/>
        <v>0</v>
      </c>
      <c r="AR204" s="155" t="b">
        <f t="shared" si="31"/>
        <v>0</v>
      </c>
      <c r="AS204" s="156" t="str">
        <f t="shared" si="32"/>
        <v/>
      </c>
    </row>
    <row r="205" spans="2:45">
      <c r="B205" s="262"/>
      <c r="C205" s="146"/>
      <c r="D205" s="145"/>
      <c r="E205" s="147"/>
      <c r="F205" s="60"/>
      <c r="G205" s="54" t="e">
        <f>VLOOKUP(F205,Foglio1!$F$2:$G$1509,2,FALSE)</f>
        <v>#N/A</v>
      </c>
      <c r="H205" s="148"/>
      <c r="I205" s="149"/>
      <c r="J205" s="149"/>
      <c r="K205" s="149"/>
      <c r="L205" s="149"/>
      <c r="M205" s="150"/>
      <c r="N205" s="150"/>
      <c r="O205" s="151"/>
      <c r="P205" s="151"/>
      <c r="Q205" s="151"/>
      <c r="R205" s="151"/>
      <c r="S205" s="151"/>
      <c r="T205" s="151"/>
      <c r="U205" s="151"/>
      <c r="V205" s="151"/>
      <c r="W205" s="150"/>
      <c r="X205" s="151"/>
      <c r="Y205" s="152"/>
      <c r="Z205" s="152"/>
      <c r="AA205" s="153">
        <f t="shared" si="25"/>
        <v>0</v>
      </c>
      <c r="AB205" s="152"/>
      <c r="AC205" s="152"/>
      <c r="AD205" s="152"/>
      <c r="AE205" s="152"/>
      <c r="AF205" s="152"/>
      <c r="AG205" s="152"/>
      <c r="AH205" s="152"/>
      <c r="AI205" s="152"/>
      <c r="AJ205" s="152"/>
      <c r="AK205" s="152"/>
      <c r="AL205" s="152"/>
      <c r="AM205" s="153">
        <f t="shared" si="26"/>
        <v>0</v>
      </c>
      <c r="AN205" s="153">
        <f t="shared" si="27"/>
        <v>0</v>
      </c>
      <c r="AO205" s="153">
        <f t="shared" si="28"/>
        <v>0</v>
      </c>
      <c r="AP205" s="154" t="str">
        <f t="shared" si="29"/>
        <v/>
      </c>
      <c r="AQ205" s="94" t="b">
        <f t="shared" si="30"/>
        <v>0</v>
      </c>
      <c r="AR205" s="155" t="b">
        <f t="shared" si="31"/>
        <v>0</v>
      </c>
      <c r="AS205" s="156" t="str">
        <f t="shared" si="32"/>
        <v/>
      </c>
    </row>
    <row r="206" spans="2:45">
      <c r="B206" s="262"/>
      <c r="C206" s="146"/>
      <c r="D206" s="145"/>
      <c r="E206" s="147"/>
      <c r="F206" s="60"/>
      <c r="G206" s="54" t="e">
        <f>VLOOKUP(F206,Foglio1!$F$2:$G$1509,2,FALSE)</f>
        <v>#N/A</v>
      </c>
      <c r="H206" s="148"/>
      <c r="I206" s="149"/>
      <c r="J206" s="149"/>
      <c r="K206" s="149"/>
      <c r="L206" s="149"/>
      <c r="M206" s="150"/>
      <c r="N206" s="150"/>
      <c r="O206" s="151"/>
      <c r="P206" s="151"/>
      <c r="Q206" s="151"/>
      <c r="R206" s="151"/>
      <c r="S206" s="151"/>
      <c r="T206" s="151"/>
      <c r="U206" s="151"/>
      <c r="V206" s="151"/>
      <c r="W206" s="150"/>
      <c r="X206" s="151"/>
      <c r="Y206" s="152"/>
      <c r="Z206" s="152"/>
      <c r="AA206" s="153">
        <f t="shared" si="25"/>
        <v>0</v>
      </c>
      <c r="AB206" s="152"/>
      <c r="AC206" s="152"/>
      <c r="AD206" s="152"/>
      <c r="AE206" s="152"/>
      <c r="AF206" s="152"/>
      <c r="AG206" s="152"/>
      <c r="AH206" s="152"/>
      <c r="AI206" s="152"/>
      <c r="AJ206" s="152"/>
      <c r="AK206" s="152"/>
      <c r="AL206" s="152"/>
      <c r="AM206" s="153">
        <f t="shared" si="26"/>
        <v>0</v>
      </c>
      <c r="AN206" s="153">
        <f t="shared" si="27"/>
        <v>0</v>
      </c>
      <c r="AO206" s="153">
        <f t="shared" si="28"/>
        <v>0</v>
      </c>
      <c r="AP206" s="154" t="str">
        <f t="shared" si="29"/>
        <v/>
      </c>
      <c r="AQ206" s="94" t="b">
        <f t="shared" si="30"/>
        <v>0</v>
      </c>
      <c r="AR206" s="155" t="b">
        <f t="shared" si="31"/>
        <v>0</v>
      </c>
      <c r="AS206" s="156" t="str">
        <f t="shared" si="32"/>
        <v/>
      </c>
    </row>
    <row r="207" spans="2:45">
      <c r="B207" s="262"/>
      <c r="C207" s="146"/>
      <c r="D207" s="145"/>
      <c r="E207" s="147"/>
      <c r="F207" s="60"/>
      <c r="G207" s="54" t="e">
        <f>VLOOKUP(F207,Foglio1!$F$2:$G$1509,2,FALSE)</f>
        <v>#N/A</v>
      </c>
      <c r="H207" s="148"/>
      <c r="I207" s="149"/>
      <c r="J207" s="149"/>
      <c r="K207" s="149"/>
      <c r="L207" s="149"/>
      <c r="M207" s="150"/>
      <c r="N207" s="150"/>
      <c r="O207" s="151"/>
      <c r="P207" s="151"/>
      <c r="Q207" s="151"/>
      <c r="R207" s="151"/>
      <c r="S207" s="151"/>
      <c r="T207" s="151"/>
      <c r="U207" s="151"/>
      <c r="V207" s="151"/>
      <c r="W207" s="150"/>
      <c r="X207" s="151"/>
      <c r="Y207" s="152"/>
      <c r="Z207" s="152"/>
      <c r="AA207" s="153">
        <f t="shared" si="25"/>
        <v>0</v>
      </c>
      <c r="AB207" s="152"/>
      <c r="AC207" s="152"/>
      <c r="AD207" s="152"/>
      <c r="AE207" s="152"/>
      <c r="AF207" s="152"/>
      <c r="AG207" s="152"/>
      <c r="AH207" s="152"/>
      <c r="AI207" s="152"/>
      <c r="AJ207" s="152"/>
      <c r="AK207" s="152"/>
      <c r="AL207" s="152"/>
      <c r="AM207" s="153">
        <f t="shared" si="26"/>
        <v>0</v>
      </c>
      <c r="AN207" s="153">
        <f t="shared" si="27"/>
        <v>0</v>
      </c>
      <c r="AO207" s="153">
        <f t="shared" si="28"/>
        <v>0</v>
      </c>
      <c r="AP207" s="154" t="str">
        <f t="shared" si="29"/>
        <v/>
      </c>
      <c r="AQ207" s="94" t="b">
        <f t="shared" si="30"/>
        <v>0</v>
      </c>
      <c r="AR207" s="155" t="b">
        <f t="shared" si="31"/>
        <v>0</v>
      </c>
      <c r="AS207" s="156" t="str">
        <f t="shared" si="32"/>
        <v/>
      </c>
    </row>
    <row r="208" spans="2:45">
      <c r="B208" s="262"/>
      <c r="C208" s="146"/>
      <c r="D208" s="145"/>
      <c r="E208" s="147"/>
      <c r="F208" s="60"/>
      <c r="G208" s="54" t="e">
        <f>VLOOKUP(F208,Foglio1!$F$2:$G$1509,2,FALSE)</f>
        <v>#N/A</v>
      </c>
      <c r="H208" s="148"/>
      <c r="I208" s="149"/>
      <c r="J208" s="149"/>
      <c r="K208" s="149"/>
      <c r="L208" s="149"/>
      <c r="M208" s="150"/>
      <c r="N208" s="150"/>
      <c r="O208" s="151"/>
      <c r="P208" s="151"/>
      <c r="Q208" s="151"/>
      <c r="R208" s="151"/>
      <c r="S208" s="151"/>
      <c r="T208" s="151"/>
      <c r="U208" s="151"/>
      <c r="V208" s="151"/>
      <c r="W208" s="150"/>
      <c r="X208" s="151"/>
      <c r="Y208" s="152"/>
      <c r="Z208" s="152"/>
      <c r="AA208" s="153">
        <f t="shared" si="25"/>
        <v>0</v>
      </c>
      <c r="AB208" s="152"/>
      <c r="AC208" s="152"/>
      <c r="AD208" s="152"/>
      <c r="AE208" s="152"/>
      <c r="AF208" s="152"/>
      <c r="AG208" s="152"/>
      <c r="AH208" s="152"/>
      <c r="AI208" s="152"/>
      <c r="AJ208" s="152"/>
      <c r="AK208" s="152"/>
      <c r="AL208" s="152"/>
      <c r="AM208" s="153">
        <f t="shared" si="26"/>
        <v>0</v>
      </c>
      <c r="AN208" s="153">
        <f t="shared" si="27"/>
        <v>0</v>
      </c>
      <c r="AO208" s="153">
        <f t="shared" si="28"/>
        <v>0</v>
      </c>
      <c r="AP208" s="154" t="str">
        <f t="shared" si="29"/>
        <v/>
      </c>
      <c r="AQ208" s="94" t="b">
        <f t="shared" si="30"/>
        <v>0</v>
      </c>
      <c r="AR208" s="155" t="b">
        <f t="shared" si="31"/>
        <v>0</v>
      </c>
      <c r="AS208" s="156" t="str">
        <f t="shared" si="32"/>
        <v/>
      </c>
    </row>
    <row r="209" spans="2:45">
      <c r="B209" s="262"/>
      <c r="C209" s="146"/>
      <c r="D209" s="145"/>
      <c r="E209" s="147"/>
      <c r="F209" s="60"/>
      <c r="G209" s="54" t="e">
        <f>VLOOKUP(F209,Foglio1!$F$2:$G$1509,2,FALSE)</f>
        <v>#N/A</v>
      </c>
      <c r="H209" s="148"/>
      <c r="I209" s="149"/>
      <c r="J209" s="149"/>
      <c r="K209" s="149"/>
      <c r="L209" s="149"/>
      <c r="M209" s="150"/>
      <c r="N209" s="150"/>
      <c r="O209" s="151"/>
      <c r="P209" s="151"/>
      <c r="Q209" s="151"/>
      <c r="R209" s="151"/>
      <c r="S209" s="151"/>
      <c r="T209" s="151"/>
      <c r="U209" s="151"/>
      <c r="V209" s="151"/>
      <c r="W209" s="150"/>
      <c r="X209" s="151"/>
      <c r="Y209" s="152"/>
      <c r="Z209" s="152"/>
      <c r="AA209" s="153">
        <f t="shared" si="25"/>
        <v>0</v>
      </c>
      <c r="AB209" s="152"/>
      <c r="AC209" s="152"/>
      <c r="AD209" s="152"/>
      <c r="AE209" s="152"/>
      <c r="AF209" s="152"/>
      <c r="AG209" s="152"/>
      <c r="AH209" s="152"/>
      <c r="AI209" s="152"/>
      <c r="AJ209" s="152"/>
      <c r="AK209" s="152"/>
      <c r="AL209" s="152"/>
      <c r="AM209" s="153">
        <f t="shared" si="26"/>
        <v>0</v>
      </c>
      <c r="AN209" s="153">
        <f t="shared" si="27"/>
        <v>0</v>
      </c>
      <c r="AO209" s="153">
        <f t="shared" si="28"/>
        <v>0</v>
      </c>
      <c r="AP209" s="154" t="str">
        <f t="shared" si="29"/>
        <v/>
      </c>
      <c r="AQ209" s="94" t="b">
        <f t="shared" si="30"/>
        <v>0</v>
      </c>
      <c r="AR209" s="155" t="b">
        <f t="shared" si="31"/>
        <v>0</v>
      </c>
      <c r="AS209" s="156" t="str">
        <f t="shared" si="32"/>
        <v/>
      </c>
    </row>
    <row r="210" spans="2:45">
      <c r="B210" s="262"/>
      <c r="C210" s="146"/>
      <c r="D210" s="145"/>
      <c r="E210" s="147"/>
      <c r="F210" s="60"/>
      <c r="G210" s="54" t="e">
        <f>VLOOKUP(F210,Foglio1!$F$2:$G$1509,2,FALSE)</f>
        <v>#N/A</v>
      </c>
      <c r="H210" s="148"/>
      <c r="I210" s="149"/>
      <c r="J210" s="149"/>
      <c r="K210" s="149"/>
      <c r="L210" s="149"/>
      <c r="M210" s="150"/>
      <c r="N210" s="150"/>
      <c r="O210" s="151"/>
      <c r="P210" s="151"/>
      <c r="Q210" s="151"/>
      <c r="R210" s="151"/>
      <c r="S210" s="151"/>
      <c r="T210" s="151"/>
      <c r="U210" s="151"/>
      <c r="V210" s="151"/>
      <c r="W210" s="150"/>
      <c r="X210" s="151"/>
      <c r="Y210" s="152"/>
      <c r="Z210" s="152"/>
      <c r="AA210" s="153">
        <f t="shared" si="25"/>
        <v>0</v>
      </c>
      <c r="AB210" s="152"/>
      <c r="AC210" s="152"/>
      <c r="AD210" s="152"/>
      <c r="AE210" s="152"/>
      <c r="AF210" s="152"/>
      <c r="AG210" s="152"/>
      <c r="AH210" s="152"/>
      <c r="AI210" s="152"/>
      <c r="AJ210" s="152"/>
      <c r="AK210" s="152"/>
      <c r="AL210" s="152"/>
      <c r="AM210" s="153">
        <f t="shared" si="26"/>
        <v>0</v>
      </c>
      <c r="AN210" s="153">
        <f t="shared" si="27"/>
        <v>0</v>
      </c>
      <c r="AO210" s="153">
        <f t="shared" si="28"/>
        <v>0</v>
      </c>
      <c r="AP210" s="154" t="str">
        <f t="shared" si="29"/>
        <v/>
      </c>
      <c r="AQ210" s="94" t="b">
        <f t="shared" si="30"/>
        <v>0</v>
      </c>
      <c r="AR210" s="155" t="b">
        <f t="shared" si="31"/>
        <v>0</v>
      </c>
      <c r="AS210" s="156" t="str">
        <f t="shared" si="32"/>
        <v/>
      </c>
    </row>
    <row r="211" spans="2:45">
      <c r="B211" s="262"/>
      <c r="C211" s="146"/>
      <c r="D211" s="145"/>
      <c r="E211" s="147"/>
      <c r="F211" s="60"/>
      <c r="G211" s="54" t="e">
        <f>VLOOKUP(F211,Foglio1!$F$2:$G$1509,2,FALSE)</f>
        <v>#N/A</v>
      </c>
      <c r="H211" s="148"/>
      <c r="I211" s="149"/>
      <c r="J211" s="149"/>
      <c r="K211" s="149"/>
      <c r="L211" s="149"/>
      <c r="M211" s="150"/>
      <c r="N211" s="150"/>
      <c r="O211" s="151"/>
      <c r="P211" s="151"/>
      <c r="Q211" s="151"/>
      <c r="R211" s="151"/>
      <c r="S211" s="151"/>
      <c r="T211" s="151"/>
      <c r="U211" s="151"/>
      <c r="V211" s="151"/>
      <c r="W211" s="150"/>
      <c r="X211" s="151"/>
      <c r="Y211" s="152"/>
      <c r="Z211" s="152"/>
      <c r="AA211" s="153">
        <f t="shared" si="25"/>
        <v>0</v>
      </c>
      <c r="AB211" s="152"/>
      <c r="AC211" s="152"/>
      <c r="AD211" s="152"/>
      <c r="AE211" s="152"/>
      <c r="AF211" s="152"/>
      <c r="AG211" s="152"/>
      <c r="AH211" s="152"/>
      <c r="AI211" s="152"/>
      <c r="AJ211" s="152"/>
      <c r="AK211" s="152"/>
      <c r="AL211" s="152"/>
      <c r="AM211" s="153">
        <f t="shared" si="26"/>
        <v>0</v>
      </c>
      <c r="AN211" s="153">
        <f t="shared" si="27"/>
        <v>0</v>
      </c>
      <c r="AO211" s="153">
        <f t="shared" si="28"/>
        <v>0</v>
      </c>
      <c r="AP211" s="154" t="str">
        <f t="shared" si="29"/>
        <v/>
      </c>
      <c r="AQ211" s="94" t="b">
        <f t="shared" si="30"/>
        <v>0</v>
      </c>
      <c r="AR211" s="155" t="b">
        <f t="shared" si="31"/>
        <v>0</v>
      </c>
      <c r="AS211" s="156" t="str">
        <f t="shared" si="32"/>
        <v/>
      </c>
    </row>
    <row r="212" spans="2:45">
      <c r="B212" s="262"/>
      <c r="C212" s="146"/>
      <c r="D212" s="145"/>
      <c r="E212" s="147"/>
      <c r="F212" s="60"/>
      <c r="G212" s="54" t="e">
        <f>VLOOKUP(F212,Foglio1!$F$2:$G$1509,2,FALSE)</f>
        <v>#N/A</v>
      </c>
      <c r="H212" s="148"/>
      <c r="I212" s="149"/>
      <c r="J212" s="149"/>
      <c r="K212" s="149"/>
      <c r="L212" s="149"/>
      <c r="M212" s="150"/>
      <c r="N212" s="150"/>
      <c r="O212" s="151"/>
      <c r="P212" s="151"/>
      <c r="Q212" s="151"/>
      <c r="R212" s="151"/>
      <c r="S212" s="151"/>
      <c r="T212" s="151"/>
      <c r="U212" s="151"/>
      <c r="V212" s="151"/>
      <c r="W212" s="150"/>
      <c r="X212" s="151"/>
      <c r="Y212" s="152"/>
      <c r="Z212" s="152"/>
      <c r="AA212" s="153">
        <f t="shared" si="25"/>
        <v>0</v>
      </c>
      <c r="AB212" s="152"/>
      <c r="AC212" s="152"/>
      <c r="AD212" s="152"/>
      <c r="AE212" s="152"/>
      <c r="AF212" s="152"/>
      <c r="AG212" s="152"/>
      <c r="AH212" s="152"/>
      <c r="AI212" s="152"/>
      <c r="AJ212" s="152"/>
      <c r="AK212" s="152"/>
      <c r="AL212" s="152"/>
      <c r="AM212" s="153">
        <f t="shared" si="26"/>
        <v>0</v>
      </c>
      <c r="AN212" s="153">
        <f t="shared" si="27"/>
        <v>0</v>
      </c>
      <c r="AO212" s="153">
        <f t="shared" si="28"/>
        <v>0</v>
      </c>
      <c r="AP212" s="154" t="str">
        <f t="shared" si="29"/>
        <v/>
      </c>
      <c r="AQ212" s="94" t="b">
        <f t="shared" si="30"/>
        <v>0</v>
      </c>
      <c r="AR212" s="155" t="b">
        <f t="shared" si="31"/>
        <v>0</v>
      </c>
      <c r="AS212" s="156" t="str">
        <f t="shared" si="32"/>
        <v/>
      </c>
    </row>
    <row r="213" spans="2:45">
      <c r="B213" s="262"/>
      <c r="C213" s="146"/>
      <c r="D213" s="145"/>
      <c r="E213" s="147"/>
      <c r="F213" s="60"/>
      <c r="G213" s="54" t="e">
        <f>VLOOKUP(F213,Foglio1!$F$2:$G$1509,2,FALSE)</f>
        <v>#N/A</v>
      </c>
      <c r="H213" s="148"/>
      <c r="I213" s="149"/>
      <c r="J213" s="149"/>
      <c r="K213" s="149"/>
      <c r="L213" s="149"/>
      <c r="M213" s="150"/>
      <c r="N213" s="150"/>
      <c r="O213" s="151"/>
      <c r="P213" s="151"/>
      <c r="Q213" s="151"/>
      <c r="R213" s="151"/>
      <c r="S213" s="151"/>
      <c r="T213" s="151"/>
      <c r="U213" s="151"/>
      <c r="V213" s="151"/>
      <c r="W213" s="150"/>
      <c r="X213" s="151"/>
      <c r="Y213" s="152"/>
      <c r="Z213" s="152"/>
      <c r="AA213" s="153">
        <f t="shared" si="25"/>
        <v>0</v>
      </c>
      <c r="AB213" s="152"/>
      <c r="AC213" s="152"/>
      <c r="AD213" s="152"/>
      <c r="AE213" s="152"/>
      <c r="AF213" s="152"/>
      <c r="AG213" s="152"/>
      <c r="AH213" s="152"/>
      <c r="AI213" s="152"/>
      <c r="AJ213" s="152"/>
      <c r="AK213" s="152"/>
      <c r="AL213" s="152"/>
      <c r="AM213" s="153">
        <f t="shared" si="26"/>
        <v>0</v>
      </c>
      <c r="AN213" s="153">
        <f t="shared" si="27"/>
        <v>0</v>
      </c>
      <c r="AO213" s="153">
        <f t="shared" si="28"/>
        <v>0</v>
      </c>
      <c r="AP213" s="154" t="str">
        <f t="shared" si="29"/>
        <v/>
      </c>
      <c r="AQ213" s="94" t="b">
        <f t="shared" si="30"/>
        <v>0</v>
      </c>
      <c r="AR213" s="155" t="b">
        <f t="shared" si="31"/>
        <v>0</v>
      </c>
      <c r="AS213" s="156" t="str">
        <f t="shared" si="32"/>
        <v/>
      </c>
    </row>
    <row r="214" spans="2:45">
      <c r="B214" s="262"/>
      <c r="C214" s="146"/>
      <c r="D214" s="145"/>
      <c r="E214" s="147"/>
      <c r="F214" s="60"/>
      <c r="G214" s="54" t="e">
        <f>VLOOKUP(F214,Foglio1!$F$2:$G$1509,2,FALSE)</f>
        <v>#N/A</v>
      </c>
      <c r="H214" s="148"/>
      <c r="I214" s="149"/>
      <c r="J214" s="149"/>
      <c r="K214" s="149"/>
      <c r="L214" s="149"/>
      <c r="M214" s="150"/>
      <c r="N214" s="150"/>
      <c r="O214" s="151"/>
      <c r="P214" s="151"/>
      <c r="Q214" s="151"/>
      <c r="R214" s="151"/>
      <c r="S214" s="151"/>
      <c r="T214" s="151"/>
      <c r="U214" s="151"/>
      <c r="V214" s="151"/>
      <c r="W214" s="150"/>
      <c r="X214" s="151"/>
      <c r="Y214" s="152"/>
      <c r="Z214" s="152"/>
      <c r="AA214" s="153">
        <f t="shared" si="25"/>
        <v>0</v>
      </c>
      <c r="AB214" s="152"/>
      <c r="AC214" s="152"/>
      <c r="AD214" s="152"/>
      <c r="AE214" s="152"/>
      <c r="AF214" s="152"/>
      <c r="AG214" s="152"/>
      <c r="AH214" s="152"/>
      <c r="AI214" s="152"/>
      <c r="AJ214" s="152"/>
      <c r="AK214" s="152"/>
      <c r="AL214" s="152"/>
      <c r="AM214" s="153">
        <f t="shared" si="26"/>
        <v>0</v>
      </c>
      <c r="AN214" s="153">
        <f t="shared" si="27"/>
        <v>0</v>
      </c>
      <c r="AO214" s="153">
        <f t="shared" si="28"/>
        <v>0</v>
      </c>
      <c r="AP214" s="154" t="str">
        <f t="shared" si="29"/>
        <v/>
      </c>
      <c r="AQ214" s="94" t="b">
        <f t="shared" si="30"/>
        <v>0</v>
      </c>
      <c r="AR214" s="155" t="b">
        <f t="shared" si="31"/>
        <v>0</v>
      </c>
      <c r="AS214" s="156" t="str">
        <f t="shared" si="32"/>
        <v/>
      </c>
    </row>
    <row r="215" spans="2:45">
      <c r="B215" s="262"/>
      <c r="C215" s="146"/>
      <c r="D215" s="145"/>
      <c r="E215" s="147"/>
      <c r="F215" s="60"/>
      <c r="G215" s="54" t="e">
        <f>VLOOKUP(F215,Foglio1!$F$2:$G$1509,2,FALSE)</f>
        <v>#N/A</v>
      </c>
      <c r="H215" s="148"/>
      <c r="I215" s="149"/>
      <c r="J215" s="149"/>
      <c r="K215" s="149"/>
      <c r="L215" s="149"/>
      <c r="M215" s="150"/>
      <c r="N215" s="150"/>
      <c r="O215" s="151"/>
      <c r="P215" s="151"/>
      <c r="Q215" s="151"/>
      <c r="R215" s="151"/>
      <c r="S215" s="151"/>
      <c r="T215" s="151"/>
      <c r="U215" s="151"/>
      <c r="V215" s="151"/>
      <c r="W215" s="150"/>
      <c r="X215" s="151"/>
      <c r="Y215" s="152"/>
      <c r="Z215" s="152"/>
      <c r="AA215" s="153">
        <f t="shared" si="25"/>
        <v>0</v>
      </c>
      <c r="AB215" s="152"/>
      <c r="AC215" s="152"/>
      <c r="AD215" s="152"/>
      <c r="AE215" s="152"/>
      <c r="AF215" s="152"/>
      <c r="AG215" s="152"/>
      <c r="AH215" s="152"/>
      <c r="AI215" s="152"/>
      <c r="AJ215" s="152"/>
      <c r="AK215" s="152"/>
      <c r="AL215" s="152"/>
      <c r="AM215" s="153">
        <f t="shared" si="26"/>
        <v>0</v>
      </c>
      <c r="AN215" s="153">
        <f t="shared" si="27"/>
        <v>0</v>
      </c>
      <c r="AO215" s="153">
        <f t="shared" si="28"/>
        <v>0</v>
      </c>
      <c r="AP215" s="154" t="str">
        <f t="shared" si="29"/>
        <v/>
      </c>
      <c r="AQ215" s="94" t="b">
        <f t="shared" si="30"/>
        <v>0</v>
      </c>
      <c r="AR215" s="155" t="b">
        <f t="shared" si="31"/>
        <v>0</v>
      </c>
      <c r="AS215" s="156" t="str">
        <f t="shared" si="32"/>
        <v/>
      </c>
    </row>
    <row r="216" spans="2:45">
      <c r="B216" s="262"/>
      <c r="C216" s="146"/>
      <c r="D216" s="145"/>
      <c r="E216" s="147"/>
      <c r="F216" s="60"/>
      <c r="G216" s="54" t="e">
        <f>VLOOKUP(F216,Foglio1!$F$2:$G$1509,2,FALSE)</f>
        <v>#N/A</v>
      </c>
      <c r="H216" s="148"/>
      <c r="I216" s="149"/>
      <c r="J216" s="149"/>
      <c r="K216" s="149"/>
      <c r="L216" s="149"/>
      <c r="M216" s="150"/>
      <c r="N216" s="150"/>
      <c r="O216" s="151"/>
      <c r="P216" s="151"/>
      <c r="Q216" s="151"/>
      <c r="R216" s="151"/>
      <c r="S216" s="151"/>
      <c r="T216" s="151"/>
      <c r="U216" s="151"/>
      <c r="V216" s="151"/>
      <c r="W216" s="150"/>
      <c r="X216" s="151"/>
      <c r="Y216" s="152"/>
      <c r="Z216" s="152"/>
      <c r="AA216" s="153">
        <f t="shared" si="25"/>
        <v>0</v>
      </c>
      <c r="AB216" s="152"/>
      <c r="AC216" s="152"/>
      <c r="AD216" s="152"/>
      <c r="AE216" s="152"/>
      <c r="AF216" s="152"/>
      <c r="AG216" s="152"/>
      <c r="AH216" s="152"/>
      <c r="AI216" s="152"/>
      <c r="AJ216" s="152"/>
      <c r="AK216" s="152"/>
      <c r="AL216" s="152"/>
      <c r="AM216" s="153">
        <f t="shared" si="26"/>
        <v>0</v>
      </c>
      <c r="AN216" s="153">
        <f t="shared" si="27"/>
        <v>0</v>
      </c>
      <c r="AO216" s="153">
        <f t="shared" si="28"/>
        <v>0</v>
      </c>
      <c r="AP216" s="154" t="str">
        <f t="shared" si="29"/>
        <v/>
      </c>
      <c r="AQ216" s="94" t="b">
        <f t="shared" si="30"/>
        <v>0</v>
      </c>
      <c r="AR216" s="155" t="b">
        <f t="shared" si="31"/>
        <v>0</v>
      </c>
      <c r="AS216" s="156" t="str">
        <f t="shared" si="32"/>
        <v/>
      </c>
    </row>
    <row r="217" spans="2:45">
      <c r="B217" s="262"/>
      <c r="C217" s="146"/>
      <c r="D217" s="145"/>
      <c r="E217" s="147"/>
      <c r="F217" s="60"/>
      <c r="G217" s="54" t="e">
        <f>VLOOKUP(F217,Foglio1!$F$2:$G$1509,2,FALSE)</f>
        <v>#N/A</v>
      </c>
      <c r="H217" s="148"/>
      <c r="I217" s="149"/>
      <c r="J217" s="149"/>
      <c r="K217" s="149"/>
      <c r="L217" s="149"/>
      <c r="M217" s="150"/>
      <c r="N217" s="150"/>
      <c r="O217" s="151"/>
      <c r="P217" s="151"/>
      <c r="Q217" s="151"/>
      <c r="R217" s="151"/>
      <c r="S217" s="151"/>
      <c r="T217" s="151"/>
      <c r="U217" s="151"/>
      <c r="V217" s="151"/>
      <c r="W217" s="150"/>
      <c r="X217" s="151"/>
      <c r="Y217" s="152"/>
      <c r="Z217" s="152"/>
      <c r="AA217" s="153">
        <f t="shared" si="25"/>
        <v>0</v>
      </c>
      <c r="AB217" s="152"/>
      <c r="AC217" s="152"/>
      <c r="AD217" s="152"/>
      <c r="AE217" s="152"/>
      <c r="AF217" s="152"/>
      <c r="AG217" s="152"/>
      <c r="AH217" s="152"/>
      <c r="AI217" s="152"/>
      <c r="AJ217" s="152"/>
      <c r="AK217" s="152"/>
      <c r="AL217" s="152"/>
      <c r="AM217" s="153">
        <f t="shared" si="26"/>
        <v>0</v>
      </c>
      <c r="AN217" s="153">
        <f t="shared" si="27"/>
        <v>0</v>
      </c>
      <c r="AO217" s="153">
        <f t="shared" si="28"/>
        <v>0</v>
      </c>
      <c r="AP217" s="154" t="str">
        <f t="shared" si="29"/>
        <v/>
      </c>
      <c r="AQ217" s="94" t="b">
        <f t="shared" si="30"/>
        <v>0</v>
      </c>
      <c r="AR217" s="155" t="b">
        <f t="shared" si="31"/>
        <v>0</v>
      </c>
      <c r="AS217" s="156" t="str">
        <f t="shared" si="32"/>
        <v/>
      </c>
    </row>
    <row r="218" spans="2:45">
      <c r="B218" s="262"/>
      <c r="C218" s="146"/>
      <c r="D218" s="145"/>
      <c r="E218" s="147"/>
      <c r="F218" s="60"/>
      <c r="G218" s="54" t="e">
        <f>VLOOKUP(F218,Foglio1!$F$2:$G$1509,2,FALSE)</f>
        <v>#N/A</v>
      </c>
      <c r="H218" s="148"/>
      <c r="I218" s="149"/>
      <c r="J218" s="149"/>
      <c r="K218" s="149"/>
      <c r="L218" s="149"/>
      <c r="M218" s="150"/>
      <c r="N218" s="150"/>
      <c r="O218" s="151"/>
      <c r="P218" s="151"/>
      <c r="Q218" s="151"/>
      <c r="R218" s="151"/>
      <c r="S218" s="151"/>
      <c r="T218" s="151"/>
      <c r="U218" s="151"/>
      <c r="V218" s="151"/>
      <c r="W218" s="150"/>
      <c r="X218" s="151"/>
      <c r="Y218" s="152"/>
      <c r="Z218" s="152"/>
      <c r="AA218" s="153">
        <f t="shared" si="25"/>
        <v>0</v>
      </c>
      <c r="AB218" s="152"/>
      <c r="AC218" s="152"/>
      <c r="AD218" s="152"/>
      <c r="AE218" s="152"/>
      <c r="AF218" s="152"/>
      <c r="AG218" s="152"/>
      <c r="AH218" s="152"/>
      <c r="AI218" s="152"/>
      <c r="AJ218" s="152"/>
      <c r="AK218" s="152"/>
      <c r="AL218" s="152"/>
      <c r="AM218" s="153">
        <f t="shared" si="26"/>
        <v>0</v>
      </c>
      <c r="AN218" s="153">
        <f t="shared" si="27"/>
        <v>0</v>
      </c>
      <c r="AO218" s="153">
        <f t="shared" si="28"/>
        <v>0</v>
      </c>
      <c r="AP218" s="154" t="str">
        <f t="shared" si="29"/>
        <v/>
      </c>
      <c r="AQ218" s="94" t="b">
        <f t="shared" si="30"/>
        <v>0</v>
      </c>
      <c r="AR218" s="155" t="b">
        <f t="shared" si="31"/>
        <v>0</v>
      </c>
      <c r="AS218" s="156" t="str">
        <f t="shared" si="32"/>
        <v/>
      </c>
    </row>
    <row r="219" spans="2:45">
      <c r="B219" s="262"/>
      <c r="C219" s="146"/>
      <c r="D219" s="145"/>
      <c r="E219" s="147"/>
      <c r="F219" s="60"/>
      <c r="G219" s="54" t="e">
        <f>VLOOKUP(F219,Foglio1!$F$2:$G$1509,2,FALSE)</f>
        <v>#N/A</v>
      </c>
      <c r="H219" s="148"/>
      <c r="I219" s="149"/>
      <c r="J219" s="149"/>
      <c r="K219" s="149"/>
      <c r="L219" s="149"/>
      <c r="M219" s="150"/>
      <c r="N219" s="150"/>
      <c r="O219" s="151"/>
      <c r="P219" s="151"/>
      <c r="Q219" s="151"/>
      <c r="R219" s="151"/>
      <c r="S219" s="151"/>
      <c r="T219" s="151"/>
      <c r="U219" s="151"/>
      <c r="V219" s="151"/>
      <c r="W219" s="150"/>
      <c r="X219" s="151"/>
      <c r="Y219" s="152"/>
      <c r="Z219" s="152"/>
      <c r="AA219" s="153">
        <f t="shared" si="25"/>
        <v>0</v>
      </c>
      <c r="AB219" s="152"/>
      <c r="AC219" s="152"/>
      <c r="AD219" s="152"/>
      <c r="AE219" s="152"/>
      <c r="AF219" s="152"/>
      <c r="AG219" s="152"/>
      <c r="AH219" s="152"/>
      <c r="AI219" s="152"/>
      <c r="AJ219" s="152"/>
      <c r="AK219" s="152"/>
      <c r="AL219" s="152"/>
      <c r="AM219" s="153">
        <f t="shared" si="26"/>
        <v>0</v>
      </c>
      <c r="AN219" s="153">
        <f t="shared" si="27"/>
        <v>0</v>
      </c>
      <c r="AO219" s="153">
        <f t="shared" si="28"/>
        <v>0</v>
      </c>
      <c r="AP219" s="154" t="str">
        <f t="shared" si="29"/>
        <v/>
      </c>
      <c r="AQ219" s="94" t="b">
        <f t="shared" si="30"/>
        <v>0</v>
      </c>
      <c r="AR219" s="155" t="b">
        <f t="shared" si="31"/>
        <v>0</v>
      </c>
      <c r="AS219" s="156" t="str">
        <f t="shared" si="32"/>
        <v/>
      </c>
    </row>
    <row r="220" spans="2:45">
      <c r="B220" s="262"/>
      <c r="C220" s="146"/>
      <c r="D220" s="145"/>
      <c r="E220" s="147"/>
      <c r="F220" s="60"/>
      <c r="G220" s="54" t="e">
        <f>VLOOKUP(F220,Foglio1!$F$2:$G$1509,2,FALSE)</f>
        <v>#N/A</v>
      </c>
      <c r="H220" s="148"/>
      <c r="I220" s="149"/>
      <c r="J220" s="149"/>
      <c r="K220" s="149"/>
      <c r="L220" s="149"/>
      <c r="M220" s="150"/>
      <c r="N220" s="150"/>
      <c r="O220" s="151"/>
      <c r="P220" s="151"/>
      <c r="Q220" s="151"/>
      <c r="R220" s="151"/>
      <c r="S220" s="151"/>
      <c r="T220" s="151"/>
      <c r="U220" s="151"/>
      <c r="V220" s="151"/>
      <c r="W220" s="150"/>
      <c r="X220" s="151"/>
      <c r="Y220" s="152"/>
      <c r="Z220" s="152"/>
      <c r="AA220" s="153">
        <f t="shared" si="25"/>
        <v>0</v>
      </c>
      <c r="AB220" s="152"/>
      <c r="AC220" s="152"/>
      <c r="AD220" s="152"/>
      <c r="AE220" s="152"/>
      <c r="AF220" s="152"/>
      <c r="AG220" s="152"/>
      <c r="AH220" s="152"/>
      <c r="AI220" s="152"/>
      <c r="AJ220" s="152"/>
      <c r="AK220" s="152"/>
      <c r="AL220" s="152"/>
      <c r="AM220" s="153">
        <f t="shared" si="26"/>
        <v>0</v>
      </c>
      <c r="AN220" s="153">
        <f t="shared" si="27"/>
        <v>0</v>
      </c>
      <c r="AO220" s="153">
        <f t="shared" si="28"/>
        <v>0</v>
      </c>
      <c r="AP220" s="154" t="str">
        <f t="shared" si="29"/>
        <v/>
      </c>
      <c r="AQ220" s="94" t="b">
        <f t="shared" si="30"/>
        <v>0</v>
      </c>
      <c r="AR220" s="155" t="b">
        <f t="shared" si="31"/>
        <v>0</v>
      </c>
      <c r="AS220" s="156" t="str">
        <f t="shared" si="32"/>
        <v/>
      </c>
    </row>
    <row r="221" spans="2:45">
      <c r="B221" s="262"/>
      <c r="C221" s="146"/>
      <c r="D221" s="145"/>
      <c r="E221" s="147"/>
      <c r="F221" s="60"/>
      <c r="G221" s="54" t="e">
        <f>VLOOKUP(F221,Foglio1!$F$2:$G$1509,2,FALSE)</f>
        <v>#N/A</v>
      </c>
      <c r="H221" s="148"/>
      <c r="I221" s="149"/>
      <c r="J221" s="149"/>
      <c r="K221" s="149"/>
      <c r="L221" s="149"/>
      <c r="M221" s="150"/>
      <c r="N221" s="150"/>
      <c r="O221" s="151"/>
      <c r="P221" s="151"/>
      <c r="Q221" s="151"/>
      <c r="R221" s="151"/>
      <c r="S221" s="151"/>
      <c r="T221" s="151"/>
      <c r="U221" s="151"/>
      <c r="V221" s="151"/>
      <c r="W221" s="150"/>
      <c r="X221" s="151"/>
      <c r="Y221" s="152"/>
      <c r="Z221" s="152"/>
      <c r="AA221" s="153">
        <f t="shared" si="25"/>
        <v>0</v>
      </c>
      <c r="AB221" s="152"/>
      <c r="AC221" s="152"/>
      <c r="AD221" s="152"/>
      <c r="AE221" s="152"/>
      <c r="AF221" s="152"/>
      <c r="AG221" s="152"/>
      <c r="AH221" s="152"/>
      <c r="AI221" s="152"/>
      <c r="AJ221" s="152"/>
      <c r="AK221" s="152"/>
      <c r="AL221" s="152"/>
      <c r="AM221" s="153">
        <f t="shared" si="26"/>
        <v>0</v>
      </c>
      <c r="AN221" s="153">
        <f t="shared" si="27"/>
        <v>0</v>
      </c>
      <c r="AO221" s="153">
        <f t="shared" si="28"/>
        <v>0</v>
      </c>
      <c r="AP221" s="154" t="str">
        <f t="shared" si="29"/>
        <v/>
      </c>
      <c r="AQ221" s="94" t="b">
        <f t="shared" si="30"/>
        <v>0</v>
      </c>
      <c r="AR221" s="155" t="b">
        <f t="shared" si="31"/>
        <v>0</v>
      </c>
      <c r="AS221" s="156" t="str">
        <f t="shared" si="32"/>
        <v/>
      </c>
    </row>
    <row r="222" spans="2:45">
      <c r="B222" s="262"/>
      <c r="C222" s="146"/>
      <c r="D222" s="145"/>
      <c r="E222" s="147"/>
      <c r="F222" s="60"/>
      <c r="G222" s="54" t="e">
        <f>VLOOKUP(F222,Foglio1!$F$2:$G$1509,2,FALSE)</f>
        <v>#N/A</v>
      </c>
      <c r="H222" s="148"/>
      <c r="I222" s="149"/>
      <c r="J222" s="149"/>
      <c r="K222" s="149"/>
      <c r="L222" s="149"/>
      <c r="M222" s="150"/>
      <c r="N222" s="150"/>
      <c r="O222" s="151"/>
      <c r="P222" s="151"/>
      <c r="Q222" s="151"/>
      <c r="R222" s="151"/>
      <c r="S222" s="151"/>
      <c r="T222" s="151"/>
      <c r="U222" s="151"/>
      <c r="V222" s="151"/>
      <c r="W222" s="150"/>
      <c r="X222" s="151"/>
      <c r="Y222" s="152"/>
      <c r="Z222" s="152"/>
      <c r="AA222" s="153">
        <f t="shared" si="25"/>
        <v>0</v>
      </c>
      <c r="AB222" s="152"/>
      <c r="AC222" s="152"/>
      <c r="AD222" s="152"/>
      <c r="AE222" s="152"/>
      <c r="AF222" s="152"/>
      <c r="AG222" s="152"/>
      <c r="AH222" s="152"/>
      <c r="AI222" s="152"/>
      <c r="AJ222" s="152"/>
      <c r="AK222" s="152"/>
      <c r="AL222" s="152"/>
      <c r="AM222" s="153">
        <f t="shared" si="26"/>
        <v>0</v>
      </c>
      <c r="AN222" s="153">
        <f t="shared" si="27"/>
        <v>0</v>
      </c>
      <c r="AO222" s="153">
        <f t="shared" si="28"/>
        <v>0</v>
      </c>
      <c r="AP222" s="154" t="str">
        <f t="shared" si="29"/>
        <v/>
      </c>
      <c r="AQ222" s="94" t="b">
        <f t="shared" si="30"/>
        <v>0</v>
      </c>
      <c r="AR222" s="155" t="b">
        <f t="shared" si="31"/>
        <v>0</v>
      </c>
      <c r="AS222" s="156" t="str">
        <f t="shared" si="32"/>
        <v/>
      </c>
    </row>
    <row r="223" spans="2:45">
      <c r="B223" s="262"/>
      <c r="C223" s="146"/>
      <c r="D223" s="145"/>
      <c r="E223" s="147"/>
      <c r="F223" s="60"/>
      <c r="G223" s="54" t="e">
        <f>VLOOKUP(F223,Foglio1!$F$2:$G$1509,2,FALSE)</f>
        <v>#N/A</v>
      </c>
      <c r="H223" s="148"/>
      <c r="I223" s="149"/>
      <c r="J223" s="149"/>
      <c r="K223" s="149"/>
      <c r="L223" s="149"/>
      <c r="M223" s="150"/>
      <c r="N223" s="150"/>
      <c r="O223" s="151"/>
      <c r="P223" s="151"/>
      <c r="Q223" s="151"/>
      <c r="R223" s="151"/>
      <c r="S223" s="151"/>
      <c r="T223" s="151"/>
      <c r="U223" s="151"/>
      <c r="V223" s="151"/>
      <c r="W223" s="150"/>
      <c r="X223" s="151"/>
      <c r="Y223" s="152"/>
      <c r="Z223" s="152"/>
      <c r="AA223" s="153">
        <f t="shared" si="25"/>
        <v>0</v>
      </c>
      <c r="AB223" s="152"/>
      <c r="AC223" s="152"/>
      <c r="AD223" s="152"/>
      <c r="AE223" s="152"/>
      <c r="AF223" s="152"/>
      <c r="AG223" s="152"/>
      <c r="AH223" s="152"/>
      <c r="AI223" s="152"/>
      <c r="AJ223" s="152"/>
      <c r="AK223" s="152"/>
      <c r="AL223" s="152"/>
      <c r="AM223" s="153">
        <f t="shared" si="26"/>
        <v>0</v>
      </c>
      <c r="AN223" s="153">
        <f t="shared" si="27"/>
        <v>0</v>
      </c>
      <c r="AO223" s="153">
        <f t="shared" si="28"/>
        <v>0</v>
      </c>
      <c r="AP223" s="154" t="str">
        <f t="shared" si="29"/>
        <v/>
      </c>
      <c r="AQ223" s="94" t="b">
        <f t="shared" si="30"/>
        <v>0</v>
      </c>
      <c r="AR223" s="155" t="b">
        <f t="shared" si="31"/>
        <v>0</v>
      </c>
      <c r="AS223" s="156" t="str">
        <f t="shared" si="32"/>
        <v/>
      </c>
    </row>
    <row r="224" spans="2:45">
      <c r="B224" s="262"/>
      <c r="C224" s="146"/>
      <c r="D224" s="145"/>
      <c r="E224" s="147"/>
      <c r="F224" s="60"/>
      <c r="G224" s="54" t="e">
        <f>VLOOKUP(F224,Foglio1!$F$2:$G$1509,2,FALSE)</f>
        <v>#N/A</v>
      </c>
      <c r="H224" s="148"/>
      <c r="I224" s="149"/>
      <c r="J224" s="149"/>
      <c r="K224" s="149"/>
      <c r="L224" s="149"/>
      <c r="M224" s="150"/>
      <c r="N224" s="150"/>
      <c r="O224" s="151"/>
      <c r="P224" s="151"/>
      <c r="Q224" s="151"/>
      <c r="R224" s="151"/>
      <c r="S224" s="151"/>
      <c r="T224" s="151"/>
      <c r="U224" s="151"/>
      <c r="V224" s="151"/>
      <c r="W224" s="150"/>
      <c r="X224" s="151"/>
      <c r="Y224" s="152"/>
      <c r="Z224" s="152"/>
      <c r="AA224" s="153">
        <f t="shared" si="25"/>
        <v>0</v>
      </c>
      <c r="AB224" s="152"/>
      <c r="AC224" s="152"/>
      <c r="AD224" s="152"/>
      <c r="AE224" s="152"/>
      <c r="AF224" s="152"/>
      <c r="AG224" s="152"/>
      <c r="AH224" s="152"/>
      <c r="AI224" s="152"/>
      <c r="AJ224" s="152"/>
      <c r="AK224" s="152"/>
      <c r="AL224" s="152"/>
      <c r="AM224" s="153">
        <f t="shared" si="26"/>
        <v>0</v>
      </c>
      <c r="AN224" s="153">
        <f t="shared" si="27"/>
        <v>0</v>
      </c>
      <c r="AO224" s="153">
        <f t="shared" si="28"/>
        <v>0</v>
      </c>
      <c r="AP224" s="154" t="str">
        <f t="shared" si="29"/>
        <v/>
      </c>
      <c r="AQ224" s="94" t="b">
        <f t="shared" si="30"/>
        <v>0</v>
      </c>
      <c r="AR224" s="155" t="b">
        <f t="shared" si="31"/>
        <v>0</v>
      </c>
      <c r="AS224" s="156" t="str">
        <f t="shared" si="32"/>
        <v/>
      </c>
    </row>
    <row r="225" spans="2:45">
      <c r="B225" s="262"/>
      <c r="C225" s="146"/>
      <c r="D225" s="145"/>
      <c r="E225" s="147"/>
      <c r="F225" s="60"/>
      <c r="G225" s="54" t="e">
        <f>VLOOKUP(F225,Foglio1!$F$2:$G$1509,2,FALSE)</f>
        <v>#N/A</v>
      </c>
      <c r="H225" s="148"/>
      <c r="I225" s="149"/>
      <c r="J225" s="149"/>
      <c r="K225" s="149"/>
      <c r="L225" s="149"/>
      <c r="M225" s="150"/>
      <c r="N225" s="150"/>
      <c r="O225" s="151"/>
      <c r="P225" s="151"/>
      <c r="Q225" s="151"/>
      <c r="R225" s="151"/>
      <c r="S225" s="151"/>
      <c r="T225" s="151"/>
      <c r="U225" s="151"/>
      <c r="V225" s="151"/>
      <c r="W225" s="150"/>
      <c r="X225" s="151"/>
      <c r="Y225" s="152"/>
      <c r="Z225" s="152"/>
      <c r="AA225" s="153">
        <f t="shared" si="25"/>
        <v>0</v>
      </c>
      <c r="AB225" s="152"/>
      <c r="AC225" s="152"/>
      <c r="AD225" s="152"/>
      <c r="AE225" s="152"/>
      <c r="AF225" s="152"/>
      <c r="AG225" s="152"/>
      <c r="AH225" s="152"/>
      <c r="AI225" s="152"/>
      <c r="AJ225" s="152"/>
      <c r="AK225" s="152"/>
      <c r="AL225" s="152"/>
      <c r="AM225" s="153">
        <f t="shared" si="26"/>
        <v>0</v>
      </c>
      <c r="AN225" s="153">
        <f t="shared" si="27"/>
        <v>0</v>
      </c>
      <c r="AO225" s="153">
        <f t="shared" si="28"/>
        <v>0</v>
      </c>
      <c r="AP225" s="154" t="str">
        <f t="shared" si="29"/>
        <v/>
      </c>
      <c r="AQ225" s="94" t="b">
        <f t="shared" si="30"/>
        <v>0</v>
      </c>
      <c r="AR225" s="155" t="b">
        <f t="shared" si="31"/>
        <v>0</v>
      </c>
      <c r="AS225" s="156" t="str">
        <f t="shared" si="32"/>
        <v/>
      </c>
    </row>
    <row r="226" spans="2:45">
      <c r="B226" s="262"/>
      <c r="C226" s="146"/>
      <c r="D226" s="145"/>
      <c r="E226" s="147"/>
      <c r="F226" s="60"/>
      <c r="G226" s="54" t="e">
        <f>VLOOKUP(F226,Foglio1!$F$2:$G$1509,2,FALSE)</f>
        <v>#N/A</v>
      </c>
      <c r="H226" s="148"/>
      <c r="I226" s="149"/>
      <c r="J226" s="149"/>
      <c r="K226" s="149"/>
      <c r="L226" s="149"/>
      <c r="M226" s="150"/>
      <c r="N226" s="150"/>
      <c r="O226" s="151"/>
      <c r="P226" s="151"/>
      <c r="Q226" s="151"/>
      <c r="R226" s="151"/>
      <c r="S226" s="151"/>
      <c r="T226" s="151"/>
      <c r="U226" s="151"/>
      <c r="V226" s="151"/>
      <c r="W226" s="150"/>
      <c r="X226" s="151"/>
      <c r="Y226" s="152"/>
      <c r="Z226" s="152"/>
      <c r="AA226" s="153">
        <f t="shared" si="25"/>
        <v>0</v>
      </c>
      <c r="AB226" s="152"/>
      <c r="AC226" s="152"/>
      <c r="AD226" s="152"/>
      <c r="AE226" s="152"/>
      <c r="AF226" s="152"/>
      <c r="AG226" s="152"/>
      <c r="AH226" s="152"/>
      <c r="AI226" s="152"/>
      <c r="AJ226" s="152"/>
      <c r="AK226" s="152"/>
      <c r="AL226" s="152"/>
      <c r="AM226" s="153">
        <f t="shared" si="26"/>
        <v>0</v>
      </c>
      <c r="AN226" s="153">
        <f t="shared" si="27"/>
        <v>0</v>
      </c>
      <c r="AO226" s="153">
        <f t="shared" si="28"/>
        <v>0</v>
      </c>
      <c r="AP226" s="154" t="str">
        <f t="shared" si="29"/>
        <v/>
      </c>
      <c r="AQ226" s="94" t="b">
        <f t="shared" si="30"/>
        <v>0</v>
      </c>
      <c r="AR226" s="155" t="b">
        <f t="shared" si="31"/>
        <v>0</v>
      </c>
      <c r="AS226" s="156" t="str">
        <f t="shared" si="32"/>
        <v/>
      </c>
    </row>
    <row r="227" spans="2:45">
      <c r="B227" s="262"/>
      <c r="C227" s="146"/>
      <c r="D227" s="145"/>
      <c r="E227" s="147"/>
      <c r="F227" s="60"/>
      <c r="G227" s="54" t="e">
        <f>VLOOKUP(F227,Foglio1!$F$2:$G$1509,2,FALSE)</f>
        <v>#N/A</v>
      </c>
      <c r="H227" s="148"/>
      <c r="I227" s="149"/>
      <c r="J227" s="149"/>
      <c r="K227" s="149"/>
      <c r="L227" s="149"/>
      <c r="M227" s="150"/>
      <c r="N227" s="150"/>
      <c r="O227" s="151"/>
      <c r="P227" s="151"/>
      <c r="Q227" s="151"/>
      <c r="R227" s="151"/>
      <c r="S227" s="151"/>
      <c r="T227" s="151"/>
      <c r="U227" s="151"/>
      <c r="V227" s="151"/>
      <c r="W227" s="150"/>
      <c r="X227" s="151"/>
      <c r="Y227" s="152"/>
      <c r="Z227" s="152"/>
      <c r="AA227" s="153">
        <f t="shared" si="25"/>
        <v>0</v>
      </c>
      <c r="AB227" s="152"/>
      <c r="AC227" s="152"/>
      <c r="AD227" s="152"/>
      <c r="AE227" s="152"/>
      <c r="AF227" s="152"/>
      <c r="AG227" s="152"/>
      <c r="AH227" s="152"/>
      <c r="AI227" s="152"/>
      <c r="AJ227" s="152"/>
      <c r="AK227" s="152"/>
      <c r="AL227" s="152"/>
      <c r="AM227" s="153">
        <f t="shared" si="26"/>
        <v>0</v>
      </c>
      <c r="AN227" s="153">
        <f t="shared" si="27"/>
        <v>0</v>
      </c>
      <c r="AO227" s="153">
        <f t="shared" si="28"/>
        <v>0</v>
      </c>
      <c r="AP227" s="154" t="str">
        <f t="shared" si="29"/>
        <v/>
      </c>
      <c r="AQ227" s="94" t="b">
        <f t="shared" si="30"/>
        <v>0</v>
      </c>
      <c r="AR227" s="155" t="b">
        <f t="shared" si="31"/>
        <v>0</v>
      </c>
      <c r="AS227" s="156" t="str">
        <f t="shared" si="32"/>
        <v/>
      </c>
    </row>
    <row r="228" spans="2:45">
      <c r="B228" s="262"/>
      <c r="C228" s="146"/>
      <c r="D228" s="145"/>
      <c r="E228" s="147"/>
      <c r="F228" s="60"/>
      <c r="G228" s="54" t="e">
        <f>VLOOKUP(F228,Foglio1!$F$2:$G$1509,2,FALSE)</f>
        <v>#N/A</v>
      </c>
      <c r="H228" s="148"/>
      <c r="I228" s="149"/>
      <c r="J228" s="149"/>
      <c r="K228" s="149"/>
      <c r="L228" s="149"/>
      <c r="M228" s="150"/>
      <c r="N228" s="150"/>
      <c r="O228" s="151"/>
      <c r="P228" s="151"/>
      <c r="Q228" s="151"/>
      <c r="R228" s="151"/>
      <c r="S228" s="151"/>
      <c r="T228" s="151"/>
      <c r="U228" s="151"/>
      <c r="V228" s="151"/>
      <c r="W228" s="150"/>
      <c r="X228" s="151"/>
      <c r="Y228" s="152"/>
      <c r="Z228" s="152"/>
      <c r="AA228" s="153">
        <f t="shared" si="25"/>
        <v>0</v>
      </c>
      <c r="AB228" s="152"/>
      <c r="AC228" s="152"/>
      <c r="AD228" s="152"/>
      <c r="AE228" s="152"/>
      <c r="AF228" s="152"/>
      <c r="AG228" s="152"/>
      <c r="AH228" s="152"/>
      <c r="AI228" s="152"/>
      <c r="AJ228" s="152"/>
      <c r="AK228" s="152"/>
      <c r="AL228" s="152"/>
      <c r="AM228" s="153">
        <f t="shared" si="26"/>
        <v>0</v>
      </c>
      <c r="AN228" s="153">
        <f t="shared" si="27"/>
        <v>0</v>
      </c>
      <c r="AO228" s="153">
        <f t="shared" si="28"/>
        <v>0</v>
      </c>
      <c r="AP228" s="154" t="str">
        <f t="shared" si="29"/>
        <v/>
      </c>
      <c r="AQ228" s="94" t="b">
        <f t="shared" si="30"/>
        <v>0</v>
      </c>
      <c r="AR228" s="155" t="b">
        <f t="shared" si="31"/>
        <v>0</v>
      </c>
      <c r="AS228" s="156" t="str">
        <f t="shared" si="32"/>
        <v/>
      </c>
    </row>
    <row r="229" spans="2:45">
      <c r="B229" s="262"/>
      <c r="C229" s="146"/>
      <c r="D229" s="145"/>
      <c r="E229" s="147"/>
      <c r="F229" s="60"/>
      <c r="G229" s="54" t="e">
        <f>VLOOKUP(F229,Foglio1!$F$2:$G$1509,2,FALSE)</f>
        <v>#N/A</v>
      </c>
      <c r="H229" s="148"/>
      <c r="I229" s="149"/>
      <c r="J229" s="149"/>
      <c r="K229" s="149"/>
      <c r="L229" s="149"/>
      <c r="M229" s="150"/>
      <c r="N229" s="150"/>
      <c r="O229" s="151"/>
      <c r="P229" s="151"/>
      <c r="Q229" s="151"/>
      <c r="R229" s="151"/>
      <c r="S229" s="151"/>
      <c r="T229" s="151"/>
      <c r="U229" s="151"/>
      <c r="V229" s="151"/>
      <c r="W229" s="150"/>
      <c r="X229" s="151"/>
      <c r="Y229" s="152"/>
      <c r="Z229" s="152"/>
      <c r="AA229" s="153">
        <f t="shared" si="25"/>
        <v>0</v>
      </c>
      <c r="AB229" s="152"/>
      <c r="AC229" s="152"/>
      <c r="AD229" s="152"/>
      <c r="AE229" s="152"/>
      <c r="AF229" s="152"/>
      <c r="AG229" s="152"/>
      <c r="AH229" s="152"/>
      <c r="AI229" s="152"/>
      <c r="AJ229" s="152"/>
      <c r="AK229" s="152"/>
      <c r="AL229" s="152"/>
      <c r="AM229" s="153">
        <f t="shared" si="26"/>
        <v>0</v>
      </c>
      <c r="AN229" s="153">
        <f t="shared" si="27"/>
        <v>0</v>
      </c>
      <c r="AO229" s="153">
        <f t="shared" si="28"/>
        <v>0</v>
      </c>
      <c r="AP229" s="154" t="str">
        <f t="shared" si="29"/>
        <v/>
      </c>
      <c r="AQ229" s="94" t="b">
        <f t="shared" si="30"/>
        <v>0</v>
      </c>
      <c r="AR229" s="155" t="b">
        <f t="shared" si="31"/>
        <v>0</v>
      </c>
      <c r="AS229" s="156" t="str">
        <f t="shared" si="32"/>
        <v/>
      </c>
    </row>
    <row r="230" spans="2:45">
      <c r="B230" s="262"/>
      <c r="C230" s="146"/>
      <c r="D230" s="145"/>
      <c r="E230" s="147"/>
      <c r="F230" s="60"/>
      <c r="G230" s="54" t="e">
        <f>VLOOKUP(F230,Foglio1!$F$2:$G$1509,2,FALSE)</f>
        <v>#N/A</v>
      </c>
      <c r="H230" s="148"/>
      <c r="I230" s="149"/>
      <c r="J230" s="149"/>
      <c r="K230" s="149"/>
      <c r="L230" s="149"/>
      <c r="M230" s="150"/>
      <c r="N230" s="150"/>
      <c r="O230" s="151"/>
      <c r="P230" s="151"/>
      <c r="Q230" s="151"/>
      <c r="R230" s="151"/>
      <c r="S230" s="151"/>
      <c r="T230" s="151"/>
      <c r="U230" s="151"/>
      <c r="V230" s="151"/>
      <c r="W230" s="150"/>
      <c r="X230" s="151"/>
      <c r="Y230" s="152"/>
      <c r="Z230" s="152"/>
      <c r="AA230" s="153">
        <f t="shared" si="25"/>
        <v>0</v>
      </c>
      <c r="AB230" s="152"/>
      <c r="AC230" s="152"/>
      <c r="AD230" s="152"/>
      <c r="AE230" s="152"/>
      <c r="AF230" s="152"/>
      <c r="AG230" s="152"/>
      <c r="AH230" s="152"/>
      <c r="AI230" s="152"/>
      <c r="AJ230" s="152"/>
      <c r="AK230" s="152"/>
      <c r="AL230" s="152"/>
      <c r="AM230" s="153">
        <f t="shared" si="26"/>
        <v>0</v>
      </c>
      <c r="AN230" s="153">
        <f t="shared" si="27"/>
        <v>0</v>
      </c>
      <c r="AO230" s="153">
        <f t="shared" si="28"/>
        <v>0</v>
      </c>
      <c r="AP230" s="154" t="str">
        <f t="shared" si="29"/>
        <v/>
      </c>
      <c r="AQ230" s="94" t="b">
        <f t="shared" si="30"/>
        <v>0</v>
      </c>
      <c r="AR230" s="155" t="b">
        <f t="shared" si="31"/>
        <v>0</v>
      </c>
      <c r="AS230" s="156" t="str">
        <f t="shared" si="32"/>
        <v/>
      </c>
    </row>
    <row r="231" spans="2:45">
      <c r="B231" s="262"/>
      <c r="C231" s="146"/>
      <c r="D231" s="145"/>
      <c r="E231" s="147"/>
      <c r="F231" s="60"/>
      <c r="G231" s="54" t="e">
        <f>VLOOKUP(F231,Foglio1!$F$2:$G$1509,2,FALSE)</f>
        <v>#N/A</v>
      </c>
      <c r="H231" s="148"/>
      <c r="I231" s="149"/>
      <c r="J231" s="149"/>
      <c r="K231" s="149"/>
      <c r="L231" s="149"/>
      <c r="M231" s="150"/>
      <c r="N231" s="150"/>
      <c r="O231" s="151"/>
      <c r="P231" s="151"/>
      <c r="Q231" s="151"/>
      <c r="R231" s="151"/>
      <c r="S231" s="151"/>
      <c r="T231" s="151"/>
      <c r="U231" s="151"/>
      <c r="V231" s="151"/>
      <c r="W231" s="150"/>
      <c r="X231" s="151"/>
      <c r="Y231" s="152"/>
      <c r="Z231" s="152"/>
      <c r="AA231" s="153">
        <f t="shared" si="25"/>
        <v>0</v>
      </c>
      <c r="AB231" s="152"/>
      <c r="AC231" s="152"/>
      <c r="AD231" s="152"/>
      <c r="AE231" s="152"/>
      <c r="AF231" s="152"/>
      <c r="AG231" s="152"/>
      <c r="AH231" s="152"/>
      <c r="AI231" s="152"/>
      <c r="AJ231" s="152"/>
      <c r="AK231" s="152"/>
      <c r="AL231" s="152"/>
      <c r="AM231" s="153">
        <f t="shared" si="26"/>
        <v>0</v>
      </c>
      <c r="AN231" s="153">
        <f t="shared" si="27"/>
        <v>0</v>
      </c>
      <c r="AO231" s="153">
        <f t="shared" si="28"/>
        <v>0</v>
      </c>
      <c r="AP231" s="154" t="str">
        <f t="shared" si="29"/>
        <v/>
      </c>
      <c r="AQ231" s="94" t="b">
        <f t="shared" si="30"/>
        <v>0</v>
      </c>
      <c r="AR231" s="155" t="b">
        <f t="shared" si="31"/>
        <v>0</v>
      </c>
      <c r="AS231" s="156" t="str">
        <f t="shared" si="32"/>
        <v/>
      </c>
    </row>
    <row r="232" spans="2:45">
      <c r="B232" s="262"/>
      <c r="C232" s="146"/>
      <c r="D232" s="145"/>
      <c r="E232" s="147"/>
      <c r="F232" s="60"/>
      <c r="G232" s="54" t="e">
        <f>VLOOKUP(F232,Foglio1!$F$2:$G$1509,2,FALSE)</f>
        <v>#N/A</v>
      </c>
      <c r="H232" s="148"/>
      <c r="I232" s="149"/>
      <c r="J232" s="149"/>
      <c r="K232" s="149"/>
      <c r="L232" s="149"/>
      <c r="M232" s="150"/>
      <c r="N232" s="150"/>
      <c r="O232" s="151"/>
      <c r="P232" s="151"/>
      <c r="Q232" s="151"/>
      <c r="R232" s="151"/>
      <c r="S232" s="151"/>
      <c r="T232" s="151"/>
      <c r="U232" s="151"/>
      <c r="V232" s="151"/>
      <c r="W232" s="150"/>
      <c r="X232" s="151"/>
      <c r="Y232" s="152"/>
      <c r="Z232" s="152"/>
      <c r="AA232" s="153">
        <f t="shared" si="25"/>
        <v>0</v>
      </c>
      <c r="AB232" s="152"/>
      <c r="AC232" s="152"/>
      <c r="AD232" s="152"/>
      <c r="AE232" s="152"/>
      <c r="AF232" s="152"/>
      <c r="AG232" s="152"/>
      <c r="AH232" s="152"/>
      <c r="AI232" s="152"/>
      <c r="AJ232" s="152"/>
      <c r="AK232" s="152"/>
      <c r="AL232" s="152"/>
      <c r="AM232" s="153">
        <f t="shared" si="26"/>
        <v>0</v>
      </c>
      <c r="AN232" s="153">
        <f t="shared" si="27"/>
        <v>0</v>
      </c>
      <c r="AO232" s="153">
        <f t="shared" si="28"/>
        <v>0</v>
      </c>
      <c r="AP232" s="154" t="str">
        <f t="shared" si="29"/>
        <v/>
      </c>
      <c r="AQ232" s="94" t="b">
        <f t="shared" si="30"/>
        <v>0</v>
      </c>
      <c r="AR232" s="155" t="b">
        <f t="shared" si="31"/>
        <v>0</v>
      </c>
      <c r="AS232" s="156" t="str">
        <f t="shared" si="32"/>
        <v/>
      </c>
    </row>
    <row r="233" spans="2:45">
      <c r="B233" s="262"/>
      <c r="C233" s="146"/>
      <c r="D233" s="145"/>
      <c r="E233" s="147"/>
      <c r="F233" s="60"/>
      <c r="G233" s="54" t="e">
        <f>VLOOKUP(F233,Foglio1!$F$2:$G$1509,2,FALSE)</f>
        <v>#N/A</v>
      </c>
      <c r="H233" s="148"/>
      <c r="I233" s="149"/>
      <c r="J233" s="149"/>
      <c r="K233" s="149"/>
      <c r="L233" s="149"/>
      <c r="M233" s="150"/>
      <c r="N233" s="150"/>
      <c r="O233" s="151"/>
      <c r="P233" s="151"/>
      <c r="Q233" s="151"/>
      <c r="R233" s="151"/>
      <c r="S233" s="151"/>
      <c r="T233" s="151"/>
      <c r="U233" s="151"/>
      <c r="V233" s="151"/>
      <c r="W233" s="150"/>
      <c r="X233" s="151"/>
      <c r="Y233" s="152"/>
      <c r="Z233" s="152"/>
      <c r="AA233" s="153">
        <f t="shared" si="25"/>
        <v>0</v>
      </c>
      <c r="AB233" s="152"/>
      <c r="AC233" s="152"/>
      <c r="AD233" s="152"/>
      <c r="AE233" s="152"/>
      <c r="AF233" s="152"/>
      <c r="AG233" s="152"/>
      <c r="AH233" s="152"/>
      <c r="AI233" s="152"/>
      <c r="AJ233" s="152"/>
      <c r="AK233" s="152"/>
      <c r="AL233" s="152"/>
      <c r="AM233" s="153">
        <f t="shared" si="26"/>
        <v>0</v>
      </c>
      <c r="AN233" s="153">
        <f t="shared" si="27"/>
        <v>0</v>
      </c>
      <c r="AO233" s="153">
        <f t="shared" si="28"/>
        <v>0</v>
      </c>
      <c r="AP233" s="154" t="str">
        <f t="shared" si="29"/>
        <v/>
      </c>
      <c r="AQ233" s="94" t="b">
        <f t="shared" si="30"/>
        <v>0</v>
      </c>
      <c r="AR233" s="155" t="b">
        <f t="shared" si="31"/>
        <v>0</v>
      </c>
      <c r="AS233" s="156" t="str">
        <f t="shared" si="32"/>
        <v/>
      </c>
    </row>
    <row r="234" spans="2:45">
      <c r="B234" s="262"/>
      <c r="C234" s="146"/>
      <c r="D234" s="145"/>
      <c r="E234" s="147"/>
      <c r="F234" s="60"/>
      <c r="G234" s="54" t="e">
        <f>VLOOKUP(F234,Foglio1!$F$2:$G$1509,2,FALSE)</f>
        <v>#N/A</v>
      </c>
      <c r="H234" s="148"/>
      <c r="I234" s="149"/>
      <c r="J234" s="149"/>
      <c r="K234" s="149"/>
      <c r="L234" s="149"/>
      <c r="M234" s="150"/>
      <c r="N234" s="150"/>
      <c r="O234" s="151"/>
      <c r="P234" s="151"/>
      <c r="Q234" s="151"/>
      <c r="R234" s="151"/>
      <c r="S234" s="151"/>
      <c r="T234" s="151"/>
      <c r="U234" s="151"/>
      <c r="V234" s="151"/>
      <c r="W234" s="150"/>
      <c r="X234" s="151"/>
      <c r="Y234" s="152"/>
      <c r="Z234" s="152"/>
      <c r="AA234" s="153">
        <f t="shared" si="25"/>
        <v>0</v>
      </c>
      <c r="AB234" s="152"/>
      <c r="AC234" s="152"/>
      <c r="AD234" s="152"/>
      <c r="AE234" s="152"/>
      <c r="AF234" s="152"/>
      <c r="AG234" s="152"/>
      <c r="AH234" s="152"/>
      <c r="AI234" s="152"/>
      <c r="AJ234" s="152"/>
      <c r="AK234" s="152"/>
      <c r="AL234" s="152"/>
      <c r="AM234" s="153">
        <f t="shared" si="26"/>
        <v>0</v>
      </c>
      <c r="AN234" s="153">
        <f t="shared" si="27"/>
        <v>0</v>
      </c>
      <c r="AO234" s="153">
        <f t="shared" si="28"/>
        <v>0</v>
      </c>
      <c r="AP234" s="154" t="str">
        <f t="shared" si="29"/>
        <v/>
      </c>
      <c r="AQ234" s="94" t="b">
        <f t="shared" si="30"/>
        <v>0</v>
      </c>
      <c r="AR234" s="155" t="b">
        <f t="shared" si="31"/>
        <v>0</v>
      </c>
      <c r="AS234" s="156" t="str">
        <f t="shared" si="32"/>
        <v/>
      </c>
    </row>
    <row r="235" spans="2:45">
      <c r="B235" s="262"/>
      <c r="C235" s="146"/>
      <c r="D235" s="145"/>
      <c r="E235" s="147"/>
      <c r="F235" s="60"/>
      <c r="G235" s="54" t="e">
        <f>VLOOKUP(F235,Foglio1!$F$2:$G$1509,2,FALSE)</f>
        <v>#N/A</v>
      </c>
      <c r="H235" s="148"/>
      <c r="I235" s="149"/>
      <c r="J235" s="149"/>
      <c r="K235" s="149"/>
      <c r="L235" s="149"/>
      <c r="M235" s="150"/>
      <c r="N235" s="150"/>
      <c r="O235" s="151"/>
      <c r="P235" s="151"/>
      <c r="Q235" s="151"/>
      <c r="R235" s="151"/>
      <c r="S235" s="151"/>
      <c r="T235" s="151"/>
      <c r="U235" s="151"/>
      <c r="V235" s="151"/>
      <c r="W235" s="150"/>
      <c r="X235" s="151"/>
      <c r="Y235" s="152"/>
      <c r="Z235" s="152"/>
      <c r="AA235" s="153">
        <f t="shared" si="25"/>
        <v>0</v>
      </c>
      <c r="AB235" s="152"/>
      <c r="AC235" s="152"/>
      <c r="AD235" s="152"/>
      <c r="AE235" s="152"/>
      <c r="AF235" s="152"/>
      <c r="AG235" s="152"/>
      <c r="AH235" s="152"/>
      <c r="AI235" s="152"/>
      <c r="AJ235" s="152"/>
      <c r="AK235" s="152"/>
      <c r="AL235" s="152"/>
      <c r="AM235" s="153">
        <f t="shared" si="26"/>
        <v>0</v>
      </c>
      <c r="AN235" s="153">
        <f t="shared" si="27"/>
        <v>0</v>
      </c>
      <c r="AO235" s="153">
        <f t="shared" si="28"/>
        <v>0</v>
      </c>
      <c r="AP235" s="154" t="str">
        <f t="shared" si="29"/>
        <v/>
      </c>
      <c r="AQ235" s="94" t="b">
        <f t="shared" si="30"/>
        <v>0</v>
      </c>
      <c r="AR235" s="155" t="b">
        <f t="shared" si="31"/>
        <v>0</v>
      </c>
      <c r="AS235" s="156" t="str">
        <f t="shared" si="32"/>
        <v/>
      </c>
    </row>
    <row r="236" spans="2:45">
      <c r="B236" s="262"/>
      <c r="C236" s="146"/>
      <c r="D236" s="145"/>
      <c r="E236" s="147"/>
      <c r="F236" s="60"/>
      <c r="G236" s="54" t="e">
        <f>VLOOKUP(F236,Foglio1!$F$2:$G$1509,2,FALSE)</f>
        <v>#N/A</v>
      </c>
      <c r="H236" s="148"/>
      <c r="I236" s="149"/>
      <c r="J236" s="149"/>
      <c r="K236" s="149"/>
      <c r="L236" s="149"/>
      <c r="M236" s="150"/>
      <c r="N236" s="150"/>
      <c r="O236" s="151"/>
      <c r="P236" s="151"/>
      <c r="Q236" s="151"/>
      <c r="R236" s="151"/>
      <c r="S236" s="151"/>
      <c r="T236" s="151"/>
      <c r="U236" s="151"/>
      <c r="V236" s="151"/>
      <c r="W236" s="150"/>
      <c r="X236" s="151"/>
      <c r="Y236" s="152"/>
      <c r="Z236" s="152"/>
      <c r="AA236" s="153">
        <f t="shared" si="25"/>
        <v>0</v>
      </c>
      <c r="AB236" s="152"/>
      <c r="AC236" s="152"/>
      <c r="AD236" s="152"/>
      <c r="AE236" s="152"/>
      <c r="AF236" s="152"/>
      <c r="AG236" s="152"/>
      <c r="AH236" s="152"/>
      <c r="AI236" s="152"/>
      <c r="AJ236" s="152"/>
      <c r="AK236" s="152"/>
      <c r="AL236" s="152"/>
      <c r="AM236" s="153">
        <f t="shared" si="26"/>
        <v>0</v>
      </c>
      <c r="AN236" s="153">
        <f t="shared" si="27"/>
        <v>0</v>
      </c>
      <c r="AO236" s="153">
        <f t="shared" si="28"/>
        <v>0</v>
      </c>
      <c r="AP236" s="154" t="str">
        <f t="shared" si="29"/>
        <v/>
      </c>
      <c r="AQ236" s="94" t="b">
        <f t="shared" si="30"/>
        <v>0</v>
      </c>
      <c r="AR236" s="155" t="b">
        <f t="shared" si="31"/>
        <v>0</v>
      </c>
      <c r="AS236" s="156" t="str">
        <f t="shared" si="32"/>
        <v/>
      </c>
    </row>
    <row r="237" spans="2:45">
      <c r="B237" s="262"/>
      <c r="C237" s="146"/>
      <c r="D237" s="145"/>
      <c r="E237" s="147"/>
      <c r="F237" s="60"/>
      <c r="G237" s="54" t="e">
        <f>VLOOKUP(F237,Foglio1!$F$2:$G$1509,2,FALSE)</f>
        <v>#N/A</v>
      </c>
      <c r="H237" s="148"/>
      <c r="I237" s="149"/>
      <c r="J237" s="149"/>
      <c r="K237" s="149"/>
      <c r="L237" s="149"/>
      <c r="M237" s="150"/>
      <c r="N237" s="150"/>
      <c r="O237" s="151"/>
      <c r="P237" s="151"/>
      <c r="Q237" s="151"/>
      <c r="R237" s="151"/>
      <c r="S237" s="151"/>
      <c r="T237" s="151"/>
      <c r="U237" s="151"/>
      <c r="V237" s="151"/>
      <c r="W237" s="150"/>
      <c r="X237" s="151"/>
      <c r="Y237" s="152"/>
      <c r="Z237" s="152"/>
      <c r="AA237" s="153">
        <f t="shared" si="25"/>
        <v>0</v>
      </c>
      <c r="AB237" s="152"/>
      <c r="AC237" s="152"/>
      <c r="AD237" s="152"/>
      <c r="AE237" s="152"/>
      <c r="AF237" s="152"/>
      <c r="AG237" s="152"/>
      <c r="AH237" s="152"/>
      <c r="AI237" s="152"/>
      <c r="AJ237" s="152"/>
      <c r="AK237" s="152"/>
      <c r="AL237" s="152"/>
      <c r="AM237" s="153">
        <f t="shared" si="26"/>
        <v>0</v>
      </c>
      <c r="AN237" s="153">
        <f t="shared" si="27"/>
        <v>0</v>
      </c>
      <c r="AO237" s="153">
        <f t="shared" si="28"/>
        <v>0</v>
      </c>
      <c r="AP237" s="154" t="str">
        <f t="shared" si="29"/>
        <v/>
      </c>
      <c r="AQ237" s="94" t="b">
        <f t="shared" si="30"/>
        <v>0</v>
      </c>
      <c r="AR237" s="155" t="b">
        <f t="shared" si="31"/>
        <v>0</v>
      </c>
      <c r="AS237" s="156" t="str">
        <f t="shared" si="32"/>
        <v/>
      </c>
    </row>
    <row r="238" spans="2:45">
      <c r="B238" s="262"/>
      <c r="C238" s="146"/>
      <c r="D238" s="145"/>
      <c r="E238" s="147"/>
      <c r="F238" s="60"/>
      <c r="G238" s="54" t="e">
        <f>VLOOKUP(F238,Foglio1!$F$2:$G$1509,2,FALSE)</f>
        <v>#N/A</v>
      </c>
      <c r="H238" s="148"/>
      <c r="I238" s="149"/>
      <c r="J238" s="149"/>
      <c r="K238" s="149"/>
      <c r="L238" s="149"/>
      <c r="M238" s="150"/>
      <c r="N238" s="150"/>
      <c r="O238" s="151"/>
      <c r="P238" s="151"/>
      <c r="Q238" s="151"/>
      <c r="R238" s="151"/>
      <c r="S238" s="151"/>
      <c r="T238" s="151"/>
      <c r="U238" s="151"/>
      <c r="V238" s="151"/>
      <c r="W238" s="150"/>
      <c r="X238" s="151"/>
      <c r="Y238" s="152"/>
      <c r="Z238" s="152"/>
      <c r="AA238" s="153">
        <f t="shared" si="25"/>
        <v>0</v>
      </c>
      <c r="AB238" s="152"/>
      <c r="AC238" s="152"/>
      <c r="AD238" s="152"/>
      <c r="AE238" s="152"/>
      <c r="AF238" s="152"/>
      <c r="AG238" s="152"/>
      <c r="AH238" s="152"/>
      <c r="AI238" s="152"/>
      <c r="AJ238" s="152"/>
      <c r="AK238" s="152"/>
      <c r="AL238" s="152"/>
      <c r="AM238" s="153">
        <f t="shared" si="26"/>
        <v>0</v>
      </c>
      <c r="AN238" s="153">
        <f t="shared" si="27"/>
        <v>0</v>
      </c>
      <c r="AO238" s="153">
        <f t="shared" si="28"/>
        <v>0</v>
      </c>
      <c r="AP238" s="154" t="str">
        <f t="shared" si="29"/>
        <v/>
      </c>
      <c r="AQ238" s="94" t="b">
        <f t="shared" si="30"/>
        <v>0</v>
      </c>
      <c r="AR238" s="155" t="b">
        <f t="shared" si="31"/>
        <v>0</v>
      </c>
      <c r="AS238" s="156" t="str">
        <f t="shared" si="32"/>
        <v/>
      </c>
    </row>
    <row r="239" spans="2:45">
      <c r="B239" s="262"/>
      <c r="C239" s="146"/>
      <c r="D239" s="145"/>
      <c r="E239" s="147"/>
      <c r="F239" s="60"/>
      <c r="G239" s="54" t="e">
        <f>VLOOKUP(F239,Foglio1!$F$2:$G$1509,2,FALSE)</f>
        <v>#N/A</v>
      </c>
      <c r="H239" s="148"/>
      <c r="I239" s="149"/>
      <c r="J239" s="149"/>
      <c r="K239" s="149"/>
      <c r="L239" s="149"/>
      <c r="M239" s="150"/>
      <c r="N239" s="150"/>
      <c r="O239" s="151"/>
      <c r="P239" s="151"/>
      <c r="Q239" s="151"/>
      <c r="R239" s="151"/>
      <c r="S239" s="151"/>
      <c r="T239" s="151"/>
      <c r="U239" s="151"/>
      <c r="V239" s="151"/>
      <c r="W239" s="150"/>
      <c r="X239" s="151"/>
      <c r="Y239" s="152"/>
      <c r="Z239" s="152"/>
      <c r="AA239" s="153">
        <f t="shared" si="25"/>
        <v>0</v>
      </c>
      <c r="AB239" s="152"/>
      <c r="AC239" s="152"/>
      <c r="AD239" s="152"/>
      <c r="AE239" s="152"/>
      <c r="AF239" s="152"/>
      <c r="AG239" s="152"/>
      <c r="AH239" s="152"/>
      <c r="AI239" s="152"/>
      <c r="AJ239" s="152"/>
      <c r="AK239" s="152"/>
      <c r="AL239" s="152"/>
      <c r="AM239" s="153">
        <f t="shared" si="26"/>
        <v>0</v>
      </c>
      <c r="AN239" s="153">
        <f t="shared" si="27"/>
        <v>0</v>
      </c>
      <c r="AO239" s="153">
        <f t="shared" si="28"/>
        <v>0</v>
      </c>
      <c r="AP239" s="154" t="str">
        <f t="shared" si="29"/>
        <v/>
      </c>
      <c r="AQ239" s="94" t="b">
        <f t="shared" si="30"/>
        <v>0</v>
      </c>
      <c r="AR239" s="155" t="b">
        <f t="shared" si="31"/>
        <v>0</v>
      </c>
      <c r="AS239" s="156" t="str">
        <f t="shared" si="32"/>
        <v/>
      </c>
    </row>
    <row r="240" spans="2:45">
      <c r="B240" s="262"/>
      <c r="C240" s="146"/>
      <c r="D240" s="145"/>
      <c r="E240" s="147"/>
      <c r="F240" s="60"/>
      <c r="G240" s="54" t="e">
        <f>VLOOKUP(F240,Foglio1!$F$2:$G$1509,2,FALSE)</f>
        <v>#N/A</v>
      </c>
      <c r="H240" s="148"/>
      <c r="I240" s="149"/>
      <c r="J240" s="149"/>
      <c r="K240" s="149"/>
      <c r="L240" s="149"/>
      <c r="M240" s="150"/>
      <c r="N240" s="150"/>
      <c r="O240" s="151"/>
      <c r="P240" s="151"/>
      <c r="Q240" s="151"/>
      <c r="R240" s="151"/>
      <c r="S240" s="151"/>
      <c r="T240" s="151"/>
      <c r="U240" s="151"/>
      <c r="V240" s="151"/>
      <c r="W240" s="150"/>
      <c r="X240" s="151"/>
      <c r="Y240" s="152"/>
      <c r="Z240" s="152"/>
      <c r="AA240" s="153">
        <f t="shared" si="25"/>
        <v>0</v>
      </c>
      <c r="AB240" s="152"/>
      <c r="AC240" s="152"/>
      <c r="AD240" s="152"/>
      <c r="AE240" s="152"/>
      <c r="AF240" s="152"/>
      <c r="AG240" s="152"/>
      <c r="AH240" s="152"/>
      <c r="AI240" s="152"/>
      <c r="AJ240" s="152"/>
      <c r="AK240" s="152"/>
      <c r="AL240" s="152"/>
      <c r="AM240" s="153">
        <f t="shared" si="26"/>
        <v>0</v>
      </c>
      <c r="AN240" s="153">
        <f t="shared" si="27"/>
        <v>0</v>
      </c>
      <c r="AO240" s="153">
        <f t="shared" si="28"/>
        <v>0</v>
      </c>
      <c r="AP240" s="154" t="str">
        <f t="shared" si="29"/>
        <v/>
      </c>
      <c r="AQ240" s="94" t="b">
        <f t="shared" si="30"/>
        <v>0</v>
      </c>
      <c r="AR240" s="155" t="b">
        <f t="shared" si="31"/>
        <v>0</v>
      </c>
      <c r="AS240" s="156" t="str">
        <f t="shared" si="32"/>
        <v/>
      </c>
    </row>
    <row r="241" spans="2:45">
      <c r="B241" s="262"/>
      <c r="C241" s="146"/>
      <c r="D241" s="145"/>
      <c r="E241" s="147"/>
      <c r="F241" s="60"/>
      <c r="G241" s="54" t="e">
        <f>VLOOKUP(F241,Foglio1!$F$2:$G$1509,2,FALSE)</f>
        <v>#N/A</v>
      </c>
      <c r="H241" s="148"/>
      <c r="I241" s="149"/>
      <c r="J241" s="149"/>
      <c r="K241" s="149"/>
      <c r="L241" s="149"/>
      <c r="M241" s="150"/>
      <c r="N241" s="150"/>
      <c r="O241" s="151"/>
      <c r="P241" s="151"/>
      <c r="Q241" s="151"/>
      <c r="R241" s="151"/>
      <c r="S241" s="151"/>
      <c r="T241" s="151"/>
      <c r="U241" s="151"/>
      <c r="V241" s="151"/>
      <c r="W241" s="150"/>
      <c r="X241" s="151"/>
      <c r="Y241" s="152"/>
      <c r="Z241" s="152"/>
      <c r="AA241" s="153">
        <f t="shared" si="25"/>
        <v>0</v>
      </c>
      <c r="AB241" s="152"/>
      <c r="AC241" s="152"/>
      <c r="AD241" s="152"/>
      <c r="AE241" s="152"/>
      <c r="AF241" s="152"/>
      <c r="AG241" s="152"/>
      <c r="AH241" s="152"/>
      <c r="AI241" s="152"/>
      <c r="AJ241" s="152"/>
      <c r="AK241" s="152"/>
      <c r="AL241" s="152"/>
      <c r="AM241" s="153">
        <f t="shared" si="26"/>
        <v>0</v>
      </c>
      <c r="AN241" s="153">
        <f t="shared" si="27"/>
        <v>0</v>
      </c>
      <c r="AO241" s="153">
        <f t="shared" si="28"/>
        <v>0</v>
      </c>
      <c r="AP241" s="154" t="str">
        <f t="shared" si="29"/>
        <v/>
      </c>
      <c r="AQ241" s="94" t="b">
        <f t="shared" si="30"/>
        <v>0</v>
      </c>
      <c r="AR241" s="155" t="b">
        <f t="shared" si="31"/>
        <v>0</v>
      </c>
      <c r="AS241" s="156" t="str">
        <f t="shared" si="32"/>
        <v/>
      </c>
    </row>
    <row r="242" spans="2:45">
      <c r="B242" s="262"/>
      <c r="C242" s="146"/>
      <c r="D242" s="145"/>
      <c r="E242" s="147"/>
      <c r="F242" s="60"/>
      <c r="G242" s="54" t="e">
        <f>VLOOKUP(F242,Foglio1!$F$2:$G$1509,2,FALSE)</f>
        <v>#N/A</v>
      </c>
      <c r="H242" s="148"/>
      <c r="I242" s="149"/>
      <c r="J242" s="149"/>
      <c r="K242" s="149"/>
      <c r="L242" s="149"/>
      <c r="M242" s="150"/>
      <c r="N242" s="150"/>
      <c r="O242" s="151"/>
      <c r="P242" s="151"/>
      <c r="Q242" s="151"/>
      <c r="R242" s="151"/>
      <c r="S242" s="151"/>
      <c r="T242" s="151"/>
      <c r="U242" s="151"/>
      <c r="V242" s="151"/>
      <c r="W242" s="150"/>
      <c r="X242" s="151"/>
      <c r="Y242" s="152"/>
      <c r="Z242" s="152"/>
      <c r="AA242" s="153">
        <f t="shared" si="25"/>
        <v>0</v>
      </c>
      <c r="AB242" s="152"/>
      <c r="AC242" s="152"/>
      <c r="AD242" s="152"/>
      <c r="AE242" s="152"/>
      <c r="AF242" s="152"/>
      <c r="AG242" s="152"/>
      <c r="AH242" s="152"/>
      <c r="AI242" s="152"/>
      <c r="AJ242" s="152"/>
      <c r="AK242" s="152"/>
      <c r="AL242" s="152"/>
      <c r="AM242" s="153">
        <f t="shared" si="26"/>
        <v>0</v>
      </c>
      <c r="AN242" s="153">
        <f t="shared" si="27"/>
        <v>0</v>
      </c>
      <c r="AO242" s="153">
        <f t="shared" si="28"/>
        <v>0</v>
      </c>
      <c r="AP242" s="154" t="str">
        <f t="shared" si="29"/>
        <v/>
      </c>
      <c r="AQ242" s="94" t="b">
        <f t="shared" si="30"/>
        <v>0</v>
      </c>
      <c r="AR242" s="155" t="b">
        <f t="shared" si="31"/>
        <v>0</v>
      </c>
      <c r="AS242" s="156" t="str">
        <f t="shared" si="32"/>
        <v/>
      </c>
    </row>
    <row r="243" spans="2:45">
      <c r="B243" s="262"/>
      <c r="C243" s="146"/>
      <c r="D243" s="145"/>
      <c r="E243" s="147"/>
      <c r="F243" s="60"/>
      <c r="G243" s="54" t="e">
        <f>VLOOKUP(F243,Foglio1!$F$2:$G$1509,2,FALSE)</f>
        <v>#N/A</v>
      </c>
      <c r="H243" s="148"/>
      <c r="I243" s="149"/>
      <c r="J243" s="149"/>
      <c r="K243" s="149"/>
      <c r="L243" s="149"/>
      <c r="M243" s="150"/>
      <c r="N243" s="150"/>
      <c r="O243" s="151"/>
      <c r="P243" s="151"/>
      <c r="Q243" s="151"/>
      <c r="R243" s="151"/>
      <c r="S243" s="151"/>
      <c r="T243" s="151"/>
      <c r="U243" s="151"/>
      <c r="V243" s="151"/>
      <c r="W243" s="150"/>
      <c r="X243" s="151"/>
      <c r="Y243" s="152"/>
      <c r="Z243" s="152"/>
      <c r="AA243" s="153">
        <f t="shared" si="25"/>
        <v>0</v>
      </c>
      <c r="AB243" s="152"/>
      <c r="AC243" s="152"/>
      <c r="AD243" s="152"/>
      <c r="AE243" s="152"/>
      <c r="AF243" s="152"/>
      <c r="AG243" s="152"/>
      <c r="AH243" s="152"/>
      <c r="AI243" s="152"/>
      <c r="AJ243" s="152"/>
      <c r="AK243" s="152"/>
      <c r="AL243" s="152"/>
      <c r="AM243" s="153">
        <f t="shared" si="26"/>
        <v>0</v>
      </c>
      <c r="AN243" s="153">
        <f t="shared" si="27"/>
        <v>0</v>
      </c>
      <c r="AO243" s="153">
        <f t="shared" si="28"/>
        <v>0</v>
      </c>
      <c r="AP243" s="154" t="str">
        <f t="shared" si="29"/>
        <v/>
      </c>
      <c r="AQ243" s="94" t="b">
        <f t="shared" si="30"/>
        <v>0</v>
      </c>
      <c r="AR243" s="155" t="b">
        <f t="shared" si="31"/>
        <v>0</v>
      </c>
      <c r="AS243" s="156" t="str">
        <f t="shared" si="32"/>
        <v/>
      </c>
    </row>
    <row r="244" spans="2:45">
      <c r="B244" s="262"/>
      <c r="C244" s="146"/>
      <c r="D244" s="145"/>
      <c r="E244" s="147"/>
      <c r="F244" s="60"/>
      <c r="G244" s="54" t="e">
        <f>VLOOKUP(F244,Foglio1!$F$2:$G$1509,2,FALSE)</f>
        <v>#N/A</v>
      </c>
      <c r="H244" s="148"/>
      <c r="I244" s="149"/>
      <c r="J244" s="149"/>
      <c r="K244" s="149"/>
      <c r="L244" s="149"/>
      <c r="M244" s="150"/>
      <c r="N244" s="150"/>
      <c r="O244" s="151"/>
      <c r="P244" s="151"/>
      <c r="Q244" s="151"/>
      <c r="R244" s="151"/>
      <c r="S244" s="151"/>
      <c r="T244" s="151"/>
      <c r="U244" s="151"/>
      <c r="V244" s="151"/>
      <c r="W244" s="150"/>
      <c r="X244" s="151"/>
      <c r="Y244" s="152"/>
      <c r="Z244" s="152"/>
      <c r="AA244" s="153">
        <f t="shared" si="25"/>
        <v>0</v>
      </c>
      <c r="AB244" s="152"/>
      <c r="AC244" s="152"/>
      <c r="AD244" s="152"/>
      <c r="AE244" s="152"/>
      <c r="AF244" s="152"/>
      <c r="AG244" s="152"/>
      <c r="AH244" s="152"/>
      <c r="AI244" s="152"/>
      <c r="AJ244" s="152"/>
      <c r="AK244" s="152"/>
      <c r="AL244" s="152"/>
      <c r="AM244" s="153">
        <f t="shared" si="26"/>
        <v>0</v>
      </c>
      <c r="AN244" s="153">
        <f t="shared" si="27"/>
        <v>0</v>
      </c>
      <c r="AO244" s="153">
        <f t="shared" si="28"/>
        <v>0</v>
      </c>
      <c r="AP244" s="154" t="str">
        <f t="shared" si="29"/>
        <v/>
      </c>
      <c r="AQ244" s="94" t="b">
        <f t="shared" si="30"/>
        <v>0</v>
      </c>
      <c r="AR244" s="155" t="b">
        <f t="shared" si="31"/>
        <v>0</v>
      </c>
      <c r="AS244" s="156" t="str">
        <f t="shared" si="32"/>
        <v/>
      </c>
    </row>
    <row r="245" spans="2:45">
      <c r="B245" s="262"/>
      <c r="C245" s="146"/>
      <c r="D245" s="145"/>
      <c r="E245" s="147"/>
      <c r="F245" s="60"/>
      <c r="G245" s="54" t="e">
        <f>VLOOKUP(F245,Foglio1!$F$2:$G$1509,2,FALSE)</f>
        <v>#N/A</v>
      </c>
      <c r="H245" s="148"/>
      <c r="I245" s="149"/>
      <c r="J245" s="149"/>
      <c r="K245" s="149"/>
      <c r="L245" s="149"/>
      <c r="M245" s="150"/>
      <c r="N245" s="150"/>
      <c r="O245" s="151"/>
      <c r="P245" s="151"/>
      <c r="Q245" s="151"/>
      <c r="R245" s="151"/>
      <c r="S245" s="151"/>
      <c r="T245" s="151"/>
      <c r="U245" s="151"/>
      <c r="V245" s="151"/>
      <c r="W245" s="150"/>
      <c r="X245" s="151"/>
      <c r="Y245" s="152"/>
      <c r="Z245" s="152"/>
      <c r="AA245" s="153">
        <f t="shared" si="25"/>
        <v>0</v>
      </c>
      <c r="AB245" s="152"/>
      <c r="AC245" s="152"/>
      <c r="AD245" s="152"/>
      <c r="AE245" s="152"/>
      <c r="AF245" s="152"/>
      <c r="AG245" s="152"/>
      <c r="AH245" s="152"/>
      <c r="AI245" s="152"/>
      <c r="AJ245" s="152"/>
      <c r="AK245" s="152"/>
      <c r="AL245" s="152"/>
      <c r="AM245" s="153">
        <f t="shared" si="26"/>
        <v>0</v>
      </c>
      <c r="AN245" s="153">
        <f t="shared" si="27"/>
        <v>0</v>
      </c>
      <c r="AO245" s="153">
        <f t="shared" si="28"/>
        <v>0</v>
      </c>
      <c r="AP245" s="154" t="str">
        <f t="shared" si="29"/>
        <v/>
      </c>
      <c r="AQ245" s="94" t="b">
        <f t="shared" si="30"/>
        <v>0</v>
      </c>
      <c r="AR245" s="155" t="b">
        <f t="shared" si="31"/>
        <v>0</v>
      </c>
      <c r="AS245" s="156" t="str">
        <f t="shared" si="32"/>
        <v/>
      </c>
    </row>
    <row r="246" spans="2:45">
      <c r="B246" s="262"/>
      <c r="C246" s="146"/>
      <c r="D246" s="145"/>
      <c r="E246" s="147"/>
      <c r="F246" s="60"/>
      <c r="G246" s="54" t="e">
        <f>VLOOKUP(F246,Foglio1!$F$2:$G$1509,2,FALSE)</f>
        <v>#N/A</v>
      </c>
      <c r="H246" s="148"/>
      <c r="I246" s="149"/>
      <c r="J246" s="149"/>
      <c r="K246" s="149"/>
      <c r="L246" s="149"/>
      <c r="M246" s="150"/>
      <c r="N246" s="150"/>
      <c r="O246" s="151"/>
      <c r="P246" s="151"/>
      <c r="Q246" s="151"/>
      <c r="R246" s="151"/>
      <c r="S246" s="151"/>
      <c r="T246" s="151"/>
      <c r="U246" s="151"/>
      <c r="V246" s="151"/>
      <c r="W246" s="150"/>
      <c r="X246" s="151"/>
      <c r="Y246" s="152"/>
      <c r="Z246" s="152"/>
      <c r="AA246" s="153">
        <f t="shared" si="25"/>
        <v>0</v>
      </c>
      <c r="AB246" s="152"/>
      <c r="AC246" s="152"/>
      <c r="AD246" s="152"/>
      <c r="AE246" s="152"/>
      <c r="AF246" s="152"/>
      <c r="AG246" s="152"/>
      <c r="AH246" s="152"/>
      <c r="AI246" s="152"/>
      <c r="AJ246" s="152"/>
      <c r="AK246" s="152"/>
      <c r="AL246" s="152"/>
      <c r="AM246" s="153">
        <f t="shared" si="26"/>
        <v>0</v>
      </c>
      <c r="AN246" s="153">
        <f t="shared" si="27"/>
        <v>0</v>
      </c>
      <c r="AO246" s="153">
        <f t="shared" si="28"/>
        <v>0</v>
      </c>
      <c r="AP246" s="154" t="str">
        <f t="shared" si="29"/>
        <v/>
      </c>
      <c r="AQ246" s="94" t="b">
        <f t="shared" si="30"/>
        <v>0</v>
      </c>
      <c r="AR246" s="155" t="b">
        <f t="shared" si="31"/>
        <v>0</v>
      </c>
      <c r="AS246" s="156" t="str">
        <f t="shared" si="32"/>
        <v/>
      </c>
    </row>
    <row r="247" spans="2:45">
      <c r="B247" s="262"/>
      <c r="C247" s="146"/>
      <c r="D247" s="145"/>
      <c r="E247" s="147"/>
      <c r="F247" s="60"/>
      <c r="G247" s="54" t="e">
        <f>VLOOKUP(F247,Foglio1!$F$2:$G$1509,2,FALSE)</f>
        <v>#N/A</v>
      </c>
      <c r="H247" s="148"/>
      <c r="I247" s="149"/>
      <c r="J247" s="149"/>
      <c r="K247" s="149"/>
      <c r="L247" s="149"/>
      <c r="M247" s="150"/>
      <c r="N247" s="150"/>
      <c r="O247" s="151"/>
      <c r="P247" s="151"/>
      <c r="Q247" s="151"/>
      <c r="R247" s="151"/>
      <c r="S247" s="151"/>
      <c r="T247" s="151"/>
      <c r="U247" s="151"/>
      <c r="V247" s="151"/>
      <c r="W247" s="150"/>
      <c r="X247" s="151"/>
      <c r="Y247" s="152"/>
      <c r="Z247" s="152"/>
      <c r="AA247" s="153">
        <f t="shared" si="25"/>
        <v>0</v>
      </c>
      <c r="AB247" s="152"/>
      <c r="AC247" s="152"/>
      <c r="AD247" s="152"/>
      <c r="AE247" s="152"/>
      <c r="AF247" s="152"/>
      <c r="AG247" s="152"/>
      <c r="AH247" s="152"/>
      <c r="AI247" s="152"/>
      <c r="AJ247" s="152"/>
      <c r="AK247" s="152"/>
      <c r="AL247" s="152"/>
      <c r="AM247" s="153">
        <f t="shared" si="26"/>
        <v>0</v>
      </c>
      <c r="AN247" s="153">
        <f t="shared" si="27"/>
        <v>0</v>
      </c>
      <c r="AO247" s="153">
        <f t="shared" si="28"/>
        <v>0</v>
      </c>
      <c r="AP247" s="154" t="str">
        <f t="shared" si="29"/>
        <v/>
      </c>
      <c r="AQ247" s="94" t="b">
        <f t="shared" si="30"/>
        <v>0</v>
      </c>
      <c r="AR247" s="155" t="b">
        <f t="shared" si="31"/>
        <v>0</v>
      </c>
      <c r="AS247" s="156" t="str">
        <f t="shared" si="32"/>
        <v/>
      </c>
    </row>
    <row r="248" spans="2:45">
      <c r="B248" s="262"/>
      <c r="C248" s="146"/>
      <c r="D248" s="145"/>
      <c r="E248" s="147"/>
      <c r="F248" s="60"/>
      <c r="G248" s="54" t="e">
        <f>VLOOKUP(F248,Foglio1!$F$2:$G$1509,2,FALSE)</f>
        <v>#N/A</v>
      </c>
      <c r="H248" s="148"/>
      <c r="I248" s="149"/>
      <c r="J248" s="149"/>
      <c r="K248" s="149"/>
      <c r="L248" s="149"/>
      <c r="M248" s="150"/>
      <c r="N248" s="150"/>
      <c r="O248" s="151"/>
      <c r="P248" s="151"/>
      <c r="Q248" s="151"/>
      <c r="R248" s="151"/>
      <c r="S248" s="151"/>
      <c r="T248" s="151"/>
      <c r="U248" s="151"/>
      <c r="V248" s="151"/>
      <c r="W248" s="150"/>
      <c r="X248" s="151"/>
      <c r="Y248" s="152"/>
      <c r="Z248" s="152"/>
      <c r="AA248" s="153">
        <f t="shared" si="25"/>
        <v>0</v>
      </c>
      <c r="AB248" s="152"/>
      <c r="AC248" s="152"/>
      <c r="AD248" s="152"/>
      <c r="AE248" s="152"/>
      <c r="AF248" s="152"/>
      <c r="AG248" s="152"/>
      <c r="AH248" s="152"/>
      <c r="AI248" s="152"/>
      <c r="AJ248" s="152"/>
      <c r="AK248" s="152"/>
      <c r="AL248" s="152"/>
      <c r="AM248" s="153">
        <f t="shared" si="26"/>
        <v>0</v>
      </c>
      <c r="AN248" s="153">
        <f t="shared" si="27"/>
        <v>0</v>
      </c>
      <c r="AO248" s="153">
        <f t="shared" si="28"/>
        <v>0</v>
      </c>
      <c r="AP248" s="154" t="str">
        <f t="shared" si="29"/>
        <v/>
      </c>
      <c r="AQ248" s="94" t="b">
        <f t="shared" si="30"/>
        <v>0</v>
      </c>
      <c r="AR248" s="155" t="b">
        <f t="shared" si="31"/>
        <v>0</v>
      </c>
      <c r="AS248" s="156" t="str">
        <f t="shared" si="32"/>
        <v/>
      </c>
    </row>
    <row r="249" spans="2:45">
      <c r="B249" s="262"/>
      <c r="C249" s="146"/>
      <c r="D249" s="145"/>
      <c r="E249" s="147"/>
      <c r="F249" s="60"/>
      <c r="G249" s="54" t="e">
        <f>VLOOKUP(F249,Foglio1!$F$2:$G$1509,2,FALSE)</f>
        <v>#N/A</v>
      </c>
      <c r="H249" s="148"/>
      <c r="I249" s="149"/>
      <c r="J249" s="149"/>
      <c r="K249" s="149"/>
      <c r="L249" s="149"/>
      <c r="M249" s="150"/>
      <c r="N249" s="150"/>
      <c r="O249" s="151"/>
      <c r="P249" s="151"/>
      <c r="Q249" s="151"/>
      <c r="R249" s="151"/>
      <c r="S249" s="151"/>
      <c r="T249" s="151"/>
      <c r="U249" s="151"/>
      <c r="V249" s="151"/>
      <c r="W249" s="150"/>
      <c r="X249" s="151"/>
      <c r="Y249" s="152"/>
      <c r="Z249" s="152"/>
      <c r="AA249" s="153">
        <f t="shared" si="25"/>
        <v>0</v>
      </c>
      <c r="AB249" s="152"/>
      <c r="AC249" s="152"/>
      <c r="AD249" s="152"/>
      <c r="AE249" s="152"/>
      <c r="AF249" s="152"/>
      <c r="AG249" s="152"/>
      <c r="AH249" s="152"/>
      <c r="AI249" s="152"/>
      <c r="AJ249" s="152"/>
      <c r="AK249" s="152"/>
      <c r="AL249" s="152"/>
      <c r="AM249" s="153">
        <f t="shared" si="26"/>
        <v>0</v>
      </c>
      <c r="AN249" s="153">
        <f t="shared" si="27"/>
        <v>0</v>
      </c>
      <c r="AO249" s="153">
        <f t="shared" si="28"/>
        <v>0</v>
      </c>
      <c r="AP249" s="154" t="str">
        <f t="shared" si="29"/>
        <v/>
      </c>
      <c r="AQ249" s="94" t="b">
        <f t="shared" si="30"/>
        <v>0</v>
      </c>
      <c r="AR249" s="155" t="b">
        <f t="shared" si="31"/>
        <v>0</v>
      </c>
      <c r="AS249" s="156" t="str">
        <f t="shared" si="32"/>
        <v/>
      </c>
    </row>
    <row r="250" spans="2:45">
      <c r="B250" s="262"/>
      <c r="C250" s="146"/>
      <c r="D250" s="145"/>
      <c r="E250" s="147"/>
      <c r="F250" s="60"/>
      <c r="G250" s="54" t="e">
        <f>VLOOKUP(F250,Foglio1!$F$2:$G$1509,2,FALSE)</f>
        <v>#N/A</v>
      </c>
      <c r="H250" s="148"/>
      <c r="I250" s="149"/>
      <c r="J250" s="149"/>
      <c r="K250" s="149"/>
      <c r="L250" s="149"/>
      <c r="M250" s="150"/>
      <c r="N250" s="150"/>
      <c r="O250" s="151"/>
      <c r="P250" s="151"/>
      <c r="Q250" s="151"/>
      <c r="R250" s="151"/>
      <c r="S250" s="151"/>
      <c r="T250" s="151"/>
      <c r="U250" s="151"/>
      <c r="V250" s="151"/>
      <c r="W250" s="150"/>
      <c r="X250" s="151"/>
      <c r="Y250" s="152"/>
      <c r="Z250" s="152"/>
      <c r="AA250" s="153">
        <f t="shared" si="25"/>
        <v>0</v>
      </c>
      <c r="AB250" s="152"/>
      <c r="AC250" s="152"/>
      <c r="AD250" s="152"/>
      <c r="AE250" s="152"/>
      <c r="AF250" s="152"/>
      <c r="AG250" s="152"/>
      <c r="AH250" s="152"/>
      <c r="AI250" s="152"/>
      <c r="AJ250" s="152"/>
      <c r="AK250" s="152"/>
      <c r="AL250" s="152"/>
      <c r="AM250" s="153">
        <f t="shared" si="26"/>
        <v>0</v>
      </c>
      <c r="AN250" s="153">
        <f t="shared" si="27"/>
        <v>0</v>
      </c>
      <c r="AO250" s="153">
        <f t="shared" si="28"/>
        <v>0</v>
      </c>
      <c r="AP250" s="154" t="str">
        <f t="shared" si="29"/>
        <v/>
      </c>
      <c r="AQ250" s="94" t="b">
        <f t="shared" si="30"/>
        <v>0</v>
      </c>
      <c r="AR250" s="155" t="b">
        <f t="shared" si="31"/>
        <v>0</v>
      </c>
      <c r="AS250" s="156" t="str">
        <f t="shared" si="32"/>
        <v/>
      </c>
    </row>
    <row r="251" spans="2:45">
      <c r="B251" s="262"/>
      <c r="C251" s="146"/>
      <c r="D251" s="145"/>
      <c r="E251" s="147"/>
      <c r="F251" s="60"/>
      <c r="G251" s="54" t="e">
        <f>VLOOKUP(F251,Foglio1!$F$2:$G$1509,2,FALSE)</f>
        <v>#N/A</v>
      </c>
      <c r="H251" s="148"/>
      <c r="I251" s="149"/>
      <c r="J251" s="149"/>
      <c r="K251" s="149"/>
      <c r="L251" s="149"/>
      <c r="M251" s="150"/>
      <c r="N251" s="150"/>
      <c r="O251" s="151"/>
      <c r="P251" s="151"/>
      <c r="Q251" s="151"/>
      <c r="R251" s="151"/>
      <c r="S251" s="151"/>
      <c r="T251" s="151"/>
      <c r="U251" s="151"/>
      <c r="V251" s="151"/>
      <c r="W251" s="150"/>
      <c r="X251" s="151"/>
      <c r="Y251" s="152"/>
      <c r="Z251" s="152"/>
      <c r="AA251" s="153">
        <f t="shared" si="25"/>
        <v>0</v>
      </c>
      <c r="AB251" s="152"/>
      <c r="AC251" s="152"/>
      <c r="AD251" s="152"/>
      <c r="AE251" s="152"/>
      <c r="AF251" s="152"/>
      <c r="AG251" s="152"/>
      <c r="AH251" s="152"/>
      <c r="AI251" s="152"/>
      <c r="AJ251" s="152"/>
      <c r="AK251" s="152"/>
      <c r="AL251" s="152"/>
      <c r="AM251" s="153">
        <f t="shared" si="26"/>
        <v>0</v>
      </c>
      <c r="AN251" s="153">
        <f t="shared" si="27"/>
        <v>0</v>
      </c>
      <c r="AO251" s="153">
        <f t="shared" si="28"/>
        <v>0</v>
      </c>
      <c r="AP251" s="154" t="str">
        <f t="shared" si="29"/>
        <v/>
      </c>
      <c r="AQ251" s="94" t="b">
        <f t="shared" si="30"/>
        <v>0</v>
      </c>
      <c r="AR251" s="155" t="b">
        <f t="shared" si="31"/>
        <v>0</v>
      </c>
      <c r="AS251" s="156" t="str">
        <f t="shared" si="32"/>
        <v/>
      </c>
    </row>
    <row r="252" spans="2:45">
      <c r="B252" s="262"/>
      <c r="C252" s="146"/>
      <c r="D252" s="145"/>
      <c r="E252" s="147"/>
      <c r="F252" s="60"/>
      <c r="G252" s="54" t="e">
        <f>VLOOKUP(F252,Foglio1!$F$2:$G$1509,2,FALSE)</f>
        <v>#N/A</v>
      </c>
      <c r="H252" s="148"/>
      <c r="I252" s="149"/>
      <c r="J252" s="149"/>
      <c r="K252" s="149"/>
      <c r="L252" s="149"/>
      <c r="M252" s="150"/>
      <c r="N252" s="150"/>
      <c r="O252" s="151"/>
      <c r="P252" s="151"/>
      <c r="Q252" s="151"/>
      <c r="R252" s="151"/>
      <c r="S252" s="151"/>
      <c r="T252" s="151"/>
      <c r="U252" s="151"/>
      <c r="V252" s="151"/>
      <c r="W252" s="150"/>
      <c r="X252" s="151"/>
      <c r="Y252" s="152"/>
      <c r="Z252" s="152"/>
      <c r="AA252" s="153">
        <f t="shared" si="25"/>
        <v>0</v>
      </c>
      <c r="AB252" s="152"/>
      <c r="AC252" s="152"/>
      <c r="AD252" s="152"/>
      <c r="AE252" s="152"/>
      <c r="AF252" s="152"/>
      <c r="AG252" s="152"/>
      <c r="AH252" s="152"/>
      <c r="AI252" s="152"/>
      <c r="AJ252" s="152"/>
      <c r="AK252" s="152"/>
      <c r="AL252" s="152"/>
      <c r="AM252" s="153">
        <f t="shared" si="26"/>
        <v>0</v>
      </c>
      <c r="AN252" s="153">
        <f t="shared" si="27"/>
        <v>0</v>
      </c>
      <c r="AO252" s="153">
        <f t="shared" si="28"/>
        <v>0</v>
      </c>
      <c r="AP252" s="154" t="str">
        <f t="shared" si="29"/>
        <v/>
      </c>
      <c r="AQ252" s="94" t="b">
        <f t="shared" si="30"/>
        <v>0</v>
      </c>
      <c r="AR252" s="155" t="b">
        <f t="shared" si="31"/>
        <v>0</v>
      </c>
      <c r="AS252" s="156" t="str">
        <f t="shared" si="32"/>
        <v/>
      </c>
    </row>
    <row r="253" spans="2:45">
      <c r="B253" s="262"/>
      <c r="C253" s="146"/>
      <c r="D253" s="145"/>
      <c r="E253" s="147"/>
      <c r="F253" s="60"/>
      <c r="G253" s="54" t="e">
        <f>VLOOKUP(F253,Foglio1!$F$2:$G$1509,2,FALSE)</f>
        <v>#N/A</v>
      </c>
      <c r="H253" s="148"/>
      <c r="I253" s="149"/>
      <c r="J253" s="149"/>
      <c r="K253" s="149"/>
      <c r="L253" s="149"/>
      <c r="M253" s="150"/>
      <c r="N253" s="150"/>
      <c r="O253" s="151"/>
      <c r="P253" s="151"/>
      <c r="Q253" s="151"/>
      <c r="R253" s="151"/>
      <c r="S253" s="151"/>
      <c r="T253" s="151"/>
      <c r="U253" s="151"/>
      <c r="V253" s="151"/>
      <c r="W253" s="150"/>
      <c r="X253" s="151"/>
      <c r="Y253" s="152"/>
      <c r="Z253" s="152"/>
      <c r="AA253" s="153">
        <f t="shared" si="25"/>
        <v>0</v>
      </c>
      <c r="AB253" s="152"/>
      <c r="AC253" s="152"/>
      <c r="AD253" s="152"/>
      <c r="AE253" s="152"/>
      <c r="AF253" s="152"/>
      <c r="AG253" s="152"/>
      <c r="AH253" s="152"/>
      <c r="AI253" s="152"/>
      <c r="AJ253" s="152"/>
      <c r="AK253" s="152"/>
      <c r="AL253" s="152"/>
      <c r="AM253" s="153">
        <f t="shared" si="26"/>
        <v>0</v>
      </c>
      <c r="AN253" s="153">
        <f t="shared" si="27"/>
        <v>0</v>
      </c>
      <c r="AO253" s="153">
        <f t="shared" si="28"/>
        <v>0</v>
      </c>
      <c r="AP253" s="154" t="str">
        <f t="shared" si="29"/>
        <v/>
      </c>
      <c r="AQ253" s="94" t="b">
        <f t="shared" si="30"/>
        <v>0</v>
      </c>
      <c r="AR253" s="155" t="b">
        <f t="shared" si="31"/>
        <v>0</v>
      </c>
      <c r="AS253" s="156" t="str">
        <f t="shared" si="32"/>
        <v/>
      </c>
    </row>
    <row r="254" spans="2:45">
      <c r="B254" s="262"/>
      <c r="C254" s="146"/>
      <c r="D254" s="145"/>
      <c r="E254" s="147"/>
      <c r="F254" s="60"/>
      <c r="G254" s="54" t="e">
        <f>VLOOKUP(F254,Foglio1!$F$2:$G$1509,2,FALSE)</f>
        <v>#N/A</v>
      </c>
      <c r="H254" s="148"/>
      <c r="I254" s="149"/>
      <c r="J254" s="149"/>
      <c r="K254" s="149"/>
      <c r="L254" s="149"/>
      <c r="M254" s="150"/>
      <c r="N254" s="150"/>
      <c r="O254" s="151"/>
      <c r="P254" s="151"/>
      <c r="Q254" s="151"/>
      <c r="R254" s="151"/>
      <c r="S254" s="151"/>
      <c r="T254" s="151"/>
      <c r="U254" s="151"/>
      <c r="V254" s="151"/>
      <c r="W254" s="150"/>
      <c r="X254" s="151"/>
      <c r="Y254" s="152"/>
      <c r="Z254" s="152"/>
      <c r="AA254" s="153">
        <f t="shared" si="25"/>
        <v>0</v>
      </c>
      <c r="AB254" s="152"/>
      <c r="AC254" s="152"/>
      <c r="AD254" s="152"/>
      <c r="AE254" s="152"/>
      <c r="AF254" s="152"/>
      <c r="AG254" s="152"/>
      <c r="AH254" s="152"/>
      <c r="AI254" s="152"/>
      <c r="AJ254" s="152"/>
      <c r="AK254" s="152"/>
      <c r="AL254" s="152"/>
      <c r="AM254" s="153">
        <f t="shared" si="26"/>
        <v>0</v>
      </c>
      <c r="AN254" s="153">
        <f t="shared" si="27"/>
        <v>0</v>
      </c>
      <c r="AO254" s="153">
        <f t="shared" si="28"/>
        <v>0</v>
      </c>
      <c r="AP254" s="154" t="str">
        <f t="shared" si="29"/>
        <v/>
      </c>
      <c r="AQ254" s="94" t="b">
        <f t="shared" si="30"/>
        <v>0</v>
      </c>
      <c r="AR254" s="155" t="b">
        <f t="shared" si="31"/>
        <v>0</v>
      </c>
      <c r="AS254" s="156" t="str">
        <f t="shared" si="32"/>
        <v/>
      </c>
    </row>
    <row r="255" spans="2:45">
      <c r="B255" s="262"/>
      <c r="C255" s="146"/>
      <c r="D255" s="145"/>
      <c r="E255" s="147"/>
      <c r="F255" s="60"/>
      <c r="G255" s="54" t="e">
        <f>VLOOKUP(F255,Foglio1!$F$2:$G$1509,2,FALSE)</f>
        <v>#N/A</v>
      </c>
      <c r="H255" s="148"/>
      <c r="I255" s="149"/>
      <c r="J255" s="149"/>
      <c r="K255" s="149"/>
      <c r="L255" s="149"/>
      <c r="M255" s="150"/>
      <c r="N255" s="150"/>
      <c r="O255" s="151"/>
      <c r="P255" s="151"/>
      <c r="Q255" s="151"/>
      <c r="R255" s="151"/>
      <c r="S255" s="151"/>
      <c r="T255" s="151"/>
      <c r="U255" s="151"/>
      <c r="V255" s="151"/>
      <c r="W255" s="150"/>
      <c r="X255" s="151"/>
      <c r="Y255" s="152"/>
      <c r="Z255" s="152"/>
      <c r="AA255" s="153">
        <f t="shared" si="25"/>
        <v>0</v>
      </c>
      <c r="AB255" s="152"/>
      <c r="AC255" s="152"/>
      <c r="AD255" s="152"/>
      <c r="AE255" s="152"/>
      <c r="AF255" s="152"/>
      <c r="AG255" s="152"/>
      <c r="AH255" s="152"/>
      <c r="AI255" s="152"/>
      <c r="AJ255" s="152"/>
      <c r="AK255" s="152"/>
      <c r="AL255" s="152"/>
      <c r="AM255" s="153">
        <f t="shared" si="26"/>
        <v>0</v>
      </c>
      <c r="AN255" s="153">
        <f t="shared" si="27"/>
        <v>0</v>
      </c>
      <c r="AO255" s="153">
        <f t="shared" si="28"/>
        <v>0</v>
      </c>
      <c r="AP255" s="154" t="str">
        <f t="shared" si="29"/>
        <v/>
      </c>
      <c r="AQ255" s="94" t="b">
        <f t="shared" si="30"/>
        <v>0</v>
      </c>
      <c r="AR255" s="155" t="b">
        <f t="shared" si="31"/>
        <v>0</v>
      </c>
      <c r="AS255" s="156" t="str">
        <f t="shared" si="32"/>
        <v/>
      </c>
    </row>
    <row r="256" spans="2:45">
      <c r="B256" s="262"/>
      <c r="C256" s="146"/>
      <c r="D256" s="145"/>
      <c r="E256" s="147"/>
      <c r="F256" s="60"/>
      <c r="G256" s="54" t="e">
        <f>VLOOKUP(F256,Foglio1!$F$2:$G$1509,2,FALSE)</f>
        <v>#N/A</v>
      </c>
      <c r="H256" s="148"/>
      <c r="I256" s="149"/>
      <c r="J256" s="149"/>
      <c r="K256" s="149"/>
      <c r="L256" s="149"/>
      <c r="M256" s="150"/>
      <c r="N256" s="150"/>
      <c r="O256" s="151"/>
      <c r="P256" s="151"/>
      <c r="Q256" s="151"/>
      <c r="R256" s="151"/>
      <c r="S256" s="151"/>
      <c r="T256" s="151"/>
      <c r="U256" s="151"/>
      <c r="V256" s="151"/>
      <c r="W256" s="150"/>
      <c r="X256" s="151"/>
      <c r="Y256" s="152"/>
      <c r="Z256" s="152"/>
      <c r="AA256" s="153">
        <f t="shared" si="25"/>
        <v>0</v>
      </c>
      <c r="AB256" s="152"/>
      <c r="AC256" s="152"/>
      <c r="AD256" s="152"/>
      <c r="AE256" s="152"/>
      <c r="AF256" s="152"/>
      <c r="AG256" s="152"/>
      <c r="AH256" s="152"/>
      <c r="AI256" s="152"/>
      <c r="AJ256" s="152"/>
      <c r="AK256" s="152"/>
      <c r="AL256" s="152"/>
      <c r="AM256" s="153">
        <f t="shared" si="26"/>
        <v>0</v>
      </c>
      <c r="AN256" s="153">
        <f t="shared" si="27"/>
        <v>0</v>
      </c>
      <c r="AO256" s="153">
        <f t="shared" si="28"/>
        <v>0</v>
      </c>
      <c r="AP256" s="154" t="str">
        <f t="shared" si="29"/>
        <v/>
      </c>
      <c r="AQ256" s="94" t="b">
        <f t="shared" si="30"/>
        <v>0</v>
      </c>
      <c r="AR256" s="155" t="b">
        <f t="shared" si="31"/>
        <v>0</v>
      </c>
      <c r="AS256" s="156" t="str">
        <f t="shared" si="32"/>
        <v/>
      </c>
    </row>
    <row r="257" spans="2:45">
      <c r="B257" s="262"/>
      <c r="C257" s="146"/>
      <c r="D257" s="145"/>
      <c r="E257" s="147"/>
      <c r="F257" s="60"/>
      <c r="G257" s="54" t="e">
        <f>VLOOKUP(F257,Foglio1!$F$2:$G$1509,2,FALSE)</f>
        <v>#N/A</v>
      </c>
      <c r="H257" s="148"/>
      <c r="I257" s="149"/>
      <c r="J257" s="149"/>
      <c r="K257" s="149"/>
      <c r="L257" s="149"/>
      <c r="M257" s="150"/>
      <c r="N257" s="150"/>
      <c r="O257" s="151"/>
      <c r="P257" s="151"/>
      <c r="Q257" s="151"/>
      <c r="R257" s="151"/>
      <c r="S257" s="151"/>
      <c r="T257" s="151"/>
      <c r="U257" s="151"/>
      <c r="V257" s="151"/>
      <c r="W257" s="150"/>
      <c r="X257" s="151"/>
      <c r="Y257" s="152"/>
      <c r="Z257" s="152"/>
      <c r="AA257" s="153">
        <f t="shared" si="25"/>
        <v>0</v>
      </c>
      <c r="AB257" s="152"/>
      <c r="AC257" s="152"/>
      <c r="AD257" s="152"/>
      <c r="AE257" s="152"/>
      <c r="AF257" s="152"/>
      <c r="AG257" s="152"/>
      <c r="AH257" s="152"/>
      <c r="AI257" s="152"/>
      <c r="AJ257" s="152"/>
      <c r="AK257" s="152"/>
      <c r="AL257" s="152"/>
      <c r="AM257" s="153">
        <f t="shared" si="26"/>
        <v>0</v>
      </c>
      <c r="AN257" s="153">
        <f t="shared" si="27"/>
        <v>0</v>
      </c>
      <c r="AO257" s="153">
        <f t="shared" si="28"/>
        <v>0</v>
      </c>
      <c r="AP257" s="154" t="str">
        <f t="shared" si="29"/>
        <v/>
      </c>
      <c r="AQ257" s="94" t="b">
        <f t="shared" si="30"/>
        <v>0</v>
      </c>
      <c r="AR257" s="155" t="b">
        <f t="shared" si="31"/>
        <v>0</v>
      </c>
      <c r="AS257" s="156" t="str">
        <f t="shared" si="32"/>
        <v/>
      </c>
    </row>
    <row r="258" spans="2:45">
      <c r="B258" s="262"/>
      <c r="C258" s="146"/>
      <c r="D258" s="145"/>
      <c r="E258" s="147"/>
      <c r="F258" s="60"/>
      <c r="G258" s="54" t="e">
        <f>VLOOKUP(F258,Foglio1!$F$2:$G$1509,2,FALSE)</f>
        <v>#N/A</v>
      </c>
      <c r="H258" s="148"/>
      <c r="I258" s="149"/>
      <c r="J258" s="149"/>
      <c r="K258" s="149"/>
      <c r="L258" s="149"/>
      <c r="M258" s="150"/>
      <c r="N258" s="150"/>
      <c r="O258" s="151"/>
      <c r="P258" s="151"/>
      <c r="Q258" s="151"/>
      <c r="R258" s="151"/>
      <c r="S258" s="151"/>
      <c r="T258" s="151"/>
      <c r="U258" s="151"/>
      <c r="V258" s="151"/>
      <c r="W258" s="150"/>
      <c r="X258" s="151"/>
      <c r="Y258" s="152"/>
      <c r="Z258" s="152"/>
      <c r="AA258" s="153">
        <f t="shared" si="25"/>
        <v>0</v>
      </c>
      <c r="AB258" s="152"/>
      <c r="AC258" s="152"/>
      <c r="AD258" s="152"/>
      <c r="AE258" s="152"/>
      <c r="AF258" s="152"/>
      <c r="AG258" s="152"/>
      <c r="AH258" s="152"/>
      <c r="AI258" s="152"/>
      <c r="AJ258" s="152"/>
      <c r="AK258" s="152"/>
      <c r="AL258" s="152"/>
      <c r="AM258" s="153">
        <f t="shared" si="26"/>
        <v>0</v>
      </c>
      <c r="AN258" s="153">
        <f t="shared" si="27"/>
        <v>0</v>
      </c>
      <c r="AO258" s="153">
        <f t="shared" si="28"/>
        <v>0</v>
      </c>
      <c r="AP258" s="154" t="str">
        <f t="shared" si="29"/>
        <v/>
      </c>
      <c r="AQ258" s="94" t="b">
        <f t="shared" si="30"/>
        <v>0</v>
      </c>
      <c r="AR258" s="155" t="b">
        <f t="shared" si="31"/>
        <v>0</v>
      </c>
      <c r="AS258" s="156" t="str">
        <f t="shared" si="32"/>
        <v/>
      </c>
    </row>
    <row r="259" spans="2:45">
      <c r="B259" s="262"/>
      <c r="C259" s="146"/>
      <c r="D259" s="145"/>
      <c r="E259" s="147"/>
      <c r="F259" s="60"/>
      <c r="G259" s="54" t="e">
        <f>VLOOKUP(F259,Foglio1!$F$2:$G$1509,2,FALSE)</f>
        <v>#N/A</v>
      </c>
      <c r="H259" s="148"/>
      <c r="I259" s="149"/>
      <c r="J259" s="149"/>
      <c r="K259" s="149"/>
      <c r="L259" s="149"/>
      <c r="M259" s="150"/>
      <c r="N259" s="150"/>
      <c r="O259" s="151"/>
      <c r="P259" s="151"/>
      <c r="Q259" s="151"/>
      <c r="R259" s="151"/>
      <c r="S259" s="151"/>
      <c r="T259" s="151"/>
      <c r="U259" s="151"/>
      <c r="V259" s="151"/>
      <c r="W259" s="150"/>
      <c r="X259" s="151"/>
      <c r="Y259" s="152"/>
      <c r="Z259" s="152"/>
      <c r="AA259" s="153">
        <f t="shared" si="25"/>
        <v>0</v>
      </c>
      <c r="AB259" s="152"/>
      <c r="AC259" s="152"/>
      <c r="AD259" s="152"/>
      <c r="AE259" s="152"/>
      <c r="AF259" s="152"/>
      <c r="AG259" s="152"/>
      <c r="AH259" s="152"/>
      <c r="AI259" s="152"/>
      <c r="AJ259" s="152"/>
      <c r="AK259" s="152"/>
      <c r="AL259" s="152"/>
      <c r="AM259" s="153">
        <f t="shared" si="26"/>
        <v>0</v>
      </c>
      <c r="AN259" s="153">
        <f t="shared" si="27"/>
        <v>0</v>
      </c>
      <c r="AO259" s="153">
        <f t="shared" si="28"/>
        <v>0</v>
      </c>
      <c r="AP259" s="154" t="str">
        <f t="shared" si="29"/>
        <v/>
      </c>
      <c r="AQ259" s="94" t="b">
        <f t="shared" si="30"/>
        <v>0</v>
      </c>
      <c r="AR259" s="155" t="b">
        <f t="shared" si="31"/>
        <v>0</v>
      </c>
      <c r="AS259" s="156" t="str">
        <f t="shared" si="32"/>
        <v/>
      </c>
    </row>
    <row r="260" spans="2:45">
      <c r="B260" s="262"/>
      <c r="C260" s="146"/>
      <c r="D260" s="145"/>
      <c r="E260" s="147"/>
      <c r="F260" s="60"/>
      <c r="G260" s="54" t="e">
        <f>VLOOKUP(F260,Foglio1!$F$2:$G$1509,2,FALSE)</f>
        <v>#N/A</v>
      </c>
      <c r="H260" s="148"/>
      <c r="I260" s="149"/>
      <c r="J260" s="149"/>
      <c r="K260" s="149"/>
      <c r="L260" s="149"/>
      <c r="M260" s="150"/>
      <c r="N260" s="150"/>
      <c r="O260" s="151"/>
      <c r="P260" s="151"/>
      <c r="Q260" s="151"/>
      <c r="R260" s="151"/>
      <c r="S260" s="151"/>
      <c r="T260" s="151"/>
      <c r="U260" s="151"/>
      <c r="V260" s="151"/>
      <c r="W260" s="150"/>
      <c r="X260" s="151"/>
      <c r="Y260" s="152"/>
      <c r="Z260" s="152"/>
      <c r="AA260" s="153">
        <f t="shared" si="25"/>
        <v>0</v>
      </c>
      <c r="AB260" s="152"/>
      <c r="AC260" s="152"/>
      <c r="AD260" s="152"/>
      <c r="AE260" s="152"/>
      <c r="AF260" s="152"/>
      <c r="AG260" s="152"/>
      <c r="AH260" s="152"/>
      <c r="AI260" s="152"/>
      <c r="AJ260" s="152"/>
      <c r="AK260" s="152"/>
      <c r="AL260" s="152"/>
      <c r="AM260" s="153">
        <f t="shared" si="26"/>
        <v>0</v>
      </c>
      <c r="AN260" s="153">
        <f t="shared" si="27"/>
        <v>0</v>
      </c>
      <c r="AO260" s="153">
        <f t="shared" si="28"/>
        <v>0</v>
      </c>
      <c r="AP260" s="154" t="str">
        <f t="shared" si="29"/>
        <v/>
      </c>
      <c r="AQ260" s="94" t="b">
        <f t="shared" si="30"/>
        <v>0</v>
      </c>
      <c r="AR260" s="155" t="b">
        <f t="shared" si="31"/>
        <v>0</v>
      </c>
      <c r="AS260" s="156" t="str">
        <f t="shared" si="32"/>
        <v/>
      </c>
    </row>
    <row r="261" spans="2:45">
      <c r="B261" s="262"/>
      <c r="C261" s="146"/>
      <c r="D261" s="145"/>
      <c r="E261" s="147"/>
      <c r="F261" s="60"/>
      <c r="G261" s="54" t="e">
        <f>VLOOKUP(F261,Foglio1!$F$2:$G$1509,2,FALSE)</f>
        <v>#N/A</v>
      </c>
      <c r="H261" s="148"/>
      <c r="I261" s="149"/>
      <c r="J261" s="149"/>
      <c r="K261" s="149"/>
      <c r="L261" s="149"/>
      <c r="M261" s="150"/>
      <c r="N261" s="150"/>
      <c r="O261" s="151"/>
      <c r="P261" s="151"/>
      <c r="Q261" s="151"/>
      <c r="R261" s="151"/>
      <c r="S261" s="151"/>
      <c r="T261" s="151"/>
      <c r="U261" s="151"/>
      <c r="V261" s="151"/>
      <c r="W261" s="150"/>
      <c r="X261" s="151"/>
      <c r="Y261" s="152"/>
      <c r="Z261" s="152"/>
      <c r="AA261" s="153">
        <f t="shared" si="25"/>
        <v>0</v>
      </c>
      <c r="AB261" s="152"/>
      <c r="AC261" s="152"/>
      <c r="AD261" s="152"/>
      <c r="AE261" s="152"/>
      <c r="AF261" s="152"/>
      <c r="AG261" s="152"/>
      <c r="AH261" s="152"/>
      <c r="AI261" s="152"/>
      <c r="AJ261" s="152"/>
      <c r="AK261" s="152"/>
      <c r="AL261" s="152"/>
      <c r="AM261" s="153">
        <f t="shared" si="26"/>
        <v>0</v>
      </c>
      <c r="AN261" s="153">
        <f t="shared" si="27"/>
        <v>0</v>
      </c>
      <c r="AO261" s="153">
        <f t="shared" si="28"/>
        <v>0</v>
      </c>
      <c r="AP261" s="154" t="str">
        <f t="shared" si="29"/>
        <v/>
      </c>
      <c r="AQ261" s="94" t="b">
        <f t="shared" si="30"/>
        <v>0</v>
      </c>
      <c r="AR261" s="155" t="b">
        <f t="shared" si="31"/>
        <v>0</v>
      </c>
      <c r="AS261" s="156" t="str">
        <f t="shared" si="32"/>
        <v/>
      </c>
    </row>
    <row r="262" spans="2:45">
      <c r="B262" s="262"/>
      <c r="C262" s="146"/>
      <c r="D262" s="145"/>
      <c r="E262" s="147"/>
      <c r="F262" s="60"/>
      <c r="G262" s="54" t="e">
        <f>VLOOKUP(F262,Foglio1!$F$2:$G$1509,2,FALSE)</f>
        <v>#N/A</v>
      </c>
      <c r="H262" s="148"/>
      <c r="I262" s="149"/>
      <c r="J262" s="149"/>
      <c r="K262" s="149"/>
      <c r="L262" s="149"/>
      <c r="M262" s="150"/>
      <c r="N262" s="150"/>
      <c r="O262" s="151"/>
      <c r="P262" s="151"/>
      <c r="Q262" s="151"/>
      <c r="R262" s="151"/>
      <c r="S262" s="151"/>
      <c r="T262" s="151"/>
      <c r="U262" s="151"/>
      <c r="V262" s="151"/>
      <c r="W262" s="150"/>
      <c r="X262" s="151"/>
      <c r="Y262" s="152"/>
      <c r="Z262" s="152"/>
      <c r="AA262" s="153">
        <f t="shared" si="25"/>
        <v>0</v>
      </c>
      <c r="AB262" s="152"/>
      <c r="AC262" s="152"/>
      <c r="AD262" s="152"/>
      <c r="AE262" s="152"/>
      <c r="AF262" s="152"/>
      <c r="AG262" s="152"/>
      <c r="AH262" s="152"/>
      <c r="AI262" s="152"/>
      <c r="AJ262" s="152"/>
      <c r="AK262" s="152"/>
      <c r="AL262" s="152"/>
      <c r="AM262" s="153">
        <f t="shared" si="26"/>
        <v>0</v>
      </c>
      <c r="AN262" s="153">
        <f t="shared" si="27"/>
        <v>0</v>
      </c>
      <c r="AO262" s="153">
        <f t="shared" si="28"/>
        <v>0</v>
      </c>
      <c r="AP262" s="154" t="str">
        <f t="shared" si="29"/>
        <v/>
      </c>
      <c r="AQ262" s="94" t="b">
        <f t="shared" si="30"/>
        <v>0</v>
      </c>
      <c r="AR262" s="155" t="b">
        <f t="shared" si="31"/>
        <v>0</v>
      </c>
      <c r="AS262" s="156" t="str">
        <f t="shared" si="32"/>
        <v/>
      </c>
    </row>
    <row r="263" spans="2:45">
      <c r="B263" s="262"/>
      <c r="C263" s="146"/>
      <c r="D263" s="145"/>
      <c r="E263" s="147"/>
      <c r="F263" s="60"/>
      <c r="G263" s="54" t="e">
        <f>VLOOKUP(F263,Foglio1!$F$2:$G$1509,2,FALSE)</f>
        <v>#N/A</v>
      </c>
      <c r="H263" s="148"/>
      <c r="I263" s="149"/>
      <c r="J263" s="149"/>
      <c r="K263" s="149"/>
      <c r="L263" s="149"/>
      <c r="M263" s="150"/>
      <c r="N263" s="150"/>
      <c r="O263" s="151"/>
      <c r="P263" s="151"/>
      <c r="Q263" s="151"/>
      <c r="R263" s="151"/>
      <c r="S263" s="151"/>
      <c r="T263" s="151"/>
      <c r="U263" s="151"/>
      <c r="V263" s="151"/>
      <c r="W263" s="150"/>
      <c r="X263" s="151"/>
      <c r="Y263" s="152"/>
      <c r="Z263" s="152"/>
      <c r="AA263" s="153">
        <f t="shared" ref="AA263:AA300" si="33">SUM(Y263:Z263)</f>
        <v>0</v>
      </c>
      <c r="AB263" s="152"/>
      <c r="AC263" s="152"/>
      <c r="AD263" s="152"/>
      <c r="AE263" s="152"/>
      <c r="AF263" s="152"/>
      <c r="AG263" s="152"/>
      <c r="AH263" s="152"/>
      <c r="AI263" s="152"/>
      <c r="AJ263" s="152"/>
      <c r="AK263" s="152"/>
      <c r="AL263" s="152"/>
      <c r="AM263" s="153">
        <f t="shared" ref="AM263:AM300" si="34">SUM(AA263:AC263)</f>
        <v>0</v>
      </c>
      <c r="AN263" s="153">
        <f t="shared" ref="AN263:AN300" si="35">SUM(AD263:AF263)</f>
        <v>0</v>
      </c>
      <c r="AO263" s="153">
        <f t="shared" ref="AO263:AO300" si="36">SUM(AG263:AK263)</f>
        <v>0</v>
      </c>
      <c r="AP263" s="154" t="str">
        <f t="shared" si="29"/>
        <v/>
      </c>
      <c r="AQ263" s="94" t="b">
        <f t="shared" si="30"/>
        <v>0</v>
      </c>
      <c r="AR263" s="155" t="b">
        <f t="shared" si="31"/>
        <v>0</v>
      </c>
      <c r="AS263" s="156" t="str">
        <f t="shared" si="32"/>
        <v/>
      </c>
    </row>
    <row r="264" spans="2:45">
      <c r="B264" s="262"/>
      <c r="C264" s="146"/>
      <c r="D264" s="145"/>
      <c r="E264" s="147"/>
      <c r="F264" s="60"/>
      <c r="G264" s="54" t="e">
        <f>VLOOKUP(F264,Foglio1!$F$2:$G$1509,2,FALSE)</f>
        <v>#N/A</v>
      </c>
      <c r="H264" s="148"/>
      <c r="I264" s="149"/>
      <c r="J264" s="149"/>
      <c r="K264" s="149"/>
      <c r="L264" s="149"/>
      <c r="M264" s="150"/>
      <c r="N264" s="150"/>
      <c r="O264" s="151"/>
      <c r="P264" s="151"/>
      <c r="Q264" s="151"/>
      <c r="R264" s="151"/>
      <c r="S264" s="151"/>
      <c r="T264" s="151"/>
      <c r="U264" s="151"/>
      <c r="V264" s="151"/>
      <c r="W264" s="150"/>
      <c r="X264" s="151"/>
      <c r="Y264" s="152"/>
      <c r="Z264" s="152"/>
      <c r="AA264" s="153">
        <f t="shared" si="33"/>
        <v>0</v>
      </c>
      <c r="AB264" s="152"/>
      <c r="AC264" s="152"/>
      <c r="AD264" s="152"/>
      <c r="AE264" s="152"/>
      <c r="AF264" s="152"/>
      <c r="AG264" s="152"/>
      <c r="AH264" s="152"/>
      <c r="AI264" s="152"/>
      <c r="AJ264" s="152"/>
      <c r="AK264" s="152"/>
      <c r="AL264" s="152"/>
      <c r="AM264" s="153">
        <f t="shared" si="34"/>
        <v>0</v>
      </c>
      <c r="AN264" s="153">
        <f t="shared" si="35"/>
        <v>0</v>
      </c>
      <c r="AO264" s="153">
        <f t="shared" si="36"/>
        <v>0</v>
      </c>
      <c r="AP264" s="154" t="str">
        <f t="shared" ref="AP264:AP300" si="37">IF(AND(OR(AQ264=FALSE,AR264=FALSE),OR(COUNTBLANK(A264:F264)&lt;&gt;COLUMNS(A264:F264),COUNTBLANK(H264:Z264)&lt;&gt;COLUMNS(H264:Z264),COUNTBLANK(AB264:AL264)&lt;&gt;COLUMNS(AB264:AL264))),"KO","")</f>
        <v/>
      </c>
      <c r="AQ264" s="94" t="b">
        <f t="shared" ref="AQ264:AQ300" si="38">IF(OR(ISBLANK(B264),ISBLANK(H264),ISBLANK(O264),ISBLANK(R264),ISBLANK(V264),ISBLANK(W264),ISBLANK(Y264),ISBLANK(AB264),ISBLANK(AD264),ISBLANK(AL264)),FALSE,TRUE)</f>
        <v>0</v>
      </c>
      <c r="AR264" s="155" t="b">
        <f t="shared" ref="AR264:AR300" si="39">IF(ISBLANK(B264),IF(OR(ISBLANK(C264),ISBLANK(D264),ISBLANK(E264),ISBLANK(F264),ISBLANK(G264)),FALSE,TRUE),TRUE)</f>
        <v>0</v>
      </c>
      <c r="AS264" s="156" t="str">
        <f t="shared" ref="AS264:AS300" si="40">IF(AND(AP264="KO",OR(COUNTBLANK(A264:F264)&lt;&gt;COLUMNS(A264:F264),COUNTBLANK(H264:Z264)&lt;&gt;COLUMNS(H264:Z264),COUNTBLANK(AB264:AL264)&lt;&gt;COLUMNS(AB264:AL264))),"ATTENZIONE!!! NON TUTTI I CAMPI OBBLIGATORI SONO STATI COMPILATI","")</f>
        <v/>
      </c>
    </row>
    <row r="265" spans="2:45">
      <c r="B265" s="262"/>
      <c r="C265" s="146"/>
      <c r="D265" s="145"/>
      <c r="E265" s="147"/>
      <c r="F265" s="60"/>
      <c r="G265" s="54" t="e">
        <f>VLOOKUP(F265,Foglio1!$F$2:$G$1509,2,FALSE)</f>
        <v>#N/A</v>
      </c>
      <c r="H265" s="148"/>
      <c r="I265" s="149"/>
      <c r="J265" s="149"/>
      <c r="K265" s="149"/>
      <c r="L265" s="149"/>
      <c r="M265" s="150"/>
      <c r="N265" s="150"/>
      <c r="O265" s="151"/>
      <c r="P265" s="151"/>
      <c r="Q265" s="151"/>
      <c r="R265" s="151"/>
      <c r="S265" s="151"/>
      <c r="T265" s="151"/>
      <c r="U265" s="151"/>
      <c r="V265" s="151"/>
      <c r="W265" s="150"/>
      <c r="X265" s="151"/>
      <c r="Y265" s="152"/>
      <c r="Z265" s="152"/>
      <c r="AA265" s="153">
        <f t="shared" si="33"/>
        <v>0</v>
      </c>
      <c r="AB265" s="152"/>
      <c r="AC265" s="152"/>
      <c r="AD265" s="152"/>
      <c r="AE265" s="152"/>
      <c r="AF265" s="152"/>
      <c r="AG265" s="152"/>
      <c r="AH265" s="152"/>
      <c r="AI265" s="152"/>
      <c r="AJ265" s="152"/>
      <c r="AK265" s="152"/>
      <c r="AL265" s="152"/>
      <c r="AM265" s="153">
        <f t="shared" si="34"/>
        <v>0</v>
      </c>
      <c r="AN265" s="153">
        <f t="shared" si="35"/>
        <v>0</v>
      </c>
      <c r="AO265" s="153">
        <f t="shared" si="36"/>
        <v>0</v>
      </c>
      <c r="AP265" s="154" t="str">
        <f t="shared" si="37"/>
        <v/>
      </c>
      <c r="AQ265" s="94" t="b">
        <f t="shared" si="38"/>
        <v>0</v>
      </c>
      <c r="AR265" s="155" t="b">
        <f t="shared" si="39"/>
        <v>0</v>
      </c>
      <c r="AS265" s="156" t="str">
        <f t="shared" si="40"/>
        <v/>
      </c>
    </row>
    <row r="266" spans="2:45">
      <c r="B266" s="262"/>
      <c r="C266" s="146"/>
      <c r="D266" s="145"/>
      <c r="E266" s="147"/>
      <c r="F266" s="60"/>
      <c r="G266" s="54" t="e">
        <f>VLOOKUP(F266,Foglio1!$F$2:$G$1509,2,FALSE)</f>
        <v>#N/A</v>
      </c>
      <c r="H266" s="148"/>
      <c r="I266" s="149"/>
      <c r="J266" s="149"/>
      <c r="K266" s="149"/>
      <c r="L266" s="149"/>
      <c r="M266" s="150"/>
      <c r="N266" s="150"/>
      <c r="O266" s="151"/>
      <c r="P266" s="151"/>
      <c r="Q266" s="151"/>
      <c r="R266" s="151"/>
      <c r="S266" s="151"/>
      <c r="T266" s="151"/>
      <c r="U266" s="151"/>
      <c r="V266" s="151"/>
      <c r="W266" s="150"/>
      <c r="X266" s="151"/>
      <c r="Y266" s="152"/>
      <c r="Z266" s="152"/>
      <c r="AA266" s="153">
        <f t="shared" si="33"/>
        <v>0</v>
      </c>
      <c r="AB266" s="152"/>
      <c r="AC266" s="152"/>
      <c r="AD266" s="152"/>
      <c r="AE266" s="152"/>
      <c r="AF266" s="152"/>
      <c r="AG266" s="152"/>
      <c r="AH266" s="152"/>
      <c r="AI266" s="152"/>
      <c r="AJ266" s="152"/>
      <c r="AK266" s="152"/>
      <c r="AL266" s="152"/>
      <c r="AM266" s="153">
        <f t="shared" si="34"/>
        <v>0</v>
      </c>
      <c r="AN266" s="153">
        <f t="shared" si="35"/>
        <v>0</v>
      </c>
      <c r="AO266" s="153">
        <f t="shared" si="36"/>
        <v>0</v>
      </c>
      <c r="AP266" s="154" t="str">
        <f t="shared" si="37"/>
        <v/>
      </c>
      <c r="AQ266" s="94" t="b">
        <f t="shared" si="38"/>
        <v>0</v>
      </c>
      <c r="AR266" s="155" t="b">
        <f t="shared" si="39"/>
        <v>0</v>
      </c>
      <c r="AS266" s="156" t="str">
        <f t="shared" si="40"/>
        <v/>
      </c>
    </row>
    <row r="267" spans="2:45">
      <c r="B267" s="262"/>
      <c r="C267" s="146"/>
      <c r="D267" s="145"/>
      <c r="E267" s="147"/>
      <c r="F267" s="60"/>
      <c r="G267" s="54" t="e">
        <f>VLOOKUP(F267,Foglio1!$F$2:$G$1509,2,FALSE)</f>
        <v>#N/A</v>
      </c>
      <c r="H267" s="148"/>
      <c r="I267" s="149"/>
      <c r="J267" s="149"/>
      <c r="K267" s="149"/>
      <c r="L267" s="149"/>
      <c r="M267" s="150"/>
      <c r="N267" s="150"/>
      <c r="O267" s="151"/>
      <c r="P267" s="151"/>
      <c r="Q267" s="151"/>
      <c r="R267" s="151"/>
      <c r="S267" s="151"/>
      <c r="T267" s="151"/>
      <c r="U267" s="151"/>
      <c r="V267" s="151"/>
      <c r="W267" s="150"/>
      <c r="X267" s="151"/>
      <c r="Y267" s="152"/>
      <c r="Z267" s="152"/>
      <c r="AA267" s="153">
        <f t="shared" si="33"/>
        <v>0</v>
      </c>
      <c r="AB267" s="152"/>
      <c r="AC267" s="152"/>
      <c r="AD267" s="152"/>
      <c r="AE267" s="152"/>
      <c r="AF267" s="152"/>
      <c r="AG267" s="152"/>
      <c r="AH267" s="152"/>
      <c r="AI267" s="152"/>
      <c r="AJ267" s="152"/>
      <c r="AK267" s="152"/>
      <c r="AL267" s="152"/>
      <c r="AM267" s="153">
        <f t="shared" si="34"/>
        <v>0</v>
      </c>
      <c r="AN267" s="153">
        <f t="shared" si="35"/>
        <v>0</v>
      </c>
      <c r="AO267" s="153">
        <f t="shared" si="36"/>
        <v>0</v>
      </c>
      <c r="AP267" s="154" t="str">
        <f t="shared" si="37"/>
        <v/>
      </c>
      <c r="AQ267" s="94" t="b">
        <f t="shared" si="38"/>
        <v>0</v>
      </c>
      <c r="AR267" s="155" t="b">
        <f t="shared" si="39"/>
        <v>0</v>
      </c>
      <c r="AS267" s="156" t="str">
        <f t="shared" si="40"/>
        <v/>
      </c>
    </row>
    <row r="268" spans="2:45">
      <c r="B268" s="262"/>
      <c r="C268" s="146"/>
      <c r="D268" s="145"/>
      <c r="E268" s="147"/>
      <c r="F268" s="60"/>
      <c r="G268" s="54" t="e">
        <f>VLOOKUP(F268,Foglio1!$F$2:$G$1509,2,FALSE)</f>
        <v>#N/A</v>
      </c>
      <c r="H268" s="148"/>
      <c r="I268" s="149"/>
      <c r="J268" s="149"/>
      <c r="K268" s="149"/>
      <c r="L268" s="149"/>
      <c r="M268" s="150"/>
      <c r="N268" s="150"/>
      <c r="O268" s="151"/>
      <c r="P268" s="151"/>
      <c r="Q268" s="151"/>
      <c r="R268" s="151"/>
      <c r="S268" s="151"/>
      <c r="T268" s="151"/>
      <c r="U268" s="151"/>
      <c r="V268" s="151"/>
      <c r="W268" s="150"/>
      <c r="X268" s="151"/>
      <c r="Y268" s="152"/>
      <c r="Z268" s="152"/>
      <c r="AA268" s="153">
        <f t="shared" si="33"/>
        <v>0</v>
      </c>
      <c r="AB268" s="152"/>
      <c r="AC268" s="152"/>
      <c r="AD268" s="152"/>
      <c r="AE268" s="152"/>
      <c r="AF268" s="152"/>
      <c r="AG268" s="152"/>
      <c r="AH268" s="152"/>
      <c r="AI268" s="152"/>
      <c r="AJ268" s="152"/>
      <c r="AK268" s="152"/>
      <c r="AL268" s="152"/>
      <c r="AM268" s="153">
        <f t="shared" si="34"/>
        <v>0</v>
      </c>
      <c r="AN268" s="153">
        <f t="shared" si="35"/>
        <v>0</v>
      </c>
      <c r="AO268" s="153">
        <f t="shared" si="36"/>
        <v>0</v>
      </c>
      <c r="AP268" s="154" t="str">
        <f t="shared" si="37"/>
        <v/>
      </c>
      <c r="AQ268" s="94" t="b">
        <f t="shared" si="38"/>
        <v>0</v>
      </c>
      <c r="AR268" s="155" t="b">
        <f t="shared" si="39"/>
        <v>0</v>
      </c>
      <c r="AS268" s="156" t="str">
        <f t="shared" si="40"/>
        <v/>
      </c>
    </row>
    <row r="269" spans="2:45">
      <c r="B269" s="262"/>
      <c r="C269" s="146"/>
      <c r="D269" s="145"/>
      <c r="E269" s="147"/>
      <c r="F269" s="60"/>
      <c r="G269" s="54" t="e">
        <f>VLOOKUP(F269,Foglio1!$F$2:$G$1509,2,FALSE)</f>
        <v>#N/A</v>
      </c>
      <c r="H269" s="148"/>
      <c r="I269" s="149"/>
      <c r="J269" s="149"/>
      <c r="K269" s="149"/>
      <c r="L269" s="149"/>
      <c r="M269" s="150"/>
      <c r="N269" s="150"/>
      <c r="O269" s="151"/>
      <c r="P269" s="151"/>
      <c r="Q269" s="151"/>
      <c r="R269" s="151"/>
      <c r="S269" s="151"/>
      <c r="T269" s="151"/>
      <c r="U269" s="151"/>
      <c r="V269" s="151"/>
      <c r="W269" s="150"/>
      <c r="X269" s="151"/>
      <c r="Y269" s="152"/>
      <c r="Z269" s="152"/>
      <c r="AA269" s="153">
        <f t="shared" si="33"/>
        <v>0</v>
      </c>
      <c r="AB269" s="152"/>
      <c r="AC269" s="152"/>
      <c r="AD269" s="152"/>
      <c r="AE269" s="152"/>
      <c r="AF269" s="152"/>
      <c r="AG269" s="152"/>
      <c r="AH269" s="152"/>
      <c r="AI269" s="152"/>
      <c r="AJ269" s="152"/>
      <c r="AK269" s="152"/>
      <c r="AL269" s="152"/>
      <c r="AM269" s="153">
        <f t="shared" si="34"/>
        <v>0</v>
      </c>
      <c r="AN269" s="153">
        <f t="shared" si="35"/>
        <v>0</v>
      </c>
      <c r="AO269" s="153">
        <f t="shared" si="36"/>
        <v>0</v>
      </c>
      <c r="AP269" s="154" t="str">
        <f t="shared" si="37"/>
        <v/>
      </c>
      <c r="AQ269" s="94" t="b">
        <f t="shared" si="38"/>
        <v>0</v>
      </c>
      <c r="AR269" s="155" t="b">
        <f t="shared" si="39"/>
        <v>0</v>
      </c>
      <c r="AS269" s="156" t="str">
        <f t="shared" si="40"/>
        <v/>
      </c>
    </row>
    <row r="270" spans="2:45">
      <c r="B270" s="262"/>
      <c r="C270" s="146"/>
      <c r="D270" s="145"/>
      <c r="E270" s="147"/>
      <c r="F270" s="60"/>
      <c r="G270" s="54" t="e">
        <f>VLOOKUP(F270,Foglio1!$F$2:$G$1509,2,FALSE)</f>
        <v>#N/A</v>
      </c>
      <c r="H270" s="148"/>
      <c r="I270" s="149"/>
      <c r="J270" s="149"/>
      <c r="K270" s="149"/>
      <c r="L270" s="149"/>
      <c r="M270" s="150"/>
      <c r="N270" s="150"/>
      <c r="O270" s="151"/>
      <c r="P270" s="151"/>
      <c r="Q270" s="151"/>
      <c r="R270" s="151"/>
      <c r="S270" s="151"/>
      <c r="T270" s="151"/>
      <c r="U270" s="151"/>
      <c r="V270" s="151"/>
      <c r="W270" s="150"/>
      <c r="X270" s="151"/>
      <c r="Y270" s="152"/>
      <c r="Z270" s="152"/>
      <c r="AA270" s="153">
        <f t="shared" si="33"/>
        <v>0</v>
      </c>
      <c r="AB270" s="152"/>
      <c r="AC270" s="152"/>
      <c r="AD270" s="152"/>
      <c r="AE270" s="152"/>
      <c r="AF270" s="152"/>
      <c r="AG270" s="152"/>
      <c r="AH270" s="152"/>
      <c r="AI270" s="152"/>
      <c r="AJ270" s="152"/>
      <c r="AK270" s="152"/>
      <c r="AL270" s="152"/>
      <c r="AM270" s="153">
        <f t="shared" si="34"/>
        <v>0</v>
      </c>
      <c r="AN270" s="153">
        <f t="shared" si="35"/>
        <v>0</v>
      </c>
      <c r="AO270" s="153">
        <f t="shared" si="36"/>
        <v>0</v>
      </c>
      <c r="AP270" s="154" t="str">
        <f t="shared" si="37"/>
        <v/>
      </c>
      <c r="AQ270" s="94" t="b">
        <f t="shared" si="38"/>
        <v>0</v>
      </c>
      <c r="AR270" s="155" t="b">
        <f t="shared" si="39"/>
        <v>0</v>
      </c>
      <c r="AS270" s="156" t="str">
        <f t="shared" si="40"/>
        <v/>
      </c>
    </row>
    <row r="271" spans="2:45">
      <c r="B271" s="262"/>
      <c r="C271" s="146"/>
      <c r="D271" s="145"/>
      <c r="E271" s="147"/>
      <c r="F271" s="60"/>
      <c r="G271" s="54" t="e">
        <f>VLOOKUP(F271,Foglio1!$F$2:$G$1509,2,FALSE)</f>
        <v>#N/A</v>
      </c>
      <c r="H271" s="148"/>
      <c r="I271" s="149"/>
      <c r="J271" s="149"/>
      <c r="K271" s="149"/>
      <c r="L271" s="149"/>
      <c r="M271" s="150"/>
      <c r="N271" s="150"/>
      <c r="O271" s="151"/>
      <c r="P271" s="151"/>
      <c r="Q271" s="151"/>
      <c r="R271" s="151"/>
      <c r="S271" s="151"/>
      <c r="T271" s="151"/>
      <c r="U271" s="151"/>
      <c r="V271" s="151"/>
      <c r="W271" s="150"/>
      <c r="X271" s="151"/>
      <c r="Y271" s="152"/>
      <c r="Z271" s="152"/>
      <c r="AA271" s="153">
        <f t="shared" si="33"/>
        <v>0</v>
      </c>
      <c r="AB271" s="152"/>
      <c r="AC271" s="152"/>
      <c r="AD271" s="152"/>
      <c r="AE271" s="152"/>
      <c r="AF271" s="152"/>
      <c r="AG271" s="152"/>
      <c r="AH271" s="152"/>
      <c r="AI271" s="152"/>
      <c r="AJ271" s="152"/>
      <c r="AK271" s="152"/>
      <c r="AL271" s="152"/>
      <c r="AM271" s="153">
        <f t="shared" si="34"/>
        <v>0</v>
      </c>
      <c r="AN271" s="153">
        <f t="shared" si="35"/>
        <v>0</v>
      </c>
      <c r="AO271" s="153">
        <f t="shared" si="36"/>
        <v>0</v>
      </c>
      <c r="AP271" s="154" t="str">
        <f t="shared" si="37"/>
        <v/>
      </c>
      <c r="AQ271" s="94" t="b">
        <f t="shared" si="38"/>
        <v>0</v>
      </c>
      <c r="AR271" s="155" t="b">
        <f t="shared" si="39"/>
        <v>0</v>
      </c>
      <c r="AS271" s="156" t="str">
        <f t="shared" si="40"/>
        <v/>
      </c>
    </row>
    <row r="272" spans="2:45">
      <c r="B272" s="262"/>
      <c r="C272" s="146"/>
      <c r="D272" s="145"/>
      <c r="E272" s="147"/>
      <c r="F272" s="60"/>
      <c r="G272" s="54" t="e">
        <f>VLOOKUP(F272,Foglio1!$F$2:$G$1509,2,FALSE)</f>
        <v>#N/A</v>
      </c>
      <c r="H272" s="148"/>
      <c r="I272" s="149"/>
      <c r="J272" s="149"/>
      <c r="K272" s="149"/>
      <c r="L272" s="149"/>
      <c r="M272" s="150"/>
      <c r="N272" s="150"/>
      <c r="O272" s="151"/>
      <c r="P272" s="151"/>
      <c r="Q272" s="151"/>
      <c r="R272" s="151"/>
      <c r="S272" s="151"/>
      <c r="T272" s="151"/>
      <c r="U272" s="151"/>
      <c r="V272" s="151"/>
      <c r="W272" s="150"/>
      <c r="X272" s="151"/>
      <c r="Y272" s="152"/>
      <c r="Z272" s="152"/>
      <c r="AA272" s="153">
        <f t="shared" si="33"/>
        <v>0</v>
      </c>
      <c r="AB272" s="152"/>
      <c r="AC272" s="152"/>
      <c r="AD272" s="152"/>
      <c r="AE272" s="152"/>
      <c r="AF272" s="152"/>
      <c r="AG272" s="152"/>
      <c r="AH272" s="152"/>
      <c r="AI272" s="152"/>
      <c r="AJ272" s="152"/>
      <c r="AK272" s="152"/>
      <c r="AL272" s="152"/>
      <c r="AM272" s="153">
        <f t="shared" si="34"/>
        <v>0</v>
      </c>
      <c r="AN272" s="153">
        <f t="shared" si="35"/>
        <v>0</v>
      </c>
      <c r="AO272" s="153">
        <f t="shared" si="36"/>
        <v>0</v>
      </c>
      <c r="AP272" s="154" t="str">
        <f t="shared" si="37"/>
        <v/>
      </c>
      <c r="AQ272" s="94" t="b">
        <f t="shared" si="38"/>
        <v>0</v>
      </c>
      <c r="AR272" s="155" t="b">
        <f t="shared" si="39"/>
        <v>0</v>
      </c>
      <c r="AS272" s="156" t="str">
        <f t="shared" si="40"/>
        <v/>
      </c>
    </row>
    <row r="273" spans="2:45">
      <c r="B273" s="262"/>
      <c r="C273" s="146"/>
      <c r="D273" s="145"/>
      <c r="E273" s="147"/>
      <c r="F273" s="60"/>
      <c r="G273" s="54" t="e">
        <f>VLOOKUP(F273,Foglio1!$F$2:$G$1509,2,FALSE)</f>
        <v>#N/A</v>
      </c>
      <c r="H273" s="148"/>
      <c r="I273" s="149"/>
      <c r="J273" s="149"/>
      <c r="K273" s="149"/>
      <c r="L273" s="149"/>
      <c r="M273" s="150"/>
      <c r="N273" s="150"/>
      <c r="O273" s="151"/>
      <c r="P273" s="151"/>
      <c r="Q273" s="151"/>
      <c r="R273" s="151"/>
      <c r="S273" s="151"/>
      <c r="T273" s="151"/>
      <c r="U273" s="151"/>
      <c r="V273" s="151"/>
      <c r="W273" s="150"/>
      <c r="X273" s="151"/>
      <c r="Y273" s="152"/>
      <c r="Z273" s="152"/>
      <c r="AA273" s="153">
        <f t="shared" si="33"/>
        <v>0</v>
      </c>
      <c r="AB273" s="152"/>
      <c r="AC273" s="152"/>
      <c r="AD273" s="152"/>
      <c r="AE273" s="152"/>
      <c r="AF273" s="152"/>
      <c r="AG273" s="152"/>
      <c r="AH273" s="152"/>
      <c r="AI273" s="152"/>
      <c r="AJ273" s="152"/>
      <c r="AK273" s="152"/>
      <c r="AL273" s="152"/>
      <c r="AM273" s="153">
        <f t="shared" si="34"/>
        <v>0</v>
      </c>
      <c r="AN273" s="153">
        <f t="shared" si="35"/>
        <v>0</v>
      </c>
      <c r="AO273" s="153">
        <f t="shared" si="36"/>
        <v>0</v>
      </c>
      <c r="AP273" s="154" t="str">
        <f t="shared" si="37"/>
        <v/>
      </c>
      <c r="AQ273" s="94" t="b">
        <f t="shared" si="38"/>
        <v>0</v>
      </c>
      <c r="AR273" s="155" t="b">
        <f t="shared" si="39"/>
        <v>0</v>
      </c>
      <c r="AS273" s="156" t="str">
        <f t="shared" si="40"/>
        <v/>
      </c>
    </row>
    <row r="274" spans="2:45">
      <c r="B274" s="262"/>
      <c r="C274" s="146"/>
      <c r="D274" s="145"/>
      <c r="E274" s="147"/>
      <c r="F274" s="60"/>
      <c r="G274" s="54" t="e">
        <f>VLOOKUP(F274,Foglio1!$F$2:$G$1509,2,FALSE)</f>
        <v>#N/A</v>
      </c>
      <c r="H274" s="148"/>
      <c r="I274" s="149"/>
      <c r="J274" s="149"/>
      <c r="K274" s="149"/>
      <c r="L274" s="149"/>
      <c r="M274" s="150"/>
      <c r="N274" s="150"/>
      <c r="O274" s="151"/>
      <c r="P274" s="151"/>
      <c r="Q274" s="151"/>
      <c r="R274" s="151"/>
      <c r="S274" s="151"/>
      <c r="T274" s="151"/>
      <c r="U274" s="151"/>
      <c r="V274" s="151"/>
      <c r="W274" s="150"/>
      <c r="X274" s="151"/>
      <c r="Y274" s="152"/>
      <c r="Z274" s="152"/>
      <c r="AA274" s="153">
        <f t="shared" si="33"/>
        <v>0</v>
      </c>
      <c r="AB274" s="152"/>
      <c r="AC274" s="152"/>
      <c r="AD274" s="152"/>
      <c r="AE274" s="152"/>
      <c r="AF274" s="152"/>
      <c r="AG274" s="152"/>
      <c r="AH274" s="152"/>
      <c r="AI274" s="152"/>
      <c r="AJ274" s="152"/>
      <c r="AK274" s="152"/>
      <c r="AL274" s="152"/>
      <c r="AM274" s="153">
        <f t="shared" si="34"/>
        <v>0</v>
      </c>
      <c r="AN274" s="153">
        <f t="shared" si="35"/>
        <v>0</v>
      </c>
      <c r="AO274" s="153">
        <f t="shared" si="36"/>
        <v>0</v>
      </c>
      <c r="AP274" s="154" t="str">
        <f t="shared" si="37"/>
        <v/>
      </c>
      <c r="AQ274" s="94" t="b">
        <f t="shared" si="38"/>
        <v>0</v>
      </c>
      <c r="AR274" s="155" t="b">
        <f t="shared" si="39"/>
        <v>0</v>
      </c>
      <c r="AS274" s="156" t="str">
        <f t="shared" si="40"/>
        <v/>
      </c>
    </row>
    <row r="275" spans="2:45">
      <c r="B275" s="262"/>
      <c r="C275" s="146"/>
      <c r="D275" s="145"/>
      <c r="E275" s="147"/>
      <c r="F275" s="60"/>
      <c r="G275" s="54" t="e">
        <f>VLOOKUP(F275,Foglio1!$F$2:$G$1509,2,FALSE)</f>
        <v>#N/A</v>
      </c>
      <c r="H275" s="148"/>
      <c r="I275" s="149"/>
      <c r="J275" s="149"/>
      <c r="K275" s="149"/>
      <c r="L275" s="149"/>
      <c r="M275" s="150"/>
      <c r="N275" s="150"/>
      <c r="O275" s="151"/>
      <c r="P275" s="151"/>
      <c r="Q275" s="151"/>
      <c r="R275" s="151"/>
      <c r="S275" s="151"/>
      <c r="T275" s="151"/>
      <c r="U275" s="151"/>
      <c r="V275" s="151"/>
      <c r="W275" s="150"/>
      <c r="X275" s="151"/>
      <c r="Y275" s="152"/>
      <c r="Z275" s="152"/>
      <c r="AA275" s="153">
        <f t="shared" si="33"/>
        <v>0</v>
      </c>
      <c r="AB275" s="152"/>
      <c r="AC275" s="152"/>
      <c r="AD275" s="152"/>
      <c r="AE275" s="152"/>
      <c r="AF275" s="152"/>
      <c r="AG275" s="152"/>
      <c r="AH275" s="152"/>
      <c r="AI275" s="152"/>
      <c r="AJ275" s="152"/>
      <c r="AK275" s="152"/>
      <c r="AL275" s="152"/>
      <c r="AM275" s="153">
        <f t="shared" si="34"/>
        <v>0</v>
      </c>
      <c r="AN275" s="153">
        <f t="shared" si="35"/>
        <v>0</v>
      </c>
      <c r="AO275" s="153">
        <f t="shared" si="36"/>
        <v>0</v>
      </c>
      <c r="AP275" s="154" t="str">
        <f t="shared" si="37"/>
        <v/>
      </c>
      <c r="AQ275" s="94" t="b">
        <f t="shared" si="38"/>
        <v>0</v>
      </c>
      <c r="AR275" s="155" t="b">
        <f t="shared" si="39"/>
        <v>0</v>
      </c>
      <c r="AS275" s="156" t="str">
        <f t="shared" si="40"/>
        <v/>
      </c>
    </row>
    <row r="276" spans="2:45">
      <c r="B276" s="262"/>
      <c r="C276" s="146"/>
      <c r="D276" s="145"/>
      <c r="E276" s="147"/>
      <c r="F276" s="60"/>
      <c r="G276" s="54" t="e">
        <f>VLOOKUP(F276,Foglio1!$F$2:$G$1509,2,FALSE)</f>
        <v>#N/A</v>
      </c>
      <c r="H276" s="148"/>
      <c r="I276" s="149"/>
      <c r="J276" s="149"/>
      <c r="K276" s="149"/>
      <c r="L276" s="149"/>
      <c r="M276" s="150"/>
      <c r="N276" s="150"/>
      <c r="O276" s="151"/>
      <c r="P276" s="151"/>
      <c r="Q276" s="151"/>
      <c r="R276" s="151"/>
      <c r="S276" s="151"/>
      <c r="T276" s="151"/>
      <c r="U276" s="151"/>
      <c r="V276" s="151"/>
      <c r="W276" s="150"/>
      <c r="X276" s="151"/>
      <c r="Y276" s="152"/>
      <c r="Z276" s="152"/>
      <c r="AA276" s="153">
        <f t="shared" si="33"/>
        <v>0</v>
      </c>
      <c r="AB276" s="152"/>
      <c r="AC276" s="152"/>
      <c r="AD276" s="152"/>
      <c r="AE276" s="152"/>
      <c r="AF276" s="152"/>
      <c r="AG276" s="152"/>
      <c r="AH276" s="152"/>
      <c r="AI276" s="152"/>
      <c r="AJ276" s="152"/>
      <c r="AK276" s="152"/>
      <c r="AL276" s="152"/>
      <c r="AM276" s="153">
        <f t="shared" si="34"/>
        <v>0</v>
      </c>
      <c r="AN276" s="153">
        <f t="shared" si="35"/>
        <v>0</v>
      </c>
      <c r="AO276" s="153">
        <f t="shared" si="36"/>
        <v>0</v>
      </c>
      <c r="AP276" s="154" t="str">
        <f t="shared" si="37"/>
        <v/>
      </c>
      <c r="AQ276" s="94" t="b">
        <f t="shared" si="38"/>
        <v>0</v>
      </c>
      <c r="AR276" s="155" t="b">
        <f t="shared" si="39"/>
        <v>0</v>
      </c>
      <c r="AS276" s="156" t="str">
        <f t="shared" si="40"/>
        <v/>
      </c>
    </row>
    <row r="277" spans="2:45">
      <c r="B277" s="262"/>
      <c r="C277" s="146"/>
      <c r="D277" s="145"/>
      <c r="E277" s="147"/>
      <c r="F277" s="60"/>
      <c r="G277" s="54" t="e">
        <f>VLOOKUP(F277,Foglio1!$F$2:$G$1509,2,FALSE)</f>
        <v>#N/A</v>
      </c>
      <c r="H277" s="148"/>
      <c r="I277" s="149"/>
      <c r="J277" s="149"/>
      <c r="K277" s="149"/>
      <c r="L277" s="149"/>
      <c r="M277" s="150"/>
      <c r="N277" s="150"/>
      <c r="O277" s="151"/>
      <c r="P277" s="151"/>
      <c r="Q277" s="151"/>
      <c r="R277" s="151"/>
      <c r="S277" s="151"/>
      <c r="T277" s="151"/>
      <c r="U277" s="151"/>
      <c r="V277" s="151"/>
      <c r="W277" s="150"/>
      <c r="X277" s="151"/>
      <c r="Y277" s="152"/>
      <c r="Z277" s="152"/>
      <c r="AA277" s="153">
        <f t="shared" si="33"/>
        <v>0</v>
      </c>
      <c r="AB277" s="152"/>
      <c r="AC277" s="152"/>
      <c r="AD277" s="152"/>
      <c r="AE277" s="152"/>
      <c r="AF277" s="152"/>
      <c r="AG277" s="152"/>
      <c r="AH277" s="152"/>
      <c r="AI277" s="152"/>
      <c r="AJ277" s="152"/>
      <c r="AK277" s="152"/>
      <c r="AL277" s="152"/>
      <c r="AM277" s="153">
        <f t="shared" si="34"/>
        <v>0</v>
      </c>
      <c r="AN277" s="153">
        <f t="shared" si="35"/>
        <v>0</v>
      </c>
      <c r="AO277" s="153">
        <f t="shared" si="36"/>
        <v>0</v>
      </c>
      <c r="AP277" s="154" t="str">
        <f t="shared" si="37"/>
        <v/>
      </c>
      <c r="AQ277" s="94" t="b">
        <f t="shared" si="38"/>
        <v>0</v>
      </c>
      <c r="AR277" s="155" t="b">
        <f t="shared" si="39"/>
        <v>0</v>
      </c>
      <c r="AS277" s="156" t="str">
        <f t="shared" si="40"/>
        <v/>
      </c>
    </row>
    <row r="278" spans="2:45">
      <c r="B278" s="262"/>
      <c r="C278" s="146"/>
      <c r="D278" s="145"/>
      <c r="E278" s="147"/>
      <c r="F278" s="60"/>
      <c r="G278" s="54" t="e">
        <f>VLOOKUP(F278,Foglio1!$F$2:$G$1509,2,FALSE)</f>
        <v>#N/A</v>
      </c>
      <c r="H278" s="148"/>
      <c r="I278" s="149"/>
      <c r="J278" s="149"/>
      <c r="K278" s="149"/>
      <c r="L278" s="149"/>
      <c r="M278" s="150"/>
      <c r="N278" s="150"/>
      <c r="O278" s="151"/>
      <c r="P278" s="151"/>
      <c r="Q278" s="151"/>
      <c r="R278" s="151"/>
      <c r="S278" s="151"/>
      <c r="T278" s="151"/>
      <c r="U278" s="151"/>
      <c r="V278" s="151"/>
      <c r="W278" s="150"/>
      <c r="X278" s="151"/>
      <c r="Y278" s="152"/>
      <c r="Z278" s="152"/>
      <c r="AA278" s="153">
        <f t="shared" si="33"/>
        <v>0</v>
      </c>
      <c r="AB278" s="152"/>
      <c r="AC278" s="152"/>
      <c r="AD278" s="152"/>
      <c r="AE278" s="152"/>
      <c r="AF278" s="152"/>
      <c r="AG278" s="152"/>
      <c r="AH278" s="152"/>
      <c r="AI278" s="152"/>
      <c r="AJ278" s="152"/>
      <c r="AK278" s="152"/>
      <c r="AL278" s="152"/>
      <c r="AM278" s="153">
        <f t="shared" si="34"/>
        <v>0</v>
      </c>
      <c r="AN278" s="153">
        <f t="shared" si="35"/>
        <v>0</v>
      </c>
      <c r="AO278" s="153">
        <f t="shared" si="36"/>
        <v>0</v>
      </c>
      <c r="AP278" s="154" t="str">
        <f t="shared" si="37"/>
        <v/>
      </c>
      <c r="AQ278" s="94" t="b">
        <f t="shared" si="38"/>
        <v>0</v>
      </c>
      <c r="AR278" s="155" t="b">
        <f t="shared" si="39"/>
        <v>0</v>
      </c>
      <c r="AS278" s="156" t="str">
        <f t="shared" si="40"/>
        <v/>
      </c>
    </row>
    <row r="279" spans="2:45">
      <c r="B279" s="262"/>
      <c r="C279" s="146"/>
      <c r="D279" s="145"/>
      <c r="E279" s="147"/>
      <c r="F279" s="60"/>
      <c r="G279" s="54" t="e">
        <f>VLOOKUP(F279,Foglio1!$F$2:$G$1509,2,FALSE)</f>
        <v>#N/A</v>
      </c>
      <c r="H279" s="148"/>
      <c r="I279" s="149"/>
      <c r="J279" s="149"/>
      <c r="K279" s="149"/>
      <c r="L279" s="149"/>
      <c r="M279" s="150"/>
      <c r="N279" s="150"/>
      <c r="O279" s="151"/>
      <c r="P279" s="151"/>
      <c r="Q279" s="151"/>
      <c r="R279" s="151"/>
      <c r="S279" s="151"/>
      <c r="T279" s="151"/>
      <c r="U279" s="151"/>
      <c r="V279" s="151"/>
      <c r="W279" s="150"/>
      <c r="X279" s="151"/>
      <c r="Y279" s="152"/>
      <c r="Z279" s="152"/>
      <c r="AA279" s="153">
        <f t="shared" si="33"/>
        <v>0</v>
      </c>
      <c r="AB279" s="152"/>
      <c r="AC279" s="152"/>
      <c r="AD279" s="152"/>
      <c r="AE279" s="152"/>
      <c r="AF279" s="152"/>
      <c r="AG279" s="152"/>
      <c r="AH279" s="152"/>
      <c r="AI279" s="152"/>
      <c r="AJ279" s="152"/>
      <c r="AK279" s="152"/>
      <c r="AL279" s="152"/>
      <c r="AM279" s="153">
        <f t="shared" si="34"/>
        <v>0</v>
      </c>
      <c r="AN279" s="153">
        <f t="shared" si="35"/>
        <v>0</v>
      </c>
      <c r="AO279" s="153">
        <f t="shared" si="36"/>
        <v>0</v>
      </c>
      <c r="AP279" s="154" t="str">
        <f t="shared" si="37"/>
        <v/>
      </c>
      <c r="AQ279" s="94" t="b">
        <f t="shared" si="38"/>
        <v>0</v>
      </c>
      <c r="AR279" s="155" t="b">
        <f t="shared" si="39"/>
        <v>0</v>
      </c>
      <c r="AS279" s="156" t="str">
        <f t="shared" si="40"/>
        <v/>
      </c>
    </row>
    <row r="280" spans="2:45">
      <c r="B280" s="262"/>
      <c r="C280" s="146"/>
      <c r="D280" s="145"/>
      <c r="E280" s="147"/>
      <c r="F280" s="60"/>
      <c r="G280" s="54" t="e">
        <f>VLOOKUP(F280,Foglio1!$F$2:$G$1509,2,FALSE)</f>
        <v>#N/A</v>
      </c>
      <c r="H280" s="148"/>
      <c r="I280" s="149"/>
      <c r="J280" s="149"/>
      <c r="K280" s="149"/>
      <c r="L280" s="149"/>
      <c r="M280" s="150"/>
      <c r="N280" s="150"/>
      <c r="O280" s="151"/>
      <c r="P280" s="151"/>
      <c r="Q280" s="151"/>
      <c r="R280" s="151"/>
      <c r="S280" s="151"/>
      <c r="T280" s="151"/>
      <c r="U280" s="151"/>
      <c r="V280" s="151"/>
      <c r="W280" s="150"/>
      <c r="X280" s="151"/>
      <c r="Y280" s="152"/>
      <c r="Z280" s="152"/>
      <c r="AA280" s="153">
        <f t="shared" si="33"/>
        <v>0</v>
      </c>
      <c r="AB280" s="152"/>
      <c r="AC280" s="152"/>
      <c r="AD280" s="152"/>
      <c r="AE280" s="152"/>
      <c r="AF280" s="152"/>
      <c r="AG280" s="152"/>
      <c r="AH280" s="152"/>
      <c r="AI280" s="152"/>
      <c r="AJ280" s="152"/>
      <c r="AK280" s="152"/>
      <c r="AL280" s="152"/>
      <c r="AM280" s="153">
        <f t="shared" si="34"/>
        <v>0</v>
      </c>
      <c r="AN280" s="153">
        <f t="shared" si="35"/>
        <v>0</v>
      </c>
      <c r="AO280" s="153">
        <f t="shared" si="36"/>
        <v>0</v>
      </c>
      <c r="AP280" s="154" t="str">
        <f t="shared" si="37"/>
        <v/>
      </c>
      <c r="AQ280" s="94" t="b">
        <f t="shared" si="38"/>
        <v>0</v>
      </c>
      <c r="AR280" s="155" t="b">
        <f t="shared" si="39"/>
        <v>0</v>
      </c>
      <c r="AS280" s="156" t="str">
        <f t="shared" si="40"/>
        <v/>
      </c>
    </row>
    <row r="281" spans="2:45">
      <c r="B281" s="262"/>
      <c r="C281" s="146"/>
      <c r="D281" s="145"/>
      <c r="E281" s="147"/>
      <c r="F281" s="60"/>
      <c r="G281" s="54" t="e">
        <f>VLOOKUP(F281,Foglio1!$F$2:$G$1509,2,FALSE)</f>
        <v>#N/A</v>
      </c>
      <c r="H281" s="148"/>
      <c r="I281" s="149"/>
      <c r="J281" s="149"/>
      <c r="K281" s="149"/>
      <c r="L281" s="149"/>
      <c r="M281" s="150"/>
      <c r="N281" s="150"/>
      <c r="O281" s="151"/>
      <c r="P281" s="151"/>
      <c r="Q281" s="151"/>
      <c r="R281" s="151"/>
      <c r="S281" s="151"/>
      <c r="T281" s="151"/>
      <c r="U281" s="151"/>
      <c r="V281" s="151"/>
      <c r="W281" s="150"/>
      <c r="X281" s="151"/>
      <c r="Y281" s="152"/>
      <c r="Z281" s="152"/>
      <c r="AA281" s="153">
        <f t="shared" si="33"/>
        <v>0</v>
      </c>
      <c r="AB281" s="152"/>
      <c r="AC281" s="152"/>
      <c r="AD281" s="152"/>
      <c r="AE281" s="152"/>
      <c r="AF281" s="152"/>
      <c r="AG281" s="152"/>
      <c r="AH281" s="152"/>
      <c r="AI281" s="152"/>
      <c r="AJ281" s="152"/>
      <c r="AK281" s="152"/>
      <c r="AL281" s="152"/>
      <c r="AM281" s="153">
        <f t="shared" si="34"/>
        <v>0</v>
      </c>
      <c r="AN281" s="153">
        <f t="shared" si="35"/>
        <v>0</v>
      </c>
      <c r="AO281" s="153">
        <f t="shared" si="36"/>
        <v>0</v>
      </c>
      <c r="AP281" s="154" t="str">
        <f t="shared" si="37"/>
        <v/>
      </c>
      <c r="AQ281" s="94" t="b">
        <f t="shared" si="38"/>
        <v>0</v>
      </c>
      <c r="AR281" s="155" t="b">
        <f t="shared" si="39"/>
        <v>0</v>
      </c>
      <c r="AS281" s="156" t="str">
        <f t="shared" si="40"/>
        <v/>
      </c>
    </row>
    <row r="282" spans="2:45">
      <c r="B282" s="262"/>
      <c r="C282" s="146"/>
      <c r="D282" s="145"/>
      <c r="E282" s="147"/>
      <c r="F282" s="60"/>
      <c r="G282" s="54" t="e">
        <f>VLOOKUP(F282,Foglio1!$F$2:$G$1509,2,FALSE)</f>
        <v>#N/A</v>
      </c>
      <c r="H282" s="148"/>
      <c r="I282" s="149"/>
      <c r="J282" s="149"/>
      <c r="K282" s="149"/>
      <c r="L282" s="149"/>
      <c r="M282" s="150"/>
      <c r="N282" s="150"/>
      <c r="O282" s="151"/>
      <c r="P282" s="151"/>
      <c r="Q282" s="151"/>
      <c r="R282" s="151"/>
      <c r="S282" s="151"/>
      <c r="T282" s="151"/>
      <c r="U282" s="151"/>
      <c r="V282" s="151"/>
      <c r="W282" s="150"/>
      <c r="X282" s="151"/>
      <c r="Y282" s="152"/>
      <c r="Z282" s="152"/>
      <c r="AA282" s="153">
        <f t="shared" si="33"/>
        <v>0</v>
      </c>
      <c r="AB282" s="152"/>
      <c r="AC282" s="152"/>
      <c r="AD282" s="152"/>
      <c r="AE282" s="152"/>
      <c r="AF282" s="152"/>
      <c r="AG282" s="152"/>
      <c r="AH282" s="152"/>
      <c r="AI282" s="152"/>
      <c r="AJ282" s="152"/>
      <c r="AK282" s="152"/>
      <c r="AL282" s="152"/>
      <c r="AM282" s="153">
        <f t="shared" si="34"/>
        <v>0</v>
      </c>
      <c r="AN282" s="153">
        <f t="shared" si="35"/>
        <v>0</v>
      </c>
      <c r="AO282" s="153">
        <f t="shared" si="36"/>
        <v>0</v>
      </c>
      <c r="AP282" s="154" t="str">
        <f t="shared" si="37"/>
        <v/>
      </c>
      <c r="AQ282" s="94" t="b">
        <f t="shared" si="38"/>
        <v>0</v>
      </c>
      <c r="AR282" s="155" t="b">
        <f t="shared" si="39"/>
        <v>0</v>
      </c>
      <c r="AS282" s="156" t="str">
        <f t="shared" si="40"/>
        <v/>
      </c>
    </row>
    <row r="283" spans="2:45">
      <c r="B283" s="262"/>
      <c r="C283" s="146"/>
      <c r="D283" s="145"/>
      <c r="E283" s="147"/>
      <c r="F283" s="60"/>
      <c r="G283" s="54" t="e">
        <f>VLOOKUP(F283,Foglio1!$F$2:$G$1509,2,FALSE)</f>
        <v>#N/A</v>
      </c>
      <c r="H283" s="148"/>
      <c r="I283" s="149"/>
      <c r="J283" s="149"/>
      <c r="K283" s="149"/>
      <c r="L283" s="149"/>
      <c r="M283" s="150"/>
      <c r="N283" s="150"/>
      <c r="O283" s="151"/>
      <c r="P283" s="151"/>
      <c r="Q283" s="151"/>
      <c r="R283" s="151"/>
      <c r="S283" s="151"/>
      <c r="T283" s="151"/>
      <c r="U283" s="151"/>
      <c r="V283" s="151"/>
      <c r="W283" s="150"/>
      <c r="X283" s="151"/>
      <c r="Y283" s="152"/>
      <c r="Z283" s="152"/>
      <c r="AA283" s="153">
        <f t="shared" si="33"/>
        <v>0</v>
      </c>
      <c r="AB283" s="152"/>
      <c r="AC283" s="152"/>
      <c r="AD283" s="152"/>
      <c r="AE283" s="152"/>
      <c r="AF283" s="152"/>
      <c r="AG283" s="152"/>
      <c r="AH283" s="152"/>
      <c r="AI283" s="152"/>
      <c r="AJ283" s="152"/>
      <c r="AK283" s="152"/>
      <c r="AL283" s="152"/>
      <c r="AM283" s="153">
        <f t="shared" si="34"/>
        <v>0</v>
      </c>
      <c r="AN283" s="153">
        <f t="shared" si="35"/>
        <v>0</v>
      </c>
      <c r="AO283" s="153">
        <f t="shared" si="36"/>
        <v>0</v>
      </c>
      <c r="AP283" s="154" t="str">
        <f t="shared" si="37"/>
        <v/>
      </c>
      <c r="AQ283" s="94" t="b">
        <f t="shared" si="38"/>
        <v>0</v>
      </c>
      <c r="AR283" s="155" t="b">
        <f t="shared" si="39"/>
        <v>0</v>
      </c>
      <c r="AS283" s="156" t="str">
        <f t="shared" si="40"/>
        <v/>
      </c>
    </row>
    <row r="284" spans="2:45">
      <c r="B284" s="262"/>
      <c r="C284" s="146"/>
      <c r="D284" s="145"/>
      <c r="E284" s="147"/>
      <c r="F284" s="60"/>
      <c r="G284" s="54" t="e">
        <f>VLOOKUP(F284,Foglio1!$F$2:$G$1509,2,FALSE)</f>
        <v>#N/A</v>
      </c>
      <c r="H284" s="148"/>
      <c r="I284" s="149"/>
      <c r="J284" s="149"/>
      <c r="K284" s="149"/>
      <c r="L284" s="149"/>
      <c r="M284" s="150"/>
      <c r="N284" s="150"/>
      <c r="O284" s="151"/>
      <c r="P284" s="151"/>
      <c r="Q284" s="151"/>
      <c r="R284" s="151"/>
      <c r="S284" s="151"/>
      <c r="T284" s="151"/>
      <c r="U284" s="151"/>
      <c r="V284" s="151"/>
      <c r="W284" s="150"/>
      <c r="X284" s="151"/>
      <c r="Y284" s="152"/>
      <c r="Z284" s="152"/>
      <c r="AA284" s="153">
        <f t="shared" si="33"/>
        <v>0</v>
      </c>
      <c r="AB284" s="152"/>
      <c r="AC284" s="152"/>
      <c r="AD284" s="152"/>
      <c r="AE284" s="152"/>
      <c r="AF284" s="152"/>
      <c r="AG284" s="152"/>
      <c r="AH284" s="152"/>
      <c r="AI284" s="152"/>
      <c r="AJ284" s="152"/>
      <c r="AK284" s="152"/>
      <c r="AL284" s="152"/>
      <c r="AM284" s="153">
        <f t="shared" si="34"/>
        <v>0</v>
      </c>
      <c r="AN284" s="153">
        <f t="shared" si="35"/>
        <v>0</v>
      </c>
      <c r="AO284" s="153">
        <f t="shared" si="36"/>
        <v>0</v>
      </c>
      <c r="AP284" s="154" t="str">
        <f t="shared" si="37"/>
        <v/>
      </c>
      <c r="AQ284" s="94" t="b">
        <f t="shared" si="38"/>
        <v>0</v>
      </c>
      <c r="AR284" s="155" t="b">
        <f t="shared" si="39"/>
        <v>0</v>
      </c>
      <c r="AS284" s="156" t="str">
        <f t="shared" si="40"/>
        <v/>
      </c>
    </row>
    <row r="285" spans="2:45">
      <c r="B285" s="262"/>
      <c r="C285" s="146"/>
      <c r="D285" s="145"/>
      <c r="E285" s="147"/>
      <c r="F285" s="60"/>
      <c r="G285" s="54" t="e">
        <f>VLOOKUP(F285,Foglio1!$F$2:$G$1509,2,FALSE)</f>
        <v>#N/A</v>
      </c>
      <c r="H285" s="148"/>
      <c r="I285" s="149"/>
      <c r="J285" s="149"/>
      <c r="K285" s="149"/>
      <c r="L285" s="149"/>
      <c r="M285" s="150"/>
      <c r="N285" s="150"/>
      <c r="O285" s="151"/>
      <c r="P285" s="151"/>
      <c r="Q285" s="151"/>
      <c r="R285" s="151"/>
      <c r="S285" s="151"/>
      <c r="T285" s="151"/>
      <c r="U285" s="151"/>
      <c r="V285" s="151"/>
      <c r="W285" s="150"/>
      <c r="X285" s="151"/>
      <c r="Y285" s="152"/>
      <c r="Z285" s="152"/>
      <c r="AA285" s="153">
        <f t="shared" si="33"/>
        <v>0</v>
      </c>
      <c r="AB285" s="152"/>
      <c r="AC285" s="152"/>
      <c r="AD285" s="152"/>
      <c r="AE285" s="152"/>
      <c r="AF285" s="152"/>
      <c r="AG285" s="152"/>
      <c r="AH285" s="152"/>
      <c r="AI285" s="152"/>
      <c r="AJ285" s="152"/>
      <c r="AK285" s="152"/>
      <c r="AL285" s="152"/>
      <c r="AM285" s="153">
        <f t="shared" si="34"/>
        <v>0</v>
      </c>
      <c r="AN285" s="153">
        <f t="shared" si="35"/>
        <v>0</v>
      </c>
      <c r="AO285" s="153">
        <f t="shared" si="36"/>
        <v>0</v>
      </c>
      <c r="AP285" s="154" t="str">
        <f t="shared" si="37"/>
        <v/>
      </c>
      <c r="AQ285" s="94" t="b">
        <f t="shared" si="38"/>
        <v>0</v>
      </c>
      <c r="AR285" s="155" t="b">
        <f t="shared" si="39"/>
        <v>0</v>
      </c>
      <c r="AS285" s="156" t="str">
        <f t="shared" si="40"/>
        <v/>
      </c>
    </row>
    <row r="286" spans="2:45">
      <c r="B286" s="262"/>
      <c r="C286" s="146"/>
      <c r="D286" s="145"/>
      <c r="E286" s="147"/>
      <c r="F286" s="60"/>
      <c r="G286" s="54" t="e">
        <f>VLOOKUP(F286,Foglio1!$F$2:$G$1509,2,FALSE)</f>
        <v>#N/A</v>
      </c>
      <c r="H286" s="148"/>
      <c r="I286" s="149"/>
      <c r="J286" s="149"/>
      <c r="K286" s="149"/>
      <c r="L286" s="149"/>
      <c r="M286" s="150"/>
      <c r="N286" s="150"/>
      <c r="O286" s="151"/>
      <c r="P286" s="151"/>
      <c r="Q286" s="151"/>
      <c r="R286" s="151"/>
      <c r="S286" s="151"/>
      <c r="T286" s="151"/>
      <c r="U286" s="151"/>
      <c r="V286" s="151"/>
      <c r="W286" s="150"/>
      <c r="X286" s="151"/>
      <c r="Y286" s="152"/>
      <c r="Z286" s="152"/>
      <c r="AA286" s="153">
        <f t="shared" si="33"/>
        <v>0</v>
      </c>
      <c r="AB286" s="152"/>
      <c r="AC286" s="152"/>
      <c r="AD286" s="152"/>
      <c r="AE286" s="152"/>
      <c r="AF286" s="152"/>
      <c r="AG286" s="152"/>
      <c r="AH286" s="152"/>
      <c r="AI286" s="152"/>
      <c r="AJ286" s="152"/>
      <c r="AK286" s="152"/>
      <c r="AL286" s="152"/>
      <c r="AM286" s="153">
        <f t="shared" si="34"/>
        <v>0</v>
      </c>
      <c r="AN286" s="153">
        <f t="shared" si="35"/>
        <v>0</v>
      </c>
      <c r="AO286" s="153">
        <f t="shared" si="36"/>
        <v>0</v>
      </c>
      <c r="AP286" s="154" t="str">
        <f t="shared" si="37"/>
        <v/>
      </c>
      <c r="AQ286" s="94" t="b">
        <f t="shared" si="38"/>
        <v>0</v>
      </c>
      <c r="AR286" s="155" t="b">
        <f t="shared" si="39"/>
        <v>0</v>
      </c>
      <c r="AS286" s="156" t="str">
        <f t="shared" si="40"/>
        <v/>
      </c>
    </row>
    <row r="287" spans="2:45">
      <c r="B287" s="262"/>
      <c r="C287" s="146"/>
      <c r="D287" s="145"/>
      <c r="E287" s="147"/>
      <c r="F287" s="60"/>
      <c r="G287" s="54" t="e">
        <f>VLOOKUP(F287,Foglio1!$F$2:$G$1509,2,FALSE)</f>
        <v>#N/A</v>
      </c>
      <c r="H287" s="148"/>
      <c r="I287" s="149"/>
      <c r="J287" s="149"/>
      <c r="K287" s="149"/>
      <c r="L287" s="149"/>
      <c r="M287" s="150"/>
      <c r="N287" s="150"/>
      <c r="O287" s="151"/>
      <c r="P287" s="151"/>
      <c r="Q287" s="151"/>
      <c r="R287" s="151"/>
      <c r="S287" s="151"/>
      <c r="T287" s="151"/>
      <c r="U287" s="151"/>
      <c r="V287" s="151"/>
      <c r="W287" s="150"/>
      <c r="X287" s="151"/>
      <c r="Y287" s="152"/>
      <c r="Z287" s="152"/>
      <c r="AA287" s="153">
        <f t="shared" si="33"/>
        <v>0</v>
      </c>
      <c r="AB287" s="152"/>
      <c r="AC287" s="152"/>
      <c r="AD287" s="152"/>
      <c r="AE287" s="152"/>
      <c r="AF287" s="152"/>
      <c r="AG287" s="152"/>
      <c r="AH287" s="152"/>
      <c r="AI287" s="152"/>
      <c r="AJ287" s="152"/>
      <c r="AK287" s="152"/>
      <c r="AL287" s="152"/>
      <c r="AM287" s="153">
        <f t="shared" si="34"/>
        <v>0</v>
      </c>
      <c r="AN287" s="153">
        <f t="shared" si="35"/>
        <v>0</v>
      </c>
      <c r="AO287" s="153">
        <f t="shared" si="36"/>
        <v>0</v>
      </c>
      <c r="AP287" s="154" t="str">
        <f t="shared" si="37"/>
        <v/>
      </c>
      <c r="AQ287" s="94" t="b">
        <f t="shared" si="38"/>
        <v>0</v>
      </c>
      <c r="AR287" s="155" t="b">
        <f t="shared" si="39"/>
        <v>0</v>
      </c>
      <c r="AS287" s="156" t="str">
        <f t="shared" si="40"/>
        <v/>
      </c>
    </row>
    <row r="288" spans="2:45">
      <c r="B288" s="262"/>
      <c r="C288" s="146"/>
      <c r="D288" s="145"/>
      <c r="E288" s="147"/>
      <c r="F288" s="60"/>
      <c r="G288" s="54" t="e">
        <f>VLOOKUP(F288,Foglio1!$F$2:$G$1509,2,FALSE)</f>
        <v>#N/A</v>
      </c>
      <c r="H288" s="148"/>
      <c r="I288" s="149"/>
      <c r="J288" s="149"/>
      <c r="K288" s="149"/>
      <c r="L288" s="149"/>
      <c r="M288" s="150"/>
      <c r="N288" s="150"/>
      <c r="O288" s="151"/>
      <c r="P288" s="151"/>
      <c r="Q288" s="151"/>
      <c r="R288" s="151"/>
      <c r="S288" s="151"/>
      <c r="T288" s="151"/>
      <c r="U288" s="151"/>
      <c r="V288" s="151"/>
      <c r="W288" s="150"/>
      <c r="X288" s="151"/>
      <c r="Y288" s="152"/>
      <c r="Z288" s="152"/>
      <c r="AA288" s="153">
        <f t="shared" si="33"/>
        <v>0</v>
      </c>
      <c r="AB288" s="152"/>
      <c r="AC288" s="152"/>
      <c r="AD288" s="152"/>
      <c r="AE288" s="152"/>
      <c r="AF288" s="152"/>
      <c r="AG288" s="152"/>
      <c r="AH288" s="152"/>
      <c r="AI288" s="152"/>
      <c r="AJ288" s="152"/>
      <c r="AK288" s="152"/>
      <c r="AL288" s="152"/>
      <c r="AM288" s="153">
        <f t="shared" si="34"/>
        <v>0</v>
      </c>
      <c r="AN288" s="153">
        <f t="shared" si="35"/>
        <v>0</v>
      </c>
      <c r="AO288" s="153">
        <f t="shared" si="36"/>
        <v>0</v>
      </c>
      <c r="AP288" s="154" t="str">
        <f t="shared" si="37"/>
        <v/>
      </c>
      <c r="AQ288" s="94" t="b">
        <f t="shared" si="38"/>
        <v>0</v>
      </c>
      <c r="AR288" s="155" t="b">
        <f t="shared" si="39"/>
        <v>0</v>
      </c>
      <c r="AS288" s="156" t="str">
        <f t="shared" si="40"/>
        <v/>
      </c>
    </row>
    <row r="289" spans="2:45">
      <c r="B289" s="262"/>
      <c r="C289" s="146"/>
      <c r="D289" s="145"/>
      <c r="E289" s="147"/>
      <c r="F289" s="60"/>
      <c r="G289" s="54" t="e">
        <f>VLOOKUP(F289,Foglio1!$F$2:$G$1509,2,FALSE)</f>
        <v>#N/A</v>
      </c>
      <c r="H289" s="148"/>
      <c r="I289" s="149"/>
      <c r="J289" s="149"/>
      <c r="K289" s="149"/>
      <c r="L289" s="149"/>
      <c r="M289" s="150"/>
      <c r="N289" s="150"/>
      <c r="O289" s="151"/>
      <c r="P289" s="151"/>
      <c r="Q289" s="151"/>
      <c r="R289" s="151"/>
      <c r="S289" s="151"/>
      <c r="T289" s="151"/>
      <c r="U289" s="151"/>
      <c r="V289" s="151"/>
      <c r="W289" s="150"/>
      <c r="X289" s="151"/>
      <c r="Y289" s="152"/>
      <c r="Z289" s="152"/>
      <c r="AA289" s="153">
        <f t="shared" si="33"/>
        <v>0</v>
      </c>
      <c r="AB289" s="152"/>
      <c r="AC289" s="152"/>
      <c r="AD289" s="152"/>
      <c r="AE289" s="152"/>
      <c r="AF289" s="152"/>
      <c r="AG289" s="152"/>
      <c r="AH289" s="152"/>
      <c r="AI289" s="152"/>
      <c r="AJ289" s="152"/>
      <c r="AK289" s="152"/>
      <c r="AL289" s="152"/>
      <c r="AM289" s="153">
        <f t="shared" si="34"/>
        <v>0</v>
      </c>
      <c r="AN289" s="153">
        <f t="shared" si="35"/>
        <v>0</v>
      </c>
      <c r="AO289" s="153">
        <f t="shared" si="36"/>
        <v>0</v>
      </c>
      <c r="AP289" s="154" t="str">
        <f t="shared" si="37"/>
        <v/>
      </c>
      <c r="AQ289" s="94" t="b">
        <f t="shared" si="38"/>
        <v>0</v>
      </c>
      <c r="AR289" s="155" t="b">
        <f t="shared" si="39"/>
        <v>0</v>
      </c>
      <c r="AS289" s="156" t="str">
        <f t="shared" si="40"/>
        <v/>
      </c>
    </row>
    <row r="290" spans="2:45">
      <c r="B290" s="262"/>
      <c r="C290" s="146"/>
      <c r="D290" s="145"/>
      <c r="E290" s="147"/>
      <c r="F290" s="60"/>
      <c r="G290" s="54" t="e">
        <f>VLOOKUP(F290,Foglio1!$F$2:$G$1509,2,FALSE)</f>
        <v>#N/A</v>
      </c>
      <c r="H290" s="148"/>
      <c r="I290" s="149"/>
      <c r="J290" s="149"/>
      <c r="K290" s="149"/>
      <c r="L290" s="149"/>
      <c r="M290" s="150"/>
      <c r="N290" s="150"/>
      <c r="O290" s="151"/>
      <c r="P290" s="151"/>
      <c r="Q290" s="151"/>
      <c r="R290" s="151"/>
      <c r="S290" s="151"/>
      <c r="T290" s="151"/>
      <c r="U290" s="151"/>
      <c r="V290" s="151"/>
      <c r="W290" s="150"/>
      <c r="X290" s="151"/>
      <c r="Y290" s="152"/>
      <c r="Z290" s="152"/>
      <c r="AA290" s="153">
        <f t="shared" si="33"/>
        <v>0</v>
      </c>
      <c r="AB290" s="152"/>
      <c r="AC290" s="152"/>
      <c r="AD290" s="152"/>
      <c r="AE290" s="152"/>
      <c r="AF290" s="152"/>
      <c r="AG290" s="152"/>
      <c r="AH290" s="152"/>
      <c r="AI290" s="152"/>
      <c r="AJ290" s="152"/>
      <c r="AK290" s="152"/>
      <c r="AL290" s="152"/>
      <c r="AM290" s="153">
        <f t="shared" si="34"/>
        <v>0</v>
      </c>
      <c r="AN290" s="153">
        <f t="shared" si="35"/>
        <v>0</v>
      </c>
      <c r="AO290" s="153">
        <f t="shared" si="36"/>
        <v>0</v>
      </c>
      <c r="AP290" s="154" t="str">
        <f t="shared" si="37"/>
        <v/>
      </c>
      <c r="AQ290" s="94" t="b">
        <f t="shared" si="38"/>
        <v>0</v>
      </c>
      <c r="AR290" s="155" t="b">
        <f t="shared" si="39"/>
        <v>0</v>
      </c>
      <c r="AS290" s="156" t="str">
        <f t="shared" si="40"/>
        <v/>
      </c>
    </row>
    <row r="291" spans="2:45">
      <c r="B291" s="262"/>
      <c r="C291" s="146"/>
      <c r="D291" s="145"/>
      <c r="E291" s="147"/>
      <c r="F291" s="60"/>
      <c r="G291" s="54" t="e">
        <f>VLOOKUP(F291,Foglio1!$F$2:$G$1509,2,FALSE)</f>
        <v>#N/A</v>
      </c>
      <c r="H291" s="148"/>
      <c r="I291" s="149"/>
      <c r="J291" s="149"/>
      <c r="K291" s="149"/>
      <c r="L291" s="149"/>
      <c r="M291" s="150"/>
      <c r="N291" s="150"/>
      <c r="O291" s="151"/>
      <c r="P291" s="151"/>
      <c r="Q291" s="151"/>
      <c r="R291" s="151"/>
      <c r="S291" s="151"/>
      <c r="T291" s="151"/>
      <c r="U291" s="151"/>
      <c r="V291" s="151"/>
      <c r="W291" s="150"/>
      <c r="X291" s="151"/>
      <c r="Y291" s="152"/>
      <c r="Z291" s="152"/>
      <c r="AA291" s="153">
        <f t="shared" si="33"/>
        <v>0</v>
      </c>
      <c r="AB291" s="152"/>
      <c r="AC291" s="152"/>
      <c r="AD291" s="152"/>
      <c r="AE291" s="152"/>
      <c r="AF291" s="152"/>
      <c r="AG291" s="152"/>
      <c r="AH291" s="152"/>
      <c r="AI291" s="152"/>
      <c r="AJ291" s="152"/>
      <c r="AK291" s="152"/>
      <c r="AL291" s="152"/>
      <c r="AM291" s="153">
        <f t="shared" si="34"/>
        <v>0</v>
      </c>
      <c r="AN291" s="153">
        <f t="shared" si="35"/>
        <v>0</v>
      </c>
      <c r="AO291" s="153">
        <f t="shared" si="36"/>
        <v>0</v>
      </c>
      <c r="AP291" s="154" t="str">
        <f t="shared" si="37"/>
        <v/>
      </c>
      <c r="AQ291" s="94" t="b">
        <f t="shared" si="38"/>
        <v>0</v>
      </c>
      <c r="AR291" s="155" t="b">
        <f t="shared" si="39"/>
        <v>0</v>
      </c>
      <c r="AS291" s="156" t="str">
        <f t="shared" si="40"/>
        <v/>
      </c>
    </row>
    <row r="292" spans="2:45">
      <c r="B292" s="262"/>
      <c r="C292" s="146"/>
      <c r="D292" s="145"/>
      <c r="E292" s="147"/>
      <c r="F292" s="60"/>
      <c r="G292" s="54" t="e">
        <f>VLOOKUP(F292,Foglio1!$F$2:$G$1509,2,FALSE)</f>
        <v>#N/A</v>
      </c>
      <c r="H292" s="148"/>
      <c r="I292" s="149"/>
      <c r="J292" s="149"/>
      <c r="K292" s="149"/>
      <c r="L292" s="149"/>
      <c r="M292" s="150"/>
      <c r="N292" s="150"/>
      <c r="O292" s="151"/>
      <c r="P292" s="151"/>
      <c r="Q292" s="151"/>
      <c r="R292" s="151"/>
      <c r="S292" s="151"/>
      <c r="T292" s="151"/>
      <c r="U292" s="151"/>
      <c r="V292" s="151"/>
      <c r="W292" s="150"/>
      <c r="X292" s="151"/>
      <c r="Y292" s="152"/>
      <c r="Z292" s="152"/>
      <c r="AA292" s="153">
        <f t="shared" si="33"/>
        <v>0</v>
      </c>
      <c r="AB292" s="152"/>
      <c r="AC292" s="152"/>
      <c r="AD292" s="152"/>
      <c r="AE292" s="152"/>
      <c r="AF292" s="152"/>
      <c r="AG292" s="152"/>
      <c r="AH292" s="152"/>
      <c r="AI292" s="152"/>
      <c r="AJ292" s="152"/>
      <c r="AK292" s="152"/>
      <c r="AL292" s="152"/>
      <c r="AM292" s="153">
        <f t="shared" si="34"/>
        <v>0</v>
      </c>
      <c r="AN292" s="153">
        <f t="shared" si="35"/>
        <v>0</v>
      </c>
      <c r="AO292" s="153">
        <f t="shared" si="36"/>
        <v>0</v>
      </c>
      <c r="AP292" s="154" t="str">
        <f t="shared" si="37"/>
        <v/>
      </c>
      <c r="AQ292" s="94" t="b">
        <f t="shared" si="38"/>
        <v>0</v>
      </c>
      <c r="AR292" s="155" t="b">
        <f t="shared" si="39"/>
        <v>0</v>
      </c>
      <c r="AS292" s="156" t="str">
        <f t="shared" si="40"/>
        <v/>
      </c>
    </row>
    <row r="293" spans="2:45">
      <c r="B293" s="262"/>
      <c r="C293" s="146"/>
      <c r="D293" s="145"/>
      <c r="E293" s="147"/>
      <c r="F293" s="60"/>
      <c r="G293" s="54" t="e">
        <f>VLOOKUP(F293,Foglio1!$F$2:$G$1509,2,FALSE)</f>
        <v>#N/A</v>
      </c>
      <c r="H293" s="148"/>
      <c r="I293" s="149"/>
      <c r="J293" s="149"/>
      <c r="K293" s="149"/>
      <c r="L293" s="149"/>
      <c r="M293" s="150"/>
      <c r="N293" s="150"/>
      <c r="O293" s="151"/>
      <c r="P293" s="151"/>
      <c r="Q293" s="151"/>
      <c r="R293" s="151"/>
      <c r="S293" s="151"/>
      <c r="T293" s="151"/>
      <c r="U293" s="151"/>
      <c r="V293" s="151"/>
      <c r="W293" s="150"/>
      <c r="X293" s="151"/>
      <c r="Y293" s="152"/>
      <c r="Z293" s="152"/>
      <c r="AA293" s="153">
        <f t="shared" si="33"/>
        <v>0</v>
      </c>
      <c r="AB293" s="152"/>
      <c r="AC293" s="152"/>
      <c r="AD293" s="152"/>
      <c r="AE293" s="152"/>
      <c r="AF293" s="152"/>
      <c r="AG293" s="152"/>
      <c r="AH293" s="152"/>
      <c r="AI293" s="152"/>
      <c r="AJ293" s="152"/>
      <c r="AK293" s="152"/>
      <c r="AL293" s="152"/>
      <c r="AM293" s="153">
        <f t="shared" si="34"/>
        <v>0</v>
      </c>
      <c r="AN293" s="153">
        <f t="shared" si="35"/>
        <v>0</v>
      </c>
      <c r="AO293" s="153">
        <f t="shared" si="36"/>
        <v>0</v>
      </c>
      <c r="AP293" s="154" t="str">
        <f t="shared" si="37"/>
        <v/>
      </c>
      <c r="AQ293" s="94" t="b">
        <f t="shared" si="38"/>
        <v>0</v>
      </c>
      <c r="AR293" s="155" t="b">
        <f t="shared" si="39"/>
        <v>0</v>
      </c>
      <c r="AS293" s="156" t="str">
        <f t="shared" si="40"/>
        <v/>
      </c>
    </row>
    <row r="294" spans="2:45">
      <c r="B294" s="262"/>
      <c r="C294" s="146"/>
      <c r="D294" s="145"/>
      <c r="E294" s="147"/>
      <c r="F294" s="60"/>
      <c r="G294" s="54" t="e">
        <f>VLOOKUP(F294,Foglio1!$F$2:$G$1509,2,FALSE)</f>
        <v>#N/A</v>
      </c>
      <c r="H294" s="148"/>
      <c r="I294" s="149"/>
      <c r="J294" s="149"/>
      <c r="K294" s="149"/>
      <c r="L294" s="149"/>
      <c r="M294" s="150"/>
      <c r="N294" s="150"/>
      <c r="O294" s="151"/>
      <c r="P294" s="151"/>
      <c r="Q294" s="151"/>
      <c r="R294" s="151"/>
      <c r="S294" s="151"/>
      <c r="T294" s="151"/>
      <c r="U294" s="151"/>
      <c r="V294" s="151"/>
      <c r="W294" s="150"/>
      <c r="X294" s="151"/>
      <c r="Y294" s="152"/>
      <c r="Z294" s="152"/>
      <c r="AA294" s="153">
        <f t="shared" si="33"/>
        <v>0</v>
      </c>
      <c r="AB294" s="152"/>
      <c r="AC294" s="152"/>
      <c r="AD294" s="152"/>
      <c r="AE294" s="152"/>
      <c r="AF294" s="152"/>
      <c r="AG294" s="152"/>
      <c r="AH294" s="152"/>
      <c r="AI294" s="152"/>
      <c r="AJ294" s="152"/>
      <c r="AK294" s="152"/>
      <c r="AL294" s="152"/>
      <c r="AM294" s="153">
        <f t="shared" si="34"/>
        <v>0</v>
      </c>
      <c r="AN294" s="153">
        <f t="shared" si="35"/>
        <v>0</v>
      </c>
      <c r="AO294" s="153">
        <f t="shared" si="36"/>
        <v>0</v>
      </c>
      <c r="AP294" s="154" t="str">
        <f t="shared" si="37"/>
        <v/>
      </c>
      <c r="AQ294" s="94" t="b">
        <f t="shared" si="38"/>
        <v>0</v>
      </c>
      <c r="AR294" s="155" t="b">
        <f t="shared" si="39"/>
        <v>0</v>
      </c>
      <c r="AS294" s="156" t="str">
        <f t="shared" si="40"/>
        <v/>
      </c>
    </row>
    <row r="295" spans="2:45">
      <c r="B295" s="262"/>
      <c r="C295" s="146"/>
      <c r="D295" s="145"/>
      <c r="E295" s="147"/>
      <c r="F295" s="60"/>
      <c r="G295" s="54" t="e">
        <f>VLOOKUP(F295,Foglio1!$F$2:$G$1509,2,FALSE)</f>
        <v>#N/A</v>
      </c>
      <c r="H295" s="148"/>
      <c r="I295" s="149"/>
      <c r="J295" s="149"/>
      <c r="K295" s="149"/>
      <c r="L295" s="149"/>
      <c r="M295" s="150"/>
      <c r="N295" s="150"/>
      <c r="O295" s="151"/>
      <c r="P295" s="151"/>
      <c r="Q295" s="151"/>
      <c r="R295" s="151"/>
      <c r="S295" s="151"/>
      <c r="T295" s="151"/>
      <c r="U295" s="151"/>
      <c r="V295" s="151"/>
      <c r="W295" s="150"/>
      <c r="X295" s="151"/>
      <c r="Y295" s="152"/>
      <c r="Z295" s="152"/>
      <c r="AA295" s="153">
        <f t="shared" si="33"/>
        <v>0</v>
      </c>
      <c r="AB295" s="152"/>
      <c r="AC295" s="152"/>
      <c r="AD295" s="152"/>
      <c r="AE295" s="152"/>
      <c r="AF295" s="152"/>
      <c r="AG295" s="152"/>
      <c r="AH295" s="152"/>
      <c r="AI295" s="152"/>
      <c r="AJ295" s="152"/>
      <c r="AK295" s="152"/>
      <c r="AL295" s="152"/>
      <c r="AM295" s="153">
        <f t="shared" si="34"/>
        <v>0</v>
      </c>
      <c r="AN295" s="153">
        <f t="shared" si="35"/>
        <v>0</v>
      </c>
      <c r="AO295" s="153">
        <f t="shared" si="36"/>
        <v>0</v>
      </c>
      <c r="AP295" s="154" t="str">
        <f t="shared" si="37"/>
        <v/>
      </c>
      <c r="AQ295" s="94" t="b">
        <f t="shared" si="38"/>
        <v>0</v>
      </c>
      <c r="AR295" s="155" t="b">
        <f t="shared" si="39"/>
        <v>0</v>
      </c>
      <c r="AS295" s="156" t="str">
        <f t="shared" si="40"/>
        <v/>
      </c>
    </row>
    <row r="296" spans="2:45">
      <c r="B296" s="262"/>
      <c r="C296" s="146"/>
      <c r="D296" s="145"/>
      <c r="E296" s="147"/>
      <c r="F296" s="60"/>
      <c r="G296" s="54" t="e">
        <f>VLOOKUP(F296,Foglio1!$F$2:$G$1509,2,FALSE)</f>
        <v>#N/A</v>
      </c>
      <c r="H296" s="148"/>
      <c r="I296" s="149"/>
      <c r="J296" s="149"/>
      <c r="K296" s="149"/>
      <c r="L296" s="149"/>
      <c r="M296" s="150"/>
      <c r="N296" s="150"/>
      <c r="O296" s="151"/>
      <c r="P296" s="151"/>
      <c r="Q296" s="151"/>
      <c r="R296" s="151"/>
      <c r="S296" s="151"/>
      <c r="T296" s="151"/>
      <c r="U296" s="151"/>
      <c r="V296" s="151"/>
      <c r="W296" s="150"/>
      <c r="X296" s="151"/>
      <c r="Y296" s="152"/>
      <c r="Z296" s="152"/>
      <c r="AA296" s="153">
        <f t="shared" si="33"/>
        <v>0</v>
      </c>
      <c r="AB296" s="152"/>
      <c r="AC296" s="152"/>
      <c r="AD296" s="152"/>
      <c r="AE296" s="152"/>
      <c r="AF296" s="152"/>
      <c r="AG296" s="152"/>
      <c r="AH296" s="152"/>
      <c r="AI296" s="152"/>
      <c r="AJ296" s="152"/>
      <c r="AK296" s="152"/>
      <c r="AL296" s="152"/>
      <c r="AM296" s="153">
        <f t="shared" si="34"/>
        <v>0</v>
      </c>
      <c r="AN296" s="153">
        <f t="shared" si="35"/>
        <v>0</v>
      </c>
      <c r="AO296" s="153">
        <f t="shared" si="36"/>
        <v>0</v>
      </c>
      <c r="AP296" s="154" t="str">
        <f t="shared" si="37"/>
        <v/>
      </c>
      <c r="AQ296" s="94" t="b">
        <f t="shared" si="38"/>
        <v>0</v>
      </c>
      <c r="AR296" s="155" t="b">
        <f t="shared" si="39"/>
        <v>0</v>
      </c>
      <c r="AS296" s="156" t="str">
        <f t="shared" si="40"/>
        <v/>
      </c>
    </row>
    <row r="297" spans="2:45">
      <c r="B297" s="262"/>
      <c r="C297" s="146"/>
      <c r="D297" s="145"/>
      <c r="E297" s="147"/>
      <c r="F297" s="60"/>
      <c r="G297" s="54" t="e">
        <f>VLOOKUP(F297,Foglio1!$F$2:$G$1509,2,FALSE)</f>
        <v>#N/A</v>
      </c>
      <c r="H297" s="148"/>
      <c r="I297" s="149"/>
      <c r="J297" s="149"/>
      <c r="K297" s="149"/>
      <c r="L297" s="149"/>
      <c r="M297" s="150"/>
      <c r="N297" s="150"/>
      <c r="O297" s="151"/>
      <c r="P297" s="151"/>
      <c r="Q297" s="151"/>
      <c r="R297" s="151"/>
      <c r="S297" s="151"/>
      <c r="T297" s="151"/>
      <c r="U297" s="151"/>
      <c r="V297" s="151"/>
      <c r="W297" s="150"/>
      <c r="X297" s="151"/>
      <c r="Y297" s="152"/>
      <c r="Z297" s="152"/>
      <c r="AA297" s="153">
        <f t="shared" si="33"/>
        <v>0</v>
      </c>
      <c r="AB297" s="152"/>
      <c r="AC297" s="152"/>
      <c r="AD297" s="152"/>
      <c r="AE297" s="152"/>
      <c r="AF297" s="152"/>
      <c r="AG297" s="152"/>
      <c r="AH297" s="152"/>
      <c r="AI297" s="152"/>
      <c r="AJ297" s="152"/>
      <c r="AK297" s="152"/>
      <c r="AL297" s="152"/>
      <c r="AM297" s="153">
        <f t="shared" si="34"/>
        <v>0</v>
      </c>
      <c r="AN297" s="153">
        <f t="shared" si="35"/>
        <v>0</v>
      </c>
      <c r="AO297" s="153">
        <f t="shared" si="36"/>
        <v>0</v>
      </c>
      <c r="AP297" s="154" t="str">
        <f t="shared" si="37"/>
        <v/>
      </c>
      <c r="AQ297" s="94" t="b">
        <f t="shared" si="38"/>
        <v>0</v>
      </c>
      <c r="AR297" s="155" t="b">
        <f t="shared" si="39"/>
        <v>0</v>
      </c>
      <c r="AS297" s="156" t="str">
        <f t="shared" si="40"/>
        <v/>
      </c>
    </row>
    <row r="298" spans="2:45" ht="12.75" customHeight="1">
      <c r="B298" s="262"/>
      <c r="C298" s="146"/>
      <c r="D298" s="145"/>
      <c r="E298" s="147"/>
      <c r="F298" s="60"/>
      <c r="G298" s="54" t="e">
        <f>VLOOKUP(F298,Foglio1!$F$2:$G$1509,2,FALSE)</f>
        <v>#N/A</v>
      </c>
      <c r="H298" s="148"/>
      <c r="I298" s="149"/>
      <c r="J298" s="149"/>
      <c r="K298" s="149"/>
      <c r="L298" s="149"/>
      <c r="M298" s="150"/>
      <c r="N298" s="150"/>
      <c r="O298" s="151"/>
      <c r="P298" s="151"/>
      <c r="Q298" s="151"/>
      <c r="R298" s="151"/>
      <c r="S298" s="151"/>
      <c r="T298" s="151"/>
      <c r="U298" s="151"/>
      <c r="V298" s="151"/>
      <c r="W298" s="150"/>
      <c r="X298" s="151"/>
      <c r="Y298" s="152"/>
      <c r="Z298" s="152"/>
      <c r="AA298" s="153">
        <f t="shared" si="33"/>
        <v>0</v>
      </c>
      <c r="AB298" s="152"/>
      <c r="AC298" s="152"/>
      <c r="AD298" s="152"/>
      <c r="AE298" s="152"/>
      <c r="AF298" s="152"/>
      <c r="AG298" s="152"/>
      <c r="AH298" s="152"/>
      <c r="AI298" s="152"/>
      <c r="AJ298" s="152"/>
      <c r="AK298" s="152"/>
      <c r="AL298" s="152"/>
      <c r="AM298" s="153">
        <f t="shared" si="34"/>
        <v>0</v>
      </c>
      <c r="AN298" s="153">
        <f t="shared" si="35"/>
        <v>0</v>
      </c>
      <c r="AO298" s="153">
        <f t="shared" si="36"/>
        <v>0</v>
      </c>
      <c r="AP298" s="154" t="str">
        <f t="shared" si="37"/>
        <v/>
      </c>
      <c r="AQ298" s="94" t="b">
        <f t="shared" si="38"/>
        <v>0</v>
      </c>
      <c r="AR298" s="155" t="b">
        <f t="shared" si="39"/>
        <v>0</v>
      </c>
      <c r="AS298" s="156" t="str">
        <f t="shared" si="40"/>
        <v/>
      </c>
    </row>
    <row r="299" spans="2:45" ht="12.75" customHeight="1">
      <c r="B299" s="262"/>
      <c r="C299" s="146"/>
      <c r="D299" s="145"/>
      <c r="E299" s="147"/>
      <c r="F299" s="60"/>
      <c r="G299" s="54" t="e">
        <f>VLOOKUP(F299,Foglio1!$F$2:$G$1509,2,FALSE)</f>
        <v>#N/A</v>
      </c>
      <c r="H299" s="148"/>
      <c r="I299" s="149"/>
      <c r="J299" s="149"/>
      <c r="K299" s="149"/>
      <c r="L299" s="149"/>
      <c r="M299" s="150"/>
      <c r="N299" s="150"/>
      <c r="O299" s="151"/>
      <c r="P299" s="151"/>
      <c r="Q299" s="151"/>
      <c r="R299" s="151"/>
      <c r="S299" s="151"/>
      <c r="T299" s="151"/>
      <c r="U299" s="151"/>
      <c r="V299" s="151"/>
      <c r="W299" s="150"/>
      <c r="X299" s="151"/>
      <c r="Y299" s="152"/>
      <c r="Z299" s="152"/>
      <c r="AA299" s="153">
        <f t="shared" si="33"/>
        <v>0</v>
      </c>
      <c r="AB299" s="152"/>
      <c r="AC299" s="152"/>
      <c r="AD299" s="152"/>
      <c r="AE299" s="152"/>
      <c r="AF299" s="152"/>
      <c r="AG299" s="152"/>
      <c r="AH299" s="152"/>
      <c r="AI299" s="152"/>
      <c r="AJ299" s="152"/>
      <c r="AK299" s="152"/>
      <c r="AL299" s="152"/>
      <c r="AM299" s="153">
        <f t="shared" si="34"/>
        <v>0</v>
      </c>
      <c r="AN299" s="153">
        <f t="shared" si="35"/>
        <v>0</v>
      </c>
      <c r="AO299" s="153">
        <f t="shared" si="36"/>
        <v>0</v>
      </c>
      <c r="AP299" s="154" t="str">
        <f t="shared" si="37"/>
        <v/>
      </c>
      <c r="AQ299" s="94" t="b">
        <f t="shared" si="38"/>
        <v>0</v>
      </c>
      <c r="AR299" s="155" t="b">
        <f t="shared" si="39"/>
        <v>0</v>
      </c>
      <c r="AS299" s="156" t="str">
        <f t="shared" si="40"/>
        <v/>
      </c>
    </row>
    <row r="300" spans="2:45" ht="12.75" customHeight="1" thickBot="1">
      <c r="B300" s="263"/>
      <c r="C300" s="159"/>
      <c r="D300" s="158"/>
      <c r="E300" s="184"/>
      <c r="F300" s="60"/>
      <c r="G300" s="54" t="e">
        <f>VLOOKUP(F300,Foglio1!$F$2:$G$1509,2,FALSE)</f>
        <v>#N/A</v>
      </c>
      <c r="H300" s="185"/>
      <c r="I300" s="160"/>
      <c r="J300" s="160"/>
      <c r="K300" s="160"/>
      <c r="L300" s="160"/>
      <c r="M300" s="161"/>
      <c r="N300" s="161"/>
      <c r="O300" s="162"/>
      <c r="P300" s="162"/>
      <c r="Q300" s="162"/>
      <c r="R300" s="162"/>
      <c r="S300" s="162"/>
      <c r="T300" s="162"/>
      <c r="U300" s="162"/>
      <c r="V300" s="162"/>
      <c r="W300" s="161"/>
      <c r="X300" s="162"/>
      <c r="Y300" s="163"/>
      <c r="Z300" s="163"/>
      <c r="AA300" s="164">
        <f t="shared" si="33"/>
        <v>0</v>
      </c>
      <c r="AB300" s="163"/>
      <c r="AC300" s="163"/>
      <c r="AD300" s="163"/>
      <c r="AE300" s="163"/>
      <c r="AF300" s="163"/>
      <c r="AG300" s="163"/>
      <c r="AH300" s="163"/>
      <c r="AI300" s="163"/>
      <c r="AJ300" s="163"/>
      <c r="AK300" s="163"/>
      <c r="AL300" s="163"/>
      <c r="AM300" s="164">
        <f t="shared" si="34"/>
        <v>0</v>
      </c>
      <c r="AN300" s="164">
        <f t="shared" si="35"/>
        <v>0</v>
      </c>
      <c r="AO300" s="164">
        <f t="shared" si="36"/>
        <v>0</v>
      </c>
      <c r="AP300" s="154" t="str">
        <f t="shared" si="37"/>
        <v/>
      </c>
      <c r="AQ300" s="94" t="b">
        <f t="shared" si="38"/>
        <v>0</v>
      </c>
      <c r="AR300" s="155" t="b">
        <f t="shared" si="39"/>
        <v>0</v>
      </c>
      <c r="AS300" s="156" t="str">
        <f t="shared" si="40"/>
        <v/>
      </c>
    </row>
    <row r="301" spans="2:45" ht="12.75" customHeight="1">
      <c r="N301" s="166"/>
      <c r="O301" s="166"/>
      <c r="P301" s="166"/>
      <c r="Q301" s="166"/>
      <c r="R301" s="166"/>
      <c r="S301" s="166"/>
      <c r="T301" s="166"/>
      <c r="U301" s="166"/>
      <c r="V301" s="167"/>
      <c r="W301" s="167"/>
      <c r="X301" s="166"/>
      <c r="Y301" s="167"/>
      <c r="Z301" s="167"/>
      <c r="AA301" s="167"/>
      <c r="AB301" s="167"/>
      <c r="AC301" s="167"/>
      <c r="AD301" s="167"/>
      <c r="AE301" s="167"/>
      <c r="AF301" s="167"/>
      <c r="AG301" s="167"/>
      <c r="AH301" s="167"/>
      <c r="AI301" s="167"/>
      <c r="AJ301" s="167"/>
      <c r="AK301" s="167"/>
      <c r="AL301" s="167"/>
      <c r="AM301" s="153"/>
      <c r="AN301" s="153"/>
    </row>
    <row r="302" spans="2:45" ht="12.75" customHeight="1">
      <c r="N302" s="166"/>
      <c r="O302" s="166"/>
      <c r="P302" s="166"/>
      <c r="Q302" s="166"/>
      <c r="R302" s="166"/>
      <c r="S302" s="166"/>
      <c r="T302" s="166"/>
      <c r="U302" s="166"/>
      <c r="V302" s="167"/>
      <c r="W302" s="167"/>
      <c r="X302" s="166"/>
      <c r="Y302" s="167"/>
      <c r="Z302" s="167"/>
      <c r="AA302" s="167"/>
      <c r="AB302" s="167"/>
      <c r="AC302" s="167"/>
      <c r="AD302" s="167"/>
      <c r="AE302" s="167"/>
      <c r="AF302" s="167"/>
      <c r="AG302" s="167"/>
      <c r="AH302" s="167"/>
      <c r="AI302" s="167"/>
      <c r="AJ302" s="167"/>
      <c r="AK302" s="167"/>
      <c r="AL302" s="167"/>
      <c r="AM302" s="153"/>
      <c r="AN302" s="153"/>
    </row>
    <row r="303" spans="2:45" ht="12.75" customHeight="1">
      <c r="N303" s="166"/>
      <c r="O303" s="166"/>
      <c r="P303" s="166"/>
      <c r="Q303" s="166"/>
      <c r="R303" s="166"/>
      <c r="S303" s="166"/>
      <c r="T303" s="166"/>
      <c r="U303" s="166"/>
      <c r="V303" s="167"/>
      <c r="W303" s="167"/>
      <c r="X303" s="166"/>
      <c r="Y303" s="167"/>
      <c r="Z303" s="167"/>
      <c r="AA303" s="167"/>
      <c r="AB303" s="167"/>
      <c r="AC303" s="167"/>
      <c r="AD303" s="167"/>
      <c r="AE303" s="167"/>
      <c r="AF303" s="167"/>
      <c r="AG303" s="167"/>
      <c r="AH303" s="167"/>
      <c r="AI303" s="167"/>
      <c r="AJ303" s="167"/>
      <c r="AK303" s="167"/>
      <c r="AL303" s="167"/>
      <c r="AM303" s="153"/>
      <c r="AN303" s="153"/>
    </row>
    <row r="304" spans="2:45" ht="12.75" customHeight="1">
      <c r="N304" s="166"/>
      <c r="O304" s="166"/>
      <c r="P304" s="166"/>
      <c r="Q304" s="166"/>
      <c r="R304" s="166"/>
      <c r="S304" s="166"/>
      <c r="T304" s="166"/>
      <c r="U304" s="166"/>
      <c r="V304" s="167"/>
      <c r="W304" s="167"/>
      <c r="X304" s="166"/>
      <c r="Y304" s="167"/>
      <c r="Z304" s="167"/>
      <c r="AA304" s="167"/>
      <c r="AB304" s="167"/>
      <c r="AC304" s="167"/>
      <c r="AD304" s="167"/>
      <c r="AE304" s="167"/>
      <c r="AF304" s="167"/>
      <c r="AG304" s="167"/>
      <c r="AH304" s="167"/>
      <c r="AI304" s="167"/>
      <c r="AJ304" s="167"/>
      <c r="AK304" s="167"/>
      <c r="AL304" s="167"/>
      <c r="AM304" s="153"/>
      <c r="AN304" s="153"/>
    </row>
    <row r="305" spans="14:40" s="157" customFormat="1" ht="12.75" customHeight="1">
      <c r="N305" s="166"/>
      <c r="O305" s="166"/>
      <c r="P305" s="166"/>
      <c r="Q305" s="166"/>
      <c r="R305" s="166"/>
      <c r="S305" s="166"/>
      <c r="T305" s="166"/>
      <c r="U305" s="166"/>
      <c r="V305" s="167"/>
      <c r="W305" s="167"/>
      <c r="X305" s="166"/>
      <c r="Y305" s="167"/>
      <c r="Z305" s="167"/>
      <c r="AA305" s="167"/>
      <c r="AB305" s="167"/>
      <c r="AC305" s="167"/>
      <c r="AD305" s="167"/>
      <c r="AE305" s="167"/>
      <c r="AF305" s="167"/>
      <c r="AG305" s="167"/>
      <c r="AH305" s="167"/>
      <c r="AI305" s="167"/>
      <c r="AJ305" s="167"/>
      <c r="AK305" s="167"/>
      <c r="AL305" s="167"/>
      <c r="AM305" s="153"/>
      <c r="AN305" s="153"/>
    </row>
    <row r="306" spans="14:40" s="157" customFormat="1" ht="12.75" customHeight="1">
      <c r="N306" s="166"/>
      <c r="O306" s="166"/>
      <c r="P306" s="166"/>
      <c r="Q306" s="166"/>
      <c r="R306" s="166"/>
      <c r="S306" s="166"/>
      <c r="T306" s="166"/>
      <c r="U306" s="166"/>
      <c r="V306" s="167"/>
      <c r="W306" s="167"/>
      <c r="X306" s="166"/>
      <c r="Y306" s="167"/>
      <c r="Z306" s="167"/>
      <c r="AA306" s="167"/>
      <c r="AB306" s="167"/>
      <c r="AC306" s="167"/>
      <c r="AD306" s="167"/>
      <c r="AE306" s="167"/>
      <c r="AF306" s="167"/>
      <c r="AG306" s="167"/>
      <c r="AH306" s="167"/>
      <c r="AI306" s="167"/>
      <c r="AJ306" s="167"/>
      <c r="AK306" s="167"/>
      <c r="AL306" s="167"/>
      <c r="AM306" s="153"/>
      <c r="AN306" s="153"/>
    </row>
    <row r="307" spans="14:40" s="157" customFormat="1" ht="12.75" customHeight="1">
      <c r="N307" s="166"/>
      <c r="O307" s="166"/>
      <c r="P307" s="166"/>
      <c r="Q307" s="166"/>
      <c r="R307" s="166"/>
      <c r="S307" s="166"/>
      <c r="T307" s="166"/>
      <c r="U307" s="166"/>
      <c r="V307" s="167"/>
      <c r="W307" s="167"/>
      <c r="X307" s="166"/>
      <c r="Y307" s="167"/>
      <c r="Z307" s="167"/>
      <c r="AA307" s="167"/>
      <c r="AB307" s="167"/>
      <c r="AC307" s="167"/>
      <c r="AD307" s="167"/>
      <c r="AE307" s="167"/>
      <c r="AF307" s="167"/>
      <c r="AG307" s="167"/>
      <c r="AH307" s="167"/>
      <c r="AI307" s="167"/>
      <c r="AJ307" s="167"/>
      <c r="AK307" s="167"/>
      <c r="AL307" s="167"/>
      <c r="AM307" s="153"/>
      <c r="AN307" s="153"/>
    </row>
    <row r="308" spans="14:40" s="157" customFormat="1" ht="12.75" customHeight="1">
      <c r="N308" s="166"/>
      <c r="O308" s="166"/>
      <c r="P308" s="166"/>
      <c r="Q308" s="166"/>
      <c r="R308" s="166"/>
      <c r="S308" s="166"/>
      <c r="T308" s="166"/>
      <c r="U308" s="166"/>
      <c r="V308" s="167"/>
      <c r="W308" s="167"/>
      <c r="X308" s="166"/>
      <c r="Y308" s="167"/>
      <c r="Z308" s="167"/>
      <c r="AA308" s="167"/>
      <c r="AB308" s="167"/>
      <c r="AC308" s="167"/>
      <c r="AD308" s="167"/>
      <c r="AE308" s="167"/>
      <c r="AF308" s="167"/>
      <c r="AG308" s="167"/>
      <c r="AH308" s="167"/>
      <c r="AI308" s="167"/>
      <c r="AJ308" s="167"/>
      <c r="AK308" s="167"/>
      <c r="AL308" s="167"/>
      <c r="AM308" s="153"/>
      <c r="AN308" s="153"/>
    </row>
    <row r="309" spans="14:40" s="157" customFormat="1" ht="12.75" customHeight="1">
      <c r="N309" s="166"/>
      <c r="O309" s="166"/>
      <c r="P309" s="166"/>
      <c r="Q309" s="166"/>
      <c r="R309" s="166"/>
      <c r="S309" s="166"/>
      <c r="T309" s="166"/>
      <c r="U309" s="166"/>
      <c r="V309" s="167"/>
      <c r="W309" s="167"/>
      <c r="X309" s="166"/>
      <c r="Y309" s="167"/>
      <c r="Z309" s="167"/>
      <c r="AA309" s="167"/>
      <c r="AB309" s="167"/>
      <c r="AC309" s="167"/>
      <c r="AD309" s="167"/>
      <c r="AE309" s="167"/>
      <c r="AF309" s="167"/>
      <c r="AG309" s="167"/>
      <c r="AH309" s="167"/>
      <c r="AI309" s="167"/>
      <c r="AJ309" s="167"/>
      <c r="AK309" s="167"/>
      <c r="AL309" s="167"/>
      <c r="AM309" s="153"/>
      <c r="AN309" s="153"/>
    </row>
    <row r="310" spans="14:40" s="157" customFormat="1" ht="12.75" customHeight="1">
      <c r="N310" s="166"/>
      <c r="O310" s="166"/>
      <c r="P310" s="166"/>
      <c r="Q310" s="166"/>
      <c r="R310" s="166"/>
      <c r="S310" s="166"/>
      <c r="T310" s="166"/>
      <c r="U310" s="166"/>
      <c r="V310" s="167"/>
      <c r="W310" s="167"/>
      <c r="X310" s="166"/>
      <c r="Y310" s="167"/>
      <c r="Z310" s="167"/>
      <c r="AA310" s="167"/>
      <c r="AB310" s="167"/>
      <c r="AC310" s="167"/>
      <c r="AD310" s="167"/>
      <c r="AE310" s="167"/>
      <c r="AF310" s="167"/>
      <c r="AG310" s="167"/>
      <c r="AH310" s="167"/>
      <c r="AI310" s="167"/>
      <c r="AJ310" s="167"/>
      <c r="AK310" s="167"/>
      <c r="AL310" s="167"/>
      <c r="AM310" s="153"/>
      <c r="AN310" s="153"/>
    </row>
    <row r="311" spans="14:40" s="157" customFormat="1" ht="12.75" customHeight="1">
      <c r="N311" s="166"/>
      <c r="O311" s="166"/>
      <c r="P311" s="166"/>
      <c r="Q311" s="166"/>
      <c r="R311" s="166"/>
      <c r="S311" s="166"/>
      <c r="T311" s="166"/>
      <c r="U311" s="166"/>
      <c r="V311" s="167"/>
      <c r="W311" s="167"/>
      <c r="X311" s="166"/>
      <c r="Y311" s="167"/>
      <c r="Z311" s="167"/>
      <c r="AA311" s="167"/>
      <c r="AB311" s="167"/>
      <c r="AC311" s="167"/>
      <c r="AD311" s="167"/>
      <c r="AE311" s="167"/>
      <c r="AF311" s="167"/>
      <c r="AG311" s="167"/>
      <c r="AH311" s="167"/>
      <c r="AI311" s="167"/>
      <c r="AJ311" s="167"/>
      <c r="AK311" s="167"/>
      <c r="AL311" s="167"/>
      <c r="AM311" s="153"/>
      <c r="AN311" s="153"/>
    </row>
    <row r="312" spans="14:40" s="157" customFormat="1" ht="12.75" customHeight="1">
      <c r="N312" s="166"/>
      <c r="O312" s="166"/>
      <c r="P312" s="166"/>
      <c r="Q312" s="166"/>
      <c r="R312" s="166"/>
      <c r="S312" s="166"/>
      <c r="T312" s="166"/>
      <c r="U312" s="166"/>
      <c r="V312" s="167"/>
      <c r="W312" s="167"/>
      <c r="X312" s="166"/>
      <c r="Y312" s="167"/>
      <c r="Z312" s="167"/>
      <c r="AA312" s="167"/>
      <c r="AB312" s="167"/>
      <c r="AC312" s="167"/>
      <c r="AD312" s="167"/>
      <c r="AE312" s="167"/>
      <c r="AF312" s="167"/>
      <c r="AG312" s="167"/>
      <c r="AH312" s="167"/>
      <c r="AI312" s="167"/>
      <c r="AJ312" s="167"/>
      <c r="AK312" s="167"/>
      <c r="AL312" s="167"/>
      <c r="AM312" s="153"/>
      <c r="AN312" s="153"/>
    </row>
    <row r="313" spans="14:40" s="157" customFormat="1" ht="12.75" customHeight="1">
      <c r="N313" s="166"/>
      <c r="O313" s="166"/>
      <c r="P313" s="166"/>
      <c r="Q313" s="166"/>
      <c r="R313" s="166"/>
      <c r="S313" s="166"/>
      <c r="T313" s="166"/>
      <c r="U313" s="166"/>
      <c r="V313" s="167"/>
      <c r="W313" s="167"/>
      <c r="X313" s="166"/>
      <c r="Y313" s="167"/>
      <c r="Z313" s="167"/>
      <c r="AA313" s="167"/>
      <c r="AB313" s="167"/>
      <c r="AC313" s="167"/>
      <c r="AD313" s="167"/>
      <c r="AE313" s="167"/>
      <c r="AF313" s="167"/>
      <c r="AG313" s="167"/>
      <c r="AH313" s="167"/>
      <c r="AI313" s="167"/>
      <c r="AJ313" s="167"/>
      <c r="AK313" s="167"/>
      <c r="AL313" s="167"/>
      <c r="AM313" s="153"/>
      <c r="AN313" s="153"/>
    </row>
    <row r="314" spans="14:40" s="157" customFormat="1" ht="12.75" customHeight="1">
      <c r="N314" s="166"/>
      <c r="O314" s="166"/>
      <c r="P314" s="166"/>
      <c r="Q314" s="166"/>
      <c r="R314" s="166"/>
      <c r="S314" s="166"/>
      <c r="T314" s="166"/>
      <c r="U314" s="166"/>
      <c r="V314" s="167"/>
      <c r="W314" s="167"/>
      <c r="X314" s="166"/>
      <c r="Y314" s="167"/>
      <c r="Z314" s="167"/>
      <c r="AA314" s="167"/>
      <c r="AB314" s="167"/>
      <c r="AC314" s="167"/>
      <c r="AD314" s="167"/>
      <c r="AE314" s="167"/>
      <c r="AF314" s="167"/>
      <c r="AG314" s="167"/>
      <c r="AH314" s="167"/>
      <c r="AI314" s="167"/>
      <c r="AJ314" s="167"/>
      <c r="AK314" s="167"/>
      <c r="AL314" s="167"/>
      <c r="AM314" s="153"/>
      <c r="AN314" s="153"/>
    </row>
    <row r="315" spans="14:40" s="157" customFormat="1" ht="12.75" customHeight="1">
      <c r="N315" s="166"/>
      <c r="O315" s="166"/>
      <c r="P315" s="166"/>
      <c r="Q315" s="166"/>
      <c r="R315" s="166"/>
      <c r="S315" s="166"/>
      <c r="T315" s="166"/>
      <c r="U315" s="166"/>
      <c r="V315" s="167"/>
      <c r="W315" s="167"/>
      <c r="X315" s="166"/>
      <c r="Y315" s="167"/>
      <c r="Z315" s="167"/>
      <c r="AA315" s="167"/>
      <c r="AB315" s="167"/>
      <c r="AC315" s="167"/>
      <c r="AD315" s="167"/>
      <c r="AE315" s="167"/>
      <c r="AF315" s="167"/>
      <c r="AG315" s="167"/>
      <c r="AH315" s="167"/>
      <c r="AI315" s="167"/>
      <c r="AJ315" s="167"/>
      <c r="AK315" s="167"/>
      <c r="AL315" s="167"/>
      <c r="AM315" s="153"/>
      <c r="AN315" s="153"/>
    </row>
    <row r="316" spans="14:40" s="157" customFormat="1" ht="12.75" customHeight="1">
      <c r="N316" s="166"/>
      <c r="O316" s="166"/>
      <c r="P316" s="166"/>
      <c r="Q316" s="166"/>
      <c r="R316" s="166"/>
      <c r="S316" s="166"/>
      <c r="T316" s="166"/>
      <c r="U316" s="166"/>
      <c r="V316" s="167"/>
      <c r="W316" s="167"/>
      <c r="X316" s="166"/>
      <c r="Y316" s="167"/>
      <c r="Z316" s="167"/>
      <c r="AA316" s="167"/>
      <c r="AB316" s="167"/>
      <c r="AC316" s="167"/>
      <c r="AD316" s="167"/>
      <c r="AE316" s="167"/>
      <c r="AF316" s="167"/>
      <c r="AG316" s="167"/>
      <c r="AH316" s="167"/>
      <c r="AI316" s="167"/>
      <c r="AJ316" s="167"/>
      <c r="AK316" s="167"/>
      <c r="AL316" s="167"/>
      <c r="AM316" s="153"/>
      <c r="AN316" s="153"/>
    </row>
    <row r="317" spans="14:40" s="157" customFormat="1" ht="12.75" customHeight="1">
      <c r="N317" s="166"/>
      <c r="O317" s="166"/>
      <c r="P317" s="166"/>
      <c r="Q317" s="166"/>
      <c r="R317" s="166"/>
      <c r="S317" s="166"/>
      <c r="T317" s="166"/>
      <c r="U317" s="166"/>
      <c r="V317" s="167"/>
      <c r="W317" s="167"/>
      <c r="X317" s="166"/>
      <c r="Y317" s="167"/>
      <c r="Z317" s="167"/>
      <c r="AA317" s="167"/>
      <c r="AB317" s="167"/>
      <c r="AC317" s="167"/>
      <c r="AD317" s="167"/>
      <c r="AE317" s="167"/>
      <c r="AF317" s="167"/>
      <c r="AG317" s="167"/>
      <c r="AH317" s="167"/>
      <c r="AI317" s="167"/>
      <c r="AJ317" s="167"/>
      <c r="AK317" s="167"/>
      <c r="AL317" s="167"/>
      <c r="AM317" s="153"/>
      <c r="AN317" s="153"/>
    </row>
    <row r="318" spans="14:40" s="157" customFormat="1" ht="12.75" customHeight="1">
      <c r="N318" s="166"/>
      <c r="O318" s="166"/>
      <c r="P318" s="166"/>
      <c r="Q318" s="166"/>
      <c r="R318" s="166"/>
      <c r="S318" s="166"/>
      <c r="T318" s="166"/>
      <c r="U318" s="166"/>
      <c r="V318" s="167"/>
      <c r="W318" s="167"/>
      <c r="X318" s="166"/>
      <c r="Y318" s="167"/>
      <c r="Z318" s="167"/>
      <c r="AA318" s="167"/>
      <c r="AB318" s="167"/>
      <c r="AC318" s="167"/>
      <c r="AD318" s="167"/>
      <c r="AE318" s="167"/>
      <c r="AF318" s="167"/>
      <c r="AG318" s="167"/>
      <c r="AH318" s="167"/>
      <c r="AI318" s="167"/>
      <c r="AJ318" s="167"/>
      <c r="AK318" s="167"/>
      <c r="AL318" s="167"/>
      <c r="AM318" s="153"/>
      <c r="AN318" s="153"/>
    </row>
    <row r="319" spans="14:40" s="157" customFormat="1" ht="12.75" customHeight="1">
      <c r="N319" s="166"/>
      <c r="O319" s="166"/>
      <c r="P319" s="166"/>
      <c r="Q319" s="166"/>
      <c r="R319" s="166"/>
      <c r="S319" s="166"/>
      <c r="T319" s="166"/>
      <c r="U319" s="166"/>
      <c r="V319" s="167"/>
      <c r="W319" s="167"/>
      <c r="X319" s="166"/>
      <c r="Y319" s="167"/>
      <c r="Z319" s="167"/>
      <c r="AA319" s="167"/>
      <c r="AB319" s="167"/>
      <c r="AC319" s="167"/>
      <c r="AD319" s="167"/>
      <c r="AE319" s="167"/>
      <c r="AF319" s="167"/>
      <c r="AG319" s="167"/>
      <c r="AH319" s="167"/>
      <c r="AI319" s="167"/>
      <c r="AJ319" s="167"/>
      <c r="AK319" s="167"/>
      <c r="AL319" s="167"/>
      <c r="AM319" s="153"/>
      <c r="AN319" s="153"/>
    </row>
    <row r="320" spans="14:40" s="157" customFormat="1" ht="12.75" customHeight="1">
      <c r="N320" s="166"/>
      <c r="O320" s="166"/>
      <c r="P320" s="166"/>
      <c r="Q320" s="166"/>
      <c r="R320" s="166"/>
      <c r="S320" s="166"/>
      <c r="T320" s="166"/>
      <c r="U320" s="166"/>
      <c r="V320" s="167"/>
      <c r="W320" s="167"/>
      <c r="X320" s="166"/>
      <c r="Y320" s="167"/>
      <c r="Z320" s="167"/>
      <c r="AA320" s="167"/>
      <c r="AB320" s="167"/>
      <c r="AC320" s="167"/>
      <c r="AD320" s="167"/>
      <c r="AE320" s="167"/>
      <c r="AF320" s="167"/>
      <c r="AG320" s="167"/>
      <c r="AH320" s="167"/>
      <c r="AI320" s="167"/>
      <c r="AJ320" s="167"/>
      <c r="AK320" s="167"/>
      <c r="AL320" s="167"/>
      <c r="AM320" s="153"/>
      <c r="AN320" s="153"/>
    </row>
    <row r="321" spans="14:40" s="157" customFormat="1" ht="12.75" customHeight="1">
      <c r="N321" s="166"/>
      <c r="O321" s="166"/>
      <c r="P321" s="166"/>
      <c r="Q321" s="166"/>
      <c r="R321" s="166"/>
      <c r="S321" s="166"/>
      <c r="T321" s="166"/>
      <c r="U321" s="166"/>
      <c r="V321" s="167"/>
      <c r="W321" s="167"/>
      <c r="X321" s="166"/>
      <c r="Y321" s="167"/>
      <c r="Z321" s="167"/>
      <c r="AA321" s="167"/>
      <c r="AB321" s="167"/>
      <c r="AC321" s="167"/>
      <c r="AD321" s="167"/>
      <c r="AE321" s="167"/>
      <c r="AF321" s="167"/>
      <c r="AG321" s="167"/>
      <c r="AH321" s="167"/>
      <c r="AI321" s="167"/>
      <c r="AJ321" s="167"/>
      <c r="AK321" s="167"/>
      <c r="AL321" s="167"/>
      <c r="AM321" s="153"/>
      <c r="AN321" s="153"/>
    </row>
    <row r="322" spans="14:40" s="157" customFormat="1" ht="12.75" customHeight="1">
      <c r="N322" s="166"/>
      <c r="O322" s="166"/>
      <c r="P322" s="166"/>
      <c r="Q322" s="166"/>
      <c r="R322" s="166"/>
      <c r="S322" s="166"/>
      <c r="T322" s="166"/>
      <c r="U322" s="166"/>
      <c r="V322" s="167"/>
      <c r="W322" s="167"/>
      <c r="X322" s="166"/>
      <c r="Y322" s="167"/>
      <c r="Z322" s="167"/>
      <c r="AA322" s="167"/>
      <c r="AB322" s="167"/>
      <c r="AC322" s="167"/>
      <c r="AD322" s="167"/>
      <c r="AE322" s="167"/>
      <c r="AF322" s="167"/>
      <c r="AG322" s="167"/>
      <c r="AH322" s="167"/>
      <c r="AI322" s="167"/>
      <c r="AJ322" s="167"/>
      <c r="AK322" s="167"/>
      <c r="AL322" s="167"/>
      <c r="AM322" s="153"/>
      <c r="AN322" s="153"/>
    </row>
    <row r="323" spans="14:40" s="157" customFormat="1" ht="12.75" customHeight="1">
      <c r="N323" s="166"/>
      <c r="O323" s="166"/>
      <c r="P323" s="166"/>
      <c r="Q323" s="166"/>
      <c r="R323" s="166"/>
      <c r="S323" s="166"/>
      <c r="T323" s="166"/>
      <c r="U323" s="166"/>
      <c r="V323" s="167"/>
      <c r="W323" s="167"/>
      <c r="X323" s="166"/>
      <c r="Y323" s="167"/>
      <c r="Z323" s="167"/>
      <c r="AA323" s="167"/>
      <c r="AB323" s="167"/>
      <c r="AC323" s="167"/>
      <c r="AD323" s="167"/>
      <c r="AE323" s="167"/>
      <c r="AF323" s="167"/>
      <c r="AG323" s="167"/>
      <c r="AH323" s="167"/>
      <c r="AI323" s="167"/>
      <c r="AJ323" s="167"/>
      <c r="AK323" s="167"/>
      <c r="AL323" s="167"/>
      <c r="AM323" s="153"/>
      <c r="AN323" s="153"/>
    </row>
    <row r="324" spans="14:40" s="157" customFormat="1" ht="12.75" customHeight="1">
      <c r="N324" s="166"/>
      <c r="O324" s="166"/>
      <c r="P324" s="166"/>
      <c r="Q324" s="166"/>
      <c r="R324" s="166"/>
      <c r="S324" s="166"/>
      <c r="T324" s="166"/>
      <c r="U324" s="166"/>
      <c r="V324" s="167"/>
      <c r="W324" s="167"/>
      <c r="X324" s="166"/>
      <c r="Y324" s="167"/>
      <c r="Z324" s="167"/>
      <c r="AA324" s="167"/>
      <c r="AB324" s="167"/>
      <c r="AC324" s="167"/>
      <c r="AD324" s="167"/>
      <c r="AE324" s="167"/>
      <c r="AF324" s="167"/>
      <c r="AG324" s="167"/>
      <c r="AH324" s="167"/>
      <c r="AI324" s="167"/>
      <c r="AJ324" s="167"/>
      <c r="AK324" s="167"/>
      <c r="AL324" s="167"/>
      <c r="AM324" s="153"/>
      <c r="AN324" s="153"/>
    </row>
    <row r="325" spans="14:40" s="157" customFormat="1" ht="12.75" customHeight="1">
      <c r="N325" s="166"/>
      <c r="O325" s="166"/>
      <c r="P325" s="166"/>
      <c r="Q325" s="166"/>
      <c r="R325" s="166"/>
      <c r="S325" s="166"/>
      <c r="T325" s="166"/>
      <c r="U325" s="166"/>
      <c r="V325" s="167"/>
      <c r="W325" s="167"/>
      <c r="X325" s="166"/>
      <c r="Y325" s="167"/>
      <c r="Z325" s="167"/>
      <c r="AA325" s="167"/>
      <c r="AB325" s="167"/>
      <c r="AC325" s="167"/>
      <c r="AD325" s="167"/>
      <c r="AE325" s="167"/>
      <c r="AF325" s="167"/>
      <c r="AG325" s="167"/>
      <c r="AH325" s="167"/>
      <c r="AI325" s="167"/>
      <c r="AJ325" s="167"/>
      <c r="AK325" s="167"/>
      <c r="AL325" s="167"/>
      <c r="AM325" s="153"/>
      <c r="AN325" s="153"/>
    </row>
    <row r="326" spans="14:40" s="157" customFormat="1" ht="12.75" customHeight="1">
      <c r="N326" s="166"/>
      <c r="O326" s="166"/>
      <c r="P326" s="166"/>
      <c r="Q326" s="166"/>
      <c r="R326" s="166"/>
      <c r="S326" s="166"/>
      <c r="T326" s="166"/>
      <c r="U326" s="166"/>
      <c r="V326" s="167"/>
      <c r="W326" s="167"/>
      <c r="X326" s="166"/>
      <c r="Y326" s="167"/>
      <c r="Z326" s="167"/>
      <c r="AA326" s="167"/>
      <c r="AB326" s="167"/>
      <c r="AC326" s="167"/>
      <c r="AD326" s="167"/>
      <c r="AE326" s="167"/>
      <c r="AF326" s="167"/>
      <c r="AG326" s="167"/>
      <c r="AH326" s="167"/>
      <c r="AI326" s="167"/>
      <c r="AJ326" s="167"/>
      <c r="AK326" s="167"/>
      <c r="AL326" s="167"/>
      <c r="AM326" s="153"/>
      <c r="AN326" s="153"/>
    </row>
    <row r="327" spans="14:40" s="157" customFormat="1" ht="12.75" customHeight="1">
      <c r="N327" s="166"/>
      <c r="O327" s="166"/>
      <c r="P327" s="166"/>
      <c r="Q327" s="166"/>
      <c r="R327" s="166"/>
      <c r="S327" s="166"/>
      <c r="T327" s="166"/>
      <c r="U327" s="166"/>
      <c r="V327" s="167"/>
      <c r="W327" s="167"/>
      <c r="X327" s="166"/>
      <c r="Y327" s="167"/>
      <c r="Z327" s="167"/>
      <c r="AA327" s="167"/>
      <c r="AB327" s="167"/>
      <c r="AC327" s="167"/>
      <c r="AD327" s="167"/>
      <c r="AE327" s="167"/>
      <c r="AF327" s="167"/>
      <c r="AG327" s="167"/>
      <c r="AH327" s="167"/>
      <c r="AI327" s="167"/>
      <c r="AJ327" s="167"/>
      <c r="AK327" s="167"/>
      <c r="AL327" s="167"/>
      <c r="AM327" s="153"/>
      <c r="AN327" s="153"/>
    </row>
    <row r="328" spans="14:40" s="157" customFormat="1" ht="12.75" customHeight="1">
      <c r="N328" s="166"/>
      <c r="O328" s="166"/>
      <c r="P328" s="166"/>
      <c r="Q328" s="166"/>
      <c r="R328" s="166"/>
      <c r="S328" s="166"/>
      <c r="T328" s="166"/>
      <c r="U328" s="166"/>
      <c r="V328" s="167"/>
      <c r="W328" s="167"/>
      <c r="X328" s="166"/>
      <c r="Y328" s="167"/>
      <c r="Z328" s="167"/>
      <c r="AA328" s="167"/>
      <c r="AB328" s="167"/>
      <c r="AC328" s="167"/>
      <c r="AD328" s="167"/>
      <c r="AE328" s="167"/>
      <c r="AF328" s="167"/>
      <c r="AG328" s="167"/>
      <c r="AH328" s="167"/>
      <c r="AI328" s="167"/>
      <c r="AJ328" s="167"/>
      <c r="AK328" s="167"/>
      <c r="AL328" s="167"/>
      <c r="AM328" s="153"/>
      <c r="AN328" s="153"/>
    </row>
    <row r="329" spans="14:40" s="157" customFormat="1" ht="12.75" customHeight="1">
      <c r="N329" s="166"/>
      <c r="O329" s="166"/>
      <c r="P329" s="166"/>
      <c r="Q329" s="166"/>
      <c r="R329" s="166"/>
      <c r="S329" s="166"/>
      <c r="T329" s="166"/>
      <c r="U329" s="166"/>
      <c r="V329" s="167"/>
      <c r="W329" s="167"/>
      <c r="X329" s="166"/>
      <c r="Y329" s="167"/>
      <c r="Z329" s="167"/>
      <c r="AA329" s="167"/>
      <c r="AB329" s="167"/>
      <c r="AC329" s="167"/>
      <c r="AD329" s="167"/>
      <c r="AE329" s="167"/>
      <c r="AF329" s="167"/>
      <c r="AG329" s="167"/>
      <c r="AH329" s="167"/>
      <c r="AI329" s="167"/>
      <c r="AJ329" s="167"/>
      <c r="AK329" s="167"/>
      <c r="AL329" s="167"/>
      <c r="AM329" s="153"/>
      <c r="AN329" s="153"/>
    </row>
    <row r="330" spans="14:40" s="157" customFormat="1" ht="12.75" customHeight="1">
      <c r="N330" s="166"/>
      <c r="O330" s="166"/>
      <c r="P330" s="166"/>
      <c r="Q330" s="166"/>
      <c r="R330" s="166"/>
      <c r="S330" s="166"/>
      <c r="T330" s="166"/>
      <c r="U330" s="166"/>
      <c r="V330" s="167"/>
      <c r="W330" s="167"/>
      <c r="X330" s="166"/>
      <c r="Y330" s="167"/>
      <c r="Z330" s="167"/>
      <c r="AA330" s="167"/>
      <c r="AB330" s="167"/>
      <c r="AC330" s="167"/>
      <c r="AD330" s="167"/>
      <c r="AE330" s="167"/>
      <c r="AF330" s="167"/>
      <c r="AG330" s="167"/>
      <c r="AH330" s="167"/>
      <c r="AI330" s="167"/>
      <c r="AJ330" s="167"/>
      <c r="AK330" s="167"/>
      <c r="AL330" s="167"/>
      <c r="AM330" s="153"/>
      <c r="AN330" s="153"/>
    </row>
    <row r="331" spans="14:40" s="157" customFormat="1" ht="12.75" customHeight="1">
      <c r="N331" s="166"/>
      <c r="O331" s="166"/>
      <c r="P331" s="166"/>
      <c r="Q331" s="166"/>
      <c r="R331" s="166"/>
      <c r="S331" s="166"/>
      <c r="T331" s="166"/>
      <c r="U331" s="166"/>
      <c r="V331" s="167"/>
      <c r="W331" s="167"/>
      <c r="X331" s="166"/>
      <c r="Y331" s="167"/>
      <c r="Z331" s="167"/>
      <c r="AA331" s="167"/>
      <c r="AB331" s="167"/>
      <c r="AC331" s="167"/>
      <c r="AD331" s="167"/>
      <c r="AE331" s="167"/>
      <c r="AF331" s="167"/>
      <c r="AG331" s="167"/>
      <c r="AH331" s="167"/>
      <c r="AI331" s="167"/>
      <c r="AJ331" s="167"/>
      <c r="AK331" s="167"/>
      <c r="AL331" s="167"/>
      <c r="AM331" s="153"/>
      <c r="AN331" s="153"/>
    </row>
    <row r="332" spans="14:40" s="157" customFormat="1" ht="12.75" customHeight="1">
      <c r="N332" s="166"/>
      <c r="O332" s="166"/>
      <c r="P332" s="166"/>
      <c r="Q332" s="166"/>
      <c r="R332" s="166"/>
      <c r="S332" s="166"/>
      <c r="T332" s="166"/>
      <c r="U332" s="166"/>
      <c r="V332" s="167"/>
      <c r="W332" s="167"/>
      <c r="X332" s="166"/>
      <c r="Y332" s="167"/>
      <c r="Z332" s="167"/>
      <c r="AA332" s="167"/>
      <c r="AB332" s="167"/>
      <c r="AC332" s="167"/>
      <c r="AD332" s="167"/>
      <c r="AE332" s="167"/>
      <c r="AF332" s="167"/>
      <c r="AG332" s="167"/>
      <c r="AH332" s="167"/>
      <c r="AI332" s="167"/>
      <c r="AJ332" s="167"/>
      <c r="AK332" s="167"/>
      <c r="AL332" s="167"/>
      <c r="AM332" s="153"/>
      <c r="AN332" s="153"/>
    </row>
    <row r="333" spans="14:40" s="157" customFormat="1" ht="12.75" customHeight="1">
      <c r="N333" s="166"/>
      <c r="O333" s="166"/>
      <c r="P333" s="166"/>
      <c r="Q333" s="166"/>
      <c r="R333" s="166"/>
      <c r="S333" s="166"/>
      <c r="T333" s="166"/>
      <c r="U333" s="166"/>
      <c r="V333" s="167"/>
      <c r="W333" s="167"/>
      <c r="X333" s="166"/>
      <c r="Y333" s="167"/>
      <c r="Z333" s="167"/>
      <c r="AA333" s="167"/>
      <c r="AB333" s="167"/>
      <c r="AC333" s="167"/>
      <c r="AD333" s="167"/>
      <c r="AE333" s="167"/>
      <c r="AF333" s="167"/>
      <c r="AG333" s="167"/>
      <c r="AH333" s="167"/>
      <c r="AI333" s="167"/>
      <c r="AJ333" s="167"/>
      <c r="AK333" s="167"/>
      <c r="AL333" s="167"/>
      <c r="AM333" s="153"/>
      <c r="AN333" s="153"/>
    </row>
    <row r="334" spans="14:40" s="157" customFormat="1" ht="12.75" customHeight="1">
      <c r="N334" s="166"/>
      <c r="O334" s="166"/>
      <c r="P334" s="166"/>
      <c r="Q334" s="166"/>
      <c r="R334" s="166"/>
      <c r="S334" s="166"/>
      <c r="T334" s="166"/>
      <c r="U334" s="166"/>
      <c r="V334" s="167"/>
      <c r="W334" s="167"/>
      <c r="X334" s="166"/>
      <c r="Y334" s="167"/>
      <c r="Z334" s="167"/>
      <c r="AA334" s="167"/>
      <c r="AB334" s="167"/>
      <c r="AC334" s="167"/>
      <c r="AD334" s="167"/>
      <c r="AE334" s="167"/>
      <c r="AF334" s="167"/>
      <c r="AG334" s="167"/>
      <c r="AH334" s="167"/>
      <c r="AI334" s="167"/>
      <c r="AJ334" s="167"/>
      <c r="AK334" s="167"/>
      <c r="AL334" s="167"/>
      <c r="AM334" s="153"/>
      <c r="AN334" s="153"/>
    </row>
    <row r="335" spans="14:40" s="157" customFormat="1" ht="12.75" customHeight="1">
      <c r="N335" s="166"/>
      <c r="O335" s="166"/>
      <c r="P335" s="166"/>
      <c r="Q335" s="166"/>
      <c r="R335" s="166"/>
      <c r="S335" s="166"/>
      <c r="T335" s="166"/>
      <c r="U335" s="166"/>
      <c r="V335" s="167"/>
      <c r="W335" s="167"/>
      <c r="X335" s="166"/>
      <c r="Y335" s="167"/>
      <c r="Z335" s="167"/>
      <c r="AA335" s="167"/>
      <c r="AB335" s="167"/>
      <c r="AC335" s="167"/>
      <c r="AD335" s="167"/>
      <c r="AE335" s="167"/>
      <c r="AF335" s="167"/>
      <c r="AG335" s="167"/>
      <c r="AH335" s="167"/>
      <c r="AI335" s="167"/>
      <c r="AJ335" s="167"/>
      <c r="AK335" s="167"/>
      <c r="AL335" s="167"/>
      <c r="AM335" s="153"/>
      <c r="AN335" s="153"/>
    </row>
    <row r="336" spans="14:40" s="157" customFormat="1" ht="12.75" customHeight="1">
      <c r="N336" s="166"/>
      <c r="O336" s="166"/>
      <c r="P336" s="166"/>
      <c r="Q336" s="166"/>
      <c r="R336" s="166"/>
      <c r="S336" s="166"/>
      <c r="T336" s="166"/>
      <c r="U336" s="166"/>
      <c r="V336" s="167"/>
      <c r="W336" s="167"/>
      <c r="X336" s="166"/>
      <c r="Y336" s="167"/>
      <c r="Z336" s="167"/>
      <c r="AA336" s="167"/>
      <c r="AB336" s="167"/>
      <c r="AC336" s="167"/>
      <c r="AD336" s="167"/>
      <c r="AE336" s="167"/>
      <c r="AF336" s="167"/>
      <c r="AG336" s="167"/>
      <c r="AH336" s="167"/>
      <c r="AI336" s="167"/>
      <c r="AJ336" s="167"/>
      <c r="AK336" s="167"/>
      <c r="AL336" s="167"/>
      <c r="AM336" s="153"/>
      <c r="AN336" s="153"/>
    </row>
    <row r="337" spans="14:40" s="157" customFormat="1" ht="12.75" customHeight="1">
      <c r="N337" s="166"/>
      <c r="O337" s="166"/>
      <c r="P337" s="166"/>
      <c r="Q337" s="166"/>
      <c r="R337" s="166"/>
      <c r="S337" s="166"/>
      <c r="T337" s="166"/>
      <c r="U337" s="166"/>
      <c r="V337" s="167"/>
      <c r="W337" s="167"/>
      <c r="X337" s="166"/>
      <c r="Y337" s="167"/>
      <c r="Z337" s="167"/>
      <c r="AA337" s="167"/>
      <c r="AB337" s="167"/>
      <c r="AC337" s="167"/>
      <c r="AD337" s="167"/>
      <c r="AE337" s="167"/>
      <c r="AF337" s="167"/>
      <c r="AG337" s="167"/>
      <c r="AH337" s="167"/>
      <c r="AI337" s="167"/>
      <c r="AJ337" s="167"/>
      <c r="AK337" s="167"/>
      <c r="AL337" s="167"/>
      <c r="AM337" s="153"/>
      <c r="AN337" s="153"/>
    </row>
    <row r="338" spans="14:40" s="157" customFormat="1" ht="12.75" customHeight="1">
      <c r="N338" s="166"/>
      <c r="O338" s="166"/>
      <c r="P338" s="166"/>
      <c r="Q338" s="166"/>
      <c r="R338" s="166"/>
      <c r="S338" s="166"/>
      <c r="T338" s="166"/>
      <c r="U338" s="166"/>
      <c r="V338" s="167"/>
      <c r="W338" s="167"/>
      <c r="X338" s="166"/>
      <c r="Y338" s="167"/>
      <c r="Z338" s="167"/>
      <c r="AA338" s="167"/>
      <c r="AB338" s="167"/>
      <c r="AC338" s="167"/>
      <c r="AD338" s="167"/>
      <c r="AE338" s="167"/>
      <c r="AF338" s="167"/>
      <c r="AG338" s="167"/>
      <c r="AH338" s="167"/>
      <c r="AI338" s="167"/>
      <c r="AJ338" s="167"/>
      <c r="AK338" s="167"/>
      <c r="AL338" s="167"/>
      <c r="AM338" s="153"/>
      <c r="AN338" s="153"/>
    </row>
    <row r="339" spans="14:40" s="157" customFormat="1" ht="12.75" customHeight="1">
      <c r="N339" s="166"/>
      <c r="O339" s="166"/>
      <c r="P339" s="166"/>
      <c r="Q339" s="166"/>
      <c r="R339" s="166"/>
      <c r="S339" s="166"/>
      <c r="T339" s="166"/>
      <c r="U339" s="166"/>
      <c r="V339" s="167"/>
      <c r="W339" s="167"/>
      <c r="X339" s="166"/>
      <c r="Y339" s="167"/>
      <c r="Z339" s="167"/>
      <c r="AA339" s="167"/>
      <c r="AB339" s="167"/>
      <c r="AC339" s="167"/>
      <c r="AD339" s="167"/>
      <c r="AE339" s="167"/>
      <c r="AF339" s="167"/>
      <c r="AG339" s="167"/>
      <c r="AH339" s="167"/>
      <c r="AI339" s="167"/>
      <c r="AJ339" s="167"/>
      <c r="AK339" s="167"/>
      <c r="AL339" s="167"/>
      <c r="AM339" s="153"/>
      <c r="AN339" s="153"/>
    </row>
    <row r="340" spans="14:40" s="157" customFormat="1" ht="12.75" customHeight="1">
      <c r="N340" s="166"/>
      <c r="O340" s="166"/>
      <c r="P340" s="166"/>
      <c r="Q340" s="166"/>
      <c r="R340" s="166"/>
      <c r="S340" s="166"/>
      <c r="T340" s="166"/>
      <c r="U340" s="166"/>
      <c r="V340" s="167"/>
      <c r="W340" s="167"/>
      <c r="X340" s="166"/>
      <c r="Y340" s="167"/>
      <c r="Z340" s="167"/>
      <c r="AA340" s="167"/>
      <c r="AB340" s="167"/>
      <c r="AC340" s="167"/>
      <c r="AD340" s="167"/>
      <c r="AE340" s="167"/>
      <c r="AF340" s="167"/>
      <c r="AG340" s="167"/>
      <c r="AH340" s="167"/>
      <c r="AI340" s="167"/>
      <c r="AJ340" s="167"/>
      <c r="AK340" s="167"/>
      <c r="AL340" s="167"/>
      <c r="AM340" s="153"/>
      <c r="AN340" s="153"/>
    </row>
    <row r="341" spans="14:40" s="157" customFormat="1" ht="12.75" customHeight="1">
      <c r="N341" s="166"/>
      <c r="O341" s="166"/>
      <c r="P341" s="166"/>
      <c r="Q341" s="166"/>
      <c r="R341" s="166"/>
      <c r="S341" s="166"/>
      <c r="T341" s="166"/>
      <c r="U341" s="166"/>
      <c r="V341" s="167"/>
      <c r="W341" s="167"/>
      <c r="X341" s="166"/>
      <c r="Y341" s="167"/>
      <c r="Z341" s="167"/>
      <c r="AA341" s="167"/>
      <c r="AB341" s="167"/>
      <c r="AC341" s="167"/>
      <c r="AD341" s="167"/>
      <c r="AE341" s="167"/>
      <c r="AF341" s="167"/>
      <c r="AG341" s="167"/>
      <c r="AH341" s="167"/>
      <c r="AI341" s="167"/>
      <c r="AJ341" s="167"/>
      <c r="AK341" s="167"/>
      <c r="AL341" s="167"/>
      <c r="AM341" s="153"/>
      <c r="AN341" s="153"/>
    </row>
    <row r="342" spans="14:40" s="157" customFormat="1" ht="12.75" customHeight="1">
      <c r="N342" s="166"/>
      <c r="O342" s="166"/>
      <c r="P342" s="166"/>
      <c r="Q342" s="166"/>
      <c r="R342" s="166"/>
      <c r="S342" s="166"/>
      <c r="T342" s="166"/>
      <c r="U342" s="166"/>
      <c r="V342" s="167"/>
      <c r="W342" s="167"/>
      <c r="X342" s="166"/>
      <c r="Y342" s="167"/>
      <c r="Z342" s="167"/>
      <c r="AA342" s="167"/>
      <c r="AB342" s="167"/>
      <c r="AC342" s="167"/>
      <c r="AD342" s="167"/>
      <c r="AE342" s="167"/>
      <c r="AF342" s="167"/>
      <c r="AG342" s="167"/>
      <c r="AH342" s="167"/>
      <c r="AI342" s="167"/>
      <c r="AJ342" s="167"/>
      <c r="AK342" s="167"/>
      <c r="AL342" s="167"/>
      <c r="AM342" s="153"/>
      <c r="AN342" s="153"/>
    </row>
    <row r="343" spans="14:40" s="157" customFormat="1" ht="12.75" customHeight="1">
      <c r="N343" s="166"/>
      <c r="O343" s="166"/>
      <c r="P343" s="166"/>
      <c r="Q343" s="166"/>
      <c r="R343" s="166"/>
      <c r="S343" s="166"/>
      <c r="T343" s="166"/>
      <c r="U343" s="166"/>
      <c r="V343" s="167"/>
      <c r="W343" s="167"/>
      <c r="X343" s="166"/>
      <c r="Y343" s="167"/>
      <c r="Z343" s="167"/>
      <c r="AA343" s="167"/>
      <c r="AB343" s="167"/>
      <c r="AC343" s="167"/>
      <c r="AD343" s="167"/>
      <c r="AE343" s="167"/>
      <c r="AF343" s="167"/>
      <c r="AG343" s="167"/>
      <c r="AH343" s="167"/>
      <c r="AI343" s="167"/>
      <c r="AJ343" s="167"/>
      <c r="AK343" s="167"/>
      <c r="AL343" s="167"/>
      <c r="AM343" s="153"/>
      <c r="AN343" s="153"/>
    </row>
    <row r="344" spans="14:40" s="157" customFormat="1" ht="12.75" customHeight="1">
      <c r="N344" s="166"/>
      <c r="O344" s="166"/>
      <c r="P344" s="166"/>
      <c r="Q344" s="166"/>
      <c r="R344" s="166"/>
      <c r="S344" s="166"/>
      <c r="T344" s="166"/>
      <c r="U344" s="166"/>
      <c r="V344" s="167"/>
      <c r="W344" s="167"/>
      <c r="X344" s="166"/>
      <c r="Y344" s="167"/>
      <c r="Z344" s="167"/>
      <c r="AA344" s="167"/>
      <c r="AB344" s="167"/>
      <c r="AC344" s="167"/>
      <c r="AD344" s="167"/>
      <c r="AE344" s="167"/>
      <c r="AF344" s="167"/>
      <c r="AG344" s="167"/>
      <c r="AH344" s="167"/>
      <c r="AI344" s="167"/>
      <c r="AJ344" s="167"/>
      <c r="AK344" s="167"/>
      <c r="AL344" s="167"/>
      <c r="AM344" s="153"/>
      <c r="AN344" s="153"/>
    </row>
    <row r="345" spans="14:40" s="157" customFormat="1" ht="12.75" customHeight="1">
      <c r="N345" s="166"/>
      <c r="O345" s="166"/>
      <c r="P345" s="166"/>
      <c r="Q345" s="166"/>
      <c r="R345" s="166"/>
      <c r="S345" s="166"/>
      <c r="T345" s="166"/>
      <c r="U345" s="166"/>
      <c r="V345" s="167"/>
      <c r="W345" s="167"/>
      <c r="X345" s="166"/>
      <c r="Y345" s="167"/>
      <c r="Z345" s="167"/>
      <c r="AA345" s="167"/>
      <c r="AB345" s="167"/>
      <c r="AC345" s="167"/>
      <c r="AD345" s="167"/>
      <c r="AE345" s="167"/>
      <c r="AF345" s="167"/>
      <c r="AG345" s="167"/>
      <c r="AH345" s="167"/>
      <c r="AI345" s="167"/>
      <c r="AJ345" s="167"/>
      <c r="AK345" s="167"/>
      <c r="AL345" s="167"/>
      <c r="AM345" s="153"/>
      <c r="AN345" s="153"/>
    </row>
    <row r="346" spans="14:40" s="157" customFormat="1" ht="12.75" customHeight="1">
      <c r="N346" s="166"/>
      <c r="O346" s="166"/>
      <c r="P346" s="166"/>
      <c r="Q346" s="166"/>
      <c r="R346" s="166"/>
      <c r="S346" s="166"/>
      <c r="T346" s="166"/>
      <c r="U346" s="166"/>
      <c r="V346" s="167"/>
      <c r="W346" s="167"/>
      <c r="X346" s="166"/>
      <c r="Y346" s="167"/>
      <c r="Z346" s="167"/>
      <c r="AA346" s="167"/>
      <c r="AB346" s="167"/>
      <c r="AC346" s="167"/>
      <c r="AD346" s="167"/>
      <c r="AE346" s="167"/>
      <c r="AF346" s="167"/>
      <c r="AG346" s="167"/>
      <c r="AH346" s="167"/>
      <c r="AI346" s="167"/>
      <c r="AJ346" s="167"/>
      <c r="AK346" s="167"/>
      <c r="AL346" s="167"/>
      <c r="AM346" s="153"/>
      <c r="AN346" s="153"/>
    </row>
    <row r="347" spans="14:40" s="157" customFormat="1" ht="12.75" customHeight="1">
      <c r="N347" s="166"/>
      <c r="O347" s="166"/>
      <c r="P347" s="166"/>
      <c r="Q347" s="166"/>
      <c r="R347" s="166"/>
      <c r="S347" s="166"/>
      <c r="T347" s="166"/>
      <c r="U347" s="166"/>
      <c r="V347" s="167"/>
      <c r="W347" s="167"/>
      <c r="X347" s="166"/>
      <c r="Y347" s="167"/>
      <c r="Z347" s="167"/>
      <c r="AA347" s="167"/>
      <c r="AB347" s="167"/>
      <c r="AC347" s="167"/>
      <c r="AD347" s="167"/>
      <c r="AE347" s="167"/>
      <c r="AF347" s="167"/>
      <c r="AG347" s="167"/>
      <c r="AH347" s="167"/>
      <c r="AI347" s="167"/>
      <c r="AJ347" s="167"/>
      <c r="AK347" s="167"/>
      <c r="AL347" s="167"/>
      <c r="AM347" s="153"/>
      <c r="AN347" s="153"/>
    </row>
    <row r="348" spans="14:40" s="157" customFormat="1" ht="12.75" customHeight="1">
      <c r="N348" s="166"/>
      <c r="O348" s="166"/>
      <c r="P348" s="166"/>
      <c r="Q348" s="166"/>
      <c r="R348" s="166"/>
      <c r="S348" s="166"/>
      <c r="T348" s="166"/>
      <c r="U348" s="166"/>
      <c r="V348" s="167"/>
      <c r="W348" s="167"/>
      <c r="X348" s="166"/>
      <c r="Y348" s="167"/>
      <c r="Z348" s="167"/>
      <c r="AA348" s="167"/>
      <c r="AB348" s="167"/>
      <c r="AC348" s="167"/>
      <c r="AD348" s="167"/>
      <c r="AE348" s="167"/>
      <c r="AF348" s="167"/>
      <c r="AG348" s="167"/>
      <c r="AH348" s="167"/>
      <c r="AI348" s="167"/>
      <c r="AJ348" s="167"/>
      <c r="AK348" s="167"/>
      <c r="AL348" s="167"/>
      <c r="AM348" s="153"/>
      <c r="AN348" s="153"/>
    </row>
    <row r="349" spans="14:40" s="157" customFormat="1" ht="12.75" customHeight="1">
      <c r="N349" s="166"/>
      <c r="O349" s="166"/>
      <c r="P349" s="166"/>
      <c r="Q349" s="166"/>
      <c r="R349" s="166"/>
      <c r="S349" s="166"/>
      <c r="T349" s="166"/>
      <c r="U349" s="166"/>
      <c r="V349" s="167"/>
      <c r="W349" s="167"/>
      <c r="X349" s="166"/>
      <c r="Y349" s="167"/>
      <c r="Z349" s="167"/>
      <c r="AA349" s="167"/>
      <c r="AB349" s="167"/>
      <c r="AC349" s="167"/>
      <c r="AD349" s="167"/>
      <c r="AE349" s="167"/>
      <c r="AF349" s="167"/>
      <c r="AG349" s="167"/>
      <c r="AH349" s="167"/>
      <c r="AI349" s="167"/>
      <c r="AJ349" s="167"/>
      <c r="AK349" s="167"/>
      <c r="AL349" s="167"/>
      <c r="AM349" s="153"/>
      <c r="AN349" s="153"/>
    </row>
    <row r="350" spans="14:40" s="157" customFormat="1" ht="12.75" customHeight="1">
      <c r="N350" s="166"/>
      <c r="O350" s="166"/>
      <c r="P350" s="166"/>
      <c r="Q350" s="166"/>
      <c r="R350" s="166"/>
      <c r="S350" s="166"/>
      <c r="T350" s="166"/>
      <c r="U350" s="166"/>
      <c r="V350" s="167"/>
      <c r="W350" s="167"/>
      <c r="X350" s="166"/>
      <c r="Y350" s="167"/>
      <c r="Z350" s="167"/>
      <c r="AA350" s="167"/>
      <c r="AB350" s="167"/>
      <c r="AC350" s="167"/>
      <c r="AD350" s="167"/>
      <c r="AE350" s="167"/>
      <c r="AF350" s="167"/>
      <c r="AG350" s="167"/>
      <c r="AH350" s="167"/>
      <c r="AI350" s="167"/>
      <c r="AJ350" s="167"/>
      <c r="AK350" s="167"/>
      <c r="AL350" s="167"/>
      <c r="AM350" s="153"/>
      <c r="AN350" s="153"/>
    </row>
    <row r="351" spans="14:40" s="157" customFormat="1" ht="12.75" customHeight="1">
      <c r="N351" s="166"/>
      <c r="O351" s="166"/>
      <c r="P351" s="166"/>
      <c r="Q351" s="166"/>
      <c r="R351" s="166"/>
      <c r="S351" s="166"/>
      <c r="T351" s="166"/>
      <c r="U351" s="166"/>
      <c r="V351" s="167"/>
      <c r="W351" s="167"/>
      <c r="X351" s="166"/>
      <c r="Y351" s="167"/>
      <c r="Z351" s="167"/>
      <c r="AA351" s="167"/>
      <c r="AB351" s="167"/>
      <c r="AC351" s="167"/>
      <c r="AD351" s="167"/>
      <c r="AE351" s="167"/>
      <c r="AF351" s="167"/>
      <c r="AG351" s="167"/>
      <c r="AH351" s="167"/>
      <c r="AI351" s="167"/>
      <c r="AJ351" s="167"/>
      <c r="AK351" s="167"/>
      <c r="AL351" s="167"/>
      <c r="AM351" s="153"/>
      <c r="AN351" s="153"/>
    </row>
    <row r="352" spans="14:40" s="157" customFormat="1" ht="12.75" customHeight="1">
      <c r="N352" s="166"/>
      <c r="O352" s="166"/>
      <c r="P352" s="166"/>
      <c r="Q352" s="166"/>
      <c r="R352" s="166"/>
      <c r="S352" s="166"/>
      <c r="T352" s="166"/>
      <c r="U352" s="166"/>
      <c r="V352" s="167"/>
      <c r="W352" s="167"/>
      <c r="X352" s="166"/>
      <c r="Y352" s="167"/>
      <c r="Z352" s="167"/>
      <c r="AA352" s="167"/>
      <c r="AB352" s="167"/>
      <c r="AC352" s="167"/>
      <c r="AD352" s="167"/>
      <c r="AE352" s="167"/>
      <c r="AF352" s="167"/>
      <c r="AG352" s="167"/>
      <c r="AH352" s="167"/>
      <c r="AI352" s="167"/>
      <c r="AJ352" s="167"/>
      <c r="AK352" s="167"/>
      <c r="AL352" s="167"/>
      <c r="AM352" s="153"/>
      <c r="AN352" s="153"/>
    </row>
    <row r="353" spans="14:40" s="157" customFormat="1" ht="12.75" customHeight="1">
      <c r="N353" s="166"/>
      <c r="O353" s="166"/>
      <c r="P353" s="166"/>
      <c r="Q353" s="166"/>
      <c r="R353" s="166"/>
      <c r="S353" s="166"/>
      <c r="T353" s="166"/>
      <c r="U353" s="166"/>
      <c r="V353" s="167"/>
      <c r="W353" s="167"/>
      <c r="X353" s="166"/>
      <c r="Y353" s="167"/>
      <c r="Z353" s="167"/>
      <c r="AA353" s="167"/>
      <c r="AB353" s="167"/>
      <c r="AC353" s="167"/>
      <c r="AD353" s="167"/>
      <c r="AE353" s="167"/>
      <c r="AF353" s="167"/>
      <c r="AG353" s="167"/>
      <c r="AH353" s="167"/>
      <c r="AI353" s="167"/>
      <c r="AJ353" s="167"/>
      <c r="AK353" s="167"/>
      <c r="AL353" s="167"/>
      <c r="AM353" s="153"/>
      <c r="AN353" s="153"/>
    </row>
    <row r="354" spans="14:40" s="157" customFormat="1" ht="12.75" customHeight="1">
      <c r="N354" s="166"/>
      <c r="O354" s="166"/>
      <c r="P354" s="166"/>
      <c r="Q354" s="166"/>
      <c r="R354" s="166"/>
      <c r="S354" s="166"/>
      <c r="T354" s="166"/>
      <c r="U354" s="166"/>
      <c r="V354" s="167"/>
      <c r="W354" s="167"/>
      <c r="X354" s="166"/>
      <c r="Y354" s="167"/>
      <c r="Z354" s="167"/>
      <c r="AA354" s="167"/>
      <c r="AB354" s="167"/>
      <c r="AC354" s="167"/>
      <c r="AD354" s="167"/>
      <c r="AE354" s="167"/>
      <c r="AF354" s="167"/>
      <c r="AG354" s="167"/>
      <c r="AH354" s="167"/>
      <c r="AI354" s="167"/>
      <c r="AJ354" s="167"/>
      <c r="AK354" s="167"/>
      <c r="AL354" s="167"/>
      <c r="AM354" s="153"/>
      <c r="AN354" s="153"/>
    </row>
    <row r="355" spans="14:40" s="157" customFormat="1" ht="12.75" customHeight="1">
      <c r="N355" s="166"/>
      <c r="O355" s="166"/>
      <c r="P355" s="166"/>
      <c r="Q355" s="166"/>
      <c r="R355" s="166"/>
      <c r="S355" s="166"/>
      <c r="T355" s="166"/>
      <c r="U355" s="166"/>
      <c r="V355" s="167"/>
      <c r="W355" s="167"/>
      <c r="X355" s="166"/>
      <c r="Y355" s="167"/>
      <c r="Z355" s="167"/>
      <c r="AA355" s="167"/>
      <c r="AB355" s="167"/>
      <c r="AC355" s="167"/>
      <c r="AD355" s="167"/>
      <c r="AE355" s="167"/>
      <c r="AF355" s="167"/>
      <c r="AG355" s="167"/>
      <c r="AH355" s="167"/>
      <c r="AI355" s="167"/>
      <c r="AJ355" s="167"/>
      <c r="AK355" s="167"/>
      <c r="AL355" s="167"/>
      <c r="AM355" s="153"/>
      <c r="AN355" s="153"/>
    </row>
    <row r="356" spans="14:40" s="157" customFormat="1" ht="12.75" customHeight="1">
      <c r="N356" s="166"/>
      <c r="O356" s="166"/>
      <c r="P356" s="166"/>
      <c r="Q356" s="166"/>
      <c r="R356" s="166"/>
      <c r="S356" s="166"/>
      <c r="T356" s="166"/>
      <c r="U356" s="166"/>
      <c r="V356" s="167"/>
      <c r="W356" s="167"/>
      <c r="X356" s="166"/>
      <c r="Y356" s="167"/>
      <c r="Z356" s="167"/>
      <c r="AA356" s="167"/>
      <c r="AB356" s="167"/>
      <c r="AC356" s="167"/>
      <c r="AD356" s="167"/>
      <c r="AE356" s="167"/>
      <c r="AF356" s="167"/>
      <c r="AG356" s="167"/>
      <c r="AH356" s="167"/>
      <c r="AI356" s="167"/>
      <c r="AJ356" s="167"/>
      <c r="AK356" s="167"/>
      <c r="AL356" s="167"/>
      <c r="AM356" s="153"/>
      <c r="AN356" s="153"/>
    </row>
    <row r="357" spans="14:40" s="157" customFormat="1" ht="12.75" customHeight="1">
      <c r="N357" s="166"/>
      <c r="O357" s="166"/>
      <c r="P357" s="166"/>
      <c r="Q357" s="166"/>
      <c r="R357" s="166"/>
      <c r="S357" s="166"/>
      <c r="T357" s="166"/>
      <c r="U357" s="166"/>
      <c r="V357" s="167"/>
      <c r="W357" s="167"/>
      <c r="X357" s="166"/>
      <c r="Y357" s="167"/>
      <c r="Z357" s="167"/>
      <c r="AA357" s="167"/>
      <c r="AB357" s="167"/>
      <c r="AC357" s="167"/>
      <c r="AD357" s="167"/>
      <c r="AE357" s="167"/>
      <c r="AF357" s="167"/>
      <c r="AG357" s="167"/>
      <c r="AH357" s="167"/>
      <c r="AI357" s="167"/>
      <c r="AJ357" s="167"/>
      <c r="AK357" s="167"/>
      <c r="AL357" s="167"/>
      <c r="AM357" s="153"/>
      <c r="AN357" s="153"/>
    </row>
    <row r="358" spans="14:40" s="157" customFormat="1" ht="12.75" customHeight="1">
      <c r="N358" s="166"/>
      <c r="O358" s="166"/>
      <c r="P358" s="166"/>
      <c r="Q358" s="166"/>
      <c r="R358" s="166"/>
      <c r="S358" s="166"/>
      <c r="T358" s="166"/>
      <c r="U358" s="166"/>
      <c r="V358" s="167"/>
      <c r="W358" s="167"/>
      <c r="X358" s="166"/>
      <c r="Y358" s="167"/>
      <c r="Z358" s="167"/>
      <c r="AA358" s="167"/>
      <c r="AB358" s="167"/>
      <c r="AC358" s="167"/>
      <c r="AD358" s="167"/>
      <c r="AE358" s="167"/>
      <c r="AF358" s="167"/>
      <c r="AG358" s="167"/>
      <c r="AH358" s="167"/>
      <c r="AI358" s="167"/>
      <c r="AJ358" s="167"/>
      <c r="AK358" s="167"/>
      <c r="AL358" s="167"/>
      <c r="AM358" s="153"/>
      <c r="AN358" s="153"/>
    </row>
    <row r="359" spans="14:40" s="157" customFormat="1" ht="12.75" customHeight="1">
      <c r="N359" s="166"/>
      <c r="O359" s="166"/>
      <c r="P359" s="166"/>
      <c r="Q359" s="166"/>
      <c r="R359" s="166"/>
      <c r="S359" s="166"/>
      <c r="T359" s="166"/>
      <c r="U359" s="166"/>
      <c r="V359" s="167"/>
      <c r="W359" s="167"/>
      <c r="X359" s="166"/>
      <c r="Y359" s="167"/>
      <c r="Z359" s="167"/>
      <c r="AA359" s="167"/>
      <c r="AB359" s="167"/>
      <c r="AC359" s="167"/>
      <c r="AD359" s="167"/>
      <c r="AE359" s="167"/>
      <c r="AF359" s="167"/>
      <c r="AG359" s="167"/>
      <c r="AH359" s="167"/>
      <c r="AI359" s="167"/>
      <c r="AJ359" s="167"/>
      <c r="AK359" s="167"/>
      <c r="AL359" s="167"/>
      <c r="AM359" s="153"/>
      <c r="AN359" s="153"/>
    </row>
    <row r="360" spans="14:40" s="157" customFormat="1" ht="12.75" customHeight="1">
      <c r="N360" s="166"/>
      <c r="O360" s="166"/>
      <c r="P360" s="166"/>
      <c r="Q360" s="166"/>
      <c r="R360" s="166"/>
      <c r="S360" s="166"/>
      <c r="T360" s="166"/>
      <c r="U360" s="166"/>
      <c r="V360" s="167"/>
      <c r="W360" s="167"/>
      <c r="X360" s="166"/>
      <c r="Y360" s="167"/>
      <c r="Z360" s="167"/>
      <c r="AA360" s="167"/>
      <c r="AB360" s="167"/>
      <c r="AC360" s="167"/>
      <c r="AD360" s="167"/>
      <c r="AE360" s="167"/>
      <c r="AF360" s="167"/>
      <c r="AG360" s="167"/>
      <c r="AH360" s="167"/>
      <c r="AI360" s="167"/>
      <c r="AJ360" s="167"/>
      <c r="AK360" s="167"/>
      <c r="AL360" s="167"/>
      <c r="AM360" s="153"/>
      <c r="AN360" s="153"/>
    </row>
    <row r="361" spans="14:40" s="157" customFormat="1" ht="12.75" customHeight="1">
      <c r="N361" s="166"/>
      <c r="O361" s="166"/>
      <c r="P361" s="166"/>
      <c r="Q361" s="166"/>
      <c r="R361" s="166"/>
      <c r="S361" s="166"/>
      <c r="T361" s="166"/>
      <c r="U361" s="166"/>
      <c r="V361" s="167"/>
      <c r="W361" s="167"/>
      <c r="X361" s="166"/>
      <c r="Y361" s="167"/>
      <c r="Z361" s="167"/>
      <c r="AA361" s="167"/>
      <c r="AB361" s="167"/>
      <c r="AC361" s="167"/>
      <c r="AD361" s="167"/>
      <c r="AE361" s="167"/>
      <c r="AF361" s="167"/>
      <c r="AG361" s="167"/>
      <c r="AH361" s="167"/>
      <c r="AI361" s="167"/>
      <c r="AJ361" s="167"/>
      <c r="AK361" s="167"/>
      <c r="AL361" s="167"/>
      <c r="AM361" s="153"/>
      <c r="AN361" s="153"/>
    </row>
    <row r="362" spans="14:40" s="157" customFormat="1" ht="12.75" customHeight="1">
      <c r="N362" s="166"/>
      <c r="O362" s="166"/>
      <c r="P362" s="166"/>
      <c r="Q362" s="166"/>
      <c r="R362" s="166"/>
      <c r="S362" s="166"/>
      <c r="T362" s="166"/>
      <c r="U362" s="166"/>
      <c r="V362" s="167"/>
      <c r="W362" s="167"/>
      <c r="X362" s="166"/>
      <c r="Y362" s="167"/>
      <c r="Z362" s="167"/>
      <c r="AA362" s="167"/>
      <c r="AB362" s="167"/>
      <c r="AC362" s="167"/>
      <c r="AD362" s="167"/>
      <c r="AE362" s="167"/>
      <c r="AF362" s="167"/>
      <c r="AG362" s="167"/>
      <c r="AH362" s="167"/>
      <c r="AI362" s="167"/>
      <c r="AJ362" s="167"/>
      <c r="AK362" s="167"/>
      <c r="AL362" s="167"/>
      <c r="AM362" s="153"/>
      <c r="AN362" s="153"/>
    </row>
    <row r="363" spans="14:40" s="157" customFormat="1" ht="12.75" customHeight="1">
      <c r="N363" s="166"/>
      <c r="O363" s="166"/>
      <c r="P363" s="166"/>
      <c r="Q363" s="166"/>
      <c r="R363" s="166"/>
      <c r="S363" s="166"/>
      <c r="T363" s="166"/>
      <c r="U363" s="166"/>
      <c r="V363" s="167"/>
      <c r="W363" s="167"/>
      <c r="X363" s="166"/>
      <c r="Y363" s="167"/>
      <c r="Z363" s="167"/>
      <c r="AA363" s="167"/>
      <c r="AB363" s="167"/>
      <c r="AC363" s="167"/>
      <c r="AD363" s="167"/>
      <c r="AE363" s="167"/>
      <c r="AF363" s="167"/>
      <c r="AG363" s="167"/>
      <c r="AH363" s="167"/>
      <c r="AI363" s="167"/>
      <c r="AJ363" s="167"/>
      <c r="AK363" s="167"/>
      <c r="AL363" s="167"/>
      <c r="AM363" s="153"/>
      <c r="AN363" s="153"/>
    </row>
    <row r="364" spans="14:40" s="157" customFormat="1" ht="12.75" customHeight="1">
      <c r="N364" s="166"/>
      <c r="O364" s="166"/>
      <c r="P364" s="166"/>
      <c r="Q364" s="166"/>
      <c r="R364" s="166"/>
      <c r="S364" s="166"/>
      <c r="T364" s="166"/>
      <c r="U364" s="166"/>
      <c r="V364" s="167"/>
      <c r="W364" s="167"/>
      <c r="X364" s="166"/>
      <c r="Y364" s="167"/>
      <c r="Z364" s="167"/>
      <c r="AA364" s="167"/>
      <c r="AB364" s="167"/>
      <c r="AC364" s="167"/>
      <c r="AD364" s="167"/>
      <c r="AE364" s="167"/>
      <c r="AF364" s="167"/>
      <c r="AG364" s="167"/>
      <c r="AH364" s="167"/>
      <c r="AI364" s="167"/>
      <c r="AJ364" s="167"/>
      <c r="AK364" s="167"/>
      <c r="AL364" s="167"/>
      <c r="AM364" s="153"/>
      <c r="AN364" s="153"/>
    </row>
    <row r="365" spans="14:40" s="157" customFormat="1" ht="12.75" customHeight="1">
      <c r="N365" s="166"/>
      <c r="O365" s="166"/>
      <c r="P365" s="166"/>
      <c r="Q365" s="166"/>
      <c r="R365" s="166"/>
      <c r="S365" s="166"/>
      <c r="T365" s="166"/>
      <c r="U365" s="166"/>
      <c r="V365" s="167"/>
      <c r="W365" s="167"/>
      <c r="X365" s="166"/>
      <c r="Y365" s="167"/>
      <c r="Z365" s="167"/>
      <c r="AA365" s="167"/>
      <c r="AB365" s="167"/>
      <c r="AC365" s="167"/>
      <c r="AD365" s="167"/>
      <c r="AE365" s="167"/>
      <c r="AF365" s="167"/>
      <c r="AG365" s="167"/>
      <c r="AH365" s="167"/>
      <c r="AI365" s="167"/>
      <c r="AJ365" s="167"/>
      <c r="AK365" s="167"/>
      <c r="AL365" s="167"/>
      <c r="AM365" s="153"/>
      <c r="AN365" s="153"/>
    </row>
    <row r="366" spans="14:40" s="157" customFormat="1" ht="12.75" customHeight="1">
      <c r="N366" s="166"/>
      <c r="O366" s="166"/>
      <c r="P366" s="166"/>
      <c r="Q366" s="166"/>
      <c r="R366" s="166"/>
      <c r="S366" s="166"/>
      <c r="T366" s="166"/>
      <c r="U366" s="166"/>
      <c r="V366" s="167"/>
      <c r="W366" s="167"/>
      <c r="X366" s="166"/>
      <c r="Y366" s="167"/>
      <c r="Z366" s="167"/>
      <c r="AA366" s="167"/>
      <c r="AB366" s="167"/>
      <c r="AC366" s="167"/>
      <c r="AD366" s="167"/>
      <c r="AE366" s="167"/>
      <c r="AF366" s="167"/>
      <c r="AG366" s="167"/>
      <c r="AH366" s="167"/>
      <c r="AI366" s="167"/>
      <c r="AJ366" s="167"/>
      <c r="AK366" s="167"/>
      <c r="AL366" s="167"/>
      <c r="AM366" s="153"/>
      <c r="AN366" s="153"/>
    </row>
    <row r="367" spans="14:40" s="157" customFormat="1" ht="12.75" customHeight="1">
      <c r="N367" s="166"/>
      <c r="O367" s="166"/>
      <c r="P367" s="166"/>
      <c r="Q367" s="166"/>
      <c r="R367" s="166"/>
      <c r="S367" s="166"/>
      <c r="T367" s="166"/>
      <c r="U367" s="166"/>
      <c r="V367" s="167"/>
      <c r="W367" s="167"/>
      <c r="X367" s="166"/>
      <c r="Y367" s="167"/>
      <c r="Z367" s="167"/>
      <c r="AA367" s="167"/>
      <c r="AB367" s="167"/>
      <c r="AC367" s="167"/>
      <c r="AD367" s="167"/>
      <c r="AE367" s="167"/>
      <c r="AF367" s="167"/>
      <c r="AG367" s="167"/>
      <c r="AH367" s="167"/>
      <c r="AI367" s="167"/>
      <c r="AJ367" s="167"/>
      <c r="AK367" s="167"/>
      <c r="AL367" s="167"/>
      <c r="AM367" s="153"/>
      <c r="AN367" s="153"/>
    </row>
    <row r="368" spans="14:40" s="157" customFormat="1" ht="12.75" customHeight="1">
      <c r="N368" s="166"/>
      <c r="O368" s="166"/>
      <c r="P368" s="166"/>
      <c r="Q368" s="166"/>
      <c r="R368" s="166"/>
      <c r="S368" s="166"/>
      <c r="T368" s="166"/>
      <c r="U368" s="166"/>
      <c r="V368" s="167"/>
      <c r="W368" s="167"/>
      <c r="X368" s="166"/>
      <c r="Y368" s="167"/>
      <c r="Z368" s="167"/>
      <c r="AA368" s="167"/>
      <c r="AB368" s="167"/>
      <c r="AC368" s="167"/>
      <c r="AD368" s="167"/>
      <c r="AE368" s="167"/>
      <c r="AF368" s="167"/>
      <c r="AG368" s="167"/>
      <c r="AH368" s="167"/>
      <c r="AI368" s="167"/>
      <c r="AJ368" s="167"/>
      <c r="AK368" s="167"/>
      <c r="AL368" s="167"/>
      <c r="AM368" s="153"/>
      <c r="AN368" s="153"/>
    </row>
    <row r="369" spans="14:40" s="157" customFormat="1" ht="12.75" customHeight="1">
      <c r="N369" s="166"/>
      <c r="O369" s="166"/>
      <c r="P369" s="166"/>
      <c r="Q369" s="166"/>
      <c r="R369" s="166"/>
      <c r="S369" s="166"/>
      <c r="T369" s="166"/>
      <c r="U369" s="166"/>
      <c r="V369" s="167"/>
      <c r="W369" s="167"/>
      <c r="X369" s="166"/>
      <c r="Y369" s="167"/>
      <c r="Z369" s="167"/>
      <c r="AA369" s="167"/>
      <c r="AB369" s="167"/>
      <c r="AC369" s="167"/>
      <c r="AD369" s="167"/>
      <c r="AE369" s="167"/>
      <c r="AF369" s="167"/>
      <c r="AG369" s="167"/>
      <c r="AH369" s="167"/>
      <c r="AI369" s="167"/>
      <c r="AJ369" s="167"/>
      <c r="AK369" s="167"/>
      <c r="AL369" s="167"/>
      <c r="AM369" s="153"/>
      <c r="AN369" s="153"/>
    </row>
    <row r="370" spans="14:40" s="157" customFormat="1" ht="12.75" customHeight="1">
      <c r="N370" s="166"/>
      <c r="O370" s="166"/>
      <c r="P370" s="166"/>
      <c r="Q370" s="166"/>
      <c r="R370" s="166"/>
      <c r="S370" s="166"/>
      <c r="T370" s="166"/>
      <c r="U370" s="166"/>
      <c r="V370" s="167"/>
      <c r="W370" s="167"/>
      <c r="X370" s="166"/>
      <c r="Y370" s="167"/>
      <c r="Z370" s="167"/>
      <c r="AA370" s="167"/>
      <c r="AB370" s="167"/>
      <c r="AC370" s="167"/>
      <c r="AD370" s="167"/>
      <c r="AE370" s="167"/>
      <c r="AF370" s="167"/>
      <c r="AG370" s="167"/>
      <c r="AH370" s="167"/>
      <c r="AI370" s="167"/>
      <c r="AJ370" s="167"/>
      <c r="AK370" s="167"/>
      <c r="AL370" s="167"/>
      <c r="AM370" s="153"/>
      <c r="AN370" s="153"/>
    </row>
    <row r="371" spans="14:40" s="157" customFormat="1" ht="12.75" customHeight="1">
      <c r="N371" s="166"/>
      <c r="O371" s="166"/>
      <c r="P371" s="166"/>
      <c r="Q371" s="166"/>
      <c r="R371" s="166"/>
      <c r="S371" s="166"/>
      <c r="T371" s="166"/>
      <c r="U371" s="166"/>
      <c r="V371" s="167"/>
      <c r="W371" s="167"/>
      <c r="X371" s="166"/>
      <c r="Y371" s="167"/>
      <c r="Z371" s="167"/>
      <c r="AA371" s="167"/>
      <c r="AB371" s="167"/>
      <c r="AC371" s="167"/>
      <c r="AD371" s="167"/>
      <c r="AE371" s="167"/>
      <c r="AF371" s="167"/>
      <c r="AG371" s="167"/>
      <c r="AH371" s="167"/>
      <c r="AI371" s="167"/>
      <c r="AJ371" s="167"/>
      <c r="AK371" s="167"/>
      <c r="AL371" s="167"/>
      <c r="AM371" s="153"/>
      <c r="AN371" s="153"/>
    </row>
    <row r="372" spans="14:40" s="157" customFormat="1" ht="12.75" customHeight="1">
      <c r="N372" s="166"/>
      <c r="O372" s="166"/>
      <c r="P372" s="166"/>
      <c r="Q372" s="166"/>
      <c r="R372" s="166"/>
      <c r="S372" s="166"/>
      <c r="T372" s="166"/>
      <c r="U372" s="166"/>
      <c r="V372" s="167"/>
      <c r="W372" s="167"/>
      <c r="X372" s="166"/>
      <c r="Y372" s="167"/>
      <c r="Z372" s="167"/>
      <c r="AA372" s="167"/>
      <c r="AB372" s="167"/>
      <c r="AC372" s="167"/>
      <c r="AD372" s="167"/>
      <c r="AE372" s="167"/>
      <c r="AF372" s="167"/>
      <c r="AG372" s="167"/>
      <c r="AH372" s="167"/>
      <c r="AI372" s="167"/>
      <c r="AJ372" s="167"/>
      <c r="AK372" s="167"/>
      <c r="AL372" s="167"/>
      <c r="AM372" s="153"/>
      <c r="AN372" s="153"/>
    </row>
    <row r="373" spans="14:40" s="157" customFormat="1" ht="12.75" customHeight="1">
      <c r="N373" s="166"/>
      <c r="O373" s="166"/>
      <c r="P373" s="166"/>
      <c r="Q373" s="166"/>
      <c r="R373" s="166"/>
      <c r="S373" s="166"/>
      <c r="T373" s="166"/>
      <c r="U373" s="166"/>
      <c r="V373" s="167"/>
      <c r="W373" s="167"/>
      <c r="X373" s="166"/>
      <c r="Y373" s="167"/>
      <c r="Z373" s="167"/>
      <c r="AA373" s="167"/>
      <c r="AB373" s="167"/>
      <c r="AC373" s="167"/>
      <c r="AD373" s="167"/>
      <c r="AE373" s="167"/>
      <c r="AF373" s="167"/>
      <c r="AG373" s="167"/>
      <c r="AH373" s="167"/>
      <c r="AI373" s="167"/>
      <c r="AJ373" s="167"/>
      <c r="AK373" s="167"/>
      <c r="AL373" s="167"/>
      <c r="AM373" s="153"/>
      <c r="AN373" s="153"/>
    </row>
    <row r="374" spans="14:40" s="157" customFormat="1" ht="12.75" customHeight="1">
      <c r="N374" s="166"/>
      <c r="O374" s="166"/>
      <c r="P374" s="166"/>
      <c r="Q374" s="166"/>
      <c r="R374" s="166"/>
      <c r="S374" s="166"/>
      <c r="T374" s="166"/>
      <c r="U374" s="166"/>
      <c r="V374" s="167"/>
      <c r="W374" s="167"/>
      <c r="X374" s="166"/>
      <c r="Y374" s="167"/>
      <c r="Z374" s="167"/>
      <c r="AA374" s="167"/>
      <c r="AB374" s="167"/>
      <c r="AC374" s="167"/>
      <c r="AD374" s="167"/>
      <c r="AE374" s="167"/>
      <c r="AF374" s="167"/>
      <c r="AG374" s="167"/>
      <c r="AH374" s="167"/>
      <c r="AI374" s="167"/>
      <c r="AJ374" s="167"/>
      <c r="AK374" s="167"/>
      <c r="AL374" s="167"/>
      <c r="AM374" s="153"/>
      <c r="AN374" s="153"/>
    </row>
    <row r="375" spans="14:40" s="157" customFormat="1" ht="12.75" customHeight="1">
      <c r="N375" s="166"/>
      <c r="O375" s="166"/>
      <c r="P375" s="166"/>
      <c r="Q375" s="166"/>
      <c r="R375" s="166"/>
      <c r="S375" s="166"/>
      <c r="T375" s="166"/>
      <c r="U375" s="166"/>
      <c r="V375" s="167"/>
      <c r="W375" s="167"/>
      <c r="X375" s="166"/>
      <c r="Y375" s="167"/>
      <c r="Z375" s="167"/>
      <c r="AA375" s="167"/>
      <c r="AB375" s="167"/>
      <c r="AC375" s="167"/>
      <c r="AD375" s="167"/>
      <c r="AE375" s="167"/>
      <c r="AF375" s="167"/>
      <c r="AG375" s="167"/>
      <c r="AH375" s="167"/>
      <c r="AI375" s="167"/>
      <c r="AJ375" s="167"/>
      <c r="AK375" s="167"/>
      <c r="AL375" s="167"/>
      <c r="AM375" s="153"/>
      <c r="AN375" s="153"/>
    </row>
    <row r="376" spans="14:40" s="157" customFormat="1" ht="12.75" customHeight="1">
      <c r="N376" s="166"/>
      <c r="O376" s="166"/>
      <c r="P376" s="166"/>
      <c r="Q376" s="166"/>
      <c r="R376" s="166"/>
      <c r="S376" s="166"/>
      <c r="T376" s="166"/>
      <c r="U376" s="166"/>
      <c r="V376" s="167"/>
      <c r="W376" s="167"/>
      <c r="X376" s="166"/>
      <c r="Y376" s="167"/>
      <c r="Z376" s="167"/>
      <c r="AA376" s="167"/>
      <c r="AB376" s="167"/>
      <c r="AC376" s="167"/>
      <c r="AD376" s="167"/>
      <c r="AE376" s="167"/>
      <c r="AF376" s="167"/>
      <c r="AG376" s="167"/>
      <c r="AH376" s="167"/>
      <c r="AI376" s="167"/>
      <c r="AJ376" s="167"/>
      <c r="AK376" s="167"/>
      <c r="AL376" s="167"/>
      <c r="AM376" s="153"/>
      <c r="AN376" s="153"/>
    </row>
    <row r="377" spans="14:40" s="157" customFormat="1" ht="12.75" customHeight="1">
      <c r="N377" s="166"/>
      <c r="O377" s="166"/>
      <c r="P377" s="166"/>
      <c r="Q377" s="166"/>
      <c r="R377" s="166"/>
      <c r="S377" s="166"/>
      <c r="T377" s="166"/>
      <c r="U377" s="166"/>
      <c r="V377" s="167"/>
      <c r="W377" s="167"/>
      <c r="X377" s="166"/>
      <c r="Y377" s="167"/>
      <c r="Z377" s="167"/>
      <c r="AA377" s="167"/>
      <c r="AB377" s="167"/>
      <c r="AC377" s="167"/>
      <c r="AD377" s="167"/>
      <c r="AE377" s="167"/>
      <c r="AF377" s="167"/>
      <c r="AG377" s="167"/>
      <c r="AH377" s="167"/>
      <c r="AI377" s="167"/>
      <c r="AJ377" s="167"/>
      <c r="AK377" s="167"/>
      <c r="AL377" s="167"/>
      <c r="AM377" s="153"/>
      <c r="AN377" s="153"/>
    </row>
    <row r="378" spans="14:40" s="157" customFormat="1" ht="12.75" customHeight="1">
      <c r="N378" s="166"/>
      <c r="O378" s="166"/>
      <c r="P378" s="166"/>
      <c r="Q378" s="166"/>
      <c r="R378" s="166"/>
      <c r="S378" s="166"/>
      <c r="T378" s="166"/>
      <c r="U378" s="166"/>
      <c r="V378" s="167"/>
      <c r="W378" s="167"/>
      <c r="X378" s="166"/>
      <c r="Y378" s="167"/>
      <c r="Z378" s="167"/>
      <c r="AA378" s="167"/>
      <c r="AB378" s="167"/>
      <c r="AC378" s="167"/>
      <c r="AD378" s="167"/>
      <c r="AE378" s="167"/>
      <c r="AF378" s="167"/>
      <c r="AG378" s="167"/>
      <c r="AH378" s="167"/>
      <c r="AI378" s="167"/>
      <c r="AJ378" s="167"/>
      <c r="AK378" s="167"/>
      <c r="AL378" s="167"/>
      <c r="AM378" s="153"/>
      <c r="AN378" s="153"/>
    </row>
    <row r="379" spans="14:40" s="157" customFormat="1" ht="12.75" customHeight="1">
      <c r="N379" s="166"/>
      <c r="O379" s="166"/>
      <c r="P379" s="166"/>
      <c r="Q379" s="166"/>
      <c r="R379" s="166"/>
      <c r="S379" s="166"/>
      <c r="T379" s="166"/>
      <c r="U379" s="166"/>
      <c r="V379" s="167"/>
      <c r="W379" s="167"/>
      <c r="X379" s="166"/>
      <c r="Y379" s="167"/>
      <c r="Z379" s="167"/>
      <c r="AA379" s="167"/>
      <c r="AB379" s="167"/>
      <c r="AC379" s="167"/>
      <c r="AD379" s="167"/>
      <c r="AE379" s="167"/>
      <c r="AF379" s="167"/>
      <c r="AG379" s="167"/>
      <c r="AH379" s="167"/>
      <c r="AI379" s="167"/>
      <c r="AJ379" s="167"/>
      <c r="AK379" s="167"/>
      <c r="AL379" s="167"/>
      <c r="AM379" s="153"/>
      <c r="AN379" s="153"/>
    </row>
    <row r="380" spans="14:40" s="157" customFormat="1" ht="12.75" customHeight="1">
      <c r="N380" s="166"/>
      <c r="O380" s="166"/>
      <c r="P380" s="166"/>
      <c r="Q380" s="166"/>
      <c r="R380" s="166"/>
      <c r="S380" s="166"/>
      <c r="T380" s="166"/>
      <c r="U380" s="166"/>
      <c r="V380" s="167"/>
      <c r="W380" s="167"/>
      <c r="X380" s="166"/>
      <c r="Y380" s="167"/>
      <c r="Z380" s="167"/>
      <c r="AA380" s="167"/>
      <c r="AB380" s="167"/>
      <c r="AC380" s="167"/>
      <c r="AD380" s="167"/>
      <c r="AE380" s="167"/>
      <c r="AF380" s="167"/>
      <c r="AG380" s="167"/>
      <c r="AH380" s="167"/>
      <c r="AI380" s="167"/>
      <c r="AJ380" s="167"/>
      <c r="AK380" s="167"/>
      <c r="AL380" s="167"/>
      <c r="AM380" s="153"/>
      <c r="AN380" s="153"/>
    </row>
    <row r="381" spans="14:40" s="157" customFormat="1" ht="12.75" customHeight="1">
      <c r="N381" s="166"/>
      <c r="O381" s="166"/>
      <c r="P381" s="166"/>
      <c r="Q381" s="166"/>
      <c r="R381" s="166"/>
      <c r="S381" s="166"/>
      <c r="T381" s="166"/>
      <c r="U381" s="166"/>
      <c r="V381" s="167"/>
      <c r="W381" s="167"/>
      <c r="X381" s="166"/>
      <c r="Y381" s="167"/>
      <c r="Z381" s="167"/>
      <c r="AA381" s="167"/>
      <c r="AB381" s="167"/>
      <c r="AC381" s="167"/>
      <c r="AD381" s="167"/>
      <c r="AE381" s="167"/>
      <c r="AF381" s="167"/>
      <c r="AG381" s="167"/>
      <c r="AH381" s="167"/>
      <c r="AI381" s="167"/>
      <c r="AJ381" s="167"/>
      <c r="AK381" s="167"/>
      <c r="AL381" s="167"/>
      <c r="AM381" s="153"/>
      <c r="AN381" s="153"/>
    </row>
    <row r="382" spans="14:40" s="157" customFormat="1" ht="12.75" customHeight="1">
      <c r="N382" s="166"/>
      <c r="O382" s="166"/>
      <c r="P382" s="166"/>
      <c r="Q382" s="166"/>
      <c r="R382" s="166"/>
      <c r="S382" s="166"/>
      <c r="T382" s="166"/>
      <c r="U382" s="166"/>
      <c r="V382" s="167"/>
      <c r="W382" s="167"/>
      <c r="X382" s="166"/>
      <c r="Y382" s="167"/>
      <c r="Z382" s="167"/>
      <c r="AA382" s="167"/>
      <c r="AB382" s="167"/>
      <c r="AC382" s="167"/>
      <c r="AD382" s="167"/>
      <c r="AE382" s="167"/>
      <c r="AF382" s="167"/>
      <c r="AG382" s="167"/>
      <c r="AH382" s="167"/>
      <c r="AI382" s="167"/>
      <c r="AJ382" s="167"/>
      <c r="AK382" s="167"/>
      <c r="AL382" s="167"/>
      <c r="AM382" s="153"/>
      <c r="AN382" s="153"/>
    </row>
    <row r="383" spans="14:40" s="157" customFormat="1" ht="12.75" customHeight="1">
      <c r="N383" s="166"/>
      <c r="O383" s="166"/>
      <c r="P383" s="166"/>
      <c r="Q383" s="166"/>
      <c r="R383" s="166"/>
      <c r="S383" s="166"/>
      <c r="T383" s="166"/>
      <c r="U383" s="166"/>
      <c r="V383" s="167"/>
      <c r="W383" s="167"/>
      <c r="X383" s="166"/>
      <c r="Y383" s="167"/>
      <c r="Z383" s="167"/>
      <c r="AA383" s="167"/>
      <c r="AB383" s="167"/>
      <c r="AC383" s="167"/>
      <c r="AD383" s="167"/>
      <c r="AE383" s="167"/>
      <c r="AF383" s="167"/>
      <c r="AG383" s="167"/>
      <c r="AH383" s="167"/>
      <c r="AI383" s="167"/>
      <c r="AJ383" s="167"/>
      <c r="AK383" s="167"/>
      <c r="AL383" s="167"/>
      <c r="AM383" s="153"/>
      <c r="AN383" s="153"/>
    </row>
    <row r="384" spans="14:40" s="157" customFormat="1" ht="12.75" customHeight="1">
      <c r="N384" s="166"/>
      <c r="O384" s="166"/>
      <c r="P384" s="166"/>
      <c r="Q384" s="166"/>
      <c r="R384" s="166"/>
      <c r="S384" s="166"/>
      <c r="T384" s="166"/>
      <c r="U384" s="166"/>
      <c r="V384" s="167"/>
      <c r="W384" s="167"/>
      <c r="X384" s="166"/>
      <c r="Y384" s="167"/>
      <c r="Z384" s="167"/>
      <c r="AA384" s="167"/>
      <c r="AB384" s="167"/>
      <c r="AC384" s="167"/>
      <c r="AD384" s="167"/>
      <c r="AE384" s="167"/>
      <c r="AF384" s="167"/>
      <c r="AG384" s="167"/>
      <c r="AH384" s="167"/>
      <c r="AI384" s="167"/>
      <c r="AJ384" s="167"/>
      <c r="AK384" s="167"/>
      <c r="AL384" s="167"/>
      <c r="AM384" s="153"/>
      <c r="AN384" s="153"/>
    </row>
    <row r="385" spans="14:40" s="157" customFormat="1" ht="12.75" customHeight="1">
      <c r="N385" s="166"/>
      <c r="O385" s="166"/>
      <c r="P385" s="166"/>
      <c r="Q385" s="166"/>
      <c r="R385" s="166"/>
      <c r="S385" s="166"/>
      <c r="T385" s="166"/>
      <c r="U385" s="166"/>
      <c r="V385" s="167"/>
      <c r="W385" s="167"/>
      <c r="X385" s="166"/>
      <c r="Y385" s="167"/>
      <c r="Z385" s="167"/>
      <c r="AA385" s="167"/>
      <c r="AB385" s="167"/>
      <c r="AC385" s="167"/>
      <c r="AD385" s="167"/>
      <c r="AE385" s="167"/>
      <c r="AF385" s="167"/>
      <c r="AG385" s="167"/>
      <c r="AH385" s="167"/>
      <c r="AI385" s="167"/>
      <c r="AJ385" s="167"/>
      <c r="AK385" s="167"/>
      <c r="AL385" s="167"/>
      <c r="AM385" s="153"/>
      <c r="AN385" s="153"/>
    </row>
    <row r="386" spans="14:40" s="157" customFormat="1" ht="12.75" customHeight="1">
      <c r="N386" s="166"/>
      <c r="O386" s="166"/>
      <c r="P386" s="166"/>
      <c r="Q386" s="166"/>
      <c r="R386" s="166"/>
      <c r="S386" s="166"/>
      <c r="T386" s="166"/>
      <c r="U386" s="166"/>
      <c r="V386" s="167"/>
      <c r="W386" s="167"/>
      <c r="X386" s="166"/>
      <c r="Y386" s="167"/>
      <c r="Z386" s="167"/>
      <c r="AA386" s="167"/>
      <c r="AB386" s="167"/>
      <c r="AC386" s="167"/>
      <c r="AD386" s="167"/>
      <c r="AE386" s="167"/>
      <c r="AF386" s="167"/>
      <c r="AG386" s="167"/>
      <c r="AH386" s="167"/>
      <c r="AI386" s="167"/>
      <c r="AJ386" s="167"/>
      <c r="AK386" s="167"/>
      <c r="AL386" s="167"/>
      <c r="AM386" s="153"/>
      <c r="AN386" s="153"/>
    </row>
    <row r="387" spans="14:40" s="157" customFormat="1" ht="12.75" customHeight="1">
      <c r="N387" s="166"/>
      <c r="O387" s="166"/>
      <c r="P387" s="166"/>
      <c r="Q387" s="166"/>
      <c r="R387" s="166"/>
      <c r="S387" s="166"/>
      <c r="T387" s="166"/>
      <c r="U387" s="166"/>
      <c r="V387" s="167"/>
      <c r="W387" s="167"/>
      <c r="X387" s="166"/>
      <c r="Y387" s="167"/>
      <c r="Z387" s="167"/>
      <c r="AA387" s="167"/>
      <c r="AB387" s="167"/>
      <c r="AC387" s="167"/>
      <c r="AD387" s="167"/>
      <c r="AE387" s="167"/>
      <c r="AF387" s="167"/>
      <c r="AG387" s="167"/>
      <c r="AH387" s="167"/>
      <c r="AI387" s="167"/>
      <c r="AJ387" s="167"/>
      <c r="AK387" s="167"/>
      <c r="AL387" s="167"/>
      <c r="AM387" s="153"/>
      <c r="AN387" s="153"/>
    </row>
    <row r="388" spans="14:40" s="157" customFormat="1" ht="12.75" customHeight="1">
      <c r="N388" s="166"/>
      <c r="O388" s="166"/>
      <c r="P388" s="166"/>
      <c r="Q388" s="166"/>
      <c r="R388" s="166"/>
      <c r="S388" s="166"/>
      <c r="T388" s="166"/>
      <c r="U388" s="166"/>
      <c r="V388" s="167"/>
      <c r="W388" s="167"/>
      <c r="X388" s="166"/>
      <c r="Y388" s="167"/>
      <c r="Z388" s="167"/>
      <c r="AA388" s="167"/>
      <c r="AB388" s="167"/>
      <c r="AC388" s="167"/>
      <c r="AD388" s="167"/>
      <c r="AE388" s="167"/>
      <c r="AF388" s="167"/>
      <c r="AG388" s="167"/>
      <c r="AH388" s="167"/>
      <c r="AI388" s="167"/>
      <c r="AJ388" s="167"/>
      <c r="AK388" s="167"/>
      <c r="AL388" s="167"/>
      <c r="AM388" s="153"/>
      <c r="AN388" s="153"/>
    </row>
    <row r="389" spans="14:40" s="157" customFormat="1" ht="12.75" customHeight="1">
      <c r="N389" s="166"/>
      <c r="O389" s="166"/>
      <c r="P389" s="166"/>
      <c r="Q389" s="166"/>
      <c r="R389" s="166"/>
      <c r="S389" s="166"/>
      <c r="T389" s="166"/>
      <c r="U389" s="166"/>
      <c r="V389" s="167"/>
      <c r="W389" s="167"/>
      <c r="X389" s="166"/>
      <c r="Y389" s="167"/>
      <c r="Z389" s="167"/>
      <c r="AA389" s="167"/>
      <c r="AB389" s="167"/>
      <c r="AC389" s="167"/>
      <c r="AD389" s="167"/>
      <c r="AE389" s="167"/>
      <c r="AF389" s="167"/>
      <c r="AG389" s="167"/>
      <c r="AH389" s="167"/>
      <c r="AI389" s="167"/>
      <c r="AJ389" s="167"/>
      <c r="AK389" s="167"/>
      <c r="AL389" s="167"/>
      <c r="AM389" s="153"/>
      <c r="AN389" s="153"/>
    </row>
    <row r="390" spans="14:40" s="157" customFormat="1" ht="12.75" customHeight="1">
      <c r="N390" s="166"/>
      <c r="O390" s="166"/>
      <c r="P390" s="166"/>
      <c r="Q390" s="166"/>
      <c r="R390" s="166"/>
      <c r="S390" s="166"/>
      <c r="T390" s="166"/>
      <c r="U390" s="166"/>
      <c r="V390" s="167"/>
      <c r="W390" s="167"/>
      <c r="X390" s="166"/>
      <c r="Y390" s="167"/>
      <c r="Z390" s="167"/>
      <c r="AA390" s="167"/>
      <c r="AB390" s="167"/>
      <c r="AC390" s="167"/>
      <c r="AD390" s="167"/>
      <c r="AE390" s="167"/>
      <c r="AF390" s="167"/>
      <c r="AG390" s="167"/>
      <c r="AH390" s="167"/>
      <c r="AI390" s="167"/>
      <c r="AJ390" s="167"/>
      <c r="AK390" s="167"/>
      <c r="AL390" s="167"/>
      <c r="AM390" s="153"/>
      <c r="AN390" s="153"/>
    </row>
    <row r="391" spans="14:40" s="157" customFormat="1" ht="12.75" customHeight="1">
      <c r="N391" s="166"/>
      <c r="O391" s="166"/>
      <c r="P391" s="166"/>
      <c r="Q391" s="166"/>
      <c r="R391" s="166"/>
      <c r="S391" s="166"/>
      <c r="T391" s="166"/>
      <c r="U391" s="166"/>
      <c r="V391" s="167"/>
      <c r="W391" s="167"/>
      <c r="X391" s="166"/>
      <c r="Y391" s="167"/>
      <c r="Z391" s="167"/>
      <c r="AA391" s="167"/>
      <c r="AB391" s="167"/>
      <c r="AC391" s="167"/>
      <c r="AD391" s="167"/>
      <c r="AE391" s="167"/>
      <c r="AF391" s="167"/>
      <c r="AG391" s="167"/>
      <c r="AH391" s="167"/>
      <c r="AI391" s="167"/>
      <c r="AJ391" s="167"/>
      <c r="AK391" s="167"/>
      <c r="AL391" s="167"/>
      <c r="AM391" s="153"/>
      <c r="AN391" s="153"/>
    </row>
    <row r="392" spans="14:40" s="157" customFormat="1" ht="12.75" customHeight="1">
      <c r="N392" s="166"/>
      <c r="O392" s="166"/>
      <c r="P392" s="166"/>
      <c r="Q392" s="166"/>
      <c r="R392" s="166"/>
      <c r="S392" s="166"/>
      <c r="T392" s="166"/>
      <c r="U392" s="166"/>
      <c r="V392" s="167"/>
      <c r="W392" s="167"/>
      <c r="X392" s="166"/>
      <c r="Y392" s="167"/>
      <c r="Z392" s="167"/>
      <c r="AA392" s="167"/>
      <c r="AB392" s="167"/>
      <c r="AC392" s="167"/>
      <c r="AD392" s="167"/>
      <c r="AE392" s="167"/>
      <c r="AF392" s="167"/>
      <c r="AG392" s="167"/>
      <c r="AH392" s="167"/>
      <c r="AI392" s="167"/>
      <c r="AJ392" s="167"/>
      <c r="AK392" s="167"/>
      <c r="AL392" s="167"/>
      <c r="AM392" s="153"/>
      <c r="AN392" s="153"/>
    </row>
    <row r="393" spans="14:40" s="157" customFormat="1" ht="12.75" customHeight="1">
      <c r="N393" s="166"/>
      <c r="O393" s="166"/>
      <c r="P393" s="166"/>
      <c r="Q393" s="166"/>
      <c r="R393" s="166"/>
      <c r="S393" s="166"/>
      <c r="T393" s="166"/>
      <c r="U393" s="166"/>
      <c r="V393" s="167"/>
      <c r="W393" s="167"/>
      <c r="X393" s="166"/>
      <c r="Y393" s="167"/>
      <c r="Z393" s="167"/>
      <c r="AA393" s="167"/>
      <c r="AB393" s="167"/>
      <c r="AC393" s="167"/>
      <c r="AD393" s="167"/>
      <c r="AE393" s="167"/>
      <c r="AF393" s="167"/>
      <c r="AG393" s="167"/>
      <c r="AH393" s="167"/>
      <c r="AI393" s="167"/>
      <c r="AJ393" s="167"/>
      <c r="AK393" s="167"/>
      <c r="AL393" s="167"/>
      <c r="AM393" s="153"/>
      <c r="AN393" s="153"/>
    </row>
    <row r="394" spans="14:40" s="157" customFormat="1" ht="12.75" customHeight="1">
      <c r="N394" s="166"/>
      <c r="O394" s="166"/>
      <c r="P394" s="166"/>
      <c r="Q394" s="166"/>
      <c r="R394" s="166"/>
      <c r="S394" s="166"/>
      <c r="T394" s="166"/>
      <c r="U394" s="166"/>
      <c r="V394" s="167"/>
      <c r="W394" s="167"/>
      <c r="X394" s="166"/>
      <c r="Y394" s="167"/>
      <c r="Z394" s="167"/>
      <c r="AA394" s="167"/>
      <c r="AB394" s="167"/>
      <c r="AC394" s="167"/>
      <c r="AD394" s="167"/>
      <c r="AE394" s="167"/>
      <c r="AF394" s="167"/>
      <c r="AG394" s="167"/>
      <c r="AH394" s="167"/>
      <c r="AI394" s="167"/>
      <c r="AJ394" s="167"/>
      <c r="AK394" s="167"/>
      <c r="AL394" s="167"/>
      <c r="AM394" s="153"/>
      <c r="AN394" s="153"/>
    </row>
    <row r="395" spans="14:40" s="157" customFormat="1" ht="12.75" customHeight="1">
      <c r="N395" s="166"/>
      <c r="O395" s="166"/>
      <c r="P395" s="166"/>
      <c r="Q395" s="166"/>
      <c r="R395" s="166"/>
      <c r="S395" s="166"/>
      <c r="T395" s="166"/>
      <c r="U395" s="166"/>
      <c r="V395" s="167"/>
      <c r="W395" s="167"/>
      <c r="X395" s="166"/>
      <c r="Y395" s="167"/>
      <c r="Z395" s="167"/>
      <c r="AA395" s="167"/>
      <c r="AB395" s="167"/>
      <c r="AC395" s="167"/>
      <c r="AD395" s="167"/>
      <c r="AE395" s="167"/>
      <c r="AF395" s="167"/>
      <c r="AG395" s="167"/>
      <c r="AH395" s="167"/>
      <c r="AI395" s="167"/>
      <c r="AJ395" s="167"/>
      <c r="AK395" s="167"/>
      <c r="AL395" s="167"/>
      <c r="AM395" s="153"/>
      <c r="AN395" s="153"/>
    </row>
    <row r="396" spans="14:40" s="157" customFormat="1" ht="12.75" customHeight="1">
      <c r="N396" s="166"/>
      <c r="O396" s="166"/>
      <c r="P396" s="166"/>
      <c r="Q396" s="166"/>
      <c r="R396" s="166"/>
      <c r="S396" s="166"/>
      <c r="T396" s="166"/>
      <c r="U396" s="166"/>
      <c r="V396" s="167"/>
      <c r="W396" s="167"/>
      <c r="X396" s="166"/>
      <c r="Y396" s="167"/>
      <c r="Z396" s="167"/>
      <c r="AA396" s="167"/>
      <c r="AB396" s="167"/>
      <c r="AC396" s="167"/>
      <c r="AD396" s="167"/>
      <c r="AE396" s="167"/>
      <c r="AF396" s="167"/>
      <c r="AG396" s="167"/>
      <c r="AH396" s="167"/>
      <c r="AI396" s="167"/>
      <c r="AJ396" s="167"/>
      <c r="AK396" s="167"/>
      <c r="AL396" s="167"/>
      <c r="AM396" s="153"/>
      <c r="AN396" s="153"/>
    </row>
    <row r="397" spans="14:40" s="157" customFormat="1" ht="12.75" customHeight="1">
      <c r="N397" s="166"/>
      <c r="O397" s="166"/>
      <c r="P397" s="166"/>
      <c r="Q397" s="166"/>
      <c r="R397" s="166"/>
      <c r="S397" s="166"/>
      <c r="T397" s="166"/>
      <c r="U397" s="166"/>
      <c r="V397" s="167"/>
      <c r="W397" s="167"/>
      <c r="X397" s="166"/>
      <c r="Y397" s="167"/>
      <c r="Z397" s="167"/>
      <c r="AA397" s="167"/>
      <c r="AB397" s="167"/>
      <c r="AC397" s="167"/>
      <c r="AD397" s="167"/>
      <c r="AE397" s="167"/>
      <c r="AF397" s="167"/>
      <c r="AG397" s="167"/>
      <c r="AH397" s="167"/>
      <c r="AI397" s="167"/>
      <c r="AJ397" s="167"/>
      <c r="AK397" s="167"/>
      <c r="AL397" s="167"/>
      <c r="AM397" s="153"/>
      <c r="AN397" s="153"/>
    </row>
    <row r="398" spans="14:40" s="157" customFormat="1" ht="12.75" customHeight="1">
      <c r="N398" s="166"/>
      <c r="O398" s="166"/>
      <c r="P398" s="166"/>
      <c r="Q398" s="166"/>
      <c r="R398" s="166"/>
      <c r="S398" s="166"/>
      <c r="T398" s="166"/>
      <c r="U398" s="166"/>
      <c r="V398" s="167"/>
      <c r="W398" s="167"/>
      <c r="X398" s="166"/>
      <c r="Y398" s="167"/>
      <c r="Z398" s="167"/>
      <c r="AA398" s="167"/>
      <c r="AB398" s="167"/>
      <c r="AC398" s="167"/>
      <c r="AD398" s="167"/>
      <c r="AE398" s="167"/>
      <c r="AF398" s="167"/>
      <c r="AG398" s="167"/>
      <c r="AH398" s="167"/>
      <c r="AI398" s="167"/>
      <c r="AJ398" s="167"/>
      <c r="AK398" s="167"/>
      <c r="AL398" s="167"/>
      <c r="AM398" s="153"/>
      <c r="AN398" s="153"/>
    </row>
    <row r="399" spans="14:40" s="157" customFormat="1" ht="12.75" customHeight="1">
      <c r="N399" s="166"/>
      <c r="O399" s="166"/>
      <c r="P399" s="166"/>
      <c r="Q399" s="166"/>
      <c r="R399" s="166"/>
      <c r="S399" s="166"/>
      <c r="T399" s="166"/>
      <c r="U399" s="166"/>
      <c r="V399" s="167"/>
      <c r="W399" s="167"/>
      <c r="X399" s="166"/>
      <c r="Y399" s="167"/>
      <c r="Z399" s="167"/>
      <c r="AA399" s="167"/>
      <c r="AB399" s="167"/>
      <c r="AC399" s="167"/>
      <c r="AD399" s="167"/>
      <c r="AE399" s="167"/>
      <c r="AF399" s="167"/>
      <c r="AG399" s="167"/>
      <c r="AH399" s="167"/>
      <c r="AI399" s="167"/>
      <c r="AJ399" s="167"/>
      <c r="AK399" s="167"/>
      <c r="AL399" s="167"/>
      <c r="AM399" s="153"/>
      <c r="AN399" s="153"/>
    </row>
    <row r="400" spans="14:40" s="157" customFormat="1" ht="12.75" customHeight="1">
      <c r="N400" s="166"/>
      <c r="O400" s="166"/>
      <c r="P400" s="166"/>
      <c r="Q400" s="166"/>
      <c r="R400" s="166"/>
      <c r="S400" s="166"/>
      <c r="T400" s="166"/>
      <c r="U400" s="166"/>
      <c r="V400" s="167"/>
      <c r="W400" s="167"/>
      <c r="X400" s="166"/>
      <c r="Y400" s="167"/>
      <c r="Z400" s="167"/>
      <c r="AA400" s="167"/>
      <c r="AB400" s="167"/>
      <c r="AC400" s="167"/>
      <c r="AD400" s="167"/>
      <c r="AE400" s="167"/>
      <c r="AF400" s="167"/>
      <c r="AG400" s="167"/>
      <c r="AH400" s="167"/>
      <c r="AI400" s="167"/>
      <c r="AJ400" s="167"/>
      <c r="AK400" s="167"/>
      <c r="AL400" s="167"/>
      <c r="AM400" s="153"/>
      <c r="AN400" s="153"/>
    </row>
    <row r="401" spans="14:40" s="157" customFormat="1" ht="12.75" customHeight="1">
      <c r="N401" s="166"/>
      <c r="O401" s="166"/>
      <c r="P401" s="166"/>
      <c r="Q401" s="166"/>
      <c r="R401" s="166"/>
      <c r="S401" s="166"/>
      <c r="T401" s="166"/>
      <c r="U401" s="166"/>
      <c r="V401" s="167"/>
      <c r="W401" s="167"/>
      <c r="X401" s="166"/>
      <c r="Y401" s="167"/>
      <c r="Z401" s="167"/>
      <c r="AA401" s="167"/>
      <c r="AB401" s="167"/>
      <c r="AC401" s="167"/>
      <c r="AD401" s="167"/>
      <c r="AE401" s="167"/>
      <c r="AF401" s="167"/>
      <c r="AG401" s="167"/>
      <c r="AH401" s="167"/>
      <c r="AI401" s="167"/>
      <c r="AJ401" s="167"/>
      <c r="AK401" s="167"/>
      <c r="AL401" s="167"/>
      <c r="AM401" s="153"/>
      <c r="AN401" s="153"/>
    </row>
    <row r="402" spans="14:40" s="157" customFormat="1" ht="12.75" customHeight="1">
      <c r="N402" s="166"/>
      <c r="O402" s="166"/>
      <c r="P402" s="166"/>
      <c r="Q402" s="166"/>
      <c r="R402" s="166"/>
      <c r="S402" s="166"/>
      <c r="T402" s="166"/>
      <c r="U402" s="166"/>
      <c r="V402" s="167"/>
      <c r="W402" s="167"/>
      <c r="X402" s="166"/>
      <c r="Y402" s="167"/>
      <c r="Z402" s="167"/>
      <c r="AA402" s="167"/>
      <c r="AB402" s="167"/>
      <c r="AC402" s="167"/>
      <c r="AD402" s="167"/>
      <c r="AE402" s="167"/>
      <c r="AF402" s="167"/>
      <c r="AG402" s="167"/>
      <c r="AH402" s="167"/>
      <c r="AI402" s="167"/>
      <c r="AJ402" s="167"/>
      <c r="AK402" s="167"/>
      <c r="AL402" s="167"/>
      <c r="AM402" s="153"/>
      <c r="AN402" s="153"/>
    </row>
    <row r="403" spans="14:40" s="157" customFormat="1" ht="12.75" customHeight="1">
      <c r="N403" s="166"/>
      <c r="O403" s="166"/>
      <c r="P403" s="166"/>
      <c r="Q403" s="166"/>
      <c r="R403" s="166"/>
      <c r="S403" s="166"/>
      <c r="T403" s="166"/>
      <c r="U403" s="166"/>
      <c r="V403" s="167"/>
      <c r="W403" s="167"/>
      <c r="X403" s="166"/>
      <c r="Y403" s="167"/>
      <c r="Z403" s="167"/>
      <c r="AA403" s="167"/>
      <c r="AB403" s="167"/>
      <c r="AC403" s="167"/>
      <c r="AD403" s="167"/>
      <c r="AE403" s="167"/>
      <c r="AF403" s="167"/>
      <c r="AG403" s="167"/>
      <c r="AH403" s="167"/>
      <c r="AI403" s="167"/>
      <c r="AJ403" s="167"/>
      <c r="AK403" s="167"/>
      <c r="AL403" s="167"/>
      <c r="AM403" s="153"/>
      <c r="AN403" s="153"/>
    </row>
    <row r="404" spans="14:40" s="157" customFormat="1" ht="12.75" customHeight="1">
      <c r="N404" s="166"/>
      <c r="O404" s="166"/>
      <c r="P404" s="166"/>
      <c r="Q404" s="166"/>
      <c r="R404" s="166"/>
      <c r="S404" s="166"/>
      <c r="T404" s="166"/>
      <c r="U404" s="166"/>
      <c r="V404" s="167"/>
      <c r="W404" s="167"/>
      <c r="X404" s="166"/>
      <c r="Y404" s="167"/>
      <c r="Z404" s="167"/>
      <c r="AA404" s="167"/>
      <c r="AB404" s="167"/>
      <c r="AC404" s="167"/>
      <c r="AD404" s="167"/>
      <c r="AE404" s="167"/>
      <c r="AF404" s="167"/>
      <c r="AG404" s="167"/>
      <c r="AH404" s="167"/>
      <c r="AI404" s="167"/>
      <c r="AJ404" s="167"/>
      <c r="AK404" s="167"/>
      <c r="AL404" s="167"/>
      <c r="AM404" s="153"/>
      <c r="AN404" s="153"/>
    </row>
    <row r="405" spans="14:40" s="157" customFormat="1" ht="12.75" customHeight="1">
      <c r="N405" s="166"/>
      <c r="O405" s="166"/>
      <c r="P405" s="166"/>
      <c r="Q405" s="166"/>
      <c r="R405" s="166"/>
      <c r="S405" s="166"/>
      <c r="T405" s="166"/>
      <c r="U405" s="166"/>
      <c r="V405" s="167"/>
      <c r="W405" s="167"/>
      <c r="X405" s="166"/>
      <c r="Y405" s="167"/>
      <c r="Z405" s="167"/>
      <c r="AA405" s="167"/>
      <c r="AB405" s="167"/>
      <c r="AC405" s="167"/>
      <c r="AD405" s="167"/>
      <c r="AE405" s="167"/>
      <c r="AF405" s="167"/>
      <c r="AG405" s="167"/>
      <c r="AH405" s="167"/>
      <c r="AI405" s="167"/>
      <c r="AJ405" s="167"/>
      <c r="AK405" s="167"/>
      <c r="AL405" s="167"/>
      <c r="AM405" s="153"/>
      <c r="AN405" s="153"/>
    </row>
    <row r="406" spans="14:40" s="157" customFormat="1" ht="12.75" customHeight="1">
      <c r="N406" s="166"/>
      <c r="O406" s="166"/>
      <c r="P406" s="166"/>
      <c r="Q406" s="166"/>
      <c r="R406" s="166"/>
      <c r="S406" s="166"/>
      <c r="T406" s="166"/>
      <c r="U406" s="166"/>
      <c r="V406" s="167"/>
      <c r="W406" s="167"/>
      <c r="X406" s="166"/>
      <c r="Y406" s="167"/>
      <c r="Z406" s="167"/>
      <c r="AA406" s="167"/>
      <c r="AB406" s="167"/>
      <c r="AC406" s="167"/>
      <c r="AD406" s="167"/>
      <c r="AE406" s="167"/>
      <c r="AF406" s="167"/>
      <c r="AG406" s="167"/>
      <c r="AH406" s="167"/>
      <c r="AI406" s="167"/>
      <c r="AJ406" s="167"/>
      <c r="AK406" s="167"/>
      <c r="AL406" s="167"/>
      <c r="AM406" s="153"/>
      <c r="AN406" s="153"/>
    </row>
    <row r="407" spans="14:40" s="157" customFormat="1" ht="12.75" customHeight="1">
      <c r="N407" s="166"/>
      <c r="O407" s="166"/>
      <c r="P407" s="166"/>
      <c r="Q407" s="166"/>
      <c r="R407" s="166"/>
      <c r="S407" s="166"/>
      <c r="T407" s="166"/>
      <c r="U407" s="166"/>
      <c r="V407" s="167"/>
      <c r="W407" s="167"/>
      <c r="X407" s="166"/>
      <c r="Y407" s="167"/>
      <c r="Z407" s="167"/>
      <c r="AA407" s="167"/>
      <c r="AB407" s="167"/>
      <c r="AC407" s="167"/>
      <c r="AD407" s="167"/>
      <c r="AE407" s="167"/>
      <c r="AF407" s="167"/>
      <c r="AG407" s="167"/>
      <c r="AH407" s="167"/>
      <c r="AI407" s="167"/>
      <c r="AJ407" s="167"/>
      <c r="AK407" s="167"/>
      <c r="AL407" s="167"/>
      <c r="AM407" s="153"/>
      <c r="AN407" s="153"/>
    </row>
    <row r="408" spans="14:40" s="157" customFormat="1" ht="12.75" customHeight="1">
      <c r="N408" s="166"/>
      <c r="O408" s="166"/>
      <c r="P408" s="166"/>
      <c r="Q408" s="166"/>
      <c r="R408" s="166"/>
      <c r="S408" s="166"/>
      <c r="T408" s="166"/>
      <c r="U408" s="166"/>
      <c r="V408" s="167"/>
      <c r="W408" s="167"/>
      <c r="X408" s="166"/>
      <c r="Y408" s="167"/>
      <c r="Z408" s="167"/>
      <c r="AA408" s="167"/>
      <c r="AB408" s="167"/>
      <c r="AC408" s="167"/>
      <c r="AD408" s="167"/>
      <c r="AE408" s="167"/>
      <c r="AF408" s="167"/>
      <c r="AG408" s="167"/>
      <c r="AH408" s="167"/>
      <c r="AI408" s="167"/>
      <c r="AJ408" s="167"/>
      <c r="AK408" s="167"/>
      <c r="AL408" s="167"/>
      <c r="AM408" s="153"/>
      <c r="AN408" s="153"/>
    </row>
    <row r="409" spans="14:40" s="157" customFormat="1" ht="12.75" customHeight="1">
      <c r="N409" s="166"/>
      <c r="O409" s="166"/>
      <c r="P409" s="166"/>
      <c r="Q409" s="166"/>
      <c r="R409" s="166"/>
      <c r="S409" s="166"/>
      <c r="T409" s="166"/>
      <c r="U409" s="166"/>
      <c r="V409" s="167"/>
      <c r="W409" s="167"/>
      <c r="X409" s="166"/>
      <c r="Y409" s="167"/>
      <c r="Z409" s="167"/>
      <c r="AA409" s="167"/>
      <c r="AB409" s="167"/>
      <c r="AC409" s="167"/>
      <c r="AD409" s="167"/>
      <c r="AE409" s="167"/>
      <c r="AF409" s="167"/>
      <c r="AG409" s="167"/>
      <c r="AH409" s="167"/>
      <c r="AI409" s="167"/>
      <c r="AJ409" s="167"/>
      <c r="AK409" s="167"/>
      <c r="AL409" s="167"/>
      <c r="AM409" s="153"/>
      <c r="AN409" s="153"/>
    </row>
    <row r="410" spans="14:40" s="157" customFormat="1" ht="12.75" customHeight="1">
      <c r="N410" s="166"/>
      <c r="O410" s="166"/>
      <c r="P410" s="166"/>
      <c r="Q410" s="166"/>
      <c r="R410" s="166"/>
      <c r="S410" s="166"/>
      <c r="T410" s="166"/>
      <c r="U410" s="166"/>
      <c r="V410" s="167"/>
      <c r="W410" s="167"/>
      <c r="X410" s="166"/>
      <c r="Y410" s="167"/>
      <c r="Z410" s="167"/>
      <c r="AA410" s="167"/>
      <c r="AB410" s="167"/>
      <c r="AC410" s="167"/>
      <c r="AD410" s="167"/>
      <c r="AE410" s="167"/>
      <c r="AF410" s="167"/>
      <c r="AG410" s="167"/>
      <c r="AH410" s="167"/>
      <c r="AI410" s="167"/>
      <c r="AJ410" s="167"/>
      <c r="AK410" s="167"/>
      <c r="AL410" s="167"/>
      <c r="AM410" s="153"/>
      <c r="AN410" s="153"/>
    </row>
    <row r="411" spans="14:40" s="157" customFormat="1" ht="12.75" customHeight="1">
      <c r="N411" s="166"/>
      <c r="O411" s="166"/>
      <c r="P411" s="166"/>
      <c r="Q411" s="166"/>
      <c r="R411" s="166"/>
      <c r="S411" s="166"/>
      <c r="T411" s="166"/>
      <c r="U411" s="166"/>
      <c r="V411" s="167"/>
      <c r="W411" s="167"/>
      <c r="X411" s="166"/>
      <c r="Y411" s="167"/>
      <c r="Z411" s="167"/>
      <c r="AA411" s="167"/>
      <c r="AB411" s="167"/>
      <c r="AC411" s="167"/>
      <c r="AD411" s="167"/>
      <c r="AE411" s="167"/>
      <c r="AF411" s="167"/>
      <c r="AG411" s="167"/>
      <c r="AH411" s="167"/>
      <c r="AI411" s="167"/>
      <c r="AJ411" s="167"/>
      <c r="AK411" s="167"/>
      <c r="AL411" s="167"/>
      <c r="AM411" s="153"/>
      <c r="AN411" s="153"/>
    </row>
    <row r="412" spans="14:40" s="157" customFormat="1" ht="12.75" customHeight="1">
      <c r="N412" s="166"/>
      <c r="O412" s="166"/>
      <c r="P412" s="166"/>
      <c r="Q412" s="166"/>
      <c r="R412" s="166"/>
      <c r="S412" s="166"/>
      <c r="T412" s="166"/>
      <c r="U412" s="166"/>
      <c r="V412" s="167"/>
      <c r="W412" s="167"/>
      <c r="X412" s="166"/>
      <c r="Y412" s="167"/>
      <c r="Z412" s="167"/>
      <c r="AA412" s="167"/>
      <c r="AB412" s="167"/>
      <c r="AC412" s="167"/>
      <c r="AD412" s="167"/>
      <c r="AE412" s="167"/>
      <c r="AF412" s="167"/>
      <c r="AG412" s="167"/>
      <c r="AH412" s="167"/>
      <c r="AI412" s="167"/>
      <c r="AJ412" s="167"/>
      <c r="AK412" s="167"/>
      <c r="AL412" s="167"/>
      <c r="AM412" s="153"/>
      <c r="AN412" s="153"/>
    </row>
    <row r="413" spans="14:40" s="157" customFormat="1" ht="12.75" customHeight="1">
      <c r="N413" s="166"/>
      <c r="O413" s="166"/>
      <c r="P413" s="166"/>
      <c r="Q413" s="166"/>
      <c r="R413" s="166"/>
      <c r="S413" s="166"/>
      <c r="T413" s="166"/>
      <c r="U413" s="166"/>
      <c r="V413" s="167"/>
      <c r="W413" s="167"/>
      <c r="X413" s="166"/>
      <c r="Y413" s="167"/>
      <c r="Z413" s="167"/>
      <c r="AA413" s="167"/>
      <c r="AB413" s="167"/>
      <c r="AC413" s="167"/>
      <c r="AD413" s="167"/>
      <c r="AE413" s="167"/>
      <c r="AF413" s="167"/>
      <c r="AG413" s="167"/>
      <c r="AH413" s="167"/>
      <c r="AI413" s="167"/>
      <c r="AJ413" s="167"/>
      <c r="AK413" s="167"/>
      <c r="AL413" s="167"/>
      <c r="AM413" s="153"/>
      <c r="AN413" s="153"/>
    </row>
    <row r="414" spans="14:40" s="157" customFormat="1" ht="12.75" customHeight="1">
      <c r="N414" s="166"/>
      <c r="O414" s="166"/>
      <c r="P414" s="166"/>
      <c r="Q414" s="166"/>
      <c r="R414" s="166"/>
      <c r="S414" s="166"/>
      <c r="T414" s="166"/>
      <c r="U414" s="166"/>
      <c r="V414" s="167"/>
      <c r="W414" s="167"/>
      <c r="X414" s="166"/>
      <c r="Y414" s="167"/>
      <c r="Z414" s="167"/>
      <c r="AA414" s="167"/>
      <c r="AB414" s="167"/>
      <c r="AC414" s="167"/>
      <c r="AD414" s="167"/>
      <c r="AE414" s="167"/>
      <c r="AF414" s="167"/>
      <c r="AG414" s="167"/>
      <c r="AH414" s="167"/>
      <c r="AI414" s="167"/>
      <c r="AJ414" s="167"/>
      <c r="AK414" s="167"/>
      <c r="AL414" s="167"/>
      <c r="AM414" s="153"/>
      <c r="AN414" s="153"/>
    </row>
    <row r="415" spans="14:40" s="157" customFormat="1" ht="12.75" customHeight="1">
      <c r="N415" s="166"/>
      <c r="O415" s="166"/>
      <c r="P415" s="166"/>
      <c r="Q415" s="166"/>
      <c r="R415" s="166"/>
      <c r="S415" s="166"/>
      <c r="T415" s="166"/>
      <c r="U415" s="166"/>
      <c r="V415" s="167"/>
      <c r="W415" s="167"/>
      <c r="X415" s="166"/>
      <c r="Y415" s="167"/>
      <c r="Z415" s="167"/>
      <c r="AA415" s="167"/>
      <c r="AB415" s="167"/>
      <c r="AC415" s="167"/>
      <c r="AD415" s="167"/>
      <c r="AE415" s="167"/>
      <c r="AF415" s="167"/>
      <c r="AG415" s="167"/>
      <c r="AH415" s="167"/>
      <c r="AI415" s="167"/>
      <c r="AJ415" s="167"/>
      <c r="AK415" s="167"/>
      <c r="AL415" s="167"/>
      <c r="AM415" s="153"/>
      <c r="AN415" s="153"/>
    </row>
    <row r="416" spans="14:40" s="157" customFormat="1" ht="12.75" customHeight="1">
      <c r="N416" s="166"/>
      <c r="O416" s="166"/>
      <c r="P416" s="166"/>
      <c r="Q416" s="166"/>
      <c r="R416" s="166"/>
      <c r="S416" s="166"/>
      <c r="T416" s="166"/>
      <c r="U416" s="166"/>
      <c r="V416" s="167"/>
      <c r="W416" s="167"/>
      <c r="X416" s="166"/>
      <c r="Y416" s="167"/>
      <c r="Z416" s="167"/>
      <c r="AA416" s="167"/>
      <c r="AB416" s="167"/>
      <c r="AC416" s="167"/>
      <c r="AD416" s="167"/>
      <c r="AE416" s="167"/>
      <c r="AF416" s="167"/>
      <c r="AG416" s="167"/>
      <c r="AH416" s="167"/>
      <c r="AI416" s="167"/>
      <c r="AJ416" s="167"/>
      <c r="AK416" s="167"/>
      <c r="AL416" s="167"/>
      <c r="AM416" s="153"/>
      <c r="AN416" s="153"/>
    </row>
    <row r="417" spans="14:40" s="157" customFormat="1" ht="12.75" customHeight="1">
      <c r="N417" s="166"/>
      <c r="O417" s="166"/>
      <c r="P417" s="166"/>
      <c r="Q417" s="166"/>
      <c r="R417" s="166"/>
      <c r="S417" s="166"/>
      <c r="T417" s="166"/>
      <c r="U417" s="166"/>
      <c r="V417" s="167"/>
      <c r="W417" s="167"/>
      <c r="X417" s="166"/>
      <c r="Y417" s="167"/>
      <c r="Z417" s="167"/>
      <c r="AA417" s="167"/>
      <c r="AB417" s="167"/>
      <c r="AC417" s="167"/>
      <c r="AD417" s="167"/>
      <c r="AE417" s="167"/>
      <c r="AF417" s="167"/>
      <c r="AG417" s="167"/>
      <c r="AH417" s="167"/>
      <c r="AI417" s="167"/>
      <c r="AJ417" s="167"/>
      <c r="AK417" s="167"/>
      <c r="AL417" s="167"/>
      <c r="AM417" s="153"/>
      <c r="AN417" s="153"/>
    </row>
    <row r="418" spans="14:40" s="157" customFormat="1" ht="12.75" customHeight="1">
      <c r="N418" s="166"/>
      <c r="O418" s="166"/>
      <c r="P418" s="166"/>
      <c r="Q418" s="166"/>
      <c r="R418" s="166"/>
      <c r="S418" s="166"/>
      <c r="T418" s="166"/>
      <c r="U418" s="166"/>
      <c r="V418" s="167"/>
      <c r="W418" s="167"/>
      <c r="X418" s="166"/>
      <c r="Y418" s="167"/>
      <c r="Z418" s="167"/>
      <c r="AA418" s="167"/>
      <c r="AB418" s="167"/>
      <c r="AC418" s="167"/>
      <c r="AD418" s="167"/>
      <c r="AE418" s="167"/>
      <c r="AF418" s="167"/>
      <c r="AG418" s="167"/>
      <c r="AH418" s="167"/>
      <c r="AI418" s="167"/>
      <c r="AJ418" s="167"/>
      <c r="AK418" s="167"/>
      <c r="AL418" s="167"/>
      <c r="AM418" s="153"/>
      <c r="AN418" s="153"/>
    </row>
    <row r="419" spans="14:40" s="157" customFormat="1" ht="12.75" customHeight="1">
      <c r="N419" s="166"/>
      <c r="O419" s="166"/>
      <c r="P419" s="166"/>
      <c r="Q419" s="166"/>
      <c r="R419" s="166"/>
      <c r="S419" s="166"/>
      <c r="T419" s="166"/>
      <c r="U419" s="166"/>
      <c r="V419" s="167"/>
      <c r="W419" s="167"/>
      <c r="X419" s="166"/>
      <c r="Y419" s="167"/>
      <c r="Z419" s="167"/>
      <c r="AA419" s="167"/>
      <c r="AB419" s="167"/>
      <c r="AC419" s="167"/>
      <c r="AD419" s="167"/>
      <c r="AE419" s="167"/>
      <c r="AF419" s="167"/>
      <c r="AG419" s="167"/>
      <c r="AH419" s="167"/>
      <c r="AI419" s="167"/>
      <c r="AJ419" s="167"/>
      <c r="AK419" s="167"/>
      <c r="AL419" s="167"/>
      <c r="AM419" s="153"/>
      <c r="AN419" s="153"/>
    </row>
    <row r="420" spans="14:40" s="157" customFormat="1" ht="12.75" customHeight="1">
      <c r="N420" s="166"/>
      <c r="O420" s="166"/>
      <c r="P420" s="166"/>
      <c r="Q420" s="166"/>
      <c r="R420" s="166"/>
      <c r="S420" s="166"/>
      <c r="T420" s="166"/>
      <c r="U420" s="166"/>
      <c r="V420" s="167"/>
      <c r="W420" s="167"/>
      <c r="X420" s="166"/>
      <c r="Y420" s="167"/>
      <c r="Z420" s="167"/>
      <c r="AA420" s="167"/>
      <c r="AB420" s="167"/>
      <c r="AC420" s="167"/>
      <c r="AD420" s="167"/>
      <c r="AE420" s="167"/>
      <c r="AF420" s="167"/>
      <c r="AG420" s="167"/>
      <c r="AH420" s="167"/>
      <c r="AI420" s="167"/>
      <c r="AJ420" s="167"/>
      <c r="AK420" s="167"/>
      <c r="AL420" s="167"/>
      <c r="AM420" s="153"/>
      <c r="AN420" s="153"/>
    </row>
    <row r="421" spans="14:40" s="157" customFormat="1" ht="12.75" customHeight="1">
      <c r="N421" s="166"/>
      <c r="O421" s="166"/>
      <c r="P421" s="166"/>
      <c r="Q421" s="166"/>
      <c r="R421" s="166"/>
      <c r="S421" s="166"/>
      <c r="T421" s="166"/>
      <c r="U421" s="166"/>
      <c r="V421" s="167"/>
      <c r="W421" s="167"/>
      <c r="X421" s="166"/>
      <c r="Y421" s="167"/>
      <c r="Z421" s="167"/>
      <c r="AA421" s="167"/>
      <c r="AB421" s="167"/>
      <c r="AC421" s="167"/>
      <c r="AD421" s="167"/>
      <c r="AE421" s="167"/>
      <c r="AF421" s="167"/>
      <c r="AG421" s="167"/>
      <c r="AH421" s="167"/>
      <c r="AI421" s="167"/>
      <c r="AJ421" s="167"/>
      <c r="AK421" s="167"/>
      <c r="AL421" s="167"/>
      <c r="AM421" s="153"/>
      <c r="AN421" s="153"/>
    </row>
    <row r="422" spans="14:40" s="157" customFormat="1" ht="12.75" customHeight="1">
      <c r="N422" s="166"/>
      <c r="O422" s="166"/>
      <c r="P422" s="166"/>
      <c r="Q422" s="166"/>
      <c r="R422" s="166"/>
      <c r="S422" s="166"/>
      <c r="T422" s="166"/>
      <c r="U422" s="166"/>
      <c r="V422" s="167"/>
      <c r="W422" s="167"/>
      <c r="X422" s="166"/>
      <c r="Y422" s="167"/>
      <c r="Z422" s="167"/>
      <c r="AA422" s="167"/>
      <c r="AB422" s="167"/>
      <c r="AC422" s="167"/>
      <c r="AD422" s="167"/>
      <c r="AE422" s="167"/>
      <c r="AF422" s="167"/>
      <c r="AG422" s="167"/>
      <c r="AH422" s="167"/>
      <c r="AI422" s="167"/>
      <c r="AJ422" s="167"/>
      <c r="AK422" s="167"/>
      <c r="AL422" s="167"/>
      <c r="AM422" s="153"/>
      <c r="AN422" s="153"/>
    </row>
    <row r="423" spans="14:40" s="157" customFormat="1" ht="12.75" customHeight="1">
      <c r="N423" s="166"/>
      <c r="O423" s="166"/>
      <c r="P423" s="166"/>
      <c r="Q423" s="166"/>
      <c r="R423" s="166"/>
      <c r="S423" s="166"/>
      <c r="T423" s="166"/>
      <c r="U423" s="166"/>
      <c r="V423" s="167"/>
      <c r="W423" s="167"/>
      <c r="X423" s="166"/>
      <c r="Y423" s="167"/>
      <c r="Z423" s="167"/>
      <c r="AA423" s="167"/>
      <c r="AB423" s="167"/>
      <c r="AC423" s="167"/>
      <c r="AD423" s="167"/>
      <c r="AE423" s="167"/>
      <c r="AF423" s="167"/>
      <c r="AG423" s="167"/>
      <c r="AH423" s="167"/>
      <c r="AI423" s="167"/>
      <c r="AJ423" s="167"/>
      <c r="AK423" s="167"/>
      <c r="AL423" s="167"/>
      <c r="AM423" s="153"/>
      <c r="AN423" s="153"/>
    </row>
    <row r="424" spans="14:40" s="157" customFormat="1" ht="12.75" customHeight="1">
      <c r="N424" s="166"/>
      <c r="O424" s="166"/>
      <c r="P424" s="166"/>
      <c r="Q424" s="166"/>
      <c r="R424" s="166"/>
      <c r="S424" s="166"/>
      <c r="T424" s="166"/>
      <c r="U424" s="166"/>
      <c r="V424" s="167"/>
      <c r="W424" s="167"/>
      <c r="X424" s="166"/>
      <c r="Y424" s="167"/>
      <c r="Z424" s="167"/>
      <c r="AA424" s="167"/>
      <c r="AB424" s="167"/>
      <c r="AC424" s="167"/>
      <c r="AD424" s="167"/>
      <c r="AE424" s="167"/>
      <c r="AF424" s="167"/>
      <c r="AG424" s="167"/>
      <c r="AH424" s="167"/>
      <c r="AI424" s="167"/>
      <c r="AJ424" s="167"/>
      <c r="AK424" s="167"/>
      <c r="AL424" s="167"/>
      <c r="AM424" s="153"/>
      <c r="AN424" s="153"/>
    </row>
    <row r="425" spans="14:40" s="157" customFormat="1" ht="12.75" customHeight="1">
      <c r="N425" s="166"/>
      <c r="O425" s="166"/>
      <c r="P425" s="166"/>
      <c r="Q425" s="166"/>
      <c r="R425" s="166"/>
      <c r="S425" s="166"/>
      <c r="T425" s="166"/>
      <c r="U425" s="166"/>
      <c r="V425" s="167"/>
      <c r="W425" s="167"/>
      <c r="X425" s="166"/>
      <c r="Y425" s="167"/>
      <c r="Z425" s="167"/>
      <c r="AA425" s="167"/>
      <c r="AB425" s="167"/>
      <c r="AC425" s="167"/>
      <c r="AD425" s="167"/>
      <c r="AE425" s="167"/>
      <c r="AF425" s="167"/>
      <c r="AG425" s="167"/>
      <c r="AH425" s="167"/>
      <c r="AI425" s="167"/>
      <c r="AJ425" s="167"/>
      <c r="AK425" s="167"/>
      <c r="AL425" s="167"/>
      <c r="AM425" s="153"/>
      <c r="AN425" s="153"/>
    </row>
    <row r="426" spans="14:40" s="157" customFormat="1" ht="12.75" customHeight="1">
      <c r="N426" s="166"/>
      <c r="O426" s="166"/>
      <c r="P426" s="166"/>
      <c r="Q426" s="166"/>
      <c r="R426" s="166"/>
      <c r="S426" s="166"/>
      <c r="T426" s="166"/>
      <c r="U426" s="166"/>
      <c r="V426" s="167"/>
      <c r="W426" s="167"/>
      <c r="X426" s="166"/>
      <c r="Y426" s="167"/>
      <c r="Z426" s="167"/>
      <c r="AA426" s="167"/>
      <c r="AB426" s="167"/>
      <c r="AC426" s="167"/>
      <c r="AD426" s="167"/>
      <c r="AE426" s="167"/>
      <c r="AF426" s="167"/>
      <c r="AG426" s="167"/>
      <c r="AH426" s="167"/>
      <c r="AI426" s="167"/>
      <c r="AJ426" s="167"/>
      <c r="AK426" s="167"/>
      <c r="AL426" s="167"/>
      <c r="AM426" s="153"/>
      <c r="AN426" s="153"/>
    </row>
    <row r="427" spans="14:40" s="157" customFormat="1" ht="12.75" customHeight="1">
      <c r="N427" s="166"/>
      <c r="O427" s="166"/>
      <c r="P427" s="166"/>
      <c r="Q427" s="166"/>
      <c r="R427" s="166"/>
      <c r="S427" s="166"/>
      <c r="T427" s="166"/>
      <c r="U427" s="166"/>
      <c r="V427" s="167"/>
      <c r="W427" s="167"/>
      <c r="X427" s="166"/>
      <c r="Y427" s="167"/>
      <c r="Z427" s="167"/>
      <c r="AA427" s="167"/>
      <c r="AB427" s="167"/>
      <c r="AC427" s="167"/>
      <c r="AD427" s="167"/>
      <c r="AE427" s="167"/>
      <c r="AF427" s="167"/>
      <c r="AG427" s="167"/>
      <c r="AH427" s="167"/>
      <c r="AI427" s="167"/>
      <c r="AJ427" s="167"/>
      <c r="AK427" s="167"/>
      <c r="AL427" s="167"/>
      <c r="AM427" s="153"/>
      <c r="AN427" s="153"/>
    </row>
    <row r="428" spans="14:40" s="157" customFormat="1" ht="12.75" customHeight="1">
      <c r="N428" s="166"/>
      <c r="O428" s="166"/>
      <c r="P428" s="166"/>
      <c r="Q428" s="166"/>
      <c r="R428" s="166"/>
      <c r="S428" s="166"/>
      <c r="T428" s="166"/>
      <c r="U428" s="166"/>
      <c r="V428" s="167"/>
      <c r="W428" s="167"/>
      <c r="X428" s="166"/>
      <c r="Y428" s="167"/>
      <c r="Z428" s="167"/>
      <c r="AA428" s="167"/>
      <c r="AB428" s="167"/>
      <c r="AC428" s="167"/>
      <c r="AD428" s="167"/>
      <c r="AE428" s="167"/>
      <c r="AF428" s="167"/>
      <c r="AG428" s="167"/>
      <c r="AH428" s="167"/>
      <c r="AI428" s="167"/>
      <c r="AJ428" s="167"/>
      <c r="AK428" s="167"/>
      <c r="AL428" s="167"/>
      <c r="AM428" s="153"/>
      <c r="AN428" s="153"/>
    </row>
    <row r="429" spans="14:40" s="157" customFormat="1" ht="12.75" customHeight="1">
      <c r="N429" s="166"/>
      <c r="O429" s="166"/>
      <c r="P429" s="166"/>
      <c r="Q429" s="166"/>
      <c r="R429" s="166"/>
      <c r="S429" s="166"/>
      <c r="T429" s="166"/>
      <c r="U429" s="166"/>
      <c r="V429" s="167"/>
      <c r="W429" s="167"/>
      <c r="X429" s="166"/>
      <c r="Y429" s="167"/>
      <c r="Z429" s="167"/>
      <c r="AA429" s="167"/>
      <c r="AB429" s="167"/>
      <c r="AC429" s="167"/>
      <c r="AD429" s="167"/>
      <c r="AE429" s="167"/>
      <c r="AF429" s="167"/>
      <c r="AG429" s="167"/>
      <c r="AH429" s="167"/>
      <c r="AI429" s="167"/>
      <c r="AJ429" s="167"/>
      <c r="AK429" s="167"/>
      <c r="AL429" s="167"/>
      <c r="AM429" s="153"/>
      <c r="AN429" s="153"/>
    </row>
    <row r="430" spans="14:40" s="157" customFormat="1" ht="12.75" customHeight="1">
      <c r="N430" s="166"/>
      <c r="O430" s="166"/>
      <c r="P430" s="166"/>
      <c r="Q430" s="166"/>
      <c r="R430" s="166"/>
      <c r="S430" s="166"/>
      <c r="T430" s="166"/>
      <c r="U430" s="166"/>
      <c r="V430" s="167"/>
      <c r="W430" s="167"/>
      <c r="X430" s="166"/>
      <c r="Y430" s="167"/>
      <c r="Z430" s="167"/>
      <c r="AA430" s="167"/>
      <c r="AB430" s="167"/>
      <c r="AC430" s="167"/>
      <c r="AD430" s="167"/>
      <c r="AE430" s="167"/>
      <c r="AF430" s="167"/>
      <c r="AG430" s="167"/>
      <c r="AH430" s="167"/>
      <c r="AI430" s="167"/>
      <c r="AJ430" s="167"/>
      <c r="AK430" s="167"/>
      <c r="AL430" s="167"/>
      <c r="AM430" s="153"/>
      <c r="AN430" s="153"/>
    </row>
    <row r="431" spans="14:40" s="157" customFormat="1" ht="12.75" customHeight="1">
      <c r="N431" s="166"/>
      <c r="O431" s="166"/>
      <c r="P431" s="166"/>
      <c r="Q431" s="166"/>
      <c r="R431" s="166"/>
      <c r="S431" s="166"/>
      <c r="T431" s="166"/>
      <c r="U431" s="166"/>
      <c r="V431" s="167"/>
      <c r="W431" s="167"/>
      <c r="X431" s="166"/>
      <c r="Y431" s="167"/>
      <c r="Z431" s="167"/>
      <c r="AA431" s="167"/>
      <c r="AB431" s="167"/>
      <c r="AC431" s="167"/>
      <c r="AD431" s="167"/>
      <c r="AE431" s="167"/>
      <c r="AF431" s="167"/>
      <c r="AG431" s="167"/>
      <c r="AH431" s="167"/>
      <c r="AI431" s="167"/>
      <c r="AJ431" s="167"/>
      <c r="AK431" s="167"/>
      <c r="AL431" s="167"/>
      <c r="AM431" s="153"/>
      <c r="AN431" s="153"/>
    </row>
    <row r="432" spans="14:40" s="157" customFormat="1" ht="12.75" customHeight="1">
      <c r="N432" s="166"/>
      <c r="O432" s="166"/>
      <c r="P432" s="166"/>
      <c r="Q432" s="166"/>
      <c r="R432" s="166"/>
      <c r="S432" s="166"/>
      <c r="T432" s="166"/>
      <c r="U432" s="166"/>
      <c r="V432" s="167"/>
      <c r="W432" s="167"/>
      <c r="X432" s="166"/>
      <c r="Y432" s="167"/>
      <c r="Z432" s="167"/>
      <c r="AA432" s="167"/>
      <c r="AB432" s="167"/>
      <c r="AC432" s="167"/>
      <c r="AD432" s="167"/>
      <c r="AE432" s="167"/>
      <c r="AF432" s="167"/>
      <c r="AG432" s="167"/>
      <c r="AH432" s="167"/>
      <c r="AI432" s="167"/>
      <c r="AJ432" s="167"/>
      <c r="AK432" s="167"/>
      <c r="AL432" s="167"/>
      <c r="AM432" s="153"/>
      <c r="AN432" s="153"/>
    </row>
    <row r="433" spans="14:40" s="157" customFormat="1" ht="12.75" customHeight="1">
      <c r="N433" s="166"/>
      <c r="O433" s="166"/>
      <c r="P433" s="166"/>
      <c r="Q433" s="166"/>
      <c r="R433" s="166"/>
      <c r="S433" s="166"/>
      <c r="T433" s="166"/>
      <c r="U433" s="166"/>
      <c r="V433" s="167"/>
      <c r="W433" s="167"/>
      <c r="X433" s="166"/>
      <c r="Y433" s="167"/>
      <c r="Z433" s="167"/>
      <c r="AA433" s="167"/>
      <c r="AB433" s="167"/>
      <c r="AC433" s="167"/>
      <c r="AD433" s="167"/>
      <c r="AE433" s="167"/>
      <c r="AF433" s="167"/>
      <c r="AG433" s="167"/>
      <c r="AH433" s="167"/>
      <c r="AI433" s="167"/>
      <c r="AJ433" s="167"/>
      <c r="AK433" s="167"/>
      <c r="AL433" s="167"/>
      <c r="AM433" s="153"/>
      <c r="AN433" s="153"/>
    </row>
    <row r="434" spans="14:40" s="157" customFormat="1" ht="12.75" customHeight="1">
      <c r="N434" s="166"/>
      <c r="O434" s="166"/>
      <c r="P434" s="166"/>
      <c r="Q434" s="166"/>
      <c r="R434" s="166"/>
      <c r="S434" s="166"/>
      <c r="T434" s="166"/>
      <c r="U434" s="166"/>
      <c r="V434" s="167"/>
      <c r="W434" s="167"/>
      <c r="X434" s="166"/>
      <c r="Y434" s="167"/>
      <c r="Z434" s="167"/>
      <c r="AA434" s="167"/>
      <c r="AB434" s="167"/>
      <c r="AC434" s="167"/>
      <c r="AD434" s="167"/>
      <c r="AE434" s="167"/>
      <c r="AF434" s="167"/>
      <c r="AG434" s="167"/>
      <c r="AH434" s="167"/>
      <c r="AI434" s="167"/>
      <c r="AJ434" s="167"/>
      <c r="AK434" s="167"/>
      <c r="AL434" s="167"/>
      <c r="AM434" s="153"/>
      <c r="AN434" s="153"/>
    </row>
    <row r="435" spans="14:40" s="157" customFormat="1" ht="12.75" customHeight="1">
      <c r="N435" s="166"/>
      <c r="O435" s="166"/>
      <c r="P435" s="166"/>
      <c r="Q435" s="166"/>
      <c r="R435" s="166"/>
      <c r="S435" s="166"/>
      <c r="T435" s="166"/>
      <c r="U435" s="166"/>
      <c r="V435" s="167"/>
      <c r="W435" s="167"/>
      <c r="X435" s="166"/>
      <c r="Y435" s="167"/>
      <c r="Z435" s="167"/>
      <c r="AA435" s="167"/>
      <c r="AB435" s="167"/>
      <c r="AC435" s="167"/>
      <c r="AD435" s="167"/>
      <c r="AE435" s="167"/>
      <c r="AF435" s="167"/>
      <c r="AG435" s="167"/>
      <c r="AH435" s="167"/>
      <c r="AI435" s="167"/>
      <c r="AJ435" s="167"/>
      <c r="AK435" s="167"/>
      <c r="AL435" s="167"/>
      <c r="AM435" s="153"/>
      <c r="AN435" s="153"/>
    </row>
    <row r="436" spans="14:40" s="157" customFormat="1" ht="12.75" customHeight="1">
      <c r="N436" s="166"/>
      <c r="O436" s="166"/>
      <c r="P436" s="166"/>
      <c r="Q436" s="166"/>
      <c r="R436" s="166"/>
      <c r="S436" s="166"/>
      <c r="T436" s="166"/>
      <c r="U436" s="166"/>
      <c r="V436" s="167"/>
      <c r="W436" s="167"/>
      <c r="X436" s="166"/>
      <c r="Y436" s="167"/>
      <c r="Z436" s="167"/>
      <c r="AA436" s="167"/>
      <c r="AB436" s="167"/>
      <c r="AC436" s="167"/>
      <c r="AD436" s="167"/>
      <c r="AE436" s="167"/>
      <c r="AF436" s="167"/>
      <c r="AG436" s="167"/>
      <c r="AH436" s="167"/>
      <c r="AI436" s="167"/>
      <c r="AJ436" s="167"/>
      <c r="AK436" s="167"/>
      <c r="AL436" s="167"/>
      <c r="AM436" s="153"/>
      <c r="AN436" s="153"/>
    </row>
    <row r="437" spans="14:40" s="157" customFormat="1" ht="12.75" customHeight="1">
      <c r="N437" s="166"/>
      <c r="O437" s="166"/>
      <c r="P437" s="166"/>
      <c r="Q437" s="166"/>
      <c r="R437" s="166"/>
      <c r="S437" s="166"/>
      <c r="T437" s="166"/>
      <c r="U437" s="166"/>
      <c r="V437" s="167"/>
      <c r="W437" s="167"/>
      <c r="X437" s="166"/>
      <c r="Y437" s="167"/>
      <c r="Z437" s="167"/>
      <c r="AA437" s="167"/>
      <c r="AB437" s="167"/>
      <c r="AC437" s="167"/>
      <c r="AD437" s="167"/>
      <c r="AE437" s="167"/>
      <c r="AF437" s="167"/>
      <c r="AG437" s="167"/>
      <c r="AH437" s="167"/>
      <c r="AI437" s="167"/>
      <c r="AJ437" s="167"/>
      <c r="AK437" s="167"/>
      <c r="AL437" s="167"/>
      <c r="AM437" s="153"/>
      <c r="AN437" s="153"/>
    </row>
    <row r="438" spans="14:40" s="157" customFormat="1" ht="12.75" customHeight="1">
      <c r="N438" s="166"/>
      <c r="O438" s="166"/>
      <c r="P438" s="166"/>
      <c r="Q438" s="166"/>
      <c r="R438" s="166"/>
      <c r="S438" s="166"/>
      <c r="T438" s="166"/>
      <c r="U438" s="166"/>
      <c r="V438" s="167"/>
      <c r="W438" s="167"/>
      <c r="X438" s="166"/>
      <c r="Y438" s="167"/>
      <c r="Z438" s="167"/>
      <c r="AA438" s="167"/>
      <c r="AB438" s="167"/>
      <c r="AC438" s="167"/>
      <c r="AD438" s="167"/>
      <c r="AE438" s="167"/>
      <c r="AF438" s="167"/>
      <c r="AG438" s="167"/>
      <c r="AH438" s="167"/>
      <c r="AI438" s="167"/>
      <c r="AJ438" s="167"/>
      <c r="AK438" s="167"/>
      <c r="AL438" s="167"/>
      <c r="AM438" s="153"/>
      <c r="AN438" s="153"/>
    </row>
    <row r="439" spans="14:40" s="157" customFormat="1" ht="12.75" customHeight="1">
      <c r="N439" s="166"/>
      <c r="O439" s="166"/>
      <c r="P439" s="166"/>
      <c r="Q439" s="166"/>
      <c r="R439" s="166"/>
      <c r="S439" s="166"/>
      <c r="T439" s="166"/>
      <c r="U439" s="166"/>
      <c r="V439" s="167"/>
      <c r="W439" s="167"/>
      <c r="X439" s="166"/>
      <c r="Y439" s="167"/>
      <c r="Z439" s="167"/>
      <c r="AA439" s="167"/>
      <c r="AB439" s="167"/>
      <c r="AC439" s="167"/>
      <c r="AD439" s="167"/>
      <c r="AE439" s="167"/>
      <c r="AF439" s="167"/>
      <c r="AG439" s="167"/>
      <c r="AH439" s="167"/>
      <c r="AI439" s="167"/>
      <c r="AJ439" s="167"/>
      <c r="AK439" s="167"/>
      <c r="AL439" s="167"/>
      <c r="AM439" s="153"/>
      <c r="AN439" s="153"/>
    </row>
    <row r="440" spans="14:40" s="157" customFormat="1" ht="12.75" customHeight="1">
      <c r="N440" s="166"/>
      <c r="O440" s="166"/>
      <c r="P440" s="166"/>
      <c r="Q440" s="166"/>
      <c r="R440" s="166"/>
      <c r="S440" s="166"/>
      <c r="T440" s="166"/>
      <c r="U440" s="166"/>
      <c r="V440" s="167"/>
      <c r="W440" s="167"/>
      <c r="X440" s="166"/>
      <c r="Y440" s="167"/>
      <c r="Z440" s="167"/>
      <c r="AA440" s="167"/>
      <c r="AB440" s="167"/>
      <c r="AC440" s="167"/>
      <c r="AD440" s="167"/>
      <c r="AE440" s="167"/>
      <c r="AF440" s="167"/>
      <c r="AG440" s="167"/>
      <c r="AH440" s="167"/>
      <c r="AI440" s="167"/>
      <c r="AJ440" s="167"/>
      <c r="AK440" s="167"/>
      <c r="AL440" s="167"/>
      <c r="AM440" s="153"/>
      <c r="AN440" s="153"/>
    </row>
    <row r="441" spans="14:40" s="157" customFormat="1" ht="12.75" customHeight="1">
      <c r="N441" s="166"/>
      <c r="O441" s="166"/>
      <c r="P441" s="166"/>
      <c r="Q441" s="166"/>
      <c r="R441" s="166"/>
      <c r="S441" s="166"/>
      <c r="T441" s="166"/>
      <c r="U441" s="166"/>
      <c r="V441" s="167"/>
      <c r="W441" s="167"/>
      <c r="X441" s="166"/>
      <c r="Y441" s="167"/>
      <c r="Z441" s="167"/>
      <c r="AA441" s="167"/>
      <c r="AB441" s="167"/>
      <c r="AC441" s="167"/>
      <c r="AD441" s="167"/>
      <c r="AE441" s="167"/>
      <c r="AF441" s="167"/>
      <c r="AG441" s="167"/>
      <c r="AH441" s="167"/>
      <c r="AI441" s="167"/>
      <c r="AJ441" s="167"/>
      <c r="AK441" s="167"/>
      <c r="AL441" s="167"/>
      <c r="AM441" s="153"/>
      <c r="AN441" s="153"/>
    </row>
    <row r="442" spans="14:40" s="157" customFormat="1" ht="12.75" customHeight="1">
      <c r="N442" s="166"/>
      <c r="O442" s="166"/>
      <c r="P442" s="166"/>
      <c r="Q442" s="166"/>
      <c r="R442" s="166"/>
      <c r="S442" s="166"/>
      <c r="T442" s="166"/>
      <c r="U442" s="166"/>
      <c r="V442" s="167"/>
      <c r="W442" s="167"/>
      <c r="X442" s="166"/>
      <c r="Y442" s="167"/>
      <c r="Z442" s="167"/>
      <c r="AA442" s="167"/>
      <c r="AB442" s="167"/>
      <c r="AC442" s="167"/>
      <c r="AD442" s="167"/>
      <c r="AE442" s="167"/>
      <c r="AF442" s="167"/>
      <c r="AG442" s="167"/>
      <c r="AH442" s="167"/>
      <c r="AI442" s="167"/>
      <c r="AJ442" s="167"/>
      <c r="AK442" s="167"/>
      <c r="AL442" s="167"/>
      <c r="AM442" s="153"/>
      <c r="AN442" s="153"/>
    </row>
    <row r="443" spans="14:40" s="157" customFormat="1" ht="12.75" customHeight="1">
      <c r="N443" s="166"/>
      <c r="O443" s="166"/>
      <c r="P443" s="166"/>
      <c r="Q443" s="166"/>
      <c r="R443" s="166"/>
      <c r="S443" s="166"/>
      <c r="T443" s="166"/>
      <c r="U443" s="166"/>
      <c r="V443" s="167"/>
      <c r="W443" s="167"/>
      <c r="X443" s="166"/>
      <c r="Y443" s="167"/>
      <c r="Z443" s="167"/>
      <c r="AA443" s="167"/>
      <c r="AB443" s="167"/>
      <c r="AC443" s="167"/>
      <c r="AD443" s="167"/>
      <c r="AE443" s="167"/>
      <c r="AF443" s="167"/>
      <c r="AG443" s="167"/>
      <c r="AH443" s="167"/>
      <c r="AI443" s="167"/>
      <c r="AJ443" s="167"/>
      <c r="AK443" s="167"/>
      <c r="AL443" s="167"/>
      <c r="AM443" s="153"/>
      <c r="AN443" s="153"/>
    </row>
    <row r="444" spans="14:40" s="157" customFormat="1" ht="12.75" customHeight="1">
      <c r="N444" s="166"/>
      <c r="O444" s="166"/>
      <c r="P444" s="166"/>
      <c r="Q444" s="166"/>
      <c r="R444" s="166"/>
      <c r="S444" s="166"/>
      <c r="T444" s="166"/>
      <c r="U444" s="166"/>
      <c r="V444" s="167"/>
      <c r="W444" s="167"/>
      <c r="X444" s="166"/>
      <c r="Y444" s="167"/>
      <c r="Z444" s="167"/>
      <c r="AA444" s="167"/>
      <c r="AB444" s="167"/>
      <c r="AC444" s="167"/>
      <c r="AD444" s="167"/>
      <c r="AE444" s="167"/>
      <c r="AF444" s="167"/>
      <c r="AG444" s="167"/>
      <c r="AH444" s="167"/>
      <c r="AI444" s="167"/>
      <c r="AJ444" s="167"/>
      <c r="AK444" s="167"/>
      <c r="AL444" s="167"/>
      <c r="AM444" s="153"/>
      <c r="AN444" s="153"/>
    </row>
    <row r="445" spans="14:40" s="157" customFormat="1" ht="12.75" customHeight="1">
      <c r="N445" s="166"/>
      <c r="O445" s="166"/>
      <c r="P445" s="166"/>
      <c r="Q445" s="166"/>
      <c r="R445" s="166"/>
      <c r="S445" s="166"/>
      <c r="T445" s="166"/>
      <c r="U445" s="166"/>
      <c r="V445" s="167"/>
      <c r="W445" s="167"/>
      <c r="X445" s="166"/>
      <c r="Y445" s="167"/>
      <c r="Z445" s="167"/>
      <c r="AA445" s="167"/>
      <c r="AB445" s="167"/>
      <c r="AC445" s="167"/>
      <c r="AD445" s="167"/>
      <c r="AE445" s="167"/>
      <c r="AF445" s="167"/>
      <c r="AG445" s="167"/>
      <c r="AH445" s="167"/>
      <c r="AI445" s="167"/>
      <c r="AJ445" s="167"/>
      <c r="AK445" s="167"/>
      <c r="AL445" s="167"/>
      <c r="AM445" s="153"/>
      <c r="AN445" s="153"/>
    </row>
    <row r="446" spans="14:40" s="157" customFormat="1" ht="12.75" customHeight="1">
      <c r="N446" s="166"/>
      <c r="O446" s="166"/>
      <c r="P446" s="166"/>
      <c r="Q446" s="166"/>
      <c r="R446" s="166"/>
      <c r="S446" s="166"/>
      <c r="T446" s="166"/>
      <c r="U446" s="166"/>
      <c r="V446" s="167"/>
      <c r="W446" s="167"/>
      <c r="X446" s="166"/>
      <c r="Y446" s="167"/>
      <c r="Z446" s="167"/>
      <c r="AA446" s="167"/>
      <c r="AB446" s="167"/>
      <c r="AC446" s="167"/>
      <c r="AD446" s="167"/>
      <c r="AE446" s="167"/>
      <c r="AF446" s="167"/>
      <c r="AG446" s="167"/>
      <c r="AH446" s="167"/>
      <c r="AI446" s="167"/>
      <c r="AJ446" s="167"/>
      <c r="AK446" s="167"/>
      <c r="AL446" s="167"/>
      <c r="AM446" s="153"/>
      <c r="AN446" s="153"/>
    </row>
    <row r="447" spans="14:40" s="157" customFormat="1" ht="12.75" customHeight="1">
      <c r="N447" s="166"/>
      <c r="O447" s="166"/>
      <c r="P447" s="166"/>
      <c r="Q447" s="166"/>
      <c r="R447" s="166"/>
      <c r="S447" s="166"/>
      <c r="T447" s="166"/>
      <c r="U447" s="166"/>
      <c r="V447" s="167"/>
      <c r="W447" s="167"/>
      <c r="X447" s="166"/>
      <c r="Y447" s="167"/>
      <c r="Z447" s="167"/>
      <c r="AA447" s="167"/>
      <c r="AB447" s="167"/>
      <c r="AC447" s="167"/>
      <c r="AD447" s="167"/>
      <c r="AE447" s="167"/>
      <c r="AF447" s="167"/>
      <c r="AG447" s="167"/>
      <c r="AH447" s="167"/>
      <c r="AI447" s="167"/>
      <c r="AJ447" s="167"/>
      <c r="AK447" s="167"/>
      <c r="AL447" s="167"/>
      <c r="AM447" s="153"/>
      <c r="AN447" s="153"/>
    </row>
    <row r="448" spans="14:40" s="157" customFormat="1" ht="12.75" customHeight="1">
      <c r="N448" s="166"/>
      <c r="O448" s="166"/>
      <c r="P448" s="166"/>
      <c r="Q448" s="166"/>
      <c r="R448" s="166"/>
      <c r="S448" s="166"/>
      <c r="T448" s="166"/>
      <c r="U448" s="166"/>
      <c r="V448" s="167"/>
      <c r="W448" s="167"/>
      <c r="X448" s="166"/>
      <c r="Y448" s="167"/>
      <c r="Z448" s="167"/>
      <c r="AA448" s="167"/>
      <c r="AB448" s="167"/>
      <c r="AC448" s="167"/>
      <c r="AD448" s="167"/>
      <c r="AE448" s="167"/>
      <c r="AF448" s="167"/>
      <c r="AG448" s="167"/>
      <c r="AH448" s="167"/>
      <c r="AI448" s="167"/>
      <c r="AJ448" s="167"/>
      <c r="AK448" s="167"/>
      <c r="AL448" s="167"/>
      <c r="AM448" s="153"/>
      <c r="AN448" s="153"/>
    </row>
    <row r="449" spans="14:40" s="157" customFormat="1" ht="12.75" customHeight="1">
      <c r="N449" s="166"/>
      <c r="O449" s="166"/>
      <c r="P449" s="166"/>
      <c r="Q449" s="166"/>
      <c r="R449" s="166"/>
      <c r="S449" s="166"/>
      <c r="T449" s="166"/>
      <c r="U449" s="166"/>
      <c r="V449" s="167"/>
      <c r="W449" s="167"/>
      <c r="X449" s="166"/>
      <c r="Y449" s="167"/>
      <c r="Z449" s="167"/>
      <c r="AA449" s="167"/>
      <c r="AB449" s="167"/>
      <c r="AC449" s="167"/>
      <c r="AD449" s="167"/>
      <c r="AE449" s="167"/>
      <c r="AF449" s="167"/>
      <c r="AG449" s="167"/>
      <c r="AH449" s="167"/>
      <c r="AI449" s="167"/>
      <c r="AJ449" s="167"/>
      <c r="AK449" s="167"/>
      <c r="AL449" s="167"/>
      <c r="AM449" s="153"/>
      <c r="AN449" s="153"/>
    </row>
    <row r="450" spans="14:40" s="157" customFormat="1" ht="12.75" customHeight="1">
      <c r="N450" s="166"/>
      <c r="O450" s="166"/>
      <c r="P450" s="166"/>
      <c r="Q450" s="166"/>
      <c r="R450" s="166"/>
      <c r="S450" s="166"/>
      <c r="T450" s="166"/>
      <c r="U450" s="166"/>
      <c r="V450" s="167"/>
      <c r="W450" s="167"/>
      <c r="X450" s="166"/>
      <c r="Y450" s="167"/>
      <c r="Z450" s="167"/>
      <c r="AA450" s="167"/>
      <c r="AB450" s="167"/>
      <c r="AC450" s="167"/>
      <c r="AD450" s="167"/>
      <c r="AE450" s="167"/>
      <c r="AF450" s="167"/>
      <c r="AG450" s="167"/>
      <c r="AH450" s="167"/>
      <c r="AI450" s="167"/>
      <c r="AJ450" s="167"/>
      <c r="AK450" s="167"/>
      <c r="AL450" s="167"/>
      <c r="AM450" s="153"/>
      <c r="AN450" s="153"/>
    </row>
    <row r="451" spans="14:40" s="157" customFormat="1" ht="12.75" customHeight="1">
      <c r="N451" s="166"/>
      <c r="O451" s="166"/>
      <c r="P451" s="166"/>
      <c r="Q451" s="166"/>
      <c r="R451" s="166"/>
      <c r="S451" s="166"/>
      <c r="T451" s="166"/>
      <c r="U451" s="166"/>
      <c r="V451" s="167"/>
      <c r="W451" s="167"/>
      <c r="X451" s="166"/>
      <c r="Y451" s="167"/>
      <c r="Z451" s="167"/>
      <c r="AA451" s="167"/>
      <c r="AB451" s="167"/>
      <c r="AC451" s="167"/>
      <c r="AD451" s="167"/>
      <c r="AE451" s="167"/>
      <c r="AF451" s="167"/>
      <c r="AG451" s="167"/>
      <c r="AH451" s="167"/>
      <c r="AI451" s="167"/>
      <c r="AJ451" s="167"/>
      <c r="AK451" s="167"/>
      <c r="AL451" s="167"/>
      <c r="AM451" s="153"/>
      <c r="AN451" s="153"/>
    </row>
    <row r="452" spans="14:40" s="157" customFormat="1" ht="12.75" customHeight="1">
      <c r="N452" s="166"/>
      <c r="O452" s="166"/>
      <c r="P452" s="166"/>
      <c r="Q452" s="166"/>
      <c r="R452" s="166"/>
      <c r="S452" s="166"/>
      <c r="T452" s="166"/>
      <c r="U452" s="166"/>
      <c r="V452" s="167"/>
      <c r="W452" s="167"/>
      <c r="X452" s="166"/>
      <c r="Y452" s="167"/>
      <c r="Z452" s="167"/>
      <c r="AA452" s="167"/>
      <c r="AB452" s="167"/>
      <c r="AC452" s="167"/>
      <c r="AD452" s="167"/>
      <c r="AE452" s="167"/>
      <c r="AF452" s="167"/>
      <c r="AG452" s="167"/>
      <c r="AH452" s="167"/>
      <c r="AI452" s="167"/>
      <c r="AJ452" s="167"/>
      <c r="AK452" s="167"/>
      <c r="AL452" s="167"/>
      <c r="AM452" s="153"/>
      <c r="AN452" s="153"/>
    </row>
    <row r="453" spans="14:40" s="157" customFormat="1" ht="12.75" customHeight="1">
      <c r="N453" s="166"/>
      <c r="O453" s="166"/>
      <c r="P453" s="166"/>
      <c r="Q453" s="166"/>
      <c r="R453" s="166"/>
      <c r="S453" s="166"/>
      <c r="T453" s="166"/>
      <c r="U453" s="166"/>
      <c r="V453" s="167"/>
      <c r="W453" s="167"/>
      <c r="X453" s="166"/>
      <c r="Y453" s="167"/>
      <c r="Z453" s="167"/>
      <c r="AA453" s="167"/>
      <c r="AB453" s="167"/>
      <c r="AC453" s="167"/>
      <c r="AD453" s="167"/>
      <c r="AE453" s="167"/>
      <c r="AF453" s="167"/>
      <c r="AG453" s="167"/>
      <c r="AH453" s="167"/>
      <c r="AI453" s="167"/>
      <c r="AJ453" s="167"/>
      <c r="AK453" s="167"/>
      <c r="AL453" s="167"/>
      <c r="AM453" s="153"/>
      <c r="AN453" s="153"/>
    </row>
    <row r="454" spans="14:40" s="157" customFormat="1" ht="12.75" customHeight="1">
      <c r="N454" s="166"/>
      <c r="O454" s="166"/>
      <c r="P454" s="166"/>
      <c r="Q454" s="166"/>
      <c r="R454" s="166"/>
      <c r="S454" s="166"/>
      <c r="T454" s="166"/>
      <c r="U454" s="166"/>
      <c r="V454" s="167"/>
      <c r="W454" s="167"/>
      <c r="X454" s="166"/>
      <c r="Y454" s="167"/>
      <c r="Z454" s="167"/>
      <c r="AA454" s="167"/>
      <c r="AB454" s="167"/>
      <c r="AC454" s="167"/>
      <c r="AD454" s="167"/>
      <c r="AE454" s="167"/>
      <c r="AF454" s="167"/>
      <c r="AG454" s="167"/>
      <c r="AH454" s="167"/>
      <c r="AI454" s="167"/>
      <c r="AJ454" s="167"/>
      <c r="AK454" s="167"/>
      <c r="AL454" s="167"/>
      <c r="AM454" s="153"/>
      <c r="AN454" s="153"/>
    </row>
    <row r="455" spans="14:40" s="157" customFormat="1" ht="12.75" customHeight="1">
      <c r="N455" s="166"/>
      <c r="O455" s="166"/>
      <c r="P455" s="166"/>
      <c r="Q455" s="166"/>
      <c r="R455" s="166"/>
      <c r="S455" s="166"/>
      <c r="T455" s="166"/>
      <c r="U455" s="166"/>
      <c r="V455" s="167"/>
      <c r="W455" s="167"/>
      <c r="X455" s="166"/>
      <c r="Y455" s="167"/>
      <c r="Z455" s="167"/>
      <c r="AA455" s="167"/>
      <c r="AB455" s="167"/>
      <c r="AC455" s="167"/>
      <c r="AD455" s="167"/>
      <c r="AE455" s="167"/>
      <c r="AF455" s="167"/>
      <c r="AG455" s="167"/>
      <c r="AH455" s="167"/>
      <c r="AI455" s="167"/>
      <c r="AJ455" s="167"/>
      <c r="AK455" s="167"/>
      <c r="AL455" s="167"/>
      <c r="AM455" s="153"/>
      <c r="AN455" s="153"/>
    </row>
    <row r="456" spans="14:40" s="157" customFormat="1" ht="12.75" customHeight="1">
      <c r="N456" s="166"/>
      <c r="O456" s="166"/>
      <c r="P456" s="166"/>
      <c r="Q456" s="166"/>
      <c r="R456" s="166"/>
      <c r="S456" s="166"/>
      <c r="T456" s="166"/>
      <c r="U456" s="166"/>
      <c r="V456" s="167"/>
      <c r="W456" s="167"/>
      <c r="X456" s="166"/>
      <c r="Y456" s="167"/>
      <c r="Z456" s="167"/>
      <c r="AA456" s="167"/>
      <c r="AB456" s="167"/>
      <c r="AC456" s="167"/>
      <c r="AD456" s="167"/>
      <c r="AE456" s="167"/>
      <c r="AF456" s="167"/>
      <c r="AG456" s="167"/>
      <c r="AH456" s="167"/>
      <c r="AI456" s="167"/>
      <c r="AJ456" s="167"/>
      <c r="AK456" s="167"/>
      <c r="AL456" s="167"/>
      <c r="AM456" s="153"/>
      <c r="AN456" s="153"/>
    </row>
    <row r="457" spans="14:40" s="157" customFormat="1" ht="12.75" customHeight="1">
      <c r="N457" s="166"/>
      <c r="O457" s="166"/>
      <c r="P457" s="166"/>
      <c r="Q457" s="166"/>
      <c r="R457" s="166"/>
      <c r="S457" s="166"/>
      <c r="T457" s="166"/>
      <c r="U457" s="166"/>
      <c r="V457" s="167"/>
      <c r="W457" s="167"/>
      <c r="X457" s="166"/>
      <c r="Y457" s="167"/>
      <c r="Z457" s="167"/>
      <c r="AA457" s="167"/>
      <c r="AB457" s="167"/>
      <c r="AC457" s="167"/>
      <c r="AD457" s="167"/>
      <c r="AE457" s="167"/>
      <c r="AF457" s="167"/>
      <c r="AG457" s="167"/>
      <c r="AH457" s="167"/>
      <c r="AI457" s="167"/>
      <c r="AJ457" s="167"/>
      <c r="AK457" s="167"/>
      <c r="AL457" s="167"/>
      <c r="AM457" s="153"/>
      <c r="AN457" s="153"/>
    </row>
    <row r="458" spans="14:40" s="157" customFormat="1" ht="12.75" customHeight="1">
      <c r="N458" s="166"/>
      <c r="O458" s="166"/>
      <c r="P458" s="166"/>
      <c r="Q458" s="166"/>
      <c r="R458" s="166"/>
      <c r="S458" s="166"/>
      <c r="T458" s="166"/>
      <c r="U458" s="166"/>
      <c r="V458" s="167"/>
      <c r="W458" s="167"/>
      <c r="X458" s="166"/>
      <c r="Y458" s="167"/>
      <c r="Z458" s="167"/>
      <c r="AA458" s="167"/>
      <c r="AB458" s="167"/>
      <c r="AC458" s="167"/>
      <c r="AD458" s="167"/>
      <c r="AE458" s="167"/>
      <c r="AF458" s="167"/>
      <c r="AG458" s="167"/>
      <c r="AH458" s="167"/>
      <c r="AI458" s="167"/>
      <c r="AJ458" s="167"/>
      <c r="AK458" s="167"/>
      <c r="AL458" s="167"/>
      <c r="AM458" s="153"/>
      <c r="AN458" s="153"/>
    </row>
    <row r="459" spans="14:40" s="157" customFormat="1" ht="12.75" customHeight="1">
      <c r="N459" s="166"/>
      <c r="O459" s="166"/>
      <c r="P459" s="166"/>
      <c r="Q459" s="166"/>
      <c r="R459" s="166"/>
      <c r="S459" s="166"/>
      <c r="T459" s="166"/>
      <c r="U459" s="166"/>
      <c r="V459" s="167"/>
      <c r="W459" s="167"/>
      <c r="X459" s="166"/>
      <c r="Y459" s="167"/>
      <c r="Z459" s="167"/>
      <c r="AA459" s="167"/>
      <c r="AB459" s="167"/>
      <c r="AC459" s="167"/>
      <c r="AD459" s="167"/>
      <c r="AE459" s="167"/>
      <c r="AF459" s="167"/>
      <c r="AG459" s="167"/>
      <c r="AH459" s="167"/>
      <c r="AI459" s="167"/>
      <c r="AJ459" s="167"/>
      <c r="AK459" s="167"/>
      <c r="AL459" s="167"/>
      <c r="AM459" s="153"/>
      <c r="AN459" s="153"/>
    </row>
    <row r="460" spans="14:40" s="157" customFormat="1" ht="12.75" customHeight="1">
      <c r="N460" s="166"/>
      <c r="O460" s="166"/>
      <c r="P460" s="166"/>
      <c r="Q460" s="166"/>
      <c r="R460" s="166"/>
      <c r="S460" s="166"/>
      <c r="T460" s="166"/>
      <c r="U460" s="166"/>
      <c r="V460" s="167"/>
      <c r="W460" s="167"/>
      <c r="X460" s="166"/>
      <c r="Y460" s="167"/>
      <c r="Z460" s="167"/>
      <c r="AA460" s="167"/>
      <c r="AB460" s="167"/>
      <c r="AC460" s="167"/>
      <c r="AD460" s="167"/>
      <c r="AE460" s="167"/>
      <c r="AF460" s="167"/>
      <c r="AG460" s="167"/>
      <c r="AH460" s="167"/>
      <c r="AI460" s="167"/>
      <c r="AJ460" s="167"/>
      <c r="AK460" s="167"/>
      <c r="AL460" s="167"/>
      <c r="AM460" s="153"/>
      <c r="AN460" s="153"/>
    </row>
    <row r="461" spans="14:40" s="157" customFormat="1" ht="12.75" customHeight="1">
      <c r="N461" s="166"/>
      <c r="O461" s="166"/>
      <c r="P461" s="166"/>
      <c r="Q461" s="166"/>
      <c r="R461" s="166"/>
      <c r="S461" s="166"/>
      <c r="T461" s="166"/>
      <c r="U461" s="166"/>
      <c r="V461" s="167"/>
      <c r="W461" s="167"/>
      <c r="X461" s="166"/>
      <c r="Y461" s="167"/>
      <c r="Z461" s="167"/>
      <c r="AA461" s="167"/>
      <c r="AB461" s="167"/>
      <c r="AC461" s="167"/>
      <c r="AD461" s="167"/>
      <c r="AE461" s="167"/>
      <c r="AF461" s="167"/>
      <c r="AG461" s="167"/>
      <c r="AH461" s="167"/>
      <c r="AI461" s="167"/>
      <c r="AJ461" s="167"/>
      <c r="AK461" s="167"/>
      <c r="AL461" s="167"/>
      <c r="AM461" s="153"/>
      <c r="AN461" s="153"/>
    </row>
    <row r="462" spans="14:40" s="157" customFormat="1" ht="12.75" customHeight="1">
      <c r="N462" s="166"/>
      <c r="O462" s="166"/>
      <c r="P462" s="166"/>
      <c r="Q462" s="166"/>
      <c r="R462" s="166"/>
      <c r="S462" s="166"/>
      <c r="T462" s="166"/>
      <c r="U462" s="166"/>
      <c r="V462" s="167"/>
      <c r="W462" s="167"/>
      <c r="X462" s="166"/>
      <c r="Y462" s="167"/>
      <c r="Z462" s="167"/>
      <c r="AA462" s="167"/>
      <c r="AB462" s="167"/>
      <c r="AC462" s="167"/>
      <c r="AD462" s="167"/>
      <c r="AE462" s="167"/>
      <c r="AF462" s="167"/>
      <c r="AG462" s="167"/>
      <c r="AH462" s="167"/>
      <c r="AI462" s="167"/>
      <c r="AJ462" s="167"/>
      <c r="AK462" s="167"/>
      <c r="AL462" s="167"/>
      <c r="AM462" s="153"/>
      <c r="AN462" s="153"/>
    </row>
    <row r="463" spans="14:40" s="157" customFormat="1" ht="12.75" customHeight="1">
      <c r="N463" s="166"/>
      <c r="O463" s="166"/>
      <c r="P463" s="166"/>
      <c r="Q463" s="166"/>
      <c r="R463" s="166"/>
      <c r="S463" s="166"/>
      <c r="T463" s="166"/>
      <c r="U463" s="166"/>
      <c r="V463" s="167"/>
      <c r="W463" s="167"/>
      <c r="X463" s="166"/>
      <c r="Y463" s="167"/>
      <c r="Z463" s="167"/>
      <c r="AA463" s="167"/>
      <c r="AB463" s="167"/>
      <c r="AC463" s="167"/>
      <c r="AD463" s="167"/>
      <c r="AE463" s="167"/>
      <c r="AF463" s="167"/>
      <c r="AG463" s="167"/>
      <c r="AH463" s="167"/>
      <c r="AI463" s="167"/>
      <c r="AJ463" s="167"/>
      <c r="AK463" s="167"/>
      <c r="AL463" s="167"/>
      <c r="AM463" s="153"/>
      <c r="AN463" s="153"/>
    </row>
    <row r="464" spans="14:40" s="157" customFormat="1" ht="12.75" customHeight="1">
      <c r="N464" s="166"/>
      <c r="O464" s="166"/>
      <c r="P464" s="166"/>
      <c r="Q464" s="166"/>
      <c r="R464" s="166"/>
      <c r="S464" s="166"/>
      <c r="T464" s="166"/>
      <c r="U464" s="166"/>
      <c r="V464" s="167"/>
      <c r="W464" s="167"/>
      <c r="X464" s="166"/>
      <c r="Y464" s="167"/>
      <c r="Z464" s="167"/>
      <c r="AA464" s="167"/>
      <c r="AB464" s="167"/>
      <c r="AC464" s="167"/>
      <c r="AD464" s="167"/>
      <c r="AE464" s="167"/>
      <c r="AF464" s="167"/>
      <c r="AG464" s="167"/>
      <c r="AH464" s="167"/>
      <c r="AI464" s="167"/>
      <c r="AJ464" s="167"/>
      <c r="AK464" s="167"/>
      <c r="AL464" s="167"/>
      <c r="AM464" s="153"/>
      <c r="AN464" s="153"/>
    </row>
    <row r="465" spans="14:40" s="157" customFormat="1" ht="12.75" customHeight="1">
      <c r="N465" s="166"/>
      <c r="O465" s="166"/>
      <c r="P465" s="166"/>
      <c r="Q465" s="166"/>
      <c r="R465" s="166"/>
      <c r="S465" s="166"/>
      <c r="T465" s="166"/>
      <c r="U465" s="166"/>
      <c r="V465" s="167"/>
      <c r="W465" s="167"/>
      <c r="X465" s="166"/>
      <c r="Y465" s="167"/>
      <c r="Z465" s="167"/>
      <c r="AA465" s="167"/>
      <c r="AB465" s="167"/>
      <c r="AC465" s="167"/>
      <c r="AD465" s="167"/>
      <c r="AE465" s="167"/>
      <c r="AF465" s="167"/>
      <c r="AG465" s="167"/>
      <c r="AH465" s="167"/>
      <c r="AI465" s="167"/>
      <c r="AJ465" s="167"/>
      <c r="AK465" s="167"/>
      <c r="AL465" s="167"/>
      <c r="AM465" s="153"/>
      <c r="AN465" s="153"/>
    </row>
    <row r="466" spans="14:40" s="157" customFormat="1" ht="12.75" customHeight="1">
      <c r="N466" s="166"/>
      <c r="O466" s="166"/>
      <c r="P466" s="166"/>
      <c r="Q466" s="166"/>
      <c r="R466" s="166"/>
      <c r="S466" s="166"/>
      <c r="T466" s="166"/>
      <c r="U466" s="166"/>
      <c r="V466" s="167"/>
      <c r="W466" s="167"/>
      <c r="X466" s="166"/>
      <c r="Y466" s="167"/>
      <c r="Z466" s="167"/>
      <c r="AA466" s="167"/>
      <c r="AB466" s="167"/>
      <c r="AC466" s="167"/>
      <c r="AD466" s="167"/>
      <c r="AE466" s="167"/>
      <c r="AF466" s="167"/>
      <c r="AG466" s="167"/>
      <c r="AH466" s="167"/>
      <c r="AI466" s="167"/>
      <c r="AJ466" s="167"/>
      <c r="AK466" s="167"/>
      <c r="AL466" s="167"/>
      <c r="AM466" s="153"/>
      <c r="AN466" s="153"/>
    </row>
    <row r="467" spans="14:40" s="157" customFormat="1" ht="12.75" customHeight="1">
      <c r="N467" s="166"/>
      <c r="O467" s="166"/>
      <c r="P467" s="166"/>
      <c r="Q467" s="166"/>
      <c r="R467" s="166"/>
      <c r="S467" s="166"/>
      <c r="T467" s="166"/>
      <c r="U467" s="166"/>
      <c r="V467" s="167"/>
      <c r="W467" s="167"/>
      <c r="X467" s="166"/>
      <c r="Y467" s="167"/>
      <c r="Z467" s="167"/>
      <c r="AA467" s="167"/>
      <c r="AB467" s="167"/>
      <c r="AC467" s="167"/>
      <c r="AD467" s="167"/>
      <c r="AE467" s="167"/>
      <c r="AF467" s="167"/>
      <c r="AG467" s="167"/>
      <c r="AH467" s="167"/>
      <c r="AI467" s="167"/>
      <c r="AJ467" s="167"/>
      <c r="AK467" s="167"/>
      <c r="AL467" s="167"/>
      <c r="AM467" s="153"/>
      <c r="AN467" s="153"/>
    </row>
    <row r="468" spans="14:40" s="157" customFormat="1" ht="12.75" customHeight="1">
      <c r="N468" s="166"/>
      <c r="O468" s="166"/>
      <c r="P468" s="166"/>
      <c r="Q468" s="166"/>
      <c r="R468" s="166"/>
      <c r="S468" s="166"/>
      <c r="T468" s="166"/>
      <c r="U468" s="166"/>
      <c r="V468" s="167"/>
      <c r="W468" s="167"/>
      <c r="X468" s="166"/>
      <c r="Y468" s="167"/>
      <c r="Z468" s="167"/>
      <c r="AA468" s="167"/>
      <c r="AB468" s="167"/>
      <c r="AC468" s="167"/>
      <c r="AD468" s="167"/>
      <c r="AE468" s="167"/>
      <c r="AF468" s="167"/>
      <c r="AG468" s="167"/>
      <c r="AH468" s="167"/>
      <c r="AI468" s="167"/>
      <c r="AJ468" s="167"/>
      <c r="AK468" s="167"/>
      <c r="AL468" s="167"/>
      <c r="AM468" s="153"/>
      <c r="AN468" s="153"/>
    </row>
    <row r="469" spans="14:40" s="157" customFormat="1" ht="12.75" customHeight="1">
      <c r="N469" s="166"/>
      <c r="O469" s="166"/>
      <c r="P469" s="166"/>
      <c r="Q469" s="166"/>
      <c r="R469" s="166"/>
      <c r="S469" s="166"/>
      <c r="T469" s="166"/>
      <c r="U469" s="166"/>
      <c r="V469" s="167"/>
      <c r="W469" s="167"/>
      <c r="X469" s="166"/>
      <c r="Y469" s="167"/>
      <c r="Z469" s="167"/>
      <c r="AA469" s="167"/>
      <c r="AB469" s="167"/>
      <c r="AC469" s="167"/>
      <c r="AD469" s="167"/>
      <c r="AE469" s="167"/>
      <c r="AF469" s="167"/>
      <c r="AG469" s="167"/>
      <c r="AH469" s="167"/>
      <c r="AI469" s="167"/>
      <c r="AJ469" s="167"/>
      <c r="AK469" s="167"/>
      <c r="AL469" s="167"/>
      <c r="AM469" s="153"/>
      <c r="AN469" s="153"/>
    </row>
    <row r="470" spans="14:40" s="157" customFormat="1" ht="12.75" customHeight="1">
      <c r="N470" s="166"/>
      <c r="O470" s="166"/>
      <c r="P470" s="166"/>
      <c r="Q470" s="166"/>
      <c r="R470" s="166"/>
      <c r="S470" s="166"/>
      <c r="T470" s="166"/>
      <c r="U470" s="166"/>
      <c r="V470" s="167"/>
      <c r="W470" s="167"/>
      <c r="X470" s="166"/>
      <c r="Y470" s="167"/>
      <c r="Z470" s="167"/>
      <c r="AA470" s="167"/>
      <c r="AB470" s="167"/>
      <c r="AC470" s="167"/>
      <c r="AD470" s="167"/>
      <c r="AE470" s="167"/>
      <c r="AF470" s="167"/>
      <c r="AG470" s="167"/>
      <c r="AH470" s="167"/>
      <c r="AI470" s="167"/>
      <c r="AJ470" s="167"/>
      <c r="AK470" s="167"/>
      <c r="AL470" s="167"/>
      <c r="AM470" s="153"/>
      <c r="AN470" s="153"/>
    </row>
    <row r="471" spans="14:40" s="157" customFormat="1" ht="12.75" customHeight="1">
      <c r="N471" s="166"/>
      <c r="O471" s="166"/>
      <c r="P471" s="166"/>
      <c r="Q471" s="166"/>
      <c r="R471" s="166"/>
      <c r="S471" s="166"/>
      <c r="T471" s="166"/>
      <c r="U471" s="166"/>
      <c r="V471" s="167"/>
      <c r="W471" s="167"/>
      <c r="X471" s="166"/>
      <c r="Y471" s="167"/>
      <c r="Z471" s="167"/>
      <c r="AA471" s="167"/>
      <c r="AB471" s="167"/>
      <c r="AC471" s="167"/>
      <c r="AD471" s="167"/>
      <c r="AE471" s="167"/>
      <c r="AF471" s="167"/>
      <c r="AG471" s="167"/>
      <c r="AH471" s="167"/>
      <c r="AI471" s="167"/>
      <c r="AJ471" s="167"/>
      <c r="AK471" s="167"/>
      <c r="AL471" s="167"/>
      <c r="AM471" s="153"/>
      <c r="AN471" s="153"/>
    </row>
    <row r="472" spans="14:40" s="157" customFormat="1" ht="12.75" customHeight="1">
      <c r="N472" s="166"/>
      <c r="O472" s="166"/>
      <c r="P472" s="166"/>
      <c r="Q472" s="166"/>
      <c r="R472" s="166"/>
      <c r="S472" s="166"/>
      <c r="T472" s="166"/>
      <c r="U472" s="166"/>
      <c r="V472" s="167"/>
      <c r="W472" s="167"/>
      <c r="X472" s="166"/>
      <c r="Y472" s="167"/>
      <c r="Z472" s="167"/>
      <c r="AA472" s="167"/>
      <c r="AB472" s="167"/>
      <c r="AC472" s="167"/>
      <c r="AD472" s="167"/>
      <c r="AE472" s="167"/>
      <c r="AF472" s="167"/>
      <c r="AG472" s="167"/>
      <c r="AH472" s="167"/>
      <c r="AI472" s="167"/>
      <c r="AJ472" s="167"/>
      <c r="AK472" s="167"/>
      <c r="AL472" s="167"/>
      <c r="AM472" s="153"/>
      <c r="AN472" s="153"/>
    </row>
    <row r="473" spans="14:40" s="157" customFormat="1" ht="12.75" customHeight="1">
      <c r="N473" s="166"/>
      <c r="O473" s="166"/>
      <c r="P473" s="166"/>
      <c r="Q473" s="166"/>
      <c r="R473" s="166"/>
      <c r="S473" s="166"/>
      <c r="T473" s="166"/>
      <c r="U473" s="166"/>
      <c r="V473" s="167"/>
      <c r="W473" s="167"/>
      <c r="X473" s="166"/>
      <c r="Y473" s="167"/>
      <c r="Z473" s="167"/>
      <c r="AA473" s="167"/>
      <c r="AB473" s="167"/>
      <c r="AC473" s="167"/>
      <c r="AD473" s="167"/>
      <c r="AE473" s="167"/>
      <c r="AF473" s="167"/>
      <c r="AG473" s="167"/>
      <c r="AH473" s="167"/>
      <c r="AI473" s="167"/>
      <c r="AJ473" s="167"/>
      <c r="AK473" s="167"/>
      <c r="AL473" s="167"/>
      <c r="AM473" s="153"/>
      <c r="AN473" s="153"/>
    </row>
    <row r="474" spans="14:40" s="157" customFormat="1" ht="12.75" customHeight="1">
      <c r="N474" s="166"/>
      <c r="O474" s="166"/>
      <c r="P474" s="166"/>
      <c r="Q474" s="166"/>
      <c r="R474" s="166"/>
      <c r="S474" s="166"/>
      <c r="T474" s="166"/>
      <c r="U474" s="166"/>
      <c r="V474" s="167"/>
      <c r="W474" s="167"/>
      <c r="X474" s="166"/>
      <c r="Y474" s="167"/>
      <c r="Z474" s="167"/>
      <c r="AA474" s="167"/>
      <c r="AB474" s="167"/>
      <c r="AC474" s="167"/>
      <c r="AD474" s="167"/>
      <c r="AE474" s="167"/>
      <c r="AF474" s="167"/>
      <c r="AG474" s="167"/>
      <c r="AH474" s="167"/>
      <c r="AI474" s="167"/>
      <c r="AJ474" s="167"/>
      <c r="AK474" s="167"/>
      <c r="AL474" s="167"/>
      <c r="AM474" s="153"/>
      <c r="AN474" s="153"/>
    </row>
    <row r="475" spans="14:40" s="157" customFormat="1" ht="12.75" customHeight="1">
      <c r="N475" s="166"/>
      <c r="O475" s="166"/>
      <c r="P475" s="166"/>
      <c r="Q475" s="166"/>
      <c r="R475" s="166"/>
      <c r="S475" s="166"/>
      <c r="T475" s="166"/>
      <c r="U475" s="166"/>
      <c r="V475" s="167"/>
      <c r="W475" s="167"/>
      <c r="X475" s="166"/>
      <c r="Y475" s="167"/>
      <c r="Z475" s="167"/>
      <c r="AA475" s="167"/>
      <c r="AB475" s="167"/>
      <c r="AC475" s="167"/>
      <c r="AD475" s="167"/>
      <c r="AE475" s="167"/>
      <c r="AF475" s="167"/>
      <c r="AG475" s="167"/>
      <c r="AH475" s="167"/>
      <c r="AI475" s="167"/>
      <c r="AJ475" s="167"/>
      <c r="AK475" s="167"/>
      <c r="AL475" s="167"/>
      <c r="AM475" s="153"/>
      <c r="AN475" s="153"/>
    </row>
    <row r="476" spans="14:40" s="157" customFormat="1" ht="12.75" customHeight="1">
      <c r="N476" s="166"/>
      <c r="O476" s="166"/>
      <c r="P476" s="166"/>
      <c r="Q476" s="166"/>
      <c r="R476" s="166"/>
      <c r="S476" s="166"/>
      <c r="T476" s="166"/>
      <c r="U476" s="166"/>
      <c r="V476" s="167"/>
      <c r="W476" s="167"/>
      <c r="X476" s="166"/>
      <c r="Y476" s="167"/>
      <c r="Z476" s="167"/>
      <c r="AA476" s="167"/>
      <c r="AB476" s="167"/>
      <c r="AC476" s="167"/>
      <c r="AD476" s="167"/>
      <c r="AE476" s="167"/>
      <c r="AF476" s="167"/>
      <c r="AG476" s="167"/>
      <c r="AH476" s="167"/>
      <c r="AI476" s="167"/>
      <c r="AJ476" s="167"/>
      <c r="AK476" s="167"/>
      <c r="AL476" s="167"/>
      <c r="AM476" s="153"/>
      <c r="AN476" s="153"/>
    </row>
    <row r="477" spans="14:40" s="157" customFormat="1" ht="12.75" customHeight="1">
      <c r="N477" s="166"/>
      <c r="O477" s="166"/>
      <c r="P477" s="166"/>
      <c r="Q477" s="166"/>
      <c r="R477" s="166"/>
      <c r="S477" s="166"/>
      <c r="T477" s="166"/>
      <c r="U477" s="166"/>
      <c r="V477" s="167"/>
      <c r="W477" s="167"/>
      <c r="X477" s="166"/>
      <c r="Y477" s="167"/>
      <c r="Z477" s="167"/>
      <c r="AA477" s="167"/>
      <c r="AB477" s="167"/>
      <c r="AC477" s="167"/>
      <c r="AD477" s="167"/>
      <c r="AE477" s="167"/>
      <c r="AF477" s="167"/>
      <c r="AG477" s="167"/>
      <c r="AH477" s="167"/>
      <c r="AI477" s="167"/>
      <c r="AJ477" s="167"/>
      <c r="AK477" s="167"/>
      <c r="AL477" s="167"/>
      <c r="AM477" s="153"/>
      <c r="AN477" s="153"/>
    </row>
    <row r="478" spans="14:40" s="157" customFormat="1" ht="12.75" customHeight="1">
      <c r="N478" s="166"/>
      <c r="O478" s="166"/>
      <c r="P478" s="166"/>
      <c r="Q478" s="166"/>
      <c r="R478" s="166"/>
      <c r="S478" s="166"/>
      <c r="T478" s="166"/>
      <c r="U478" s="166"/>
      <c r="V478" s="167"/>
      <c r="W478" s="167"/>
      <c r="X478" s="166"/>
      <c r="Y478" s="167"/>
      <c r="Z478" s="167"/>
      <c r="AA478" s="167"/>
      <c r="AB478" s="167"/>
      <c r="AC478" s="167"/>
      <c r="AD478" s="167"/>
      <c r="AE478" s="167"/>
      <c r="AF478" s="167"/>
      <c r="AG478" s="167"/>
      <c r="AH478" s="167"/>
      <c r="AI478" s="167"/>
      <c r="AJ478" s="167"/>
      <c r="AK478" s="167"/>
      <c r="AL478" s="167"/>
      <c r="AM478" s="153"/>
      <c r="AN478" s="153"/>
    </row>
    <row r="479" spans="14:40" s="157" customFormat="1" ht="12.75" customHeight="1">
      <c r="N479" s="166"/>
      <c r="O479" s="166"/>
      <c r="P479" s="166"/>
      <c r="Q479" s="166"/>
      <c r="R479" s="166"/>
      <c r="S479" s="166"/>
      <c r="T479" s="166"/>
      <c r="U479" s="166"/>
      <c r="V479" s="167"/>
      <c r="W479" s="167"/>
      <c r="X479" s="166"/>
      <c r="Y479" s="167"/>
      <c r="Z479" s="167"/>
      <c r="AA479" s="167"/>
      <c r="AB479" s="167"/>
      <c r="AC479" s="167"/>
      <c r="AD479" s="167"/>
      <c r="AE479" s="167"/>
      <c r="AF479" s="167"/>
      <c r="AG479" s="167"/>
      <c r="AH479" s="167"/>
      <c r="AI479" s="167"/>
      <c r="AJ479" s="167"/>
      <c r="AK479" s="167"/>
      <c r="AL479" s="167"/>
      <c r="AM479" s="153"/>
      <c r="AN479" s="153"/>
    </row>
    <row r="480" spans="14:40" s="157" customFormat="1" ht="12.75" customHeight="1">
      <c r="N480" s="166"/>
      <c r="O480" s="166"/>
      <c r="P480" s="166"/>
      <c r="Q480" s="166"/>
      <c r="R480" s="166"/>
      <c r="S480" s="166"/>
      <c r="T480" s="166"/>
      <c r="U480" s="166"/>
      <c r="V480" s="167"/>
      <c r="W480" s="167"/>
      <c r="X480" s="166"/>
      <c r="Y480" s="167"/>
      <c r="Z480" s="167"/>
      <c r="AA480" s="167"/>
      <c r="AB480" s="167"/>
      <c r="AC480" s="167"/>
      <c r="AD480" s="167"/>
      <c r="AE480" s="167"/>
      <c r="AF480" s="167"/>
      <c r="AG480" s="167"/>
      <c r="AH480" s="167"/>
      <c r="AI480" s="167"/>
      <c r="AJ480" s="167"/>
      <c r="AK480" s="167"/>
      <c r="AL480" s="167"/>
      <c r="AM480" s="153"/>
      <c r="AN480" s="153"/>
    </row>
    <row r="481" spans="14:40" s="157" customFormat="1" ht="12.75" customHeight="1">
      <c r="N481" s="166"/>
      <c r="O481" s="166"/>
      <c r="P481" s="166"/>
      <c r="Q481" s="166"/>
      <c r="R481" s="166"/>
      <c r="S481" s="166"/>
      <c r="T481" s="166"/>
      <c r="U481" s="166"/>
      <c r="V481" s="167"/>
      <c r="W481" s="167"/>
      <c r="X481" s="166"/>
      <c r="Y481" s="167"/>
      <c r="Z481" s="167"/>
      <c r="AA481" s="167"/>
      <c r="AB481" s="167"/>
      <c r="AC481" s="167"/>
      <c r="AD481" s="167"/>
      <c r="AE481" s="167"/>
      <c r="AF481" s="167"/>
      <c r="AG481" s="167"/>
      <c r="AH481" s="167"/>
      <c r="AI481" s="167"/>
      <c r="AJ481" s="167"/>
      <c r="AK481" s="167"/>
      <c r="AL481" s="167"/>
      <c r="AM481" s="153"/>
      <c r="AN481" s="153"/>
    </row>
    <row r="482" spans="14:40" s="157" customFormat="1" ht="12.75" customHeight="1">
      <c r="N482" s="166"/>
      <c r="O482" s="166"/>
      <c r="P482" s="166"/>
      <c r="Q482" s="166"/>
      <c r="R482" s="166"/>
      <c r="S482" s="166"/>
      <c r="T482" s="166"/>
      <c r="U482" s="166"/>
      <c r="V482" s="167"/>
      <c r="W482" s="167"/>
      <c r="X482" s="166"/>
      <c r="Y482" s="167"/>
      <c r="Z482" s="167"/>
      <c r="AA482" s="167"/>
      <c r="AB482" s="167"/>
      <c r="AC482" s="167"/>
      <c r="AD482" s="167"/>
      <c r="AE482" s="167"/>
      <c r="AF482" s="167"/>
      <c r="AG482" s="167"/>
      <c r="AH482" s="167"/>
      <c r="AI482" s="167"/>
      <c r="AJ482" s="167"/>
      <c r="AK482" s="167"/>
      <c r="AL482" s="167"/>
      <c r="AM482" s="153"/>
      <c r="AN482" s="153"/>
    </row>
    <row r="483" spans="14:40" s="157" customFormat="1" ht="12.75" customHeight="1">
      <c r="N483" s="166"/>
      <c r="O483" s="166"/>
      <c r="P483" s="166"/>
      <c r="Q483" s="166"/>
      <c r="R483" s="166"/>
      <c r="S483" s="166"/>
      <c r="T483" s="166"/>
      <c r="U483" s="166"/>
      <c r="V483" s="167"/>
      <c r="W483" s="167"/>
      <c r="X483" s="166"/>
      <c r="Y483" s="167"/>
      <c r="Z483" s="167"/>
      <c r="AA483" s="167"/>
      <c r="AB483" s="167"/>
      <c r="AC483" s="167"/>
      <c r="AD483" s="167"/>
      <c r="AE483" s="167"/>
      <c r="AF483" s="167"/>
      <c r="AG483" s="167"/>
      <c r="AH483" s="167"/>
      <c r="AI483" s="167"/>
      <c r="AJ483" s="167"/>
      <c r="AK483" s="167"/>
      <c r="AL483" s="167"/>
      <c r="AM483" s="153"/>
      <c r="AN483" s="153"/>
    </row>
    <row r="484" spans="14:40" s="157" customFormat="1" ht="12.75" customHeight="1">
      <c r="N484" s="166"/>
      <c r="O484" s="166"/>
      <c r="P484" s="166"/>
      <c r="Q484" s="166"/>
      <c r="R484" s="166"/>
      <c r="S484" s="166"/>
      <c r="T484" s="166"/>
      <c r="U484" s="166"/>
      <c r="V484" s="167"/>
      <c r="W484" s="167"/>
      <c r="X484" s="166"/>
      <c r="Y484" s="167"/>
      <c r="Z484" s="167"/>
      <c r="AA484" s="167"/>
      <c r="AB484" s="167"/>
      <c r="AC484" s="167"/>
      <c r="AD484" s="167"/>
      <c r="AE484" s="167"/>
      <c r="AF484" s="167"/>
      <c r="AG484" s="167"/>
      <c r="AH484" s="167"/>
      <c r="AI484" s="167"/>
      <c r="AJ484" s="167"/>
      <c r="AK484" s="167"/>
      <c r="AL484" s="167"/>
      <c r="AM484" s="153"/>
      <c r="AN484" s="153"/>
    </row>
    <row r="485" spans="14:40" s="157" customFormat="1" ht="12.75" customHeight="1">
      <c r="N485" s="166"/>
      <c r="O485" s="166"/>
      <c r="P485" s="166"/>
      <c r="Q485" s="166"/>
      <c r="R485" s="166"/>
      <c r="S485" s="166"/>
      <c r="T485" s="166"/>
      <c r="U485" s="166"/>
      <c r="V485" s="167"/>
      <c r="W485" s="167"/>
      <c r="X485" s="166"/>
      <c r="Y485" s="167"/>
      <c r="Z485" s="167"/>
      <c r="AA485" s="167"/>
      <c r="AB485" s="167"/>
      <c r="AC485" s="167"/>
      <c r="AD485" s="167"/>
      <c r="AE485" s="167"/>
      <c r="AF485" s="167"/>
      <c r="AG485" s="167"/>
      <c r="AH485" s="167"/>
      <c r="AI485" s="167"/>
      <c r="AJ485" s="167"/>
      <c r="AK485" s="167"/>
      <c r="AL485" s="167"/>
      <c r="AM485" s="153"/>
      <c r="AN485" s="153"/>
    </row>
    <row r="486" spans="14:40" s="157" customFormat="1" ht="12.75" customHeight="1">
      <c r="N486" s="166"/>
      <c r="O486" s="166"/>
      <c r="P486" s="166"/>
      <c r="Q486" s="166"/>
      <c r="R486" s="166"/>
      <c r="S486" s="166"/>
      <c r="T486" s="166"/>
      <c r="U486" s="166"/>
      <c r="V486" s="167"/>
      <c r="W486" s="167"/>
      <c r="X486" s="166"/>
      <c r="Y486" s="167"/>
      <c r="Z486" s="167"/>
      <c r="AA486" s="167"/>
      <c r="AB486" s="167"/>
      <c r="AC486" s="167"/>
      <c r="AD486" s="167"/>
      <c r="AE486" s="167"/>
      <c r="AF486" s="167"/>
      <c r="AG486" s="167"/>
      <c r="AH486" s="167"/>
      <c r="AI486" s="167"/>
      <c r="AJ486" s="167"/>
      <c r="AK486" s="167"/>
      <c r="AL486" s="167"/>
      <c r="AM486" s="153"/>
      <c r="AN486" s="153"/>
    </row>
    <row r="487" spans="14:40" s="157" customFormat="1" ht="12.75" customHeight="1">
      <c r="N487" s="166"/>
      <c r="O487" s="166"/>
      <c r="P487" s="166"/>
      <c r="Q487" s="166"/>
      <c r="R487" s="166"/>
      <c r="S487" s="166"/>
      <c r="T487" s="166"/>
      <c r="U487" s="166"/>
      <c r="V487" s="167"/>
      <c r="W487" s="167"/>
      <c r="X487" s="166"/>
      <c r="Y487" s="167"/>
      <c r="Z487" s="167"/>
      <c r="AA487" s="167"/>
      <c r="AB487" s="167"/>
      <c r="AC487" s="167"/>
      <c r="AD487" s="167"/>
      <c r="AE487" s="167"/>
      <c r="AF487" s="167"/>
      <c r="AG487" s="167"/>
      <c r="AH487" s="167"/>
      <c r="AI487" s="167"/>
      <c r="AJ487" s="167"/>
      <c r="AK487" s="167"/>
      <c r="AL487" s="167"/>
      <c r="AM487" s="153"/>
      <c r="AN487" s="153"/>
    </row>
    <row r="488" spans="14:40" s="157" customFormat="1" ht="12.75" customHeight="1">
      <c r="N488" s="166"/>
      <c r="O488" s="166"/>
      <c r="P488" s="166"/>
      <c r="Q488" s="166"/>
      <c r="R488" s="166"/>
      <c r="S488" s="166"/>
      <c r="T488" s="166"/>
      <c r="U488" s="166"/>
      <c r="V488" s="167"/>
      <c r="W488" s="167"/>
      <c r="X488" s="166"/>
      <c r="Y488" s="167"/>
      <c r="Z488" s="167"/>
      <c r="AA488" s="167"/>
      <c r="AB488" s="167"/>
      <c r="AC488" s="167"/>
      <c r="AD488" s="167"/>
      <c r="AE488" s="167"/>
      <c r="AF488" s="167"/>
      <c r="AG488" s="167"/>
      <c r="AH488" s="167"/>
      <c r="AI488" s="167"/>
      <c r="AJ488" s="167"/>
      <c r="AK488" s="167"/>
      <c r="AL488" s="167"/>
      <c r="AM488" s="153"/>
      <c r="AN488" s="153"/>
    </row>
    <row r="489" spans="14:40" s="157" customFormat="1" ht="12.75" customHeight="1">
      <c r="N489" s="166"/>
      <c r="O489" s="166"/>
      <c r="P489" s="166"/>
      <c r="Q489" s="166"/>
      <c r="R489" s="166"/>
      <c r="S489" s="166"/>
      <c r="T489" s="166"/>
      <c r="U489" s="166"/>
      <c r="V489" s="167"/>
      <c r="W489" s="167"/>
      <c r="X489" s="166"/>
      <c r="Y489" s="167"/>
      <c r="Z489" s="167"/>
      <c r="AA489" s="167"/>
      <c r="AB489" s="167"/>
      <c r="AC489" s="167"/>
      <c r="AD489" s="167"/>
      <c r="AE489" s="167"/>
      <c r="AF489" s="167"/>
      <c r="AG489" s="167"/>
      <c r="AH489" s="167"/>
      <c r="AI489" s="167"/>
      <c r="AJ489" s="167"/>
      <c r="AK489" s="167"/>
      <c r="AL489" s="167"/>
      <c r="AM489" s="153"/>
      <c r="AN489" s="153"/>
    </row>
    <row r="490" spans="14:40" s="157" customFormat="1" ht="12.75" customHeight="1">
      <c r="N490" s="166"/>
      <c r="O490" s="166"/>
      <c r="P490" s="166"/>
      <c r="Q490" s="166"/>
      <c r="R490" s="166"/>
      <c r="S490" s="166"/>
      <c r="T490" s="166"/>
      <c r="U490" s="166"/>
      <c r="V490" s="167"/>
      <c r="W490" s="167"/>
      <c r="X490" s="166"/>
      <c r="Y490" s="167"/>
      <c r="Z490" s="167"/>
      <c r="AA490" s="167"/>
      <c r="AB490" s="167"/>
      <c r="AC490" s="167"/>
      <c r="AD490" s="167"/>
      <c r="AE490" s="167"/>
      <c r="AF490" s="167"/>
      <c r="AG490" s="167"/>
      <c r="AH490" s="167"/>
      <c r="AI490" s="167"/>
      <c r="AJ490" s="167"/>
      <c r="AK490" s="167"/>
      <c r="AL490" s="167"/>
      <c r="AM490" s="153"/>
      <c r="AN490" s="153"/>
    </row>
    <row r="491" spans="14:40" s="157" customFormat="1" ht="12.75" customHeight="1">
      <c r="N491" s="166"/>
      <c r="O491" s="166"/>
      <c r="P491" s="166"/>
      <c r="Q491" s="166"/>
      <c r="R491" s="166"/>
      <c r="S491" s="166"/>
      <c r="T491" s="166"/>
      <c r="U491" s="166"/>
      <c r="V491" s="167"/>
      <c r="W491" s="167"/>
      <c r="X491" s="166"/>
      <c r="Y491" s="167"/>
      <c r="Z491" s="167"/>
      <c r="AA491" s="167"/>
      <c r="AB491" s="167"/>
      <c r="AC491" s="167"/>
      <c r="AD491" s="167"/>
      <c r="AE491" s="167"/>
      <c r="AF491" s="167"/>
      <c r="AG491" s="167"/>
      <c r="AH491" s="167"/>
      <c r="AI491" s="167"/>
      <c r="AJ491" s="167"/>
      <c r="AK491" s="167"/>
      <c r="AL491" s="167"/>
      <c r="AM491" s="153"/>
      <c r="AN491" s="153"/>
    </row>
    <row r="492" spans="14:40" s="157" customFormat="1" ht="12.75" customHeight="1">
      <c r="N492" s="166"/>
      <c r="O492" s="166"/>
      <c r="P492" s="166"/>
      <c r="Q492" s="166"/>
      <c r="R492" s="166"/>
      <c r="S492" s="166"/>
      <c r="T492" s="166"/>
      <c r="U492" s="166"/>
      <c r="V492" s="167"/>
      <c r="W492" s="167"/>
      <c r="X492" s="166"/>
      <c r="Y492" s="167"/>
      <c r="Z492" s="167"/>
      <c r="AA492" s="167"/>
      <c r="AB492" s="167"/>
      <c r="AC492" s="167"/>
      <c r="AD492" s="167"/>
      <c r="AE492" s="167"/>
      <c r="AF492" s="167"/>
      <c r="AG492" s="167"/>
      <c r="AH492" s="167"/>
      <c r="AI492" s="167"/>
      <c r="AJ492" s="167"/>
      <c r="AK492" s="167"/>
      <c r="AL492" s="167"/>
      <c r="AM492" s="153"/>
      <c r="AN492" s="153"/>
    </row>
    <row r="493" spans="14:40" s="157" customFormat="1" ht="12.75" customHeight="1">
      <c r="N493" s="166"/>
      <c r="O493" s="166"/>
      <c r="P493" s="166"/>
      <c r="Q493" s="166"/>
      <c r="R493" s="166"/>
      <c r="S493" s="166"/>
      <c r="T493" s="166"/>
      <c r="U493" s="166"/>
      <c r="V493" s="167"/>
      <c r="W493" s="167"/>
      <c r="X493" s="166"/>
      <c r="Y493" s="167"/>
      <c r="Z493" s="167"/>
      <c r="AA493" s="167"/>
      <c r="AB493" s="167"/>
      <c r="AC493" s="167"/>
      <c r="AD493" s="167"/>
      <c r="AE493" s="167"/>
      <c r="AF493" s="167"/>
      <c r="AG493" s="167"/>
      <c r="AH493" s="167"/>
      <c r="AI493" s="167"/>
      <c r="AJ493" s="167"/>
      <c r="AK493" s="167"/>
      <c r="AL493" s="167"/>
      <c r="AM493" s="153"/>
      <c r="AN493" s="153"/>
    </row>
    <row r="494" spans="14:40" s="157" customFormat="1" ht="12.75" customHeight="1">
      <c r="N494" s="166"/>
      <c r="O494" s="166"/>
      <c r="P494" s="166"/>
      <c r="Q494" s="166"/>
      <c r="R494" s="166"/>
      <c r="S494" s="166"/>
      <c r="T494" s="166"/>
      <c r="U494" s="166"/>
      <c r="V494" s="167"/>
      <c r="W494" s="167"/>
      <c r="X494" s="166"/>
      <c r="Y494" s="167"/>
      <c r="Z494" s="167"/>
      <c r="AA494" s="167"/>
      <c r="AB494" s="167"/>
      <c r="AC494" s="167"/>
      <c r="AD494" s="167"/>
      <c r="AE494" s="167"/>
      <c r="AF494" s="167"/>
      <c r="AG494" s="167"/>
      <c r="AH494" s="167"/>
      <c r="AI494" s="167"/>
      <c r="AJ494" s="167"/>
      <c r="AK494" s="167"/>
      <c r="AL494" s="167"/>
      <c r="AM494" s="153"/>
      <c r="AN494" s="153"/>
    </row>
    <row r="495" spans="14:40" s="157" customFormat="1" ht="12.75" customHeight="1">
      <c r="N495" s="166"/>
      <c r="O495" s="166"/>
      <c r="P495" s="166"/>
      <c r="Q495" s="166"/>
      <c r="R495" s="166"/>
      <c r="S495" s="166"/>
      <c r="T495" s="166"/>
      <c r="U495" s="166"/>
      <c r="V495" s="167"/>
      <c r="W495" s="167"/>
      <c r="X495" s="166"/>
      <c r="Y495" s="167"/>
      <c r="Z495" s="167"/>
      <c r="AA495" s="167"/>
      <c r="AB495" s="167"/>
      <c r="AC495" s="167"/>
      <c r="AD495" s="167"/>
      <c r="AE495" s="167"/>
      <c r="AF495" s="167"/>
      <c r="AG495" s="167"/>
      <c r="AH495" s="167"/>
      <c r="AI495" s="167"/>
      <c r="AJ495" s="167"/>
      <c r="AK495" s="167"/>
      <c r="AL495" s="167"/>
      <c r="AM495" s="153"/>
      <c r="AN495" s="153"/>
    </row>
    <row r="496" spans="14:40" s="157" customFormat="1" ht="12.75" customHeight="1">
      <c r="N496" s="166"/>
      <c r="O496" s="166"/>
      <c r="P496" s="166"/>
      <c r="Q496" s="166"/>
      <c r="R496" s="166"/>
      <c r="S496" s="166"/>
      <c r="T496" s="166"/>
      <c r="U496" s="166"/>
      <c r="V496" s="167"/>
      <c r="W496" s="167"/>
      <c r="X496" s="166"/>
      <c r="Y496" s="167"/>
      <c r="Z496" s="167"/>
      <c r="AA496" s="167"/>
      <c r="AB496" s="167"/>
      <c r="AC496" s="167"/>
      <c r="AD496" s="167"/>
      <c r="AE496" s="167"/>
      <c r="AF496" s="167"/>
      <c r="AG496" s="167"/>
      <c r="AH496" s="167"/>
      <c r="AI496" s="167"/>
      <c r="AJ496" s="167"/>
      <c r="AK496" s="167"/>
      <c r="AL496" s="167"/>
      <c r="AM496" s="153"/>
      <c r="AN496" s="153"/>
    </row>
    <row r="497" spans="14:40" s="157" customFormat="1" ht="12.75" customHeight="1">
      <c r="N497" s="166"/>
      <c r="O497" s="166"/>
      <c r="P497" s="166"/>
      <c r="Q497" s="166"/>
      <c r="R497" s="166"/>
      <c r="S497" s="166"/>
      <c r="T497" s="166"/>
      <c r="U497" s="166"/>
      <c r="V497" s="167"/>
      <c r="W497" s="167"/>
      <c r="X497" s="166"/>
      <c r="Y497" s="167"/>
      <c r="Z497" s="167"/>
      <c r="AA497" s="167"/>
      <c r="AB497" s="167"/>
      <c r="AC497" s="167"/>
      <c r="AD497" s="167"/>
      <c r="AE497" s="167"/>
      <c r="AF497" s="167"/>
      <c r="AG497" s="167"/>
      <c r="AH497" s="167"/>
      <c r="AI497" s="167"/>
      <c r="AJ497" s="167"/>
      <c r="AK497" s="167"/>
      <c r="AL497" s="167"/>
      <c r="AM497" s="153"/>
      <c r="AN497" s="153"/>
    </row>
    <row r="498" spans="14:40" s="157" customFormat="1" ht="12.75" customHeight="1">
      <c r="N498" s="166"/>
      <c r="O498" s="166"/>
      <c r="P498" s="166"/>
      <c r="Q498" s="166"/>
      <c r="R498" s="166"/>
      <c r="S498" s="166"/>
      <c r="T498" s="166"/>
      <c r="U498" s="166"/>
      <c r="V498" s="167"/>
      <c r="W498" s="167"/>
      <c r="X498" s="166"/>
      <c r="Y498" s="167"/>
      <c r="Z498" s="167"/>
      <c r="AA498" s="167"/>
      <c r="AB498" s="167"/>
      <c r="AC498" s="167"/>
      <c r="AD498" s="167"/>
      <c r="AE498" s="167"/>
      <c r="AF498" s="167"/>
      <c r="AG498" s="167"/>
      <c r="AH498" s="167"/>
      <c r="AI498" s="167"/>
      <c r="AJ498" s="167"/>
      <c r="AK498" s="167"/>
      <c r="AL498" s="167"/>
      <c r="AM498" s="153"/>
      <c r="AN498" s="153"/>
    </row>
    <row r="499" spans="14:40" s="157" customFormat="1" ht="12.75" customHeight="1">
      <c r="N499" s="166"/>
      <c r="O499" s="166"/>
      <c r="P499" s="166"/>
      <c r="Q499" s="166"/>
      <c r="R499" s="166"/>
      <c r="S499" s="166"/>
      <c r="T499" s="166"/>
      <c r="U499" s="166"/>
      <c r="V499" s="167"/>
      <c r="W499" s="167"/>
      <c r="X499" s="166"/>
      <c r="Y499" s="167"/>
      <c r="Z499" s="167"/>
      <c r="AA499" s="167"/>
      <c r="AB499" s="167"/>
      <c r="AC499" s="167"/>
      <c r="AD499" s="167"/>
      <c r="AE499" s="167"/>
      <c r="AF499" s="167"/>
      <c r="AG499" s="167"/>
      <c r="AH499" s="167"/>
      <c r="AI499" s="167"/>
      <c r="AJ499" s="167"/>
      <c r="AK499" s="167"/>
      <c r="AL499" s="167"/>
      <c r="AM499" s="153"/>
      <c r="AN499" s="153"/>
    </row>
    <row r="500" spans="14:40" s="157" customFormat="1" ht="12.75" customHeight="1">
      <c r="N500" s="166"/>
      <c r="O500" s="166"/>
      <c r="P500" s="166"/>
      <c r="Q500" s="166"/>
      <c r="R500" s="166"/>
      <c r="S500" s="166"/>
      <c r="T500" s="166"/>
      <c r="U500" s="166"/>
      <c r="V500" s="167"/>
      <c r="W500" s="167"/>
      <c r="X500" s="166"/>
      <c r="Y500" s="167"/>
      <c r="Z500" s="167"/>
      <c r="AA500" s="167"/>
      <c r="AB500" s="167"/>
      <c r="AC500" s="167"/>
      <c r="AD500" s="167"/>
      <c r="AE500" s="167"/>
      <c r="AF500" s="167"/>
      <c r="AG500" s="167"/>
      <c r="AH500" s="167"/>
      <c r="AI500" s="167"/>
      <c r="AJ500" s="167"/>
      <c r="AK500" s="167"/>
      <c r="AL500" s="167"/>
      <c r="AM500" s="153"/>
      <c r="AN500" s="153"/>
    </row>
    <row r="501" spans="14:40" s="157" customFormat="1" ht="12.75" customHeight="1">
      <c r="N501" s="166"/>
      <c r="O501" s="166"/>
      <c r="P501" s="166"/>
      <c r="Q501" s="166"/>
      <c r="R501" s="166"/>
      <c r="S501" s="166"/>
      <c r="T501" s="166"/>
      <c r="U501" s="166"/>
      <c r="V501" s="167"/>
      <c r="W501" s="167"/>
      <c r="X501" s="166"/>
      <c r="Y501" s="167"/>
      <c r="Z501" s="167"/>
      <c r="AA501" s="167"/>
      <c r="AB501" s="167"/>
      <c r="AC501" s="167"/>
      <c r="AD501" s="167"/>
      <c r="AE501" s="167"/>
      <c r="AF501" s="167"/>
      <c r="AG501" s="167"/>
      <c r="AH501" s="167"/>
      <c r="AI501" s="167"/>
      <c r="AJ501" s="167"/>
      <c r="AK501" s="167"/>
      <c r="AL501" s="167"/>
      <c r="AM501" s="153"/>
      <c r="AN501" s="153"/>
    </row>
    <row r="502" spans="14:40" s="157" customFormat="1" ht="12.75" customHeight="1">
      <c r="N502" s="166"/>
      <c r="O502" s="166"/>
      <c r="P502" s="166"/>
      <c r="Q502" s="166"/>
      <c r="R502" s="166"/>
      <c r="S502" s="166"/>
      <c r="T502" s="166"/>
      <c r="U502" s="166"/>
      <c r="V502" s="167"/>
      <c r="W502" s="167"/>
      <c r="X502" s="166"/>
      <c r="Y502" s="167"/>
      <c r="Z502" s="167"/>
      <c r="AA502" s="167"/>
      <c r="AB502" s="167"/>
      <c r="AC502" s="167"/>
      <c r="AD502" s="167"/>
      <c r="AE502" s="167"/>
      <c r="AF502" s="167"/>
      <c r="AG502" s="167"/>
      <c r="AH502" s="167"/>
      <c r="AI502" s="167"/>
      <c r="AJ502" s="167"/>
      <c r="AK502" s="167"/>
      <c r="AL502" s="167"/>
      <c r="AM502" s="153"/>
      <c r="AN502" s="153"/>
    </row>
    <row r="503" spans="14:40" s="157" customFormat="1" ht="12.75" customHeight="1">
      <c r="N503" s="166"/>
      <c r="O503" s="166"/>
      <c r="P503" s="166"/>
      <c r="Q503" s="166"/>
      <c r="R503" s="166"/>
      <c r="S503" s="166"/>
      <c r="T503" s="166"/>
      <c r="U503" s="166"/>
      <c r="V503" s="167"/>
      <c r="W503" s="167"/>
      <c r="X503" s="166"/>
      <c r="Y503" s="167"/>
      <c r="Z503" s="167"/>
      <c r="AA503" s="167"/>
      <c r="AB503" s="167"/>
      <c r="AC503" s="167"/>
      <c r="AD503" s="167"/>
      <c r="AE503" s="167"/>
      <c r="AF503" s="167"/>
      <c r="AG503" s="167"/>
      <c r="AH503" s="167"/>
      <c r="AI503" s="167"/>
      <c r="AJ503" s="167"/>
      <c r="AK503" s="167"/>
      <c r="AL503" s="167"/>
      <c r="AM503" s="153"/>
      <c r="AN503" s="153"/>
    </row>
    <row r="504" spans="14:40" s="157" customFormat="1" ht="12.75" customHeight="1">
      <c r="N504" s="166"/>
      <c r="O504" s="166"/>
      <c r="P504" s="166"/>
      <c r="Q504" s="166"/>
      <c r="R504" s="166"/>
      <c r="S504" s="166"/>
      <c r="T504" s="166"/>
      <c r="U504" s="166"/>
      <c r="V504" s="167"/>
      <c r="W504" s="167"/>
      <c r="X504" s="166"/>
      <c r="Y504" s="167"/>
      <c r="Z504" s="167"/>
      <c r="AA504" s="167"/>
      <c r="AB504" s="167"/>
      <c r="AC504" s="167"/>
      <c r="AD504" s="167"/>
      <c r="AE504" s="167"/>
      <c r="AF504" s="167"/>
      <c r="AG504" s="167"/>
      <c r="AH504" s="167"/>
      <c r="AI504" s="167"/>
      <c r="AJ504" s="167"/>
      <c r="AK504" s="167"/>
      <c r="AL504" s="167"/>
      <c r="AM504" s="153"/>
      <c r="AN504" s="153"/>
    </row>
    <row r="505" spans="14:40" s="157" customFormat="1" ht="12.75" customHeight="1">
      <c r="N505" s="166"/>
      <c r="O505" s="166"/>
      <c r="P505" s="166"/>
      <c r="Q505" s="166"/>
      <c r="R505" s="166"/>
      <c r="S505" s="166"/>
      <c r="T505" s="166"/>
      <c r="U505" s="166"/>
      <c r="V505" s="167"/>
      <c r="W505" s="167"/>
      <c r="X505" s="166"/>
      <c r="Y505" s="167"/>
      <c r="Z505" s="167"/>
      <c r="AA505" s="167"/>
      <c r="AB505" s="167"/>
      <c r="AC505" s="167"/>
      <c r="AD505" s="167"/>
      <c r="AE505" s="167"/>
      <c r="AF505" s="167"/>
      <c r="AG505" s="167"/>
      <c r="AH505" s="167"/>
      <c r="AI505" s="167"/>
      <c r="AJ505" s="167"/>
      <c r="AK505" s="167"/>
      <c r="AL505" s="167"/>
      <c r="AM505" s="153"/>
      <c r="AN505" s="153"/>
    </row>
    <row r="506" spans="14:40" s="157" customFormat="1" ht="12.75" customHeight="1">
      <c r="N506" s="166"/>
      <c r="O506" s="166"/>
      <c r="P506" s="166"/>
      <c r="Q506" s="166"/>
      <c r="R506" s="166"/>
      <c r="S506" s="166"/>
      <c r="T506" s="166"/>
      <c r="U506" s="166"/>
      <c r="V506" s="167"/>
      <c r="W506" s="167"/>
      <c r="X506" s="166"/>
      <c r="Y506" s="167"/>
      <c r="Z506" s="167"/>
      <c r="AA506" s="167"/>
      <c r="AB506" s="167"/>
      <c r="AC506" s="167"/>
      <c r="AD506" s="167"/>
      <c r="AE506" s="167"/>
      <c r="AF506" s="167"/>
      <c r="AG506" s="167"/>
      <c r="AH506" s="167"/>
      <c r="AI506" s="167"/>
      <c r="AJ506" s="167"/>
      <c r="AK506" s="167"/>
      <c r="AL506" s="167"/>
      <c r="AM506" s="153"/>
      <c r="AN506" s="153"/>
    </row>
    <row r="507" spans="14:40" s="157" customFormat="1" ht="12.75" customHeight="1">
      <c r="N507" s="166"/>
      <c r="O507" s="166"/>
      <c r="P507" s="166"/>
      <c r="Q507" s="166"/>
      <c r="R507" s="166"/>
      <c r="S507" s="166"/>
      <c r="T507" s="166"/>
      <c r="U507" s="166"/>
      <c r="V507" s="167"/>
      <c r="W507" s="167"/>
      <c r="X507" s="166"/>
      <c r="Y507" s="167"/>
      <c r="Z507" s="167"/>
      <c r="AA507" s="167"/>
      <c r="AB507" s="167"/>
      <c r="AC507" s="167"/>
      <c r="AD507" s="167"/>
      <c r="AE507" s="167"/>
      <c r="AF507" s="167"/>
      <c r="AG507" s="167"/>
      <c r="AH507" s="167"/>
      <c r="AI507" s="167"/>
      <c r="AJ507" s="167"/>
      <c r="AK507" s="167"/>
      <c r="AL507" s="167"/>
      <c r="AM507" s="153"/>
      <c r="AN507" s="153"/>
    </row>
    <row r="508" spans="14:40" s="157" customFormat="1" ht="12.75" customHeight="1">
      <c r="N508" s="166"/>
      <c r="O508" s="166"/>
      <c r="P508" s="166"/>
      <c r="Q508" s="166"/>
      <c r="R508" s="166"/>
      <c r="S508" s="166"/>
      <c r="T508" s="166"/>
      <c r="U508" s="166"/>
      <c r="V508" s="167"/>
      <c r="W508" s="167"/>
      <c r="X508" s="166"/>
      <c r="Y508" s="167"/>
      <c r="Z508" s="167"/>
      <c r="AA508" s="167"/>
      <c r="AB508" s="167"/>
      <c r="AC508" s="167"/>
      <c r="AD508" s="167"/>
      <c r="AE508" s="167"/>
      <c r="AF508" s="167"/>
      <c r="AG508" s="167"/>
      <c r="AH508" s="167"/>
      <c r="AI508" s="167"/>
      <c r="AJ508" s="167"/>
      <c r="AK508" s="167"/>
      <c r="AL508" s="167"/>
      <c r="AM508" s="153"/>
      <c r="AN508" s="153"/>
    </row>
    <row r="509" spans="14:40" s="157" customFormat="1" ht="12.75" customHeight="1">
      <c r="N509" s="166"/>
      <c r="O509" s="166"/>
      <c r="P509" s="166"/>
      <c r="Q509" s="166"/>
      <c r="R509" s="166"/>
      <c r="S509" s="166"/>
      <c r="T509" s="166"/>
      <c r="U509" s="166"/>
      <c r="V509" s="167"/>
      <c r="W509" s="167"/>
      <c r="X509" s="166"/>
      <c r="Y509" s="167"/>
      <c r="Z509" s="167"/>
      <c r="AA509" s="167"/>
      <c r="AB509" s="167"/>
      <c r="AC509" s="167"/>
      <c r="AD509" s="167"/>
      <c r="AE509" s="167"/>
      <c r="AF509" s="167"/>
      <c r="AG509" s="167"/>
      <c r="AH509" s="167"/>
      <c r="AI509" s="167"/>
      <c r="AJ509" s="167"/>
      <c r="AK509" s="167"/>
      <c r="AL509" s="167"/>
      <c r="AM509" s="153"/>
      <c r="AN509" s="153"/>
    </row>
    <row r="510" spans="14:40" s="157" customFormat="1" ht="12.75" customHeight="1">
      <c r="N510" s="166"/>
      <c r="O510" s="166"/>
      <c r="P510" s="166"/>
      <c r="Q510" s="166"/>
      <c r="R510" s="166"/>
      <c r="S510" s="166"/>
      <c r="T510" s="166"/>
      <c r="U510" s="166"/>
      <c r="V510" s="167"/>
      <c r="W510" s="167"/>
      <c r="X510" s="166"/>
      <c r="Y510" s="167"/>
      <c r="Z510" s="167"/>
      <c r="AA510" s="167"/>
      <c r="AB510" s="167"/>
      <c r="AC510" s="167"/>
      <c r="AD510" s="167"/>
      <c r="AE510" s="167"/>
      <c r="AF510" s="167"/>
      <c r="AG510" s="167"/>
      <c r="AH510" s="167"/>
      <c r="AI510" s="167"/>
      <c r="AJ510" s="167"/>
      <c r="AK510" s="167"/>
      <c r="AL510" s="167"/>
      <c r="AM510" s="153"/>
      <c r="AN510" s="153"/>
    </row>
    <row r="511" spans="14:40" s="157" customFormat="1" ht="12.75" customHeight="1">
      <c r="N511" s="166"/>
      <c r="O511" s="166"/>
      <c r="P511" s="166"/>
      <c r="Q511" s="166"/>
      <c r="R511" s="166"/>
      <c r="S511" s="166"/>
      <c r="T511" s="166"/>
      <c r="U511" s="166"/>
      <c r="V511" s="167"/>
      <c r="W511" s="167"/>
      <c r="X511" s="166"/>
      <c r="Y511" s="167"/>
      <c r="Z511" s="167"/>
      <c r="AA511" s="167"/>
      <c r="AB511" s="167"/>
      <c r="AC511" s="167"/>
      <c r="AD511" s="167"/>
      <c r="AE511" s="167"/>
      <c r="AF511" s="167"/>
      <c r="AG511" s="167"/>
      <c r="AH511" s="167"/>
      <c r="AI511" s="167"/>
      <c r="AJ511" s="167"/>
      <c r="AK511" s="167"/>
      <c r="AL511" s="167"/>
      <c r="AM511" s="153"/>
      <c r="AN511" s="153"/>
    </row>
    <row r="512" spans="14:40" s="157" customFormat="1" ht="12.75" customHeight="1">
      <c r="N512" s="166"/>
      <c r="O512" s="166"/>
      <c r="P512" s="166"/>
      <c r="Q512" s="166"/>
      <c r="R512" s="166"/>
      <c r="S512" s="166"/>
      <c r="T512" s="166"/>
      <c r="U512" s="166"/>
      <c r="V512" s="167"/>
      <c r="W512" s="167"/>
      <c r="X512" s="166"/>
      <c r="Y512" s="167"/>
      <c r="Z512" s="167"/>
      <c r="AA512" s="167"/>
      <c r="AB512" s="167"/>
      <c r="AC512" s="167"/>
      <c r="AD512" s="167"/>
      <c r="AE512" s="167"/>
      <c r="AF512" s="167"/>
      <c r="AG512" s="167"/>
      <c r="AH512" s="167"/>
      <c r="AI512" s="167"/>
      <c r="AJ512" s="167"/>
      <c r="AK512" s="167"/>
      <c r="AL512" s="167"/>
      <c r="AM512" s="153"/>
      <c r="AN512" s="153"/>
    </row>
    <row r="513" spans="14:40" s="157" customFormat="1" ht="12.75" customHeight="1">
      <c r="N513" s="166"/>
      <c r="O513" s="166"/>
      <c r="P513" s="166"/>
      <c r="Q513" s="166"/>
      <c r="R513" s="166"/>
      <c r="S513" s="166"/>
      <c r="T513" s="166"/>
      <c r="U513" s="166"/>
      <c r="V513" s="167"/>
      <c r="W513" s="167"/>
      <c r="X513" s="166"/>
      <c r="Y513" s="167"/>
      <c r="Z513" s="167"/>
      <c r="AA513" s="167"/>
      <c r="AB513" s="167"/>
      <c r="AC513" s="167"/>
      <c r="AD513" s="167"/>
      <c r="AE513" s="167"/>
      <c r="AF513" s="167"/>
      <c r="AG513" s="167"/>
      <c r="AH513" s="167"/>
      <c r="AI513" s="167"/>
      <c r="AJ513" s="167"/>
      <c r="AK513" s="167"/>
      <c r="AL513" s="167"/>
      <c r="AM513" s="153"/>
      <c r="AN513" s="153"/>
    </row>
    <row r="514" spans="14:40" s="157" customFormat="1" ht="12.75" customHeight="1">
      <c r="N514" s="166"/>
      <c r="O514" s="166"/>
      <c r="P514" s="166"/>
      <c r="Q514" s="166"/>
      <c r="R514" s="166"/>
      <c r="S514" s="166"/>
      <c r="T514" s="166"/>
      <c r="U514" s="166"/>
      <c r="V514" s="167"/>
      <c r="W514" s="167"/>
      <c r="X514" s="166"/>
      <c r="Y514" s="167"/>
      <c r="Z514" s="167"/>
      <c r="AA514" s="167"/>
      <c r="AB514" s="167"/>
      <c r="AC514" s="167"/>
      <c r="AD514" s="167"/>
      <c r="AE514" s="167"/>
      <c r="AF514" s="167"/>
      <c r="AG514" s="167"/>
      <c r="AH514" s="167"/>
      <c r="AI514" s="167"/>
      <c r="AJ514" s="167"/>
      <c r="AK514" s="167"/>
      <c r="AL514" s="167"/>
      <c r="AM514" s="153"/>
      <c r="AN514" s="153"/>
    </row>
    <row r="515" spans="14:40" s="157" customFormat="1" ht="12.75" customHeight="1">
      <c r="N515" s="166"/>
      <c r="O515" s="166"/>
      <c r="P515" s="166"/>
      <c r="Q515" s="166"/>
      <c r="R515" s="166"/>
      <c r="S515" s="166"/>
      <c r="T515" s="166"/>
      <c r="U515" s="166"/>
      <c r="V515" s="167"/>
      <c r="W515" s="167"/>
      <c r="X515" s="166"/>
      <c r="Y515" s="167"/>
      <c r="Z515" s="167"/>
      <c r="AA515" s="167"/>
      <c r="AB515" s="167"/>
      <c r="AC515" s="167"/>
      <c r="AD515" s="167"/>
      <c r="AE515" s="167"/>
      <c r="AF515" s="167"/>
      <c r="AG515" s="167"/>
      <c r="AH515" s="167"/>
      <c r="AI515" s="167"/>
      <c r="AJ515" s="167"/>
      <c r="AK515" s="167"/>
      <c r="AL515" s="167"/>
      <c r="AM515" s="153"/>
      <c r="AN515" s="153"/>
    </row>
    <row r="516" spans="14:40" s="157" customFormat="1" ht="12.75" customHeight="1">
      <c r="N516" s="166"/>
      <c r="O516" s="166"/>
      <c r="P516" s="166"/>
      <c r="Q516" s="166"/>
      <c r="R516" s="166"/>
      <c r="S516" s="166"/>
      <c r="T516" s="166"/>
      <c r="U516" s="166"/>
      <c r="V516" s="167"/>
      <c r="W516" s="167"/>
      <c r="X516" s="166"/>
      <c r="Y516" s="167"/>
      <c r="Z516" s="167"/>
      <c r="AA516" s="167"/>
      <c r="AB516" s="167"/>
      <c r="AC516" s="167"/>
      <c r="AD516" s="167"/>
      <c r="AE516" s="167"/>
      <c r="AF516" s="167"/>
      <c r="AG516" s="167"/>
      <c r="AH516" s="167"/>
      <c r="AI516" s="167"/>
      <c r="AJ516" s="167"/>
      <c r="AK516" s="167"/>
      <c r="AL516" s="167"/>
      <c r="AM516" s="153"/>
      <c r="AN516" s="153"/>
    </row>
    <row r="517" spans="14:40" s="157" customFormat="1" ht="12.75" customHeight="1">
      <c r="N517" s="166"/>
      <c r="O517" s="166"/>
      <c r="P517" s="166"/>
      <c r="Q517" s="166"/>
      <c r="R517" s="166"/>
      <c r="S517" s="166"/>
      <c r="T517" s="166"/>
      <c r="U517" s="166"/>
      <c r="V517" s="167"/>
      <c r="W517" s="167"/>
      <c r="X517" s="166"/>
      <c r="Y517" s="167"/>
      <c r="Z517" s="167"/>
      <c r="AA517" s="167"/>
      <c r="AB517" s="167"/>
      <c r="AC517" s="167"/>
      <c r="AD517" s="167"/>
      <c r="AE517" s="167"/>
      <c r="AF517" s="167"/>
      <c r="AG517" s="167"/>
      <c r="AH517" s="167"/>
      <c r="AI517" s="167"/>
      <c r="AJ517" s="167"/>
      <c r="AK517" s="167"/>
      <c r="AL517" s="167"/>
      <c r="AM517" s="153"/>
      <c r="AN517" s="153"/>
    </row>
    <row r="518" spans="14:40" s="157" customFormat="1" ht="12.75" customHeight="1">
      <c r="N518" s="166"/>
      <c r="O518" s="166"/>
      <c r="P518" s="166"/>
      <c r="Q518" s="166"/>
      <c r="R518" s="166"/>
      <c r="S518" s="166"/>
      <c r="T518" s="166"/>
      <c r="U518" s="166"/>
      <c r="V518" s="167"/>
      <c r="W518" s="167"/>
      <c r="X518" s="166"/>
      <c r="Y518" s="167"/>
      <c r="Z518" s="167"/>
      <c r="AA518" s="167"/>
      <c r="AB518" s="167"/>
      <c r="AC518" s="167"/>
      <c r="AD518" s="167"/>
      <c r="AE518" s="167"/>
      <c r="AF518" s="167"/>
      <c r="AG518" s="167"/>
      <c r="AH518" s="167"/>
      <c r="AI518" s="167"/>
      <c r="AJ518" s="167"/>
      <c r="AK518" s="167"/>
      <c r="AL518" s="167"/>
      <c r="AM518" s="153"/>
      <c r="AN518" s="153"/>
    </row>
    <row r="519" spans="14:40" s="157" customFormat="1" ht="12.75" customHeight="1">
      <c r="N519" s="166"/>
      <c r="O519" s="166"/>
      <c r="P519" s="166"/>
      <c r="Q519" s="166"/>
      <c r="R519" s="166"/>
      <c r="S519" s="166"/>
      <c r="T519" s="166"/>
      <c r="U519" s="166"/>
      <c r="V519" s="167"/>
      <c r="W519" s="167"/>
      <c r="X519" s="166"/>
      <c r="Y519" s="167"/>
      <c r="Z519" s="167"/>
      <c r="AA519" s="167"/>
      <c r="AB519" s="167"/>
      <c r="AC519" s="167"/>
      <c r="AD519" s="167"/>
      <c r="AE519" s="167"/>
      <c r="AF519" s="167"/>
      <c r="AG519" s="167"/>
      <c r="AH519" s="167"/>
      <c r="AI519" s="167"/>
      <c r="AJ519" s="167"/>
      <c r="AK519" s="167"/>
      <c r="AL519" s="167"/>
      <c r="AM519" s="153"/>
      <c r="AN519" s="153"/>
    </row>
    <row r="520" spans="14:40" s="157" customFormat="1" ht="12.75" customHeight="1">
      <c r="N520" s="166"/>
      <c r="O520" s="166"/>
      <c r="P520" s="166"/>
      <c r="Q520" s="166"/>
      <c r="R520" s="166"/>
      <c r="S520" s="166"/>
      <c r="T520" s="166"/>
      <c r="U520" s="166"/>
      <c r="V520" s="167"/>
      <c r="W520" s="167"/>
      <c r="X520" s="166"/>
      <c r="Y520" s="167"/>
      <c r="Z520" s="167"/>
      <c r="AA520" s="167"/>
      <c r="AB520" s="167"/>
      <c r="AC520" s="167"/>
      <c r="AD520" s="167"/>
      <c r="AE520" s="167"/>
      <c r="AF520" s="167"/>
      <c r="AG520" s="167"/>
      <c r="AH520" s="167"/>
      <c r="AI520" s="167"/>
      <c r="AJ520" s="167"/>
      <c r="AK520" s="167"/>
      <c r="AL520" s="167"/>
      <c r="AM520" s="153"/>
      <c r="AN520" s="153"/>
    </row>
    <row r="521" spans="14:40" s="157" customFormat="1" ht="12.75" customHeight="1">
      <c r="N521" s="166"/>
      <c r="O521" s="166"/>
      <c r="P521" s="166"/>
      <c r="Q521" s="166"/>
      <c r="R521" s="166"/>
      <c r="S521" s="166"/>
      <c r="T521" s="166"/>
      <c r="U521" s="166"/>
      <c r="V521" s="167"/>
      <c r="W521" s="167"/>
      <c r="X521" s="166"/>
      <c r="Y521" s="167"/>
      <c r="Z521" s="167"/>
      <c r="AA521" s="167"/>
      <c r="AB521" s="167"/>
      <c r="AC521" s="167"/>
      <c r="AD521" s="167"/>
      <c r="AE521" s="167"/>
      <c r="AF521" s="167"/>
      <c r="AG521" s="167"/>
      <c r="AH521" s="167"/>
      <c r="AI521" s="167"/>
      <c r="AJ521" s="167"/>
      <c r="AK521" s="167"/>
      <c r="AL521" s="167"/>
      <c r="AM521" s="153"/>
      <c r="AN521" s="153"/>
    </row>
    <row r="522" spans="14:40" s="157" customFormat="1" ht="12.75" customHeight="1">
      <c r="N522" s="166"/>
      <c r="O522" s="166"/>
      <c r="P522" s="166"/>
      <c r="Q522" s="166"/>
      <c r="R522" s="166"/>
      <c r="S522" s="166"/>
      <c r="T522" s="166"/>
      <c r="U522" s="166"/>
      <c r="V522" s="167"/>
      <c r="W522" s="167"/>
      <c r="X522" s="166"/>
      <c r="Y522" s="167"/>
      <c r="Z522" s="167"/>
      <c r="AA522" s="167"/>
      <c r="AB522" s="167"/>
      <c r="AC522" s="167"/>
      <c r="AD522" s="167"/>
      <c r="AE522" s="167"/>
      <c r="AF522" s="167"/>
      <c r="AG522" s="167"/>
      <c r="AH522" s="167"/>
      <c r="AI522" s="167"/>
      <c r="AJ522" s="167"/>
      <c r="AK522" s="167"/>
      <c r="AL522" s="167"/>
      <c r="AM522" s="153"/>
      <c r="AN522" s="153"/>
    </row>
    <row r="523" spans="14:40" s="157" customFormat="1" ht="12.75" customHeight="1">
      <c r="N523" s="166"/>
      <c r="O523" s="166"/>
      <c r="P523" s="166"/>
      <c r="Q523" s="166"/>
      <c r="R523" s="166"/>
      <c r="S523" s="166"/>
      <c r="T523" s="166"/>
      <c r="U523" s="166"/>
      <c r="V523" s="167"/>
      <c r="W523" s="167"/>
      <c r="X523" s="166"/>
      <c r="Y523" s="167"/>
      <c r="Z523" s="167"/>
      <c r="AA523" s="167"/>
      <c r="AB523" s="167"/>
      <c r="AC523" s="167"/>
      <c r="AD523" s="167"/>
      <c r="AE523" s="167"/>
      <c r="AF523" s="167"/>
      <c r="AG523" s="167"/>
      <c r="AH523" s="167"/>
      <c r="AI523" s="167"/>
      <c r="AJ523" s="167"/>
      <c r="AK523" s="167"/>
      <c r="AL523" s="167"/>
      <c r="AM523" s="153"/>
      <c r="AN523" s="153"/>
    </row>
    <row r="524" spans="14:40" s="157" customFormat="1" ht="12.75" customHeight="1">
      <c r="N524" s="166"/>
      <c r="O524" s="166"/>
      <c r="P524" s="166"/>
      <c r="Q524" s="166"/>
      <c r="R524" s="166"/>
      <c r="S524" s="166"/>
      <c r="T524" s="166"/>
      <c r="U524" s="166"/>
      <c r="V524" s="167"/>
      <c r="W524" s="167"/>
      <c r="X524" s="166"/>
      <c r="Y524" s="167"/>
      <c r="Z524" s="167"/>
      <c r="AA524" s="167"/>
      <c r="AB524" s="167"/>
      <c r="AC524" s="167"/>
      <c r="AD524" s="167"/>
      <c r="AE524" s="167"/>
      <c r="AF524" s="167"/>
      <c r="AG524" s="167"/>
      <c r="AH524" s="167"/>
      <c r="AI524" s="167"/>
      <c r="AJ524" s="167"/>
      <c r="AK524" s="167"/>
      <c r="AL524" s="167"/>
      <c r="AM524" s="153"/>
      <c r="AN524" s="153"/>
    </row>
    <row r="525" spans="14:40" s="157" customFormat="1" ht="12.75" customHeight="1">
      <c r="N525" s="166"/>
      <c r="O525" s="166"/>
      <c r="P525" s="166"/>
      <c r="Q525" s="166"/>
      <c r="R525" s="166"/>
      <c r="S525" s="166"/>
      <c r="T525" s="166"/>
      <c r="U525" s="166"/>
      <c r="V525" s="167"/>
      <c r="W525" s="167"/>
      <c r="X525" s="166"/>
      <c r="Y525" s="167"/>
      <c r="Z525" s="167"/>
      <c r="AA525" s="167"/>
      <c r="AB525" s="167"/>
      <c r="AC525" s="167"/>
      <c r="AD525" s="167"/>
      <c r="AE525" s="167"/>
      <c r="AF525" s="167"/>
      <c r="AG525" s="167"/>
      <c r="AH525" s="167"/>
      <c r="AI525" s="167"/>
      <c r="AJ525" s="167"/>
      <c r="AK525" s="167"/>
      <c r="AL525" s="167"/>
      <c r="AM525" s="153"/>
      <c r="AN525" s="153"/>
    </row>
    <row r="526" spans="14:40" s="157" customFormat="1" ht="12.75" customHeight="1">
      <c r="N526" s="166"/>
      <c r="O526" s="166"/>
      <c r="P526" s="166"/>
      <c r="Q526" s="166"/>
      <c r="R526" s="166"/>
      <c r="S526" s="166"/>
      <c r="T526" s="166"/>
      <c r="U526" s="166"/>
      <c r="V526" s="167"/>
      <c r="W526" s="167"/>
      <c r="X526" s="166"/>
      <c r="Y526" s="167"/>
      <c r="Z526" s="167"/>
      <c r="AA526" s="167"/>
      <c r="AB526" s="167"/>
      <c r="AC526" s="167"/>
      <c r="AD526" s="167"/>
      <c r="AE526" s="167"/>
      <c r="AF526" s="167"/>
      <c r="AG526" s="167"/>
      <c r="AH526" s="167"/>
      <c r="AI526" s="167"/>
      <c r="AJ526" s="167"/>
      <c r="AK526" s="167"/>
      <c r="AL526" s="167"/>
      <c r="AM526" s="153"/>
      <c r="AN526" s="153"/>
    </row>
    <row r="527" spans="14:40" s="157" customFormat="1" ht="12.75" customHeight="1">
      <c r="N527" s="166"/>
      <c r="O527" s="166"/>
      <c r="P527" s="166"/>
      <c r="Q527" s="166"/>
      <c r="R527" s="166"/>
      <c r="S527" s="166"/>
      <c r="T527" s="166"/>
      <c r="U527" s="166"/>
      <c r="V527" s="167"/>
      <c r="W527" s="167"/>
      <c r="X527" s="166"/>
      <c r="Y527" s="167"/>
      <c r="Z527" s="167"/>
      <c r="AA527" s="167"/>
      <c r="AB527" s="167"/>
      <c r="AC527" s="167"/>
      <c r="AD527" s="167"/>
      <c r="AE527" s="167"/>
      <c r="AF527" s="167"/>
      <c r="AG527" s="167"/>
      <c r="AH527" s="167"/>
      <c r="AI527" s="167"/>
      <c r="AJ527" s="167"/>
      <c r="AK527" s="167"/>
      <c r="AL527" s="167"/>
      <c r="AM527" s="153"/>
      <c r="AN527" s="153"/>
    </row>
    <row r="528" spans="14:40" s="157" customFormat="1" ht="12.75" customHeight="1">
      <c r="N528" s="166"/>
      <c r="O528" s="166"/>
      <c r="P528" s="166"/>
      <c r="Q528" s="166"/>
      <c r="R528" s="166"/>
      <c r="S528" s="166"/>
      <c r="T528" s="166"/>
      <c r="U528" s="166"/>
      <c r="V528" s="167"/>
      <c r="W528" s="167"/>
      <c r="X528" s="166"/>
      <c r="Y528" s="167"/>
      <c r="Z528" s="167"/>
      <c r="AA528" s="167"/>
      <c r="AB528" s="167"/>
      <c r="AC528" s="167"/>
      <c r="AD528" s="167"/>
      <c r="AE528" s="167"/>
      <c r="AF528" s="167"/>
      <c r="AG528" s="167"/>
      <c r="AH528" s="167"/>
      <c r="AI528" s="167"/>
      <c r="AJ528" s="167"/>
      <c r="AK528" s="167"/>
      <c r="AL528" s="167"/>
      <c r="AM528" s="153"/>
      <c r="AN528" s="153"/>
    </row>
    <row r="529" spans="14:40" s="157" customFormat="1" ht="12.75" customHeight="1">
      <c r="N529" s="166"/>
      <c r="O529" s="166"/>
      <c r="P529" s="166"/>
      <c r="Q529" s="166"/>
      <c r="R529" s="166"/>
      <c r="S529" s="166"/>
      <c r="T529" s="166"/>
      <c r="U529" s="166"/>
      <c r="V529" s="167"/>
      <c r="W529" s="167"/>
      <c r="X529" s="166"/>
      <c r="Y529" s="167"/>
      <c r="Z529" s="167"/>
      <c r="AA529" s="167"/>
      <c r="AB529" s="167"/>
      <c r="AC529" s="167"/>
      <c r="AD529" s="167"/>
      <c r="AE529" s="167"/>
      <c r="AF529" s="167"/>
      <c r="AG529" s="167"/>
      <c r="AH529" s="167"/>
      <c r="AI529" s="167"/>
      <c r="AJ529" s="167"/>
      <c r="AK529" s="167"/>
      <c r="AL529" s="167"/>
      <c r="AM529" s="153"/>
      <c r="AN529" s="153"/>
    </row>
    <row r="530" spans="14:40" s="157" customFormat="1" ht="12.75" customHeight="1">
      <c r="N530" s="166"/>
      <c r="O530" s="166"/>
      <c r="P530" s="166"/>
      <c r="Q530" s="166"/>
      <c r="R530" s="166"/>
      <c r="S530" s="166"/>
      <c r="T530" s="166"/>
      <c r="U530" s="166"/>
      <c r="V530" s="167"/>
      <c r="W530" s="167"/>
      <c r="X530" s="166"/>
      <c r="Y530" s="167"/>
      <c r="Z530" s="167"/>
      <c r="AA530" s="167"/>
      <c r="AB530" s="167"/>
      <c r="AC530" s="167"/>
      <c r="AD530" s="167"/>
      <c r="AE530" s="167"/>
      <c r="AF530" s="167"/>
      <c r="AG530" s="167"/>
      <c r="AH530" s="167"/>
      <c r="AI530" s="167"/>
      <c r="AJ530" s="167"/>
      <c r="AK530" s="167"/>
      <c r="AL530" s="167"/>
      <c r="AM530" s="153"/>
      <c r="AN530" s="153"/>
    </row>
    <row r="531" spans="14:40" s="157" customFormat="1" ht="12.75" customHeight="1">
      <c r="N531" s="166"/>
      <c r="O531" s="166"/>
      <c r="P531" s="166"/>
      <c r="Q531" s="166"/>
      <c r="R531" s="166"/>
      <c r="S531" s="166"/>
      <c r="T531" s="166"/>
      <c r="U531" s="166"/>
      <c r="V531" s="167"/>
      <c r="W531" s="167"/>
      <c r="X531" s="166"/>
      <c r="Y531" s="167"/>
      <c r="Z531" s="167"/>
      <c r="AA531" s="167"/>
      <c r="AB531" s="167"/>
      <c r="AC531" s="167"/>
      <c r="AD531" s="167"/>
      <c r="AE531" s="167"/>
      <c r="AF531" s="167"/>
      <c r="AG531" s="167"/>
      <c r="AH531" s="167"/>
      <c r="AI531" s="167"/>
      <c r="AJ531" s="167"/>
      <c r="AK531" s="167"/>
      <c r="AL531" s="167"/>
      <c r="AM531" s="153"/>
      <c r="AN531" s="153"/>
    </row>
    <row r="532" spans="14:40" s="157" customFormat="1" ht="12.75" customHeight="1">
      <c r="N532" s="166"/>
      <c r="O532" s="166"/>
      <c r="P532" s="166"/>
      <c r="Q532" s="166"/>
      <c r="R532" s="166"/>
      <c r="S532" s="166"/>
      <c r="T532" s="166"/>
      <c r="U532" s="166"/>
      <c r="V532" s="167"/>
      <c r="W532" s="167"/>
      <c r="X532" s="166"/>
      <c r="Y532" s="167"/>
      <c r="Z532" s="167"/>
      <c r="AA532" s="167"/>
      <c r="AB532" s="167"/>
      <c r="AC532" s="167"/>
      <c r="AD532" s="167"/>
      <c r="AE532" s="167"/>
      <c r="AF532" s="167"/>
      <c r="AG532" s="167"/>
      <c r="AH532" s="167"/>
      <c r="AI532" s="167"/>
      <c r="AJ532" s="167"/>
      <c r="AK532" s="167"/>
      <c r="AL532" s="167"/>
      <c r="AM532" s="153"/>
      <c r="AN532" s="153"/>
    </row>
    <row r="533" spans="14:40" s="157" customFormat="1" ht="12.75" customHeight="1">
      <c r="N533" s="166"/>
      <c r="O533" s="166"/>
      <c r="P533" s="166"/>
      <c r="Q533" s="166"/>
      <c r="R533" s="166"/>
      <c r="S533" s="166"/>
      <c r="T533" s="166"/>
      <c r="U533" s="166"/>
      <c r="V533" s="167"/>
      <c r="W533" s="167"/>
      <c r="X533" s="166"/>
      <c r="Y533" s="167"/>
      <c r="Z533" s="167"/>
      <c r="AA533" s="167"/>
      <c r="AB533" s="167"/>
      <c r="AC533" s="167"/>
      <c r="AD533" s="167"/>
      <c r="AE533" s="167"/>
      <c r="AF533" s="167"/>
      <c r="AG533" s="167"/>
      <c r="AH533" s="167"/>
      <c r="AI533" s="167"/>
      <c r="AJ533" s="167"/>
      <c r="AK533" s="167"/>
      <c r="AL533" s="167"/>
      <c r="AM533" s="153"/>
      <c r="AN533" s="153"/>
    </row>
    <row r="534" spans="14:40" s="157" customFormat="1" ht="12.75" customHeight="1">
      <c r="N534" s="166"/>
      <c r="O534" s="166"/>
      <c r="P534" s="166"/>
      <c r="Q534" s="166"/>
      <c r="R534" s="166"/>
      <c r="S534" s="166"/>
      <c r="T534" s="166"/>
      <c r="U534" s="166"/>
      <c r="V534" s="167"/>
      <c r="W534" s="167"/>
      <c r="X534" s="166"/>
      <c r="Y534" s="167"/>
      <c r="Z534" s="167"/>
      <c r="AA534" s="167"/>
      <c r="AB534" s="167"/>
      <c r="AC534" s="167"/>
      <c r="AD534" s="167"/>
      <c r="AE534" s="167"/>
      <c r="AF534" s="167"/>
      <c r="AG534" s="167"/>
      <c r="AH534" s="167"/>
      <c r="AI534" s="167"/>
      <c r="AJ534" s="167"/>
      <c r="AK534" s="167"/>
      <c r="AL534" s="167"/>
      <c r="AM534" s="153"/>
      <c r="AN534" s="153"/>
    </row>
    <row r="535" spans="14:40" s="157" customFormat="1" ht="12.75" customHeight="1">
      <c r="N535" s="166"/>
      <c r="O535" s="166"/>
      <c r="P535" s="166"/>
      <c r="Q535" s="166"/>
      <c r="R535" s="166"/>
      <c r="S535" s="166"/>
      <c r="T535" s="166"/>
      <c r="U535" s="166"/>
      <c r="V535" s="167"/>
      <c r="W535" s="167"/>
      <c r="X535" s="166"/>
      <c r="Y535" s="167"/>
      <c r="Z535" s="167"/>
      <c r="AA535" s="167"/>
      <c r="AB535" s="167"/>
      <c r="AC535" s="167"/>
      <c r="AD535" s="167"/>
      <c r="AE535" s="167"/>
      <c r="AF535" s="167"/>
      <c r="AG535" s="167"/>
      <c r="AH535" s="167"/>
      <c r="AI535" s="167"/>
      <c r="AJ535" s="167"/>
      <c r="AK535" s="167"/>
      <c r="AL535" s="167"/>
      <c r="AM535" s="153"/>
      <c r="AN535" s="153"/>
    </row>
    <row r="536" spans="14:40" s="157" customFormat="1" ht="12.75" customHeight="1">
      <c r="N536" s="166"/>
      <c r="O536" s="166"/>
      <c r="P536" s="166"/>
      <c r="Q536" s="166"/>
      <c r="R536" s="166"/>
      <c r="S536" s="166"/>
      <c r="T536" s="166"/>
      <c r="U536" s="166"/>
      <c r="V536" s="167"/>
      <c r="W536" s="167"/>
      <c r="X536" s="166"/>
      <c r="Y536" s="167"/>
      <c r="Z536" s="167"/>
      <c r="AA536" s="167"/>
      <c r="AB536" s="167"/>
      <c r="AC536" s="167"/>
      <c r="AD536" s="167"/>
      <c r="AE536" s="167"/>
      <c r="AF536" s="167"/>
      <c r="AG536" s="167"/>
      <c r="AH536" s="167"/>
      <c r="AI536" s="167"/>
      <c r="AJ536" s="167"/>
      <c r="AK536" s="167"/>
      <c r="AL536" s="167"/>
      <c r="AM536" s="153"/>
      <c r="AN536" s="153"/>
    </row>
    <row r="537" spans="14:40" s="157" customFormat="1" ht="12.75" customHeight="1">
      <c r="N537" s="166"/>
      <c r="O537" s="166"/>
      <c r="P537" s="166"/>
      <c r="Q537" s="166"/>
      <c r="R537" s="166"/>
      <c r="S537" s="166"/>
      <c r="T537" s="166"/>
      <c r="U537" s="166"/>
      <c r="V537" s="167"/>
      <c r="W537" s="167"/>
      <c r="X537" s="166"/>
      <c r="Y537" s="167"/>
      <c r="Z537" s="167"/>
      <c r="AA537" s="167"/>
      <c r="AB537" s="167"/>
      <c r="AC537" s="167"/>
      <c r="AD537" s="167"/>
      <c r="AE537" s="167"/>
      <c r="AF537" s="167"/>
      <c r="AG537" s="167"/>
      <c r="AH537" s="167"/>
      <c r="AI537" s="167"/>
      <c r="AJ537" s="167"/>
      <c r="AK537" s="167"/>
      <c r="AL537" s="167"/>
      <c r="AM537" s="153"/>
      <c r="AN537" s="153"/>
    </row>
    <row r="538" spans="14:40" s="157" customFormat="1" ht="12.75" customHeight="1">
      <c r="N538" s="166"/>
      <c r="O538" s="166"/>
      <c r="P538" s="166"/>
      <c r="Q538" s="166"/>
      <c r="R538" s="166"/>
      <c r="S538" s="166"/>
      <c r="T538" s="166"/>
      <c r="U538" s="166"/>
      <c r="V538" s="167"/>
      <c r="W538" s="167"/>
      <c r="X538" s="166"/>
      <c r="Y538" s="167"/>
      <c r="Z538" s="167"/>
      <c r="AA538" s="167"/>
      <c r="AB538" s="167"/>
      <c r="AC538" s="167"/>
      <c r="AD538" s="167"/>
      <c r="AE538" s="167"/>
      <c r="AF538" s="167"/>
      <c r="AG538" s="167"/>
      <c r="AH538" s="167"/>
      <c r="AI538" s="167"/>
      <c r="AJ538" s="167"/>
      <c r="AK538" s="167"/>
      <c r="AL538" s="167"/>
      <c r="AM538" s="153"/>
      <c r="AN538" s="153"/>
    </row>
    <row r="539" spans="14:40" s="157" customFormat="1" ht="12.75" customHeight="1">
      <c r="N539" s="166"/>
      <c r="O539" s="166"/>
      <c r="P539" s="166"/>
      <c r="Q539" s="166"/>
      <c r="R539" s="166"/>
      <c r="S539" s="166"/>
      <c r="T539" s="166"/>
      <c r="U539" s="166"/>
      <c r="V539" s="167"/>
      <c r="W539" s="167"/>
      <c r="X539" s="166"/>
      <c r="Y539" s="167"/>
      <c r="Z539" s="167"/>
      <c r="AA539" s="167"/>
      <c r="AB539" s="167"/>
      <c r="AC539" s="167"/>
      <c r="AD539" s="167"/>
      <c r="AE539" s="167"/>
      <c r="AF539" s="167"/>
      <c r="AG539" s="167"/>
      <c r="AH539" s="167"/>
      <c r="AI539" s="167"/>
      <c r="AJ539" s="167"/>
      <c r="AK539" s="167"/>
      <c r="AL539" s="167"/>
      <c r="AM539" s="153"/>
      <c r="AN539" s="153"/>
    </row>
    <row r="540" spans="14:40" s="157" customFormat="1" ht="12.75" customHeight="1">
      <c r="N540" s="166"/>
      <c r="O540" s="166"/>
      <c r="P540" s="166"/>
      <c r="Q540" s="166"/>
      <c r="R540" s="166"/>
      <c r="S540" s="166"/>
      <c r="T540" s="166"/>
      <c r="U540" s="166"/>
      <c r="V540" s="167"/>
      <c r="W540" s="167"/>
      <c r="X540" s="166"/>
      <c r="Y540" s="167"/>
      <c r="Z540" s="167"/>
      <c r="AA540" s="167"/>
      <c r="AB540" s="167"/>
      <c r="AC540" s="167"/>
      <c r="AD540" s="167"/>
      <c r="AE540" s="167"/>
      <c r="AF540" s="167"/>
      <c r="AG540" s="167"/>
      <c r="AH540" s="167"/>
      <c r="AI540" s="167"/>
      <c r="AJ540" s="167"/>
      <c r="AK540" s="167"/>
      <c r="AL540" s="167"/>
      <c r="AM540" s="153"/>
      <c r="AN540" s="153"/>
    </row>
    <row r="541" spans="14:40" s="157" customFormat="1" ht="12.75" customHeight="1">
      <c r="N541" s="166"/>
      <c r="O541" s="166"/>
      <c r="P541" s="166"/>
      <c r="Q541" s="166"/>
      <c r="R541" s="166"/>
      <c r="S541" s="166"/>
      <c r="T541" s="166"/>
      <c r="U541" s="166"/>
      <c r="V541" s="167"/>
      <c r="W541" s="167"/>
      <c r="X541" s="166"/>
      <c r="Y541" s="167"/>
      <c r="Z541" s="167"/>
      <c r="AA541" s="167"/>
      <c r="AB541" s="167"/>
      <c r="AC541" s="167"/>
      <c r="AD541" s="167"/>
      <c r="AE541" s="167"/>
      <c r="AF541" s="167"/>
      <c r="AG541" s="167"/>
      <c r="AH541" s="167"/>
      <c r="AI541" s="167"/>
      <c r="AJ541" s="167"/>
      <c r="AK541" s="167"/>
      <c r="AL541" s="167"/>
      <c r="AM541" s="153"/>
      <c r="AN541" s="153"/>
    </row>
    <row r="542" spans="14:40" s="157" customFormat="1" ht="12.75" customHeight="1">
      <c r="N542" s="166"/>
      <c r="O542" s="166"/>
      <c r="P542" s="166"/>
      <c r="Q542" s="166"/>
      <c r="R542" s="166"/>
      <c r="S542" s="166"/>
      <c r="T542" s="166"/>
      <c r="U542" s="166"/>
      <c r="V542" s="167"/>
      <c r="W542" s="167"/>
      <c r="X542" s="166"/>
      <c r="Y542" s="167"/>
      <c r="Z542" s="167"/>
      <c r="AA542" s="167"/>
      <c r="AB542" s="167"/>
      <c r="AC542" s="167"/>
      <c r="AD542" s="167"/>
      <c r="AE542" s="167"/>
      <c r="AF542" s="167"/>
      <c r="AG542" s="167"/>
      <c r="AH542" s="167"/>
      <c r="AI542" s="167"/>
      <c r="AJ542" s="167"/>
      <c r="AK542" s="167"/>
      <c r="AL542" s="167"/>
      <c r="AM542" s="153"/>
      <c r="AN542" s="153"/>
    </row>
    <row r="543" spans="14:40" s="157" customFormat="1" ht="12.75" customHeight="1">
      <c r="N543" s="166"/>
      <c r="O543" s="166"/>
      <c r="P543" s="166"/>
      <c r="Q543" s="166"/>
      <c r="R543" s="166"/>
      <c r="S543" s="166"/>
      <c r="T543" s="166"/>
      <c r="U543" s="166"/>
      <c r="V543" s="167"/>
      <c r="W543" s="167"/>
      <c r="X543" s="166"/>
      <c r="Y543" s="167"/>
      <c r="Z543" s="167"/>
      <c r="AA543" s="167"/>
      <c r="AB543" s="167"/>
      <c r="AC543" s="167"/>
      <c r="AD543" s="167"/>
      <c r="AE543" s="167"/>
      <c r="AF543" s="167"/>
      <c r="AG543" s="167"/>
      <c r="AH543" s="167"/>
      <c r="AI543" s="167"/>
      <c r="AJ543" s="167"/>
      <c r="AK543" s="167"/>
      <c r="AL543" s="167"/>
      <c r="AM543" s="153"/>
      <c r="AN543" s="153"/>
    </row>
    <row r="544" spans="14:40" s="157" customFormat="1" ht="12.75" customHeight="1">
      <c r="N544" s="166"/>
      <c r="O544" s="166"/>
      <c r="P544" s="166"/>
      <c r="Q544" s="166"/>
      <c r="R544" s="166"/>
      <c r="S544" s="166"/>
      <c r="T544" s="166"/>
      <c r="U544" s="166"/>
      <c r="V544" s="167"/>
      <c r="W544" s="167"/>
      <c r="X544" s="166"/>
      <c r="Y544" s="167"/>
      <c r="Z544" s="167"/>
      <c r="AA544" s="167"/>
      <c r="AB544" s="167"/>
      <c r="AC544" s="167"/>
      <c r="AD544" s="167"/>
      <c r="AE544" s="167"/>
      <c r="AF544" s="167"/>
      <c r="AG544" s="167"/>
      <c r="AH544" s="167"/>
      <c r="AI544" s="167"/>
      <c r="AJ544" s="167"/>
      <c r="AK544" s="167"/>
      <c r="AL544" s="167"/>
      <c r="AM544" s="153"/>
      <c r="AN544" s="153"/>
    </row>
    <row r="545" spans="14:40" s="157" customFormat="1" ht="12.75" customHeight="1">
      <c r="N545" s="166"/>
      <c r="O545" s="166"/>
      <c r="P545" s="166"/>
      <c r="Q545" s="166"/>
      <c r="R545" s="166"/>
      <c r="S545" s="166"/>
      <c r="T545" s="166"/>
      <c r="U545" s="166"/>
      <c r="V545" s="167"/>
      <c r="W545" s="167"/>
      <c r="X545" s="166"/>
      <c r="Y545" s="167"/>
      <c r="Z545" s="167"/>
      <c r="AA545" s="167"/>
      <c r="AB545" s="167"/>
      <c r="AC545" s="167"/>
      <c r="AD545" s="167"/>
      <c r="AE545" s="167"/>
      <c r="AF545" s="167"/>
      <c r="AG545" s="167"/>
      <c r="AH545" s="167"/>
      <c r="AI545" s="167"/>
      <c r="AJ545" s="167"/>
      <c r="AK545" s="167"/>
      <c r="AL545" s="167"/>
      <c r="AM545" s="153"/>
      <c r="AN545" s="153"/>
    </row>
    <row r="546" spans="14:40" s="157" customFormat="1" ht="12.75" customHeight="1">
      <c r="N546" s="166"/>
      <c r="O546" s="166"/>
      <c r="P546" s="166"/>
      <c r="Q546" s="166"/>
      <c r="R546" s="166"/>
      <c r="S546" s="166"/>
      <c r="T546" s="166"/>
      <c r="U546" s="166"/>
      <c r="V546" s="167"/>
      <c r="W546" s="167"/>
      <c r="X546" s="166"/>
      <c r="Y546" s="167"/>
      <c r="Z546" s="167"/>
      <c r="AA546" s="167"/>
      <c r="AB546" s="167"/>
      <c r="AC546" s="167"/>
      <c r="AD546" s="167"/>
      <c r="AE546" s="167"/>
      <c r="AF546" s="167"/>
      <c r="AG546" s="167"/>
      <c r="AH546" s="167"/>
      <c r="AI546" s="167"/>
      <c r="AJ546" s="167"/>
      <c r="AK546" s="167"/>
      <c r="AL546" s="167"/>
      <c r="AM546" s="153"/>
      <c r="AN546" s="153"/>
    </row>
    <row r="547" spans="14:40" s="157" customFormat="1" ht="12.75" customHeight="1">
      <c r="N547" s="166"/>
      <c r="O547" s="166"/>
      <c r="P547" s="166"/>
      <c r="Q547" s="166"/>
      <c r="R547" s="166"/>
      <c r="S547" s="166"/>
      <c r="T547" s="166"/>
      <c r="U547" s="166"/>
      <c r="V547" s="167"/>
      <c r="W547" s="167"/>
      <c r="X547" s="166"/>
      <c r="Y547" s="167"/>
      <c r="Z547" s="167"/>
      <c r="AA547" s="167"/>
      <c r="AB547" s="167"/>
      <c r="AC547" s="167"/>
      <c r="AD547" s="167"/>
      <c r="AE547" s="167"/>
      <c r="AF547" s="167"/>
      <c r="AG547" s="167"/>
      <c r="AH547" s="167"/>
      <c r="AI547" s="167"/>
      <c r="AJ547" s="167"/>
      <c r="AK547" s="167"/>
      <c r="AL547" s="167"/>
      <c r="AM547" s="153"/>
      <c r="AN547" s="153"/>
    </row>
    <row r="548" spans="14:40" s="157" customFormat="1" ht="12.75" customHeight="1">
      <c r="N548" s="166"/>
      <c r="O548" s="166"/>
      <c r="P548" s="166"/>
      <c r="Q548" s="166"/>
      <c r="R548" s="166"/>
      <c r="S548" s="166"/>
      <c r="T548" s="166"/>
      <c r="U548" s="166"/>
      <c r="V548" s="167"/>
      <c r="W548" s="167"/>
      <c r="X548" s="166"/>
      <c r="Y548" s="167"/>
      <c r="Z548" s="167"/>
      <c r="AA548" s="167"/>
      <c r="AB548" s="167"/>
      <c r="AC548" s="167"/>
      <c r="AD548" s="167"/>
      <c r="AE548" s="167"/>
      <c r="AF548" s="167"/>
      <c r="AG548" s="167"/>
      <c r="AH548" s="167"/>
      <c r="AI548" s="167"/>
      <c r="AJ548" s="167"/>
      <c r="AK548" s="167"/>
      <c r="AL548" s="167"/>
      <c r="AM548" s="153"/>
      <c r="AN548" s="153"/>
    </row>
    <row r="549" spans="14:40" s="157" customFormat="1" ht="12.75" customHeight="1">
      <c r="N549" s="166"/>
      <c r="O549" s="166"/>
      <c r="P549" s="166"/>
      <c r="Q549" s="166"/>
      <c r="R549" s="166"/>
      <c r="S549" s="166"/>
      <c r="T549" s="166"/>
      <c r="U549" s="166"/>
      <c r="V549" s="167"/>
      <c r="W549" s="167"/>
      <c r="X549" s="166"/>
      <c r="Y549" s="167"/>
      <c r="Z549" s="167"/>
      <c r="AA549" s="167"/>
      <c r="AB549" s="167"/>
      <c r="AC549" s="167"/>
      <c r="AD549" s="167"/>
      <c r="AE549" s="167"/>
      <c r="AF549" s="167"/>
      <c r="AG549" s="167"/>
      <c r="AH549" s="167"/>
      <c r="AI549" s="167"/>
      <c r="AJ549" s="167"/>
      <c r="AK549" s="167"/>
      <c r="AL549" s="167"/>
      <c r="AM549" s="153"/>
      <c r="AN549" s="153"/>
    </row>
    <row r="550" spans="14:40" s="157" customFormat="1" ht="12.75" customHeight="1">
      <c r="N550" s="166"/>
      <c r="O550" s="166"/>
      <c r="P550" s="166"/>
      <c r="Q550" s="166"/>
      <c r="R550" s="166"/>
      <c r="S550" s="166"/>
      <c r="T550" s="166"/>
      <c r="U550" s="166"/>
      <c r="V550" s="167"/>
      <c r="W550" s="167"/>
      <c r="X550" s="166"/>
      <c r="Y550" s="167"/>
      <c r="Z550" s="167"/>
      <c r="AA550" s="167"/>
      <c r="AB550" s="167"/>
      <c r="AC550" s="167"/>
      <c r="AD550" s="167"/>
      <c r="AE550" s="167"/>
      <c r="AF550" s="167"/>
      <c r="AG550" s="167"/>
      <c r="AH550" s="167"/>
      <c r="AI550" s="167"/>
      <c r="AJ550" s="167"/>
      <c r="AK550" s="167"/>
      <c r="AL550" s="167"/>
      <c r="AM550" s="153"/>
      <c r="AN550" s="153"/>
    </row>
    <row r="551" spans="14:40" s="157" customFormat="1" ht="12.75" customHeight="1">
      <c r="N551" s="166"/>
      <c r="O551" s="166"/>
      <c r="P551" s="166"/>
      <c r="Q551" s="166"/>
      <c r="R551" s="166"/>
      <c r="S551" s="166"/>
      <c r="T551" s="166"/>
      <c r="U551" s="166"/>
      <c r="V551" s="167"/>
      <c r="W551" s="167"/>
      <c r="X551" s="166"/>
      <c r="Y551" s="167"/>
      <c r="Z551" s="167"/>
      <c r="AA551" s="167"/>
      <c r="AB551" s="167"/>
      <c r="AC551" s="167"/>
      <c r="AD551" s="167"/>
      <c r="AE551" s="167"/>
      <c r="AF551" s="167"/>
      <c r="AG551" s="167"/>
      <c r="AH551" s="167"/>
      <c r="AI551" s="167"/>
      <c r="AJ551" s="167"/>
      <c r="AK551" s="167"/>
      <c r="AL551" s="167"/>
      <c r="AM551" s="153"/>
      <c r="AN551" s="153"/>
    </row>
    <row r="552" spans="14:40" s="157" customFormat="1" ht="12.75" customHeight="1">
      <c r="N552" s="166"/>
      <c r="O552" s="166"/>
      <c r="P552" s="166"/>
      <c r="Q552" s="166"/>
      <c r="R552" s="166"/>
      <c r="S552" s="166"/>
      <c r="T552" s="166"/>
      <c r="U552" s="166"/>
      <c r="V552" s="167"/>
      <c r="W552" s="167"/>
      <c r="X552" s="166"/>
      <c r="Y552" s="167"/>
      <c r="Z552" s="167"/>
      <c r="AA552" s="167"/>
      <c r="AB552" s="167"/>
      <c r="AC552" s="167"/>
      <c r="AD552" s="167"/>
      <c r="AE552" s="167"/>
      <c r="AF552" s="167"/>
      <c r="AG552" s="167"/>
      <c r="AH552" s="167"/>
      <c r="AI552" s="167"/>
      <c r="AJ552" s="167"/>
      <c r="AK552" s="167"/>
      <c r="AL552" s="167"/>
      <c r="AM552" s="153"/>
      <c r="AN552" s="153"/>
    </row>
    <row r="553" spans="14:40" s="157" customFormat="1" ht="12.75" customHeight="1">
      <c r="N553" s="166"/>
      <c r="O553" s="166"/>
      <c r="P553" s="166"/>
      <c r="Q553" s="166"/>
      <c r="R553" s="166"/>
      <c r="S553" s="166"/>
      <c r="T553" s="166"/>
      <c r="U553" s="166"/>
      <c r="V553" s="167"/>
      <c r="W553" s="167"/>
      <c r="X553" s="166"/>
      <c r="Y553" s="167"/>
      <c r="Z553" s="167"/>
      <c r="AA553" s="167"/>
      <c r="AB553" s="167"/>
      <c r="AC553" s="167"/>
      <c r="AD553" s="167"/>
      <c r="AE553" s="167"/>
      <c r="AF553" s="167"/>
      <c r="AG553" s="167"/>
      <c r="AH553" s="167"/>
      <c r="AI553" s="167"/>
      <c r="AJ553" s="167"/>
      <c r="AK553" s="167"/>
      <c r="AL553" s="167"/>
      <c r="AM553" s="153"/>
      <c r="AN553" s="153"/>
    </row>
    <row r="554" spans="14:40" s="157" customFormat="1" ht="12.75" customHeight="1">
      <c r="N554" s="166"/>
      <c r="O554" s="166"/>
      <c r="P554" s="166"/>
      <c r="Q554" s="166"/>
      <c r="R554" s="166"/>
      <c r="S554" s="166"/>
      <c r="T554" s="166"/>
      <c r="U554" s="166"/>
      <c r="V554" s="167"/>
      <c r="W554" s="167"/>
      <c r="X554" s="166"/>
      <c r="Y554" s="167"/>
      <c r="Z554" s="167"/>
      <c r="AA554" s="167"/>
      <c r="AB554" s="167"/>
      <c r="AC554" s="167"/>
      <c r="AD554" s="167"/>
      <c r="AE554" s="167"/>
      <c r="AF554" s="167"/>
      <c r="AG554" s="167"/>
      <c r="AH554" s="167"/>
      <c r="AI554" s="167"/>
      <c r="AJ554" s="167"/>
      <c r="AK554" s="167"/>
      <c r="AL554" s="167"/>
      <c r="AM554" s="153"/>
      <c r="AN554" s="153"/>
    </row>
    <row r="555" spans="14:40" s="157" customFormat="1" ht="12.75" customHeight="1">
      <c r="N555" s="166"/>
      <c r="O555" s="166"/>
      <c r="P555" s="166"/>
      <c r="Q555" s="166"/>
      <c r="R555" s="166"/>
      <c r="S555" s="166"/>
      <c r="T555" s="166"/>
      <c r="U555" s="166"/>
      <c r="V555" s="167"/>
      <c r="W555" s="167"/>
      <c r="X555" s="166"/>
      <c r="Y555" s="167"/>
      <c r="Z555" s="167"/>
      <c r="AA555" s="167"/>
      <c r="AB555" s="167"/>
      <c r="AC555" s="167"/>
      <c r="AD555" s="167"/>
      <c r="AE555" s="167"/>
      <c r="AF555" s="167"/>
      <c r="AG555" s="167"/>
      <c r="AH555" s="167"/>
      <c r="AI555" s="167"/>
      <c r="AJ555" s="167"/>
      <c r="AK555" s="167"/>
      <c r="AL555" s="167"/>
      <c r="AM555" s="153"/>
      <c r="AN555" s="153"/>
    </row>
    <row r="556" spans="14:40" s="157" customFormat="1" ht="12.75" customHeight="1">
      <c r="N556" s="166"/>
      <c r="O556" s="166"/>
      <c r="P556" s="166"/>
      <c r="Q556" s="166"/>
      <c r="R556" s="166"/>
      <c r="S556" s="166"/>
      <c r="T556" s="166"/>
      <c r="U556" s="166"/>
      <c r="V556" s="167"/>
      <c r="W556" s="167"/>
      <c r="X556" s="166"/>
      <c r="Y556" s="167"/>
      <c r="Z556" s="167"/>
      <c r="AA556" s="167"/>
      <c r="AB556" s="167"/>
      <c r="AC556" s="167"/>
      <c r="AD556" s="167"/>
      <c r="AE556" s="167"/>
      <c r="AF556" s="167"/>
      <c r="AG556" s="167"/>
      <c r="AH556" s="167"/>
      <c r="AI556" s="167"/>
      <c r="AJ556" s="167"/>
      <c r="AK556" s="167"/>
      <c r="AL556" s="167"/>
      <c r="AM556" s="153"/>
      <c r="AN556" s="153"/>
    </row>
    <row r="557" spans="14:40" s="157" customFormat="1" ht="12.75" customHeight="1">
      <c r="N557" s="166"/>
      <c r="O557" s="166"/>
      <c r="P557" s="166"/>
      <c r="Q557" s="166"/>
      <c r="R557" s="166"/>
      <c r="S557" s="166"/>
      <c r="T557" s="166"/>
      <c r="U557" s="166"/>
      <c r="V557" s="167"/>
      <c r="W557" s="167"/>
      <c r="X557" s="166"/>
      <c r="Y557" s="167"/>
      <c r="Z557" s="167"/>
      <c r="AA557" s="167"/>
      <c r="AB557" s="167"/>
      <c r="AC557" s="167"/>
      <c r="AD557" s="167"/>
      <c r="AE557" s="167"/>
      <c r="AF557" s="167"/>
      <c r="AG557" s="167"/>
      <c r="AH557" s="167"/>
      <c r="AI557" s="167"/>
      <c r="AJ557" s="167"/>
      <c r="AK557" s="167"/>
      <c r="AL557" s="167"/>
      <c r="AM557" s="153"/>
      <c r="AN557" s="153"/>
    </row>
    <row r="558" spans="14:40" s="157" customFormat="1" ht="12.75" customHeight="1">
      <c r="N558" s="166"/>
      <c r="O558" s="166"/>
      <c r="P558" s="166"/>
      <c r="Q558" s="166"/>
      <c r="R558" s="166"/>
      <c r="S558" s="166"/>
      <c r="T558" s="166"/>
      <c r="U558" s="166"/>
      <c r="V558" s="167"/>
      <c r="W558" s="167"/>
      <c r="X558" s="166"/>
      <c r="Y558" s="167"/>
      <c r="Z558" s="167"/>
      <c r="AA558" s="167"/>
      <c r="AB558" s="167"/>
      <c r="AC558" s="167"/>
      <c r="AD558" s="167"/>
      <c r="AE558" s="167"/>
      <c r="AF558" s="167"/>
      <c r="AG558" s="167"/>
      <c r="AH558" s="167"/>
      <c r="AI558" s="167"/>
      <c r="AJ558" s="167"/>
      <c r="AK558" s="167"/>
      <c r="AL558" s="167"/>
      <c r="AM558" s="153"/>
      <c r="AN558" s="153"/>
    </row>
    <row r="559" spans="14:40" s="157" customFormat="1" ht="12.75" customHeight="1">
      <c r="N559" s="166"/>
      <c r="O559" s="166"/>
      <c r="P559" s="166"/>
      <c r="Q559" s="166"/>
      <c r="R559" s="166"/>
      <c r="S559" s="166"/>
      <c r="T559" s="166"/>
      <c r="U559" s="166"/>
      <c r="V559" s="167"/>
      <c r="W559" s="167"/>
      <c r="X559" s="166"/>
      <c r="Y559" s="167"/>
      <c r="Z559" s="167"/>
      <c r="AA559" s="167"/>
      <c r="AB559" s="167"/>
      <c r="AC559" s="167"/>
      <c r="AD559" s="167"/>
      <c r="AE559" s="167"/>
      <c r="AF559" s="167"/>
      <c r="AG559" s="167"/>
      <c r="AH559" s="167"/>
      <c r="AI559" s="167"/>
      <c r="AJ559" s="167"/>
      <c r="AK559" s="167"/>
      <c r="AL559" s="167"/>
      <c r="AM559" s="153"/>
      <c r="AN559" s="153"/>
    </row>
    <row r="560" spans="14:40" s="157" customFormat="1" ht="12.75" customHeight="1">
      <c r="N560" s="166"/>
      <c r="O560" s="166"/>
      <c r="P560" s="166"/>
      <c r="Q560" s="166"/>
      <c r="R560" s="166"/>
      <c r="S560" s="166"/>
      <c r="T560" s="166"/>
      <c r="U560" s="166"/>
      <c r="V560" s="167"/>
      <c r="W560" s="167"/>
      <c r="X560" s="166"/>
      <c r="Y560" s="167"/>
      <c r="Z560" s="167"/>
      <c r="AA560" s="167"/>
      <c r="AB560" s="167"/>
      <c r="AC560" s="167"/>
      <c r="AD560" s="167"/>
      <c r="AE560" s="167"/>
      <c r="AF560" s="167"/>
      <c r="AG560" s="167"/>
      <c r="AH560" s="167"/>
      <c r="AI560" s="167"/>
      <c r="AJ560" s="167"/>
      <c r="AK560" s="167"/>
      <c r="AL560" s="167"/>
      <c r="AM560" s="153"/>
      <c r="AN560" s="153"/>
    </row>
    <row r="561" spans="14:40" s="157" customFormat="1" ht="12.75" customHeight="1">
      <c r="N561" s="166"/>
      <c r="O561" s="166"/>
      <c r="P561" s="166"/>
      <c r="Q561" s="166"/>
      <c r="R561" s="166"/>
      <c r="S561" s="166"/>
      <c r="T561" s="166"/>
      <c r="U561" s="166"/>
      <c r="V561" s="167"/>
      <c r="W561" s="167"/>
      <c r="X561" s="166"/>
      <c r="Y561" s="167"/>
      <c r="Z561" s="167"/>
      <c r="AA561" s="167"/>
      <c r="AB561" s="167"/>
      <c r="AC561" s="167"/>
      <c r="AD561" s="167"/>
      <c r="AE561" s="167"/>
      <c r="AF561" s="167"/>
      <c r="AG561" s="167"/>
      <c r="AH561" s="167"/>
      <c r="AI561" s="167"/>
      <c r="AJ561" s="167"/>
      <c r="AK561" s="167"/>
      <c r="AL561" s="167"/>
      <c r="AM561" s="153"/>
      <c r="AN561" s="153"/>
    </row>
    <row r="562" spans="14:40" s="157" customFormat="1" ht="12.75" customHeight="1">
      <c r="N562" s="166"/>
      <c r="O562" s="166"/>
      <c r="P562" s="166"/>
      <c r="Q562" s="166"/>
      <c r="R562" s="166"/>
      <c r="S562" s="166"/>
      <c r="T562" s="166"/>
      <c r="U562" s="166"/>
      <c r="V562" s="167"/>
      <c r="W562" s="167"/>
      <c r="X562" s="166"/>
      <c r="Y562" s="167"/>
      <c r="Z562" s="167"/>
      <c r="AA562" s="167"/>
      <c r="AB562" s="167"/>
      <c r="AC562" s="167"/>
      <c r="AD562" s="167"/>
      <c r="AE562" s="167"/>
      <c r="AF562" s="167"/>
      <c r="AG562" s="167"/>
      <c r="AH562" s="167"/>
      <c r="AI562" s="167"/>
      <c r="AJ562" s="167"/>
      <c r="AK562" s="167"/>
      <c r="AL562" s="167"/>
      <c r="AM562" s="153"/>
      <c r="AN562" s="153"/>
    </row>
    <row r="563" spans="14:40" s="157" customFormat="1" ht="12.75" customHeight="1">
      <c r="N563" s="166"/>
      <c r="O563" s="166"/>
      <c r="P563" s="166"/>
      <c r="Q563" s="166"/>
      <c r="R563" s="166"/>
      <c r="S563" s="166"/>
      <c r="T563" s="166"/>
      <c r="U563" s="166"/>
      <c r="V563" s="167"/>
      <c r="W563" s="167"/>
      <c r="X563" s="166"/>
      <c r="Y563" s="167"/>
      <c r="Z563" s="167"/>
      <c r="AA563" s="167"/>
      <c r="AB563" s="167"/>
      <c r="AC563" s="167"/>
      <c r="AD563" s="167"/>
      <c r="AE563" s="167"/>
      <c r="AF563" s="167"/>
      <c r="AG563" s="167"/>
      <c r="AH563" s="167"/>
      <c r="AI563" s="167"/>
      <c r="AJ563" s="167"/>
      <c r="AK563" s="167"/>
      <c r="AL563" s="167"/>
      <c r="AM563" s="153"/>
      <c r="AN563" s="153"/>
    </row>
    <row r="564" spans="14:40" s="157" customFormat="1" ht="12.75" customHeight="1">
      <c r="N564" s="166"/>
      <c r="O564" s="166"/>
      <c r="P564" s="166"/>
      <c r="Q564" s="166"/>
      <c r="R564" s="166"/>
      <c r="S564" s="166"/>
      <c r="T564" s="166"/>
      <c r="U564" s="166"/>
      <c r="V564" s="167"/>
      <c r="W564" s="167"/>
      <c r="X564" s="166"/>
      <c r="Y564" s="167"/>
      <c r="Z564" s="167"/>
      <c r="AA564" s="167"/>
      <c r="AB564" s="167"/>
      <c r="AC564" s="167"/>
      <c r="AD564" s="167"/>
      <c r="AE564" s="167"/>
      <c r="AF564" s="167"/>
      <c r="AG564" s="167"/>
      <c r="AH564" s="167"/>
      <c r="AI564" s="167"/>
      <c r="AJ564" s="167"/>
      <c r="AK564" s="167"/>
      <c r="AL564" s="167"/>
      <c r="AM564" s="153"/>
      <c r="AN564" s="153"/>
    </row>
    <row r="565" spans="14:40" s="157" customFormat="1" ht="12.75" customHeight="1">
      <c r="N565" s="166"/>
      <c r="O565" s="166"/>
      <c r="P565" s="166"/>
      <c r="Q565" s="166"/>
      <c r="R565" s="166"/>
      <c r="S565" s="166"/>
      <c r="T565" s="166"/>
      <c r="U565" s="166"/>
      <c r="V565" s="167"/>
      <c r="W565" s="167"/>
      <c r="X565" s="166"/>
      <c r="Y565" s="167"/>
      <c r="Z565" s="167"/>
      <c r="AA565" s="167"/>
      <c r="AB565" s="167"/>
      <c r="AC565" s="167"/>
      <c r="AD565" s="167"/>
      <c r="AE565" s="167"/>
      <c r="AF565" s="167"/>
      <c r="AG565" s="167"/>
      <c r="AH565" s="167"/>
      <c r="AI565" s="167"/>
      <c r="AJ565" s="167"/>
      <c r="AK565" s="167"/>
      <c r="AL565" s="167"/>
      <c r="AM565" s="153"/>
      <c r="AN565" s="153"/>
    </row>
    <row r="566" spans="14:40" s="157" customFormat="1" ht="12.75" customHeight="1">
      <c r="N566" s="166"/>
      <c r="O566" s="166"/>
      <c r="P566" s="166"/>
      <c r="Q566" s="166"/>
      <c r="R566" s="166"/>
      <c r="S566" s="166"/>
      <c r="T566" s="166"/>
      <c r="U566" s="166"/>
      <c r="V566" s="167"/>
      <c r="W566" s="167"/>
      <c r="X566" s="166"/>
      <c r="Y566" s="167"/>
      <c r="Z566" s="167"/>
      <c r="AA566" s="167"/>
      <c r="AB566" s="167"/>
      <c r="AC566" s="167"/>
      <c r="AD566" s="167"/>
      <c r="AE566" s="167"/>
      <c r="AF566" s="167"/>
      <c r="AG566" s="167"/>
      <c r="AH566" s="167"/>
      <c r="AI566" s="167"/>
      <c r="AJ566" s="167"/>
      <c r="AK566" s="167"/>
      <c r="AL566" s="167"/>
      <c r="AM566" s="153"/>
      <c r="AN566" s="153"/>
    </row>
    <row r="567" spans="14:40" s="157" customFormat="1" ht="12.75" customHeight="1">
      <c r="N567" s="166"/>
      <c r="O567" s="166"/>
      <c r="P567" s="166"/>
      <c r="Q567" s="166"/>
      <c r="R567" s="166"/>
      <c r="S567" s="166"/>
      <c r="T567" s="166"/>
      <c r="U567" s="166"/>
      <c r="V567" s="167"/>
      <c r="W567" s="167"/>
      <c r="X567" s="166"/>
      <c r="Y567" s="167"/>
      <c r="Z567" s="167"/>
      <c r="AA567" s="167"/>
      <c r="AB567" s="167"/>
      <c r="AC567" s="167"/>
      <c r="AD567" s="167"/>
      <c r="AE567" s="167"/>
      <c r="AF567" s="167"/>
      <c r="AG567" s="167"/>
      <c r="AH567" s="167"/>
      <c r="AI567" s="167"/>
      <c r="AJ567" s="167"/>
      <c r="AK567" s="167"/>
      <c r="AL567" s="167"/>
      <c r="AM567" s="153"/>
      <c r="AN567" s="153"/>
    </row>
    <row r="568" spans="14:40" s="157" customFormat="1" ht="12.75" customHeight="1">
      <c r="N568" s="166"/>
      <c r="O568" s="166"/>
      <c r="P568" s="166"/>
      <c r="Q568" s="166"/>
      <c r="R568" s="166"/>
      <c r="S568" s="166"/>
      <c r="T568" s="166"/>
      <c r="U568" s="166"/>
      <c r="V568" s="167"/>
      <c r="W568" s="167"/>
      <c r="X568" s="166"/>
      <c r="Y568" s="167"/>
      <c r="Z568" s="167"/>
      <c r="AA568" s="167"/>
      <c r="AB568" s="167"/>
      <c r="AC568" s="167"/>
      <c r="AD568" s="167"/>
      <c r="AE568" s="167"/>
      <c r="AF568" s="167"/>
      <c r="AG568" s="167"/>
      <c r="AH568" s="167"/>
      <c r="AI568" s="167"/>
      <c r="AJ568" s="167"/>
      <c r="AK568" s="167"/>
      <c r="AL568" s="167"/>
      <c r="AM568" s="153"/>
      <c r="AN568" s="153"/>
    </row>
    <row r="569" spans="14:40" s="157" customFormat="1" ht="12.75" customHeight="1">
      <c r="N569" s="166"/>
      <c r="O569" s="166"/>
      <c r="P569" s="166"/>
      <c r="Q569" s="166"/>
      <c r="R569" s="166"/>
      <c r="S569" s="166"/>
      <c r="T569" s="166"/>
      <c r="U569" s="166"/>
      <c r="V569" s="167"/>
      <c r="W569" s="167"/>
      <c r="X569" s="166"/>
      <c r="Y569" s="167"/>
      <c r="Z569" s="167"/>
      <c r="AA569" s="167"/>
      <c r="AB569" s="167"/>
      <c r="AC569" s="167"/>
      <c r="AD569" s="167"/>
      <c r="AE569" s="167"/>
      <c r="AF569" s="167"/>
      <c r="AG569" s="167"/>
      <c r="AH569" s="167"/>
      <c r="AI569" s="167"/>
      <c r="AJ569" s="167"/>
      <c r="AK569" s="167"/>
      <c r="AL569" s="167"/>
      <c r="AM569" s="153"/>
      <c r="AN569" s="153"/>
    </row>
    <row r="570" spans="14:40" s="157" customFormat="1" ht="12.75" customHeight="1">
      <c r="N570" s="166"/>
      <c r="O570" s="166"/>
      <c r="P570" s="166"/>
      <c r="Q570" s="166"/>
      <c r="R570" s="166"/>
      <c r="S570" s="166"/>
      <c r="T570" s="166"/>
      <c r="U570" s="166"/>
      <c r="V570" s="167"/>
      <c r="W570" s="167"/>
      <c r="X570" s="166"/>
      <c r="Y570" s="167"/>
      <c r="Z570" s="167"/>
      <c r="AA570" s="167"/>
      <c r="AB570" s="167"/>
      <c r="AC570" s="167"/>
      <c r="AD570" s="167"/>
      <c r="AE570" s="167"/>
      <c r="AF570" s="167"/>
      <c r="AG570" s="167"/>
      <c r="AH570" s="167"/>
      <c r="AI570" s="167"/>
      <c r="AJ570" s="167"/>
      <c r="AK570" s="167"/>
      <c r="AL570" s="167"/>
      <c r="AM570" s="153"/>
      <c r="AN570" s="153"/>
    </row>
    <row r="571" spans="14:40" s="157" customFormat="1" ht="12.75" customHeight="1">
      <c r="N571" s="166"/>
      <c r="O571" s="166"/>
      <c r="P571" s="166"/>
      <c r="Q571" s="166"/>
      <c r="R571" s="166"/>
      <c r="S571" s="166"/>
      <c r="T571" s="166"/>
      <c r="U571" s="166"/>
      <c r="V571" s="167"/>
      <c r="W571" s="167"/>
      <c r="X571" s="166"/>
      <c r="Y571" s="167"/>
      <c r="Z571" s="167"/>
      <c r="AA571" s="167"/>
      <c r="AB571" s="167"/>
      <c r="AC571" s="167"/>
      <c r="AD571" s="167"/>
      <c r="AE571" s="167"/>
      <c r="AF571" s="167"/>
      <c r="AG571" s="167"/>
      <c r="AH571" s="167"/>
      <c r="AI571" s="167"/>
      <c r="AJ571" s="167"/>
      <c r="AK571" s="167"/>
      <c r="AL571" s="167"/>
      <c r="AM571" s="153"/>
      <c r="AN571" s="153"/>
    </row>
    <row r="572" spans="14:40" s="157" customFormat="1" ht="12.75" customHeight="1">
      <c r="N572" s="166"/>
      <c r="O572" s="166"/>
      <c r="P572" s="166"/>
      <c r="Q572" s="166"/>
      <c r="R572" s="166"/>
      <c r="S572" s="166"/>
      <c r="T572" s="166"/>
      <c r="U572" s="166"/>
      <c r="V572" s="167"/>
      <c r="W572" s="167"/>
      <c r="X572" s="166"/>
      <c r="Y572" s="167"/>
      <c r="Z572" s="167"/>
      <c r="AA572" s="167"/>
      <c r="AB572" s="167"/>
      <c r="AC572" s="167"/>
      <c r="AD572" s="167"/>
      <c r="AE572" s="167"/>
      <c r="AF572" s="167"/>
      <c r="AG572" s="167"/>
      <c r="AH572" s="167"/>
      <c r="AI572" s="167"/>
      <c r="AJ572" s="167"/>
      <c r="AK572" s="167"/>
      <c r="AL572" s="167"/>
      <c r="AM572" s="153"/>
      <c r="AN572" s="153"/>
    </row>
    <row r="573" spans="14:40" s="157" customFormat="1" ht="12.75" customHeight="1">
      <c r="N573" s="166"/>
      <c r="O573" s="166"/>
      <c r="P573" s="166"/>
      <c r="Q573" s="166"/>
      <c r="R573" s="166"/>
      <c r="S573" s="166"/>
      <c r="T573" s="166"/>
      <c r="U573" s="166"/>
      <c r="V573" s="167"/>
      <c r="W573" s="167"/>
      <c r="X573" s="166"/>
      <c r="Y573" s="167"/>
      <c r="Z573" s="167"/>
      <c r="AA573" s="167"/>
      <c r="AB573" s="167"/>
      <c r="AC573" s="167"/>
      <c r="AD573" s="167"/>
      <c r="AE573" s="167"/>
      <c r="AF573" s="167"/>
      <c r="AG573" s="167"/>
      <c r="AH573" s="167"/>
      <c r="AI573" s="167"/>
      <c r="AJ573" s="167"/>
      <c r="AK573" s="167"/>
      <c r="AL573" s="167"/>
      <c r="AM573" s="153"/>
      <c r="AN573" s="153"/>
    </row>
    <row r="574" spans="14:40" s="157" customFormat="1" ht="12.75" customHeight="1">
      <c r="N574" s="166"/>
      <c r="O574" s="166"/>
      <c r="P574" s="166"/>
      <c r="Q574" s="166"/>
      <c r="R574" s="166"/>
      <c r="S574" s="166"/>
      <c r="T574" s="166"/>
      <c r="U574" s="166"/>
      <c r="V574" s="167"/>
      <c r="W574" s="167"/>
      <c r="X574" s="166"/>
      <c r="Y574" s="167"/>
      <c r="Z574" s="167"/>
      <c r="AA574" s="167"/>
      <c r="AB574" s="167"/>
      <c r="AC574" s="167"/>
      <c r="AD574" s="167"/>
      <c r="AE574" s="167"/>
      <c r="AF574" s="167"/>
      <c r="AG574" s="167"/>
      <c r="AH574" s="167"/>
      <c r="AI574" s="167"/>
      <c r="AJ574" s="167"/>
      <c r="AK574" s="167"/>
      <c r="AL574" s="167"/>
      <c r="AM574" s="153"/>
      <c r="AN574" s="153"/>
    </row>
    <row r="575" spans="14:40" s="157" customFormat="1" ht="12.75" customHeight="1">
      <c r="N575" s="166"/>
      <c r="O575" s="166"/>
      <c r="P575" s="166"/>
      <c r="Q575" s="166"/>
      <c r="R575" s="166"/>
      <c r="S575" s="166"/>
      <c r="T575" s="166"/>
      <c r="U575" s="166"/>
      <c r="V575" s="167"/>
      <c r="W575" s="167"/>
      <c r="X575" s="166"/>
      <c r="Y575" s="167"/>
      <c r="Z575" s="167"/>
      <c r="AA575" s="167"/>
      <c r="AB575" s="167"/>
      <c r="AC575" s="167"/>
      <c r="AD575" s="167"/>
      <c r="AE575" s="167"/>
      <c r="AF575" s="167"/>
      <c r="AG575" s="167"/>
      <c r="AH575" s="167"/>
      <c r="AI575" s="167"/>
      <c r="AJ575" s="167"/>
      <c r="AK575" s="167"/>
      <c r="AL575" s="167"/>
      <c r="AM575" s="153"/>
      <c r="AN575" s="153"/>
    </row>
    <row r="576" spans="14:40" s="157" customFormat="1" ht="12.75" customHeight="1">
      <c r="N576" s="166"/>
      <c r="O576" s="166"/>
      <c r="P576" s="166"/>
      <c r="Q576" s="166"/>
      <c r="R576" s="166"/>
      <c r="S576" s="166"/>
      <c r="T576" s="166"/>
      <c r="U576" s="166"/>
      <c r="V576" s="167"/>
      <c r="W576" s="167"/>
      <c r="X576" s="166"/>
      <c r="Y576" s="167"/>
      <c r="Z576" s="167"/>
      <c r="AA576" s="167"/>
      <c r="AB576" s="167"/>
      <c r="AC576" s="167"/>
      <c r="AD576" s="167"/>
      <c r="AE576" s="167"/>
      <c r="AF576" s="167"/>
      <c r="AG576" s="167"/>
      <c r="AH576" s="167"/>
      <c r="AI576" s="167"/>
      <c r="AJ576" s="167"/>
      <c r="AK576" s="167"/>
      <c r="AL576" s="167"/>
      <c r="AM576" s="153"/>
      <c r="AN576" s="153"/>
    </row>
    <row r="577" spans="14:40" s="157" customFormat="1">
      <c r="N577" s="166"/>
      <c r="O577" s="166"/>
      <c r="P577" s="166"/>
      <c r="Q577" s="166"/>
      <c r="R577" s="166"/>
      <c r="S577" s="166"/>
      <c r="T577" s="166"/>
      <c r="U577" s="166"/>
      <c r="V577" s="167"/>
      <c r="W577" s="167"/>
      <c r="X577" s="166"/>
      <c r="Y577" s="167"/>
      <c r="Z577" s="167"/>
      <c r="AA577" s="167"/>
      <c r="AB577" s="167"/>
      <c r="AC577" s="167"/>
      <c r="AD577" s="167"/>
      <c r="AE577" s="167"/>
      <c r="AF577" s="167"/>
      <c r="AG577" s="167"/>
      <c r="AH577" s="167"/>
      <c r="AI577" s="167"/>
      <c r="AJ577" s="167"/>
      <c r="AK577" s="167"/>
      <c r="AL577" s="167"/>
      <c r="AM577" s="153"/>
      <c r="AN577" s="153"/>
    </row>
    <row r="578" spans="14:40" s="157" customFormat="1">
      <c r="N578" s="166"/>
      <c r="O578" s="166"/>
      <c r="P578" s="166"/>
      <c r="Q578" s="166"/>
      <c r="R578" s="166"/>
      <c r="S578" s="166"/>
      <c r="T578" s="166"/>
      <c r="U578" s="166"/>
      <c r="V578" s="167"/>
      <c r="W578" s="167"/>
      <c r="X578" s="166"/>
      <c r="Y578" s="167"/>
      <c r="Z578" s="167"/>
      <c r="AA578" s="167"/>
      <c r="AB578" s="167"/>
      <c r="AC578" s="167"/>
      <c r="AD578" s="167"/>
      <c r="AE578" s="167"/>
      <c r="AF578" s="167"/>
      <c r="AG578" s="167"/>
      <c r="AH578" s="167"/>
      <c r="AI578" s="167"/>
      <c r="AJ578" s="167"/>
      <c r="AK578" s="167"/>
      <c r="AL578" s="167"/>
      <c r="AM578" s="153"/>
      <c r="AN578" s="153"/>
    </row>
    <row r="579" spans="14:40" s="157" customFormat="1">
      <c r="N579" s="166"/>
      <c r="O579" s="166"/>
      <c r="P579" s="166"/>
      <c r="Q579" s="166"/>
      <c r="R579" s="166"/>
      <c r="S579" s="166"/>
      <c r="T579" s="166"/>
      <c r="U579" s="166"/>
      <c r="V579" s="167"/>
      <c r="W579" s="167"/>
      <c r="X579" s="166"/>
      <c r="Y579" s="167"/>
      <c r="Z579" s="167"/>
      <c r="AA579" s="167"/>
      <c r="AB579" s="167"/>
      <c r="AC579" s="167"/>
      <c r="AD579" s="167"/>
      <c r="AE579" s="167"/>
      <c r="AF579" s="167"/>
      <c r="AG579" s="167"/>
      <c r="AH579" s="167"/>
      <c r="AI579" s="167"/>
      <c r="AJ579" s="167"/>
      <c r="AK579" s="167"/>
      <c r="AL579" s="167"/>
      <c r="AM579" s="153"/>
      <c r="AN579" s="153"/>
    </row>
    <row r="580" spans="14:40" s="157" customFormat="1">
      <c r="N580" s="166"/>
      <c r="O580" s="166"/>
      <c r="P580" s="166"/>
      <c r="Q580" s="166"/>
      <c r="R580" s="166"/>
      <c r="S580" s="166"/>
      <c r="T580" s="166"/>
      <c r="U580" s="166"/>
      <c r="V580" s="167"/>
      <c r="W580" s="167"/>
      <c r="X580" s="166"/>
      <c r="Y580" s="167"/>
      <c r="Z580" s="167"/>
      <c r="AA580" s="167"/>
      <c r="AB580" s="167"/>
      <c r="AC580" s="167"/>
      <c r="AD580" s="167"/>
      <c r="AE580" s="167"/>
      <c r="AF580" s="167"/>
      <c r="AG580" s="167"/>
      <c r="AH580" s="167"/>
      <c r="AI580" s="167"/>
      <c r="AJ580" s="167"/>
      <c r="AK580" s="167"/>
      <c r="AL580" s="167"/>
      <c r="AM580" s="153"/>
      <c r="AN580" s="153"/>
    </row>
    <row r="581" spans="14:40" s="157" customFormat="1">
      <c r="N581" s="166"/>
      <c r="O581" s="166"/>
      <c r="P581" s="166"/>
      <c r="Q581" s="166"/>
      <c r="R581" s="166"/>
      <c r="S581" s="166"/>
      <c r="T581" s="166"/>
      <c r="U581" s="166"/>
      <c r="V581" s="167"/>
      <c r="W581" s="167"/>
      <c r="X581" s="166"/>
      <c r="Y581" s="167"/>
      <c r="Z581" s="167"/>
      <c r="AA581" s="167"/>
      <c r="AB581" s="167"/>
      <c r="AC581" s="167"/>
      <c r="AD581" s="167"/>
      <c r="AE581" s="167"/>
      <c r="AF581" s="167"/>
      <c r="AG581" s="167"/>
      <c r="AH581" s="167"/>
      <c r="AI581" s="167"/>
      <c r="AJ581" s="167"/>
      <c r="AK581" s="167"/>
      <c r="AL581" s="167"/>
      <c r="AM581" s="153"/>
      <c r="AN581" s="153"/>
    </row>
    <row r="582" spans="14:40" s="157" customFormat="1">
      <c r="N582" s="166"/>
      <c r="O582" s="166"/>
      <c r="P582" s="166"/>
      <c r="Q582" s="166"/>
      <c r="R582" s="166"/>
      <c r="S582" s="166"/>
      <c r="T582" s="166"/>
      <c r="U582" s="166"/>
      <c r="V582" s="167"/>
      <c r="W582" s="167"/>
      <c r="X582" s="166"/>
      <c r="Y582" s="167"/>
      <c r="Z582" s="167"/>
      <c r="AA582" s="167"/>
      <c r="AB582" s="167"/>
      <c r="AC582" s="167"/>
      <c r="AD582" s="167"/>
      <c r="AE582" s="167"/>
      <c r="AF582" s="167"/>
      <c r="AG582" s="167"/>
      <c r="AH582" s="167"/>
      <c r="AI582" s="167"/>
      <c r="AJ582" s="167"/>
      <c r="AK582" s="167"/>
      <c r="AL582" s="167"/>
      <c r="AM582" s="153"/>
      <c r="AN582" s="153"/>
    </row>
    <row r="583" spans="14:40" s="157" customFormat="1">
      <c r="N583" s="166"/>
      <c r="O583" s="166"/>
      <c r="P583" s="166"/>
      <c r="Q583" s="166"/>
      <c r="R583" s="166"/>
      <c r="S583" s="166"/>
      <c r="T583" s="166"/>
      <c r="U583" s="166"/>
      <c r="V583" s="167"/>
      <c r="W583" s="167"/>
      <c r="X583" s="166"/>
      <c r="Y583" s="167"/>
      <c r="Z583" s="167"/>
      <c r="AA583" s="167"/>
      <c r="AB583" s="167"/>
      <c r="AC583" s="167"/>
      <c r="AD583" s="167"/>
      <c r="AE583" s="167"/>
      <c r="AF583" s="167"/>
      <c r="AG583" s="167"/>
      <c r="AH583" s="167"/>
      <c r="AI583" s="167"/>
      <c r="AJ583" s="167"/>
      <c r="AK583" s="167"/>
      <c r="AL583" s="167"/>
      <c r="AM583" s="153"/>
      <c r="AN583" s="153"/>
    </row>
    <row r="584" spans="14:40" s="157" customFormat="1">
      <c r="N584" s="166"/>
      <c r="O584" s="166"/>
      <c r="P584" s="166"/>
      <c r="Q584" s="166"/>
      <c r="R584" s="166"/>
      <c r="S584" s="166"/>
      <c r="T584" s="166"/>
      <c r="U584" s="166"/>
      <c r="V584" s="167"/>
      <c r="W584" s="167"/>
      <c r="X584" s="166"/>
      <c r="Y584" s="167"/>
      <c r="Z584" s="167"/>
      <c r="AA584" s="167"/>
      <c r="AB584" s="167"/>
      <c r="AC584" s="167"/>
      <c r="AD584" s="167"/>
      <c r="AE584" s="167"/>
      <c r="AF584" s="167"/>
      <c r="AG584" s="167"/>
      <c r="AH584" s="167"/>
      <c r="AI584" s="167"/>
      <c r="AJ584" s="167"/>
      <c r="AK584" s="167"/>
      <c r="AL584" s="167"/>
      <c r="AM584" s="153"/>
      <c r="AN584" s="153"/>
    </row>
    <row r="585" spans="14:40" s="157" customFormat="1">
      <c r="N585" s="166"/>
      <c r="O585" s="166"/>
      <c r="P585" s="166"/>
      <c r="Q585" s="166"/>
      <c r="R585" s="166"/>
      <c r="S585" s="166"/>
      <c r="T585" s="166"/>
      <c r="U585" s="166"/>
      <c r="V585" s="167"/>
      <c r="W585" s="167"/>
      <c r="X585" s="166"/>
      <c r="Y585" s="167"/>
      <c r="Z585" s="167"/>
      <c r="AA585" s="167"/>
      <c r="AB585" s="167"/>
      <c r="AC585" s="167"/>
      <c r="AD585" s="167"/>
      <c r="AE585" s="167"/>
      <c r="AF585" s="167"/>
      <c r="AG585" s="167"/>
      <c r="AH585" s="167"/>
      <c r="AI585" s="167"/>
      <c r="AJ585" s="167"/>
      <c r="AK585" s="167"/>
      <c r="AL585" s="167"/>
      <c r="AM585" s="153"/>
      <c r="AN585" s="153"/>
    </row>
    <row r="586" spans="14:40" s="157" customFormat="1">
      <c r="N586" s="166"/>
      <c r="O586" s="166"/>
      <c r="P586" s="166"/>
      <c r="Q586" s="166"/>
      <c r="R586" s="166"/>
      <c r="S586" s="166"/>
      <c r="T586" s="166"/>
      <c r="U586" s="166"/>
      <c r="V586" s="167"/>
      <c r="W586" s="167"/>
      <c r="X586" s="166"/>
      <c r="Y586" s="167"/>
      <c r="Z586" s="167"/>
      <c r="AA586" s="167"/>
      <c r="AB586" s="167"/>
      <c r="AC586" s="167"/>
      <c r="AD586" s="167"/>
      <c r="AE586" s="167"/>
      <c r="AF586" s="167"/>
      <c r="AG586" s="167"/>
      <c r="AH586" s="167"/>
      <c r="AI586" s="167"/>
      <c r="AJ586" s="167"/>
      <c r="AK586" s="167"/>
      <c r="AL586" s="167"/>
      <c r="AM586" s="153"/>
      <c r="AN586" s="153"/>
    </row>
    <row r="587" spans="14:40" s="157" customFormat="1">
      <c r="N587" s="166"/>
      <c r="O587" s="166"/>
      <c r="P587" s="166"/>
      <c r="Q587" s="166"/>
      <c r="R587" s="166"/>
      <c r="S587" s="166"/>
      <c r="T587" s="166"/>
      <c r="U587" s="166"/>
      <c r="V587" s="167"/>
      <c r="W587" s="167"/>
      <c r="X587" s="166"/>
      <c r="Y587" s="167"/>
      <c r="Z587" s="167"/>
      <c r="AA587" s="167"/>
      <c r="AB587" s="167"/>
      <c r="AC587" s="167"/>
      <c r="AD587" s="167"/>
      <c r="AE587" s="167"/>
      <c r="AF587" s="167"/>
      <c r="AG587" s="167"/>
      <c r="AH587" s="167"/>
      <c r="AI587" s="167"/>
      <c r="AJ587" s="167"/>
      <c r="AK587" s="167"/>
      <c r="AL587" s="167"/>
      <c r="AM587" s="153"/>
      <c r="AN587" s="153"/>
    </row>
    <row r="588" spans="14:40" s="157" customFormat="1">
      <c r="N588" s="166"/>
      <c r="O588" s="166"/>
      <c r="P588" s="166"/>
      <c r="Q588" s="166"/>
      <c r="R588" s="166"/>
      <c r="S588" s="166"/>
      <c r="T588" s="166"/>
      <c r="U588" s="166"/>
      <c r="V588" s="167"/>
      <c r="W588" s="167"/>
      <c r="X588" s="166"/>
      <c r="Y588" s="167"/>
      <c r="Z588" s="167"/>
      <c r="AA588" s="167"/>
      <c r="AB588" s="167"/>
      <c r="AC588" s="167"/>
      <c r="AD588" s="167"/>
      <c r="AE588" s="167"/>
      <c r="AF588" s="167"/>
      <c r="AG588" s="167"/>
      <c r="AH588" s="167"/>
      <c r="AI588" s="167"/>
      <c r="AJ588" s="167"/>
      <c r="AK588" s="167"/>
      <c r="AL588" s="167"/>
      <c r="AM588" s="153"/>
      <c r="AN588" s="153"/>
    </row>
    <row r="589" spans="14:40" s="157" customFormat="1">
      <c r="N589" s="166"/>
      <c r="O589" s="166"/>
      <c r="P589" s="166"/>
      <c r="Q589" s="166"/>
      <c r="R589" s="166"/>
      <c r="S589" s="166"/>
      <c r="T589" s="166"/>
      <c r="U589" s="166"/>
      <c r="V589" s="167"/>
      <c r="W589" s="167"/>
      <c r="X589" s="166"/>
      <c r="Y589" s="167"/>
      <c r="Z589" s="167"/>
      <c r="AA589" s="167"/>
      <c r="AB589" s="167"/>
      <c r="AC589" s="167"/>
      <c r="AD589" s="167"/>
      <c r="AE589" s="167"/>
      <c r="AF589" s="167"/>
      <c r="AG589" s="167"/>
      <c r="AH589" s="167"/>
      <c r="AI589" s="167"/>
      <c r="AJ589" s="167"/>
      <c r="AK589" s="167"/>
      <c r="AL589" s="167"/>
      <c r="AM589" s="153"/>
      <c r="AN589" s="153"/>
    </row>
    <row r="590" spans="14:40" s="157" customFormat="1">
      <c r="N590" s="166"/>
      <c r="O590" s="166"/>
      <c r="P590" s="166"/>
      <c r="Q590" s="166"/>
      <c r="R590" s="166"/>
      <c r="S590" s="166"/>
      <c r="T590" s="166"/>
      <c r="U590" s="166"/>
      <c r="V590" s="167"/>
      <c r="W590" s="167"/>
      <c r="X590" s="166"/>
      <c r="Y590" s="167"/>
      <c r="Z590" s="167"/>
      <c r="AA590" s="167"/>
      <c r="AB590" s="167"/>
      <c r="AC590" s="167"/>
      <c r="AD590" s="167"/>
      <c r="AE590" s="167"/>
      <c r="AF590" s="167"/>
      <c r="AG590" s="167"/>
      <c r="AH590" s="167"/>
      <c r="AI590" s="167"/>
      <c r="AJ590" s="167"/>
      <c r="AK590" s="167"/>
      <c r="AL590" s="167"/>
      <c r="AM590" s="153"/>
      <c r="AN590" s="153"/>
    </row>
    <row r="591" spans="14:40" s="157" customFormat="1">
      <c r="N591" s="166"/>
      <c r="O591" s="166"/>
      <c r="P591" s="166"/>
      <c r="Q591" s="166"/>
      <c r="R591" s="166"/>
      <c r="S591" s="166"/>
      <c r="T591" s="166"/>
      <c r="U591" s="166"/>
      <c r="V591" s="167"/>
      <c r="W591" s="167"/>
      <c r="X591" s="166"/>
      <c r="Y591" s="167"/>
      <c r="Z591" s="167"/>
      <c r="AA591" s="167"/>
      <c r="AB591" s="167"/>
      <c r="AC591" s="167"/>
      <c r="AD591" s="167"/>
      <c r="AE591" s="167"/>
      <c r="AF591" s="167"/>
      <c r="AG591" s="167"/>
      <c r="AH591" s="167"/>
      <c r="AI591" s="167"/>
      <c r="AJ591" s="167"/>
      <c r="AK591" s="167"/>
      <c r="AL591" s="167"/>
      <c r="AM591" s="153"/>
      <c r="AN591" s="153"/>
    </row>
    <row r="592" spans="14:40" s="157" customFormat="1">
      <c r="N592" s="166"/>
      <c r="O592" s="166"/>
      <c r="P592" s="166"/>
      <c r="Q592" s="166"/>
      <c r="R592" s="166"/>
      <c r="S592" s="166"/>
      <c r="T592" s="166"/>
      <c r="U592" s="166"/>
      <c r="V592" s="167"/>
      <c r="W592" s="167"/>
      <c r="X592" s="166"/>
      <c r="Y592" s="167"/>
      <c r="Z592" s="167"/>
      <c r="AA592" s="167"/>
      <c r="AB592" s="167"/>
      <c r="AC592" s="167"/>
      <c r="AD592" s="167"/>
      <c r="AE592" s="167"/>
      <c r="AF592" s="167"/>
      <c r="AG592" s="167"/>
      <c r="AH592" s="167"/>
      <c r="AI592" s="167"/>
      <c r="AJ592" s="167"/>
      <c r="AK592" s="167"/>
      <c r="AL592" s="167"/>
      <c r="AM592" s="153"/>
      <c r="AN592" s="153"/>
    </row>
    <row r="593" spans="14:40" s="157" customFormat="1">
      <c r="N593" s="166"/>
      <c r="O593" s="166"/>
      <c r="P593" s="166"/>
      <c r="Q593" s="166"/>
      <c r="R593" s="166"/>
      <c r="S593" s="166"/>
      <c r="T593" s="166"/>
      <c r="U593" s="166"/>
      <c r="V593" s="167"/>
      <c r="W593" s="167"/>
      <c r="X593" s="166"/>
      <c r="Y593" s="167"/>
      <c r="Z593" s="167"/>
      <c r="AA593" s="167"/>
      <c r="AB593" s="167"/>
      <c r="AC593" s="167"/>
      <c r="AD593" s="167"/>
      <c r="AE593" s="167"/>
      <c r="AF593" s="167"/>
      <c r="AG593" s="167"/>
      <c r="AH593" s="167"/>
      <c r="AI593" s="167"/>
      <c r="AJ593" s="167"/>
      <c r="AK593" s="167"/>
      <c r="AL593" s="167"/>
      <c r="AM593" s="153"/>
      <c r="AN593" s="153"/>
    </row>
    <row r="594" spans="14:40" s="157" customFormat="1">
      <c r="N594" s="166"/>
      <c r="O594" s="166"/>
      <c r="P594" s="166"/>
      <c r="Q594" s="166"/>
      <c r="R594" s="166"/>
      <c r="S594" s="166"/>
      <c r="T594" s="166"/>
      <c r="U594" s="166"/>
      <c r="V594" s="167"/>
      <c r="W594" s="167"/>
      <c r="X594" s="166"/>
      <c r="Y594" s="167"/>
      <c r="Z594" s="167"/>
      <c r="AA594" s="167"/>
      <c r="AB594" s="167"/>
      <c r="AC594" s="167"/>
      <c r="AD594" s="167"/>
      <c r="AE594" s="167"/>
      <c r="AF594" s="167"/>
      <c r="AG594" s="167"/>
      <c r="AH594" s="167"/>
      <c r="AI594" s="167"/>
      <c r="AJ594" s="167"/>
      <c r="AK594" s="167"/>
      <c r="AL594" s="167"/>
      <c r="AM594" s="153"/>
      <c r="AN594" s="153"/>
    </row>
    <row r="595" spans="14:40" s="157" customFormat="1">
      <c r="N595" s="166"/>
      <c r="O595" s="166"/>
      <c r="P595" s="166"/>
      <c r="Q595" s="166"/>
      <c r="R595" s="166"/>
      <c r="S595" s="166"/>
      <c r="T595" s="166"/>
      <c r="U595" s="166"/>
      <c r="V595" s="167"/>
      <c r="W595" s="167"/>
      <c r="X595" s="166"/>
      <c r="Y595" s="167"/>
      <c r="Z595" s="167"/>
      <c r="AA595" s="167"/>
      <c r="AB595" s="167"/>
      <c r="AC595" s="167"/>
      <c r="AD595" s="167"/>
      <c r="AE595" s="167"/>
      <c r="AF595" s="167"/>
      <c r="AG595" s="167"/>
      <c r="AH595" s="167"/>
      <c r="AI595" s="167"/>
      <c r="AJ595" s="167"/>
      <c r="AK595" s="167"/>
      <c r="AL595" s="167"/>
      <c r="AM595" s="153"/>
      <c r="AN595" s="153"/>
    </row>
    <row r="596" spans="14:40" s="157" customFormat="1">
      <c r="N596" s="166"/>
      <c r="O596" s="166"/>
      <c r="P596" s="166"/>
      <c r="Q596" s="166"/>
      <c r="R596" s="166"/>
      <c r="S596" s="166"/>
      <c r="T596" s="166"/>
      <c r="U596" s="166"/>
      <c r="V596" s="167"/>
      <c r="W596" s="167"/>
      <c r="X596" s="166"/>
      <c r="Y596" s="167"/>
      <c r="Z596" s="167"/>
      <c r="AA596" s="167"/>
      <c r="AB596" s="167"/>
      <c r="AC596" s="167"/>
      <c r="AD596" s="167"/>
      <c r="AE596" s="167"/>
      <c r="AF596" s="167"/>
      <c r="AG596" s="167"/>
      <c r="AH596" s="167"/>
      <c r="AI596" s="167"/>
      <c r="AJ596" s="167"/>
      <c r="AK596" s="167"/>
      <c r="AL596" s="167"/>
      <c r="AM596" s="153"/>
      <c r="AN596" s="153"/>
    </row>
    <row r="597" spans="14:40" s="157" customFormat="1">
      <c r="N597" s="166"/>
      <c r="O597" s="166"/>
      <c r="P597" s="166"/>
      <c r="Q597" s="166"/>
      <c r="R597" s="166"/>
      <c r="S597" s="166"/>
      <c r="T597" s="166"/>
      <c r="U597" s="166"/>
      <c r="V597" s="167"/>
      <c r="W597" s="167"/>
      <c r="X597" s="166"/>
      <c r="Y597" s="167"/>
      <c r="Z597" s="167"/>
      <c r="AA597" s="167"/>
      <c r="AB597" s="167"/>
      <c r="AC597" s="167"/>
      <c r="AD597" s="167"/>
      <c r="AE597" s="167"/>
      <c r="AF597" s="167"/>
      <c r="AG597" s="167"/>
      <c r="AH597" s="167"/>
      <c r="AI597" s="167"/>
      <c r="AJ597" s="167"/>
      <c r="AK597" s="167"/>
      <c r="AL597" s="167"/>
      <c r="AM597" s="153"/>
      <c r="AN597" s="153"/>
    </row>
    <row r="598" spans="14:40" s="157" customFormat="1">
      <c r="N598" s="166"/>
      <c r="O598" s="166"/>
      <c r="P598" s="166"/>
      <c r="Q598" s="166"/>
      <c r="R598" s="166"/>
      <c r="S598" s="166"/>
      <c r="T598" s="166"/>
      <c r="U598" s="166"/>
      <c r="V598" s="167"/>
      <c r="W598" s="167"/>
      <c r="X598" s="166"/>
      <c r="Y598" s="167"/>
      <c r="Z598" s="167"/>
      <c r="AA598" s="167"/>
      <c r="AB598" s="167"/>
      <c r="AC598" s="167"/>
      <c r="AD598" s="167"/>
      <c r="AE598" s="167"/>
      <c r="AF598" s="167"/>
      <c r="AG598" s="167"/>
      <c r="AH598" s="167"/>
      <c r="AI598" s="167"/>
      <c r="AJ598" s="167"/>
      <c r="AK598" s="167"/>
      <c r="AL598" s="167"/>
      <c r="AM598" s="153"/>
      <c r="AN598" s="153"/>
    </row>
    <row r="599" spans="14:40" s="157" customFormat="1">
      <c r="N599" s="166"/>
      <c r="O599" s="166"/>
      <c r="P599" s="166"/>
      <c r="Q599" s="166"/>
      <c r="R599" s="166"/>
      <c r="S599" s="166"/>
      <c r="T599" s="166"/>
      <c r="U599" s="166"/>
      <c r="V599" s="167"/>
      <c r="W599" s="167"/>
      <c r="X599" s="166"/>
      <c r="Y599" s="167"/>
      <c r="Z599" s="167"/>
      <c r="AA599" s="167"/>
      <c r="AB599" s="167"/>
      <c r="AC599" s="167"/>
      <c r="AD599" s="167"/>
      <c r="AE599" s="167"/>
      <c r="AF599" s="167"/>
      <c r="AG599" s="167"/>
      <c r="AH599" s="167"/>
      <c r="AI599" s="167"/>
      <c r="AJ599" s="167"/>
      <c r="AK599" s="167"/>
      <c r="AL599" s="167"/>
      <c r="AM599" s="153"/>
      <c r="AN599" s="153"/>
    </row>
    <row r="600" spans="14:40" s="157" customFormat="1">
      <c r="N600" s="166"/>
      <c r="O600" s="166"/>
      <c r="P600" s="166"/>
      <c r="Q600" s="166"/>
      <c r="R600" s="166"/>
      <c r="S600" s="166"/>
      <c r="T600" s="166"/>
      <c r="U600" s="166"/>
      <c r="V600" s="167"/>
      <c r="W600" s="167"/>
      <c r="X600" s="166"/>
      <c r="Y600" s="167"/>
      <c r="Z600" s="167"/>
      <c r="AA600" s="167"/>
      <c r="AB600" s="167"/>
      <c r="AC600" s="167"/>
      <c r="AD600" s="167"/>
      <c r="AE600" s="167"/>
      <c r="AF600" s="167"/>
      <c r="AG600" s="167"/>
      <c r="AH600" s="167"/>
      <c r="AI600" s="167"/>
      <c r="AJ600" s="167"/>
      <c r="AK600" s="167"/>
      <c r="AL600" s="167"/>
      <c r="AM600" s="153"/>
      <c r="AN600" s="153"/>
    </row>
    <row r="601" spans="14:40" s="157" customFormat="1">
      <c r="N601" s="166"/>
      <c r="O601" s="166"/>
      <c r="P601" s="166"/>
      <c r="Q601" s="166"/>
      <c r="R601" s="166"/>
      <c r="S601" s="166"/>
      <c r="T601" s="166"/>
      <c r="U601" s="166"/>
      <c r="V601" s="167"/>
      <c r="W601" s="167"/>
      <c r="X601" s="166"/>
      <c r="Y601" s="167"/>
      <c r="Z601" s="167"/>
      <c r="AA601" s="167"/>
      <c r="AB601" s="167"/>
      <c r="AC601" s="167"/>
      <c r="AD601" s="167"/>
      <c r="AE601" s="167"/>
      <c r="AF601" s="167"/>
      <c r="AG601" s="167"/>
      <c r="AH601" s="167"/>
      <c r="AI601" s="167"/>
      <c r="AJ601" s="167"/>
      <c r="AK601" s="167"/>
      <c r="AL601" s="167"/>
      <c r="AM601" s="153"/>
      <c r="AN601" s="153"/>
    </row>
    <row r="602" spans="14:40" s="157" customFormat="1">
      <c r="N602" s="166"/>
      <c r="O602" s="166"/>
      <c r="P602" s="166"/>
      <c r="Q602" s="166"/>
      <c r="R602" s="166"/>
      <c r="S602" s="166"/>
      <c r="T602" s="166"/>
      <c r="U602" s="166"/>
      <c r="V602" s="167"/>
      <c r="W602" s="167"/>
      <c r="X602" s="166"/>
      <c r="Y602" s="167"/>
      <c r="Z602" s="167"/>
      <c r="AA602" s="167"/>
      <c r="AB602" s="167"/>
      <c r="AC602" s="167"/>
      <c r="AD602" s="167"/>
      <c r="AE602" s="167"/>
      <c r="AF602" s="167"/>
      <c r="AG602" s="167"/>
      <c r="AH602" s="167"/>
      <c r="AI602" s="167"/>
      <c r="AJ602" s="167"/>
      <c r="AK602" s="167"/>
      <c r="AL602" s="167"/>
      <c r="AM602" s="153"/>
      <c r="AN602" s="153"/>
    </row>
    <row r="603" spans="14:40" s="157" customFormat="1">
      <c r="N603" s="166"/>
      <c r="O603" s="166"/>
      <c r="P603" s="166"/>
      <c r="Q603" s="166"/>
      <c r="R603" s="166"/>
      <c r="S603" s="166"/>
      <c r="T603" s="166"/>
      <c r="U603" s="166"/>
      <c r="V603" s="167"/>
      <c r="W603" s="167"/>
      <c r="X603" s="166"/>
      <c r="Y603" s="167"/>
      <c r="Z603" s="167"/>
      <c r="AA603" s="167"/>
      <c r="AB603" s="167"/>
      <c r="AC603" s="167"/>
      <c r="AD603" s="167"/>
      <c r="AE603" s="167"/>
      <c r="AF603" s="167"/>
      <c r="AG603" s="167"/>
      <c r="AH603" s="167"/>
      <c r="AI603" s="167"/>
      <c r="AJ603" s="167"/>
      <c r="AK603" s="167"/>
      <c r="AL603" s="167"/>
      <c r="AM603" s="153"/>
      <c r="AN603" s="153"/>
    </row>
    <row r="604" spans="14:40" s="157" customFormat="1">
      <c r="N604" s="166"/>
      <c r="O604" s="166"/>
      <c r="P604" s="166"/>
      <c r="Q604" s="166"/>
      <c r="R604" s="166"/>
      <c r="S604" s="166"/>
      <c r="T604" s="166"/>
      <c r="U604" s="166"/>
      <c r="V604" s="167"/>
      <c r="W604" s="167"/>
      <c r="X604" s="166"/>
      <c r="Y604" s="167"/>
      <c r="Z604" s="167"/>
      <c r="AA604" s="167"/>
      <c r="AB604" s="167"/>
      <c r="AC604" s="167"/>
      <c r="AD604" s="167"/>
      <c r="AE604" s="167"/>
      <c r="AF604" s="167"/>
      <c r="AG604" s="167"/>
      <c r="AH604" s="167"/>
      <c r="AI604" s="167"/>
      <c r="AJ604" s="167"/>
      <c r="AK604" s="167"/>
      <c r="AL604" s="167"/>
      <c r="AM604" s="153"/>
      <c r="AN604" s="153"/>
    </row>
    <row r="605" spans="14:40" s="157" customFormat="1">
      <c r="N605" s="166"/>
      <c r="O605" s="166"/>
      <c r="P605" s="166"/>
      <c r="Q605" s="166"/>
      <c r="R605" s="166"/>
      <c r="S605" s="166"/>
      <c r="T605" s="166"/>
      <c r="U605" s="166"/>
      <c r="V605" s="167"/>
      <c r="W605" s="167"/>
      <c r="X605" s="166"/>
      <c r="Y605" s="167"/>
      <c r="Z605" s="167"/>
      <c r="AA605" s="167"/>
      <c r="AB605" s="167"/>
      <c r="AC605" s="167"/>
      <c r="AD605" s="167"/>
      <c r="AE605" s="167"/>
      <c r="AF605" s="167"/>
      <c r="AG605" s="167"/>
      <c r="AH605" s="167"/>
      <c r="AI605" s="167"/>
      <c r="AJ605" s="167"/>
      <c r="AK605" s="167"/>
      <c r="AL605" s="167"/>
      <c r="AM605" s="153"/>
      <c r="AN605" s="153"/>
    </row>
    <row r="606" spans="14:40" s="157" customFormat="1">
      <c r="N606" s="166"/>
      <c r="O606" s="166"/>
      <c r="P606" s="166"/>
      <c r="Q606" s="166"/>
      <c r="R606" s="166"/>
      <c r="S606" s="166"/>
      <c r="T606" s="166"/>
      <c r="U606" s="166"/>
      <c r="V606" s="167"/>
      <c r="W606" s="167"/>
      <c r="X606" s="166"/>
      <c r="Y606" s="167"/>
      <c r="Z606" s="167"/>
      <c r="AA606" s="167"/>
      <c r="AB606" s="167"/>
      <c r="AC606" s="167"/>
      <c r="AD606" s="167"/>
      <c r="AE606" s="167"/>
      <c r="AF606" s="167"/>
      <c r="AG606" s="167"/>
      <c r="AH606" s="167"/>
      <c r="AI606" s="167"/>
      <c r="AJ606" s="167"/>
      <c r="AK606" s="167"/>
      <c r="AL606" s="167"/>
      <c r="AM606" s="153"/>
      <c r="AN606" s="153"/>
    </row>
    <row r="607" spans="14:40" s="157" customFormat="1">
      <c r="N607" s="166"/>
      <c r="O607" s="166"/>
      <c r="P607" s="166"/>
      <c r="Q607" s="166"/>
      <c r="R607" s="166"/>
      <c r="S607" s="166"/>
      <c r="T607" s="166"/>
      <c r="U607" s="166"/>
      <c r="V607" s="167"/>
      <c r="W607" s="167"/>
      <c r="X607" s="166"/>
      <c r="Y607" s="167"/>
      <c r="Z607" s="167"/>
      <c r="AA607" s="167"/>
      <c r="AB607" s="167"/>
      <c r="AC607" s="167"/>
      <c r="AD607" s="167"/>
      <c r="AE607" s="167"/>
      <c r="AF607" s="167"/>
      <c r="AG607" s="167"/>
      <c r="AH607" s="167"/>
      <c r="AI607" s="167"/>
      <c r="AJ607" s="167"/>
      <c r="AK607" s="167"/>
      <c r="AL607" s="167"/>
      <c r="AM607" s="153"/>
      <c r="AN607" s="153"/>
    </row>
    <row r="608" spans="14:40" s="157" customFormat="1">
      <c r="N608" s="166"/>
      <c r="O608" s="166"/>
      <c r="P608" s="166"/>
      <c r="Q608" s="166"/>
      <c r="R608" s="166"/>
      <c r="S608" s="166"/>
      <c r="T608" s="166"/>
      <c r="U608" s="166"/>
      <c r="V608" s="167"/>
      <c r="W608" s="167"/>
      <c r="X608" s="166"/>
      <c r="Y608" s="167"/>
      <c r="Z608" s="167"/>
      <c r="AA608" s="167"/>
      <c r="AB608" s="167"/>
      <c r="AC608" s="167"/>
      <c r="AD608" s="167"/>
      <c r="AE608" s="167"/>
      <c r="AF608" s="167"/>
      <c r="AG608" s="167"/>
      <c r="AH608" s="167"/>
      <c r="AI608" s="167"/>
      <c r="AJ608" s="167"/>
      <c r="AK608" s="167"/>
      <c r="AL608" s="167"/>
      <c r="AM608" s="153"/>
      <c r="AN608" s="153"/>
    </row>
    <row r="609" spans="14:40" s="157" customFormat="1">
      <c r="N609" s="166"/>
      <c r="O609" s="166"/>
      <c r="P609" s="166"/>
      <c r="Q609" s="166"/>
      <c r="R609" s="166"/>
      <c r="S609" s="166"/>
      <c r="T609" s="166"/>
      <c r="U609" s="166"/>
      <c r="V609" s="167"/>
      <c r="W609" s="167"/>
      <c r="X609" s="166"/>
      <c r="Y609" s="167"/>
      <c r="Z609" s="167"/>
      <c r="AA609" s="167"/>
      <c r="AB609" s="167"/>
      <c r="AC609" s="167"/>
      <c r="AD609" s="167"/>
      <c r="AE609" s="167"/>
      <c r="AF609" s="167"/>
      <c r="AG609" s="167"/>
      <c r="AH609" s="167"/>
      <c r="AI609" s="167"/>
      <c r="AJ609" s="167"/>
      <c r="AK609" s="167"/>
      <c r="AL609" s="167"/>
      <c r="AM609" s="153"/>
      <c r="AN609" s="153"/>
    </row>
    <row r="610" spans="14:40" s="157" customFormat="1">
      <c r="N610" s="166"/>
      <c r="O610" s="166"/>
      <c r="P610" s="166"/>
      <c r="Q610" s="166"/>
      <c r="R610" s="166"/>
      <c r="S610" s="166"/>
      <c r="T610" s="166"/>
      <c r="U610" s="166"/>
      <c r="V610" s="167"/>
      <c r="W610" s="167"/>
      <c r="X610" s="166"/>
      <c r="Y610" s="167"/>
      <c r="Z610" s="167"/>
      <c r="AA610" s="167"/>
      <c r="AB610" s="167"/>
      <c r="AC610" s="167"/>
      <c r="AD610" s="167"/>
      <c r="AE610" s="167"/>
      <c r="AF610" s="167"/>
      <c r="AG610" s="167"/>
      <c r="AH610" s="167"/>
      <c r="AI610" s="167"/>
      <c r="AJ610" s="167"/>
      <c r="AK610" s="167"/>
      <c r="AL610" s="167"/>
      <c r="AM610" s="153"/>
      <c r="AN610" s="153"/>
    </row>
    <row r="611" spans="14:40" s="157" customFormat="1">
      <c r="N611" s="166"/>
      <c r="O611" s="166"/>
      <c r="P611" s="166"/>
      <c r="Q611" s="166"/>
      <c r="R611" s="166"/>
      <c r="S611" s="166"/>
      <c r="T611" s="166"/>
      <c r="U611" s="166"/>
      <c r="V611" s="167"/>
      <c r="W611" s="167"/>
      <c r="X611" s="166"/>
      <c r="Y611" s="167"/>
      <c r="Z611" s="167"/>
      <c r="AA611" s="167"/>
      <c r="AB611" s="167"/>
      <c r="AC611" s="167"/>
      <c r="AD611" s="167"/>
      <c r="AE611" s="167"/>
      <c r="AF611" s="167"/>
      <c r="AG611" s="167"/>
      <c r="AH611" s="167"/>
      <c r="AI611" s="167"/>
      <c r="AJ611" s="167"/>
      <c r="AK611" s="167"/>
      <c r="AL611" s="167"/>
      <c r="AM611" s="153"/>
      <c r="AN611" s="153"/>
    </row>
    <row r="612" spans="14:40" s="157" customFormat="1">
      <c r="N612" s="166"/>
      <c r="O612" s="166"/>
      <c r="P612" s="166"/>
      <c r="Q612" s="166"/>
      <c r="R612" s="166"/>
      <c r="S612" s="166"/>
      <c r="T612" s="166"/>
      <c r="U612" s="166"/>
      <c r="V612" s="167"/>
      <c r="W612" s="167"/>
      <c r="X612" s="166"/>
      <c r="Y612" s="167"/>
      <c r="Z612" s="167"/>
      <c r="AA612" s="167"/>
      <c r="AB612" s="167"/>
      <c r="AC612" s="167"/>
      <c r="AD612" s="167"/>
      <c r="AE612" s="167"/>
      <c r="AF612" s="167"/>
      <c r="AG612" s="167"/>
      <c r="AH612" s="167"/>
      <c r="AI612" s="167"/>
      <c r="AJ612" s="167"/>
      <c r="AK612" s="167"/>
      <c r="AL612" s="167"/>
      <c r="AM612" s="153"/>
      <c r="AN612" s="153"/>
    </row>
    <row r="613" spans="14:40" s="157" customFormat="1">
      <c r="N613" s="166"/>
      <c r="O613" s="166"/>
      <c r="P613" s="166"/>
      <c r="Q613" s="166"/>
      <c r="R613" s="166"/>
      <c r="S613" s="166"/>
      <c r="T613" s="166"/>
      <c r="U613" s="166"/>
      <c r="V613" s="167"/>
      <c r="W613" s="167"/>
      <c r="X613" s="166"/>
      <c r="Y613" s="167"/>
      <c r="Z613" s="167"/>
      <c r="AA613" s="167"/>
      <c r="AB613" s="167"/>
      <c r="AC613" s="167"/>
      <c r="AD613" s="167"/>
      <c r="AE613" s="167"/>
      <c r="AF613" s="167"/>
      <c r="AG613" s="167"/>
      <c r="AH613" s="167"/>
      <c r="AI613" s="167"/>
      <c r="AJ613" s="167"/>
      <c r="AK613" s="167"/>
      <c r="AL613" s="167"/>
      <c r="AM613" s="153"/>
      <c r="AN613" s="153"/>
    </row>
    <row r="614" spans="14:40" s="157" customFormat="1">
      <c r="N614" s="166"/>
      <c r="O614" s="166"/>
      <c r="P614" s="166"/>
      <c r="Q614" s="166"/>
      <c r="R614" s="166"/>
      <c r="S614" s="166"/>
      <c r="T614" s="166"/>
      <c r="U614" s="166"/>
      <c r="V614" s="167"/>
      <c r="W614" s="167"/>
      <c r="X614" s="166"/>
      <c r="Y614" s="167"/>
      <c r="Z614" s="167"/>
      <c r="AA614" s="167"/>
      <c r="AB614" s="167"/>
      <c r="AC614" s="167"/>
      <c r="AD614" s="167"/>
      <c r="AE614" s="167"/>
      <c r="AF614" s="167"/>
      <c r="AG614" s="167"/>
      <c r="AH614" s="167"/>
      <c r="AI614" s="167"/>
      <c r="AJ614" s="167"/>
      <c r="AK614" s="167"/>
      <c r="AL614" s="167"/>
      <c r="AM614" s="153"/>
      <c r="AN614" s="153"/>
    </row>
    <row r="615" spans="14:40" s="157" customFormat="1">
      <c r="N615" s="166"/>
      <c r="O615" s="166"/>
      <c r="P615" s="166"/>
      <c r="Q615" s="166"/>
      <c r="R615" s="166"/>
      <c r="S615" s="166"/>
      <c r="T615" s="166"/>
      <c r="U615" s="166"/>
      <c r="V615" s="167"/>
      <c r="W615" s="167"/>
      <c r="X615" s="166"/>
      <c r="Y615" s="167"/>
      <c r="Z615" s="167"/>
      <c r="AA615" s="167"/>
      <c r="AB615" s="167"/>
      <c r="AC615" s="167"/>
      <c r="AD615" s="167"/>
      <c r="AE615" s="167"/>
      <c r="AF615" s="167"/>
      <c r="AG615" s="167"/>
      <c r="AH615" s="167"/>
      <c r="AI615" s="167"/>
      <c r="AJ615" s="167"/>
      <c r="AK615" s="167"/>
      <c r="AL615" s="167"/>
      <c r="AM615" s="153"/>
      <c r="AN615" s="153"/>
    </row>
    <row r="616" spans="14:40" s="157" customFormat="1">
      <c r="N616" s="166"/>
      <c r="O616" s="166"/>
      <c r="P616" s="166"/>
      <c r="Q616" s="166"/>
      <c r="R616" s="166"/>
      <c r="S616" s="166"/>
      <c r="T616" s="166"/>
      <c r="U616" s="166"/>
      <c r="V616" s="167"/>
      <c r="W616" s="167"/>
      <c r="X616" s="166"/>
      <c r="Y616" s="167"/>
      <c r="Z616" s="167"/>
      <c r="AA616" s="167"/>
      <c r="AB616" s="167"/>
      <c r="AC616" s="167"/>
      <c r="AD616" s="167"/>
      <c r="AE616" s="167"/>
      <c r="AF616" s="167"/>
      <c r="AG616" s="167"/>
      <c r="AH616" s="167"/>
      <c r="AI616" s="167"/>
      <c r="AJ616" s="167"/>
      <c r="AK616" s="167"/>
      <c r="AL616" s="167"/>
      <c r="AM616" s="153"/>
      <c r="AN616" s="153"/>
    </row>
    <row r="617" spans="14:40" s="157" customFormat="1">
      <c r="N617" s="166"/>
      <c r="O617" s="166"/>
      <c r="P617" s="166"/>
      <c r="Q617" s="166"/>
      <c r="R617" s="166"/>
      <c r="S617" s="166"/>
      <c r="T617" s="166"/>
      <c r="U617" s="166"/>
      <c r="V617" s="167"/>
      <c r="W617" s="167"/>
      <c r="X617" s="166"/>
      <c r="Y617" s="167"/>
      <c r="Z617" s="167"/>
      <c r="AA617" s="167"/>
      <c r="AB617" s="167"/>
      <c r="AC617" s="167"/>
      <c r="AD617" s="167"/>
      <c r="AE617" s="167"/>
      <c r="AF617" s="167"/>
      <c r="AG617" s="167"/>
      <c r="AH617" s="167"/>
      <c r="AI617" s="167"/>
      <c r="AJ617" s="167"/>
      <c r="AK617" s="167"/>
      <c r="AL617" s="167"/>
      <c r="AM617" s="153"/>
      <c r="AN617" s="153"/>
    </row>
    <row r="618" spans="14:40" s="157" customFormat="1">
      <c r="N618" s="166"/>
      <c r="O618" s="166"/>
      <c r="P618" s="166"/>
      <c r="Q618" s="166"/>
      <c r="R618" s="166"/>
      <c r="S618" s="166"/>
      <c r="T618" s="166"/>
      <c r="U618" s="166"/>
      <c r="V618" s="167"/>
      <c r="W618" s="167"/>
      <c r="X618" s="166"/>
      <c r="Y618" s="167"/>
      <c r="Z618" s="167"/>
      <c r="AA618" s="167"/>
      <c r="AB618" s="167"/>
      <c r="AC618" s="167"/>
      <c r="AD618" s="167"/>
      <c r="AE618" s="167"/>
      <c r="AF618" s="167"/>
      <c r="AG618" s="167"/>
      <c r="AH618" s="167"/>
      <c r="AI618" s="167"/>
      <c r="AJ618" s="167"/>
      <c r="AK618" s="167"/>
      <c r="AL618" s="167"/>
      <c r="AM618" s="153"/>
      <c r="AN618" s="153"/>
    </row>
    <row r="619" spans="14:40" s="157" customFormat="1">
      <c r="N619" s="166"/>
      <c r="O619" s="166"/>
      <c r="P619" s="166"/>
      <c r="Q619" s="166"/>
      <c r="R619" s="166"/>
      <c r="S619" s="166"/>
      <c r="T619" s="166"/>
      <c r="U619" s="166"/>
      <c r="V619" s="167"/>
      <c r="W619" s="167"/>
      <c r="X619" s="166"/>
      <c r="Y619" s="167"/>
      <c r="Z619" s="167"/>
      <c r="AA619" s="167"/>
      <c r="AB619" s="167"/>
      <c r="AC619" s="167"/>
      <c r="AD619" s="167"/>
      <c r="AE619" s="167"/>
      <c r="AF619" s="167"/>
      <c r="AG619" s="167"/>
      <c r="AH619" s="167"/>
      <c r="AI619" s="167"/>
      <c r="AJ619" s="167"/>
      <c r="AK619" s="167"/>
      <c r="AL619" s="167"/>
      <c r="AM619" s="153"/>
      <c r="AN619" s="153"/>
    </row>
    <row r="620" spans="14:40" s="157" customFormat="1">
      <c r="N620" s="166"/>
      <c r="O620" s="166"/>
      <c r="P620" s="166"/>
      <c r="Q620" s="166"/>
      <c r="R620" s="166"/>
      <c r="S620" s="166"/>
      <c r="T620" s="166"/>
      <c r="U620" s="166"/>
      <c r="V620" s="167"/>
      <c r="W620" s="167"/>
      <c r="X620" s="166"/>
      <c r="Y620" s="167"/>
      <c r="Z620" s="167"/>
      <c r="AA620" s="167"/>
      <c r="AB620" s="167"/>
      <c r="AC620" s="167"/>
      <c r="AD620" s="167"/>
      <c r="AE620" s="167"/>
      <c r="AF620" s="167"/>
      <c r="AG620" s="167"/>
      <c r="AH620" s="167"/>
      <c r="AI620" s="167"/>
      <c r="AJ620" s="167"/>
      <c r="AK620" s="167"/>
      <c r="AL620" s="167"/>
      <c r="AM620" s="153"/>
      <c r="AN620" s="153"/>
    </row>
    <row r="621" spans="14:40" s="157" customFormat="1">
      <c r="N621" s="166"/>
      <c r="O621" s="166"/>
      <c r="P621" s="166"/>
      <c r="Q621" s="166"/>
      <c r="R621" s="166"/>
      <c r="S621" s="166"/>
      <c r="T621" s="166"/>
      <c r="U621" s="166"/>
      <c r="V621" s="167"/>
      <c r="W621" s="167"/>
      <c r="X621" s="166"/>
      <c r="Y621" s="167"/>
      <c r="Z621" s="167"/>
      <c r="AA621" s="167"/>
      <c r="AB621" s="167"/>
      <c r="AC621" s="167"/>
      <c r="AD621" s="167"/>
      <c r="AE621" s="167"/>
      <c r="AF621" s="167"/>
      <c r="AG621" s="167"/>
      <c r="AH621" s="167"/>
      <c r="AI621" s="167"/>
      <c r="AJ621" s="167"/>
      <c r="AK621" s="167"/>
      <c r="AL621" s="167"/>
      <c r="AM621" s="153"/>
      <c r="AN621" s="153"/>
    </row>
    <row r="622" spans="14:40" s="157" customFormat="1">
      <c r="N622" s="166"/>
      <c r="O622" s="166"/>
      <c r="P622" s="166"/>
      <c r="Q622" s="166"/>
      <c r="R622" s="166"/>
      <c r="S622" s="166"/>
      <c r="T622" s="166"/>
      <c r="U622" s="166"/>
      <c r="V622" s="167"/>
      <c r="W622" s="167"/>
      <c r="X622" s="166"/>
      <c r="Y622" s="167"/>
      <c r="Z622" s="167"/>
      <c r="AA622" s="167"/>
      <c r="AB622" s="167"/>
      <c r="AC622" s="167"/>
      <c r="AD622" s="167"/>
      <c r="AE622" s="167"/>
      <c r="AF622" s="167"/>
      <c r="AG622" s="167"/>
      <c r="AH622" s="167"/>
      <c r="AI622" s="167"/>
      <c r="AJ622" s="167"/>
      <c r="AK622" s="167"/>
      <c r="AL622" s="167"/>
      <c r="AM622" s="153"/>
      <c r="AN622" s="153"/>
    </row>
    <row r="623" spans="14:40" s="157" customFormat="1">
      <c r="N623" s="166"/>
      <c r="O623" s="166"/>
      <c r="P623" s="166"/>
      <c r="Q623" s="166"/>
      <c r="R623" s="166"/>
      <c r="S623" s="166"/>
      <c r="T623" s="166"/>
      <c r="U623" s="166"/>
      <c r="V623" s="167"/>
      <c r="W623" s="167"/>
      <c r="X623" s="166"/>
      <c r="Y623" s="167"/>
      <c r="Z623" s="167"/>
      <c r="AA623" s="167"/>
      <c r="AB623" s="167"/>
      <c r="AC623" s="167"/>
      <c r="AD623" s="167"/>
      <c r="AE623" s="167"/>
      <c r="AF623" s="167"/>
      <c r="AG623" s="167"/>
      <c r="AH623" s="167"/>
      <c r="AI623" s="167"/>
      <c r="AJ623" s="167"/>
      <c r="AK623" s="167"/>
      <c r="AL623" s="167"/>
      <c r="AM623" s="153"/>
      <c r="AN623" s="153"/>
    </row>
    <row r="624" spans="14:40" s="157" customFormat="1">
      <c r="N624" s="166"/>
      <c r="O624" s="166"/>
      <c r="P624" s="166"/>
      <c r="Q624" s="166"/>
      <c r="R624" s="166"/>
      <c r="S624" s="166"/>
      <c r="T624" s="166"/>
      <c r="U624" s="166"/>
      <c r="V624" s="167"/>
      <c r="W624" s="167"/>
      <c r="X624" s="166"/>
      <c r="Y624" s="167"/>
      <c r="Z624" s="167"/>
      <c r="AA624" s="167"/>
      <c r="AB624" s="167"/>
      <c r="AC624" s="167"/>
      <c r="AD624" s="167"/>
      <c r="AE624" s="167"/>
      <c r="AF624" s="167"/>
      <c r="AG624" s="167"/>
      <c r="AH624" s="167"/>
      <c r="AI624" s="167"/>
      <c r="AJ624" s="167"/>
      <c r="AK624" s="167"/>
      <c r="AL624" s="167"/>
      <c r="AM624" s="153"/>
      <c r="AN624" s="153"/>
    </row>
    <row r="625" spans="14:40" s="157" customFormat="1">
      <c r="N625" s="166"/>
      <c r="O625" s="166"/>
      <c r="P625" s="166"/>
      <c r="Q625" s="166"/>
      <c r="R625" s="166"/>
      <c r="S625" s="166"/>
      <c r="T625" s="166"/>
      <c r="U625" s="166"/>
      <c r="V625" s="167"/>
      <c r="W625" s="167"/>
      <c r="X625" s="166"/>
      <c r="Y625" s="167"/>
      <c r="Z625" s="167"/>
      <c r="AA625" s="167"/>
      <c r="AB625" s="167"/>
      <c r="AC625" s="167"/>
      <c r="AD625" s="167"/>
      <c r="AE625" s="167"/>
      <c r="AF625" s="167"/>
      <c r="AG625" s="167"/>
      <c r="AH625" s="167"/>
      <c r="AI625" s="167"/>
      <c r="AJ625" s="167"/>
      <c r="AK625" s="167"/>
      <c r="AL625" s="167"/>
      <c r="AM625" s="153"/>
      <c r="AN625" s="153"/>
    </row>
    <row r="626" spans="14:40" s="157" customFormat="1">
      <c r="N626" s="166"/>
      <c r="O626" s="166"/>
      <c r="P626" s="166"/>
      <c r="Q626" s="166"/>
      <c r="R626" s="166"/>
      <c r="S626" s="166"/>
      <c r="T626" s="166"/>
      <c r="U626" s="166"/>
      <c r="V626" s="167"/>
      <c r="W626" s="167"/>
      <c r="X626" s="166"/>
      <c r="Y626" s="167"/>
      <c r="Z626" s="167"/>
      <c r="AA626" s="167"/>
      <c r="AB626" s="167"/>
      <c r="AC626" s="167"/>
      <c r="AD626" s="167"/>
      <c r="AE626" s="167"/>
      <c r="AF626" s="167"/>
      <c r="AG626" s="167"/>
      <c r="AH626" s="167"/>
      <c r="AI626" s="167"/>
      <c r="AJ626" s="167"/>
      <c r="AK626" s="167"/>
      <c r="AL626" s="167"/>
      <c r="AM626" s="153"/>
      <c r="AN626" s="153"/>
    </row>
    <row r="627" spans="14:40" s="157" customFormat="1">
      <c r="N627" s="166"/>
      <c r="O627" s="166"/>
      <c r="P627" s="166"/>
      <c r="Q627" s="166"/>
      <c r="R627" s="166"/>
      <c r="S627" s="166"/>
      <c r="T627" s="166"/>
      <c r="U627" s="166"/>
      <c r="V627" s="167"/>
      <c r="W627" s="167"/>
      <c r="X627" s="166"/>
      <c r="Y627" s="167"/>
      <c r="Z627" s="167"/>
      <c r="AA627" s="167"/>
      <c r="AB627" s="167"/>
      <c r="AC627" s="167"/>
      <c r="AD627" s="167"/>
      <c r="AE627" s="167"/>
      <c r="AF627" s="167"/>
      <c r="AG627" s="167"/>
      <c r="AH627" s="167"/>
      <c r="AI627" s="167"/>
      <c r="AJ627" s="167"/>
      <c r="AK627" s="167"/>
      <c r="AL627" s="167"/>
      <c r="AM627" s="153"/>
      <c r="AN627" s="153"/>
    </row>
    <row r="628" spans="14:40" s="157" customFormat="1">
      <c r="N628" s="166"/>
      <c r="O628" s="166"/>
      <c r="P628" s="166"/>
      <c r="Q628" s="166"/>
      <c r="R628" s="166"/>
      <c r="S628" s="166"/>
      <c r="T628" s="166"/>
      <c r="U628" s="166"/>
      <c r="V628" s="167"/>
      <c r="W628" s="167"/>
      <c r="X628" s="166"/>
      <c r="Y628" s="167"/>
      <c r="Z628" s="167"/>
      <c r="AA628" s="167"/>
      <c r="AB628" s="167"/>
      <c r="AC628" s="167"/>
      <c r="AD628" s="167"/>
      <c r="AE628" s="167"/>
      <c r="AF628" s="167"/>
      <c r="AG628" s="167"/>
      <c r="AH628" s="167"/>
      <c r="AI628" s="167"/>
      <c r="AJ628" s="167"/>
      <c r="AK628" s="167"/>
      <c r="AL628" s="167"/>
      <c r="AM628" s="153"/>
      <c r="AN628" s="153"/>
    </row>
    <row r="629" spans="14:40" s="157" customFormat="1">
      <c r="N629" s="166"/>
      <c r="O629" s="166"/>
      <c r="P629" s="166"/>
      <c r="Q629" s="166"/>
      <c r="R629" s="166"/>
      <c r="S629" s="166"/>
      <c r="T629" s="166"/>
      <c r="U629" s="166"/>
      <c r="V629" s="167"/>
      <c r="W629" s="167"/>
      <c r="X629" s="166"/>
      <c r="Y629" s="167"/>
      <c r="Z629" s="167"/>
      <c r="AA629" s="167"/>
      <c r="AB629" s="167"/>
      <c r="AC629" s="167"/>
      <c r="AD629" s="167"/>
      <c r="AE629" s="167"/>
      <c r="AF629" s="167"/>
      <c r="AG629" s="167"/>
      <c r="AH629" s="167"/>
      <c r="AI629" s="167"/>
      <c r="AJ629" s="167"/>
      <c r="AK629" s="167"/>
      <c r="AL629" s="167"/>
      <c r="AM629" s="153"/>
      <c r="AN629" s="153"/>
    </row>
    <row r="630" spans="14:40" s="157" customFormat="1">
      <c r="N630" s="166"/>
      <c r="O630" s="166"/>
      <c r="P630" s="166"/>
      <c r="Q630" s="166"/>
      <c r="R630" s="166"/>
      <c r="S630" s="166"/>
      <c r="T630" s="166"/>
      <c r="U630" s="166"/>
      <c r="V630" s="167"/>
      <c r="W630" s="167"/>
      <c r="X630" s="166"/>
      <c r="Y630" s="167"/>
      <c r="Z630" s="167"/>
      <c r="AA630" s="167"/>
      <c r="AB630" s="167"/>
      <c r="AC630" s="167"/>
      <c r="AD630" s="167"/>
      <c r="AE630" s="167"/>
      <c r="AF630" s="167"/>
      <c r="AG630" s="167"/>
      <c r="AH630" s="167"/>
      <c r="AI630" s="167"/>
      <c r="AJ630" s="167"/>
      <c r="AK630" s="167"/>
      <c r="AL630" s="167"/>
      <c r="AM630" s="153"/>
      <c r="AN630" s="153"/>
    </row>
    <row r="631" spans="14:40" s="157" customFormat="1">
      <c r="N631" s="166"/>
      <c r="O631" s="166"/>
      <c r="P631" s="166"/>
      <c r="Q631" s="166"/>
      <c r="R631" s="166"/>
      <c r="S631" s="166"/>
      <c r="T631" s="166"/>
      <c r="U631" s="166"/>
      <c r="V631" s="167"/>
      <c r="W631" s="167"/>
      <c r="X631" s="166"/>
      <c r="Y631" s="167"/>
      <c r="Z631" s="167"/>
      <c r="AA631" s="167"/>
      <c r="AB631" s="167"/>
      <c r="AC631" s="167"/>
      <c r="AD631" s="167"/>
      <c r="AE631" s="167"/>
      <c r="AF631" s="167"/>
      <c r="AG631" s="167"/>
      <c r="AH631" s="167"/>
      <c r="AI631" s="167"/>
      <c r="AJ631" s="167"/>
      <c r="AK631" s="167"/>
      <c r="AL631" s="167"/>
      <c r="AM631" s="153"/>
      <c r="AN631" s="153"/>
    </row>
    <row r="632" spans="14:40" s="157" customFormat="1">
      <c r="N632" s="166"/>
      <c r="O632" s="166"/>
      <c r="P632" s="166"/>
      <c r="Q632" s="166"/>
      <c r="R632" s="166"/>
      <c r="S632" s="166"/>
      <c r="T632" s="166"/>
      <c r="U632" s="166"/>
      <c r="V632" s="167"/>
      <c r="W632" s="167"/>
      <c r="X632" s="166"/>
      <c r="Y632" s="167"/>
      <c r="Z632" s="167"/>
      <c r="AA632" s="167"/>
      <c r="AB632" s="167"/>
      <c r="AC632" s="167"/>
      <c r="AD632" s="167"/>
      <c r="AE632" s="167"/>
      <c r="AF632" s="167"/>
      <c r="AG632" s="167"/>
      <c r="AH632" s="167"/>
      <c r="AI632" s="167"/>
      <c r="AJ632" s="167"/>
      <c r="AK632" s="167"/>
      <c r="AL632" s="167"/>
      <c r="AM632" s="153"/>
      <c r="AN632" s="153"/>
    </row>
    <row r="633" spans="14:40" s="157" customFormat="1">
      <c r="N633" s="166"/>
      <c r="O633" s="166"/>
      <c r="P633" s="166"/>
      <c r="Q633" s="166"/>
      <c r="R633" s="166"/>
      <c r="S633" s="166"/>
      <c r="T633" s="166"/>
      <c r="U633" s="166"/>
      <c r="V633" s="167"/>
      <c r="W633" s="167"/>
      <c r="X633" s="166"/>
      <c r="Y633" s="167"/>
      <c r="Z633" s="167"/>
      <c r="AA633" s="167"/>
      <c r="AB633" s="167"/>
      <c r="AC633" s="167"/>
      <c r="AD633" s="167"/>
      <c r="AE633" s="167"/>
      <c r="AF633" s="167"/>
      <c r="AG633" s="167"/>
      <c r="AH633" s="167"/>
      <c r="AI633" s="167"/>
      <c r="AJ633" s="167"/>
      <c r="AK633" s="167"/>
      <c r="AL633" s="167"/>
      <c r="AM633" s="153"/>
      <c r="AN633" s="153"/>
    </row>
    <row r="634" spans="14:40" s="157" customFormat="1">
      <c r="N634" s="166"/>
      <c r="O634" s="166"/>
      <c r="P634" s="166"/>
      <c r="Q634" s="166"/>
      <c r="R634" s="166"/>
      <c r="S634" s="166"/>
      <c r="T634" s="166"/>
      <c r="U634" s="166"/>
      <c r="V634" s="167"/>
      <c r="W634" s="167"/>
      <c r="X634" s="166"/>
      <c r="Y634" s="167"/>
      <c r="Z634" s="167"/>
      <c r="AA634" s="167"/>
      <c r="AB634" s="167"/>
      <c r="AC634" s="167"/>
      <c r="AD634" s="167"/>
      <c r="AE634" s="167"/>
      <c r="AF634" s="167"/>
      <c r="AG634" s="167"/>
      <c r="AH634" s="167"/>
      <c r="AI634" s="167"/>
      <c r="AJ634" s="167"/>
      <c r="AK634" s="167"/>
      <c r="AL634" s="167"/>
      <c r="AM634" s="153"/>
      <c r="AN634" s="153"/>
    </row>
    <row r="635" spans="14:40" s="157" customFormat="1">
      <c r="N635" s="166"/>
      <c r="O635" s="166"/>
      <c r="P635" s="166"/>
      <c r="Q635" s="166"/>
      <c r="R635" s="166"/>
      <c r="S635" s="166"/>
      <c r="T635" s="166"/>
      <c r="U635" s="166"/>
      <c r="V635" s="167"/>
      <c r="W635" s="167"/>
      <c r="X635" s="166"/>
      <c r="Y635" s="167"/>
      <c r="Z635" s="167"/>
      <c r="AA635" s="167"/>
      <c r="AB635" s="167"/>
      <c r="AC635" s="167"/>
      <c r="AD635" s="167"/>
      <c r="AE635" s="167"/>
      <c r="AF635" s="167"/>
      <c r="AG635" s="167"/>
      <c r="AH635" s="167"/>
      <c r="AI635" s="167"/>
      <c r="AJ635" s="167"/>
      <c r="AK635" s="167"/>
      <c r="AL635" s="167"/>
      <c r="AM635" s="153"/>
      <c r="AN635" s="153"/>
    </row>
    <row r="636" spans="14:40" s="157" customFormat="1">
      <c r="N636" s="166"/>
      <c r="O636" s="166"/>
      <c r="P636" s="166"/>
      <c r="Q636" s="166"/>
      <c r="R636" s="166"/>
      <c r="S636" s="166"/>
      <c r="T636" s="166"/>
      <c r="U636" s="166"/>
      <c r="V636" s="167"/>
      <c r="W636" s="167"/>
      <c r="X636" s="166"/>
      <c r="Y636" s="167"/>
      <c r="Z636" s="167"/>
      <c r="AA636" s="167"/>
      <c r="AB636" s="167"/>
      <c r="AC636" s="167"/>
      <c r="AD636" s="167"/>
      <c r="AE636" s="167"/>
      <c r="AF636" s="167"/>
      <c r="AG636" s="167"/>
      <c r="AH636" s="167"/>
      <c r="AI636" s="167"/>
      <c r="AJ636" s="167"/>
      <c r="AK636" s="167"/>
      <c r="AL636" s="167"/>
      <c r="AM636" s="153"/>
      <c r="AN636" s="153"/>
    </row>
    <row r="637" spans="14:40" s="157" customFormat="1">
      <c r="N637" s="166"/>
      <c r="O637" s="166"/>
      <c r="P637" s="166"/>
      <c r="Q637" s="166"/>
      <c r="R637" s="166"/>
      <c r="S637" s="166"/>
      <c r="T637" s="166"/>
      <c r="U637" s="166"/>
      <c r="V637" s="167"/>
      <c r="W637" s="167"/>
      <c r="X637" s="166"/>
      <c r="Y637" s="167"/>
      <c r="Z637" s="167"/>
      <c r="AA637" s="167"/>
      <c r="AB637" s="167"/>
      <c r="AC637" s="167"/>
      <c r="AD637" s="167"/>
      <c r="AE637" s="167"/>
      <c r="AF637" s="167"/>
      <c r="AG637" s="167"/>
      <c r="AH637" s="167"/>
      <c r="AI637" s="167"/>
      <c r="AJ637" s="167"/>
      <c r="AK637" s="167"/>
      <c r="AL637" s="167"/>
      <c r="AM637" s="153"/>
      <c r="AN637" s="153"/>
    </row>
    <row r="638" spans="14:40" s="157" customFormat="1">
      <c r="N638" s="166"/>
      <c r="O638" s="166"/>
      <c r="P638" s="166"/>
      <c r="Q638" s="166"/>
      <c r="R638" s="166"/>
      <c r="S638" s="166"/>
      <c r="T638" s="166"/>
      <c r="U638" s="166"/>
      <c r="V638" s="167"/>
      <c r="W638" s="167"/>
      <c r="X638" s="166"/>
      <c r="Y638" s="167"/>
      <c r="Z638" s="167"/>
      <c r="AA638" s="167"/>
      <c r="AB638" s="167"/>
      <c r="AC638" s="167"/>
      <c r="AD638" s="167"/>
      <c r="AE638" s="167"/>
      <c r="AF638" s="167"/>
      <c r="AG638" s="167"/>
      <c r="AH638" s="167"/>
      <c r="AI638" s="167"/>
      <c r="AJ638" s="167"/>
      <c r="AK638" s="167"/>
      <c r="AL638" s="167"/>
      <c r="AM638" s="153"/>
      <c r="AN638" s="153"/>
    </row>
    <row r="639" spans="14:40" s="157" customFormat="1">
      <c r="N639" s="166"/>
      <c r="O639" s="166"/>
      <c r="P639" s="166"/>
      <c r="Q639" s="166"/>
      <c r="R639" s="166"/>
      <c r="S639" s="166"/>
      <c r="T639" s="166"/>
      <c r="U639" s="166"/>
      <c r="V639" s="167"/>
      <c r="W639" s="167"/>
      <c r="X639" s="166"/>
      <c r="Y639" s="167"/>
      <c r="Z639" s="167"/>
      <c r="AA639" s="167"/>
      <c r="AB639" s="167"/>
      <c r="AC639" s="167"/>
      <c r="AD639" s="167"/>
      <c r="AE639" s="167"/>
      <c r="AF639" s="167"/>
      <c r="AG639" s="167"/>
      <c r="AH639" s="167"/>
      <c r="AI639" s="167"/>
      <c r="AJ639" s="167"/>
      <c r="AK639" s="167"/>
      <c r="AL639" s="167"/>
      <c r="AM639" s="153"/>
      <c r="AN639" s="153"/>
    </row>
    <row r="640" spans="14:40" s="157" customFormat="1">
      <c r="N640" s="166"/>
      <c r="O640" s="166"/>
      <c r="P640" s="166"/>
      <c r="Q640" s="166"/>
      <c r="R640" s="166"/>
      <c r="S640" s="166"/>
      <c r="T640" s="166"/>
      <c r="U640" s="166"/>
      <c r="V640" s="167"/>
      <c r="W640" s="167"/>
      <c r="X640" s="166"/>
      <c r="Y640" s="167"/>
      <c r="Z640" s="167"/>
      <c r="AA640" s="167"/>
      <c r="AB640" s="167"/>
      <c r="AC640" s="167"/>
      <c r="AD640" s="167"/>
      <c r="AE640" s="167"/>
      <c r="AF640" s="167"/>
      <c r="AG640" s="167"/>
      <c r="AH640" s="167"/>
      <c r="AI640" s="167"/>
      <c r="AJ640" s="167"/>
      <c r="AK640" s="167"/>
      <c r="AL640" s="167"/>
      <c r="AM640" s="153"/>
      <c r="AN640" s="153"/>
    </row>
    <row r="641" spans="14:40" s="157" customFormat="1">
      <c r="N641" s="166"/>
      <c r="O641" s="166"/>
      <c r="P641" s="166"/>
      <c r="Q641" s="166"/>
      <c r="R641" s="166"/>
      <c r="S641" s="166"/>
      <c r="T641" s="166"/>
      <c r="U641" s="166"/>
      <c r="V641" s="167"/>
      <c r="W641" s="167"/>
      <c r="X641" s="166"/>
      <c r="Y641" s="167"/>
      <c r="Z641" s="167"/>
      <c r="AA641" s="167"/>
      <c r="AB641" s="167"/>
      <c r="AC641" s="167"/>
      <c r="AD641" s="167"/>
      <c r="AE641" s="167"/>
      <c r="AF641" s="167"/>
      <c r="AG641" s="167"/>
      <c r="AH641" s="167"/>
      <c r="AI641" s="167"/>
      <c r="AJ641" s="167"/>
      <c r="AK641" s="167"/>
      <c r="AL641" s="167"/>
      <c r="AM641" s="153"/>
      <c r="AN641" s="153"/>
    </row>
    <row r="642" spans="14:40" s="157" customFormat="1">
      <c r="N642" s="166"/>
      <c r="O642" s="166"/>
      <c r="P642" s="166"/>
      <c r="Q642" s="166"/>
      <c r="R642" s="166"/>
      <c r="S642" s="166"/>
      <c r="T642" s="166"/>
      <c r="U642" s="166"/>
      <c r="V642" s="167"/>
      <c r="W642" s="167"/>
      <c r="X642" s="166"/>
      <c r="Y642" s="167"/>
      <c r="Z642" s="167"/>
      <c r="AA642" s="167"/>
      <c r="AB642" s="167"/>
      <c r="AC642" s="167"/>
      <c r="AD642" s="167"/>
      <c r="AE642" s="167"/>
      <c r="AF642" s="167"/>
      <c r="AG642" s="167"/>
      <c r="AH642" s="167"/>
      <c r="AI642" s="167"/>
      <c r="AJ642" s="167"/>
      <c r="AK642" s="167"/>
      <c r="AL642" s="167"/>
      <c r="AM642" s="153"/>
      <c r="AN642" s="153"/>
    </row>
    <row r="643" spans="14:40" s="157" customFormat="1">
      <c r="N643" s="166"/>
      <c r="O643" s="166"/>
      <c r="P643" s="166"/>
      <c r="Q643" s="166"/>
      <c r="R643" s="166"/>
      <c r="S643" s="166"/>
      <c r="T643" s="166"/>
      <c r="U643" s="166"/>
      <c r="V643" s="167"/>
      <c r="W643" s="167"/>
      <c r="X643" s="166"/>
      <c r="Y643" s="167"/>
      <c r="Z643" s="167"/>
      <c r="AA643" s="167"/>
      <c r="AB643" s="167"/>
      <c r="AC643" s="167"/>
      <c r="AD643" s="167"/>
      <c r="AE643" s="167"/>
      <c r="AF643" s="167"/>
      <c r="AG643" s="167"/>
      <c r="AH643" s="167"/>
      <c r="AI643" s="167"/>
      <c r="AJ643" s="167"/>
      <c r="AK643" s="167"/>
      <c r="AL643" s="167"/>
      <c r="AM643" s="153"/>
      <c r="AN643" s="153"/>
    </row>
    <row r="644" spans="14:40" s="157" customFormat="1">
      <c r="N644" s="166"/>
      <c r="O644" s="166"/>
      <c r="P644" s="166"/>
      <c r="Q644" s="166"/>
      <c r="R644" s="166"/>
      <c r="S644" s="166"/>
      <c r="T644" s="166"/>
      <c r="U644" s="166"/>
      <c r="V644" s="167"/>
      <c r="W644" s="167"/>
      <c r="X644" s="166"/>
      <c r="Y644" s="167"/>
      <c r="Z644" s="167"/>
      <c r="AA644" s="167"/>
      <c r="AB644" s="167"/>
      <c r="AC644" s="167"/>
      <c r="AD644" s="167"/>
      <c r="AE644" s="167"/>
      <c r="AF644" s="167"/>
      <c r="AG644" s="167"/>
      <c r="AH644" s="167"/>
      <c r="AI644" s="167"/>
      <c r="AJ644" s="167"/>
      <c r="AK644" s="167"/>
      <c r="AL644" s="167"/>
      <c r="AM644" s="153"/>
      <c r="AN644" s="153"/>
    </row>
    <row r="645" spans="14:40" s="157" customFormat="1">
      <c r="N645" s="166"/>
      <c r="O645" s="166"/>
      <c r="P645" s="166"/>
      <c r="Q645" s="166"/>
      <c r="R645" s="166"/>
      <c r="S645" s="166"/>
      <c r="T645" s="166"/>
      <c r="U645" s="166"/>
      <c r="V645" s="167"/>
      <c r="W645" s="167"/>
      <c r="X645" s="166"/>
      <c r="Y645" s="167"/>
      <c r="Z645" s="167"/>
      <c r="AA645" s="167"/>
      <c r="AB645" s="167"/>
      <c r="AC645" s="167"/>
      <c r="AD645" s="167"/>
      <c r="AE645" s="167"/>
      <c r="AF645" s="167"/>
      <c r="AG645" s="167"/>
      <c r="AH645" s="167"/>
      <c r="AI645" s="167"/>
      <c r="AJ645" s="167"/>
      <c r="AK645" s="167"/>
      <c r="AL645" s="167"/>
      <c r="AM645" s="153"/>
      <c r="AN645" s="153"/>
    </row>
    <row r="646" spans="14:40" s="157" customFormat="1">
      <c r="N646" s="166"/>
      <c r="O646" s="166"/>
      <c r="P646" s="166"/>
      <c r="Q646" s="166"/>
      <c r="R646" s="166"/>
      <c r="S646" s="166"/>
      <c r="T646" s="166"/>
      <c r="U646" s="166"/>
      <c r="V646" s="167"/>
      <c r="W646" s="167"/>
      <c r="X646" s="166"/>
      <c r="Y646" s="167"/>
      <c r="Z646" s="167"/>
      <c r="AA646" s="167"/>
      <c r="AB646" s="167"/>
      <c r="AC646" s="167"/>
      <c r="AD646" s="167"/>
      <c r="AE646" s="167"/>
      <c r="AF646" s="167"/>
      <c r="AG646" s="167"/>
      <c r="AH646" s="167"/>
      <c r="AI646" s="167"/>
      <c r="AJ646" s="167"/>
      <c r="AK646" s="167"/>
      <c r="AL646" s="167"/>
      <c r="AM646" s="153"/>
      <c r="AN646" s="153"/>
    </row>
    <row r="647" spans="14:40" s="157" customFormat="1">
      <c r="N647" s="166"/>
      <c r="O647" s="166"/>
      <c r="P647" s="166"/>
      <c r="Q647" s="166"/>
      <c r="R647" s="166"/>
      <c r="S647" s="166"/>
      <c r="T647" s="166"/>
      <c r="U647" s="166"/>
      <c r="V647" s="167"/>
      <c r="W647" s="167"/>
      <c r="X647" s="166"/>
      <c r="Y647" s="167"/>
      <c r="Z647" s="167"/>
      <c r="AA647" s="167"/>
      <c r="AB647" s="167"/>
      <c r="AC647" s="167"/>
      <c r="AD647" s="167"/>
      <c r="AE647" s="167"/>
      <c r="AF647" s="167"/>
      <c r="AG647" s="167"/>
      <c r="AH647" s="167"/>
      <c r="AI647" s="167"/>
      <c r="AJ647" s="167"/>
      <c r="AK647" s="167"/>
      <c r="AL647" s="167"/>
      <c r="AM647" s="153"/>
      <c r="AN647" s="153"/>
    </row>
    <row r="648" spans="14:40" s="157" customFormat="1">
      <c r="N648" s="166"/>
      <c r="O648" s="166"/>
      <c r="P648" s="166"/>
      <c r="Q648" s="166"/>
      <c r="R648" s="166"/>
      <c r="S648" s="166"/>
      <c r="T648" s="166"/>
      <c r="U648" s="166"/>
      <c r="V648" s="167"/>
      <c r="W648" s="167"/>
      <c r="X648" s="166"/>
      <c r="Y648" s="167"/>
      <c r="Z648" s="167"/>
      <c r="AA648" s="167"/>
      <c r="AB648" s="167"/>
      <c r="AC648" s="167"/>
      <c r="AD648" s="167"/>
      <c r="AE648" s="167"/>
      <c r="AF648" s="167"/>
      <c r="AG648" s="167"/>
      <c r="AH648" s="167"/>
      <c r="AI648" s="167"/>
      <c r="AJ648" s="167"/>
      <c r="AK648" s="167"/>
      <c r="AL648" s="167"/>
      <c r="AM648" s="153"/>
      <c r="AN648" s="153"/>
    </row>
    <row r="649" spans="14:40" s="157" customFormat="1">
      <c r="N649" s="166"/>
      <c r="O649" s="166"/>
      <c r="P649" s="166"/>
      <c r="Q649" s="166"/>
      <c r="R649" s="166"/>
      <c r="S649" s="166"/>
      <c r="T649" s="166"/>
      <c r="U649" s="166"/>
      <c r="V649" s="167"/>
      <c r="W649" s="167"/>
      <c r="X649" s="166"/>
      <c r="Y649" s="167"/>
      <c r="Z649" s="167"/>
      <c r="AA649" s="167"/>
      <c r="AB649" s="167"/>
      <c r="AC649" s="167"/>
      <c r="AD649" s="167"/>
      <c r="AE649" s="167"/>
      <c r="AF649" s="167"/>
      <c r="AG649" s="167"/>
      <c r="AH649" s="167"/>
      <c r="AI649" s="167"/>
      <c r="AJ649" s="167"/>
      <c r="AK649" s="167"/>
      <c r="AL649" s="167"/>
      <c r="AM649" s="153"/>
      <c r="AN649" s="153"/>
    </row>
    <row r="650" spans="14:40" s="157" customFormat="1">
      <c r="N650" s="166"/>
      <c r="O650" s="166"/>
      <c r="P650" s="166"/>
      <c r="Q650" s="166"/>
      <c r="R650" s="166"/>
      <c r="S650" s="166"/>
      <c r="T650" s="166"/>
      <c r="U650" s="166"/>
      <c r="V650" s="167"/>
      <c r="W650" s="167"/>
      <c r="X650" s="166"/>
      <c r="Y650" s="167"/>
      <c r="Z650" s="167"/>
      <c r="AA650" s="167"/>
      <c r="AB650" s="167"/>
      <c r="AC650" s="167"/>
      <c r="AD650" s="167"/>
      <c r="AE650" s="167"/>
      <c r="AF650" s="167"/>
      <c r="AG650" s="167"/>
      <c r="AH650" s="167"/>
      <c r="AI650" s="167"/>
      <c r="AJ650" s="167"/>
      <c r="AK650" s="167"/>
      <c r="AL650" s="167"/>
      <c r="AM650" s="153"/>
      <c r="AN650" s="153"/>
    </row>
    <row r="651" spans="14:40" s="157" customFormat="1">
      <c r="N651" s="166"/>
      <c r="O651" s="166"/>
      <c r="P651" s="166"/>
      <c r="Q651" s="166"/>
      <c r="R651" s="166"/>
      <c r="S651" s="166"/>
      <c r="T651" s="166"/>
      <c r="U651" s="166"/>
      <c r="V651" s="167"/>
      <c r="W651" s="167"/>
      <c r="X651" s="166"/>
      <c r="Y651" s="167"/>
      <c r="Z651" s="167"/>
      <c r="AA651" s="167"/>
      <c r="AB651" s="167"/>
      <c r="AC651" s="167"/>
      <c r="AD651" s="167"/>
      <c r="AE651" s="167"/>
      <c r="AF651" s="167"/>
      <c r="AG651" s="167"/>
      <c r="AH651" s="167"/>
      <c r="AI651" s="167"/>
      <c r="AJ651" s="167"/>
      <c r="AK651" s="167"/>
      <c r="AL651" s="167"/>
      <c r="AM651" s="153"/>
      <c r="AN651" s="153"/>
    </row>
    <row r="652" spans="14:40" s="157" customFormat="1">
      <c r="N652" s="166"/>
      <c r="O652" s="166"/>
      <c r="P652" s="166"/>
      <c r="Q652" s="166"/>
      <c r="R652" s="166"/>
      <c r="S652" s="166"/>
      <c r="T652" s="166"/>
      <c r="U652" s="166"/>
      <c r="V652" s="167"/>
      <c r="W652" s="167"/>
      <c r="X652" s="166"/>
      <c r="Y652" s="167"/>
      <c r="Z652" s="167"/>
      <c r="AA652" s="167"/>
      <c r="AB652" s="167"/>
      <c r="AC652" s="167"/>
      <c r="AD652" s="167"/>
      <c r="AE652" s="167"/>
      <c r="AF652" s="167"/>
      <c r="AG652" s="167"/>
      <c r="AH652" s="167"/>
      <c r="AI652" s="167"/>
      <c r="AJ652" s="167"/>
      <c r="AK652" s="167"/>
      <c r="AL652" s="167"/>
      <c r="AM652" s="153"/>
      <c r="AN652" s="153"/>
    </row>
    <row r="653" spans="14:40" s="157" customFormat="1">
      <c r="N653" s="166"/>
      <c r="O653" s="166"/>
      <c r="P653" s="166"/>
      <c r="Q653" s="166"/>
      <c r="R653" s="166"/>
      <c r="S653" s="166"/>
      <c r="T653" s="166"/>
      <c r="U653" s="166"/>
      <c r="V653" s="167"/>
      <c r="W653" s="167"/>
      <c r="X653" s="166"/>
      <c r="Y653" s="167"/>
      <c r="Z653" s="167"/>
      <c r="AA653" s="167"/>
      <c r="AB653" s="167"/>
      <c r="AC653" s="167"/>
      <c r="AD653" s="167"/>
      <c r="AE653" s="167"/>
      <c r="AF653" s="167"/>
      <c r="AG653" s="167"/>
      <c r="AH653" s="167"/>
      <c r="AI653" s="167"/>
      <c r="AJ653" s="167"/>
      <c r="AK653" s="167"/>
      <c r="AL653" s="167"/>
      <c r="AM653" s="153"/>
      <c r="AN653" s="153"/>
    </row>
    <row r="654" spans="14:40" s="157" customFormat="1">
      <c r="N654" s="166"/>
      <c r="O654" s="166"/>
      <c r="P654" s="166"/>
      <c r="Q654" s="166"/>
      <c r="R654" s="166"/>
      <c r="S654" s="166"/>
      <c r="T654" s="166"/>
      <c r="U654" s="166"/>
      <c r="V654" s="167"/>
      <c r="W654" s="167"/>
      <c r="X654" s="166"/>
      <c r="Y654" s="167"/>
      <c r="Z654" s="167"/>
      <c r="AA654" s="167"/>
      <c r="AB654" s="167"/>
      <c r="AC654" s="167"/>
      <c r="AD654" s="167"/>
      <c r="AE654" s="167"/>
      <c r="AF654" s="167"/>
      <c r="AG654" s="167"/>
      <c r="AH654" s="167"/>
      <c r="AI654" s="167"/>
      <c r="AJ654" s="167"/>
      <c r="AK654" s="167"/>
      <c r="AL654" s="167"/>
      <c r="AM654" s="153"/>
      <c r="AN654" s="153"/>
    </row>
    <row r="655" spans="14:40" s="157" customFormat="1">
      <c r="N655" s="166"/>
      <c r="O655" s="166"/>
      <c r="P655" s="166"/>
      <c r="Q655" s="166"/>
      <c r="R655" s="166"/>
      <c r="S655" s="166"/>
      <c r="T655" s="166"/>
      <c r="U655" s="166"/>
      <c r="V655" s="167"/>
      <c r="W655" s="167"/>
      <c r="X655" s="166"/>
      <c r="Y655" s="167"/>
      <c r="Z655" s="167"/>
      <c r="AA655" s="167"/>
      <c r="AB655" s="167"/>
      <c r="AC655" s="167"/>
      <c r="AD655" s="167"/>
      <c r="AE655" s="167"/>
      <c r="AF655" s="167"/>
      <c r="AG655" s="167"/>
      <c r="AH655" s="167"/>
      <c r="AI655" s="167"/>
      <c r="AJ655" s="167"/>
      <c r="AK655" s="167"/>
      <c r="AL655" s="167"/>
      <c r="AM655" s="153"/>
      <c r="AN655" s="153"/>
    </row>
    <row r="656" spans="14:40" s="157" customFormat="1">
      <c r="N656" s="166"/>
      <c r="O656" s="166"/>
      <c r="P656" s="166"/>
      <c r="Q656" s="166"/>
      <c r="R656" s="166"/>
      <c r="S656" s="166"/>
      <c r="T656" s="166"/>
      <c r="U656" s="166"/>
      <c r="V656" s="167"/>
      <c r="W656" s="167"/>
      <c r="X656" s="166"/>
      <c r="Y656" s="167"/>
      <c r="Z656" s="167"/>
      <c r="AA656" s="167"/>
      <c r="AB656" s="167"/>
      <c r="AC656" s="167"/>
      <c r="AD656" s="167"/>
      <c r="AE656" s="167"/>
      <c r="AF656" s="167"/>
      <c r="AG656" s="167"/>
      <c r="AH656" s="167"/>
      <c r="AI656" s="167"/>
      <c r="AJ656" s="167"/>
      <c r="AK656" s="167"/>
      <c r="AL656" s="167"/>
      <c r="AM656" s="153"/>
      <c r="AN656" s="153"/>
    </row>
    <row r="657" spans="14:40" s="157" customFormat="1">
      <c r="N657" s="166"/>
      <c r="O657" s="166"/>
      <c r="P657" s="166"/>
      <c r="Q657" s="166"/>
      <c r="R657" s="166"/>
      <c r="S657" s="166"/>
      <c r="T657" s="166"/>
      <c r="U657" s="166"/>
      <c r="V657" s="167"/>
      <c r="W657" s="167"/>
      <c r="X657" s="166"/>
      <c r="Y657" s="167"/>
      <c r="Z657" s="167"/>
      <c r="AA657" s="167"/>
      <c r="AB657" s="167"/>
      <c r="AC657" s="167"/>
      <c r="AD657" s="167"/>
      <c r="AE657" s="167"/>
      <c r="AF657" s="167"/>
      <c r="AG657" s="167"/>
      <c r="AH657" s="167"/>
      <c r="AI657" s="167"/>
      <c r="AJ657" s="167"/>
      <c r="AK657" s="167"/>
      <c r="AL657" s="167"/>
      <c r="AM657" s="153"/>
      <c r="AN657" s="153"/>
    </row>
    <row r="658" spans="14:40" s="157" customFormat="1">
      <c r="N658" s="166"/>
      <c r="O658" s="166"/>
      <c r="P658" s="166"/>
      <c r="Q658" s="166"/>
      <c r="R658" s="166"/>
      <c r="S658" s="166"/>
      <c r="T658" s="166"/>
      <c r="U658" s="166"/>
      <c r="V658" s="167"/>
      <c r="W658" s="167"/>
      <c r="X658" s="166"/>
      <c r="Y658" s="167"/>
      <c r="Z658" s="167"/>
      <c r="AA658" s="167"/>
      <c r="AB658" s="167"/>
      <c r="AC658" s="167"/>
      <c r="AD658" s="167"/>
      <c r="AE658" s="167"/>
      <c r="AF658" s="167"/>
      <c r="AG658" s="167"/>
      <c r="AH658" s="167"/>
      <c r="AI658" s="167"/>
      <c r="AJ658" s="167"/>
      <c r="AK658" s="167"/>
      <c r="AL658" s="167"/>
      <c r="AM658" s="153"/>
      <c r="AN658" s="153"/>
    </row>
    <row r="659" spans="14:40" s="157" customFormat="1">
      <c r="N659" s="166"/>
      <c r="O659" s="166"/>
      <c r="P659" s="166"/>
      <c r="Q659" s="166"/>
      <c r="R659" s="166"/>
      <c r="S659" s="166"/>
      <c r="T659" s="166"/>
      <c r="U659" s="166"/>
      <c r="V659" s="167"/>
      <c r="W659" s="167"/>
      <c r="X659" s="166"/>
      <c r="Y659" s="167"/>
      <c r="Z659" s="167"/>
      <c r="AA659" s="167"/>
      <c r="AB659" s="167"/>
      <c r="AC659" s="167"/>
      <c r="AD659" s="167"/>
      <c r="AE659" s="167"/>
      <c r="AF659" s="167"/>
      <c r="AG659" s="167"/>
      <c r="AH659" s="167"/>
      <c r="AI659" s="167"/>
      <c r="AJ659" s="167"/>
      <c r="AK659" s="167"/>
      <c r="AL659" s="167"/>
      <c r="AM659" s="153"/>
      <c r="AN659" s="153"/>
    </row>
    <row r="660" spans="14:40" s="157" customFormat="1">
      <c r="N660" s="166"/>
      <c r="O660" s="166"/>
      <c r="P660" s="166"/>
      <c r="Q660" s="166"/>
      <c r="R660" s="166"/>
      <c r="S660" s="166"/>
      <c r="T660" s="166"/>
      <c r="U660" s="166"/>
      <c r="V660" s="167"/>
      <c r="W660" s="167"/>
      <c r="X660" s="166"/>
      <c r="Y660" s="167"/>
      <c r="Z660" s="167"/>
      <c r="AA660" s="167"/>
      <c r="AB660" s="167"/>
      <c r="AC660" s="167"/>
      <c r="AD660" s="167"/>
      <c r="AE660" s="167"/>
      <c r="AF660" s="167"/>
      <c r="AG660" s="167"/>
      <c r="AH660" s="167"/>
      <c r="AI660" s="167"/>
      <c r="AJ660" s="167"/>
      <c r="AK660" s="167"/>
      <c r="AL660" s="167"/>
      <c r="AM660" s="153"/>
      <c r="AN660" s="153"/>
    </row>
    <row r="661" spans="14:40" s="157" customFormat="1">
      <c r="N661" s="166"/>
      <c r="O661" s="166"/>
      <c r="P661" s="166"/>
      <c r="Q661" s="166"/>
      <c r="R661" s="166"/>
      <c r="S661" s="166"/>
      <c r="T661" s="166"/>
      <c r="U661" s="166"/>
      <c r="V661" s="167"/>
      <c r="W661" s="167"/>
      <c r="X661" s="166"/>
      <c r="Y661" s="167"/>
      <c r="Z661" s="167"/>
      <c r="AA661" s="167"/>
      <c r="AB661" s="167"/>
      <c r="AC661" s="167"/>
      <c r="AD661" s="167"/>
      <c r="AE661" s="167"/>
      <c r="AF661" s="167"/>
      <c r="AG661" s="167"/>
      <c r="AH661" s="167"/>
      <c r="AI661" s="167"/>
      <c r="AJ661" s="167"/>
      <c r="AK661" s="167"/>
      <c r="AL661" s="167"/>
      <c r="AM661" s="153"/>
      <c r="AN661" s="153"/>
    </row>
    <row r="662" spans="14:40" s="157" customFormat="1">
      <c r="N662" s="166"/>
      <c r="O662" s="166"/>
      <c r="P662" s="166"/>
      <c r="Q662" s="166"/>
      <c r="R662" s="166"/>
      <c r="S662" s="166"/>
      <c r="T662" s="166"/>
      <c r="U662" s="166"/>
      <c r="V662" s="167"/>
      <c r="W662" s="167"/>
      <c r="X662" s="166"/>
      <c r="Y662" s="167"/>
      <c r="Z662" s="167"/>
      <c r="AA662" s="167"/>
      <c r="AB662" s="167"/>
      <c r="AC662" s="167"/>
      <c r="AD662" s="167"/>
      <c r="AE662" s="167"/>
      <c r="AF662" s="167"/>
      <c r="AG662" s="167"/>
      <c r="AH662" s="167"/>
      <c r="AI662" s="167"/>
      <c r="AJ662" s="167"/>
      <c r="AK662" s="167"/>
      <c r="AL662" s="167"/>
      <c r="AM662" s="153"/>
      <c r="AN662" s="153"/>
    </row>
    <row r="663" spans="14:40" s="157" customFormat="1">
      <c r="N663" s="166"/>
      <c r="O663" s="166"/>
      <c r="P663" s="166"/>
      <c r="Q663" s="166"/>
      <c r="R663" s="166"/>
      <c r="S663" s="166"/>
      <c r="T663" s="166"/>
      <c r="U663" s="166"/>
      <c r="V663" s="167"/>
      <c r="W663" s="167"/>
      <c r="X663" s="166"/>
      <c r="Y663" s="167"/>
      <c r="Z663" s="167"/>
      <c r="AA663" s="167"/>
      <c r="AB663" s="167"/>
      <c r="AC663" s="167"/>
      <c r="AD663" s="167"/>
      <c r="AE663" s="167"/>
      <c r="AF663" s="167"/>
      <c r="AG663" s="167"/>
      <c r="AH663" s="167"/>
      <c r="AI663" s="167"/>
      <c r="AJ663" s="167"/>
      <c r="AK663" s="167"/>
      <c r="AL663" s="167"/>
      <c r="AM663" s="153"/>
      <c r="AN663" s="153"/>
    </row>
    <row r="664" spans="14:40" s="157" customFormat="1">
      <c r="N664" s="166"/>
      <c r="O664" s="166"/>
      <c r="P664" s="166"/>
      <c r="Q664" s="166"/>
      <c r="R664" s="166"/>
      <c r="S664" s="166"/>
      <c r="T664" s="166"/>
      <c r="U664" s="166"/>
      <c r="V664" s="167"/>
      <c r="W664" s="167"/>
      <c r="X664" s="166"/>
      <c r="Y664" s="167"/>
      <c r="Z664" s="167"/>
      <c r="AA664" s="167"/>
      <c r="AB664" s="167"/>
      <c r="AC664" s="167"/>
      <c r="AD664" s="167"/>
      <c r="AE664" s="167"/>
      <c r="AF664" s="167"/>
      <c r="AG664" s="167"/>
      <c r="AH664" s="167"/>
      <c r="AI664" s="167"/>
      <c r="AJ664" s="167"/>
      <c r="AK664" s="167"/>
      <c r="AL664" s="167"/>
      <c r="AM664" s="153"/>
      <c r="AN664" s="153"/>
    </row>
    <row r="665" spans="14:40" s="157" customFormat="1">
      <c r="N665" s="166"/>
      <c r="O665" s="166"/>
      <c r="P665" s="166"/>
      <c r="Q665" s="166"/>
      <c r="R665" s="166"/>
      <c r="S665" s="166"/>
      <c r="T665" s="166"/>
      <c r="U665" s="166"/>
      <c r="V665" s="167"/>
      <c r="W665" s="167"/>
      <c r="X665" s="166"/>
      <c r="Y665" s="167"/>
      <c r="Z665" s="167"/>
      <c r="AA665" s="167"/>
      <c r="AB665" s="167"/>
      <c r="AC665" s="167"/>
      <c r="AD665" s="167"/>
      <c r="AE665" s="167"/>
      <c r="AF665" s="167"/>
      <c r="AG665" s="167"/>
      <c r="AH665" s="167"/>
      <c r="AI665" s="167"/>
      <c r="AJ665" s="167"/>
      <c r="AK665" s="167"/>
      <c r="AL665" s="167"/>
      <c r="AM665" s="153"/>
      <c r="AN665" s="153"/>
    </row>
    <row r="666" spans="14:40" s="157" customFormat="1">
      <c r="N666" s="166"/>
      <c r="O666" s="166"/>
      <c r="P666" s="166"/>
      <c r="Q666" s="166"/>
      <c r="R666" s="166"/>
      <c r="S666" s="166"/>
      <c r="T666" s="166"/>
      <c r="U666" s="166"/>
      <c r="V666" s="167"/>
      <c r="W666" s="167"/>
      <c r="X666" s="166"/>
      <c r="Y666" s="167"/>
      <c r="Z666" s="167"/>
      <c r="AA666" s="167"/>
      <c r="AB666" s="167"/>
      <c r="AC666" s="167"/>
      <c r="AD666" s="167"/>
      <c r="AE666" s="167"/>
      <c r="AF666" s="167"/>
      <c r="AG666" s="167"/>
      <c r="AH666" s="167"/>
      <c r="AI666" s="167"/>
      <c r="AJ666" s="167"/>
      <c r="AK666" s="167"/>
      <c r="AL666" s="167"/>
      <c r="AM666" s="153"/>
      <c r="AN666" s="153"/>
    </row>
    <row r="667" spans="14:40" s="157" customFormat="1">
      <c r="N667" s="166"/>
      <c r="O667" s="166"/>
      <c r="P667" s="166"/>
      <c r="Q667" s="166"/>
      <c r="R667" s="166"/>
      <c r="S667" s="166"/>
      <c r="T667" s="166"/>
      <c r="U667" s="166"/>
      <c r="V667" s="167"/>
      <c r="W667" s="167"/>
      <c r="X667" s="166"/>
      <c r="Y667" s="167"/>
      <c r="Z667" s="167"/>
      <c r="AA667" s="167"/>
      <c r="AB667" s="167"/>
      <c r="AC667" s="167"/>
      <c r="AD667" s="167"/>
      <c r="AE667" s="167"/>
      <c r="AF667" s="167"/>
      <c r="AG667" s="167"/>
      <c r="AH667" s="167"/>
      <c r="AI667" s="167"/>
      <c r="AJ667" s="167"/>
      <c r="AK667" s="167"/>
      <c r="AL667" s="167"/>
      <c r="AM667" s="153"/>
      <c r="AN667" s="153"/>
    </row>
    <row r="668" spans="14:40" s="157" customFormat="1">
      <c r="N668" s="166"/>
      <c r="O668" s="166"/>
      <c r="P668" s="166"/>
      <c r="Q668" s="166"/>
      <c r="R668" s="166"/>
      <c r="S668" s="166"/>
      <c r="T668" s="166"/>
      <c r="U668" s="166"/>
      <c r="V668" s="167"/>
      <c r="W668" s="167"/>
      <c r="X668" s="166"/>
      <c r="Y668" s="167"/>
      <c r="Z668" s="167"/>
      <c r="AA668" s="167"/>
      <c r="AB668" s="167"/>
      <c r="AC668" s="167"/>
      <c r="AD668" s="167"/>
      <c r="AE668" s="167"/>
      <c r="AF668" s="167"/>
      <c r="AG668" s="167"/>
      <c r="AH668" s="167"/>
      <c r="AI668" s="167"/>
      <c r="AJ668" s="167"/>
      <c r="AK668" s="167"/>
      <c r="AL668" s="167"/>
      <c r="AM668" s="153"/>
      <c r="AN668" s="153"/>
    </row>
    <row r="669" spans="14:40" s="157" customFormat="1">
      <c r="N669" s="166"/>
      <c r="O669" s="166"/>
      <c r="P669" s="166"/>
      <c r="Q669" s="166"/>
      <c r="R669" s="166"/>
      <c r="S669" s="166"/>
      <c r="T669" s="166"/>
      <c r="U669" s="166"/>
      <c r="V669" s="167"/>
      <c r="W669" s="167"/>
      <c r="X669" s="166"/>
      <c r="Y669" s="167"/>
      <c r="Z669" s="167"/>
      <c r="AA669" s="167"/>
      <c r="AB669" s="167"/>
      <c r="AC669" s="167"/>
      <c r="AD669" s="167"/>
      <c r="AE669" s="167"/>
      <c r="AF669" s="167"/>
      <c r="AG669" s="167"/>
      <c r="AH669" s="167"/>
      <c r="AI669" s="167"/>
      <c r="AJ669" s="167"/>
      <c r="AK669" s="167"/>
      <c r="AL669" s="167"/>
      <c r="AM669" s="153"/>
      <c r="AN669" s="153"/>
    </row>
    <row r="670" spans="14:40" s="157" customFormat="1">
      <c r="N670" s="166"/>
      <c r="O670" s="166"/>
      <c r="P670" s="166"/>
      <c r="Q670" s="166"/>
      <c r="R670" s="166"/>
      <c r="S670" s="166"/>
      <c r="T670" s="166"/>
      <c r="U670" s="166"/>
      <c r="V670" s="167"/>
      <c r="W670" s="167"/>
      <c r="X670" s="166"/>
      <c r="Y670" s="167"/>
      <c r="Z670" s="167"/>
      <c r="AA670" s="167"/>
      <c r="AB670" s="167"/>
      <c r="AC670" s="167"/>
      <c r="AD670" s="167"/>
      <c r="AE670" s="167"/>
      <c r="AF670" s="167"/>
      <c r="AG670" s="167"/>
      <c r="AH670" s="167"/>
      <c r="AI670" s="167"/>
      <c r="AJ670" s="167"/>
      <c r="AK670" s="167"/>
      <c r="AL670" s="167"/>
      <c r="AM670" s="153"/>
      <c r="AN670" s="153"/>
    </row>
    <row r="671" spans="14:40" s="157" customFormat="1">
      <c r="N671" s="166"/>
      <c r="O671" s="166"/>
      <c r="P671" s="166"/>
      <c r="Q671" s="166"/>
      <c r="R671" s="166"/>
      <c r="S671" s="166"/>
      <c r="T671" s="166"/>
      <c r="U671" s="166"/>
      <c r="V671" s="167"/>
      <c r="W671" s="167"/>
      <c r="X671" s="166"/>
      <c r="Y671" s="167"/>
      <c r="Z671" s="167"/>
      <c r="AA671" s="167"/>
      <c r="AB671" s="167"/>
      <c r="AC671" s="167"/>
      <c r="AD671" s="167"/>
      <c r="AE671" s="167"/>
      <c r="AF671" s="167"/>
      <c r="AG671" s="167"/>
      <c r="AH671" s="167"/>
      <c r="AI671" s="167"/>
      <c r="AJ671" s="167"/>
      <c r="AK671" s="167"/>
      <c r="AL671" s="167"/>
      <c r="AM671" s="153"/>
      <c r="AN671" s="153"/>
    </row>
    <row r="672" spans="14:40" s="157" customFormat="1">
      <c r="N672" s="166"/>
      <c r="O672" s="166"/>
      <c r="P672" s="166"/>
      <c r="Q672" s="166"/>
      <c r="R672" s="166"/>
      <c r="S672" s="166"/>
      <c r="T672" s="166"/>
      <c r="U672" s="166"/>
      <c r="V672" s="167"/>
      <c r="W672" s="167"/>
      <c r="X672" s="166"/>
      <c r="Y672" s="167"/>
      <c r="Z672" s="167"/>
      <c r="AA672" s="167"/>
      <c r="AB672" s="167"/>
      <c r="AC672" s="167"/>
      <c r="AD672" s="167"/>
      <c r="AE672" s="167"/>
      <c r="AF672" s="167"/>
      <c r="AG672" s="167"/>
      <c r="AH672" s="167"/>
      <c r="AI672" s="167"/>
      <c r="AJ672" s="167"/>
      <c r="AK672" s="167"/>
      <c r="AL672" s="167"/>
      <c r="AM672" s="153"/>
      <c r="AN672" s="153"/>
    </row>
    <row r="673" spans="14:40" s="157" customFormat="1">
      <c r="N673" s="166"/>
      <c r="O673" s="166"/>
      <c r="P673" s="166"/>
      <c r="Q673" s="166"/>
      <c r="R673" s="166"/>
      <c r="S673" s="166"/>
      <c r="T673" s="166"/>
      <c r="U673" s="166"/>
      <c r="V673" s="167"/>
      <c r="W673" s="167"/>
      <c r="X673" s="166"/>
      <c r="Y673" s="167"/>
      <c r="Z673" s="167"/>
      <c r="AA673" s="167"/>
      <c r="AB673" s="167"/>
      <c r="AC673" s="167"/>
      <c r="AD673" s="167"/>
      <c r="AE673" s="167"/>
      <c r="AF673" s="167"/>
      <c r="AG673" s="167"/>
      <c r="AH673" s="167"/>
      <c r="AI673" s="167"/>
      <c r="AJ673" s="167"/>
      <c r="AK673" s="167"/>
      <c r="AL673" s="167"/>
      <c r="AM673" s="153"/>
      <c r="AN673" s="153"/>
    </row>
    <row r="674" spans="14:40" s="157" customFormat="1">
      <c r="N674" s="166"/>
      <c r="O674" s="166"/>
      <c r="P674" s="166"/>
      <c r="Q674" s="166"/>
      <c r="R674" s="166"/>
      <c r="S674" s="166"/>
      <c r="T674" s="166"/>
      <c r="U674" s="166"/>
      <c r="V674" s="167"/>
      <c r="W674" s="167"/>
      <c r="X674" s="166"/>
      <c r="Y674" s="167"/>
      <c r="Z674" s="167"/>
      <c r="AA674" s="167"/>
      <c r="AB674" s="167"/>
      <c r="AC674" s="167"/>
      <c r="AD674" s="167"/>
      <c r="AE674" s="167"/>
      <c r="AF674" s="167"/>
      <c r="AG674" s="167"/>
      <c r="AH674" s="167"/>
      <c r="AI674" s="167"/>
      <c r="AJ674" s="167"/>
      <c r="AK674" s="167"/>
      <c r="AL674" s="167"/>
      <c r="AM674" s="153"/>
      <c r="AN674" s="153"/>
    </row>
    <row r="675" spans="14:40" s="157" customFormat="1">
      <c r="N675" s="166"/>
      <c r="O675" s="166"/>
      <c r="P675" s="166"/>
      <c r="Q675" s="166"/>
      <c r="R675" s="166"/>
      <c r="S675" s="166"/>
      <c r="T675" s="166"/>
      <c r="U675" s="166"/>
      <c r="V675" s="167"/>
      <c r="W675" s="167"/>
      <c r="X675" s="166"/>
      <c r="Y675" s="167"/>
      <c r="Z675" s="167"/>
      <c r="AA675" s="167"/>
      <c r="AB675" s="167"/>
      <c r="AC675" s="167"/>
      <c r="AD675" s="167"/>
      <c r="AE675" s="167"/>
      <c r="AF675" s="167"/>
      <c r="AG675" s="167"/>
      <c r="AH675" s="167"/>
      <c r="AI675" s="167"/>
      <c r="AJ675" s="167"/>
      <c r="AK675" s="167"/>
      <c r="AL675" s="167"/>
      <c r="AM675" s="153"/>
      <c r="AN675" s="153"/>
    </row>
    <row r="676" spans="14:40" s="157" customFormat="1">
      <c r="N676" s="166"/>
      <c r="O676" s="166"/>
      <c r="P676" s="166"/>
      <c r="Q676" s="166"/>
      <c r="R676" s="166"/>
      <c r="S676" s="166"/>
      <c r="T676" s="166"/>
      <c r="U676" s="166"/>
      <c r="V676" s="167"/>
      <c r="W676" s="167"/>
      <c r="X676" s="166"/>
      <c r="Y676" s="167"/>
      <c r="Z676" s="167"/>
      <c r="AA676" s="167"/>
      <c r="AB676" s="167"/>
      <c r="AC676" s="167"/>
      <c r="AD676" s="167"/>
      <c r="AE676" s="167"/>
      <c r="AF676" s="167"/>
      <c r="AG676" s="167"/>
      <c r="AH676" s="167"/>
      <c r="AI676" s="167"/>
      <c r="AJ676" s="167"/>
      <c r="AK676" s="167"/>
      <c r="AL676" s="167"/>
      <c r="AM676" s="153"/>
      <c r="AN676" s="153"/>
    </row>
    <row r="677" spans="14:40" s="157" customFormat="1">
      <c r="N677" s="166"/>
      <c r="O677" s="166"/>
      <c r="P677" s="166"/>
      <c r="Q677" s="166"/>
      <c r="R677" s="166"/>
      <c r="S677" s="166"/>
      <c r="T677" s="166"/>
      <c r="U677" s="166"/>
      <c r="V677" s="167"/>
      <c r="W677" s="167"/>
      <c r="X677" s="166"/>
      <c r="Y677" s="167"/>
      <c r="Z677" s="167"/>
      <c r="AA677" s="167"/>
      <c r="AB677" s="167"/>
      <c r="AC677" s="167"/>
      <c r="AD677" s="167"/>
      <c r="AE677" s="167"/>
      <c r="AF677" s="167"/>
      <c r="AG677" s="167"/>
      <c r="AH677" s="167"/>
      <c r="AI677" s="167"/>
      <c r="AJ677" s="167"/>
      <c r="AK677" s="167"/>
      <c r="AL677" s="167"/>
      <c r="AM677" s="153"/>
      <c r="AN677" s="153"/>
    </row>
    <row r="678" spans="14:40" s="157" customFormat="1">
      <c r="N678" s="166"/>
      <c r="O678" s="166"/>
      <c r="P678" s="166"/>
      <c r="Q678" s="166"/>
      <c r="R678" s="166"/>
      <c r="S678" s="166"/>
      <c r="T678" s="166"/>
      <c r="U678" s="166"/>
      <c r="V678" s="167"/>
      <c r="W678" s="167"/>
      <c r="X678" s="166"/>
      <c r="Y678" s="167"/>
      <c r="Z678" s="167"/>
      <c r="AA678" s="167"/>
      <c r="AB678" s="167"/>
      <c r="AC678" s="167"/>
      <c r="AD678" s="167"/>
      <c r="AE678" s="167"/>
      <c r="AF678" s="167"/>
      <c r="AG678" s="167"/>
      <c r="AH678" s="167"/>
      <c r="AI678" s="167"/>
      <c r="AJ678" s="167"/>
      <c r="AK678" s="167"/>
      <c r="AL678" s="167"/>
      <c r="AM678" s="153"/>
      <c r="AN678" s="153"/>
    </row>
    <row r="679" spans="14:40" s="157" customFormat="1">
      <c r="N679" s="166"/>
      <c r="O679" s="166"/>
      <c r="P679" s="166"/>
      <c r="Q679" s="166"/>
      <c r="R679" s="166"/>
      <c r="S679" s="166"/>
      <c r="T679" s="166"/>
      <c r="U679" s="166"/>
      <c r="V679" s="167"/>
      <c r="W679" s="167"/>
      <c r="X679" s="166"/>
      <c r="Y679" s="167"/>
      <c r="Z679" s="167"/>
      <c r="AA679" s="167"/>
      <c r="AB679" s="167"/>
      <c r="AC679" s="167"/>
      <c r="AD679" s="167"/>
      <c r="AE679" s="167"/>
      <c r="AF679" s="167"/>
      <c r="AG679" s="167"/>
      <c r="AH679" s="167"/>
      <c r="AI679" s="167"/>
      <c r="AJ679" s="167"/>
      <c r="AK679" s="167"/>
      <c r="AL679" s="167"/>
      <c r="AM679" s="153"/>
      <c r="AN679" s="153"/>
    </row>
    <row r="680" spans="14:40" s="157" customFormat="1">
      <c r="N680" s="166"/>
      <c r="O680" s="166"/>
      <c r="P680" s="166"/>
      <c r="Q680" s="166"/>
      <c r="R680" s="166"/>
      <c r="S680" s="166"/>
      <c r="T680" s="166"/>
      <c r="U680" s="166"/>
      <c r="V680" s="167"/>
      <c r="W680" s="167"/>
      <c r="X680" s="166"/>
      <c r="Y680" s="167"/>
      <c r="Z680" s="167"/>
      <c r="AA680" s="167"/>
      <c r="AB680" s="167"/>
      <c r="AC680" s="167"/>
      <c r="AD680" s="167"/>
      <c r="AE680" s="167"/>
      <c r="AF680" s="167"/>
      <c r="AG680" s="167"/>
      <c r="AH680" s="167"/>
      <c r="AI680" s="167"/>
      <c r="AJ680" s="167"/>
      <c r="AK680" s="167"/>
      <c r="AL680" s="167"/>
      <c r="AM680" s="153"/>
      <c r="AN680" s="153"/>
    </row>
    <row r="681" spans="14:40" s="157" customFormat="1">
      <c r="N681" s="166"/>
      <c r="O681" s="166"/>
      <c r="P681" s="166"/>
      <c r="Q681" s="166"/>
      <c r="R681" s="166"/>
      <c r="S681" s="166"/>
      <c r="T681" s="166"/>
      <c r="U681" s="166"/>
      <c r="V681" s="167"/>
      <c r="W681" s="167"/>
      <c r="X681" s="166"/>
      <c r="Y681" s="167"/>
      <c r="Z681" s="167"/>
      <c r="AA681" s="167"/>
      <c r="AB681" s="167"/>
      <c r="AC681" s="167"/>
      <c r="AD681" s="167"/>
      <c r="AE681" s="167"/>
      <c r="AF681" s="167"/>
      <c r="AG681" s="167"/>
      <c r="AH681" s="167"/>
      <c r="AI681" s="167"/>
      <c r="AJ681" s="167"/>
      <c r="AK681" s="167"/>
      <c r="AL681" s="167"/>
      <c r="AM681" s="153"/>
      <c r="AN681" s="153"/>
    </row>
    <row r="682" spans="14:40" s="157" customFormat="1">
      <c r="N682" s="166"/>
      <c r="O682" s="166"/>
      <c r="P682" s="166"/>
      <c r="Q682" s="166"/>
      <c r="R682" s="166"/>
      <c r="S682" s="166"/>
      <c r="T682" s="166"/>
      <c r="U682" s="166"/>
      <c r="V682" s="167"/>
      <c r="W682" s="167"/>
      <c r="X682" s="166"/>
      <c r="Y682" s="167"/>
      <c r="Z682" s="167"/>
      <c r="AA682" s="167"/>
      <c r="AB682" s="167"/>
      <c r="AC682" s="167"/>
      <c r="AD682" s="167"/>
      <c r="AE682" s="167"/>
      <c r="AF682" s="167"/>
      <c r="AG682" s="167"/>
      <c r="AH682" s="167"/>
      <c r="AI682" s="167"/>
      <c r="AJ682" s="167"/>
      <c r="AK682" s="167"/>
      <c r="AL682" s="167"/>
      <c r="AM682" s="153"/>
      <c r="AN682" s="153"/>
    </row>
    <row r="683" spans="14:40" s="157" customFormat="1">
      <c r="N683" s="166"/>
      <c r="O683" s="166"/>
      <c r="P683" s="166"/>
      <c r="Q683" s="166"/>
      <c r="R683" s="166"/>
      <c r="S683" s="166"/>
      <c r="T683" s="166"/>
      <c r="U683" s="166"/>
      <c r="V683" s="167"/>
      <c r="W683" s="167"/>
      <c r="X683" s="166"/>
      <c r="Y683" s="167"/>
      <c r="Z683" s="167"/>
      <c r="AA683" s="167"/>
      <c r="AB683" s="167"/>
      <c r="AC683" s="167"/>
      <c r="AD683" s="167"/>
      <c r="AE683" s="167"/>
      <c r="AF683" s="167"/>
      <c r="AG683" s="167"/>
      <c r="AH683" s="167"/>
      <c r="AI683" s="167"/>
      <c r="AJ683" s="167"/>
      <c r="AK683" s="167"/>
      <c r="AL683" s="167"/>
      <c r="AM683" s="153"/>
      <c r="AN683" s="153"/>
    </row>
    <row r="684" spans="14:40" s="157" customFormat="1">
      <c r="N684" s="166"/>
      <c r="O684" s="166"/>
      <c r="P684" s="166"/>
      <c r="Q684" s="166"/>
      <c r="R684" s="166"/>
      <c r="S684" s="166"/>
      <c r="T684" s="166"/>
      <c r="U684" s="166"/>
      <c r="V684" s="167"/>
      <c r="W684" s="167"/>
      <c r="X684" s="166"/>
      <c r="Y684" s="167"/>
      <c r="Z684" s="167"/>
      <c r="AA684" s="167"/>
      <c r="AB684" s="167"/>
      <c r="AC684" s="167"/>
      <c r="AD684" s="167"/>
      <c r="AE684" s="167"/>
      <c r="AF684" s="167"/>
      <c r="AG684" s="167"/>
      <c r="AH684" s="167"/>
      <c r="AI684" s="167"/>
      <c r="AJ684" s="167"/>
      <c r="AK684" s="167"/>
      <c r="AL684" s="167"/>
      <c r="AM684" s="153"/>
      <c r="AN684" s="153"/>
    </row>
    <row r="685" spans="14:40" s="157" customFormat="1">
      <c r="N685" s="166"/>
      <c r="O685" s="166"/>
      <c r="P685" s="166"/>
      <c r="Q685" s="166"/>
      <c r="R685" s="166"/>
      <c r="S685" s="166"/>
      <c r="T685" s="166"/>
      <c r="U685" s="166"/>
      <c r="V685" s="167"/>
      <c r="W685" s="167"/>
      <c r="X685" s="166"/>
      <c r="Y685" s="167"/>
      <c r="Z685" s="167"/>
      <c r="AA685" s="167"/>
      <c r="AB685" s="167"/>
      <c r="AC685" s="167"/>
      <c r="AD685" s="167"/>
      <c r="AE685" s="167"/>
      <c r="AF685" s="167"/>
      <c r="AG685" s="167"/>
      <c r="AH685" s="167"/>
      <c r="AI685" s="167"/>
      <c r="AJ685" s="167"/>
      <c r="AK685" s="167"/>
      <c r="AL685" s="167"/>
      <c r="AM685" s="153"/>
      <c r="AN685" s="153"/>
    </row>
    <row r="686" spans="14:40" s="157" customFormat="1">
      <c r="N686" s="166"/>
      <c r="O686" s="166"/>
      <c r="P686" s="166"/>
      <c r="Q686" s="166"/>
      <c r="R686" s="166"/>
      <c r="S686" s="166"/>
      <c r="T686" s="166"/>
      <c r="U686" s="166"/>
      <c r="V686" s="167"/>
      <c r="W686" s="167"/>
      <c r="X686" s="166"/>
      <c r="Y686" s="167"/>
      <c r="Z686" s="167"/>
      <c r="AA686" s="167"/>
      <c r="AB686" s="167"/>
      <c r="AC686" s="167"/>
      <c r="AD686" s="167"/>
      <c r="AE686" s="167"/>
      <c r="AF686" s="167"/>
      <c r="AG686" s="167"/>
      <c r="AH686" s="167"/>
      <c r="AI686" s="167"/>
      <c r="AJ686" s="167"/>
      <c r="AK686" s="167"/>
      <c r="AL686" s="167"/>
      <c r="AM686" s="153"/>
      <c r="AN686" s="153"/>
    </row>
    <row r="687" spans="14:40" s="157" customFormat="1">
      <c r="N687" s="166"/>
      <c r="O687" s="166"/>
      <c r="P687" s="166"/>
      <c r="Q687" s="166"/>
      <c r="R687" s="166"/>
      <c r="S687" s="166"/>
      <c r="T687" s="166"/>
      <c r="U687" s="166"/>
      <c r="V687" s="167"/>
      <c r="W687" s="167"/>
      <c r="X687" s="166"/>
      <c r="Y687" s="167"/>
      <c r="Z687" s="167"/>
      <c r="AA687" s="167"/>
      <c r="AB687" s="167"/>
      <c r="AC687" s="167"/>
      <c r="AD687" s="167"/>
      <c r="AE687" s="167"/>
      <c r="AF687" s="167"/>
      <c r="AG687" s="167"/>
      <c r="AH687" s="167"/>
      <c r="AI687" s="167"/>
      <c r="AJ687" s="167"/>
      <c r="AK687" s="167"/>
      <c r="AL687" s="167"/>
      <c r="AM687" s="153"/>
      <c r="AN687" s="153"/>
    </row>
    <row r="688" spans="14:40" s="157" customFormat="1">
      <c r="N688" s="166"/>
      <c r="O688" s="166"/>
      <c r="P688" s="166"/>
      <c r="Q688" s="166"/>
      <c r="R688" s="166"/>
      <c r="S688" s="166"/>
      <c r="T688" s="166"/>
      <c r="U688" s="166"/>
      <c r="V688" s="167"/>
      <c r="W688" s="167"/>
      <c r="X688" s="166"/>
      <c r="Y688" s="167"/>
      <c r="Z688" s="167"/>
      <c r="AA688" s="167"/>
      <c r="AB688" s="167"/>
      <c r="AC688" s="167"/>
      <c r="AD688" s="167"/>
      <c r="AE688" s="167"/>
      <c r="AF688" s="167"/>
      <c r="AG688" s="167"/>
      <c r="AH688" s="167"/>
      <c r="AI688" s="167"/>
      <c r="AJ688" s="167"/>
      <c r="AK688" s="167"/>
      <c r="AL688" s="167"/>
      <c r="AM688" s="153"/>
      <c r="AN688" s="153"/>
    </row>
    <row r="689" spans="14:40" s="157" customFormat="1">
      <c r="N689" s="166"/>
      <c r="O689" s="166"/>
      <c r="P689" s="166"/>
      <c r="Q689" s="166"/>
      <c r="R689" s="166"/>
      <c r="S689" s="166"/>
      <c r="T689" s="166"/>
      <c r="U689" s="166"/>
      <c r="V689" s="167"/>
      <c r="W689" s="167"/>
      <c r="X689" s="166"/>
      <c r="Y689" s="167"/>
      <c r="Z689" s="167"/>
      <c r="AA689" s="167"/>
      <c r="AB689" s="167"/>
      <c r="AC689" s="167"/>
      <c r="AD689" s="167"/>
      <c r="AE689" s="167"/>
      <c r="AF689" s="167"/>
      <c r="AG689" s="167"/>
      <c r="AH689" s="167"/>
      <c r="AI689" s="167"/>
      <c r="AJ689" s="167"/>
      <c r="AK689" s="167"/>
      <c r="AL689" s="167"/>
      <c r="AM689" s="153"/>
      <c r="AN689" s="153"/>
    </row>
    <row r="690" spans="14:40" s="157" customFormat="1">
      <c r="N690" s="166"/>
      <c r="O690" s="166"/>
      <c r="P690" s="166"/>
      <c r="Q690" s="166"/>
      <c r="R690" s="166"/>
      <c r="S690" s="166"/>
      <c r="T690" s="166"/>
      <c r="U690" s="166"/>
      <c r="V690" s="167"/>
      <c r="W690" s="167"/>
      <c r="X690" s="166"/>
      <c r="Y690" s="167"/>
      <c r="Z690" s="167"/>
      <c r="AA690" s="167"/>
      <c r="AB690" s="167"/>
      <c r="AC690" s="167"/>
      <c r="AD690" s="167"/>
      <c r="AE690" s="167"/>
      <c r="AF690" s="167"/>
      <c r="AG690" s="167"/>
      <c r="AH690" s="167"/>
      <c r="AI690" s="167"/>
      <c r="AJ690" s="167"/>
      <c r="AK690" s="167"/>
      <c r="AL690" s="167"/>
      <c r="AM690" s="153"/>
      <c r="AN690" s="153"/>
    </row>
    <row r="691" spans="14:40" s="157" customFormat="1">
      <c r="N691" s="166"/>
      <c r="O691" s="166"/>
      <c r="P691" s="166"/>
      <c r="Q691" s="166"/>
      <c r="R691" s="166"/>
      <c r="S691" s="166"/>
      <c r="T691" s="166"/>
      <c r="U691" s="166"/>
      <c r="V691" s="167"/>
      <c r="W691" s="167"/>
      <c r="X691" s="166"/>
      <c r="Y691" s="167"/>
      <c r="Z691" s="167"/>
      <c r="AA691" s="167"/>
      <c r="AB691" s="167"/>
      <c r="AC691" s="167"/>
      <c r="AD691" s="167"/>
      <c r="AE691" s="167"/>
      <c r="AF691" s="167"/>
      <c r="AG691" s="167"/>
      <c r="AH691" s="167"/>
      <c r="AI691" s="167"/>
      <c r="AJ691" s="167"/>
      <c r="AK691" s="167"/>
      <c r="AL691" s="167"/>
      <c r="AM691" s="153"/>
      <c r="AN691" s="153"/>
    </row>
    <row r="692" spans="14:40" s="157" customFormat="1">
      <c r="N692" s="166"/>
      <c r="O692" s="166"/>
      <c r="P692" s="166"/>
      <c r="Q692" s="166"/>
      <c r="R692" s="166"/>
      <c r="S692" s="166"/>
      <c r="T692" s="166"/>
      <c r="U692" s="166"/>
      <c r="V692" s="167"/>
      <c r="W692" s="167"/>
      <c r="X692" s="166"/>
      <c r="Y692" s="167"/>
      <c r="Z692" s="167"/>
      <c r="AA692" s="167"/>
      <c r="AB692" s="167"/>
      <c r="AC692" s="167"/>
      <c r="AD692" s="167"/>
      <c r="AE692" s="167"/>
      <c r="AF692" s="167"/>
      <c r="AG692" s="167"/>
      <c r="AH692" s="167"/>
      <c r="AI692" s="167"/>
      <c r="AJ692" s="167"/>
      <c r="AK692" s="167"/>
      <c r="AL692" s="167"/>
      <c r="AM692" s="153"/>
      <c r="AN692" s="153"/>
    </row>
    <row r="693" spans="14:40" s="157" customFormat="1">
      <c r="N693" s="166"/>
      <c r="O693" s="166"/>
      <c r="P693" s="166"/>
      <c r="Q693" s="166"/>
      <c r="R693" s="166"/>
      <c r="S693" s="166"/>
      <c r="T693" s="166"/>
      <c r="U693" s="166"/>
      <c r="V693" s="167"/>
      <c r="W693" s="167"/>
      <c r="X693" s="166"/>
      <c r="Y693" s="167"/>
      <c r="Z693" s="167"/>
      <c r="AA693" s="167"/>
      <c r="AB693" s="167"/>
      <c r="AC693" s="167"/>
      <c r="AD693" s="167"/>
      <c r="AE693" s="167"/>
      <c r="AF693" s="167"/>
      <c r="AG693" s="167"/>
      <c r="AH693" s="167"/>
      <c r="AI693" s="167"/>
      <c r="AJ693" s="167"/>
      <c r="AK693" s="167"/>
      <c r="AL693" s="167"/>
      <c r="AM693" s="153"/>
      <c r="AN693" s="153"/>
    </row>
    <row r="694" spans="14:40" s="157" customFormat="1">
      <c r="N694" s="166"/>
      <c r="O694" s="166"/>
      <c r="P694" s="166"/>
      <c r="Q694" s="166"/>
      <c r="R694" s="166"/>
      <c r="S694" s="166"/>
      <c r="T694" s="166"/>
      <c r="U694" s="166"/>
      <c r="V694" s="167"/>
      <c r="W694" s="167"/>
      <c r="X694" s="166"/>
      <c r="Y694" s="167"/>
      <c r="Z694" s="167"/>
      <c r="AA694" s="167"/>
      <c r="AB694" s="167"/>
      <c r="AC694" s="167"/>
      <c r="AD694" s="167"/>
      <c r="AE694" s="167"/>
      <c r="AF694" s="167"/>
      <c r="AG694" s="167"/>
      <c r="AH694" s="167"/>
      <c r="AI694" s="167"/>
      <c r="AJ694" s="167"/>
      <c r="AK694" s="167"/>
      <c r="AL694" s="167"/>
      <c r="AM694" s="153"/>
      <c r="AN694" s="153"/>
    </row>
    <row r="695" spans="14:40" s="157" customFormat="1">
      <c r="N695" s="166"/>
      <c r="O695" s="166"/>
      <c r="P695" s="166"/>
      <c r="Q695" s="166"/>
      <c r="R695" s="166"/>
      <c r="S695" s="166"/>
      <c r="T695" s="166"/>
      <c r="U695" s="166"/>
      <c r="V695" s="167"/>
      <c r="W695" s="167"/>
      <c r="X695" s="166"/>
      <c r="Y695" s="167"/>
      <c r="Z695" s="167"/>
      <c r="AA695" s="167"/>
      <c r="AB695" s="167"/>
      <c r="AC695" s="167"/>
      <c r="AD695" s="167"/>
      <c r="AE695" s="167"/>
      <c r="AF695" s="167"/>
      <c r="AG695" s="167"/>
      <c r="AH695" s="167"/>
      <c r="AI695" s="167"/>
      <c r="AJ695" s="167"/>
      <c r="AK695" s="167"/>
      <c r="AL695" s="167"/>
      <c r="AM695" s="153"/>
      <c r="AN695" s="153"/>
    </row>
    <row r="696" spans="14:40" s="157" customFormat="1">
      <c r="N696" s="166"/>
      <c r="O696" s="166"/>
      <c r="P696" s="166"/>
      <c r="Q696" s="166"/>
      <c r="R696" s="166"/>
      <c r="S696" s="166"/>
      <c r="T696" s="166"/>
      <c r="U696" s="166"/>
      <c r="V696" s="167"/>
      <c r="W696" s="167"/>
      <c r="X696" s="166"/>
      <c r="Y696" s="167"/>
      <c r="Z696" s="167"/>
      <c r="AA696" s="167"/>
      <c r="AB696" s="167"/>
      <c r="AC696" s="167"/>
      <c r="AD696" s="167"/>
      <c r="AE696" s="167"/>
      <c r="AF696" s="167"/>
      <c r="AG696" s="167"/>
      <c r="AH696" s="167"/>
      <c r="AI696" s="167"/>
      <c r="AJ696" s="167"/>
      <c r="AK696" s="167"/>
      <c r="AL696" s="167"/>
      <c r="AM696" s="153"/>
      <c r="AN696" s="153"/>
    </row>
    <row r="697" spans="14:40" s="157" customFormat="1">
      <c r="N697" s="166"/>
      <c r="O697" s="166"/>
      <c r="P697" s="166"/>
      <c r="Q697" s="166"/>
      <c r="R697" s="166"/>
      <c r="S697" s="166"/>
      <c r="T697" s="166"/>
      <c r="U697" s="166"/>
      <c r="V697" s="167"/>
      <c r="W697" s="167"/>
      <c r="X697" s="166"/>
      <c r="Y697" s="167"/>
      <c r="Z697" s="167"/>
      <c r="AA697" s="167"/>
      <c r="AB697" s="167"/>
      <c r="AC697" s="167"/>
      <c r="AD697" s="167"/>
      <c r="AE697" s="167"/>
      <c r="AF697" s="167"/>
      <c r="AG697" s="167"/>
      <c r="AH697" s="167"/>
      <c r="AI697" s="167"/>
      <c r="AJ697" s="167"/>
      <c r="AK697" s="167"/>
      <c r="AL697" s="167"/>
      <c r="AM697" s="153"/>
      <c r="AN697" s="153"/>
    </row>
    <row r="698" spans="14:40" s="157" customFormat="1">
      <c r="N698" s="166"/>
      <c r="O698" s="166"/>
      <c r="P698" s="166"/>
      <c r="Q698" s="166"/>
      <c r="R698" s="166"/>
      <c r="S698" s="166"/>
      <c r="T698" s="166"/>
      <c r="U698" s="166"/>
      <c r="V698" s="167"/>
      <c r="W698" s="167"/>
      <c r="X698" s="166"/>
      <c r="Y698" s="167"/>
      <c r="Z698" s="167"/>
      <c r="AA698" s="167"/>
      <c r="AB698" s="167"/>
      <c r="AC698" s="167"/>
      <c r="AD698" s="167"/>
      <c r="AE698" s="167"/>
      <c r="AF698" s="167"/>
      <c r="AG698" s="167"/>
      <c r="AH698" s="167"/>
      <c r="AI698" s="167"/>
      <c r="AJ698" s="167"/>
      <c r="AK698" s="167"/>
      <c r="AL698" s="167"/>
      <c r="AM698" s="153"/>
      <c r="AN698" s="153"/>
    </row>
    <row r="699" spans="14:40" s="157" customFormat="1">
      <c r="N699" s="166"/>
      <c r="O699" s="166"/>
      <c r="P699" s="166"/>
      <c r="Q699" s="166"/>
      <c r="R699" s="166"/>
      <c r="S699" s="166"/>
      <c r="T699" s="166"/>
      <c r="U699" s="166"/>
      <c r="V699" s="167"/>
      <c r="W699" s="167"/>
      <c r="X699" s="166"/>
      <c r="Y699" s="167"/>
      <c r="Z699" s="167"/>
      <c r="AA699" s="167"/>
      <c r="AB699" s="167"/>
      <c r="AC699" s="167"/>
      <c r="AD699" s="167"/>
      <c r="AE699" s="167"/>
      <c r="AF699" s="167"/>
      <c r="AG699" s="167"/>
      <c r="AH699" s="167"/>
      <c r="AI699" s="167"/>
      <c r="AJ699" s="167"/>
      <c r="AK699" s="167"/>
      <c r="AL699" s="167"/>
      <c r="AM699" s="153"/>
      <c r="AN699" s="153"/>
    </row>
    <row r="700" spans="14:40" s="157" customFormat="1">
      <c r="N700" s="166"/>
      <c r="O700" s="166"/>
      <c r="P700" s="166"/>
      <c r="Q700" s="166"/>
      <c r="R700" s="166"/>
      <c r="S700" s="166"/>
      <c r="T700" s="166"/>
      <c r="U700" s="166"/>
      <c r="V700" s="167"/>
      <c r="W700" s="167"/>
      <c r="X700" s="166"/>
      <c r="Y700" s="167"/>
      <c r="Z700" s="167"/>
      <c r="AA700" s="167"/>
      <c r="AB700" s="167"/>
      <c r="AC700" s="167"/>
      <c r="AD700" s="167"/>
      <c r="AE700" s="167"/>
      <c r="AF700" s="167"/>
      <c r="AG700" s="167"/>
      <c r="AH700" s="167"/>
      <c r="AI700" s="167"/>
      <c r="AJ700" s="167"/>
      <c r="AK700" s="167"/>
      <c r="AL700" s="167"/>
      <c r="AM700" s="153"/>
      <c r="AN700" s="153"/>
    </row>
    <row r="701" spans="14:40" s="157" customFormat="1">
      <c r="N701" s="166"/>
      <c r="O701" s="166"/>
      <c r="P701" s="166"/>
      <c r="Q701" s="166"/>
      <c r="R701" s="166"/>
      <c r="S701" s="166"/>
      <c r="T701" s="166"/>
      <c r="U701" s="166"/>
      <c r="V701" s="167"/>
      <c r="W701" s="167"/>
      <c r="X701" s="166"/>
      <c r="Y701" s="167"/>
      <c r="Z701" s="167"/>
      <c r="AA701" s="167"/>
      <c r="AB701" s="167"/>
      <c r="AC701" s="167"/>
      <c r="AD701" s="167"/>
      <c r="AE701" s="167"/>
      <c r="AF701" s="167"/>
      <c r="AG701" s="167"/>
      <c r="AH701" s="167"/>
      <c r="AI701" s="167"/>
      <c r="AJ701" s="167"/>
      <c r="AK701" s="167"/>
      <c r="AL701" s="167"/>
      <c r="AM701" s="153"/>
      <c r="AN701" s="153"/>
    </row>
    <row r="702" spans="14:40" s="157" customFormat="1">
      <c r="N702" s="166"/>
      <c r="O702" s="166"/>
      <c r="P702" s="166"/>
      <c r="Q702" s="166"/>
      <c r="R702" s="166"/>
      <c r="S702" s="166"/>
      <c r="T702" s="166"/>
      <c r="U702" s="166"/>
      <c r="V702" s="167"/>
      <c r="W702" s="167"/>
      <c r="X702" s="166"/>
      <c r="Y702" s="167"/>
      <c r="Z702" s="167"/>
      <c r="AA702" s="167"/>
      <c r="AB702" s="167"/>
      <c r="AC702" s="167"/>
      <c r="AD702" s="167"/>
      <c r="AE702" s="167"/>
      <c r="AF702" s="167"/>
      <c r="AG702" s="167"/>
      <c r="AH702" s="167"/>
      <c r="AI702" s="167"/>
      <c r="AJ702" s="167"/>
      <c r="AK702" s="167"/>
      <c r="AL702" s="167"/>
      <c r="AM702" s="153"/>
      <c r="AN702" s="153"/>
    </row>
    <row r="703" spans="14:40" s="157" customFormat="1">
      <c r="N703" s="166"/>
      <c r="O703" s="166"/>
      <c r="P703" s="166"/>
      <c r="Q703" s="166"/>
      <c r="R703" s="166"/>
      <c r="S703" s="166"/>
      <c r="T703" s="166"/>
      <c r="U703" s="166"/>
      <c r="V703" s="167"/>
      <c r="W703" s="167"/>
      <c r="X703" s="166"/>
      <c r="Y703" s="167"/>
      <c r="Z703" s="167"/>
      <c r="AA703" s="167"/>
      <c r="AB703" s="167"/>
      <c r="AC703" s="167"/>
      <c r="AD703" s="167"/>
      <c r="AE703" s="167"/>
      <c r="AF703" s="167"/>
      <c r="AG703" s="167"/>
      <c r="AH703" s="167"/>
      <c r="AI703" s="167"/>
      <c r="AJ703" s="167"/>
      <c r="AK703" s="167"/>
      <c r="AL703" s="167"/>
      <c r="AM703" s="153"/>
      <c r="AN703" s="153"/>
    </row>
    <row r="704" spans="14:40" s="157" customFormat="1">
      <c r="N704" s="166"/>
      <c r="O704" s="166"/>
      <c r="P704" s="166"/>
      <c r="Q704" s="166"/>
      <c r="R704" s="166"/>
      <c r="S704" s="166"/>
      <c r="T704" s="166"/>
      <c r="U704" s="166"/>
      <c r="V704" s="167"/>
      <c r="W704" s="167"/>
      <c r="X704" s="166"/>
      <c r="Y704" s="167"/>
      <c r="Z704" s="167"/>
      <c r="AA704" s="167"/>
      <c r="AB704" s="167"/>
      <c r="AC704" s="167"/>
      <c r="AD704" s="167"/>
      <c r="AE704" s="167"/>
      <c r="AF704" s="167"/>
      <c r="AG704" s="167"/>
      <c r="AH704" s="167"/>
      <c r="AI704" s="167"/>
      <c r="AJ704" s="167"/>
      <c r="AK704" s="167"/>
      <c r="AL704" s="167"/>
      <c r="AM704" s="153"/>
      <c r="AN704" s="153"/>
    </row>
    <row r="705" spans="14:40" s="157" customFormat="1">
      <c r="N705" s="166"/>
      <c r="O705" s="166"/>
      <c r="P705" s="166"/>
      <c r="Q705" s="166"/>
      <c r="R705" s="166"/>
      <c r="S705" s="166"/>
      <c r="T705" s="166"/>
      <c r="U705" s="166"/>
      <c r="V705" s="167"/>
      <c r="W705" s="167"/>
      <c r="X705" s="166"/>
      <c r="Y705" s="167"/>
      <c r="Z705" s="167"/>
      <c r="AA705" s="167"/>
      <c r="AB705" s="167"/>
      <c r="AC705" s="167"/>
      <c r="AD705" s="167"/>
      <c r="AE705" s="167"/>
      <c r="AF705" s="167"/>
      <c r="AG705" s="167"/>
      <c r="AH705" s="167"/>
      <c r="AI705" s="167"/>
      <c r="AJ705" s="167"/>
      <c r="AK705" s="167"/>
      <c r="AL705" s="167"/>
      <c r="AM705" s="153"/>
      <c r="AN705" s="153"/>
    </row>
    <row r="706" spans="14:40" s="157" customFormat="1">
      <c r="N706" s="166"/>
      <c r="O706" s="166"/>
      <c r="P706" s="166"/>
      <c r="Q706" s="166"/>
      <c r="R706" s="166"/>
      <c r="S706" s="166"/>
      <c r="T706" s="166"/>
      <c r="U706" s="166"/>
      <c r="V706" s="167"/>
      <c r="W706" s="167"/>
      <c r="X706" s="166"/>
      <c r="Y706" s="167"/>
      <c r="Z706" s="167"/>
      <c r="AA706" s="167"/>
      <c r="AB706" s="167"/>
      <c r="AC706" s="167"/>
      <c r="AD706" s="167"/>
      <c r="AE706" s="167"/>
      <c r="AF706" s="167"/>
      <c r="AG706" s="167"/>
      <c r="AH706" s="167"/>
      <c r="AI706" s="167"/>
      <c r="AJ706" s="167"/>
      <c r="AK706" s="167"/>
      <c r="AL706" s="167"/>
      <c r="AM706" s="153"/>
      <c r="AN706" s="153"/>
    </row>
    <row r="707" spans="14:40" s="157" customFormat="1">
      <c r="N707" s="166"/>
      <c r="O707" s="166"/>
      <c r="P707" s="166"/>
      <c r="Q707" s="166"/>
      <c r="R707" s="166"/>
      <c r="S707" s="166"/>
      <c r="T707" s="166"/>
      <c r="U707" s="166"/>
      <c r="V707" s="167"/>
      <c r="W707" s="167"/>
      <c r="X707" s="166"/>
      <c r="Y707" s="167"/>
      <c r="Z707" s="167"/>
      <c r="AA707" s="167"/>
      <c r="AB707" s="167"/>
      <c r="AC707" s="167"/>
      <c r="AD707" s="167"/>
      <c r="AE707" s="167"/>
      <c r="AF707" s="167"/>
      <c r="AG707" s="167"/>
      <c r="AH707" s="167"/>
      <c r="AI707" s="167"/>
      <c r="AJ707" s="167"/>
      <c r="AK707" s="167"/>
      <c r="AL707" s="167"/>
      <c r="AM707" s="153"/>
      <c r="AN707" s="153"/>
    </row>
    <row r="708" spans="14:40" s="157" customFormat="1">
      <c r="N708" s="166"/>
      <c r="O708" s="166"/>
      <c r="P708" s="166"/>
      <c r="Q708" s="166"/>
      <c r="R708" s="166"/>
      <c r="S708" s="166"/>
      <c r="T708" s="166"/>
      <c r="U708" s="166"/>
      <c r="V708" s="167"/>
      <c r="W708" s="167"/>
      <c r="X708" s="166"/>
      <c r="Y708" s="167"/>
      <c r="Z708" s="167"/>
      <c r="AA708" s="167"/>
      <c r="AB708" s="167"/>
      <c r="AC708" s="167"/>
      <c r="AD708" s="167"/>
      <c r="AE708" s="167"/>
      <c r="AF708" s="167"/>
      <c r="AG708" s="167"/>
      <c r="AH708" s="167"/>
      <c r="AI708" s="167"/>
      <c r="AJ708" s="167"/>
      <c r="AK708" s="167"/>
      <c r="AL708" s="167"/>
      <c r="AM708" s="153"/>
      <c r="AN708" s="153"/>
    </row>
    <row r="709" spans="14:40" s="157" customFormat="1">
      <c r="N709" s="166"/>
      <c r="O709" s="166"/>
      <c r="P709" s="166"/>
      <c r="Q709" s="166"/>
      <c r="R709" s="166"/>
      <c r="S709" s="166"/>
      <c r="T709" s="166"/>
      <c r="U709" s="166"/>
      <c r="V709" s="167"/>
      <c r="W709" s="167"/>
      <c r="X709" s="166"/>
      <c r="Y709" s="167"/>
      <c r="Z709" s="167"/>
      <c r="AA709" s="167"/>
      <c r="AB709" s="167"/>
      <c r="AC709" s="167"/>
      <c r="AD709" s="167"/>
      <c r="AE709" s="167"/>
      <c r="AF709" s="167"/>
      <c r="AG709" s="167"/>
      <c r="AH709" s="167"/>
      <c r="AI709" s="167"/>
      <c r="AJ709" s="167"/>
      <c r="AK709" s="167"/>
      <c r="AL709" s="167"/>
      <c r="AM709" s="153"/>
      <c r="AN709" s="153"/>
    </row>
    <row r="710" spans="14:40" s="157" customFormat="1">
      <c r="N710" s="166"/>
      <c r="O710" s="166"/>
      <c r="P710" s="166"/>
      <c r="Q710" s="166"/>
      <c r="R710" s="166"/>
      <c r="S710" s="166"/>
      <c r="T710" s="166"/>
      <c r="U710" s="166"/>
      <c r="V710" s="167"/>
      <c r="W710" s="167"/>
      <c r="X710" s="166"/>
      <c r="Y710" s="167"/>
      <c r="Z710" s="167"/>
      <c r="AA710" s="167"/>
      <c r="AB710" s="167"/>
      <c r="AC710" s="167"/>
      <c r="AD710" s="167"/>
      <c r="AE710" s="167"/>
      <c r="AF710" s="167"/>
      <c r="AG710" s="167"/>
      <c r="AH710" s="167"/>
      <c r="AI710" s="167"/>
      <c r="AJ710" s="167"/>
      <c r="AK710" s="167"/>
      <c r="AL710" s="167"/>
      <c r="AM710" s="153"/>
      <c r="AN710" s="153"/>
    </row>
    <row r="711" spans="14:40" s="157" customFormat="1">
      <c r="N711" s="166"/>
      <c r="O711" s="166"/>
      <c r="P711" s="166"/>
      <c r="Q711" s="166"/>
      <c r="R711" s="166"/>
      <c r="S711" s="166"/>
      <c r="T711" s="166"/>
      <c r="U711" s="166"/>
      <c r="V711" s="167"/>
      <c r="W711" s="167"/>
      <c r="X711" s="166"/>
      <c r="Y711" s="167"/>
      <c r="Z711" s="167"/>
      <c r="AA711" s="167"/>
      <c r="AB711" s="167"/>
      <c r="AC711" s="167"/>
      <c r="AD711" s="167"/>
      <c r="AE711" s="167"/>
      <c r="AF711" s="167"/>
      <c r="AG711" s="167"/>
      <c r="AH711" s="167"/>
      <c r="AI711" s="167"/>
      <c r="AJ711" s="167"/>
      <c r="AK711" s="167"/>
      <c r="AL711" s="167"/>
      <c r="AM711" s="153"/>
      <c r="AN711" s="153"/>
    </row>
    <row r="712" spans="14:40" s="157" customFormat="1">
      <c r="N712" s="166"/>
      <c r="O712" s="166"/>
      <c r="P712" s="166"/>
      <c r="Q712" s="166"/>
      <c r="R712" s="166"/>
      <c r="S712" s="166"/>
      <c r="T712" s="166"/>
      <c r="U712" s="166"/>
      <c r="V712" s="167"/>
      <c r="W712" s="167"/>
      <c r="X712" s="166"/>
      <c r="Y712" s="167"/>
      <c r="Z712" s="167"/>
      <c r="AA712" s="167"/>
      <c r="AB712" s="167"/>
      <c r="AC712" s="167"/>
      <c r="AD712" s="167"/>
      <c r="AE712" s="167"/>
      <c r="AF712" s="167"/>
      <c r="AG712" s="167"/>
      <c r="AH712" s="167"/>
      <c r="AI712" s="167"/>
      <c r="AJ712" s="167"/>
      <c r="AK712" s="167"/>
      <c r="AL712" s="167"/>
      <c r="AM712" s="153"/>
      <c r="AN712" s="153"/>
    </row>
    <row r="713" spans="14:40" s="157" customFormat="1">
      <c r="N713" s="166"/>
      <c r="O713" s="166"/>
      <c r="P713" s="166"/>
      <c r="Q713" s="166"/>
      <c r="R713" s="166"/>
      <c r="S713" s="166"/>
      <c r="T713" s="166"/>
      <c r="U713" s="166"/>
      <c r="V713" s="167"/>
      <c r="W713" s="167"/>
      <c r="X713" s="166"/>
      <c r="Y713" s="167"/>
      <c r="Z713" s="167"/>
      <c r="AA713" s="167"/>
      <c r="AB713" s="167"/>
      <c r="AC713" s="167"/>
      <c r="AD713" s="167"/>
      <c r="AE713" s="167"/>
      <c r="AF713" s="167"/>
      <c r="AG713" s="167"/>
      <c r="AH713" s="167"/>
      <c r="AI713" s="167"/>
      <c r="AJ713" s="167"/>
      <c r="AK713" s="167"/>
      <c r="AL713" s="167"/>
      <c r="AM713" s="153"/>
      <c r="AN713" s="153"/>
    </row>
    <row r="714" spans="14:40" s="157" customFormat="1">
      <c r="N714" s="166"/>
      <c r="O714" s="166"/>
      <c r="P714" s="166"/>
      <c r="Q714" s="166"/>
      <c r="R714" s="166"/>
      <c r="S714" s="166"/>
      <c r="T714" s="166"/>
      <c r="U714" s="166"/>
      <c r="V714" s="167"/>
      <c r="W714" s="167"/>
      <c r="X714" s="166"/>
      <c r="Y714" s="167"/>
      <c r="Z714" s="167"/>
      <c r="AA714" s="167"/>
      <c r="AB714" s="167"/>
      <c r="AC714" s="167"/>
      <c r="AD714" s="167"/>
      <c r="AE714" s="167"/>
      <c r="AF714" s="167"/>
      <c r="AG714" s="167"/>
      <c r="AH714" s="167"/>
      <c r="AI714" s="167"/>
      <c r="AJ714" s="167"/>
      <c r="AK714" s="167"/>
      <c r="AL714" s="167"/>
      <c r="AM714" s="153"/>
      <c r="AN714" s="153"/>
    </row>
    <row r="715" spans="14:40" s="157" customFormat="1">
      <c r="N715" s="166"/>
      <c r="O715" s="166"/>
      <c r="P715" s="166"/>
      <c r="Q715" s="166"/>
      <c r="R715" s="166"/>
      <c r="S715" s="166"/>
      <c r="T715" s="166"/>
      <c r="U715" s="166"/>
      <c r="V715" s="167"/>
      <c r="W715" s="167"/>
      <c r="X715" s="166"/>
      <c r="Y715" s="167"/>
      <c r="Z715" s="167"/>
      <c r="AA715" s="167"/>
      <c r="AB715" s="167"/>
      <c r="AC715" s="167"/>
      <c r="AD715" s="167"/>
      <c r="AE715" s="167"/>
      <c r="AF715" s="167"/>
      <c r="AG715" s="167"/>
      <c r="AH715" s="167"/>
      <c r="AI715" s="167"/>
      <c r="AJ715" s="167"/>
      <c r="AK715" s="167"/>
      <c r="AL715" s="167"/>
      <c r="AM715" s="153"/>
      <c r="AN715" s="153"/>
    </row>
    <row r="716" spans="14:40" s="157" customFormat="1">
      <c r="N716" s="166"/>
      <c r="O716" s="166"/>
      <c r="P716" s="166"/>
      <c r="Q716" s="166"/>
      <c r="R716" s="166"/>
      <c r="S716" s="166"/>
      <c r="T716" s="166"/>
      <c r="U716" s="166"/>
      <c r="V716" s="167"/>
      <c r="W716" s="167"/>
      <c r="X716" s="166"/>
      <c r="Y716" s="167"/>
      <c r="Z716" s="167"/>
      <c r="AA716" s="167"/>
      <c r="AB716" s="167"/>
      <c r="AC716" s="167"/>
      <c r="AD716" s="167"/>
      <c r="AE716" s="167"/>
      <c r="AF716" s="167"/>
      <c r="AG716" s="167"/>
      <c r="AH716" s="167"/>
      <c r="AI716" s="167"/>
      <c r="AJ716" s="167"/>
      <c r="AK716" s="167"/>
      <c r="AL716" s="167"/>
      <c r="AM716" s="153"/>
      <c r="AN716" s="153"/>
    </row>
    <row r="717" spans="14:40" s="157" customFormat="1">
      <c r="N717" s="166"/>
      <c r="O717" s="166"/>
      <c r="P717" s="166"/>
      <c r="Q717" s="166"/>
      <c r="R717" s="166"/>
      <c r="S717" s="166"/>
      <c r="T717" s="166"/>
      <c r="U717" s="166"/>
      <c r="V717" s="167"/>
      <c r="W717" s="167"/>
      <c r="X717" s="166"/>
      <c r="Y717" s="167"/>
      <c r="Z717" s="167"/>
      <c r="AA717" s="167"/>
      <c r="AB717" s="167"/>
      <c r="AC717" s="167"/>
      <c r="AD717" s="167"/>
      <c r="AE717" s="167"/>
      <c r="AF717" s="167"/>
      <c r="AG717" s="167"/>
      <c r="AH717" s="167"/>
      <c r="AI717" s="167"/>
      <c r="AJ717" s="167"/>
      <c r="AK717" s="167"/>
      <c r="AL717" s="167"/>
      <c r="AM717" s="153"/>
      <c r="AN717" s="153"/>
    </row>
    <row r="718" spans="14:40" s="157" customFormat="1">
      <c r="N718" s="166"/>
      <c r="O718" s="166"/>
      <c r="P718" s="166"/>
      <c r="Q718" s="166"/>
      <c r="R718" s="166"/>
      <c r="S718" s="166"/>
      <c r="T718" s="166"/>
      <c r="U718" s="166"/>
      <c r="V718" s="167"/>
      <c r="W718" s="167"/>
      <c r="X718" s="166"/>
      <c r="Y718" s="167"/>
      <c r="Z718" s="167"/>
      <c r="AA718" s="167"/>
      <c r="AB718" s="167"/>
      <c r="AC718" s="167"/>
      <c r="AD718" s="167"/>
      <c r="AE718" s="167"/>
      <c r="AF718" s="167"/>
      <c r="AG718" s="167"/>
      <c r="AH718" s="167"/>
      <c r="AI718" s="167"/>
      <c r="AJ718" s="167"/>
      <c r="AK718" s="167"/>
      <c r="AL718" s="167"/>
      <c r="AM718" s="153"/>
      <c r="AN718" s="153"/>
    </row>
    <row r="719" spans="14:40" s="157" customFormat="1">
      <c r="N719" s="166"/>
      <c r="O719" s="166"/>
      <c r="P719" s="166"/>
      <c r="Q719" s="166"/>
      <c r="R719" s="166"/>
      <c r="S719" s="166"/>
      <c r="T719" s="166"/>
      <c r="U719" s="166"/>
      <c r="V719" s="167"/>
      <c r="W719" s="167"/>
      <c r="X719" s="166"/>
      <c r="Y719" s="167"/>
      <c r="Z719" s="167"/>
      <c r="AA719" s="167"/>
      <c r="AB719" s="167"/>
      <c r="AC719" s="167"/>
      <c r="AD719" s="167"/>
      <c r="AE719" s="167"/>
      <c r="AF719" s="167"/>
      <c r="AG719" s="167"/>
      <c r="AH719" s="167"/>
      <c r="AI719" s="167"/>
      <c r="AJ719" s="167"/>
      <c r="AK719" s="167"/>
      <c r="AL719" s="167"/>
      <c r="AM719" s="153"/>
      <c r="AN719" s="153"/>
    </row>
    <row r="720" spans="14:40" s="157" customFormat="1">
      <c r="N720" s="166"/>
      <c r="O720" s="166"/>
      <c r="P720" s="166"/>
      <c r="Q720" s="166"/>
      <c r="R720" s="166"/>
      <c r="S720" s="166"/>
      <c r="T720" s="166"/>
      <c r="U720" s="166"/>
      <c r="V720" s="167"/>
      <c r="W720" s="167"/>
      <c r="X720" s="166"/>
      <c r="Y720" s="167"/>
      <c r="Z720" s="167"/>
      <c r="AA720" s="167"/>
      <c r="AB720" s="167"/>
      <c r="AC720" s="167"/>
      <c r="AD720" s="167"/>
      <c r="AE720" s="167"/>
      <c r="AF720" s="167"/>
      <c r="AG720" s="167"/>
      <c r="AH720" s="167"/>
      <c r="AI720" s="167"/>
      <c r="AJ720" s="167"/>
      <c r="AK720" s="167"/>
      <c r="AL720" s="167"/>
      <c r="AM720" s="153"/>
      <c r="AN720" s="153"/>
    </row>
    <row r="721" spans="14:40" s="157" customFormat="1">
      <c r="N721" s="166"/>
      <c r="O721" s="166"/>
      <c r="P721" s="166"/>
      <c r="Q721" s="166"/>
      <c r="R721" s="166"/>
      <c r="S721" s="166"/>
      <c r="T721" s="166"/>
      <c r="U721" s="166"/>
      <c r="V721" s="167"/>
      <c r="W721" s="167"/>
      <c r="X721" s="166"/>
      <c r="Y721" s="167"/>
      <c r="Z721" s="167"/>
      <c r="AA721" s="167"/>
      <c r="AB721" s="167"/>
      <c r="AC721" s="167"/>
      <c r="AD721" s="167"/>
      <c r="AE721" s="167"/>
      <c r="AF721" s="167"/>
      <c r="AG721" s="167"/>
      <c r="AH721" s="167"/>
      <c r="AI721" s="167"/>
      <c r="AJ721" s="167"/>
      <c r="AK721" s="167"/>
      <c r="AL721" s="167"/>
      <c r="AM721" s="153"/>
      <c r="AN721" s="153"/>
    </row>
    <row r="722" spans="14:40" s="157" customFormat="1">
      <c r="N722" s="166"/>
      <c r="O722" s="166"/>
      <c r="P722" s="166"/>
      <c r="Q722" s="166"/>
      <c r="R722" s="166"/>
      <c r="S722" s="166"/>
      <c r="T722" s="166"/>
      <c r="U722" s="166"/>
      <c r="V722" s="167"/>
      <c r="W722" s="167"/>
      <c r="X722" s="166"/>
      <c r="Y722" s="167"/>
      <c r="Z722" s="167"/>
      <c r="AA722" s="167"/>
      <c r="AB722" s="167"/>
      <c r="AC722" s="167"/>
      <c r="AD722" s="167"/>
      <c r="AE722" s="167"/>
      <c r="AF722" s="167"/>
      <c r="AG722" s="167"/>
      <c r="AH722" s="167"/>
      <c r="AI722" s="167"/>
      <c r="AJ722" s="167"/>
      <c r="AK722" s="167"/>
      <c r="AL722" s="167"/>
      <c r="AM722" s="153"/>
      <c r="AN722" s="153"/>
    </row>
    <row r="723" spans="14:40" s="157" customFormat="1">
      <c r="N723" s="166"/>
      <c r="O723" s="166"/>
      <c r="P723" s="166"/>
      <c r="Q723" s="166"/>
      <c r="R723" s="166"/>
      <c r="S723" s="166"/>
      <c r="T723" s="166"/>
      <c r="U723" s="166"/>
      <c r="V723" s="167"/>
      <c r="W723" s="167"/>
      <c r="X723" s="166"/>
      <c r="Y723" s="167"/>
      <c r="Z723" s="167"/>
      <c r="AA723" s="167"/>
      <c r="AB723" s="167"/>
      <c r="AC723" s="167"/>
      <c r="AD723" s="167"/>
      <c r="AE723" s="167"/>
      <c r="AF723" s="167"/>
      <c r="AG723" s="167"/>
      <c r="AH723" s="167"/>
      <c r="AI723" s="167"/>
      <c r="AJ723" s="167"/>
      <c r="AK723" s="167"/>
      <c r="AL723" s="167"/>
      <c r="AM723" s="153"/>
      <c r="AN723" s="153"/>
    </row>
    <row r="724" spans="14:40" s="157" customFormat="1">
      <c r="N724" s="166"/>
      <c r="O724" s="166"/>
      <c r="P724" s="166"/>
      <c r="Q724" s="166"/>
      <c r="R724" s="166"/>
      <c r="S724" s="166"/>
      <c r="T724" s="166"/>
      <c r="U724" s="166"/>
      <c r="V724" s="167"/>
      <c r="W724" s="167"/>
      <c r="X724" s="166"/>
      <c r="Y724" s="167"/>
      <c r="Z724" s="167"/>
      <c r="AA724" s="167"/>
      <c r="AB724" s="167"/>
      <c r="AC724" s="167"/>
      <c r="AD724" s="167"/>
      <c r="AE724" s="167"/>
      <c r="AF724" s="167"/>
      <c r="AG724" s="167"/>
      <c r="AH724" s="167"/>
      <c r="AI724" s="167"/>
      <c r="AJ724" s="167"/>
      <c r="AK724" s="167"/>
      <c r="AL724" s="167"/>
      <c r="AM724" s="153"/>
      <c r="AN724" s="153"/>
    </row>
    <row r="725" spans="14:40" s="157" customFormat="1">
      <c r="N725" s="166"/>
      <c r="O725" s="166"/>
      <c r="P725" s="166"/>
      <c r="Q725" s="166"/>
      <c r="R725" s="166"/>
      <c r="S725" s="166"/>
      <c r="T725" s="166"/>
      <c r="U725" s="166"/>
      <c r="V725" s="167"/>
      <c r="W725" s="167"/>
      <c r="X725" s="166"/>
      <c r="Y725" s="167"/>
      <c r="Z725" s="167"/>
      <c r="AA725" s="167"/>
      <c r="AB725" s="167"/>
      <c r="AC725" s="167"/>
      <c r="AD725" s="167"/>
      <c r="AE725" s="167"/>
      <c r="AF725" s="167"/>
      <c r="AG725" s="167"/>
      <c r="AH725" s="167"/>
      <c r="AI725" s="167"/>
      <c r="AJ725" s="167"/>
      <c r="AK725" s="167"/>
      <c r="AL725" s="167"/>
      <c r="AM725" s="153"/>
      <c r="AN725" s="153"/>
    </row>
    <row r="726" spans="14:40" s="157" customFormat="1">
      <c r="N726" s="166"/>
      <c r="O726" s="166"/>
      <c r="P726" s="166"/>
      <c r="Q726" s="166"/>
      <c r="R726" s="166"/>
      <c r="S726" s="166"/>
      <c r="T726" s="166"/>
      <c r="U726" s="166"/>
      <c r="V726" s="167"/>
      <c r="W726" s="167"/>
      <c r="X726" s="166"/>
      <c r="Y726" s="167"/>
      <c r="Z726" s="167"/>
      <c r="AA726" s="167"/>
      <c r="AB726" s="167"/>
      <c r="AC726" s="167"/>
      <c r="AD726" s="167"/>
      <c r="AE726" s="167"/>
      <c r="AF726" s="167"/>
      <c r="AG726" s="167"/>
      <c r="AH726" s="167"/>
      <c r="AI726" s="167"/>
      <c r="AJ726" s="167"/>
      <c r="AK726" s="167"/>
      <c r="AL726" s="167"/>
      <c r="AM726" s="153"/>
      <c r="AN726" s="153"/>
    </row>
    <row r="727" spans="14:40" s="157" customFormat="1">
      <c r="N727" s="166"/>
      <c r="O727" s="166"/>
      <c r="P727" s="166"/>
      <c r="Q727" s="166"/>
      <c r="R727" s="166"/>
      <c r="S727" s="166"/>
      <c r="T727" s="166"/>
      <c r="U727" s="166"/>
      <c r="V727" s="167"/>
      <c r="W727" s="167"/>
      <c r="X727" s="166"/>
      <c r="Y727" s="167"/>
      <c r="Z727" s="167"/>
      <c r="AA727" s="167"/>
      <c r="AB727" s="167"/>
      <c r="AC727" s="167"/>
      <c r="AD727" s="167"/>
      <c r="AE727" s="167"/>
      <c r="AF727" s="167"/>
      <c r="AG727" s="167"/>
      <c r="AH727" s="167"/>
      <c r="AI727" s="167"/>
      <c r="AJ727" s="167"/>
      <c r="AK727" s="167"/>
      <c r="AL727" s="167"/>
      <c r="AM727" s="153"/>
      <c r="AN727" s="153"/>
    </row>
    <row r="728" spans="14:40" s="157" customFormat="1">
      <c r="N728" s="166"/>
      <c r="O728" s="166"/>
      <c r="P728" s="166"/>
      <c r="Q728" s="166"/>
      <c r="R728" s="166"/>
      <c r="S728" s="166"/>
      <c r="T728" s="166"/>
      <c r="U728" s="166"/>
      <c r="V728" s="167"/>
      <c r="W728" s="167"/>
      <c r="X728" s="166"/>
      <c r="Y728" s="167"/>
      <c r="Z728" s="167"/>
      <c r="AA728" s="167"/>
      <c r="AB728" s="167"/>
      <c r="AC728" s="167"/>
      <c r="AD728" s="167"/>
      <c r="AE728" s="167"/>
      <c r="AF728" s="167"/>
      <c r="AG728" s="167"/>
      <c r="AH728" s="167"/>
      <c r="AI728" s="167"/>
      <c r="AJ728" s="167"/>
      <c r="AK728" s="167"/>
      <c r="AL728" s="167"/>
      <c r="AM728" s="153"/>
      <c r="AN728" s="153"/>
    </row>
    <row r="729" spans="14:40" s="157" customFormat="1">
      <c r="N729" s="166"/>
      <c r="O729" s="166"/>
      <c r="P729" s="166"/>
      <c r="Q729" s="166"/>
      <c r="R729" s="166"/>
      <c r="S729" s="166"/>
      <c r="T729" s="166"/>
      <c r="U729" s="166"/>
      <c r="V729" s="167"/>
      <c r="W729" s="167"/>
      <c r="X729" s="166"/>
      <c r="Y729" s="167"/>
      <c r="Z729" s="167"/>
      <c r="AA729" s="167"/>
      <c r="AB729" s="167"/>
      <c r="AC729" s="167"/>
      <c r="AD729" s="167"/>
      <c r="AE729" s="167"/>
      <c r="AF729" s="167"/>
      <c r="AG729" s="167"/>
      <c r="AH729" s="167"/>
      <c r="AI729" s="167"/>
      <c r="AJ729" s="167"/>
      <c r="AK729" s="167"/>
      <c r="AL729" s="167"/>
      <c r="AM729" s="153"/>
      <c r="AN729" s="153"/>
    </row>
    <row r="730" spans="14:40" s="157" customFormat="1">
      <c r="N730" s="166"/>
      <c r="O730" s="166"/>
      <c r="P730" s="166"/>
      <c r="Q730" s="166"/>
      <c r="R730" s="166"/>
      <c r="S730" s="166"/>
      <c r="T730" s="166"/>
      <c r="U730" s="166"/>
      <c r="V730" s="167"/>
      <c r="W730" s="167"/>
      <c r="X730" s="166"/>
      <c r="Y730" s="167"/>
      <c r="Z730" s="167"/>
      <c r="AA730" s="167"/>
      <c r="AB730" s="167"/>
      <c r="AC730" s="167"/>
      <c r="AD730" s="167"/>
      <c r="AE730" s="167"/>
      <c r="AF730" s="167"/>
      <c r="AG730" s="167"/>
      <c r="AH730" s="167"/>
      <c r="AI730" s="167"/>
      <c r="AJ730" s="167"/>
      <c r="AK730" s="167"/>
      <c r="AL730" s="167"/>
      <c r="AM730" s="153"/>
      <c r="AN730" s="153"/>
    </row>
    <row r="731" spans="14:40" s="157" customFormat="1">
      <c r="N731" s="166"/>
      <c r="O731" s="166"/>
      <c r="P731" s="166"/>
      <c r="Q731" s="166"/>
      <c r="R731" s="166"/>
      <c r="S731" s="166"/>
      <c r="T731" s="166"/>
      <c r="U731" s="166"/>
      <c r="V731" s="167"/>
      <c r="W731" s="167"/>
      <c r="X731" s="166"/>
      <c r="Y731" s="167"/>
      <c r="Z731" s="167"/>
      <c r="AA731" s="167"/>
      <c r="AB731" s="167"/>
      <c r="AC731" s="167"/>
      <c r="AD731" s="167"/>
      <c r="AE731" s="167"/>
      <c r="AF731" s="167"/>
      <c r="AG731" s="167"/>
      <c r="AH731" s="167"/>
      <c r="AI731" s="167"/>
      <c r="AJ731" s="167"/>
      <c r="AK731" s="167"/>
      <c r="AL731" s="167"/>
      <c r="AM731" s="153"/>
      <c r="AN731" s="153"/>
    </row>
    <row r="732" spans="14:40" s="157" customFormat="1">
      <c r="N732" s="166"/>
      <c r="O732" s="166"/>
      <c r="P732" s="166"/>
      <c r="Q732" s="166"/>
      <c r="R732" s="166"/>
      <c r="S732" s="166"/>
      <c r="T732" s="166"/>
      <c r="U732" s="166"/>
      <c r="V732" s="167"/>
      <c r="W732" s="167"/>
      <c r="X732" s="166"/>
      <c r="Y732" s="167"/>
      <c r="Z732" s="167"/>
      <c r="AA732" s="167"/>
      <c r="AB732" s="167"/>
      <c r="AC732" s="167"/>
      <c r="AD732" s="167"/>
      <c r="AE732" s="167"/>
      <c r="AF732" s="167"/>
      <c r="AG732" s="167"/>
      <c r="AH732" s="167"/>
      <c r="AI732" s="167"/>
      <c r="AJ732" s="167"/>
      <c r="AK732" s="167"/>
      <c r="AL732" s="167"/>
      <c r="AM732" s="153"/>
      <c r="AN732" s="153"/>
    </row>
    <row r="733" spans="14:40" s="157" customFormat="1">
      <c r="N733" s="166"/>
      <c r="O733" s="166"/>
      <c r="P733" s="166"/>
      <c r="Q733" s="166"/>
      <c r="R733" s="166"/>
      <c r="S733" s="166"/>
      <c r="T733" s="166"/>
      <c r="U733" s="166"/>
      <c r="V733" s="167"/>
      <c r="W733" s="167"/>
      <c r="X733" s="166"/>
      <c r="Y733" s="167"/>
      <c r="Z733" s="167"/>
      <c r="AA733" s="167"/>
      <c r="AB733" s="167"/>
      <c r="AC733" s="167"/>
      <c r="AD733" s="167"/>
      <c r="AE733" s="167"/>
      <c r="AF733" s="167"/>
      <c r="AG733" s="167"/>
      <c r="AH733" s="167"/>
      <c r="AI733" s="167"/>
      <c r="AJ733" s="167"/>
      <c r="AK733" s="167"/>
      <c r="AL733" s="167"/>
      <c r="AM733" s="153"/>
      <c r="AN733" s="153"/>
    </row>
    <row r="734" spans="14:40" s="157" customFormat="1">
      <c r="N734" s="166"/>
      <c r="O734" s="166"/>
      <c r="P734" s="166"/>
      <c r="Q734" s="166"/>
      <c r="R734" s="166"/>
      <c r="S734" s="166"/>
      <c r="T734" s="166"/>
      <c r="U734" s="166"/>
      <c r="V734" s="167"/>
      <c r="W734" s="167"/>
      <c r="X734" s="166"/>
      <c r="Y734" s="167"/>
      <c r="Z734" s="167"/>
      <c r="AA734" s="167"/>
      <c r="AB734" s="167"/>
      <c r="AC734" s="167"/>
      <c r="AD734" s="167"/>
      <c r="AE734" s="167"/>
      <c r="AF734" s="167"/>
      <c r="AG734" s="167"/>
      <c r="AH734" s="167"/>
      <c r="AI734" s="167"/>
      <c r="AJ734" s="167"/>
      <c r="AK734" s="167"/>
      <c r="AL734" s="167"/>
      <c r="AM734" s="153"/>
      <c r="AN734" s="153"/>
    </row>
    <row r="735" spans="14:40" s="157" customFormat="1">
      <c r="N735" s="166"/>
      <c r="O735" s="166"/>
      <c r="P735" s="166"/>
      <c r="Q735" s="166"/>
      <c r="R735" s="166"/>
      <c r="S735" s="166"/>
      <c r="T735" s="166"/>
      <c r="U735" s="166"/>
      <c r="V735" s="167"/>
      <c r="W735" s="167"/>
      <c r="X735" s="166"/>
      <c r="Y735" s="167"/>
      <c r="Z735" s="167"/>
      <c r="AA735" s="167"/>
      <c r="AB735" s="167"/>
      <c r="AC735" s="167"/>
      <c r="AD735" s="167"/>
      <c r="AE735" s="167"/>
      <c r="AF735" s="167"/>
      <c r="AG735" s="167"/>
      <c r="AH735" s="167"/>
      <c r="AI735" s="167"/>
      <c r="AJ735" s="167"/>
      <c r="AK735" s="167"/>
      <c r="AL735" s="167"/>
      <c r="AM735" s="153"/>
      <c r="AN735" s="153"/>
    </row>
    <row r="736" spans="14:40" s="157" customFormat="1">
      <c r="N736" s="166"/>
      <c r="O736" s="166"/>
      <c r="P736" s="166"/>
      <c r="Q736" s="166"/>
      <c r="R736" s="166"/>
      <c r="S736" s="166"/>
      <c r="T736" s="166"/>
      <c r="U736" s="166"/>
      <c r="V736" s="167"/>
      <c r="W736" s="167"/>
      <c r="X736" s="166"/>
      <c r="Y736" s="167"/>
      <c r="Z736" s="167"/>
      <c r="AA736" s="167"/>
      <c r="AB736" s="167"/>
      <c r="AC736" s="167"/>
      <c r="AD736" s="167"/>
      <c r="AE736" s="167"/>
      <c r="AF736" s="167"/>
      <c r="AG736" s="167"/>
      <c r="AH736" s="167"/>
      <c r="AI736" s="167"/>
      <c r="AJ736" s="167"/>
      <c r="AK736" s="167"/>
      <c r="AL736" s="167"/>
      <c r="AM736" s="153"/>
      <c r="AN736" s="153"/>
    </row>
    <row r="737" spans="14:40" s="157" customFormat="1">
      <c r="N737" s="166"/>
      <c r="O737" s="166"/>
      <c r="P737" s="166"/>
      <c r="Q737" s="166"/>
      <c r="R737" s="166"/>
      <c r="S737" s="166"/>
      <c r="T737" s="166"/>
      <c r="U737" s="166"/>
      <c r="V737" s="167"/>
      <c r="W737" s="167"/>
      <c r="X737" s="166"/>
      <c r="Y737" s="167"/>
      <c r="Z737" s="167"/>
      <c r="AA737" s="167"/>
      <c r="AB737" s="167"/>
      <c r="AC737" s="167"/>
      <c r="AD737" s="167"/>
      <c r="AE737" s="167"/>
      <c r="AF737" s="167"/>
      <c r="AG737" s="167"/>
      <c r="AH737" s="167"/>
      <c r="AI737" s="167"/>
      <c r="AJ737" s="167"/>
      <c r="AK737" s="167"/>
      <c r="AL737" s="167"/>
      <c r="AM737" s="153"/>
      <c r="AN737" s="153"/>
    </row>
    <row r="738" spans="14:40" s="157" customFormat="1">
      <c r="N738" s="166"/>
      <c r="O738" s="166"/>
      <c r="P738" s="166"/>
      <c r="Q738" s="166"/>
      <c r="R738" s="166"/>
      <c r="S738" s="166"/>
      <c r="T738" s="166"/>
      <c r="U738" s="166"/>
      <c r="V738" s="167"/>
      <c r="W738" s="167"/>
      <c r="X738" s="166"/>
      <c r="Y738" s="167"/>
      <c r="Z738" s="167"/>
      <c r="AA738" s="167"/>
      <c r="AB738" s="167"/>
      <c r="AC738" s="167"/>
      <c r="AD738" s="167"/>
      <c r="AE738" s="167"/>
      <c r="AF738" s="167"/>
      <c r="AG738" s="167"/>
      <c r="AH738" s="167"/>
      <c r="AI738" s="167"/>
      <c r="AJ738" s="167"/>
      <c r="AK738" s="167"/>
      <c r="AL738" s="167"/>
      <c r="AM738" s="153"/>
      <c r="AN738" s="153"/>
    </row>
    <row r="739" spans="14:40" s="157" customFormat="1">
      <c r="N739" s="166"/>
      <c r="O739" s="166"/>
      <c r="P739" s="166"/>
      <c r="Q739" s="166"/>
      <c r="R739" s="166"/>
      <c r="S739" s="166"/>
      <c r="T739" s="166"/>
      <c r="U739" s="166"/>
      <c r="V739" s="167"/>
      <c r="W739" s="167"/>
      <c r="X739" s="166"/>
      <c r="Y739" s="167"/>
      <c r="Z739" s="167"/>
      <c r="AA739" s="167"/>
      <c r="AB739" s="167"/>
      <c r="AC739" s="167"/>
      <c r="AD739" s="167"/>
      <c r="AE739" s="167"/>
      <c r="AF739" s="167"/>
      <c r="AG739" s="167"/>
      <c r="AH739" s="167"/>
      <c r="AI739" s="167"/>
      <c r="AJ739" s="167"/>
      <c r="AK739" s="167"/>
      <c r="AL739" s="167"/>
      <c r="AM739" s="153"/>
      <c r="AN739" s="153"/>
    </row>
    <row r="740" spans="14:40" s="157" customFormat="1">
      <c r="N740" s="166"/>
      <c r="O740" s="166"/>
      <c r="P740" s="166"/>
      <c r="Q740" s="166"/>
      <c r="R740" s="166"/>
      <c r="S740" s="166"/>
      <c r="T740" s="166"/>
      <c r="U740" s="166"/>
      <c r="V740" s="167"/>
      <c r="W740" s="167"/>
      <c r="X740" s="166"/>
      <c r="Y740" s="167"/>
      <c r="Z740" s="167"/>
      <c r="AA740" s="167"/>
      <c r="AB740" s="167"/>
      <c r="AC740" s="167"/>
      <c r="AD740" s="167"/>
      <c r="AE740" s="167"/>
      <c r="AF740" s="167"/>
      <c r="AG740" s="167"/>
      <c r="AH740" s="167"/>
      <c r="AI740" s="167"/>
      <c r="AJ740" s="167"/>
      <c r="AK740" s="167"/>
      <c r="AL740" s="167"/>
      <c r="AM740" s="153"/>
      <c r="AN740" s="153"/>
    </row>
    <row r="741" spans="14:40" s="157" customFormat="1">
      <c r="N741" s="166"/>
      <c r="O741" s="166"/>
      <c r="P741" s="166"/>
      <c r="Q741" s="166"/>
      <c r="R741" s="166"/>
      <c r="S741" s="166"/>
      <c r="T741" s="166"/>
      <c r="U741" s="166"/>
      <c r="V741" s="167"/>
      <c r="W741" s="167"/>
      <c r="X741" s="166"/>
      <c r="Y741" s="167"/>
      <c r="Z741" s="167"/>
      <c r="AA741" s="167"/>
      <c r="AB741" s="167"/>
      <c r="AC741" s="167"/>
      <c r="AD741" s="167"/>
      <c r="AE741" s="167"/>
      <c r="AF741" s="167"/>
      <c r="AG741" s="167"/>
      <c r="AH741" s="167"/>
      <c r="AI741" s="167"/>
      <c r="AJ741" s="167"/>
      <c r="AK741" s="167"/>
      <c r="AL741" s="167"/>
      <c r="AM741" s="153"/>
      <c r="AN741" s="153"/>
    </row>
    <row r="742" spans="14:40" s="157" customFormat="1">
      <c r="N742" s="166"/>
      <c r="O742" s="166"/>
      <c r="P742" s="166"/>
      <c r="Q742" s="166"/>
      <c r="R742" s="166"/>
      <c r="S742" s="166"/>
      <c r="T742" s="166"/>
      <c r="U742" s="166"/>
      <c r="V742" s="167"/>
      <c r="W742" s="167"/>
      <c r="X742" s="166"/>
      <c r="Y742" s="167"/>
      <c r="Z742" s="167"/>
      <c r="AA742" s="167"/>
      <c r="AB742" s="167"/>
      <c r="AC742" s="167"/>
      <c r="AD742" s="167"/>
      <c r="AE742" s="167"/>
      <c r="AF742" s="167"/>
      <c r="AG742" s="167"/>
      <c r="AH742" s="167"/>
      <c r="AI742" s="167"/>
      <c r="AJ742" s="167"/>
      <c r="AK742" s="167"/>
      <c r="AL742" s="167"/>
      <c r="AM742" s="153"/>
      <c r="AN742" s="153"/>
    </row>
    <row r="743" spans="14:40" s="157" customFormat="1">
      <c r="N743" s="166"/>
      <c r="O743" s="166"/>
      <c r="P743" s="166"/>
      <c r="Q743" s="166"/>
      <c r="R743" s="166"/>
      <c r="S743" s="166"/>
      <c r="T743" s="166"/>
      <c r="U743" s="166"/>
      <c r="V743" s="167"/>
      <c r="W743" s="167"/>
      <c r="X743" s="166"/>
      <c r="Y743" s="167"/>
      <c r="Z743" s="167"/>
      <c r="AA743" s="167"/>
      <c r="AB743" s="167"/>
      <c r="AC743" s="167"/>
      <c r="AD743" s="167"/>
      <c r="AE743" s="167"/>
      <c r="AF743" s="167"/>
      <c r="AG743" s="167"/>
      <c r="AH743" s="167"/>
      <c r="AI743" s="167"/>
      <c r="AJ743" s="167"/>
      <c r="AK743" s="167"/>
      <c r="AL743" s="167"/>
      <c r="AM743" s="153"/>
      <c r="AN743" s="153"/>
    </row>
    <row r="744" spans="14:40" s="157" customFormat="1">
      <c r="N744" s="166"/>
      <c r="O744" s="166"/>
      <c r="P744" s="166"/>
      <c r="Q744" s="166"/>
      <c r="R744" s="166"/>
      <c r="S744" s="166"/>
      <c r="T744" s="166"/>
      <c r="U744" s="166"/>
      <c r="V744" s="167"/>
      <c r="W744" s="167"/>
      <c r="X744" s="166"/>
      <c r="Y744" s="167"/>
      <c r="Z744" s="167"/>
      <c r="AA744" s="167"/>
      <c r="AB744" s="167"/>
      <c r="AC744" s="167"/>
      <c r="AD744" s="167"/>
      <c r="AE744" s="167"/>
      <c r="AF744" s="167"/>
      <c r="AG744" s="167"/>
      <c r="AH744" s="167"/>
      <c r="AI744" s="167"/>
      <c r="AJ744" s="167"/>
      <c r="AK744" s="167"/>
      <c r="AL744" s="167"/>
      <c r="AM744" s="153"/>
      <c r="AN744" s="153"/>
    </row>
    <row r="745" spans="14:40" s="157" customFormat="1">
      <c r="N745" s="166"/>
      <c r="O745" s="166"/>
      <c r="P745" s="166"/>
      <c r="Q745" s="166"/>
      <c r="R745" s="166"/>
      <c r="S745" s="166"/>
      <c r="T745" s="166"/>
      <c r="U745" s="166"/>
      <c r="V745" s="167"/>
      <c r="W745" s="167"/>
      <c r="X745" s="166"/>
      <c r="Y745" s="167"/>
      <c r="Z745" s="167"/>
      <c r="AA745" s="167"/>
      <c r="AB745" s="167"/>
      <c r="AC745" s="167"/>
      <c r="AD745" s="167"/>
      <c r="AE745" s="167"/>
      <c r="AF745" s="167"/>
      <c r="AG745" s="167"/>
      <c r="AH745" s="167"/>
      <c r="AI745" s="167"/>
      <c r="AJ745" s="167"/>
      <c r="AK745" s="167"/>
      <c r="AL745" s="167"/>
      <c r="AM745" s="153"/>
      <c r="AN745" s="153"/>
    </row>
    <row r="746" spans="14:40" s="157" customFormat="1">
      <c r="N746" s="166"/>
      <c r="O746" s="166"/>
      <c r="P746" s="166"/>
      <c r="Q746" s="166"/>
      <c r="R746" s="166"/>
      <c r="S746" s="166"/>
      <c r="T746" s="166"/>
      <c r="U746" s="166"/>
      <c r="V746" s="167"/>
      <c r="W746" s="167"/>
      <c r="X746" s="166"/>
      <c r="Y746" s="167"/>
      <c r="Z746" s="167"/>
      <c r="AA746" s="167"/>
      <c r="AB746" s="167"/>
      <c r="AC746" s="167"/>
      <c r="AD746" s="167"/>
      <c r="AE746" s="167"/>
      <c r="AF746" s="167"/>
      <c r="AG746" s="167"/>
      <c r="AH746" s="167"/>
      <c r="AI746" s="167"/>
      <c r="AJ746" s="167"/>
      <c r="AK746" s="167"/>
      <c r="AL746" s="167"/>
      <c r="AM746" s="153"/>
      <c r="AN746" s="153"/>
    </row>
    <row r="747" spans="14:40" s="157" customFormat="1">
      <c r="N747" s="166"/>
      <c r="O747" s="166"/>
      <c r="P747" s="166"/>
      <c r="Q747" s="166"/>
      <c r="R747" s="166"/>
      <c r="S747" s="166"/>
      <c r="T747" s="166"/>
      <c r="U747" s="166"/>
      <c r="V747" s="167"/>
      <c r="W747" s="167"/>
      <c r="X747" s="166"/>
      <c r="Y747" s="167"/>
      <c r="Z747" s="167"/>
      <c r="AA747" s="167"/>
      <c r="AB747" s="167"/>
      <c r="AC747" s="167"/>
      <c r="AD747" s="167"/>
      <c r="AE747" s="167"/>
      <c r="AF747" s="167"/>
      <c r="AG747" s="167"/>
      <c r="AH747" s="167"/>
      <c r="AI747" s="167"/>
      <c r="AJ747" s="167"/>
      <c r="AK747" s="167"/>
      <c r="AL747" s="167"/>
      <c r="AM747" s="153"/>
      <c r="AN747" s="153"/>
    </row>
    <row r="748" spans="14:40" s="157" customFormat="1">
      <c r="N748" s="166"/>
      <c r="O748" s="166"/>
      <c r="P748" s="166"/>
      <c r="Q748" s="166"/>
      <c r="R748" s="166"/>
      <c r="S748" s="166"/>
      <c r="T748" s="166"/>
      <c r="U748" s="166"/>
      <c r="V748" s="167"/>
      <c r="W748" s="167"/>
      <c r="X748" s="166"/>
      <c r="Y748" s="167"/>
      <c r="Z748" s="167"/>
      <c r="AA748" s="167"/>
      <c r="AB748" s="167"/>
      <c r="AC748" s="167"/>
      <c r="AD748" s="167"/>
      <c r="AE748" s="167"/>
      <c r="AF748" s="167"/>
      <c r="AG748" s="167"/>
      <c r="AH748" s="167"/>
      <c r="AI748" s="167"/>
      <c r="AJ748" s="167"/>
      <c r="AK748" s="167"/>
      <c r="AL748" s="167"/>
      <c r="AM748" s="153"/>
      <c r="AN748" s="153"/>
    </row>
    <row r="749" spans="14:40" s="157" customFormat="1">
      <c r="N749" s="166"/>
      <c r="O749" s="166"/>
      <c r="P749" s="166"/>
      <c r="Q749" s="166"/>
      <c r="R749" s="166"/>
      <c r="S749" s="166"/>
      <c r="T749" s="166"/>
      <c r="U749" s="166"/>
      <c r="V749" s="167"/>
      <c r="W749" s="167"/>
      <c r="X749" s="166"/>
      <c r="Y749" s="167"/>
      <c r="Z749" s="167"/>
      <c r="AA749" s="167"/>
      <c r="AB749" s="167"/>
      <c r="AC749" s="167"/>
      <c r="AD749" s="167"/>
      <c r="AE749" s="167"/>
      <c r="AF749" s="167"/>
      <c r="AG749" s="167"/>
      <c r="AH749" s="167"/>
      <c r="AI749" s="167"/>
      <c r="AJ749" s="167"/>
      <c r="AK749" s="167"/>
      <c r="AL749" s="167"/>
      <c r="AM749" s="153"/>
      <c r="AN749" s="153"/>
    </row>
    <row r="750" spans="14:40" s="157" customFormat="1">
      <c r="N750" s="166"/>
      <c r="O750" s="166"/>
      <c r="P750" s="166"/>
      <c r="Q750" s="166"/>
      <c r="R750" s="166"/>
      <c r="S750" s="166"/>
      <c r="T750" s="166"/>
      <c r="U750" s="166"/>
      <c r="V750" s="167"/>
      <c r="W750" s="167"/>
      <c r="X750" s="166"/>
      <c r="Y750" s="167"/>
      <c r="Z750" s="167"/>
      <c r="AA750" s="167"/>
      <c r="AB750" s="167"/>
      <c r="AC750" s="167"/>
      <c r="AD750" s="167"/>
      <c r="AE750" s="167"/>
      <c r="AF750" s="167"/>
      <c r="AG750" s="167"/>
      <c r="AH750" s="167"/>
      <c r="AI750" s="167"/>
      <c r="AJ750" s="167"/>
      <c r="AK750" s="167"/>
      <c r="AL750" s="167"/>
      <c r="AM750" s="153"/>
      <c r="AN750" s="153"/>
    </row>
    <row r="751" spans="14:40" s="157" customFormat="1">
      <c r="N751" s="166"/>
      <c r="O751" s="166"/>
      <c r="P751" s="166"/>
      <c r="Q751" s="166"/>
      <c r="R751" s="166"/>
      <c r="S751" s="166"/>
      <c r="T751" s="166"/>
      <c r="U751" s="166"/>
      <c r="V751" s="167"/>
      <c r="W751" s="167"/>
      <c r="X751" s="166"/>
      <c r="Y751" s="167"/>
      <c r="Z751" s="167"/>
      <c r="AA751" s="167"/>
      <c r="AB751" s="167"/>
      <c r="AC751" s="167"/>
      <c r="AD751" s="167"/>
      <c r="AE751" s="167"/>
      <c r="AF751" s="167"/>
      <c r="AG751" s="167"/>
      <c r="AH751" s="167"/>
      <c r="AI751" s="167"/>
      <c r="AJ751" s="167"/>
      <c r="AK751" s="167"/>
      <c r="AL751" s="167"/>
      <c r="AM751" s="153"/>
      <c r="AN751" s="153"/>
    </row>
    <row r="752" spans="14:40" s="157" customFormat="1">
      <c r="N752" s="166"/>
      <c r="O752" s="166"/>
      <c r="P752" s="166"/>
      <c r="Q752" s="166"/>
      <c r="R752" s="166"/>
      <c r="S752" s="166"/>
      <c r="T752" s="166"/>
      <c r="U752" s="166"/>
      <c r="V752" s="167"/>
      <c r="W752" s="167"/>
      <c r="X752" s="166"/>
      <c r="Y752" s="167"/>
      <c r="Z752" s="167"/>
      <c r="AA752" s="167"/>
      <c r="AB752" s="167"/>
      <c r="AC752" s="167"/>
      <c r="AD752" s="167"/>
      <c r="AE752" s="167"/>
      <c r="AF752" s="167"/>
      <c r="AG752" s="167"/>
      <c r="AH752" s="167"/>
      <c r="AI752" s="167"/>
      <c r="AJ752" s="167"/>
      <c r="AK752" s="167"/>
      <c r="AL752" s="167"/>
      <c r="AM752" s="153"/>
      <c r="AN752" s="153"/>
    </row>
    <row r="753" spans="14:40" s="157" customFormat="1">
      <c r="N753" s="166"/>
      <c r="O753" s="166"/>
      <c r="P753" s="166"/>
      <c r="Q753" s="166"/>
      <c r="R753" s="166"/>
      <c r="S753" s="166"/>
      <c r="T753" s="166"/>
      <c r="U753" s="166"/>
      <c r="V753" s="167"/>
      <c r="W753" s="167"/>
      <c r="X753" s="166"/>
      <c r="Y753" s="167"/>
      <c r="Z753" s="167"/>
      <c r="AA753" s="167"/>
      <c r="AB753" s="167"/>
      <c r="AC753" s="167"/>
      <c r="AD753" s="167"/>
      <c r="AE753" s="167"/>
      <c r="AF753" s="167"/>
      <c r="AG753" s="167"/>
      <c r="AH753" s="167"/>
      <c r="AI753" s="167"/>
      <c r="AJ753" s="167"/>
      <c r="AK753" s="167"/>
      <c r="AL753" s="167"/>
      <c r="AM753" s="153"/>
      <c r="AN753" s="153"/>
    </row>
    <row r="754" spans="14:40" s="157" customFormat="1">
      <c r="N754" s="166"/>
      <c r="O754" s="166"/>
      <c r="P754" s="166"/>
      <c r="Q754" s="166"/>
      <c r="R754" s="166"/>
      <c r="S754" s="166"/>
      <c r="T754" s="166"/>
      <c r="U754" s="166"/>
      <c r="V754" s="167"/>
      <c r="W754" s="167"/>
      <c r="X754" s="166"/>
      <c r="Y754" s="167"/>
      <c r="Z754" s="167"/>
      <c r="AA754" s="167"/>
      <c r="AB754" s="167"/>
      <c r="AC754" s="167"/>
      <c r="AD754" s="167"/>
      <c r="AE754" s="167"/>
      <c r="AF754" s="167"/>
      <c r="AG754" s="167"/>
      <c r="AH754" s="167"/>
      <c r="AI754" s="167"/>
      <c r="AJ754" s="167"/>
      <c r="AK754" s="167"/>
      <c r="AL754" s="167"/>
      <c r="AM754" s="153"/>
      <c r="AN754" s="153"/>
    </row>
    <row r="755" spans="14:40" s="157" customFormat="1">
      <c r="N755" s="166"/>
      <c r="O755" s="166"/>
      <c r="P755" s="166"/>
      <c r="Q755" s="166"/>
      <c r="R755" s="166"/>
      <c r="S755" s="166"/>
      <c r="T755" s="166"/>
      <c r="U755" s="166"/>
      <c r="V755" s="167"/>
      <c r="W755" s="167"/>
      <c r="X755" s="166"/>
      <c r="Y755" s="167"/>
      <c r="Z755" s="167"/>
      <c r="AA755" s="167"/>
      <c r="AB755" s="167"/>
      <c r="AC755" s="167"/>
      <c r="AD755" s="167"/>
      <c r="AE755" s="167"/>
      <c r="AF755" s="167"/>
      <c r="AG755" s="167"/>
      <c r="AH755" s="167"/>
      <c r="AI755" s="167"/>
      <c r="AJ755" s="167"/>
      <c r="AK755" s="167"/>
      <c r="AL755" s="167"/>
      <c r="AM755" s="153"/>
      <c r="AN755" s="153"/>
    </row>
    <row r="756" spans="14:40" s="157" customFormat="1">
      <c r="N756" s="166"/>
      <c r="O756" s="166"/>
      <c r="P756" s="166"/>
      <c r="Q756" s="166"/>
      <c r="R756" s="166"/>
      <c r="S756" s="166"/>
      <c r="T756" s="166"/>
      <c r="U756" s="166"/>
      <c r="V756" s="167"/>
      <c r="W756" s="167"/>
      <c r="X756" s="166"/>
      <c r="Y756" s="167"/>
      <c r="Z756" s="167"/>
      <c r="AA756" s="167"/>
      <c r="AB756" s="167"/>
      <c r="AC756" s="167"/>
      <c r="AD756" s="167"/>
      <c r="AE756" s="167"/>
      <c r="AF756" s="167"/>
      <c r="AG756" s="167"/>
      <c r="AH756" s="167"/>
      <c r="AI756" s="167"/>
      <c r="AJ756" s="167"/>
      <c r="AK756" s="167"/>
      <c r="AL756" s="167"/>
      <c r="AM756" s="153"/>
      <c r="AN756" s="153"/>
    </row>
    <row r="757" spans="14:40" s="157" customFormat="1">
      <c r="N757" s="166"/>
      <c r="O757" s="166"/>
      <c r="P757" s="166"/>
      <c r="Q757" s="166"/>
      <c r="R757" s="166"/>
      <c r="S757" s="166"/>
      <c r="T757" s="166"/>
      <c r="U757" s="166"/>
      <c r="V757" s="167"/>
      <c r="W757" s="167"/>
      <c r="X757" s="166"/>
      <c r="Y757" s="167"/>
      <c r="Z757" s="167"/>
      <c r="AA757" s="167"/>
      <c r="AB757" s="167"/>
      <c r="AC757" s="167"/>
      <c r="AD757" s="167"/>
      <c r="AE757" s="167"/>
      <c r="AF757" s="167"/>
      <c r="AG757" s="167"/>
      <c r="AH757" s="167"/>
      <c r="AI757" s="167"/>
      <c r="AJ757" s="167"/>
      <c r="AK757" s="167"/>
      <c r="AL757" s="167"/>
      <c r="AM757" s="153"/>
      <c r="AN757" s="153"/>
    </row>
    <row r="758" spans="14:40" s="157" customFormat="1">
      <c r="N758" s="166"/>
      <c r="O758" s="166"/>
      <c r="P758" s="166"/>
      <c r="Q758" s="166"/>
      <c r="R758" s="166"/>
      <c r="S758" s="166"/>
      <c r="T758" s="166"/>
      <c r="U758" s="166"/>
      <c r="V758" s="167"/>
      <c r="W758" s="167"/>
      <c r="X758" s="166"/>
      <c r="Y758" s="167"/>
      <c r="Z758" s="167"/>
      <c r="AA758" s="167"/>
      <c r="AB758" s="167"/>
      <c r="AC758" s="167"/>
      <c r="AD758" s="167"/>
      <c r="AE758" s="167"/>
      <c r="AF758" s="167"/>
      <c r="AG758" s="167"/>
      <c r="AH758" s="167"/>
      <c r="AI758" s="167"/>
      <c r="AJ758" s="167"/>
      <c r="AK758" s="167"/>
      <c r="AL758" s="167"/>
      <c r="AM758" s="153"/>
      <c r="AN758" s="153"/>
    </row>
    <row r="759" spans="14:40" s="157" customFormat="1">
      <c r="N759" s="166"/>
      <c r="O759" s="166"/>
      <c r="P759" s="166"/>
      <c r="Q759" s="166"/>
      <c r="R759" s="166"/>
      <c r="S759" s="166"/>
      <c r="T759" s="166"/>
      <c r="U759" s="166"/>
      <c r="V759" s="167"/>
      <c r="W759" s="167"/>
      <c r="X759" s="166"/>
      <c r="Y759" s="167"/>
      <c r="Z759" s="167"/>
      <c r="AA759" s="167"/>
      <c r="AB759" s="167"/>
      <c r="AC759" s="167"/>
      <c r="AD759" s="167"/>
      <c r="AE759" s="167"/>
      <c r="AF759" s="167"/>
      <c r="AG759" s="167"/>
      <c r="AH759" s="167"/>
      <c r="AI759" s="167"/>
      <c r="AJ759" s="167"/>
      <c r="AK759" s="167"/>
      <c r="AL759" s="167"/>
      <c r="AM759" s="153"/>
      <c r="AN759" s="153"/>
    </row>
    <row r="760" spans="14:40" s="157" customFormat="1">
      <c r="N760" s="166"/>
      <c r="O760" s="166"/>
      <c r="P760" s="166"/>
      <c r="Q760" s="166"/>
      <c r="R760" s="166"/>
      <c r="S760" s="166"/>
      <c r="T760" s="166"/>
      <c r="U760" s="166"/>
      <c r="V760" s="167"/>
      <c r="W760" s="167"/>
      <c r="X760" s="166"/>
      <c r="Y760" s="167"/>
      <c r="Z760" s="167"/>
      <c r="AA760" s="167"/>
      <c r="AB760" s="167"/>
      <c r="AC760" s="167"/>
      <c r="AD760" s="167"/>
      <c r="AE760" s="167"/>
      <c r="AF760" s="167"/>
      <c r="AG760" s="167"/>
      <c r="AH760" s="167"/>
      <c r="AI760" s="167"/>
      <c r="AJ760" s="167"/>
      <c r="AK760" s="167"/>
      <c r="AL760" s="167"/>
      <c r="AM760" s="153"/>
      <c r="AN760" s="153"/>
    </row>
    <row r="761" spans="14:40" s="157" customFormat="1">
      <c r="N761" s="166"/>
      <c r="O761" s="166"/>
      <c r="P761" s="166"/>
      <c r="Q761" s="166"/>
      <c r="R761" s="166"/>
      <c r="S761" s="166"/>
      <c r="T761" s="166"/>
      <c r="U761" s="166"/>
      <c r="V761" s="167"/>
      <c r="W761" s="167"/>
      <c r="X761" s="166"/>
      <c r="Y761" s="167"/>
      <c r="Z761" s="167"/>
      <c r="AA761" s="167"/>
      <c r="AB761" s="167"/>
      <c r="AC761" s="167"/>
      <c r="AD761" s="167"/>
      <c r="AE761" s="167"/>
      <c r="AF761" s="167"/>
      <c r="AG761" s="167"/>
      <c r="AH761" s="167"/>
      <c r="AI761" s="167"/>
      <c r="AJ761" s="167"/>
      <c r="AK761" s="167"/>
      <c r="AL761" s="167"/>
      <c r="AM761" s="153"/>
      <c r="AN761" s="153"/>
    </row>
    <row r="762" spans="14:40" s="157" customFormat="1">
      <c r="N762" s="166"/>
      <c r="O762" s="166"/>
      <c r="P762" s="166"/>
      <c r="Q762" s="166"/>
      <c r="R762" s="166"/>
      <c r="S762" s="166"/>
      <c r="T762" s="166"/>
      <c r="U762" s="166"/>
      <c r="V762" s="167"/>
      <c r="W762" s="167"/>
      <c r="X762" s="166"/>
      <c r="Y762" s="167"/>
      <c r="Z762" s="167"/>
      <c r="AA762" s="167"/>
      <c r="AB762" s="167"/>
      <c r="AC762" s="167"/>
      <c r="AD762" s="167"/>
      <c r="AE762" s="167"/>
      <c r="AF762" s="167"/>
      <c r="AG762" s="167"/>
      <c r="AH762" s="167"/>
      <c r="AI762" s="167"/>
      <c r="AJ762" s="167"/>
      <c r="AK762" s="167"/>
      <c r="AL762" s="167"/>
      <c r="AM762" s="153"/>
      <c r="AN762" s="153"/>
    </row>
    <row r="763" spans="14:40" s="157" customFormat="1">
      <c r="N763" s="166"/>
      <c r="O763" s="166"/>
      <c r="P763" s="166"/>
      <c r="Q763" s="166"/>
      <c r="R763" s="166"/>
      <c r="S763" s="166"/>
      <c r="T763" s="166"/>
      <c r="U763" s="166"/>
      <c r="V763" s="167"/>
      <c r="W763" s="167"/>
      <c r="X763" s="166"/>
      <c r="Y763" s="167"/>
      <c r="Z763" s="167"/>
      <c r="AA763" s="167"/>
      <c r="AB763" s="167"/>
      <c r="AC763" s="167"/>
      <c r="AD763" s="167"/>
      <c r="AE763" s="167"/>
      <c r="AF763" s="167"/>
      <c r="AG763" s="167"/>
      <c r="AH763" s="167"/>
      <c r="AI763" s="167"/>
      <c r="AJ763" s="167"/>
      <c r="AK763" s="167"/>
      <c r="AL763" s="167"/>
      <c r="AM763" s="153"/>
      <c r="AN763" s="153"/>
    </row>
    <row r="764" spans="14:40" s="157" customFormat="1">
      <c r="N764" s="166"/>
      <c r="O764" s="166"/>
      <c r="P764" s="166"/>
      <c r="Q764" s="166"/>
      <c r="R764" s="166"/>
      <c r="S764" s="166"/>
      <c r="T764" s="166"/>
      <c r="U764" s="166"/>
      <c r="V764" s="167"/>
      <c r="W764" s="167"/>
      <c r="X764" s="166"/>
      <c r="Y764" s="167"/>
      <c r="Z764" s="167"/>
      <c r="AA764" s="167"/>
      <c r="AB764" s="167"/>
      <c r="AC764" s="167"/>
      <c r="AD764" s="167"/>
      <c r="AE764" s="167"/>
      <c r="AF764" s="167"/>
      <c r="AG764" s="167"/>
      <c r="AH764" s="167"/>
      <c r="AI764" s="167"/>
      <c r="AJ764" s="167"/>
      <c r="AK764" s="167"/>
      <c r="AL764" s="167"/>
      <c r="AM764" s="153"/>
      <c r="AN764" s="153"/>
    </row>
    <row r="765" spans="14:40" s="157" customFormat="1">
      <c r="N765" s="166"/>
      <c r="O765" s="166"/>
      <c r="P765" s="166"/>
      <c r="Q765" s="166"/>
      <c r="R765" s="166"/>
      <c r="S765" s="166"/>
      <c r="T765" s="166"/>
      <c r="U765" s="166"/>
      <c r="V765" s="167"/>
      <c r="W765" s="167"/>
      <c r="X765" s="166"/>
      <c r="Y765" s="167"/>
      <c r="Z765" s="167"/>
      <c r="AA765" s="167"/>
      <c r="AB765" s="167"/>
      <c r="AC765" s="167"/>
      <c r="AD765" s="167"/>
      <c r="AE765" s="167"/>
      <c r="AF765" s="167"/>
      <c r="AG765" s="167"/>
      <c r="AH765" s="167"/>
      <c r="AI765" s="167"/>
      <c r="AJ765" s="167"/>
      <c r="AK765" s="167"/>
      <c r="AL765" s="167"/>
      <c r="AM765" s="153"/>
      <c r="AN765" s="153"/>
    </row>
    <row r="766" spans="14:40" s="157" customFormat="1">
      <c r="N766" s="166"/>
      <c r="O766" s="166"/>
      <c r="P766" s="166"/>
      <c r="Q766" s="166"/>
      <c r="R766" s="166"/>
      <c r="S766" s="166"/>
      <c r="T766" s="166"/>
      <c r="U766" s="166"/>
      <c r="V766" s="167"/>
      <c r="W766" s="167"/>
      <c r="X766" s="166"/>
      <c r="Y766" s="167"/>
      <c r="Z766" s="167"/>
      <c r="AA766" s="167"/>
      <c r="AB766" s="167"/>
      <c r="AC766" s="167"/>
      <c r="AD766" s="167"/>
      <c r="AE766" s="167"/>
      <c r="AF766" s="167"/>
      <c r="AG766" s="167"/>
      <c r="AH766" s="167"/>
      <c r="AI766" s="167"/>
      <c r="AJ766" s="167"/>
      <c r="AK766" s="167"/>
      <c r="AL766" s="167"/>
      <c r="AM766" s="153"/>
      <c r="AN766" s="153"/>
    </row>
    <row r="767" spans="14:40" s="157" customFormat="1">
      <c r="N767" s="166"/>
      <c r="O767" s="166"/>
      <c r="P767" s="166"/>
      <c r="Q767" s="166"/>
      <c r="R767" s="166"/>
      <c r="S767" s="166"/>
      <c r="T767" s="166"/>
      <c r="U767" s="166"/>
      <c r="V767" s="167"/>
      <c r="W767" s="167"/>
      <c r="X767" s="166"/>
      <c r="Y767" s="167"/>
      <c r="Z767" s="167"/>
      <c r="AA767" s="167"/>
      <c r="AB767" s="167"/>
      <c r="AC767" s="167"/>
      <c r="AD767" s="167"/>
      <c r="AE767" s="167"/>
      <c r="AF767" s="167"/>
      <c r="AG767" s="167"/>
      <c r="AH767" s="167"/>
      <c r="AI767" s="167"/>
      <c r="AJ767" s="167"/>
      <c r="AK767" s="167"/>
      <c r="AL767" s="167"/>
      <c r="AM767" s="153"/>
      <c r="AN767" s="153"/>
    </row>
    <row r="768" spans="14:40" s="157" customFormat="1">
      <c r="N768" s="166"/>
      <c r="O768" s="166"/>
      <c r="P768" s="166"/>
      <c r="Q768" s="166"/>
      <c r="R768" s="166"/>
      <c r="S768" s="166"/>
      <c r="T768" s="166"/>
      <c r="U768" s="166"/>
      <c r="V768" s="167"/>
      <c r="W768" s="167"/>
      <c r="X768" s="166"/>
      <c r="Y768" s="167"/>
      <c r="Z768" s="167"/>
      <c r="AA768" s="167"/>
      <c r="AB768" s="167"/>
      <c r="AC768" s="167"/>
      <c r="AD768" s="167"/>
      <c r="AE768" s="167"/>
      <c r="AF768" s="167"/>
      <c r="AG768" s="167"/>
      <c r="AH768" s="167"/>
      <c r="AI768" s="167"/>
      <c r="AJ768" s="167"/>
      <c r="AK768" s="167"/>
      <c r="AL768" s="167"/>
      <c r="AM768" s="153"/>
      <c r="AN768" s="153"/>
    </row>
    <row r="769" spans="14:40" s="157" customFormat="1">
      <c r="N769" s="166"/>
      <c r="O769" s="166"/>
      <c r="P769" s="166"/>
      <c r="Q769" s="166"/>
      <c r="R769" s="166"/>
      <c r="S769" s="166"/>
      <c r="T769" s="166"/>
      <c r="U769" s="166"/>
      <c r="V769" s="167"/>
      <c r="W769" s="167"/>
      <c r="X769" s="166"/>
      <c r="Y769" s="167"/>
      <c r="Z769" s="167"/>
      <c r="AA769" s="167"/>
      <c r="AB769" s="167"/>
      <c r="AC769" s="167"/>
      <c r="AD769" s="167"/>
      <c r="AE769" s="167"/>
      <c r="AF769" s="167"/>
      <c r="AG769" s="167"/>
      <c r="AH769" s="167"/>
      <c r="AI769" s="167"/>
      <c r="AJ769" s="167"/>
      <c r="AK769" s="167"/>
      <c r="AL769" s="167"/>
      <c r="AM769" s="153"/>
      <c r="AN769" s="153"/>
    </row>
    <row r="770" spans="14:40" s="157" customFormat="1">
      <c r="N770" s="166"/>
      <c r="O770" s="166"/>
      <c r="P770" s="166"/>
      <c r="Q770" s="166"/>
      <c r="R770" s="166"/>
      <c r="S770" s="166"/>
      <c r="T770" s="166"/>
      <c r="U770" s="166"/>
      <c r="V770" s="167"/>
      <c r="W770" s="167"/>
      <c r="X770" s="166"/>
      <c r="Y770" s="167"/>
      <c r="Z770" s="167"/>
      <c r="AA770" s="167"/>
      <c r="AB770" s="167"/>
      <c r="AC770" s="167"/>
      <c r="AD770" s="167"/>
      <c r="AE770" s="167"/>
      <c r="AF770" s="167"/>
      <c r="AG770" s="167"/>
      <c r="AH770" s="167"/>
      <c r="AI770" s="167"/>
      <c r="AJ770" s="167"/>
      <c r="AK770" s="167"/>
      <c r="AL770" s="167"/>
      <c r="AM770" s="153"/>
      <c r="AN770" s="153"/>
    </row>
    <row r="771" spans="14:40" s="157" customFormat="1">
      <c r="N771" s="166"/>
      <c r="O771" s="166"/>
      <c r="P771" s="166"/>
      <c r="Q771" s="166"/>
      <c r="R771" s="166"/>
      <c r="S771" s="166"/>
      <c r="T771" s="166"/>
      <c r="U771" s="166"/>
      <c r="V771" s="167"/>
      <c r="W771" s="167"/>
      <c r="X771" s="166"/>
      <c r="Y771" s="167"/>
      <c r="Z771" s="167"/>
      <c r="AA771" s="167"/>
      <c r="AB771" s="167"/>
      <c r="AC771" s="167"/>
      <c r="AD771" s="167"/>
      <c r="AE771" s="167"/>
      <c r="AF771" s="167"/>
      <c r="AG771" s="167"/>
      <c r="AH771" s="167"/>
      <c r="AI771" s="167"/>
      <c r="AJ771" s="167"/>
      <c r="AK771" s="167"/>
      <c r="AL771" s="167"/>
      <c r="AM771" s="153"/>
      <c r="AN771" s="153"/>
    </row>
    <row r="772" spans="14:40" s="157" customFormat="1">
      <c r="N772" s="166"/>
      <c r="O772" s="166"/>
      <c r="P772" s="166"/>
      <c r="Q772" s="166"/>
      <c r="R772" s="166"/>
      <c r="S772" s="166"/>
      <c r="T772" s="166"/>
      <c r="U772" s="166"/>
      <c r="V772" s="167"/>
      <c r="W772" s="167"/>
      <c r="X772" s="166"/>
      <c r="Y772" s="167"/>
      <c r="Z772" s="167"/>
      <c r="AA772" s="167"/>
      <c r="AB772" s="167"/>
      <c r="AC772" s="167"/>
      <c r="AD772" s="167"/>
      <c r="AE772" s="167"/>
      <c r="AF772" s="167"/>
      <c r="AG772" s="167"/>
      <c r="AH772" s="167"/>
      <c r="AI772" s="167"/>
      <c r="AJ772" s="167"/>
      <c r="AK772" s="167"/>
      <c r="AL772" s="167"/>
      <c r="AM772" s="153"/>
      <c r="AN772" s="153"/>
    </row>
    <row r="773" spans="14:40" s="157" customFormat="1">
      <c r="N773" s="166"/>
      <c r="O773" s="166"/>
      <c r="P773" s="166"/>
      <c r="Q773" s="166"/>
      <c r="R773" s="166"/>
      <c r="S773" s="166"/>
      <c r="T773" s="166"/>
      <c r="U773" s="166"/>
      <c r="V773" s="167"/>
      <c r="W773" s="167"/>
      <c r="X773" s="166"/>
      <c r="Y773" s="167"/>
      <c r="Z773" s="167"/>
      <c r="AA773" s="167"/>
      <c r="AB773" s="167"/>
      <c r="AC773" s="167"/>
      <c r="AD773" s="167"/>
      <c r="AE773" s="167"/>
      <c r="AF773" s="167"/>
      <c r="AG773" s="167"/>
      <c r="AH773" s="167"/>
      <c r="AI773" s="167"/>
      <c r="AJ773" s="167"/>
      <c r="AK773" s="167"/>
      <c r="AL773" s="167"/>
      <c r="AM773" s="153"/>
      <c r="AN773" s="153"/>
    </row>
    <row r="774" spans="14:40" s="157" customFormat="1">
      <c r="N774" s="166"/>
      <c r="O774" s="166"/>
      <c r="P774" s="166"/>
      <c r="Q774" s="166"/>
      <c r="R774" s="166"/>
      <c r="S774" s="166"/>
      <c r="T774" s="166"/>
      <c r="U774" s="166"/>
      <c r="V774" s="167"/>
      <c r="W774" s="167"/>
      <c r="X774" s="166"/>
      <c r="Y774" s="167"/>
      <c r="Z774" s="167"/>
      <c r="AA774" s="167"/>
      <c r="AB774" s="167"/>
      <c r="AC774" s="167"/>
      <c r="AD774" s="167"/>
      <c r="AE774" s="167"/>
      <c r="AF774" s="167"/>
      <c r="AG774" s="167"/>
      <c r="AH774" s="167"/>
      <c r="AI774" s="167"/>
      <c r="AJ774" s="167"/>
      <c r="AK774" s="167"/>
      <c r="AL774" s="167"/>
      <c r="AM774" s="153"/>
      <c r="AN774" s="153"/>
    </row>
    <row r="775" spans="14:40" s="157" customFormat="1">
      <c r="N775" s="166"/>
      <c r="O775" s="166"/>
      <c r="P775" s="166"/>
      <c r="Q775" s="166"/>
      <c r="R775" s="166"/>
      <c r="S775" s="166"/>
      <c r="T775" s="166"/>
      <c r="U775" s="166"/>
      <c r="V775" s="167"/>
      <c r="W775" s="167"/>
      <c r="X775" s="166"/>
      <c r="Y775" s="167"/>
      <c r="Z775" s="167"/>
      <c r="AA775" s="167"/>
      <c r="AB775" s="167"/>
      <c r="AC775" s="167"/>
      <c r="AD775" s="167"/>
      <c r="AE775" s="167"/>
      <c r="AF775" s="167"/>
      <c r="AG775" s="167"/>
      <c r="AH775" s="167"/>
      <c r="AI775" s="167"/>
      <c r="AJ775" s="167"/>
      <c r="AK775" s="167"/>
      <c r="AL775" s="167"/>
      <c r="AM775" s="153"/>
      <c r="AN775" s="153"/>
    </row>
    <row r="776" spans="14:40" s="157" customFormat="1">
      <c r="N776" s="166"/>
      <c r="O776" s="166"/>
      <c r="P776" s="166"/>
      <c r="Q776" s="166"/>
      <c r="R776" s="166"/>
      <c r="S776" s="166"/>
      <c r="T776" s="166"/>
      <c r="U776" s="166"/>
      <c r="V776" s="167"/>
      <c r="W776" s="167"/>
      <c r="X776" s="166"/>
      <c r="Y776" s="167"/>
      <c r="Z776" s="167"/>
      <c r="AA776" s="167"/>
      <c r="AB776" s="167"/>
      <c r="AC776" s="167"/>
      <c r="AD776" s="167"/>
      <c r="AE776" s="167"/>
      <c r="AF776" s="167"/>
      <c r="AG776" s="167"/>
      <c r="AH776" s="167"/>
      <c r="AI776" s="167"/>
      <c r="AJ776" s="167"/>
      <c r="AK776" s="167"/>
      <c r="AL776" s="167"/>
      <c r="AM776" s="153"/>
      <c r="AN776" s="153"/>
    </row>
    <row r="777" spans="14:40" s="157" customFormat="1">
      <c r="N777" s="166"/>
      <c r="O777" s="166"/>
      <c r="P777" s="166"/>
      <c r="Q777" s="166"/>
      <c r="R777" s="166"/>
      <c r="S777" s="166"/>
      <c r="T777" s="166"/>
      <c r="U777" s="166"/>
      <c r="V777" s="167"/>
      <c r="W777" s="167"/>
      <c r="X777" s="166"/>
      <c r="Y777" s="167"/>
      <c r="Z777" s="167"/>
      <c r="AA777" s="167"/>
      <c r="AB777" s="167"/>
      <c r="AC777" s="167"/>
      <c r="AD777" s="167"/>
      <c r="AE777" s="167"/>
      <c r="AF777" s="167"/>
      <c r="AG777" s="167"/>
      <c r="AH777" s="167"/>
      <c r="AI777" s="167"/>
      <c r="AJ777" s="167"/>
      <c r="AK777" s="167"/>
      <c r="AL777" s="167"/>
      <c r="AM777" s="153"/>
      <c r="AN777" s="153"/>
    </row>
    <row r="778" spans="14:40" s="157" customFormat="1">
      <c r="N778" s="166"/>
      <c r="O778" s="166"/>
      <c r="P778" s="166"/>
      <c r="Q778" s="166"/>
      <c r="R778" s="166"/>
      <c r="S778" s="166"/>
      <c r="T778" s="166"/>
      <c r="U778" s="166"/>
      <c r="V778" s="167"/>
      <c r="W778" s="167"/>
      <c r="X778" s="166"/>
      <c r="Y778" s="167"/>
      <c r="Z778" s="167"/>
      <c r="AA778" s="167"/>
      <c r="AB778" s="167"/>
      <c r="AC778" s="167"/>
      <c r="AD778" s="167"/>
      <c r="AE778" s="167"/>
      <c r="AF778" s="167"/>
      <c r="AG778" s="167"/>
      <c r="AH778" s="167"/>
      <c r="AI778" s="167"/>
      <c r="AJ778" s="167"/>
      <c r="AK778" s="167"/>
      <c r="AL778" s="167"/>
      <c r="AM778" s="153"/>
      <c r="AN778" s="153"/>
    </row>
    <row r="779" spans="14:40" s="157" customFormat="1">
      <c r="N779" s="166"/>
      <c r="O779" s="166"/>
      <c r="P779" s="166"/>
      <c r="Q779" s="166"/>
      <c r="R779" s="166"/>
      <c r="S779" s="166"/>
      <c r="T779" s="166"/>
      <c r="U779" s="166"/>
      <c r="V779" s="167"/>
      <c r="W779" s="167"/>
      <c r="X779" s="166"/>
      <c r="Y779" s="167"/>
      <c r="Z779" s="167"/>
      <c r="AA779" s="167"/>
      <c r="AB779" s="167"/>
      <c r="AC779" s="167"/>
      <c r="AD779" s="167"/>
      <c r="AE779" s="167"/>
      <c r="AF779" s="167"/>
      <c r="AG779" s="167"/>
      <c r="AH779" s="167"/>
      <c r="AI779" s="167"/>
      <c r="AJ779" s="167"/>
      <c r="AK779" s="167"/>
      <c r="AL779" s="167"/>
      <c r="AM779" s="153"/>
      <c r="AN779" s="153"/>
    </row>
    <row r="780" spans="14:40" s="157" customFormat="1">
      <c r="N780" s="166"/>
      <c r="O780" s="166"/>
      <c r="P780" s="166"/>
      <c r="Q780" s="166"/>
      <c r="R780" s="166"/>
      <c r="S780" s="166"/>
      <c r="T780" s="166"/>
      <c r="U780" s="166"/>
      <c r="V780" s="167"/>
      <c r="W780" s="167"/>
      <c r="X780" s="166"/>
      <c r="Y780" s="167"/>
      <c r="Z780" s="167"/>
      <c r="AA780" s="167"/>
      <c r="AB780" s="167"/>
      <c r="AC780" s="167"/>
      <c r="AD780" s="167"/>
      <c r="AE780" s="167"/>
      <c r="AF780" s="167"/>
      <c r="AG780" s="167"/>
      <c r="AH780" s="167"/>
      <c r="AI780" s="167"/>
      <c r="AJ780" s="167"/>
      <c r="AK780" s="167"/>
      <c r="AL780" s="167"/>
      <c r="AM780" s="153"/>
      <c r="AN780" s="153"/>
    </row>
    <row r="781" spans="14:40" s="157" customFormat="1">
      <c r="N781" s="166"/>
      <c r="O781" s="166"/>
      <c r="P781" s="166"/>
      <c r="Q781" s="166"/>
      <c r="R781" s="166"/>
      <c r="S781" s="166"/>
      <c r="T781" s="166"/>
      <c r="U781" s="166"/>
      <c r="V781" s="167"/>
      <c r="W781" s="167"/>
      <c r="X781" s="166"/>
      <c r="Y781" s="167"/>
      <c r="Z781" s="167"/>
      <c r="AA781" s="167"/>
      <c r="AB781" s="167"/>
      <c r="AC781" s="167"/>
      <c r="AD781" s="167"/>
      <c r="AE781" s="167"/>
      <c r="AF781" s="167"/>
      <c r="AG781" s="167"/>
      <c r="AH781" s="167"/>
      <c r="AI781" s="167"/>
      <c r="AJ781" s="167"/>
      <c r="AK781" s="167"/>
      <c r="AL781" s="167"/>
      <c r="AM781" s="153"/>
      <c r="AN781" s="153"/>
    </row>
    <row r="782" spans="14:40" s="157" customFormat="1">
      <c r="N782" s="166"/>
      <c r="O782" s="166"/>
      <c r="P782" s="166"/>
      <c r="Q782" s="166"/>
      <c r="R782" s="166"/>
      <c r="S782" s="166"/>
      <c r="T782" s="166"/>
      <c r="U782" s="166"/>
      <c r="V782" s="167"/>
      <c r="W782" s="167"/>
      <c r="X782" s="166"/>
      <c r="Y782" s="167"/>
      <c r="Z782" s="167"/>
      <c r="AA782" s="167"/>
      <c r="AB782" s="167"/>
      <c r="AC782" s="167"/>
      <c r="AD782" s="167"/>
      <c r="AE782" s="167"/>
      <c r="AF782" s="167"/>
      <c r="AG782" s="167"/>
      <c r="AH782" s="167"/>
      <c r="AI782" s="167"/>
      <c r="AJ782" s="167"/>
      <c r="AK782" s="167"/>
      <c r="AL782" s="167"/>
      <c r="AM782" s="153"/>
      <c r="AN782" s="153"/>
    </row>
    <row r="783" spans="14:40" s="157" customFormat="1">
      <c r="N783" s="166"/>
      <c r="O783" s="166"/>
      <c r="P783" s="166"/>
      <c r="Q783" s="166"/>
      <c r="R783" s="166"/>
      <c r="S783" s="166"/>
      <c r="T783" s="166"/>
      <c r="U783" s="166"/>
      <c r="V783" s="167"/>
      <c r="W783" s="167"/>
      <c r="X783" s="166"/>
      <c r="Y783" s="167"/>
      <c r="Z783" s="167"/>
      <c r="AA783" s="167"/>
      <c r="AB783" s="167"/>
      <c r="AC783" s="167"/>
      <c r="AD783" s="167"/>
      <c r="AE783" s="167"/>
      <c r="AF783" s="167"/>
      <c r="AG783" s="167"/>
      <c r="AH783" s="167"/>
      <c r="AI783" s="167"/>
      <c r="AJ783" s="167"/>
      <c r="AK783" s="167"/>
      <c r="AL783" s="167"/>
      <c r="AM783" s="153"/>
      <c r="AN783" s="153"/>
    </row>
    <row r="784" spans="14:40" s="157" customFormat="1">
      <c r="N784" s="166"/>
      <c r="O784" s="166"/>
      <c r="P784" s="166"/>
      <c r="Q784" s="166"/>
      <c r="R784" s="166"/>
      <c r="S784" s="166"/>
      <c r="T784" s="166"/>
      <c r="U784" s="166"/>
      <c r="V784" s="167"/>
      <c r="W784" s="167"/>
      <c r="X784" s="166"/>
      <c r="Y784" s="167"/>
      <c r="Z784" s="167"/>
      <c r="AA784" s="167"/>
      <c r="AB784" s="167"/>
      <c r="AC784" s="167"/>
      <c r="AD784" s="167"/>
      <c r="AE784" s="167"/>
      <c r="AF784" s="167"/>
      <c r="AG784" s="167"/>
      <c r="AH784" s="167"/>
      <c r="AI784" s="167"/>
      <c r="AJ784" s="167"/>
      <c r="AK784" s="167"/>
      <c r="AL784" s="167"/>
      <c r="AM784" s="153"/>
      <c r="AN784" s="153"/>
    </row>
    <row r="785" spans="14:40" s="157" customFormat="1">
      <c r="N785" s="166"/>
      <c r="O785" s="166"/>
      <c r="P785" s="166"/>
      <c r="Q785" s="166"/>
      <c r="R785" s="166"/>
      <c r="S785" s="166"/>
      <c r="T785" s="166"/>
      <c r="U785" s="166"/>
      <c r="V785" s="167"/>
      <c r="W785" s="167"/>
      <c r="X785" s="166"/>
      <c r="Y785" s="167"/>
      <c r="Z785" s="167"/>
      <c r="AA785" s="167"/>
      <c r="AB785" s="167"/>
      <c r="AC785" s="167"/>
      <c r="AD785" s="167"/>
      <c r="AE785" s="167"/>
      <c r="AF785" s="167"/>
      <c r="AG785" s="167"/>
      <c r="AH785" s="167"/>
      <c r="AI785" s="167"/>
      <c r="AJ785" s="167"/>
      <c r="AK785" s="167"/>
      <c r="AL785" s="167"/>
      <c r="AM785" s="153"/>
      <c r="AN785" s="153"/>
    </row>
    <row r="786" spans="14:40" s="157" customFormat="1">
      <c r="N786" s="166"/>
      <c r="O786" s="166"/>
      <c r="P786" s="166"/>
      <c r="Q786" s="166"/>
      <c r="R786" s="166"/>
      <c r="S786" s="166"/>
      <c r="T786" s="166"/>
      <c r="U786" s="166"/>
      <c r="V786" s="167"/>
      <c r="W786" s="167"/>
      <c r="X786" s="166"/>
      <c r="Y786" s="167"/>
      <c r="Z786" s="167"/>
      <c r="AA786" s="167"/>
      <c r="AB786" s="167"/>
      <c r="AC786" s="167"/>
      <c r="AD786" s="167"/>
      <c r="AE786" s="167"/>
      <c r="AF786" s="167"/>
      <c r="AG786" s="167"/>
      <c r="AH786" s="167"/>
      <c r="AI786" s="167"/>
      <c r="AJ786" s="167"/>
      <c r="AK786" s="167"/>
      <c r="AL786" s="167"/>
      <c r="AM786" s="153"/>
      <c r="AN786" s="153"/>
    </row>
    <row r="787" spans="14:40" s="157" customFormat="1">
      <c r="N787" s="166"/>
      <c r="O787" s="166"/>
      <c r="P787" s="166"/>
      <c r="Q787" s="166"/>
      <c r="R787" s="166"/>
      <c r="S787" s="166"/>
      <c r="T787" s="166"/>
      <c r="U787" s="166"/>
      <c r="V787" s="167"/>
      <c r="W787" s="167"/>
      <c r="X787" s="166"/>
      <c r="Y787" s="167"/>
      <c r="Z787" s="167"/>
      <c r="AA787" s="167"/>
      <c r="AB787" s="167"/>
      <c r="AC787" s="167"/>
      <c r="AD787" s="167"/>
      <c r="AE787" s="167"/>
      <c r="AF787" s="167"/>
      <c r="AG787" s="167"/>
      <c r="AH787" s="167"/>
      <c r="AI787" s="167"/>
      <c r="AJ787" s="167"/>
      <c r="AK787" s="167"/>
      <c r="AL787" s="167"/>
      <c r="AM787" s="153"/>
      <c r="AN787" s="153"/>
    </row>
    <row r="788" spans="14:40" s="157" customFormat="1">
      <c r="N788" s="166"/>
      <c r="O788" s="166"/>
      <c r="P788" s="166"/>
      <c r="Q788" s="166"/>
      <c r="R788" s="166"/>
      <c r="S788" s="166"/>
      <c r="T788" s="166"/>
      <c r="U788" s="166"/>
      <c r="V788" s="167"/>
      <c r="W788" s="167"/>
      <c r="X788" s="166"/>
      <c r="Y788" s="167"/>
      <c r="Z788" s="167"/>
      <c r="AA788" s="167"/>
      <c r="AB788" s="167"/>
      <c r="AC788" s="167"/>
      <c r="AD788" s="167"/>
      <c r="AE788" s="167"/>
      <c r="AF788" s="167"/>
      <c r="AG788" s="167"/>
      <c r="AH788" s="167"/>
      <c r="AI788" s="167"/>
      <c r="AJ788" s="167"/>
      <c r="AK788" s="167"/>
      <c r="AL788" s="167"/>
      <c r="AM788" s="153"/>
      <c r="AN788" s="153"/>
    </row>
    <row r="789" spans="14:40" s="157" customFormat="1">
      <c r="N789" s="166"/>
      <c r="O789" s="166"/>
      <c r="P789" s="166"/>
      <c r="Q789" s="166"/>
      <c r="R789" s="166"/>
      <c r="S789" s="166"/>
      <c r="T789" s="166"/>
      <c r="U789" s="166"/>
      <c r="V789" s="167"/>
      <c r="W789" s="167"/>
      <c r="X789" s="166"/>
      <c r="Y789" s="167"/>
      <c r="Z789" s="167"/>
      <c r="AA789" s="167"/>
      <c r="AB789" s="167"/>
      <c r="AC789" s="167"/>
      <c r="AD789" s="167"/>
      <c r="AE789" s="167"/>
      <c r="AF789" s="167"/>
      <c r="AG789" s="167"/>
      <c r="AH789" s="167"/>
      <c r="AI789" s="167"/>
      <c r="AJ789" s="167"/>
      <c r="AK789" s="167"/>
      <c r="AL789" s="167"/>
      <c r="AM789" s="153"/>
      <c r="AN789" s="153"/>
    </row>
    <row r="790" spans="14:40" s="157" customFormat="1">
      <c r="N790" s="166"/>
      <c r="O790" s="166"/>
      <c r="P790" s="166"/>
      <c r="Q790" s="166"/>
      <c r="R790" s="166"/>
      <c r="S790" s="166"/>
      <c r="T790" s="166"/>
      <c r="U790" s="166"/>
      <c r="V790" s="167"/>
      <c r="W790" s="167"/>
      <c r="X790" s="166"/>
      <c r="Y790" s="167"/>
      <c r="Z790" s="167"/>
      <c r="AA790" s="167"/>
      <c r="AB790" s="167"/>
      <c r="AC790" s="167"/>
      <c r="AD790" s="167"/>
      <c r="AE790" s="167"/>
      <c r="AF790" s="167"/>
      <c r="AG790" s="167"/>
      <c r="AH790" s="167"/>
      <c r="AI790" s="167"/>
      <c r="AJ790" s="167"/>
      <c r="AK790" s="167"/>
      <c r="AL790" s="167"/>
      <c r="AM790" s="153"/>
      <c r="AN790" s="153"/>
    </row>
    <row r="791" spans="14:40" s="157" customFormat="1">
      <c r="N791" s="166"/>
      <c r="O791" s="166"/>
      <c r="P791" s="166"/>
      <c r="Q791" s="166"/>
      <c r="R791" s="166"/>
      <c r="S791" s="166"/>
      <c r="T791" s="166"/>
      <c r="U791" s="166"/>
      <c r="V791" s="167"/>
      <c r="W791" s="167"/>
      <c r="X791" s="166"/>
      <c r="Y791" s="167"/>
      <c r="Z791" s="167"/>
      <c r="AA791" s="167"/>
      <c r="AB791" s="167"/>
      <c r="AC791" s="167"/>
      <c r="AD791" s="167"/>
      <c r="AE791" s="167"/>
      <c r="AF791" s="167"/>
      <c r="AG791" s="167"/>
      <c r="AH791" s="167"/>
      <c r="AI791" s="167"/>
      <c r="AJ791" s="167"/>
      <c r="AK791" s="167"/>
      <c r="AL791" s="167"/>
      <c r="AM791" s="153"/>
      <c r="AN791" s="153"/>
    </row>
    <row r="792" spans="14:40" s="157" customFormat="1">
      <c r="N792" s="166"/>
      <c r="O792" s="166"/>
      <c r="P792" s="166"/>
      <c r="Q792" s="166"/>
      <c r="R792" s="166"/>
      <c r="S792" s="166"/>
      <c r="T792" s="166"/>
      <c r="U792" s="166"/>
      <c r="V792" s="167"/>
      <c r="W792" s="167"/>
      <c r="X792" s="166"/>
      <c r="Y792" s="167"/>
      <c r="Z792" s="167"/>
      <c r="AA792" s="167"/>
      <c r="AB792" s="167"/>
      <c r="AC792" s="167"/>
      <c r="AD792" s="167"/>
      <c r="AE792" s="167"/>
      <c r="AF792" s="167"/>
      <c r="AG792" s="167"/>
      <c r="AH792" s="167"/>
      <c r="AI792" s="167"/>
      <c r="AJ792" s="167"/>
      <c r="AK792" s="167"/>
      <c r="AL792" s="167"/>
      <c r="AM792" s="153"/>
      <c r="AN792" s="153"/>
    </row>
    <row r="793" spans="14:40" s="157" customFormat="1">
      <c r="N793" s="166"/>
      <c r="O793" s="166"/>
      <c r="P793" s="166"/>
      <c r="Q793" s="166"/>
      <c r="R793" s="166"/>
      <c r="S793" s="166"/>
      <c r="T793" s="166"/>
      <c r="U793" s="166"/>
      <c r="V793" s="167"/>
      <c r="W793" s="167"/>
      <c r="X793" s="166"/>
      <c r="Y793" s="167"/>
      <c r="Z793" s="167"/>
      <c r="AA793" s="167"/>
      <c r="AB793" s="167"/>
      <c r="AC793" s="167"/>
      <c r="AD793" s="167"/>
      <c r="AE793" s="167"/>
      <c r="AF793" s="167"/>
      <c r="AG793" s="167"/>
      <c r="AH793" s="167"/>
      <c r="AI793" s="167"/>
      <c r="AJ793" s="167"/>
      <c r="AK793" s="167"/>
      <c r="AL793" s="167"/>
      <c r="AM793" s="153"/>
      <c r="AN793" s="153"/>
    </row>
    <row r="794" spans="14:40" s="157" customFormat="1">
      <c r="N794" s="166"/>
      <c r="O794" s="166"/>
      <c r="P794" s="166"/>
      <c r="Q794" s="166"/>
      <c r="R794" s="166"/>
      <c r="S794" s="166"/>
      <c r="T794" s="166"/>
      <c r="U794" s="166"/>
      <c r="V794" s="167"/>
      <c r="W794" s="167"/>
      <c r="X794" s="166"/>
      <c r="Y794" s="167"/>
      <c r="Z794" s="167"/>
      <c r="AA794" s="167"/>
      <c r="AB794" s="167"/>
      <c r="AC794" s="167"/>
      <c r="AD794" s="167"/>
      <c r="AE794" s="167"/>
      <c r="AF794" s="167"/>
      <c r="AG794" s="167"/>
      <c r="AH794" s="167"/>
      <c r="AI794" s="167"/>
      <c r="AJ794" s="167"/>
      <c r="AK794" s="167"/>
      <c r="AL794" s="167"/>
      <c r="AM794" s="153"/>
      <c r="AN794" s="153"/>
    </row>
    <row r="795" spans="14:40" s="157" customFormat="1">
      <c r="N795" s="166"/>
      <c r="O795" s="166"/>
      <c r="P795" s="166"/>
      <c r="Q795" s="166"/>
      <c r="R795" s="166"/>
      <c r="S795" s="166"/>
      <c r="T795" s="166"/>
      <c r="U795" s="166"/>
      <c r="V795" s="167"/>
      <c r="W795" s="167"/>
      <c r="X795" s="166"/>
      <c r="Y795" s="167"/>
      <c r="Z795" s="167"/>
      <c r="AA795" s="167"/>
      <c r="AB795" s="167"/>
      <c r="AC795" s="167"/>
      <c r="AD795" s="167"/>
      <c r="AE795" s="167"/>
      <c r="AF795" s="167"/>
      <c r="AG795" s="167"/>
      <c r="AH795" s="167"/>
      <c r="AI795" s="167"/>
      <c r="AJ795" s="167"/>
      <c r="AK795" s="167"/>
      <c r="AL795" s="167"/>
      <c r="AM795" s="153"/>
      <c r="AN795" s="153"/>
    </row>
    <row r="796" spans="14:40" s="157" customFormat="1">
      <c r="N796" s="166"/>
      <c r="O796" s="166"/>
      <c r="P796" s="166"/>
      <c r="Q796" s="166"/>
      <c r="R796" s="166"/>
      <c r="S796" s="166"/>
      <c r="T796" s="166"/>
      <c r="U796" s="166"/>
      <c r="V796" s="167"/>
      <c r="W796" s="167"/>
      <c r="X796" s="166"/>
      <c r="Y796" s="167"/>
      <c r="Z796" s="167"/>
      <c r="AA796" s="167"/>
      <c r="AB796" s="167"/>
      <c r="AC796" s="167"/>
      <c r="AD796" s="167"/>
      <c r="AE796" s="167"/>
      <c r="AF796" s="167"/>
      <c r="AG796" s="167"/>
      <c r="AH796" s="167"/>
      <c r="AI796" s="167"/>
      <c r="AJ796" s="167"/>
      <c r="AK796" s="167"/>
      <c r="AL796" s="167"/>
      <c r="AM796" s="153"/>
      <c r="AN796" s="153"/>
    </row>
    <row r="797" spans="14:40" s="157" customFormat="1">
      <c r="N797" s="166"/>
      <c r="O797" s="166"/>
      <c r="P797" s="166"/>
      <c r="Q797" s="166"/>
      <c r="R797" s="166"/>
      <c r="S797" s="166"/>
      <c r="T797" s="166"/>
      <c r="U797" s="166"/>
      <c r="V797" s="167"/>
      <c r="W797" s="167"/>
      <c r="X797" s="166"/>
      <c r="Y797" s="167"/>
      <c r="Z797" s="167"/>
      <c r="AA797" s="167"/>
      <c r="AB797" s="167"/>
      <c r="AC797" s="167"/>
      <c r="AD797" s="167"/>
      <c r="AE797" s="167"/>
      <c r="AF797" s="167"/>
      <c r="AG797" s="167"/>
      <c r="AH797" s="167"/>
      <c r="AI797" s="167"/>
      <c r="AJ797" s="167"/>
      <c r="AK797" s="167"/>
      <c r="AL797" s="167"/>
      <c r="AM797" s="153"/>
      <c r="AN797" s="153"/>
    </row>
    <row r="798" spans="14:40" s="157" customFormat="1">
      <c r="N798" s="166"/>
      <c r="O798" s="166"/>
      <c r="P798" s="166"/>
      <c r="Q798" s="166"/>
      <c r="R798" s="166"/>
      <c r="S798" s="166"/>
      <c r="T798" s="166"/>
      <c r="U798" s="166"/>
      <c r="V798" s="167"/>
      <c r="W798" s="167"/>
      <c r="X798" s="166"/>
      <c r="Y798" s="167"/>
      <c r="Z798" s="167"/>
      <c r="AA798" s="167"/>
      <c r="AB798" s="167"/>
      <c r="AC798" s="167"/>
      <c r="AD798" s="167"/>
      <c r="AE798" s="167"/>
      <c r="AF798" s="167"/>
      <c r="AG798" s="167"/>
      <c r="AH798" s="167"/>
      <c r="AI798" s="167"/>
      <c r="AJ798" s="167"/>
      <c r="AK798" s="167"/>
      <c r="AL798" s="167"/>
      <c r="AM798" s="153"/>
      <c r="AN798" s="153"/>
    </row>
    <row r="799" spans="14:40" s="157" customFormat="1">
      <c r="N799" s="166"/>
      <c r="O799" s="166"/>
      <c r="P799" s="166"/>
      <c r="Q799" s="166"/>
      <c r="R799" s="166"/>
      <c r="S799" s="166"/>
      <c r="T799" s="166"/>
      <c r="U799" s="166"/>
      <c r="V799" s="167"/>
      <c r="W799" s="167"/>
      <c r="X799" s="166"/>
      <c r="Y799" s="167"/>
      <c r="Z799" s="167"/>
      <c r="AA799" s="167"/>
      <c r="AB799" s="167"/>
      <c r="AC799" s="167"/>
      <c r="AD799" s="167"/>
      <c r="AE799" s="167"/>
      <c r="AF799" s="167"/>
      <c r="AG799" s="167"/>
      <c r="AH799" s="167"/>
      <c r="AI799" s="167"/>
      <c r="AJ799" s="167"/>
      <c r="AK799" s="167"/>
      <c r="AL799" s="167"/>
      <c r="AM799" s="153"/>
      <c r="AN799" s="153"/>
    </row>
    <row r="800" spans="14:40" s="157" customFormat="1">
      <c r="N800" s="166"/>
      <c r="O800" s="166"/>
      <c r="P800" s="166"/>
      <c r="Q800" s="166"/>
      <c r="R800" s="166"/>
      <c r="S800" s="166"/>
      <c r="T800" s="166"/>
      <c r="U800" s="166"/>
      <c r="V800" s="167"/>
      <c r="W800" s="167"/>
      <c r="X800" s="166"/>
      <c r="Y800" s="167"/>
      <c r="Z800" s="167"/>
      <c r="AA800" s="167"/>
      <c r="AB800" s="167"/>
      <c r="AC800" s="167"/>
      <c r="AD800" s="167"/>
      <c r="AE800" s="167"/>
      <c r="AF800" s="167"/>
      <c r="AG800" s="167"/>
      <c r="AH800" s="167"/>
      <c r="AI800" s="167"/>
      <c r="AJ800" s="167"/>
      <c r="AK800" s="167"/>
      <c r="AL800" s="167"/>
      <c r="AM800" s="153"/>
      <c r="AN800" s="153"/>
    </row>
    <row r="801" spans="14:40" s="157" customFormat="1">
      <c r="N801" s="166"/>
      <c r="O801" s="166"/>
      <c r="P801" s="166"/>
      <c r="Q801" s="166"/>
      <c r="R801" s="166"/>
      <c r="S801" s="166"/>
      <c r="T801" s="166"/>
      <c r="U801" s="166"/>
      <c r="V801" s="167"/>
      <c r="W801" s="167"/>
      <c r="X801" s="166"/>
      <c r="Y801" s="167"/>
      <c r="Z801" s="167"/>
      <c r="AA801" s="167"/>
      <c r="AB801" s="167"/>
      <c r="AC801" s="167"/>
      <c r="AD801" s="167"/>
      <c r="AE801" s="167"/>
      <c r="AF801" s="167"/>
      <c r="AG801" s="167"/>
      <c r="AH801" s="167"/>
      <c r="AI801" s="167"/>
      <c r="AJ801" s="167"/>
      <c r="AK801" s="167"/>
      <c r="AL801" s="167"/>
      <c r="AM801" s="153"/>
      <c r="AN801" s="153"/>
    </row>
    <row r="802" spans="14:40" s="157" customFormat="1">
      <c r="N802" s="166"/>
      <c r="O802" s="166"/>
      <c r="P802" s="166"/>
      <c r="Q802" s="166"/>
      <c r="R802" s="166"/>
      <c r="S802" s="166"/>
      <c r="T802" s="166"/>
      <c r="U802" s="166"/>
      <c r="V802" s="167"/>
      <c r="W802" s="167"/>
      <c r="X802" s="166"/>
      <c r="Y802" s="167"/>
      <c r="Z802" s="167"/>
      <c r="AA802" s="167"/>
      <c r="AB802" s="167"/>
      <c r="AC802" s="167"/>
      <c r="AD802" s="167"/>
      <c r="AE802" s="167"/>
      <c r="AF802" s="167"/>
      <c r="AG802" s="167"/>
      <c r="AH802" s="167"/>
      <c r="AI802" s="167"/>
      <c r="AJ802" s="167"/>
      <c r="AK802" s="167"/>
      <c r="AL802" s="167"/>
      <c r="AM802" s="153"/>
      <c r="AN802" s="153"/>
    </row>
    <row r="803" spans="14:40" s="157" customFormat="1">
      <c r="N803" s="166"/>
      <c r="O803" s="166"/>
      <c r="P803" s="166"/>
      <c r="Q803" s="166"/>
      <c r="R803" s="166"/>
      <c r="S803" s="166"/>
      <c r="T803" s="166"/>
      <c r="U803" s="166"/>
      <c r="V803" s="167"/>
      <c r="W803" s="167"/>
      <c r="X803" s="166"/>
      <c r="Y803" s="167"/>
      <c r="Z803" s="167"/>
      <c r="AA803" s="167"/>
      <c r="AB803" s="167"/>
      <c r="AC803" s="167"/>
      <c r="AD803" s="167"/>
      <c r="AE803" s="167"/>
      <c r="AF803" s="167"/>
      <c r="AG803" s="167"/>
      <c r="AH803" s="167"/>
      <c r="AI803" s="167"/>
      <c r="AJ803" s="167"/>
      <c r="AK803" s="167"/>
      <c r="AL803" s="167"/>
      <c r="AM803" s="153"/>
      <c r="AN803" s="153"/>
    </row>
    <row r="804" spans="14:40" s="157" customFormat="1">
      <c r="N804" s="166"/>
      <c r="O804" s="166"/>
      <c r="P804" s="166"/>
      <c r="Q804" s="166"/>
      <c r="R804" s="166"/>
      <c r="S804" s="166"/>
      <c r="T804" s="166"/>
      <c r="U804" s="166"/>
      <c r="V804" s="167"/>
      <c r="W804" s="167"/>
      <c r="X804" s="166"/>
      <c r="Y804" s="167"/>
      <c r="Z804" s="167"/>
      <c r="AA804" s="167"/>
      <c r="AB804" s="167"/>
      <c r="AC804" s="167"/>
      <c r="AD804" s="167"/>
      <c r="AE804" s="167"/>
      <c r="AF804" s="167"/>
      <c r="AG804" s="167"/>
      <c r="AH804" s="167"/>
      <c r="AI804" s="167"/>
      <c r="AJ804" s="167"/>
      <c r="AK804" s="167"/>
      <c r="AL804" s="167"/>
      <c r="AM804" s="153"/>
      <c r="AN804" s="153"/>
    </row>
    <row r="805" spans="14:40" s="157" customFormat="1">
      <c r="N805" s="166"/>
      <c r="O805" s="166"/>
      <c r="P805" s="166"/>
      <c r="Q805" s="166"/>
      <c r="R805" s="166"/>
      <c r="S805" s="166"/>
      <c r="T805" s="166"/>
      <c r="U805" s="166"/>
      <c r="V805" s="167"/>
      <c r="W805" s="167"/>
      <c r="X805" s="166"/>
      <c r="Y805" s="167"/>
      <c r="Z805" s="167"/>
      <c r="AA805" s="167"/>
      <c r="AB805" s="167"/>
      <c r="AC805" s="167"/>
      <c r="AD805" s="167"/>
      <c r="AE805" s="167"/>
      <c r="AF805" s="167"/>
      <c r="AG805" s="167"/>
      <c r="AH805" s="167"/>
      <c r="AI805" s="167"/>
      <c r="AJ805" s="167"/>
      <c r="AK805" s="167"/>
      <c r="AL805" s="167"/>
      <c r="AM805" s="153"/>
      <c r="AN805" s="153"/>
    </row>
    <row r="806" spans="14:40" s="157" customFormat="1">
      <c r="N806" s="166"/>
      <c r="O806" s="166"/>
      <c r="P806" s="166"/>
      <c r="Q806" s="166"/>
      <c r="R806" s="166"/>
      <c r="S806" s="166"/>
      <c r="T806" s="166"/>
      <c r="U806" s="166"/>
      <c r="V806" s="167"/>
      <c r="W806" s="167"/>
      <c r="X806" s="166"/>
      <c r="Y806" s="167"/>
      <c r="Z806" s="167"/>
      <c r="AA806" s="167"/>
      <c r="AB806" s="167"/>
      <c r="AC806" s="167"/>
      <c r="AD806" s="167"/>
      <c r="AE806" s="167"/>
      <c r="AF806" s="167"/>
      <c r="AG806" s="167"/>
      <c r="AH806" s="167"/>
      <c r="AI806" s="167"/>
      <c r="AJ806" s="167"/>
      <c r="AK806" s="167"/>
      <c r="AL806" s="167"/>
      <c r="AM806" s="153"/>
      <c r="AN806" s="153"/>
    </row>
    <row r="807" spans="14:40" s="157" customFormat="1">
      <c r="N807" s="166"/>
      <c r="O807" s="166"/>
      <c r="P807" s="166"/>
      <c r="Q807" s="166"/>
      <c r="R807" s="166"/>
      <c r="S807" s="166"/>
      <c r="T807" s="166"/>
      <c r="U807" s="166"/>
      <c r="V807" s="167"/>
      <c r="W807" s="167"/>
      <c r="X807" s="166"/>
      <c r="Y807" s="167"/>
      <c r="Z807" s="167"/>
      <c r="AA807" s="167"/>
      <c r="AB807" s="167"/>
      <c r="AC807" s="167"/>
      <c r="AD807" s="167"/>
      <c r="AE807" s="167"/>
      <c r="AF807" s="167"/>
      <c r="AG807" s="167"/>
      <c r="AH807" s="167"/>
      <c r="AI807" s="167"/>
      <c r="AJ807" s="167"/>
      <c r="AK807" s="167"/>
      <c r="AL807" s="167"/>
      <c r="AM807" s="153"/>
      <c r="AN807" s="153"/>
    </row>
    <row r="808" spans="14:40" s="157" customFormat="1">
      <c r="N808" s="166"/>
      <c r="O808" s="166"/>
      <c r="P808" s="166"/>
      <c r="Q808" s="166"/>
      <c r="R808" s="166"/>
      <c r="S808" s="166"/>
      <c r="T808" s="166"/>
      <c r="U808" s="166"/>
      <c r="V808" s="167"/>
      <c r="W808" s="167"/>
      <c r="X808" s="166"/>
      <c r="Y808" s="167"/>
      <c r="Z808" s="167"/>
      <c r="AA808" s="167"/>
      <c r="AB808" s="167"/>
      <c r="AC808" s="167"/>
      <c r="AD808" s="167"/>
      <c r="AE808" s="167"/>
      <c r="AF808" s="167"/>
      <c r="AG808" s="167"/>
      <c r="AH808" s="167"/>
      <c r="AI808" s="167"/>
      <c r="AJ808" s="167"/>
      <c r="AK808" s="167"/>
      <c r="AL808" s="167"/>
      <c r="AM808" s="153"/>
      <c r="AN808" s="153"/>
    </row>
    <row r="809" spans="14:40" s="157" customFormat="1">
      <c r="N809" s="166"/>
      <c r="O809" s="166"/>
      <c r="P809" s="166"/>
      <c r="Q809" s="166"/>
      <c r="R809" s="166"/>
      <c r="S809" s="166"/>
      <c r="T809" s="166"/>
      <c r="U809" s="166"/>
      <c r="V809" s="167"/>
      <c r="W809" s="167"/>
      <c r="X809" s="166"/>
      <c r="Y809" s="167"/>
      <c r="Z809" s="167"/>
      <c r="AA809" s="167"/>
      <c r="AB809" s="167"/>
      <c r="AC809" s="167"/>
      <c r="AD809" s="167"/>
      <c r="AE809" s="167"/>
      <c r="AF809" s="167"/>
      <c r="AG809" s="167"/>
      <c r="AH809" s="167"/>
      <c r="AI809" s="167"/>
      <c r="AJ809" s="167"/>
      <c r="AK809" s="167"/>
      <c r="AL809" s="167"/>
      <c r="AM809" s="153"/>
      <c r="AN809" s="153"/>
    </row>
    <row r="810" spans="14:40" s="157" customFormat="1">
      <c r="N810" s="166"/>
      <c r="O810" s="166"/>
      <c r="P810" s="166"/>
      <c r="Q810" s="166"/>
      <c r="R810" s="166"/>
      <c r="S810" s="166"/>
      <c r="T810" s="166"/>
      <c r="U810" s="166"/>
      <c r="V810" s="167"/>
      <c r="W810" s="167"/>
      <c r="X810" s="166"/>
      <c r="Y810" s="167"/>
      <c r="Z810" s="167"/>
      <c r="AA810" s="167"/>
      <c r="AB810" s="167"/>
      <c r="AC810" s="167"/>
      <c r="AD810" s="167"/>
      <c r="AE810" s="167"/>
      <c r="AF810" s="167"/>
      <c r="AG810" s="167"/>
      <c r="AH810" s="167"/>
      <c r="AI810" s="167"/>
      <c r="AJ810" s="167"/>
      <c r="AK810" s="167"/>
      <c r="AL810" s="167"/>
      <c r="AM810" s="153"/>
      <c r="AN810" s="153"/>
    </row>
    <row r="811" spans="14:40" s="157" customFormat="1">
      <c r="N811" s="166"/>
      <c r="O811" s="166"/>
      <c r="P811" s="166"/>
      <c r="Q811" s="166"/>
      <c r="R811" s="166"/>
      <c r="S811" s="166"/>
      <c r="T811" s="166"/>
      <c r="U811" s="166"/>
      <c r="V811" s="167"/>
      <c r="W811" s="167"/>
      <c r="X811" s="166"/>
      <c r="Y811" s="167"/>
      <c r="Z811" s="167"/>
      <c r="AA811" s="167"/>
      <c r="AB811" s="167"/>
      <c r="AC811" s="167"/>
      <c r="AD811" s="167"/>
      <c r="AE811" s="167"/>
      <c r="AF811" s="167"/>
      <c r="AG811" s="167"/>
      <c r="AH811" s="167"/>
      <c r="AI811" s="167"/>
      <c r="AJ811" s="167"/>
      <c r="AK811" s="167"/>
      <c r="AL811" s="167"/>
      <c r="AM811" s="153"/>
      <c r="AN811" s="153"/>
    </row>
    <row r="812" spans="14:40" s="157" customFormat="1">
      <c r="N812" s="166"/>
      <c r="O812" s="166"/>
      <c r="P812" s="166"/>
      <c r="Q812" s="166"/>
      <c r="R812" s="166"/>
      <c r="S812" s="166"/>
      <c r="T812" s="166"/>
      <c r="U812" s="166"/>
      <c r="V812" s="167"/>
      <c r="W812" s="167"/>
      <c r="X812" s="166"/>
      <c r="Y812" s="167"/>
      <c r="Z812" s="167"/>
      <c r="AA812" s="167"/>
      <c r="AB812" s="167"/>
      <c r="AC812" s="167"/>
      <c r="AD812" s="167"/>
      <c r="AE812" s="167"/>
      <c r="AF812" s="167"/>
      <c r="AG812" s="167"/>
      <c r="AH812" s="167"/>
      <c r="AI812" s="167"/>
      <c r="AJ812" s="167"/>
      <c r="AK812" s="167"/>
      <c r="AL812" s="167"/>
      <c r="AM812" s="153"/>
      <c r="AN812" s="153"/>
    </row>
    <row r="813" spans="14:40" s="157" customFormat="1">
      <c r="N813" s="166"/>
      <c r="O813" s="166"/>
      <c r="P813" s="166"/>
      <c r="Q813" s="166"/>
      <c r="R813" s="166"/>
      <c r="S813" s="166"/>
      <c r="T813" s="166"/>
      <c r="U813" s="166"/>
      <c r="V813" s="167"/>
      <c r="W813" s="167"/>
      <c r="X813" s="166"/>
      <c r="Y813" s="167"/>
      <c r="Z813" s="167"/>
      <c r="AA813" s="167"/>
      <c r="AB813" s="167"/>
      <c r="AC813" s="167"/>
      <c r="AD813" s="167"/>
      <c r="AE813" s="167"/>
      <c r="AF813" s="167"/>
      <c r="AG813" s="167"/>
      <c r="AH813" s="167"/>
      <c r="AI813" s="167"/>
      <c r="AJ813" s="167"/>
      <c r="AK813" s="167"/>
      <c r="AL813" s="167"/>
      <c r="AM813" s="153"/>
      <c r="AN813" s="153"/>
    </row>
    <row r="814" spans="14:40" s="157" customFormat="1">
      <c r="N814" s="166"/>
      <c r="O814" s="166"/>
      <c r="P814" s="166"/>
      <c r="Q814" s="166"/>
      <c r="R814" s="166"/>
      <c r="S814" s="166"/>
      <c r="T814" s="166"/>
      <c r="U814" s="166"/>
      <c r="V814" s="167"/>
      <c r="W814" s="167"/>
      <c r="X814" s="166"/>
      <c r="Y814" s="167"/>
      <c r="Z814" s="167"/>
      <c r="AA814" s="167"/>
      <c r="AB814" s="167"/>
      <c r="AC814" s="167"/>
      <c r="AD814" s="167"/>
      <c r="AE814" s="167"/>
      <c r="AF814" s="167"/>
      <c r="AG814" s="167"/>
      <c r="AH814" s="167"/>
      <c r="AI814" s="167"/>
      <c r="AJ814" s="167"/>
      <c r="AK814" s="167"/>
      <c r="AL814" s="167"/>
      <c r="AM814" s="153"/>
      <c r="AN814" s="153"/>
    </row>
    <row r="815" spans="14:40" s="157" customFormat="1">
      <c r="N815" s="166"/>
      <c r="O815" s="166"/>
      <c r="P815" s="166"/>
      <c r="Q815" s="166"/>
      <c r="R815" s="166"/>
      <c r="S815" s="166"/>
      <c r="T815" s="166"/>
      <c r="U815" s="166"/>
      <c r="V815" s="167"/>
      <c r="W815" s="167"/>
      <c r="X815" s="166"/>
      <c r="Y815" s="167"/>
      <c r="Z815" s="167"/>
      <c r="AA815" s="167"/>
      <c r="AB815" s="167"/>
      <c r="AC815" s="167"/>
      <c r="AD815" s="167"/>
      <c r="AE815" s="167"/>
      <c r="AF815" s="167"/>
      <c r="AG815" s="167"/>
      <c r="AH815" s="167"/>
      <c r="AI815" s="167"/>
      <c r="AJ815" s="167"/>
      <c r="AK815" s="167"/>
      <c r="AL815" s="167"/>
      <c r="AM815" s="153"/>
      <c r="AN815" s="153"/>
    </row>
    <row r="816" spans="14:40" s="157" customFormat="1">
      <c r="N816" s="166"/>
      <c r="O816" s="166"/>
      <c r="P816" s="166"/>
      <c r="Q816" s="166"/>
      <c r="R816" s="166"/>
      <c r="S816" s="166"/>
      <c r="T816" s="166"/>
      <c r="U816" s="166"/>
      <c r="V816" s="167"/>
      <c r="W816" s="167"/>
      <c r="X816" s="166"/>
      <c r="Y816" s="167"/>
      <c r="Z816" s="167"/>
      <c r="AA816" s="167"/>
      <c r="AB816" s="167"/>
      <c r="AC816" s="167"/>
      <c r="AD816" s="167"/>
      <c r="AE816" s="167"/>
      <c r="AF816" s="167"/>
      <c r="AG816" s="167"/>
      <c r="AH816" s="167"/>
      <c r="AI816" s="167"/>
      <c r="AJ816" s="167"/>
      <c r="AK816" s="167"/>
      <c r="AL816" s="167"/>
      <c r="AM816" s="153"/>
      <c r="AN816" s="153"/>
    </row>
    <row r="817" spans="14:40" s="157" customFormat="1">
      <c r="N817" s="166"/>
      <c r="O817" s="166"/>
      <c r="P817" s="166"/>
      <c r="Q817" s="166"/>
      <c r="R817" s="166"/>
      <c r="S817" s="166"/>
      <c r="T817" s="166"/>
      <c r="U817" s="166"/>
      <c r="V817" s="167"/>
      <c r="W817" s="167"/>
      <c r="X817" s="166"/>
      <c r="Y817" s="167"/>
      <c r="Z817" s="167"/>
      <c r="AA817" s="167"/>
      <c r="AB817" s="167"/>
      <c r="AC817" s="167"/>
      <c r="AD817" s="167"/>
      <c r="AE817" s="167"/>
      <c r="AF817" s="167"/>
      <c r="AG817" s="167"/>
      <c r="AH817" s="167"/>
      <c r="AI817" s="167"/>
      <c r="AJ817" s="167"/>
      <c r="AK817" s="167"/>
      <c r="AL817" s="167"/>
      <c r="AM817" s="153"/>
      <c r="AN817" s="153"/>
    </row>
    <row r="818" spans="14:40" s="157" customFormat="1">
      <c r="N818" s="166"/>
      <c r="O818" s="166"/>
      <c r="P818" s="166"/>
      <c r="Q818" s="166"/>
      <c r="R818" s="166"/>
      <c r="S818" s="166"/>
      <c r="T818" s="166"/>
      <c r="U818" s="166"/>
      <c r="V818" s="167"/>
      <c r="W818" s="167"/>
      <c r="X818" s="166"/>
      <c r="Y818" s="167"/>
      <c r="Z818" s="167"/>
      <c r="AA818" s="167"/>
      <c r="AB818" s="167"/>
      <c r="AC818" s="167"/>
      <c r="AD818" s="167"/>
      <c r="AE818" s="167"/>
      <c r="AF818" s="167"/>
      <c r="AG818" s="167"/>
      <c r="AH818" s="167"/>
      <c r="AI818" s="167"/>
      <c r="AJ818" s="167"/>
      <c r="AK818" s="167"/>
      <c r="AL818" s="167"/>
      <c r="AM818" s="153"/>
      <c r="AN818" s="153"/>
    </row>
    <row r="819" spans="14:40" s="157" customFormat="1">
      <c r="N819" s="166"/>
      <c r="O819" s="166"/>
      <c r="P819" s="166"/>
      <c r="Q819" s="166"/>
      <c r="R819" s="166"/>
      <c r="S819" s="166"/>
      <c r="T819" s="166"/>
      <c r="U819" s="166"/>
      <c r="V819" s="167"/>
      <c r="W819" s="167"/>
      <c r="X819" s="166"/>
      <c r="Y819" s="167"/>
      <c r="Z819" s="167"/>
      <c r="AA819" s="167"/>
      <c r="AB819" s="167"/>
      <c r="AC819" s="167"/>
      <c r="AD819" s="167"/>
      <c r="AE819" s="167"/>
      <c r="AF819" s="167"/>
      <c r="AG819" s="167"/>
      <c r="AH819" s="167"/>
      <c r="AI819" s="167"/>
      <c r="AJ819" s="167"/>
      <c r="AK819" s="167"/>
      <c r="AL819" s="167"/>
      <c r="AM819" s="153"/>
      <c r="AN819" s="153"/>
    </row>
    <row r="820" spans="14:40" s="157" customFormat="1">
      <c r="N820" s="166"/>
      <c r="O820" s="166"/>
      <c r="P820" s="166"/>
      <c r="Q820" s="166"/>
      <c r="R820" s="166"/>
      <c r="S820" s="166"/>
      <c r="T820" s="166"/>
      <c r="U820" s="166"/>
      <c r="V820" s="167"/>
      <c r="W820" s="167"/>
      <c r="X820" s="166"/>
      <c r="Y820" s="167"/>
      <c r="Z820" s="167"/>
      <c r="AA820" s="167"/>
      <c r="AB820" s="167"/>
      <c r="AC820" s="167"/>
      <c r="AD820" s="167"/>
      <c r="AE820" s="167"/>
      <c r="AF820" s="167"/>
      <c r="AG820" s="167"/>
      <c r="AH820" s="167"/>
      <c r="AI820" s="167"/>
      <c r="AJ820" s="167"/>
      <c r="AK820" s="167"/>
      <c r="AL820" s="167"/>
      <c r="AM820" s="153"/>
      <c r="AN820" s="153"/>
    </row>
    <row r="821" spans="14:40" s="157" customFormat="1">
      <c r="N821" s="166"/>
      <c r="O821" s="166"/>
      <c r="P821" s="166"/>
      <c r="Q821" s="166"/>
      <c r="R821" s="166"/>
      <c r="S821" s="166"/>
      <c r="T821" s="166"/>
      <c r="U821" s="166"/>
      <c r="V821" s="167"/>
      <c r="W821" s="167"/>
      <c r="X821" s="166"/>
      <c r="Y821" s="167"/>
      <c r="Z821" s="167"/>
      <c r="AA821" s="167"/>
      <c r="AB821" s="167"/>
      <c r="AC821" s="167"/>
      <c r="AD821" s="167"/>
      <c r="AE821" s="167"/>
      <c r="AF821" s="167"/>
      <c r="AG821" s="167"/>
      <c r="AH821" s="167"/>
      <c r="AI821" s="167"/>
      <c r="AJ821" s="167"/>
      <c r="AK821" s="167"/>
      <c r="AL821" s="167"/>
      <c r="AM821" s="153"/>
      <c r="AN821" s="153"/>
    </row>
    <row r="822" spans="14:40" s="157" customFormat="1">
      <c r="N822" s="166"/>
      <c r="O822" s="166"/>
      <c r="P822" s="166"/>
      <c r="Q822" s="166"/>
      <c r="R822" s="166"/>
      <c r="S822" s="166"/>
      <c r="T822" s="166"/>
      <c r="U822" s="166"/>
      <c r="V822" s="167"/>
      <c r="W822" s="167"/>
      <c r="X822" s="166"/>
      <c r="Y822" s="167"/>
      <c r="Z822" s="167"/>
      <c r="AA822" s="167"/>
      <c r="AB822" s="167"/>
      <c r="AC822" s="167"/>
      <c r="AD822" s="167"/>
      <c r="AE822" s="167"/>
      <c r="AF822" s="167"/>
      <c r="AG822" s="167"/>
      <c r="AH822" s="167"/>
      <c r="AI822" s="167"/>
      <c r="AJ822" s="167"/>
      <c r="AK822" s="167"/>
      <c r="AL822" s="167"/>
      <c r="AM822" s="153"/>
      <c r="AN822" s="153"/>
    </row>
    <row r="823" spans="14:40" s="157" customFormat="1">
      <c r="N823" s="166"/>
      <c r="O823" s="166"/>
      <c r="P823" s="166"/>
      <c r="Q823" s="166"/>
      <c r="R823" s="166"/>
      <c r="S823" s="166"/>
      <c r="T823" s="166"/>
      <c r="U823" s="166"/>
      <c r="V823" s="167"/>
      <c r="W823" s="167"/>
      <c r="X823" s="166"/>
      <c r="Y823" s="167"/>
      <c r="Z823" s="167"/>
      <c r="AA823" s="167"/>
      <c r="AB823" s="167"/>
      <c r="AC823" s="167"/>
      <c r="AD823" s="167"/>
      <c r="AE823" s="167"/>
      <c r="AF823" s="167"/>
      <c r="AG823" s="167"/>
      <c r="AH823" s="167"/>
      <c r="AI823" s="167"/>
      <c r="AJ823" s="167"/>
      <c r="AK823" s="167"/>
      <c r="AL823" s="167"/>
      <c r="AM823" s="153"/>
      <c r="AN823" s="153"/>
    </row>
    <row r="824" spans="14:40" s="157" customFormat="1">
      <c r="N824" s="166"/>
      <c r="O824" s="166"/>
      <c r="P824" s="166"/>
      <c r="Q824" s="166"/>
      <c r="R824" s="166"/>
      <c r="S824" s="166"/>
      <c r="T824" s="166"/>
      <c r="U824" s="166"/>
      <c r="V824" s="167"/>
      <c r="W824" s="167"/>
      <c r="X824" s="166"/>
      <c r="Y824" s="167"/>
      <c r="Z824" s="167"/>
      <c r="AA824" s="167"/>
      <c r="AB824" s="167"/>
      <c r="AC824" s="167"/>
      <c r="AD824" s="167"/>
      <c r="AE824" s="167"/>
      <c r="AF824" s="167"/>
      <c r="AG824" s="167"/>
      <c r="AH824" s="167"/>
      <c r="AI824" s="167"/>
      <c r="AJ824" s="167"/>
      <c r="AK824" s="167"/>
      <c r="AL824" s="167"/>
      <c r="AM824" s="153"/>
      <c r="AN824" s="153"/>
    </row>
    <row r="825" spans="14:40" s="157" customFormat="1">
      <c r="N825" s="166"/>
      <c r="O825" s="166"/>
      <c r="P825" s="166"/>
      <c r="Q825" s="166"/>
      <c r="R825" s="166"/>
      <c r="S825" s="166"/>
      <c r="T825" s="166"/>
      <c r="U825" s="166"/>
      <c r="V825" s="167"/>
      <c r="W825" s="167"/>
      <c r="X825" s="166"/>
      <c r="Y825" s="167"/>
      <c r="Z825" s="167"/>
      <c r="AA825" s="167"/>
      <c r="AB825" s="167"/>
      <c r="AC825" s="167"/>
      <c r="AD825" s="167"/>
      <c r="AE825" s="167"/>
      <c r="AF825" s="167"/>
      <c r="AG825" s="167"/>
      <c r="AH825" s="167"/>
      <c r="AI825" s="167"/>
      <c r="AJ825" s="167"/>
      <c r="AK825" s="167"/>
      <c r="AL825" s="167"/>
      <c r="AM825" s="153"/>
      <c r="AN825" s="153"/>
    </row>
    <row r="826" spans="14:40" s="157" customFormat="1">
      <c r="N826" s="166"/>
      <c r="O826" s="166"/>
      <c r="P826" s="166"/>
      <c r="Q826" s="166"/>
      <c r="R826" s="166"/>
      <c r="S826" s="166"/>
      <c r="T826" s="166"/>
      <c r="U826" s="166"/>
      <c r="V826" s="167"/>
      <c r="W826" s="167"/>
      <c r="X826" s="166"/>
      <c r="Y826" s="167"/>
      <c r="Z826" s="167"/>
      <c r="AA826" s="167"/>
      <c r="AB826" s="167"/>
      <c r="AC826" s="167"/>
      <c r="AD826" s="167"/>
      <c r="AE826" s="167"/>
      <c r="AF826" s="167"/>
      <c r="AG826" s="167"/>
      <c r="AH826" s="167"/>
      <c r="AI826" s="167"/>
      <c r="AJ826" s="167"/>
      <c r="AK826" s="167"/>
      <c r="AL826" s="167"/>
      <c r="AM826" s="153"/>
      <c r="AN826" s="153"/>
    </row>
    <row r="827" spans="14:40" s="157" customFormat="1">
      <c r="N827" s="166"/>
      <c r="O827" s="166"/>
      <c r="P827" s="166"/>
      <c r="Q827" s="166"/>
      <c r="R827" s="166"/>
      <c r="S827" s="166"/>
      <c r="T827" s="166"/>
      <c r="U827" s="166"/>
      <c r="V827" s="167"/>
      <c r="W827" s="167"/>
      <c r="X827" s="166"/>
      <c r="Y827" s="167"/>
      <c r="Z827" s="167"/>
      <c r="AA827" s="167"/>
      <c r="AB827" s="167"/>
      <c r="AC827" s="167"/>
      <c r="AD827" s="167"/>
      <c r="AE827" s="167"/>
      <c r="AF827" s="167"/>
      <c r="AG827" s="167"/>
      <c r="AH827" s="167"/>
      <c r="AI827" s="167"/>
      <c r="AJ827" s="167"/>
      <c r="AK827" s="167"/>
      <c r="AL827" s="167"/>
      <c r="AM827" s="153"/>
      <c r="AN827" s="153"/>
    </row>
    <row r="828" spans="14:40" s="157" customFormat="1">
      <c r="N828" s="166"/>
      <c r="O828" s="166"/>
      <c r="P828" s="166"/>
      <c r="Q828" s="166"/>
      <c r="R828" s="166"/>
      <c r="S828" s="166"/>
      <c r="T828" s="166"/>
      <c r="U828" s="166"/>
      <c r="V828" s="167"/>
      <c r="W828" s="167"/>
      <c r="X828" s="166"/>
      <c r="Y828" s="167"/>
      <c r="Z828" s="167"/>
      <c r="AA828" s="167"/>
      <c r="AB828" s="167"/>
      <c r="AC828" s="167"/>
      <c r="AD828" s="167"/>
      <c r="AE828" s="167"/>
      <c r="AF828" s="167"/>
      <c r="AG828" s="167"/>
      <c r="AH828" s="167"/>
      <c r="AI828" s="167"/>
      <c r="AJ828" s="167"/>
      <c r="AK828" s="167"/>
      <c r="AL828" s="167"/>
      <c r="AM828" s="153"/>
      <c r="AN828" s="153"/>
    </row>
    <row r="829" spans="14:40" s="157" customFormat="1">
      <c r="N829" s="166"/>
      <c r="O829" s="166"/>
      <c r="P829" s="166"/>
      <c r="Q829" s="166"/>
      <c r="R829" s="166"/>
      <c r="S829" s="166"/>
      <c r="T829" s="166"/>
      <c r="U829" s="166"/>
      <c r="V829" s="167"/>
      <c r="W829" s="167"/>
      <c r="X829" s="166"/>
      <c r="Y829" s="167"/>
      <c r="Z829" s="167"/>
      <c r="AA829" s="167"/>
      <c r="AB829" s="167"/>
      <c r="AC829" s="167"/>
      <c r="AD829" s="167"/>
      <c r="AE829" s="167"/>
      <c r="AF829" s="167"/>
      <c r="AG829" s="167"/>
      <c r="AH829" s="167"/>
      <c r="AI829" s="167"/>
      <c r="AJ829" s="167"/>
      <c r="AK829" s="167"/>
      <c r="AL829" s="167"/>
      <c r="AM829" s="153"/>
      <c r="AN829" s="153"/>
    </row>
    <row r="830" spans="14:40" s="157" customFormat="1">
      <c r="N830" s="166"/>
      <c r="O830" s="166"/>
      <c r="P830" s="166"/>
      <c r="Q830" s="166"/>
      <c r="R830" s="166"/>
      <c r="S830" s="166"/>
      <c r="T830" s="166"/>
      <c r="U830" s="166"/>
      <c r="V830" s="167"/>
      <c r="W830" s="167"/>
      <c r="X830" s="166"/>
      <c r="Y830" s="167"/>
      <c r="Z830" s="167"/>
      <c r="AA830" s="167"/>
      <c r="AB830" s="167"/>
      <c r="AC830" s="167"/>
      <c r="AD830" s="167"/>
      <c r="AE830" s="167"/>
      <c r="AF830" s="167"/>
      <c r="AG830" s="167"/>
      <c r="AH830" s="167"/>
      <c r="AI830" s="167"/>
      <c r="AJ830" s="167"/>
      <c r="AK830" s="167"/>
      <c r="AL830" s="167"/>
      <c r="AM830" s="153"/>
      <c r="AN830" s="153"/>
    </row>
    <row r="831" spans="14:40" s="157" customFormat="1">
      <c r="N831" s="166"/>
      <c r="O831" s="166"/>
      <c r="P831" s="166"/>
      <c r="Q831" s="166"/>
      <c r="R831" s="166"/>
      <c r="S831" s="166"/>
      <c r="T831" s="166"/>
      <c r="U831" s="166"/>
      <c r="V831" s="167"/>
      <c r="W831" s="167"/>
      <c r="X831" s="166"/>
      <c r="Y831" s="167"/>
      <c r="Z831" s="167"/>
      <c r="AA831" s="167"/>
      <c r="AB831" s="167"/>
      <c r="AC831" s="167"/>
      <c r="AD831" s="167"/>
      <c r="AE831" s="167"/>
      <c r="AF831" s="167"/>
      <c r="AG831" s="167"/>
      <c r="AH831" s="167"/>
      <c r="AI831" s="167"/>
      <c r="AJ831" s="167"/>
      <c r="AK831" s="167"/>
      <c r="AL831" s="167"/>
      <c r="AM831" s="153"/>
      <c r="AN831" s="153"/>
    </row>
    <row r="832" spans="14:40" s="157" customFormat="1">
      <c r="N832" s="166"/>
      <c r="O832" s="166"/>
      <c r="P832" s="166"/>
      <c r="Q832" s="166"/>
      <c r="R832" s="166"/>
      <c r="S832" s="166"/>
      <c r="T832" s="166"/>
      <c r="U832" s="166"/>
      <c r="V832" s="167"/>
      <c r="W832" s="167"/>
      <c r="X832" s="166"/>
      <c r="Y832" s="167"/>
      <c r="Z832" s="167"/>
      <c r="AA832" s="167"/>
      <c r="AB832" s="167"/>
      <c r="AC832" s="167"/>
      <c r="AD832" s="167"/>
      <c r="AE832" s="167"/>
      <c r="AF832" s="167"/>
      <c r="AG832" s="167"/>
      <c r="AH832" s="167"/>
      <c r="AI832" s="167"/>
      <c r="AJ832" s="167"/>
      <c r="AK832" s="167"/>
      <c r="AL832" s="167"/>
      <c r="AM832" s="153"/>
      <c r="AN832" s="153"/>
    </row>
    <row r="833" spans="14:40" s="157" customFormat="1">
      <c r="N833" s="166"/>
      <c r="O833" s="166"/>
      <c r="P833" s="166"/>
      <c r="Q833" s="166"/>
      <c r="R833" s="166"/>
      <c r="S833" s="166"/>
      <c r="T833" s="166"/>
      <c r="U833" s="166"/>
      <c r="V833" s="167"/>
      <c r="W833" s="167"/>
      <c r="X833" s="166"/>
      <c r="Y833" s="167"/>
      <c r="Z833" s="167"/>
      <c r="AA833" s="167"/>
      <c r="AB833" s="167"/>
      <c r="AC833" s="167"/>
      <c r="AD833" s="167"/>
      <c r="AE833" s="167"/>
      <c r="AF833" s="167"/>
      <c r="AG833" s="167"/>
      <c r="AH833" s="167"/>
      <c r="AI833" s="167"/>
      <c r="AJ833" s="167"/>
      <c r="AK833" s="167"/>
      <c r="AL833" s="167"/>
      <c r="AM833" s="153"/>
      <c r="AN833" s="153"/>
    </row>
    <row r="834" spans="14:40" s="157" customFormat="1">
      <c r="N834" s="166"/>
      <c r="O834" s="166"/>
      <c r="P834" s="166"/>
      <c r="Q834" s="166"/>
      <c r="R834" s="166"/>
      <c r="S834" s="166"/>
      <c r="T834" s="166"/>
      <c r="U834" s="166"/>
      <c r="V834" s="167"/>
      <c r="W834" s="167"/>
      <c r="X834" s="166"/>
      <c r="Y834" s="167"/>
      <c r="Z834" s="167"/>
      <c r="AA834" s="167"/>
      <c r="AB834" s="167"/>
      <c r="AC834" s="167"/>
      <c r="AD834" s="167"/>
      <c r="AE834" s="167"/>
      <c r="AF834" s="167"/>
      <c r="AG834" s="167"/>
      <c r="AH834" s="167"/>
      <c r="AI834" s="167"/>
      <c r="AJ834" s="167"/>
      <c r="AK834" s="167"/>
      <c r="AL834" s="167"/>
      <c r="AM834" s="153"/>
      <c r="AN834" s="153"/>
    </row>
    <row r="835" spans="14:40" s="157" customFormat="1">
      <c r="N835" s="166"/>
      <c r="O835" s="166"/>
      <c r="P835" s="166"/>
      <c r="Q835" s="166"/>
      <c r="R835" s="166"/>
      <c r="S835" s="166"/>
      <c r="T835" s="166"/>
      <c r="U835" s="166"/>
      <c r="V835" s="167"/>
      <c r="W835" s="167"/>
      <c r="X835" s="166"/>
      <c r="Y835" s="167"/>
      <c r="Z835" s="167"/>
      <c r="AA835" s="167"/>
      <c r="AB835" s="167"/>
      <c r="AC835" s="167"/>
      <c r="AD835" s="167"/>
      <c r="AE835" s="167"/>
      <c r="AF835" s="167"/>
      <c r="AG835" s="167"/>
      <c r="AH835" s="167"/>
      <c r="AI835" s="167"/>
      <c r="AJ835" s="167"/>
      <c r="AK835" s="167"/>
      <c r="AL835" s="167"/>
      <c r="AM835" s="153"/>
      <c r="AN835" s="153"/>
    </row>
    <row r="836" spans="14:40" s="157" customFormat="1">
      <c r="N836" s="166"/>
      <c r="O836" s="166"/>
      <c r="P836" s="166"/>
      <c r="Q836" s="166"/>
      <c r="R836" s="166"/>
      <c r="S836" s="166"/>
      <c r="T836" s="166"/>
      <c r="U836" s="166"/>
      <c r="V836" s="167"/>
      <c r="W836" s="167"/>
      <c r="X836" s="166"/>
      <c r="Y836" s="167"/>
      <c r="Z836" s="167"/>
      <c r="AA836" s="167"/>
      <c r="AB836" s="167"/>
      <c r="AC836" s="167"/>
      <c r="AD836" s="167"/>
      <c r="AE836" s="167"/>
      <c r="AF836" s="167"/>
      <c r="AG836" s="167"/>
      <c r="AH836" s="167"/>
      <c r="AI836" s="167"/>
      <c r="AJ836" s="167"/>
      <c r="AK836" s="167"/>
      <c r="AL836" s="167"/>
      <c r="AM836" s="153"/>
      <c r="AN836" s="153"/>
    </row>
    <row r="837" spans="14:40" s="157" customFormat="1">
      <c r="N837" s="166"/>
      <c r="O837" s="166"/>
      <c r="P837" s="166"/>
      <c r="Q837" s="166"/>
      <c r="R837" s="166"/>
      <c r="S837" s="166"/>
      <c r="T837" s="166"/>
      <c r="U837" s="166"/>
      <c r="V837" s="167"/>
      <c r="W837" s="167"/>
      <c r="X837" s="166"/>
      <c r="Y837" s="167"/>
      <c r="Z837" s="167"/>
      <c r="AA837" s="167"/>
      <c r="AB837" s="167"/>
      <c r="AC837" s="167"/>
      <c r="AD837" s="167"/>
      <c r="AE837" s="167"/>
      <c r="AF837" s="167"/>
      <c r="AG837" s="167"/>
      <c r="AH837" s="167"/>
      <c r="AI837" s="167"/>
      <c r="AJ837" s="167"/>
      <c r="AK837" s="167"/>
      <c r="AL837" s="167"/>
      <c r="AM837" s="153"/>
      <c r="AN837" s="153"/>
    </row>
    <row r="838" spans="14:40" s="157" customFormat="1">
      <c r="N838" s="166"/>
      <c r="O838" s="166"/>
      <c r="P838" s="166"/>
      <c r="Q838" s="166"/>
      <c r="R838" s="166"/>
      <c r="S838" s="166"/>
      <c r="T838" s="166"/>
      <c r="U838" s="166"/>
      <c r="V838" s="167"/>
      <c r="W838" s="167"/>
      <c r="X838" s="166"/>
      <c r="Y838" s="167"/>
      <c r="Z838" s="167"/>
      <c r="AA838" s="167"/>
      <c r="AB838" s="167"/>
      <c r="AC838" s="167"/>
      <c r="AD838" s="167"/>
      <c r="AE838" s="167"/>
      <c r="AF838" s="167"/>
      <c r="AG838" s="167"/>
      <c r="AH838" s="167"/>
      <c r="AI838" s="167"/>
      <c r="AJ838" s="167"/>
      <c r="AK838" s="167"/>
      <c r="AL838" s="167"/>
      <c r="AM838" s="153"/>
      <c r="AN838" s="153"/>
    </row>
    <row r="839" spans="14:40" s="157" customFormat="1">
      <c r="N839" s="166"/>
      <c r="O839" s="166"/>
      <c r="P839" s="166"/>
      <c r="Q839" s="166"/>
      <c r="R839" s="166"/>
      <c r="S839" s="166"/>
      <c r="T839" s="166"/>
      <c r="U839" s="166"/>
      <c r="V839" s="167"/>
      <c r="W839" s="167"/>
      <c r="X839" s="166"/>
      <c r="Y839" s="167"/>
      <c r="Z839" s="167"/>
      <c r="AA839" s="167"/>
      <c r="AB839" s="167"/>
      <c r="AC839" s="167"/>
      <c r="AD839" s="167"/>
      <c r="AE839" s="167"/>
      <c r="AF839" s="167"/>
      <c r="AG839" s="167"/>
      <c r="AH839" s="167"/>
      <c r="AI839" s="167"/>
      <c r="AJ839" s="167"/>
      <c r="AK839" s="167"/>
      <c r="AL839" s="167"/>
      <c r="AM839" s="153"/>
      <c r="AN839" s="153"/>
    </row>
    <row r="840" spans="14:40" s="157" customFormat="1">
      <c r="N840" s="166"/>
      <c r="O840" s="166"/>
      <c r="P840" s="166"/>
      <c r="Q840" s="166"/>
      <c r="R840" s="166"/>
      <c r="S840" s="166"/>
      <c r="T840" s="166"/>
      <c r="U840" s="166"/>
      <c r="V840" s="167"/>
      <c r="W840" s="167"/>
      <c r="X840" s="166"/>
      <c r="Y840" s="167"/>
      <c r="Z840" s="167"/>
      <c r="AA840" s="167"/>
      <c r="AB840" s="167"/>
      <c r="AC840" s="167"/>
      <c r="AD840" s="167"/>
      <c r="AE840" s="167"/>
      <c r="AF840" s="167"/>
      <c r="AG840" s="167"/>
      <c r="AH840" s="167"/>
      <c r="AI840" s="167"/>
      <c r="AJ840" s="167"/>
      <c r="AK840" s="167"/>
      <c r="AL840" s="167"/>
      <c r="AM840" s="153"/>
      <c r="AN840" s="153"/>
    </row>
    <row r="841" spans="14:40" s="157" customFormat="1">
      <c r="N841" s="166"/>
      <c r="O841" s="166"/>
      <c r="P841" s="166"/>
      <c r="Q841" s="166"/>
      <c r="R841" s="166"/>
      <c r="S841" s="166"/>
      <c r="T841" s="166"/>
      <c r="U841" s="166"/>
      <c r="V841" s="167"/>
      <c r="W841" s="167"/>
      <c r="X841" s="166"/>
      <c r="Y841" s="167"/>
      <c r="Z841" s="167"/>
      <c r="AA841" s="167"/>
      <c r="AB841" s="167"/>
      <c r="AC841" s="167"/>
      <c r="AD841" s="167"/>
      <c r="AE841" s="167"/>
      <c r="AF841" s="167"/>
      <c r="AG841" s="167"/>
      <c r="AH841" s="167"/>
      <c r="AI841" s="167"/>
      <c r="AJ841" s="167"/>
      <c r="AK841" s="167"/>
      <c r="AL841" s="167"/>
      <c r="AM841" s="153"/>
      <c r="AN841" s="153"/>
    </row>
    <row r="842" spans="14:40" s="157" customFormat="1">
      <c r="N842" s="166"/>
      <c r="O842" s="166"/>
      <c r="P842" s="166"/>
      <c r="Q842" s="166"/>
      <c r="R842" s="166"/>
      <c r="S842" s="166"/>
      <c r="T842" s="166"/>
      <c r="U842" s="166"/>
      <c r="V842" s="167"/>
      <c r="W842" s="167"/>
      <c r="X842" s="166"/>
      <c r="Y842" s="167"/>
      <c r="Z842" s="167"/>
      <c r="AA842" s="167"/>
      <c r="AB842" s="167"/>
      <c r="AC842" s="167"/>
      <c r="AD842" s="167"/>
      <c r="AE842" s="167"/>
      <c r="AF842" s="167"/>
      <c r="AG842" s="167"/>
      <c r="AH842" s="167"/>
      <c r="AI842" s="167"/>
      <c r="AJ842" s="167"/>
      <c r="AK842" s="167"/>
      <c r="AL842" s="167"/>
      <c r="AM842" s="153"/>
      <c r="AN842" s="153"/>
    </row>
    <row r="843" spans="14:40" s="157" customFormat="1">
      <c r="N843" s="166"/>
      <c r="O843" s="166"/>
      <c r="P843" s="166"/>
      <c r="Q843" s="166"/>
      <c r="R843" s="166"/>
      <c r="S843" s="166"/>
      <c r="T843" s="166"/>
      <c r="U843" s="166"/>
      <c r="V843" s="167"/>
      <c r="W843" s="167"/>
      <c r="X843" s="166"/>
      <c r="Y843" s="167"/>
      <c r="Z843" s="167"/>
      <c r="AA843" s="167"/>
      <c r="AB843" s="167"/>
      <c r="AC843" s="167"/>
      <c r="AD843" s="167"/>
      <c r="AE843" s="167"/>
      <c r="AF843" s="167"/>
      <c r="AG843" s="167"/>
      <c r="AH843" s="167"/>
      <c r="AI843" s="167"/>
      <c r="AJ843" s="167"/>
      <c r="AK843" s="167"/>
      <c r="AL843" s="167"/>
      <c r="AM843" s="153"/>
      <c r="AN843" s="153"/>
    </row>
    <row r="844" spans="14:40" s="157" customFormat="1">
      <c r="N844" s="166"/>
      <c r="O844" s="166"/>
      <c r="P844" s="166"/>
      <c r="Q844" s="166"/>
      <c r="R844" s="166"/>
      <c r="S844" s="166"/>
      <c r="T844" s="166"/>
      <c r="U844" s="166"/>
      <c r="V844" s="167"/>
      <c r="W844" s="167"/>
      <c r="X844" s="166"/>
      <c r="Y844" s="167"/>
      <c r="Z844" s="167"/>
      <c r="AA844" s="167"/>
      <c r="AB844" s="167"/>
      <c r="AC844" s="167"/>
      <c r="AD844" s="167"/>
      <c r="AE844" s="167"/>
      <c r="AF844" s="167"/>
      <c r="AG844" s="167"/>
      <c r="AH844" s="167"/>
      <c r="AI844" s="167"/>
      <c r="AJ844" s="167"/>
      <c r="AK844" s="167"/>
      <c r="AL844" s="167"/>
      <c r="AM844" s="153"/>
      <c r="AN844" s="153"/>
    </row>
    <row r="845" spans="14:40" s="157" customFormat="1">
      <c r="N845" s="166"/>
      <c r="O845" s="166"/>
      <c r="P845" s="166"/>
      <c r="Q845" s="166"/>
      <c r="R845" s="166"/>
      <c r="S845" s="166"/>
      <c r="T845" s="166"/>
      <c r="U845" s="166"/>
      <c r="V845" s="167"/>
      <c r="W845" s="167"/>
      <c r="X845" s="166"/>
      <c r="Y845" s="167"/>
      <c r="Z845" s="167"/>
      <c r="AA845" s="167"/>
      <c r="AB845" s="167"/>
      <c r="AC845" s="167"/>
      <c r="AD845" s="167"/>
      <c r="AE845" s="167"/>
      <c r="AF845" s="167"/>
      <c r="AG845" s="167"/>
      <c r="AH845" s="167"/>
      <c r="AI845" s="167"/>
      <c r="AJ845" s="167"/>
      <c r="AK845" s="167"/>
      <c r="AL845" s="167"/>
      <c r="AM845" s="153"/>
      <c r="AN845" s="153"/>
    </row>
    <row r="846" spans="14:40" s="157" customFormat="1">
      <c r="N846" s="166"/>
      <c r="O846" s="166"/>
      <c r="P846" s="166"/>
      <c r="Q846" s="166"/>
      <c r="R846" s="166"/>
      <c r="S846" s="166"/>
      <c r="T846" s="166"/>
      <c r="U846" s="166"/>
      <c r="V846" s="167"/>
      <c r="W846" s="167"/>
      <c r="X846" s="166"/>
      <c r="Y846" s="167"/>
      <c r="Z846" s="167"/>
      <c r="AA846" s="167"/>
      <c r="AB846" s="167"/>
      <c r="AC846" s="167"/>
      <c r="AD846" s="167"/>
      <c r="AE846" s="167"/>
      <c r="AF846" s="167"/>
      <c r="AG846" s="167"/>
      <c r="AH846" s="167"/>
      <c r="AI846" s="167"/>
      <c r="AJ846" s="167"/>
      <c r="AK846" s="167"/>
      <c r="AL846" s="167"/>
      <c r="AM846" s="153"/>
      <c r="AN846" s="153"/>
    </row>
    <row r="847" spans="14:40" s="157" customFormat="1">
      <c r="N847" s="166"/>
      <c r="O847" s="166"/>
      <c r="P847" s="166"/>
      <c r="Q847" s="166"/>
      <c r="R847" s="166"/>
      <c r="S847" s="166"/>
      <c r="T847" s="166"/>
      <c r="U847" s="166"/>
      <c r="V847" s="167"/>
      <c r="W847" s="167"/>
      <c r="X847" s="166"/>
      <c r="Y847" s="167"/>
      <c r="Z847" s="167"/>
      <c r="AA847" s="167"/>
      <c r="AB847" s="167"/>
      <c r="AC847" s="167"/>
      <c r="AD847" s="167"/>
      <c r="AE847" s="167"/>
      <c r="AF847" s="167"/>
      <c r="AG847" s="167"/>
      <c r="AH847" s="167"/>
      <c r="AI847" s="167"/>
      <c r="AJ847" s="167"/>
      <c r="AK847" s="167"/>
      <c r="AL847" s="167"/>
      <c r="AM847" s="153"/>
      <c r="AN847" s="153"/>
    </row>
    <row r="848" spans="14:40" s="157" customFormat="1">
      <c r="N848" s="166"/>
      <c r="O848" s="166"/>
      <c r="P848" s="166"/>
      <c r="Q848" s="166"/>
      <c r="R848" s="166"/>
      <c r="S848" s="166"/>
      <c r="T848" s="166"/>
      <c r="U848" s="166"/>
      <c r="V848" s="167"/>
      <c r="W848" s="167"/>
      <c r="X848" s="166"/>
      <c r="Y848" s="167"/>
      <c r="Z848" s="167"/>
      <c r="AA848" s="167"/>
      <c r="AB848" s="167"/>
      <c r="AC848" s="167"/>
      <c r="AD848" s="167"/>
      <c r="AE848" s="167"/>
      <c r="AF848" s="167"/>
      <c r="AG848" s="167"/>
      <c r="AH848" s="167"/>
      <c r="AI848" s="167"/>
      <c r="AJ848" s="167"/>
      <c r="AK848" s="167"/>
      <c r="AL848" s="167"/>
      <c r="AM848" s="153"/>
      <c r="AN848" s="153"/>
    </row>
    <row r="849" spans="14:40" s="157" customFormat="1">
      <c r="N849" s="166"/>
      <c r="O849" s="166"/>
      <c r="P849" s="166"/>
      <c r="Q849" s="166"/>
      <c r="R849" s="166"/>
      <c r="S849" s="166"/>
      <c r="T849" s="166"/>
      <c r="U849" s="166"/>
      <c r="V849" s="167"/>
      <c r="W849" s="167"/>
      <c r="X849" s="166"/>
      <c r="Y849" s="167"/>
      <c r="Z849" s="167"/>
      <c r="AA849" s="167"/>
      <c r="AB849" s="167"/>
      <c r="AC849" s="167"/>
      <c r="AD849" s="167"/>
      <c r="AE849" s="167"/>
      <c r="AF849" s="167"/>
      <c r="AG849" s="167"/>
      <c r="AH849" s="167"/>
      <c r="AI849" s="167"/>
      <c r="AJ849" s="167"/>
      <c r="AK849" s="167"/>
      <c r="AL849" s="167"/>
      <c r="AM849" s="153"/>
      <c r="AN849" s="153"/>
    </row>
    <row r="850" spans="14:40" s="157" customFormat="1">
      <c r="N850" s="166"/>
      <c r="O850" s="166"/>
      <c r="P850" s="166"/>
      <c r="Q850" s="166"/>
      <c r="R850" s="166"/>
      <c r="S850" s="166"/>
      <c r="T850" s="166"/>
      <c r="U850" s="166"/>
      <c r="V850" s="167"/>
      <c r="W850" s="167"/>
      <c r="X850" s="166"/>
      <c r="Y850" s="167"/>
      <c r="Z850" s="167"/>
      <c r="AA850" s="167"/>
      <c r="AB850" s="167"/>
      <c r="AC850" s="167"/>
      <c r="AD850" s="167"/>
      <c r="AE850" s="167"/>
      <c r="AF850" s="167"/>
      <c r="AG850" s="167"/>
      <c r="AH850" s="167"/>
      <c r="AI850" s="167"/>
      <c r="AJ850" s="167"/>
      <c r="AK850" s="167"/>
      <c r="AL850" s="167"/>
      <c r="AM850" s="153"/>
      <c r="AN850" s="153"/>
    </row>
    <row r="851" spans="14:40" s="157" customFormat="1">
      <c r="N851" s="166"/>
      <c r="O851" s="166"/>
      <c r="P851" s="166"/>
      <c r="Q851" s="166"/>
      <c r="R851" s="166"/>
      <c r="S851" s="166"/>
      <c r="T851" s="166"/>
      <c r="U851" s="166"/>
      <c r="V851" s="167"/>
      <c r="W851" s="167"/>
      <c r="X851" s="166"/>
      <c r="Y851" s="167"/>
      <c r="Z851" s="167"/>
      <c r="AA851" s="167"/>
      <c r="AB851" s="167"/>
      <c r="AC851" s="167"/>
      <c r="AD851" s="167"/>
      <c r="AE851" s="167"/>
      <c r="AF851" s="167"/>
      <c r="AG851" s="167"/>
      <c r="AH851" s="167"/>
      <c r="AI851" s="167"/>
      <c r="AJ851" s="167"/>
      <c r="AK851" s="167"/>
      <c r="AL851" s="167"/>
      <c r="AM851" s="153"/>
      <c r="AN851" s="153"/>
    </row>
    <row r="852" spans="14:40" s="157" customFormat="1">
      <c r="N852" s="166"/>
      <c r="O852" s="166"/>
      <c r="P852" s="166"/>
      <c r="Q852" s="166"/>
      <c r="R852" s="166"/>
      <c r="S852" s="166"/>
      <c r="T852" s="166"/>
      <c r="U852" s="166"/>
      <c r="V852" s="167"/>
      <c r="W852" s="167"/>
      <c r="X852" s="166"/>
      <c r="Y852" s="167"/>
      <c r="Z852" s="167"/>
      <c r="AA852" s="167"/>
      <c r="AB852" s="167"/>
      <c r="AC852" s="167"/>
      <c r="AD852" s="167"/>
      <c r="AE852" s="167"/>
      <c r="AF852" s="167"/>
      <c r="AG852" s="167"/>
      <c r="AH852" s="167"/>
      <c r="AI852" s="167"/>
      <c r="AJ852" s="167"/>
      <c r="AK852" s="167"/>
      <c r="AL852" s="167"/>
      <c r="AM852" s="153"/>
      <c r="AN852" s="153"/>
    </row>
    <row r="853" spans="14:40" s="157" customFormat="1">
      <c r="N853" s="166"/>
      <c r="O853" s="166"/>
      <c r="P853" s="166"/>
      <c r="Q853" s="166"/>
      <c r="R853" s="166"/>
      <c r="S853" s="166"/>
      <c r="T853" s="166"/>
      <c r="U853" s="166"/>
      <c r="V853" s="167"/>
      <c r="W853" s="167"/>
      <c r="X853" s="166"/>
      <c r="Y853" s="167"/>
      <c r="Z853" s="167"/>
      <c r="AA853" s="167"/>
      <c r="AB853" s="167"/>
      <c r="AC853" s="167"/>
      <c r="AD853" s="167"/>
      <c r="AE853" s="167"/>
      <c r="AF853" s="167"/>
      <c r="AG853" s="167"/>
      <c r="AH853" s="167"/>
      <c r="AI853" s="167"/>
      <c r="AJ853" s="167"/>
      <c r="AK853" s="167"/>
      <c r="AL853" s="167"/>
      <c r="AM853" s="153"/>
      <c r="AN853" s="153"/>
    </row>
    <row r="854" spans="14:40" s="157" customFormat="1">
      <c r="N854" s="166"/>
      <c r="O854" s="166"/>
      <c r="P854" s="166"/>
      <c r="Q854" s="166"/>
      <c r="R854" s="166"/>
      <c r="S854" s="166"/>
      <c r="T854" s="166"/>
      <c r="U854" s="166"/>
      <c r="V854" s="167"/>
      <c r="W854" s="167"/>
      <c r="X854" s="166"/>
      <c r="Y854" s="167"/>
      <c r="Z854" s="167"/>
      <c r="AA854" s="167"/>
      <c r="AB854" s="167"/>
      <c r="AC854" s="167"/>
      <c r="AD854" s="167"/>
      <c r="AE854" s="167"/>
      <c r="AF854" s="167"/>
      <c r="AG854" s="167"/>
      <c r="AH854" s="167"/>
      <c r="AI854" s="167"/>
      <c r="AJ854" s="167"/>
      <c r="AK854" s="167"/>
      <c r="AL854" s="167"/>
      <c r="AM854" s="153"/>
      <c r="AN854" s="153"/>
    </row>
    <row r="855" spans="14:40" s="157" customFormat="1">
      <c r="N855" s="166"/>
      <c r="O855" s="166"/>
      <c r="P855" s="166"/>
      <c r="Q855" s="166"/>
      <c r="R855" s="166"/>
      <c r="S855" s="166"/>
      <c r="T855" s="166"/>
      <c r="U855" s="166"/>
      <c r="V855" s="167"/>
      <c r="W855" s="167"/>
      <c r="X855" s="166"/>
      <c r="Y855" s="167"/>
      <c r="Z855" s="167"/>
      <c r="AA855" s="167"/>
      <c r="AB855" s="167"/>
      <c r="AC855" s="167"/>
      <c r="AD855" s="167"/>
      <c r="AE855" s="167"/>
      <c r="AF855" s="167"/>
      <c r="AG855" s="167"/>
      <c r="AH855" s="167"/>
      <c r="AI855" s="167"/>
      <c r="AJ855" s="167"/>
      <c r="AK855" s="167"/>
      <c r="AL855" s="167"/>
      <c r="AM855" s="153"/>
      <c r="AN855" s="153"/>
    </row>
    <row r="856" spans="14:40" s="157" customFormat="1">
      <c r="N856" s="166"/>
      <c r="O856" s="166"/>
      <c r="P856" s="166"/>
      <c r="Q856" s="166"/>
      <c r="R856" s="166"/>
      <c r="S856" s="166"/>
      <c r="T856" s="166"/>
      <c r="U856" s="166"/>
      <c r="V856" s="167"/>
      <c r="W856" s="167"/>
      <c r="X856" s="166"/>
      <c r="Y856" s="167"/>
      <c r="Z856" s="167"/>
      <c r="AA856" s="167"/>
      <c r="AB856" s="167"/>
      <c r="AC856" s="167"/>
      <c r="AD856" s="167"/>
      <c r="AE856" s="167"/>
      <c r="AF856" s="167"/>
      <c r="AG856" s="167"/>
      <c r="AH856" s="167"/>
      <c r="AI856" s="167"/>
      <c r="AJ856" s="167"/>
      <c r="AK856" s="167"/>
      <c r="AL856" s="167"/>
      <c r="AM856" s="153"/>
      <c r="AN856" s="153"/>
    </row>
    <row r="857" spans="14:40" s="157" customFormat="1">
      <c r="N857" s="166"/>
      <c r="O857" s="166"/>
      <c r="P857" s="166"/>
      <c r="Q857" s="166"/>
      <c r="R857" s="166"/>
      <c r="S857" s="166"/>
      <c r="T857" s="166"/>
      <c r="U857" s="166"/>
      <c r="V857" s="167"/>
      <c r="W857" s="167"/>
      <c r="X857" s="166"/>
      <c r="Y857" s="167"/>
      <c r="Z857" s="167"/>
      <c r="AA857" s="167"/>
      <c r="AB857" s="167"/>
      <c r="AC857" s="167"/>
      <c r="AD857" s="167"/>
      <c r="AE857" s="167"/>
      <c r="AF857" s="167"/>
      <c r="AG857" s="167"/>
      <c r="AH857" s="167"/>
      <c r="AI857" s="167"/>
      <c r="AJ857" s="167"/>
      <c r="AK857" s="167"/>
      <c r="AL857" s="167"/>
      <c r="AM857" s="153"/>
      <c r="AN857" s="153"/>
    </row>
    <row r="858" spans="14:40" s="157" customFormat="1">
      <c r="N858" s="166"/>
      <c r="O858" s="166"/>
      <c r="P858" s="166"/>
      <c r="Q858" s="166"/>
      <c r="R858" s="166"/>
      <c r="S858" s="166"/>
      <c r="T858" s="166"/>
      <c r="U858" s="166"/>
      <c r="V858" s="167"/>
      <c r="W858" s="167"/>
      <c r="X858" s="166"/>
      <c r="Y858" s="167"/>
      <c r="Z858" s="167"/>
      <c r="AA858" s="167"/>
      <c r="AB858" s="167"/>
      <c r="AC858" s="167"/>
      <c r="AD858" s="167"/>
      <c r="AE858" s="167"/>
      <c r="AF858" s="167"/>
      <c r="AG858" s="167"/>
      <c r="AH858" s="167"/>
      <c r="AI858" s="167"/>
      <c r="AJ858" s="167"/>
      <c r="AK858" s="167"/>
      <c r="AL858" s="167"/>
      <c r="AM858" s="153"/>
      <c r="AN858" s="153"/>
    </row>
    <row r="859" spans="14:40" s="157" customFormat="1">
      <c r="N859" s="166"/>
      <c r="O859" s="166"/>
      <c r="P859" s="166"/>
      <c r="Q859" s="166"/>
      <c r="R859" s="166"/>
      <c r="S859" s="166"/>
      <c r="T859" s="166"/>
      <c r="U859" s="166"/>
      <c r="V859" s="167"/>
      <c r="W859" s="167"/>
      <c r="X859" s="166"/>
      <c r="Y859" s="167"/>
      <c r="Z859" s="167"/>
      <c r="AA859" s="167"/>
      <c r="AB859" s="167"/>
      <c r="AC859" s="167"/>
      <c r="AD859" s="167"/>
      <c r="AE859" s="167"/>
      <c r="AF859" s="167"/>
      <c r="AG859" s="167"/>
      <c r="AH859" s="167"/>
      <c r="AI859" s="167"/>
      <c r="AJ859" s="167"/>
      <c r="AK859" s="167"/>
      <c r="AL859" s="167"/>
      <c r="AM859" s="153"/>
      <c r="AN859" s="153"/>
    </row>
    <row r="860" spans="14:40" s="157" customFormat="1">
      <c r="N860" s="166"/>
      <c r="O860" s="166"/>
      <c r="P860" s="166"/>
      <c r="Q860" s="166"/>
      <c r="R860" s="166"/>
      <c r="S860" s="166"/>
      <c r="T860" s="166"/>
      <c r="U860" s="166"/>
      <c r="V860" s="167"/>
      <c r="W860" s="167"/>
      <c r="X860" s="166"/>
      <c r="Y860" s="167"/>
      <c r="Z860" s="167"/>
      <c r="AA860" s="167"/>
      <c r="AB860" s="167"/>
      <c r="AC860" s="167"/>
      <c r="AD860" s="167"/>
      <c r="AE860" s="167"/>
      <c r="AF860" s="167"/>
      <c r="AG860" s="167"/>
      <c r="AH860" s="167"/>
      <c r="AI860" s="167"/>
      <c r="AJ860" s="167"/>
      <c r="AK860" s="167"/>
      <c r="AL860" s="167"/>
      <c r="AM860" s="153"/>
      <c r="AN860" s="153"/>
    </row>
    <row r="861" spans="14:40" s="157" customFormat="1">
      <c r="N861" s="166"/>
      <c r="O861" s="166"/>
      <c r="P861" s="166"/>
      <c r="Q861" s="166"/>
      <c r="R861" s="166"/>
      <c r="S861" s="166"/>
      <c r="T861" s="166"/>
      <c r="U861" s="166"/>
      <c r="V861" s="167"/>
      <c r="W861" s="167"/>
      <c r="X861" s="166"/>
      <c r="Y861" s="167"/>
      <c r="Z861" s="167"/>
      <c r="AA861" s="167"/>
      <c r="AB861" s="167"/>
      <c r="AC861" s="167"/>
      <c r="AD861" s="167"/>
      <c r="AE861" s="167"/>
      <c r="AF861" s="167"/>
      <c r="AG861" s="167"/>
      <c r="AH861" s="167"/>
      <c r="AI861" s="167"/>
      <c r="AJ861" s="167"/>
      <c r="AK861" s="167"/>
      <c r="AL861" s="167"/>
      <c r="AM861" s="153"/>
      <c r="AN861" s="153"/>
    </row>
    <row r="862" spans="14:40" s="157" customFormat="1">
      <c r="N862" s="166"/>
      <c r="O862" s="166"/>
      <c r="P862" s="166"/>
      <c r="Q862" s="166"/>
      <c r="R862" s="166"/>
      <c r="S862" s="166"/>
      <c r="T862" s="166"/>
      <c r="U862" s="166"/>
      <c r="V862" s="167"/>
      <c r="W862" s="167"/>
      <c r="X862" s="166"/>
      <c r="Y862" s="167"/>
      <c r="Z862" s="167"/>
      <c r="AA862" s="167"/>
      <c r="AB862" s="167"/>
      <c r="AC862" s="167"/>
      <c r="AD862" s="167"/>
      <c r="AE862" s="167"/>
      <c r="AF862" s="167"/>
      <c r="AG862" s="167"/>
      <c r="AH862" s="167"/>
      <c r="AI862" s="167"/>
      <c r="AJ862" s="167"/>
      <c r="AK862" s="167"/>
      <c r="AL862" s="167"/>
      <c r="AM862" s="153"/>
      <c r="AN862" s="153"/>
    </row>
    <row r="863" spans="14:40" s="157" customFormat="1">
      <c r="N863" s="166"/>
      <c r="O863" s="166"/>
      <c r="P863" s="166"/>
      <c r="Q863" s="166"/>
      <c r="R863" s="166"/>
      <c r="S863" s="166"/>
      <c r="T863" s="166"/>
      <c r="U863" s="166"/>
      <c r="V863" s="167"/>
      <c r="W863" s="167"/>
      <c r="X863" s="166"/>
      <c r="Y863" s="167"/>
      <c r="Z863" s="167"/>
      <c r="AA863" s="167"/>
      <c r="AB863" s="167"/>
      <c r="AC863" s="167"/>
      <c r="AD863" s="167"/>
      <c r="AE863" s="167"/>
      <c r="AF863" s="167"/>
      <c r="AG863" s="167"/>
      <c r="AH863" s="167"/>
      <c r="AI863" s="167"/>
      <c r="AJ863" s="167"/>
      <c r="AK863" s="167"/>
      <c r="AL863" s="167"/>
      <c r="AM863" s="153"/>
      <c r="AN863" s="153"/>
    </row>
    <row r="864" spans="14:40" s="157" customFormat="1">
      <c r="N864" s="166"/>
      <c r="O864" s="166"/>
      <c r="P864" s="166"/>
      <c r="Q864" s="166"/>
      <c r="R864" s="166"/>
      <c r="S864" s="166"/>
      <c r="T864" s="166"/>
      <c r="U864" s="166"/>
      <c r="V864" s="167"/>
      <c r="W864" s="167"/>
      <c r="X864" s="166"/>
      <c r="Y864" s="167"/>
      <c r="Z864" s="167"/>
      <c r="AA864" s="167"/>
      <c r="AB864" s="167"/>
      <c r="AC864" s="167"/>
      <c r="AD864" s="167"/>
      <c r="AE864" s="167"/>
      <c r="AF864" s="167"/>
      <c r="AG864" s="167"/>
      <c r="AH864" s="167"/>
      <c r="AI864" s="167"/>
      <c r="AJ864" s="167"/>
      <c r="AK864" s="167"/>
      <c r="AL864" s="167"/>
      <c r="AM864" s="153"/>
      <c r="AN864" s="153"/>
    </row>
    <row r="865" spans="14:40" s="157" customFormat="1">
      <c r="N865" s="166"/>
      <c r="O865" s="166"/>
      <c r="P865" s="166"/>
      <c r="Q865" s="166"/>
      <c r="R865" s="166"/>
      <c r="S865" s="166"/>
      <c r="T865" s="166"/>
      <c r="U865" s="166"/>
      <c r="V865" s="167"/>
      <c r="W865" s="167"/>
      <c r="X865" s="166"/>
      <c r="Y865" s="167"/>
      <c r="Z865" s="167"/>
      <c r="AA865" s="167"/>
      <c r="AB865" s="167"/>
      <c r="AC865" s="167"/>
      <c r="AD865" s="167"/>
      <c r="AE865" s="167"/>
      <c r="AF865" s="167"/>
      <c r="AG865" s="167"/>
      <c r="AH865" s="167"/>
      <c r="AI865" s="167"/>
      <c r="AJ865" s="167"/>
      <c r="AK865" s="167"/>
      <c r="AL865" s="167"/>
      <c r="AM865" s="153"/>
      <c r="AN865" s="153"/>
    </row>
    <row r="866" spans="14:40" s="157" customFormat="1">
      <c r="N866" s="166"/>
      <c r="O866" s="166"/>
      <c r="P866" s="166"/>
      <c r="Q866" s="166"/>
      <c r="R866" s="166"/>
      <c r="S866" s="166"/>
      <c r="T866" s="166"/>
      <c r="U866" s="166"/>
      <c r="V866" s="167"/>
      <c r="W866" s="167"/>
      <c r="X866" s="166"/>
      <c r="Y866" s="167"/>
      <c r="Z866" s="167"/>
      <c r="AA866" s="167"/>
      <c r="AB866" s="167"/>
      <c r="AC866" s="167"/>
      <c r="AD866" s="167"/>
      <c r="AE866" s="167"/>
      <c r="AF866" s="167"/>
      <c r="AG866" s="167"/>
      <c r="AH866" s="167"/>
      <c r="AI866" s="167"/>
      <c r="AJ866" s="167"/>
      <c r="AK866" s="167"/>
      <c r="AL866" s="167"/>
      <c r="AM866" s="153"/>
      <c r="AN866" s="153"/>
    </row>
    <row r="867" spans="14:40" s="157" customFormat="1">
      <c r="N867" s="166"/>
      <c r="O867" s="166"/>
      <c r="P867" s="166"/>
      <c r="Q867" s="166"/>
      <c r="R867" s="166"/>
      <c r="S867" s="166"/>
      <c r="T867" s="166"/>
      <c r="U867" s="166"/>
      <c r="V867" s="167"/>
      <c r="W867" s="167"/>
      <c r="X867" s="166"/>
      <c r="Y867" s="167"/>
      <c r="Z867" s="167"/>
      <c r="AA867" s="167"/>
      <c r="AB867" s="167"/>
      <c r="AC867" s="167"/>
      <c r="AD867" s="167"/>
      <c r="AE867" s="167"/>
      <c r="AF867" s="167"/>
      <c r="AG867" s="167"/>
      <c r="AH867" s="167"/>
      <c r="AI867" s="167"/>
      <c r="AJ867" s="167"/>
      <c r="AK867" s="167"/>
      <c r="AL867" s="167"/>
      <c r="AM867" s="153"/>
      <c r="AN867" s="153"/>
    </row>
    <row r="868" spans="14:40" s="157" customFormat="1">
      <c r="N868" s="166"/>
      <c r="O868" s="166"/>
      <c r="P868" s="166"/>
      <c r="Q868" s="166"/>
      <c r="R868" s="166"/>
      <c r="S868" s="166"/>
      <c r="T868" s="166"/>
      <c r="U868" s="166"/>
      <c r="V868" s="167"/>
      <c r="W868" s="167"/>
      <c r="X868" s="166"/>
      <c r="Y868" s="167"/>
      <c r="Z868" s="167"/>
      <c r="AA868" s="167"/>
      <c r="AB868" s="167"/>
      <c r="AC868" s="167"/>
      <c r="AD868" s="167"/>
      <c r="AE868" s="167"/>
      <c r="AF868" s="167"/>
      <c r="AG868" s="167"/>
      <c r="AH868" s="167"/>
      <c r="AI868" s="167"/>
      <c r="AJ868" s="167"/>
      <c r="AK868" s="167"/>
      <c r="AL868" s="167"/>
      <c r="AM868" s="153"/>
      <c r="AN868" s="153"/>
    </row>
    <row r="869" spans="14:40" s="157" customFormat="1">
      <c r="N869" s="166"/>
      <c r="O869" s="166"/>
      <c r="P869" s="166"/>
      <c r="Q869" s="166"/>
      <c r="R869" s="166"/>
      <c r="S869" s="166"/>
      <c r="T869" s="166"/>
      <c r="U869" s="166"/>
      <c r="V869" s="167"/>
      <c r="W869" s="167"/>
      <c r="X869" s="166"/>
      <c r="Y869" s="167"/>
      <c r="Z869" s="167"/>
      <c r="AA869" s="167"/>
      <c r="AB869" s="167"/>
      <c r="AC869" s="167"/>
      <c r="AD869" s="167"/>
      <c r="AE869" s="167"/>
      <c r="AF869" s="167"/>
      <c r="AG869" s="167"/>
      <c r="AH869" s="167"/>
      <c r="AI869" s="167"/>
      <c r="AJ869" s="167"/>
      <c r="AK869" s="167"/>
      <c r="AL869" s="167"/>
      <c r="AM869" s="153"/>
      <c r="AN869" s="153"/>
    </row>
    <row r="870" spans="14:40" s="157" customFormat="1">
      <c r="N870" s="166"/>
      <c r="O870" s="166"/>
      <c r="P870" s="166"/>
      <c r="Q870" s="166"/>
      <c r="R870" s="166"/>
      <c r="S870" s="166"/>
      <c r="T870" s="166"/>
      <c r="U870" s="166"/>
      <c r="V870" s="167"/>
      <c r="W870" s="167"/>
      <c r="X870" s="166"/>
      <c r="Y870" s="167"/>
      <c r="Z870" s="167"/>
      <c r="AA870" s="167"/>
      <c r="AB870" s="167"/>
      <c r="AC870" s="167"/>
      <c r="AD870" s="167"/>
      <c r="AE870" s="167"/>
      <c r="AF870" s="167"/>
      <c r="AG870" s="167"/>
      <c r="AH870" s="167"/>
      <c r="AI870" s="167"/>
      <c r="AJ870" s="167"/>
      <c r="AK870" s="167"/>
      <c r="AL870" s="167"/>
      <c r="AM870" s="153"/>
      <c r="AN870" s="153"/>
    </row>
    <row r="871" spans="14:40" s="157" customFormat="1">
      <c r="N871" s="166"/>
      <c r="O871" s="166"/>
      <c r="P871" s="166"/>
      <c r="Q871" s="166"/>
      <c r="R871" s="166"/>
      <c r="S871" s="166"/>
      <c r="T871" s="166"/>
      <c r="U871" s="166"/>
      <c r="V871" s="167"/>
      <c r="W871" s="167"/>
      <c r="X871" s="166"/>
      <c r="Y871" s="167"/>
      <c r="Z871" s="167"/>
      <c r="AA871" s="167"/>
      <c r="AB871" s="167"/>
      <c r="AC871" s="167"/>
      <c r="AD871" s="167"/>
      <c r="AE871" s="167"/>
      <c r="AF871" s="167"/>
      <c r="AG871" s="167"/>
      <c r="AH871" s="167"/>
      <c r="AI871" s="167"/>
      <c r="AJ871" s="167"/>
      <c r="AK871" s="167"/>
      <c r="AL871" s="167"/>
      <c r="AM871" s="153"/>
      <c r="AN871" s="153"/>
    </row>
    <row r="872" spans="14:40" s="157" customFormat="1">
      <c r="N872" s="166"/>
      <c r="O872" s="166"/>
      <c r="P872" s="166"/>
      <c r="Q872" s="166"/>
      <c r="R872" s="166"/>
      <c r="S872" s="166"/>
      <c r="T872" s="166"/>
      <c r="U872" s="166"/>
      <c r="V872" s="167"/>
      <c r="W872" s="167"/>
      <c r="X872" s="166"/>
      <c r="Y872" s="167"/>
      <c r="Z872" s="167"/>
      <c r="AA872" s="167"/>
      <c r="AB872" s="167"/>
      <c r="AC872" s="167"/>
      <c r="AD872" s="167"/>
      <c r="AE872" s="167"/>
      <c r="AF872" s="167"/>
      <c r="AG872" s="167"/>
      <c r="AH872" s="167"/>
      <c r="AI872" s="167"/>
      <c r="AJ872" s="167"/>
      <c r="AK872" s="167"/>
      <c r="AL872" s="167"/>
      <c r="AM872" s="153"/>
      <c r="AN872" s="153"/>
    </row>
    <row r="873" spans="14:40" s="157" customFormat="1">
      <c r="N873" s="166"/>
      <c r="O873" s="166"/>
      <c r="P873" s="166"/>
      <c r="Q873" s="166"/>
      <c r="R873" s="166"/>
      <c r="S873" s="166"/>
      <c r="T873" s="166"/>
      <c r="U873" s="166"/>
      <c r="V873" s="167"/>
      <c r="W873" s="167"/>
      <c r="X873" s="166"/>
      <c r="Y873" s="167"/>
      <c r="Z873" s="167"/>
      <c r="AA873" s="167"/>
      <c r="AB873" s="167"/>
      <c r="AC873" s="167"/>
      <c r="AD873" s="167"/>
      <c r="AE873" s="167"/>
      <c r="AF873" s="167"/>
      <c r="AG873" s="167"/>
      <c r="AH873" s="167"/>
      <c r="AI873" s="167"/>
      <c r="AJ873" s="167"/>
      <c r="AK873" s="167"/>
      <c r="AL873" s="167"/>
      <c r="AM873" s="153"/>
      <c r="AN873" s="153"/>
    </row>
    <row r="874" spans="14:40" s="157" customFormat="1">
      <c r="N874" s="166"/>
      <c r="O874" s="166"/>
      <c r="P874" s="166"/>
      <c r="Q874" s="166"/>
      <c r="R874" s="166"/>
      <c r="S874" s="166"/>
      <c r="T874" s="166"/>
      <c r="U874" s="166"/>
      <c r="V874" s="167"/>
      <c r="W874" s="167"/>
      <c r="X874" s="166"/>
      <c r="Y874" s="167"/>
      <c r="Z874" s="167"/>
      <c r="AA874" s="167"/>
      <c r="AB874" s="167"/>
      <c r="AC874" s="167"/>
      <c r="AD874" s="167"/>
      <c r="AE874" s="167"/>
      <c r="AF874" s="167"/>
      <c r="AG874" s="167"/>
      <c r="AH874" s="167"/>
      <c r="AI874" s="167"/>
      <c r="AJ874" s="167"/>
      <c r="AK874" s="167"/>
      <c r="AL874" s="167"/>
      <c r="AM874" s="153"/>
      <c r="AN874" s="153"/>
    </row>
    <row r="875" spans="14:40" s="157" customFormat="1">
      <c r="N875" s="166"/>
      <c r="O875" s="166"/>
      <c r="P875" s="166"/>
      <c r="Q875" s="166"/>
      <c r="R875" s="166"/>
      <c r="S875" s="166"/>
      <c r="T875" s="166"/>
      <c r="U875" s="166"/>
      <c r="V875" s="167"/>
      <c r="W875" s="167"/>
      <c r="X875" s="166"/>
      <c r="Y875" s="167"/>
      <c r="Z875" s="167"/>
      <c r="AA875" s="167"/>
      <c r="AB875" s="167"/>
      <c r="AC875" s="167"/>
      <c r="AD875" s="167"/>
      <c r="AE875" s="167"/>
      <c r="AF875" s="167"/>
      <c r="AG875" s="167"/>
      <c r="AH875" s="167"/>
      <c r="AI875" s="167"/>
      <c r="AJ875" s="167"/>
      <c r="AK875" s="167"/>
      <c r="AL875" s="167"/>
      <c r="AM875" s="153"/>
      <c r="AN875" s="153"/>
    </row>
    <row r="876" spans="14:40" s="157" customFormat="1">
      <c r="N876" s="166"/>
      <c r="O876" s="166"/>
      <c r="P876" s="166"/>
      <c r="Q876" s="166"/>
      <c r="R876" s="166"/>
      <c r="S876" s="166"/>
      <c r="T876" s="166"/>
      <c r="U876" s="166"/>
      <c r="V876" s="167"/>
      <c r="W876" s="167"/>
      <c r="X876" s="166"/>
      <c r="Y876" s="167"/>
      <c r="Z876" s="167"/>
      <c r="AA876" s="167"/>
      <c r="AB876" s="167"/>
      <c r="AC876" s="167"/>
      <c r="AD876" s="167"/>
      <c r="AE876" s="167"/>
      <c r="AF876" s="167"/>
      <c r="AG876" s="167"/>
      <c r="AH876" s="167"/>
      <c r="AI876" s="167"/>
      <c r="AJ876" s="167"/>
      <c r="AK876" s="167"/>
      <c r="AL876" s="167"/>
      <c r="AM876" s="153"/>
      <c r="AN876" s="153"/>
    </row>
    <row r="877" spans="14:40" s="157" customFormat="1">
      <c r="N877" s="166"/>
      <c r="O877" s="166"/>
      <c r="P877" s="166"/>
      <c r="Q877" s="166"/>
      <c r="R877" s="166"/>
      <c r="S877" s="166"/>
      <c r="T877" s="166"/>
      <c r="U877" s="166"/>
      <c r="V877" s="167"/>
      <c r="W877" s="167"/>
      <c r="X877" s="166"/>
      <c r="Y877" s="167"/>
      <c r="Z877" s="167"/>
      <c r="AA877" s="167"/>
      <c r="AB877" s="167"/>
      <c r="AC877" s="167"/>
      <c r="AD877" s="167"/>
      <c r="AE877" s="167"/>
      <c r="AF877" s="167"/>
      <c r="AG877" s="167"/>
      <c r="AH877" s="167"/>
      <c r="AI877" s="167"/>
      <c r="AJ877" s="167"/>
      <c r="AK877" s="167"/>
      <c r="AL877" s="167"/>
      <c r="AM877" s="153"/>
      <c r="AN877" s="153"/>
    </row>
    <row r="878" spans="14:40" s="157" customFormat="1">
      <c r="N878" s="166"/>
      <c r="O878" s="166"/>
      <c r="P878" s="166"/>
      <c r="Q878" s="166"/>
      <c r="R878" s="166"/>
      <c r="S878" s="166"/>
      <c r="T878" s="166"/>
      <c r="U878" s="166"/>
      <c r="V878" s="167"/>
      <c r="W878" s="167"/>
      <c r="X878" s="166"/>
      <c r="Y878" s="167"/>
      <c r="Z878" s="167"/>
      <c r="AA878" s="167"/>
      <c r="AB878" s="167"/>
      <c r="AC878" s="167"/>
      <c r="AD878" s="167"/>
      <c r="AE878" s="167"/>
      <c r="AF878" s="167"/>
      <c r="AG878" s="167"/>
      <c r="AH878" s="167"/>
      <c r="AI878" s="167"/>
      <c r="AJ878" s="167"/>
      <c r="AK878" s="167"/>
      <c r="AL878" s="167"/>
      <c r="AM878" s="153"/>
      <c r="AN878" s="153"/>
    </row>
    <row r="879" spans="14:40" s="157" customFormat="1">
      <c r="N879" s="166"/>
      <c r="O879" s="166"/>
      <c r="P879" s="166"/>
      <c r="Q879" s="166"/>
      <c r="R879" s="166"/>
      <c r="S879" s="166"/>
      <c r="T879" s="166"/>
      <c r="U879" s="166"/>
      <c r="V879" s="167"/>
      <c r="W879" s="167"/>
      <c r="X879" s="166"/>
      <c r="Y879" s="167"/>
      <c r="Z879" s="167"/>
      <c r="AA879" s="167"/>
      <c r="AB879" s="167"/>
      <c r="AC879" s="167"/>
      <c r="AD879" s="167"/>
      <c r="AE879" s="167"/>
      <c r="AF879" s="167"/>
      <c r="AG879" s="167"/>
      <c r="AH879" s="167"/>
      <c r="AI879" s="167"/>
      <c r="AJ879" s="167"/>
      <c r="AK879" s="167"/>
      <c r="AL879" s="167"/>
      <c r="AM879" s="153"/>
      <c r="AN879" s="153"/>
    </row>
    <row r="880" spans="14:40" s="157" customFormat="1">
      <c r="N880" s="166"/>
      <c r="O880" s="166"/>
      <c r="P880" s="166"/>
      <c r="Q880" s="166"/>
      <c r="R880" s="166"/>
      <c r="S880" s="166"/>
      <c r="T880" s="166"/>
      <c r="U880" s="166"/>
      <c r="V880" s="167"/>
      <c r="W880" s="167"/>
      <c r="X880" s="166"/>
      <c r="Y880" s="167"/>
      <c r="Z880" s="167"/>
      <c r="AA880" s="167"/>
      <c r="AB880" s="167"/>
      <c r="AC880" s="167"/>
      <c r="AD880" s="167"/>
      <c r="AE880" s="167"/>
      <c r="AF880" s="167"/>
      <c r="AG880" s="167"/>
      <c r="AH880" s="167"/>
      <c r="AI880" s="167"/>
      <c r="AJ880" s="167"/>
      <c r="AK880" s="167"/>
      <c r="AL880" s="167"/>
      <c r="AM880" s="153"/>
      <c r="AN880" s="153"/>
    </row>
    <row r="881" spans="14:40" s="157" customFormat="1">
      <c r="N881" s="166"/>
      <c r="O881" s="166"/>
      <c r="P881" s="166"/>
      <c r="Q881" s="166"/>
      <c r="R881" s="166"/>
      <c r="S881" s="166"/>
      <c r="T881" s="166"/>
      <c r="U881" s="166"/>
      <c r="V881" s="167"/>
      <c r="W881" s="167"/>
      <c r="X881" s="166"/>
      <c r="Y881" s="167"/>
      <c r="Z881" s="167"/>
      <c r="AA881" s="167"/>
      <c r="AB881" s="167"/>
      <c r="AC881" s="167"/>
      <c r="AD881" s="167"/>
      <c r="AE881" s="167"/>
      <c r="AF881" s="167"/>
      <c r="AG881" s="167"/>
      <c r="AH881" s="167"/>
      <c r="AI881" s="167"/>
      <c r="AJ881" s="167"/>
      <c r="AK881" s="167"/>
      <c r="AL881" s="167"/>
      <c r="AM881" s="153"/>
      <c r="AN881" s="153"/>
    </row>
    <row r="882" spans="14:40" s="157" customFormat="1">
      <c r="N882" s="166"/>
      <c r="O882" s="166"/>
      <c r="P882" s="166"/>
      <c r="Q882" s="166"/>
      <c r="R882" s="166"/>
      <c r="S882" s="166"/>
      <c r="T882" s="166"/>
      <c r="U882" s="166"/>
      <c r="V882" s="167"/>
      <c r="W882" s="167"/>
      <c r="X882" s="166"/>
      <c r="Y882" s="167"/>
      <c r="Z882" s="167"/>
      <c r="AA882" s="167"/>
      <c r="AB882" s="167"/>
      <c r="AC882" s="167"/>
      <c r="AD882" s="167"/>
      <c r="AE882" s="167"/>
      <c r="AF882" s="167"/>
      <c r="AG882" s="167"/>
      <c r="AH882" s="167"/>
      <c r="AI882" s="167"/>
      <c r="AJ882" s="167"/>
      <c r="AK882" s="167"/>
      <c r="AL882" s="167"/>
      <c r="AM882" s="153"/>
      <c r="AN882" s="153"/>
    </row>
    <row r="883" spans="14:40" s="157" customFormat="1">
      <c r="N883" s="166"/>
      <c r="O883" s="166"/>
      <c r="P883" s="166"/>
      <c r="Q883" s="166"/>
      <c r="R883" s="166"/>
      <c r="S883" s="166"/>
      <c r="T883" s="166"/>
      <c r="U883" s="166"/>
      <c r="V883" s="167"/>
      <c r="W883" s="167"/>
      <c r="X883" s="166"/>
      <c r="Y883" s="167"/>
      <c r="Z883" s="167"/>
      <c r="AA883" s="167"/>
      <c r="AB883" s="167"/>
      <c r="AC883" s="167"/>
      <c r="AD883" s="167"/>
      <c r="AE883" s="167"/>
      <c r="AF883" s="167"/>
      <c r="AG883" s="167"/>
      <c r="AH883" s="167"/>
      <c r="AI883" s="167"/>
      <c r="AJ883" s="167"/>
      <c r="AK883" s="167"/>
      <c r="AL883" s="167"/>
      <c r="AM883" s="153"/>
      <c r="AN883" s="153"/>
    </row>
    <row r="884" spans="14:40" s="157" customFormat="1">
      <c r="N884" s="166"/>
      <c r="O884" s="166"/>
      <c r="P884" s="166"/>
      <c r="Q884" s="166"/>
      <c r="R884" s="166"/>
      <c r="S884" s="166"/>
      <c r="T884" s="166"/>
      <c r="U884" s="166"/>
      <c r="V884" s="167"/>
      <c r="W884" s="167"/>
      <c r="X884" s="166"/>
      <c r="Y884" s="167"/>
      <c r="Z884" s="167"/>
      <c r="AA884" s="167"/>
      <c r="AB884" s="167"/>
      <c r="AC884" s="167"/>
      <c r="AD884" s="167"/>
      <c r="AE884" s="167"/>
      <c r="AF884" s="167"/>
      <c r="AG884" s="167"/>
      <c r="AH884" s="167"/>
      <c r="AI884" s="167"/>
      <c r="AJ884" s="167"/>
      <c r="AK884" s="167"/>
      <c r="AL884" s="167"/>
      <c r="AM884" s="153"/>
      <c r="AN884" s="153"/>
    </row>
    <row r="885" spans="14:40" s="157" customFormat="1">
      <c r="N885" s="166"/>
      <c r="O885" s="166"/>
      <c r="P885" s="166"/>
      <c r="Q885" s="166"/>
      <c r="R885" s="166"/>
      <c r="S885" s="166"/>
      <c r="T885" s="166"/>
      <c r="U885" s="166"/>
      <c r="V885" s="167"/>
      <c r="W885" s="167"/>
      <c r="X885" s="166"/>
      <c r="Y885" s="167"/>
      <c r="Z885" s="167"/>
      <c r="AA885" s="167"/>
      <c r="AB885" s="167"/>
      <c r="AC885" s="167"/>
      <c r="AD885" s="167"/>
      <c r="AE885" s="167"/>
      <c r="AF885" s="167"/>
      <c r="AG885" s="167"/>
      <c r="AH885" s="167"/>
      <c r="AI885" s="167"/>
      <c r="AJ885" s="167"/>
      <c r="AK885" s="167"/>
      <c r="AL885" s="167"/>
      <c r="AM885" s="153"/>
      <c r="AN885" s="153"/>
    </row>
    <row r="886" spans="14:40" s="157" customFormat="1">
      <c r="N886" s="166"/>
      <c r="O886" s="166"/>
      <c r="P886" s="166"/>
      <c r="Q886" s="166"/>
      <c r="R886" s="166"/>
      <c r="S886" s="166"/>
      <c r="T886" s="166"/>
      <c r="U886" s="166"/>
      <c r="V886" s="167"/>
      <c r="W886" s="167"/>
      <c r="X886" s="166"/>
      <c r="Y886" s="167"/>
      <c r="Z886" s="167"/>
      <c r="AA886" s="167"/>
      <c r="AB886" s="167"/>
      <c r="AC886" s="167"/>
      <c r="AD886" s="167"/>
      <c r="AE886" s="167"/>
      <c r="AF886" s="167"/>
      <c r="AG886" s="167"/>
      <c r="AH886" s="167"/>
      <c r="AI886" s="167"/>
      <c r="AJ886" s="167"/>
      <c r="AK886" s="167"/>
      <c r="AL886" s="167"/>
      <c r="AM886" s="153"/>
      <c r="AN886" s="153"/>
    </row>
    <row r="887" spans="14:40" s="157" customFormat="1">
      <c r="N887" s="166"/>
      <c r="O887" s="166"/>
      <c r="P887" s="166"/>
      <c r="Q887" s="166"/>
      <c r="R887" s="166"/>
      <c r="S887" s="166"/>
      <c r="T887" s="166"/>
      <c r="U887" s="166"/>
      <c r="V887" s="167"/>
      <c r="W887" s="167"/>
      <c r="X887" s="166"/>
      <c r="Y887" s="167"/>
      <c r="Z887" s="167"/>
      <c r="AA887" s="167"/>
      <c r="AB887" s="167"/>
      <c r="AC887" s="167"/>
      <c r="AD887" s="167"/>
      <c r="AE887" s="167"/>
      <c r="AF887" s="167"/>
      <c r="AG887" s="167"/>
      <c r="AH887" s="167"/>
      <c r="AI887" s="167"/>
      <c r="AJ887" s="167"/>
      <c r="AK887" s="167"/>
      <c r="AL887" s="167"/>
      <c r="AM887" s="153"/>
      <c r="AN887" s="153"/>
    </row>
    <row r="888" spans="14:40" s="157" customFormat="1">
      <c r="N888" s="166"/>
      <c r="O888" s="166"/>
      <c r="P888" s="166"/>
      <c r="Q888" s="166"/>
      <c r="R888" s="166"/>
      <c r="S888" s="166"/>
      <c r="T888" s="166"/>
      <c r="U888" s="166"/>
      <c r="V888" s="167"/>
      <c r="W888" s="167"/>
      <c r="X888" s="166"/>
      <c r="Y888" s="167"/>
      <c r="Z888" s="167"/>
      <c r="AA888" s="167"/>
      <c r="AB888" s="167"/>
      <c r="AC888" s="167"/>
      <c r="AD888" s="167"/>
      <c r="AE888" s="167"/>
      <c r="AF888" s="167"/>
      <c r="AG888" s="167"/>
      <c r="AH888" s="167"/>
      <c r="AI888" s="167"/>
      <c r="AJ888" s="167"/>
      <c r="AK888" s="167"/>
      <c r="AL888" s="167"/>
      <c r="AM888" s="153"/>
      <c r="AN888" s="153"/>
    </row>
    <row r="889" spans="14:40" s="157" customFormat="1">
      <c r="N889" s="166"/>
      <c r="O889" s="166"/>
      <c r="P889" s="166"/>
      <c r="Q889" s="166"/>
      <c r="R889" s="166"/>
      <c r="S889" s="166"/>
      <c r="T889" s="166"/>
      <c r="U889" s="166"/>
      <c r="V889" s="167"/>
      <c r="W889" s="167"/>
      <c r="X889" s="166"/>
      <c r="Y889" s="167"/>
      <c r="Z889" s="167"/>
      <c r="AA889" s="167"/>
      <c r="AB889" s="167"/>
      <c r="AC889" s="167"/>
      <c r="AD889" s="167"/>
      <c r="AE889" s="167"/>
      <c r="AF889" s="167"/>
      <c r="AG889" s="167"/>
      <c r="AH889" s="167"/>
      <c r="AI889" s="167"/>
      <c r="AJ889" s="167"/>
      <c r="AK889" s="167"/>
      <c r="AL889" s="167"/>
      <c r="AM889" s="153"/>
      <c r="AN889" s="153"/>
    </row>
    <row r="890" spans="14:40" s="157" customFormat="1">
      <c r="N890" s="166"/>
      <c r="O890" s="166"/>
      <c r="P890" s="166"/>
      <c r="Q890" s="166"/>
      <c r="R890" s="166"/>
      <c r="S890" s="166"/>
      <c r="T890" s="166"/>
      <c r="U890" s="166"/>
      <c r="V890" s="167"/>
      <c r="W890" s="167"/>
      <c r="X890" s="166"/>
      <c r="Y890" s="167"/>
      <c r="Z890" s="167"/>
      <c r="AA890" s="167"/>
      <c r="AB890" s="167"/>
      <c r="AC890" s="167"/>
      <c r="AD890" s="167"/>
      <c r="AE890" s="167"/>
      <c r="AF890" s="167"/>
      <c r="AG890" s="167"/>
      <c r="AH890" s="167"/>
      <c r="AI890" s="167"/>
      <c r="AJ890" s="167"/>
      <c r="AK890" s="167"/>
      <c r="AL890" s="167"/>
      <c r="AM890" s="153"/>
      <c r="AN890" s="153"/>
    </row>
    <row r="891" spans="14:40" s="157" customFormat="1">
      <c r="N891" s="166"/>
      <c r="O891" s="166"/>
      <c r="P891" s="166"/>
      <c r="Q891" s="166"/>
      <c r="R891" s="166"/>
      <c r="S891" s="166"/>
      <c r="T891" s="166"/>
      <c r="U891" s="166"/>
      <c r="V891" s="167"/>
      <c r="W891" s="167"/>
      <c r="X891" s="166"/>
      <c r="Y891" s="167"/>
      <c r="Z891" s="167"/>
      <c r="AA891" s="167"/>
      <c r="AB891" s="167"/>
      <c r="AC891" s="167"/>
      <c r="AD891" s="167"/>
      <c r="AE891" s="167"/>
      <c r="AF891" s="167"/>
      <c r="AG891" s="167"/>
      <c r="AH891" s="167"/>
      <c r="AI891" s="167"/>
      <c r="AJ891" s="167"/>
      <c r="AK891" s="167"/>
      <c r="AL891" s="167"/>
      <c r="AM891" s="153"/>
      <c r="AN891" s="153"/>
    </row>
    <row r="892" spans="14:40" s="157" customFormat="1">
      <c r="N892" s="166"/>
      <c r="O892" s="166"/>
      <c r="P892" s="166"/>
      <c r="Q892" s="166"/>
      <c r="R892" s="166"/>
      <c r="S892" s="166"/>
      <c r="T892" s="166"/>
      <c r="U892" s="166"/>
      <c r="V892" s="167"/>
      <c r="W892" s="167"/>
      <c r="X892" s="166"/>
      <c r="Y892" s="167"/>
      <c r="Z892" s="167"/>
      <c r="AA892" s="167"/>
      <c r="AB892" s="167"/>
      <c r="AC892" s="167"/>
      <c r="AD892" s="167"/>
      <c r="AE892" s="167"/>
      <c r="AF892" s="167"/>
      <c r="AG892" s="167"/>
      <c r="AH892" s="167"/>
      <c r="AI892" s="167"/>
      <c r="AJ892" s="167"/>
      <c r="AK892" s="167"/>
      <c r="AL892" s="167"/>
      <c r="AM892" s="153"/>
      <c r="AN892" s="153"/>
    </row>
    <row r="893" spans="14:40" s="157" customFormat="1">
      <c r="N893" s="166"/>
      <c r="O893" s="166"/>
      <c r="P893" s="166"/>
      <c r="Q893" s="166"/>
      <c r="R893" s="166"/>
      <c r="S893" s="166"/>
      <c r="T893" s="166"/>
      <c r="U893" s="166"/>
      <c r="V893" s="167"/>
      <c r="W893" s="167"/>
      <c r="X893" s="166"/>
      <c r="Y893" s="167"/>
      <c r="Z893" s="167"/>
      <c r="AA893" s="167"/>
      <c r="AB893" s="167"/>
      <c r="AC893" s="167"/>
      <c r="AD893" s="167"/>
      <c r="AE893" s="167"/>
      <c r="AF893" s="167"/>
      <c r="AG893" s="167"/>
      <c r="AH893" s="167"/>
      <c r="AI893" s="167"/>
      <c r="AJ893" s="167"/>
      <c r="AK893" s="167"/>
      <c r="AL893" s="167"/>
      <c r="AM893" s="153"/>
      <c r="AN893" s="153"/>
    </row>
    <row r="894" spans="14:40" s="157" customFormat="1">
      <c r="N894" s="166"/>
      <c r="O894" s="166"/>
      <c r="P894" s="166"/>
      <c r="Q894" s="166"/>
      <c r="R894" s="166"/>
      <c r="S894" s="166"/>
      <c r="T894" s="166"/>
      <c r="U894" s="166"/>
      <c r="V894" s="167"/>
      <c r="W894" s="167"/>
      <c r="X894" s="166"/>
      <c r="Y894" s="167"/>
      <c r="Z894" s="167"/>
      <c r="AA894" s="167"/>
      <c r="AB894" s="167"/>
      <c r="AC894" s="167"/>
      <c r="AD894" s="167"/>
      <c r="AE894" s="167"/>
      <c r="AF894" s="167"/>
      <c r="AG894" s="167"/>
      <c r="AH894" s="167"/>
      <c r="AI894" s="167"/>
      <c r="AJ894" s="167"/>
      <c r="AK894" s="167"/>
      <c r="AL894" s="167"/>
      <c r="AM894" s="153"/>
      <c r="AN894" s="153"/>
    </row>
    <row r="895" spans="14:40" s="157" customFormat="1">
      <c r="N895" s="166"/>
      <c r="O895" s="166"/>
      <c r="P895" s="166"/>
      <c r="Q895" s="166"/>
      <c r="R895" s="166"/>
      <c r="S895" s="166"/>
      <c r="T895" s="166"/>
      <c r="U895" s="166"/>
      <c r="V895" s="167"/>
      <c r="W895" s="167"/>
      <c r="X895" s="166"/>
      <c r="Y895" s="167"/>
      <c r="Z895" s="167"/>
      <c r="AA895" s="167"/>
      <c r="AB895" s="167"/>
      <c r="AC895" s="167"/>
      <c r="AD895" s="167"/>
      <c r="AE895" s="167"/>
      <c r="AF895" s="167"/>
      <c r="AG895" s="167"/>
      <c r="AH895" s="167"/>
      <c r="AI895" s="167"/>
      <c r="AJ895" s="167"/>
      <c r="AK895" s="167"/>
      <c r="AL895" s="167"/>
      <c r="AM895" s="153"/>
      <c r="AN895" s="153"/>
    </row>
    <row r="896" spans="14:40" s="157" customFormat="1">
      <c r="N896" s="166"/>
      <c r="O896" s="166"/>
      <c r="P896" s="166"/>
      <c r="Q896" s="166"/>
      <c r="R896" s="166"/>
      <c r="S896" s="166"/>
      <c r="T896" s="166"/>
      <c r="U896" s="166"/>
      <c r="V896" s="167"/>
      <c r="W896" s="167"/>
      <c r="X896" s="166"/>
      <c r="Y896" s="167"/>
      <c r="Z896" s="167"/>
      <c r="AA896" s="167"/>
      <c r="AB896" s="167"/>
      <c r="AC896" s="167"/>
      <c r="AD896" s="167"/>
      <c r="AE896" s="167"/>
      <c r="AF896" s="167"/>
      <c r="AG896" s="167"/>
      <c r="AH896" s="167"/>
      <c r="AI896" s="167"/>
      <c r="AJ896" s="167"/>
      <c r="AK896" s="167"/>
      <c r="AL896" s="167"/>
      <c r="AM896" s="153"/>
      <c r="AN896" s="153"/>
    </row>
    <row r="897" spans="14:40" s="157" customFormat="1">
      <c r="N897" s="166"/>
      <c r="O897" s="166"/>
      <c r="P897" s="166"/>
      <c r="Q897" s="166"/>
      <c r="R897" s="166"/>
      <c r="S897" s="166"/>
      <c r="T897" s="166"/>
      <c r="U897" s="166"/>
      <c r="V897" s="167"/>
      <c r="W897" s="167"/>
      <c r="X897" s="166"/>
      <c r="Y897" s="167"/>
      <c r="Z897" s="167"/>
      <c r="AA897" s="167"/>
      <c r="AB897" s="167"/>
      <c r="AC897" s="167"/>
      <c r="AD897" s="167"/>
      <c r="AE897" s="167"/>
      <c r="AF897" s="167"/>
      <c r="AG897" s="167"/>
      <c r="AH897" s="167"/>
      <c r="AI897" s="167"/>
      <c r="AJ897" s="167"/>
      <c r="AK897" s="167"/>
      <c r="AL897" s="167"/>
      <c r="AM897" s="153"/>
      <c r="AN897" s="153"/>
    </row>
    <row r="898" spans="14:40" s="157" customFormat="1">
      <c r="N898" s="166"/>
      <c r="O898" s="166"/>
      <c r="P898" s="166"/>
      <c r="Q898" s="166"/>
      <c r="R898" s="166"/>
      <c r="S898" s="166"/>
      <c r="T898" s="166"/>
      <c r="U898" s="166"/>
      <c r="V898" s="167"/>
      <c r="W898" s="167"/>
      <c r="X898" s="166"/>
      <c r="Y898" s="167"/>
      <c r="Z898" s="167"/>
      <c r="AA898" s="167"/>
      <c r="AB898" s="167"/>
      <c r="AC898" s="167"/>
      <c r="AD898" s="167"/>
      <c r="AE898" s="167"/>
      <c r="AF898" s="167"/>
      <c r="AG898" s="167"/>
      <c r="AH898" s="167"/>
      <c r="AI898" s="167"/>
      <c r="AJ898" s="167"/>
      <c r="AK898" s="167"/>
      <c r="AL898" s="167"/>
      <c r="AM898" s="153"/>
      <c r="AN898" s="153"/>
    </row>
    <row r="899" spans="14:40" s="157" customFormat="1">
      <c r="N899" s="166"/>
      <c r="O899" s="166"/>
      <c r="P899" s="166"/>
      <c r="Q899" s="166"/>
      <c r="R899" s="166"/>
      <c r="S899" s="166"/>
      <c r="T899" s="166"/>
      <c r="U899" s="166"/>
      <c r="V899" s="167"/>
      <c r="W899" s="167"/>
      <c r="X899" s="166"/>
      <c r="Y899" s="167"/>
      <c r="Z899" s="167"/>
      <c r="AA899" s="167"/>
      <c r="AB899" s="167"/>
      <c r="AC899" s="167"/>
      <c r="AD899" s="167"/>
      <c r="AE899" s="167"/>
      <c r="AF899" s="167"/>
      <c r="AG899" s="167"/>
      <c r="AH899" s="167"/>
      <c r="AI899" s="167"/>
      <c r="AJ899" s="167"/>
      <c r="AK899" s="167"/>
      <c r="AL899" s="167"/>
      <c r="AM899" s="153"/>
      <c r="AN899" s="153"/>
    </row>
    <row r="900" spans="14:40" s="157" customFormat="1">
      <c r="N900" s="166"/>
      <c r="O900" s="166"/>
      <c r="P900" s="166"/>
      <c r="Q900" s="166"/>
      <c r="R900" s="166"/>
      <c r="S900" s="166"/>
      <c r="T900" s="166"/>
      <c r="U900" s="166"/>
      <c r="V900" s="167"/>
      <c r="W900" s="167"/>
      <c r="X900" s="166"/>
      <c r="Y900" s="167"/>
      <c r="Z900" s="167"/>
      <c r="AA900" s="167"/>
      <c r="AB900" s="167"/>
      <c r="AC900" s="167"/>
      <c r="AD900" s="167"/>
      <c r="AE900" s="167"/>
      <c r="AF900" s="167"/>
      <c r="AG900" s="167"/>
      <c r="AH900" s="167"/>
      <c r="AI900" s="167"/>
      <c r="AJ900" s="167"/>
      <c r="AK900" s="167"/>
      <c r="AL900" s="167"/>
      <c r="AM900" s="153"/>
      <c r="AN900" s="153"/>
    </row>
    <row r="901" spans="14:40" s="157" customFormat="1">
      <c r="N901" s="166"/>
      <c r="O901" s="166"/>
      <c r="P901" s="166"/>
      <c r="Q901" s="166"/>
      <c r="R901" s="166"/>
      <c r="S901" s="166"/>
      <c r="T901" s="166"/>
      <c r="U901" s="166"/>
      <c r="V901" s="167"/>
      <c r="W901" s="167"/>
      <c r="X901" s="166"/>
      <c r="Y901" s="167"/>
      <c r="Z901" s="167"/>
      <c r="AA901" s="167"/>
      <c r="AB901" s="167"/>
      <c r="AC901" s="167"/>
      <c r="AD901" s="167"/>
      <c r="AE901" s="167"/>
      <c r="AF901" s="167"/>
      <c r="AG901" s="167"/>
      <c r="AH901" s="167"/>
      <c r="AI901" s="167"/>
      <c r="AJ901" s="167"/>
      <c r="AK901" s="167"/>
      <c r="AL901" s="167"/>
      <c r="AM901" s="153"/>
      <c r="AN901" s="153"/>
    </row>
    <row r="902" spans="14:40" s="157" customFormat="1">
      <c r="N902" s="166"/>
      <c r="O902" s="166"/>
      <c r="P902" s="166"/>
      <c r="Q902" s="166"/>
      <c r="R902" s="166"/>
      <c r="S902" s="166"/>
      <c r="T902" s="166"/>
      <c r="U902" s="166"/>
      <c r="V902" s="167"/>
      <c r="W902" s="167"/>
      <c r="X902" s="166"/>
      <c r="Y902" s="167"/>
      <c r="Z902" s="167"/>
      <c r="AA902" s="167"/>
      <c r="AB902" s="167"/>
      <c r="AC902" s="167"/>
      <c r="AD902" s="167"/>
      <c r="AE902" s="167"/>
      <c r="AF902" s="167"/>
      <c r="AG902" s="167"/>
      <c r="AH902" s="167"/>
      <c r="AI902" s="167"/>
      <c r="AJ902" s="167"/>
      <c r="AK902" s="167"/>
      <c r="AL902" s="167"/>
      <c r="AM902" s="153"/>
      <c r="AN902" s="153"/>
    </row>
    <row r="903" spans="14:40" s="157" customFormat="1">
      <c r="N903" s="166"/>
      <c r="O903" s="166"/>
      <c r="P903" s="166"/>
      <c r="Q903" s="166"/>
      <c r="R903" s="166"/>
      <c r="S903" s="166"/>
      <c r="T903" s="166"/>
      <c r="U903" s="166"/>
      <c r="V903" s="167"/>
      <c r="W903" s="167"/>
      <c r="X903" s="166"/>
      <c r="Y903" s="167"/>
      <c r="Z903" s="167"/>
      <c r="AA903" s="167"/>
      <c r="AB903" s="167"/>
      <c r="AC903" s="167"/>
      <c r="AD903" s="167"/>
      <c r="AE903" s="167"/>
      <c r="AF903" s="167"/>
      <c r="AG903" s="167"/>
      <c r="AH903" s="167"/>
      <c r="AI903" s="167"/>
      <c r="AJ903" s="167"/>
      <c r="AK903" s="167"/>
      <c r="AL903" s="167"/>
      <c r="AM903" s="153"/>
      <c r="AN903" s="153"/>
    </row>
    <row r="904" spans="14:40" s="157" customFormat="1">
      <c r="N904" s="166"/>
      <c r="O904" s="166"/>
      <c r="P904" s="166"/>
      <c r="Q904" s="166"/>
      <c r="R904" s="166"/>
      <c r="S904" s="166"/>
      <c r="T904" s="166"/>
      <c r="U904" s="166"/>
      <c r="V904" s="167"/>
      <c r="W904" s="167"/>
      <c r="X904" s="166"/>
      <c r="Y904" s="167"/>
      <c r="Z904" s="167"/>
      <c r="AA904" s="167"/>
      <c r="AB904" s="167"/>
      <c r="AC904" s="167"/>
      <c r="AD904" s="167"/>
      <c r="AE904" s="167"/>
      <c r="AF904" s="167"/>
      <c r="AG904" s="167"/>
      <c r="AH904" s="167"/>
      <c r="AI904" s="167"/>
      <c r="AJ904" s="167"/>
      <c r="AK904" s="167"/>
      <c r="AL904" s="167"/>
      <c r="AM904" s="153"/>
      <c r="AN904" s="153"/>
    </row>
    <row r="905" spans="14:40" s="157" customFormat="1">
      <c r="N905" s="166"/>
      <c r="O905" s="166"/>
      <c r="P905" s="166"/>
      <c r="Q905" s="166"/>
      <c r="R905" s="166"/>
      <c r="S905" s="166"/>
      <c r="T905" s="166"/>
      <c r="U905" s="166"/>
      <c r="V905" s="167"/>
      <c r="W905" s="167"/>
      <c r="X905" s="166"/>
      <c r="Y905" s="167"/>
      <c r="Z905" s="167"/>
      <c r="AA905" s="167"/>
      <c r="AB905" s="167"/>
      <c r="AC905" s="167"/>
      <c r="AD905" s="167"/>
      <c r="AE905" s="167"/>
      <c r="AF905" s="167"/>
      <c r="AG905" s="167"/>
      <c r="AH905" s="167"/>
      <c r="AI905" s="167"/>
      <c r="AJ905" s="167"/>
      <c r="AK905" s="167"/>
      <c r="AL905" s="167"/>
      <c r="AM905" s="153"/>
      <c r="AN905" s="153"/>
    </row>
    <row r="906" spans="14:40" s="157" customFormat="1">
      <c r="N906" s="166"/>
      <c r="O906" s="166"/>
      <c r="P906" s="166"/>
      <c r="Q906" s="166"/>
      <c r="R906" s="166"/>
      <c r="S906" s="166"/>
      <c r="T906" s="166"/>
      <c r="U906" s="166"/>
      <c r="V906" s="167"/>
      <c r="W906" s="167"/>
      <c r="X906" s="166"/>
      <c r="Y906" s="167"/>
      <c r="Z906" s="167"/>
      <c r="AA906" s="167"/>
      <c r="AB906" s="167"/>
      <c r="AC906" s="167"/>
      <c r="AD906" s="167"/>
      <c r="AE906" s="167"/>
      <c r="AF906" s="167"/>
      <c r="AG906" s="167"/>
      <c r="AH906" s="167"/>
      <c r="AI906" s="167"/>
      <c r="AJ906" s="167"/>
      <c r="AK906" s="167"/>
      <c r="AL906" s="167"/>
      <c r="AM906" s="153"/>
      <c r="AN906" s="153"/>
    </row>
    <row r="907" spans="14:40" s="157" customFormat="1">
      <c r="N907" s="166"/>
      <c r="O907" s="166"/>
      <c r="P907" s="166"/>
      <c r="Q907" s="166"/>
      <c r="R907" s="166"/>
      <c r="S907" s="166"/>
      <c r="T907" s="166"/>
      <c r="U907" s="166"/>
      <c r="V907" s="167"/>
      <c r="W907" s="167"/>
      <c r="X907" s="166"/>
      <c r="Y907" s="167"/>
      <c r="Z907" s="167"/>
      <c r="AA907" s="167"/>
      <c r="AB907" s="167"/>
      <c r="AC907" s="167"/>
      <c r="AD907" s="167"/>
      <c r="AE907" s="167"/>
      <c r="AF907" s="167"/>
      <c r="AG907" s="167"/>
      <c r="AH907" s="167"/>
      <c r="AI907" s="167"/>
      <c r="AJ907" s="167"/>
      <c r="AK907" s="167"/>
      <c r="AL907" s="167"/>
      <c r="AM907" s="153"/>
      <c r="AN907" s="153"/>
    </row>
    <row r="908" spans="14:40" s="157" customFormat="1">
      <c r="N908" s="166"/>
      <c r="O908" s="166"/>
      <c r="P908" s="166"/>
      <c r="Q908" s="166"/>
      <c r="R908" s="166"/>
      <c r="S908" s="166"/>
      <c r="T908" s="166"/>
      <c r="U908" s="166"/>
      <c r="V908" s="167"/>
      <c r="W908" s="167"/>
      <c r="X908" s="166"/>
      <c r="Y908" s="167"/>
      <c r="Z908" s="167"/>
      <c r="AA908" s="167"/>
      <c r="AB908" s="167"/>
      <c r="AC908" s="167"/>
      <c r="AD908" s="167"/>
      <c r="AE908" s="167"/>
      <c r="AF908" s="167"/>
      <c r="AG908" s="167"/>
      <c r="AH908" s="167"/>
      <c r="AI908" s="167"/>
      <c r="AJ908" s="167"/>
      <c r="AK908" s="167"/>
      <c r="AL908" s="167"/>
      <c r="AM908" s="153"/>
      <c r="AN908" s="153"/>
    </row>
    <row r="909" spans="14:40" s="157" customFormat="1">
      <c r="N909" s="166"/>
      <c r="O909" s="166"/>
      <c r="P909" s="166"/>
      <c r="Q909" s="166"/>
      <c r="R909" s="166"/>
      <c r="S909" s="166"/>
      <c r="T909" s="166"/>
      <c r="U909" s="166"/>
      <c r="V909" s="167"/>
      <c r="W909" s="167"/>
      <c r="X909" s="166"/>
      <c r="Y909" s="167"/>
      <c r="Z909" s="167"/>
      <c r="AA909" s="167"/>
      <c r="AB909" s="167"/>
      <c r="AC909" s="167"/>
      <c r="AD909" s="167"/>
      <c r="AE909" s="167"/>
      <c r="AF909" s="167"/>
      <c r="AG909" s="167"/>
      <c r="AH909" s="167"/>
      <c r="AI909" s="167"/>
      <c r="AJ909" s="167"/>
      <c r="AK909" s="167"/>
      <c r="AL909" s="167"/>
      <c r="AM909" s="153"/>
      <c r="AN909" s="153"/>
    </row>
    <row r="910" spans="14:40" s="157" customFormat="1">
      <c r="N910" s="166"/>
      <c r="O910" s="166"/>
      <c r="P910" s="166"/>
      <c r="Q910" s="166"/>
      <c r="R910" s="166"/>
      <c r="S910" s="166"/>
      <c r="T910" s="166"/>
      <c r="U910" s="166"/>
      <c r="V910" s="167"/>
      <c r="W910" s="167"/>
      <c r="X910" s="166"/>
      <c r="Y910" s="167"/>
      <c r="Z910" s="167"/>
      <c r="AA910" s="167"/>
      <c r="AB910" s="167"/>
      <c r="AC910" s="167"/>
      <c r="AD910" s="167"/>
      <c r="AE910" s="167"/>
      <c r="AF910" s="167"/>
      <c r="AG910" s="167"/>
      <c r="AH910" s="167"/>
      <c r="AI910" s="167"/>
      <c r="AJ910" s="167"/>
      <c r="AK910" s="167"/>
      <c r="AL910" s="167"/>
      <c r="AM910" s="153"/>
      <c r="AN910" s="153"/>
    </row>
    <row r="911" spans="14:40" s="157" customFormat="1">
      <c r="N911" s="166"/>
      <c r="O911" s="166"/>
      <c r="P911" s="166"/>
      <c r="Q911" s="166"/>
      <c r="R911" s="166"/>
      <c r="S911" s="166"/>
      <c r="T911" s="166"/>
      <c r="U911" s="166"/>
      <c r="V911" s="167"/>
      <c r="W911" s="167"/>
      <c r="X911" s="166"/>
      <c r="Y911" s="167"/>
      <c r="Z911" s="167"/>
      <c r="AA911" s="167"/>
      <c r="AB911" s="167"/>
      <c r="AC911" s="167"/>
      <c r="AD911" s="167"/>
      <c r="AE911" s="167"/>
      <c r="AF911" s="167"/>
      <c r="AG911" s="167"/>
      <c r="AH911" s="167"/>
      <c r="AI911" s="167"/>
      <c r="AJ911" s="167"/>
      <c r="AK911" s="167"/>
      <c r="AL911" s="167"/>
      <c r="AM911" s="153"/>
      <c r="AN911" s="153"/>
    </row>
    <row r="912" spans="14:40" s="157" customFormat="1">
      <c r="N912" s="166"/>
      <c r="O912" s="166"/>
      <c r="P912" s="166"/>
      <c r="Q912" s="166"/>
      <c r="R912" s="166"/>
      <c r="S912" s="166"/>
      <c r="T912" s="166"/>
      <c r="U912" s="166"/>
      <c r="V912" s="167"/>
      <c r="W912" s="167"/>
      <c r="X912" s="166"/>
      <c r="Y912" s="167"/>
      <c r="Z912" s="167"/>
      <c r="AA912" s="167"/>
      <c r="AB912" s="167"/>
      <c r="AC912" s="167"/>
      <c r="AD912" s="167"/>
      <c r="AE912" s="167"/>
      <c r="AF912" s="167"/>
      <c r="AG912" s="167"/>
      <c r="AH912" s="167"/>
      <c r="AI912" s="167"/>
      <c r="AJ912" s="167"/>
      <c r="AK912" s="167"/>
      <c r="AL912" s="167"/>
      <c r="AM912" s="153"/>
      <c r="AN912" s="153"/>
    </row>
    <row r="913" spans="14:40" s="157" customFormat="1">
      <c r="N913" s="166"/>
      <c r="O913" s="166"/>
      <c r="P913" s="166"/>
      <c r="Q913" s="166"/>
      <c r="R913" s="166"/>
      <c r="S913" s="166"/>
      <c r="T913" s="166"/>
      <c r="U913" s="166"/>
      <c r="V913" s="167"/>
      <c r="W913" s="167"/>
      <c r="X913" s="166"/>
      <c r="Y913" s="167"/>
      <c r="Z913" s="167"/>
      <c r="AA913" s="167"/>
      <c r="AB913" s="167"/>
      <c r="AC913" s="167"/>
      <c r="AD913" s="167"/>
      <c r="AE913" s="167"/>
      <c r="AF913" s="167"/>
      <c r="AG913" s="167"/>
      <c r="AH913" s="167"/>
      <c r="AI913" s="167"/>
      <c r="AJ913" s="167"/>
      <c r="AK913" s="167"/>
      <c r="AL913" s="167"/>
      <c r="AM913" s="153"/>
      <c r="AN913" s="153"/>
    </row>
    <row r="914" spans="14:40" s="157" customFormat="1">
      <c r="N914" s="166"/>
      <c r="O914" s="166"/>
      <c r="P914" s="166"/>
      <c r="Q914" s="166"/>
      <c r="R914" s="166"/>
      <c r="S914" s="166"/>
      <c r="T914" s="166"/>
      <c r="U914" s="166"/>
      <c r="V914" s="167"/>
      <c r="W914" s="167"/>
      <c r="X914" s="166"/>
      <c r="Y914" s="167"/>
      <c r="Z914" s="167"/>
      <c r="AA914" s="167"/>
      <c r="AB914" s="167"/>
      <c r="AC914" s="167"/>
      <c r="AD914" s="167"/>
      <c r="AE914" s="167"/>
      <c r="AF914" s="167"/>
      <c r="AG914" s="167"/>
      <c r="AH914" s="167"/>
      <c r="AI914" s="167"/>
      <c r="AJ914" s="167"/>
      <c r="AK914" s="167"/>
      <c r="AL914" s="167"/>
      <c r="AM914" s="153"/>
      <c r="AN914" s="153"/>
    </row>
    <row r="915" spans="14:40" s="157" customFormat="1">
      <c r="N915" s="166"/>
      <c r="O915" s="166"/>
      <c r="P915" s="166"/>
      <c r="Q915" s="166"/>
      <c r="R915" s="166"/>
      <c r="S915" s="166"/>
      <c r="T915" s="166"/>
      <c r="U915" s="166"/>
      <c r="V915" s="167"/>
      <c r="W915" s="167"/>
      <c r="X915" s="166"/>
      <c r="Y915" s="167"/>
      <c r="Z915" s="167"/>
      <c r="AA915" s="167"/>
      <c r="AB915" s="167"/>
      <c r="AC915" s="167"/>
      <c r="AD915" s="167"/>
      <c r="AE915" s="167"/>
      <c r="AF915" s="167"/>
      <c r="AG915" s="167"/>
      <c r="AH915" s="167"/>
      <c r="AI915" s="167"/>
      <c r="AJ915" s="167"/>
      <c r="AK915" s="167"/>
      <c r="AL915" s="167"/>
      <c r="AM915" s="153"/>
      <c r="AN915" s="153"/>
    </row>
    <row r="916" spans="14:40" s="157" customFormat="1">
      <c r="N916" s="166"/>
      <c r="O916" s="166"/>
      <c r="P916" s="166"/>
      <c r="Q916" s="166"/>
      <c r="R916" s="166"/>
      <c r="S916" s="166"/>
      <c r="T916" s="166"/>
      <c r="U916" s="166"/>
      <c r="V916" s="167"/>
      <c r="W916" s="167"/>
      <c r="X916" s="166"/>
      <c r="Y916" s="167"/>
      <c r="Z916" s="167"/>
      <c r="AA916" s="167"/>
      <c r="AB916" s="167"/>
      <c r="AC916" s="167"/>
      <c r="AD916" s="167"/>
      <c r="AE916" s="167"/>
      <c r="AF916" s="167"/>
      <c r="AG916" s="167"/>
      <c r="AH916" s="167"/>
      <c r="AI916" s="167"/>
      <c r="AJ916" s="167"/>
      <c r="AK916" s="167"/>
      <c r="AL916" s="167"/>
      <c r="AM916" s="153"/>
      <c r="AN916" s="153"/>
    </row>
    <row r="917" spans="14:40" s="157" customFormat="1">
      <c r="N917" s="166"/>
      <c r="O917" s="166"/>
      <c r="P917" s="166"/>
      <c r="Q917" s="166"/>
      <c r="R917" s="166"/>
      <c r="S917" s="166"/>
      <c r="T917" s="166"/>
      <c r="U917" s="166"/>
      <c r="V917" s="167"/>
      <c r="W917" s="167"/>
      <c r="X917" s="166"/>
      <c r="Y917" s="167"/>
      <c r="Z917" s="167"/>
      <c r="AA917" s="167"/>
      <c r="AB917" s="167"/>
      <c r="AC917" s="167"/>
      <c r="AD917" s="167"/>
      <c r="AE917" s="167"/>
      <c r="AF917" s="167"/>
      <c r="AG917" s="167"/>
      <c r="AH917" s="167"/>
      <c r="AI917" s="167"/>
      <c r="AJ917" s="167"/>
      <c r="AK917" s="167"/>
      <c r="AL917" s="167"/>
      <c r="AM917" s="153"/>
      <c r="AN917" s="153"/>
    </row>
    <row r="918" spans="14:40" s="157" customFormat="1">
      <c r="N918" s="166"/>
      <c r="O918" s="166"/>
      <c r="P918" s="166"/>
      <c r="Q918" s="166"/>
      <c r="R918" s="166"/>
      <c r="S918" s="166"/>
      <c r="T918" s="166"/>
      <c r="U918" s="166"/>
      <c r="V918" s="167"/>
      <c r="W918" s="167"/>
      <c r="X918" s="166"/>
      <c r="Y918" s="167"/>
      <c r="Z918" s="167"/>
      <c r="AA918" s="167"/>
      <c r="AB918" s="167"/>
      <c r="AC918" s="167"/>
      <c r="AD918" s="167"/>
      <c r="AE918" s="167"/>
      <c r="AF918" s="167"/>
      <c r="AG918" s="167"/>
      <c r="AH918" s="167"/>
      <c r="AI918" s="167"/>
      <c r="AJ918" s="167"/>
      <c r="AK918" s="167"/>
      <c r="AL918" s="167"/>
      <c r="AM918" s="153"/>
      <c r="AN918" s="153"/>
    </row>
    <row r="919" spans="14:40" s="157" customFormat="1">
      <c r="N919" s="166"/>
      <c r="O919" s="166"/>
      <c r="P919" s="166"/>
      <c r="Q919" s="166"/>
      <c r="R919" s="166"/>
      <c r="S919" s="166"/>
      <c r="T919" s="166"/>
      <c r="U919" s="166"/>
      <c r="V919" s="167"/>
      <c r="W919" s="167"/>
      <c r="X919" s="166"/>
      <c r="Y919" s="167"/>
      <c r="Z919" s="167"/>
      <c r="AA919" s="167"/>
      <c r="AB919" s="167"/>
      <c r="AC919" s="167"/>
      <c r="AD919" s="167"/>
      <c r="AE919" s="167"/>
      <c r="AF919" s="167"/>
      <c r="AG919" s="167"/>
      <c r="AH919" s="167"/>
      <c r="AI919" s="167"/>
      <c r="AJ919" s="167"/>
      <c r="AK919" s="167"/>
      <c r="AL919" s="167"/>
      <c r="AM919" s="153"/>
      <c r="AN919" s="153"/>
    </row>
    <row r="920" spans="14:40" s="157" customFormat="1">
      <c r="N920" s="166"/>
      <c r="O920" s="166"/>
      <c r="P920" s="166"/>
      <c r="Q920" s="166"/>
      <c r="R920" s="166"/>
      <c r="S920" s="166"/>
      <c r="T920" s="166"/>
      <c r="U920" s="166"/>
      <c r="V920" s="167"/>
      <c r="W920" s="167"/>
      <c r="X920" s="166"/>
      <c r="Y920" s="167"/>
      <c r="Z920" s="167"/>
      <c r="AA920" s="167"/>
      <c r="AB920" s="167"/>
      <c r="AC920" s="167"/>
      <c r="AD920" s="167"/>
      <c r="AE920" s="167"/>
      <c r="AF920" s="167"/>
      <c r="AG920" s="167"/>
      <c r="AH920" s="167"/>
      <c r="AI920" s="167"/>
      <c r="AJ920" s="167"/>
      <c r="AK920" s="167"/>
      <c r="AL920" s="167"/>
      <c r="AM920" s="153"/>
      <c r="AN920" s="153"/>
    </row>
    <row r="921" spans="14:40" s="157" customFormat="1">
      <c r="N921" s="166"/>
      <c r="O921" s="166"/>
      <c r="P921" s="166"/>
      <c r="Q921" s="166"/>
      <c r="R921" s="166"/>
      <c r="S921" s="166"/>
      <c r="T921" s="166"/>
      <c r="U921" s="166"/>
      <c r="V921" s="167"/>
      <c r="W921" s="167"/>
      <c r="X921" s="166"/>
      <c r="Y921" s="167"/>
      <c r="Z921" s="167"/>
      <c r="AA921" s="167"/>
      <c r="AB921" s="167"/>
      <c r="AC921" s="167"/>
      <c r="AD921" s="167"/>
      <c r="AE921" s="167"/>
      <c r="AF921" s="167"/>
      <c r="AG921" s="167"/>
      <c r="AH921" s="167"/>
      <c r="AI921" s="167"/>
      <c r="AJ921" s="167"/>
      <c r="AK921" s="167"/>
      <c r="AL921" s="167"/>
      <c r="AM921" s="153"/>
      <c r="AN921" s="153"/>
    </row>
    <row r="922" spans="14:40" s="157" customFormat="1">
      <c r="N922" s="166"/>
      <c r="O922" s="166"/>
      <c r="P922" s="166"/>
      <c r="Q922" s="166"/>
      <c r="R922" s="166"/>
      <c r="S922" s="166"/>
      <c r="T922" s="166"/>
      <c r="U922" s="166"/>
      <c r="V922" s="167"/>
      <c r="W922" s="167"/>
      <c r="X922" s="166"/>
      <c r="Y922" s="167"/>
      <c r="Z922" s="167"/>
      <c r="AA922" s="167"/>
      <c r="AB922" s="167"/>
      <c r="AC922" s="167"/>
      <c r="AD922" s="167"/>
      <c r="AE922" s="167"/>
      <c r="AF922" s="167"/>
      <c r="AG922" s="167"/>
      <c r="AH922" s="167"/>
      <c r="AI922" s="167"/>
      <c r="AJ922" s="167"/>
      <c r="AK922" s="167"/>
      <c r="AL922" s="167"/>
      <c r="AM922" s="153"/>
      <c r="AN922" s="153"/>
    </row>
    <row r="923" spans="14:40" s="157" customFormat="1">
      <c r="N923" s="166"/>
      <c r="O923" s="166"/>
      <c r="P923" s="166"/>
      <c r="Q923" s="166"/>
      <c r="R923" s="166"/>
      <c r="S923" s="166"/>
      <c r="T923" s="166"/>
      <c r="U923" s="166"/>
      <c r="V923" s="167"/>
      <c r="W923" s="167"/>
      <c r="X923" s="166"/>
      <c r="Y923" s="167"/>
      <c r="Z923" s="167"/>
      <c r="AA923" s="167"/>
      <c r="AB923" s="167"/>
      <c r="AC923" s="167"/>
      <c r="AD923" s="167"/>
      <c r="AE923" s="167"/>
      <c r="AF923" s="167"/>
      <c r="AG923" s="167"/>
      <c r="AH923" s="167"/>
      <c r="AI923" s="167"/>
      <c r="AJ923" s="167"/>
      <c r="AK923" s="167"/>
      <c r="AL923" s="167"/>
      <c r="AM923" s="153"/>
      <c r="AN923" s="153"/>
    </row>
    <row r="924" spans="14:40" s="157" customFormat="1">
      <c r="N924" s="166"/>
      <c r="O924" s="166"/>
      <c r="P924" s="166"/>
      <c r="Q924" s="166"/>
      <c r="R924" s="166"/>
      <c r="S924" s="166"/>
      <c r="T924" s="166"/>
      <c r="U924" s="166"/>
      <c r="V924" s="167"/>
      <c r="W924" s="167"/>
      <c r="X924" s="166"/>
      <c r="Y924" s="167"/>
      <c r="Z924" s="167"/>
      <c r="AA924" s="167"/>
      <c r="AB924" s="167"/>
      <c r="AC924" s="167"/>
      <c r="AD924" s="167"/>
      <c r="AE924" s="167"/>
      <c r="AF924" s="167"/>
      <c r="AG924" s="167"/>
      <c r="AH924" s="167"/>
      <c r="AI924" s="167"/>
      <c r="AJ924" s="167"/>
      <c r="AK924" s="167"/>
      <c r="AL924" s="167"/>
      <c r="AM924" s="153"/>
      <c r="AN924" s="153"/>
    </row>
    <row r="925" spans="14:40" s="157" customFormat="1">
      <c r="N925" s="166"/>
      <c r="O925" s="166"/>
      <c r="P925" s="166"/>
      <c r="Q925" s="166"/>
      <c r="R925" s="166"/>
      <c r="S925" s="166"/>
      <c r="T925" s="166"/>
      <c r="U925" s="166"/>
      <c r="V925" s="167"/>
      <c r="W925" s="167"/>
      <c r="X925" s="166"/>
      <c r="Y925" s="167"/>
      <c r="Z925" s="167"/>
      <c r="AA925" s="167"/>
      <c r="AB925" s="167"/>
      <c r="AC925" s="167"/>
      <c r="AD925" s="167"/>
      <c r="AE925" s="167"/>
      <c r="AF925" s="167"/>
      <c r="AG925" s="167"/>
      <c r="AH925" s="167"/>
      <c r="AI925" s="167"/>
      <c r="AJ925" s="167"/>
      <c r="AK925" s="167"/>
      <c r="AL925" s="167"/>
      <c r="AM925" s="153"/>
      <c r="AN925" s="153"/>
    </row>
    <row r="926" spans="14:40" s="157" customFormat="1">
      <c r="N926" s="166"/>
      <c r="O926" s="166"/>
      <c r="P926" s="166"/>
      <c r="Q926" s="166"/>
      <c r="R926" s="166"/>
      <c r="S926" s="166"/>
      <c r="T926" s="166"/>
      <c r="U926" s="166"/>
      <c r="V926" s="167"/>
      <c r="W926" s="167"/>
      <c r="X926" s="166"/>
      <c r="Y926" s="167"/>
      <c r="Z926" s="167"/>
      <c r="AA926" s="167"/>
      <c r="AB926" s="167"/>
      <c r="AC926" s="167"/>
      <c r="AD926" s="167"/>
      <c r="AE926" s="167"/>
      <c r="AF926" s="167"/>
      <c r="AG926" s="167"/>
      <c r="AH926" s="167"/>
      <c r="AI926" s="167"/>
      <c r="AJ926" s="167"/>
      <c r="AK926" s="167"/>
      <c r="AL926" s="167"/>
      <c r="AM926" s="153"/>
      <c r="AN926" s="153"/>
    </row>
    <row r="927" spans="14:40" s="157" customFormat="1">
      <c r="N927" s="166"/>
      <c r="O927" s="166"/>
      <c r="P927" s="166"/>
      <c r="Q927" s="166"/>
      <c r="R927" s="166"/>
      <c r="S927" s="166"/>
      <c r="T927" s="166"/>
      <c r="U927" s="166"/>
      <c r="V927" s="167"/>
      <c r="W927" s="167"/>
      <c r="X927" s="166"/>
      <c r="Y927" s="167"/>
      <c r="Z927" s="167"/>
      <c r="AA927" s="167"/>
      <c r="AB927" s="167"/>
      <c r="AC927" s="167"/>
      <c r="AD927" s="167"/>
      <c r="AE927" s="167"/>
      <c r="AF927" s="167"/>
      <c r="AG927" s="167"/>
      <c r="AH927" s="167"/>
      <c r="AI927" s="167"/>
      <c r="AJ927" s="167"/>
      <c r="AK927" s="167"/>
      <c r="AL927" s="167"/>
      <c r="AM927" s="153"/>
      <c r="AN927" s="153"/>
    </row>
    <row r="928" spans="14:40" s="157" customFormat="1">
      <c r="N928" s="166"/>
      <c r="O928" s="166"/>
      <c r="P928" s="166"/>
      <c r="Q928" s="166"/>
      <c r="R928" s="166"/>
      <c r="S928" s="166"/>
      <c r="T928" s="166"/>
      <c r="U928" s="166"/>
      <c r="V928" s="167"/>
      <c r="W928" s="167"/>
      <c r="X928" s="166"/>
      <c r="Y928" s="167"/>
      <c r="Z928" s="167"/>
      <c r="AA928" s="167"/>
      <c r="AB928" s="167"/>
      <c r="AC928" s="167"/>
      <c r="AD928" s="167"/>
      <c r="AE928" s="167"/>
      <c r="AF928" s="167"/>
      <c r="AG928" s="167"/>
      <c r="AH928" s="167"/>
      <c r="AI928" s="167"/>
      <c r="AJ928" s="167"/>
      <c r="AK928" s="167"/>
      <c r="AL928" s="167"/>
      <c r="AM928" s="153"/>
      <c r="AN928" s="153"/>
    </row>
    <row r="929" spans="14:40" s="157" customFormat="1">
      <c r="N929" s="166"/>
      <c r="O929" s="166"/>
      <c r="P929" s="166"/>
      <c r="Q929" s="166"/>
      <c r="R929" s="166"/>
      <c r="S929" s="166"/>
      <c r="T929" s="166"/>
      <c r="U929" s="166"/>
      <c r="V929" s="167"/>
      <c r="W929" s="167"/>
      <c r="X929" s="166"/>
      <c r="Y929" s="167"/>
      <c r="Z929" s="167"/>
      <c r="AA929" s="167"/>
      <c r="AB929" s="167"/>
      <c r="AC929" s="167"/>
      <c r="AD929" s="167"/>
      <c r="AE929" s="167"/>
      <c r="AF929" s="167"/>
      <c r="AG929" s="167"/>
      <c r="AH929" s="167"/>
      <c r="AI929" s="167"/>
      <c r="AJ929" s="167"/>
      <c r="AK929" s="167"/>
      <c r="AL929" s="167"/>
      <c r="AM929" s="153"/>
      <c r="AN929" s="153"/>
    </row>
    <row r="930" spans="14:40" s="157" customFormat="1">
      <c r="N930" s="166"/>
      <c r="O930" s="166"/>
      <c r="P930" s="166"/>
      <c r="Q930" s="166"/>
      <c r="R930" s="166"/>
      <c r="S930" s="166"/>
      <c r="T930" s="166"/>
      <c r="U930" s="166"/>
      <c r="V930" s="167"/>
      <c r="W930" s="167"/>
      <c r="X930" s="166"/>
      <c r="Y930" s="167"/>
      <c r="Z930" s="167"/>
      <c r="AA930" s="167"/>
      <c r="AB930" s="167"/>
      <c r="AC930" s="167"/>
      <c r="AD930" s="167"/>
      <c r="AE930" s="167"/>
      <c r="AF930" s="167"/>
      <c r="AG930" s="167"/>
      <c r="AH930" s="167"/>
      <c r="AI930" s="167"/>
      <c r="AJ930" s="167"/>
      <c r="AK930" s="167"/>
      <c r="AL930" s="167"/>
      <c r="AM930" s="153"/>
      <c r="AN930" s="153"/>
    </row>
    <row r="931" spans="14:40" s="157" customFormat="1">
      <c r="N931" s="166"/>
      <c r="O931" s="166"/>
      <c r="P931" s="166"/>
      <c r="Q931" s="166"/>
      <c r="R931" s="166"/>
      <c r="S931" s="166"/>
      <c r="T931" s="166"/>
      <c r="U931" s="166"/>
      <c r="V931" s="167"/>
      <c r="W931" s="167"/>
      <c r="X931" s="166"/>
      <c r="Y931" s="167"/>
      <c r="Z931" s="167"/>
      <c r="AA931" s="167"/>
      <c r="AB931" s="167"/>
      <c r="AC931" s="167"/>
      <c r="AD931" s="167"/>
      <c r="AE931" s="167"/>
      <c r="AF931" s="167"/>
      <c r="AG931" s="167"/>
      <c r="AH931" s="167"/>
      <c r="AI931" s="167"/>
      <c r="AJ931" s="167"/>
      <c r="AK931" s="167"/>
      <c r="AL931" s="167"/>
      <c r="AM931" s="153"/>
      <c r="AN931" s="153"/>
    </row>
    <row r="932" spans="14:40" s="157" customFormat="1">
      <c r="N932" s="166"/>
      <c r="O932" s="166"/>
      <c r="P932" s="166"/>
      <c r="Q932" s="166"/>
      <c r="R932" s="166"/>
      <c r="S932" s="166"/>
      <c r="T932" s="166"/>
      <c r="U932" s="166"/>
      <c r="V932" s="167"/>
      <c r="W932" s="167"/>
      <c r="X932" s="166"/>
      <c r="Y932" s="167"/>
      <c r="Z932" s="167"/>
      <c r="AA932" s="167"/>
      <c r="AB932" s="167"/>
      <c r="AC932" s="167"/>
      <c r="AD932" s="167"/>
      <c r="AE932" s="167"/>
      <c r="AF932" s="167"/>
      <c r="AG932" s="167"/>
      <c r="AH932" s="167"/>
      <c r="AI932" s="167"/>
      <c r="AJ932" s="167"/>
      <c r="AK932" s="167"/>
      <c r="AL932" s="167"/>
      <c r="AM932" s="153"/>
      <c r="AN932" s="153"/>
    </row>
    <row r="933" spans="14:40" s="157" customFormat="1">
      <c r="N933" s="166"/>
      <c r="O933" s="166"/>
      <c r="P933" s="166"/>
      <c r="Q933" s="166"/>
      <c r="R933" s="166"/>
      <c r="S933" s="166"/>
      <c r="T933" s="166"/>
      <c r="U933" s="166"/>
      <c r="V933" s="167"/>
      <c r="W933" s="167"/>
      <c r="X933" s="166"/>
      <c r="Y933" s="167"/>
      <c r="Z933" s="167"/>
      <c r="AA933" s="167"/>
      <c r="AB933" s="167"/>
      <c r="AC933" s="167"/>
      <c r="AD933" s="167"/>
      <c r="AE933" s="167"/>
      <c r="AF933" s="167"/>
      <c r="AG933" s="167"/>
      <c r="AH933" s="167"/>
      <c r="AI933" s="167"/>
      <c r="AJ933" s="167"/>
      <c r="AK933" s="167"/>
      <c r="AL933" s="167"/>
      <c r="AM933" s="153"/>
      <c r="AN933" s="153"/>
    </row>
    <row r="934" spans="14:40" s="157" customFormat="1">
      <c r="N934" s="166"/>
      <c r="O934" s="166"/>
      <c r="P934" s="166"/>
      <c r="Q934" s="166"/>
      <c r="R934" s="166"/>
      <c r="S934" s="166"/>
      <c r="T934" s="166"/>
      <c r="U934" s="166"/>
      <c r="V934" s="167"/>
      <c r="W934" s="167"/>
      <c r="X934" s="166"/>
      <c r="Y934" s="167"/>
      <c r="Z934" s="167"/>
      <c r="AA934" s="167"/>
      <c r="AB934" s="167"/>
      <c r="AC934" s="167"/>
      <c r="AD934" s="167"/>
      <c r="AE934" s="167"/>
      <c r="AF934" s="167"/>
      <c r="AG934" s="167"/>
      <c r="AH934" s="167"/>
      <c r="AI934" s="167"/>
      <c r="AJ934" s="167"/>
      <c r="AK934" s="167"/>
      <c r="AL934" s="167"/>
      <c r="AM934" s="153"/>
      <c r="AN934" s="153"/>
    </row>
    <row r="935" spans="14:40" s="157" customFormat="1">
      <c r="N935" s="166"/>
      <c r="O935" s="166"/>
      <c r="P935" s="166"/>
      <c r="Q935" s="166"/>
      <c r="R935" s="166"/>
      <c r="S935" s="166"/>
      <c r="T935" s="166"/>
      <c r="U935" s="166"/>
      <c r="V935" s="167"/>
      <c r="W935" s="167"/>
      <c r="X935" s="166"/>
      <c r="Y935" s="167"/>
      <c r="Z935" s="167"/>
      <c r="AA935" s="167"/>
      <c r="AB935" s="167"/>
      <c r="AC935" s="167"/>
      <c r="AD935" s="167"/>
      <c r="AE935" s="167"/>
      <c r="AF935" s="167"/>
      <c r="AG935" s="167"/>
      <c r="AH935" s="167"/>
      <c r="AI935" s="167"/>
      <c r="AJ935" s="167"/>
      <c r="AK935" s="167"/>
      <c r="AL935" s="167"/>
      <c r="AM935" s="153"/>
      <c r="AN935" s="153"/>
    </row>
    <row r="936" spans="14:40" s="157" customFormat="1">
      <c r="N936" s="166"/>
      <c r="O936" s="166"/>
      <c r="P936" s="166"/>
      <c r="Q936" s="166"/>
      <c r="R936" s="166"/>
      <c r="S936" s="166"/>
      <c r="T936" s="166"/>
      <c r="U936" s="166"/>
      <c r="V936" s="167"/>
      <c r="W936" s="167"/>
      <c r="X936" s="166"/>
      <c r="Y936" s="167"/>
      <c r="Z936" s="167"/>
      <c r="AA936" s="167"/>
      <c r="AB936" s="167"/>
      <c r="AC936" s="167"/>
      <c r="AD936" s="167"/>
      <c r="AE936" s="167"/>
      <c r="AF936" s="167"/>
      <c r="AG936" s="167"/>
      <c r="AH936" s="167"/>
      <c r="AI936" s="167"/>
      <c r="AJ936" s="167"/>
      <c r="AK936" s="167"/>
      <c r="AL936" s="167"/>
      <c r="AM936" s="153"/>
      <c r="AN936" s="153"/>
    </row>
    <row r="937" spans="14:40" s="157" customFormat="1">
      <c r="N937" s="166"/>
      <c r="O937" s="166"/>
      <c r="P937" s="166"/>
      <c r="Q937" s="166"/>
      <c r="R937" s="166"/>
      <c r="S937" s="166"/>
      <c r="T937" s="166"/>
      <c r="U937" s="166"/>
      <c r="V937" s="167"/>
      <c r="W937" s="167"/>
      <c r="X937" s="166"/>
      <c r="Y937" s="167"/>
      <c r="Z937" s="167"/>
      <c r="AA937" s="167"/>
      <c r="AB937" s="167"/>
      <c r="AC937" s="167"/>
      <c r="AD937" s="167"/>
      <c r="AE937" s="167"/>
      <c r="AF937" s="167"/>
      <c r="AG937" s="167"/>
      <c r="AH937" s="167"/>
      <c r="AI937" s="167"/>
      <c r="AJ937" s="167"/>
      <c r="AK937" s="167"/>
      <c r="AL937" s="167"/>
      <c r="AM937" s="153"/>
      <c r="AN937" s="153"/>
    </row>
    <row r="938" spans="14:40" s="157" customFormat="1">
      <c r="N938" s="166"/>
      <c r="O938" s="166"/>
      <c r="P938" s="166"/>
      <c r="Q938" s="166"/>
      <c r="R938" s="166"/>
      <c r="S938" s="166"/>
      <c r="T938" s="166"/>
      <c r="U938" s="166"/>
      <c r="V938" s="167"/>
      <c r="W938" s="167"/>
      <c r="X938" s="166"/>
      <c r="Y938" s="167"/>
      <c r="Z938" s="167"/>
      <c r="AA938" s="167"/>
      <c r="AB938" s="167"/>
      <c r="AC938" s="167"/>
      <c r="AD938" s="167"/>
      <c r="AE938" s="167"/>
      <c r="AF938" s="167"/>
      <c r="AG938" s="167"/>
      <c r="AH938" s="167"/>
      <c r="AI938" s="167"/>
      <c r="AJ938" s="167"/>
      <c r="AK938" s="167"/>
      <c r="AL938" s="167"/>
      <c r="AM938" s="153"/>
      <c r="AN938" s="153"/>
    </row>
    <row r="939" spans="14:40" s="157" customFormat="1">
      <c r="N939" s="166"/>
      <c r="O939" s="166"/>
      <c r="P939" s="166"/>
      <c r="Q939" s="166"/>
      <c r="R939" s="166"/>
      <c r="S939" s="166"/>
      <c r="T939" s="166"/>
      <c r="U939" s="166"/>
      <c r="V939" s="167"/>
      <c r="W939" s="167"/>
      <c r="X939" s="166"/>
      <c r="Y939" s="167"/>
      <c r="Z939" s="167"/>
      <c r="AA939" s="167"/>
      <c r="AB939" s="167"/>
      <c r="AC939" s="167"/>
      <c r="AD939" s="167"/>
      <c r="AE939" s="167"/>
      <c r="AF939" s="167"/>
      <c r="AG939" s="167"/>
      <c r="AH939" s="167"/>
      <c r="AI939" s="167"/>
      <c r="AJ939" s="167"/>
      <c r="AK939" s="167"/>
      <c r="AL939" s="167"/>
      <c r="AM939" s="153"/>
      <c r="AN939" s="153"/>
    </row>
    <row r="940" spans="14:40" s="157" customFormat="1">
      <c r="N940" s="166"/>
      <c r="O940" s="166"/>
      <c r="P940" s="166"/>
      <c r="Q940" s="166"/>
      <c r="R940" s="166"/>
      <c r="S940" s="166"/>
      <c r="T940" s="166"/>
      <c r="U940" s="166"/>
      <c r="V940" s="167"/>
      <c r="W940" s="167"/>
      <c r="X940" s="166"/>
      <c r="Y940" s="167"/>
      <c r="Z940" s="167"/>
      <c r="AA940" s="167"/>
      <c r="AB940" s="167"/>
      <c r="AC940" s="167"/>
      <c r="AD940" s="167"/>
      <c r="AE940" s="167"/>
      <c r="AF940" s="167"/>
      <c r="AG940" s="167"/>
      <c r="AH940" s="167"/>
      <c r="AI940" s="167"/>
      <c r="AJ940" s="167"/>
      <c r="AK940" s="167"/>
      <c r="AL940" s="167"/>
      <c r="AM940" s="153"/>
      <c r="AN940" s="153"/>
    </row>
    <row r="941" spans="14:40" s="157" customFormat="1">
      <c r="N941" s="166"/>
      <c r="O941" s="166"/>
      <c r="P941" s="166"/>
      <c r="Q941" s="166"/>
      <c r="R941" s="166"/>
      <c r="S941" s="166"/>
      <c r="T941" s="166"/>
      <c r="U941" s="166"/>
      <c r="V941" s="167"/>
      <c r="W941" s="167"/>
      <c r="X941" s="166"/>
      <c r="Y941" s="167"/>
      <c r="Z941" s="167"/>
      <c r="AA941" s="167"/>
      <c r="AB941" s="167"/>
      <c r="AC941" s="167"/>
      <c r="AD941" s="167"/>
      <c r="AE941" s="167"/>
      <c r="AF941" s="167"/>
      <c r="AG941" s="167"/>
      <c r="AH941" s="167"/>
      <c r="AI941" s="167"/>
      <c r="AJ941" s="167"/>
      <c r="AK941" s="167"/>
      <c r="AL941" s="167"/>
      <c r="AM941" s="153"/>
      <c r="AN941" s="153"/>
    </row>
    <row r="942" spans="14:40" s="157" customFormat="1">
      <c r="N942" s="166"/>
      <c r="O942" s="166"/>
      <c r="P942" s="166"/>
      <c r="Q942" s="166"/>
      <c r="R942" s="166"/>
      <c r="S942" s="166"/>
      <c r="T942" s="166"/>
      <c r="U942" s="166"/>
      <c r="V942" s="167"/>
      <c r="W942" s="167"/>
      <c r="X942" s="166"/>
      <c r="Y942" s="167"/>
      <c r="Z942" s="167"/>
      <c r="AA942" s="167"/>
      <c r="AB942" s="167"/>
      <c r="AC942" s="167"/>
      <c r="AD942" s="167"/>
      <c r="AE942" s="167"/>
      <c r="AF942" s="167"/>
      <c r="AG942" s="167"/>
      <c r="AH942" s="167"/>
      <c r="AI942" s="167"/>
      <c r="AJ942" s="167"/>
      <c r="AK942" s="167"/>
      <c r="AL942" s="167"/>
      <c r="AM942" s="153"/>
      <c r="AN942" s="153"/>
    </row>
    <row r="943" spans="14:40" s="157" customFormat="1">
      <c r="N943" s="166"/>
      <c r="O943" s="166"/>
      <c r="P943" s="166"/>
      <c r="Q943" s="166"/>
      <c r="R943" s="166"/>
      <c r="S943" s="166"/>
      <c r="T943" s="166"/>
      <c r="U943" s="166"/>
      <c r="V943" s="167"/>
      <c r="W943" s="167"/>
      <c r="X943" s="166"/>
      <c r="Y943" s="167"/>
      <c r="Z943" s="167"/>
      <c r="AA943" s="167"/>
      <c r="AB943" s="167"/>
      <c r="AC943" s="167"/>
      <c r="AD943" s="167"/>
      <c r="AE943" s="167"/>
      <c r="AF943" s="167"/>
      <c r="AG943" s="167"/>
      <c r="AH943" s="167"/>
      <c r="AI943" s="167"/>
      <c r="AJ943" s="167"/>
      <c r="AK943" s="167"/>
      <c r="AL943" s="167"/>
      <c r="AM943" s="153"/>
      <c r="AN943" s="153"/>
    </row>
    <row r="944" spans="14:40" s="157" customFormat="1">
      <c r="N944" s="166"/>
      <c r="O944" s="166"/>
      <c r="P944" s="166"/>
      <c r="Q944" s="166"/>
      <c r="R944" s="166"/>
      <c r="S944" s="166"/>
      <c r="T944" s="166"/>
      <c r="U944" s="166"/>
      <c r="V944" s="167"/>
      <c r="W944" s="167"/>
      <c r="X944" s="166"/>
      <c r="Y944" s="167"/>
      <c r="Z944" s="167"/>
      <c r="AA944" s="167"/>
      <c r="AB944" s="167"/>
      <c r="AC944" s="167"/>
      <c r="AD944" s="167"/>
      <c r="AE944" s="167"/>
      <c r="AF944" s="167"/>
      <c r="AG944" s="167"/>
      <c r="AH944" s="167"/>
      <c r="AI944" s="167"/>
      <c r="AJ944" s="167"/>
      <c r="AK944" s="167"/>
      <c r="AL944" s="167"/>
      <c r="AM944" s="153"/>
      <c r="AN944" s="153"/>
    </row>
    <row r="945" spans="14:40" s="157" customFormat="1">
      <c r="N945" s="166"/>
      <c r="O945" s="166"/>
      <c r="P945" s="166"/>
      <c r="Q945" s="166"/>
      <c r="R945" s="166"/>
      <c r="S945" s="166"/>
      <c r="T945" s="166"/>
      <c r="U945" s="166"/>
      <c r="V945" s="167"/>
      <c r="W945" s="167"/>
      <c r="X945" s="166"/>
      <c r="Y945" s="167"/>
      <c r="Z945" s="167"/>
      <c r="AA945" s="167"/>
      <c r="AB945" s="167"/>
      <c r="AC945" s="167"/>
      <c r="AD945" s="167"/>
      <c r="AE945" s="167"/>
      <c r="AF945" s="167"/>
      <c r="AG945" s="167"/>
      <c r="AH945" s="167"/>
      <c r="AI945" s="167"/>
      <c r="AJ945" s="167"/>
      <c r="AK945" s="167"/>
      <c r="AL945" s="167"/>
      <c r="AM945" s="153"/>
      <c r="AN945" s="153"/>
    </row>
    <row r="946" spans="14:40" s="157" customFormat="1">
      <c r="N946" s="166"/>
      <c r="O946" s="166"/>
      <c r="P946" s="166"/>
      <c r="Q946" s="166"/>
      <c r="R946" s="166"/>
      <c r="S946" s="166"/>
      <c r="T946" s="166"/>
      <c r="U946" s="166"/>
      <c r="V946" s="167"/>
      <c r="W946" s="167"/>
      <c r="X946" s="166"/>
      <c r="Y946" s="167"/>
      <c r="Z946" s="167"/>
      <c r="AA946" s="167"/>
      <c r="AB946" s="167"/>
      <c r="AC946" s="167"/>
      <c r="AD946" s="167"/>
      <c r="AE946" s="167"/>
      <c r="AF946" s="167"/>
      <c r="AG946" s="167"/>
      <c r="AH946" s="167"/>
      <c r="AI946" s="167"/>
      <c r="AJ946" s="167"/>
      <c r="AK946" s="167"/>
      <c r="AL946" s="167"/>
      <c r="AM946" s="153"/>
      <c r="AN946" s="153"/>
    </row>
    <row r="947" spans="14:40" s="157" customFormat="1">
      <c r="N947" s="166"/>
      <c r="O947" s="166"/>
      <c r="P947" s="166"/>
      <c r="Q947" s="166"/>
      <c r="R947" s="166"/>
      <c r="S947" s="166"/>
      <c r="T947" s="166"/>
      <c r="U947" s="166"/>
      <c r="V947" s="167"/>
      <c r="W947" s="167"/>
      <c r="X947" s="166"/>
      <c r="Y947" s="167"/>
      <c r="Z947" s="167"/>
      <c r="AA947" s="167"/>
      <c r="AB947" s="167"/>
      <c r="AC947" s="167"/>
      <c r="AD947" s="167"/>
      <c r="AE947" s="167"/>
      <c r="AF947" s="167"/>
      <c r="AG947" s="167"/>
      <c r="AH947" s="167"/>
      <c r="AI947" s="167"/>
      <c r="AJ947" s="167"/>
      <c r="AK947" s="167"/>
      <c r="AL947" s="167"/>
      <c r="AM947" s="153"/>
      <c r="AN947" s="153"/>
    </row>
    <row r="948" spans="14:40" s="157" customFormat="1">
      <c r="N948" s="166"/>
      <c r="O948" s="166"/>
      <c r="P948" s="166"/>
      <c r="Q948" s="166"/>
      <c r="R948" s="166"/>
      <c r="S948" s="166"/>
      <c r="T948" s="166"/>
      <c r="U948" s="166"/>
      <c r="V948" s="167"/>
      <c r="W948" s="167"/>
      <c r="X948" s="166"/>
      <c r="Y948" s="167"/>
      <c r="Z948" s="167"/>
      <c r="AA948" s="167"/>
      <c r="AB948" s="167"/>
      <c r="AC948" s="167"/>
      <c r="AD948" s="167"/>
      <c r="AE948" s="167"/>
      <c r="AF948" s="167"/>
      <c r="AG948" s="167"/>
      <c r="AH948" s="167"/>
      <c r="AI948" s="167"/>
      <c r="AJ948" s="167"/>
      <c r="AK948" s="167"/>
      <c r="AL948" s="167"/>
      <c r="AM948" s="153"/>
      <c r="AN948" s="153"/>
    </row>
    <row r="949" spans="14:40" s="157" customFormat="1">
      <c r="N949" s="166"/>
      <c r="O949" s="166"/>
      <c r="P949" s="166"/>
      <c r="Q949" s="166"/>
      <c r="R949" s="166"/>
      <c r="S949" s="166"/>
      <c r="T949" s="166"/>
      <c r="U949" s="166"/>
      <c r="V949" s="167"/>
      <c r="W949" s="167"/>
      <c r="X949" s="166"/>
      <c r="Y949" s="167"/>
      <c r="Z949" s="167"/>
      <c r="AA949" s="167"/>
      <c r="AB949" s="167"/>
      <c r="AC949" s="167"/>
      <c r="AD949" s="167"/>
      <c r="AE949" s="167"/>
      <c r="AF949" s="167"/>
      <c r="AG949" s="167"/>
      <c r="AH949" s="167"/>
      <c r="AI949" s="167"/>
      <c r="AJ949" s="167"/>
      <c r="AK949" s="167"/>
      <c r="AL949" s="167"/>
      <c r="AM949" s="153"/>
      <c r="AN949" s="153"/>
    </row>
    <row r="950" spans="14:40" s="157" customFormat="1">
      <c r="N950" s="166"/>
      <c r="O950" s="166"/>
      <c r="P950" s="166"/>
      <c r="Q950" s="166"/>
      <c r="R950" s="166"/>
      <c r="S950" s="166"/>
      <c r="T950" s="166"/>
      <c r="U950" s="166"/>
      <c r="V950" s="167"/>
      <c r="W950" s="167"/>
      <c r="X950" s="166"/>
      <c r="Y950" s="167"/>
      <c r="Z950" s="167"/>
      <c r="AA950" s="167"/>
      <c r="AB950" s="167"/>
      <c r="AC950" s="167"/>
      <c r="AD950" s="167"/>
      <c r="AE950" s="167"/>
      <c r="AF950" s="167"/>
      <c r="AG950" s="167"/>
      <c r="AH950" s="167"/>
      <c r="AI950" s="167"/>
      <c r="AJ950" s="167"/>
      <c r="AK950" s="167"/>
      <c r="AL950" s="167"/>
      <c r="AM950" s="153"/>
      <c r="AN950" s="153"/>
    </row>
    <row r="951" spans="14:40" s="157" customFormat="1">
      <c r="N951" s="166"/>
      <c r="O951" s="166"/>
      <c r="P951" s="166"/>
      <c r="Q951" s="166"/>
      <c r="R951" s="166"/>
      <c r="S951" s="166"/>
      <c r="T951" s="166"/>
      <c r="U951" s="166"/>
      <c r="V951" s="167"/>
      <c r="W951" s="167"/>
      <c r="X951" s="166"/>
      <c r="Y951" s="167"/>
      <c r="Z951" s="167"/>
      <c r="AA951" s="167"/>
      <c r="AB951" s="167"/>
      <c r="AC951" s="167"/>
      <c r="AD951" s="167"/>
      <c r="AE951" s="167"/>
      <c r="AF951" s="167"/>
      <c r="AG951" s="167"/>
      <c r="AH951" s="167"/>
      <c r="AI951" s="167"/>
      <c r="AJ951" s="167"/>
      <c r="AK951" s="167"/>
      <c r="AL951" s="167"/>
      <c r="AM951" s="153"/>
      <c r="AN951" s="153"/>
    </row>
    <row r="952" spans="14:40" s="157" customFormat="1">
      <c r="N952" s="166"/>
      <c r="O952" s="166"/>
      <c r="P952" s="166"/>
      <c r="Q952" s="166"/>
      <c r="R952" s="166"/>
      <c r="S952" s="166"/>
      <c r="T952" s="166"/>
      <c r="U952" s="166"/>
      <c r="V952" s="167"/>
      <c r="W952" s="167"/>
      <c r="X952" s="166"/>
      <c r="Y952" s="167"/>
      <c r="Z952" s="167"/>
      <c r="AA952" s="167"/>
      <c r="AB952" s="167"/>
      <c r="AC952" s="167"/>
      <c r="AD952" s="167"/>
      <c r="AE952" s="167"/>
      <c r="AF952" s="167"/>
      <c r="AG952" s="167"/>
      <c r="AH952" s="167"/>
      <c r="AI952" s="167"/>
      <c r="AJ952" s="167"/>
      <c r="AK952" s="167"/>
      <c r="AL952" s="167"/>
      <c r="AM952" s="153"/>
      <c r="AN952" s="153"/>
    </row>
    <row r="953" spans="14:40" s="157" customFormat="1">
      <c r="N953" s="166"/>
      <c r="O953" s="166"/>
      <c r="P953" s="166"/>
      <c r="Q953" s="166"/>
      <c r="R953" s="166"/>
      <c r="S953" s="166"/>
      <c r="T953" s="166"/>
      <c r="U953" s="166"/>
      <c r="V953" s="167"/>
      <c r="W953" s="167"/>
      <c r="X953" s="166"/>
      <c r="Y953" s="167"/>
      <c r="Z953" s="167"/>
      <c r="AA953" s="167"/>
      <c r="AB953" s="167"/>
      <c r="AC953" s="167"/>
      <c r="AD953" s="167"/>
      <c r="AE953" s="167"/>
      <c r="AF953" s="167"/>
      <c r="AG953" s="167"/>
      <c r="AH953" s="167"/>
      <c r="AI953" s="167"/>
      <c r="AJ953" s="167"/>
      <c r="AK953" s="167"/>
      <c r="AL953" s="167"/>
      <c r="AM953" s="153"/>
      <c r="AN953" s="153"/>
    </row>
    <row r="954" spans="14:40" s="157" customFormat="1">
      <c r="N954" s="166"/>
      <c r="O954" s="166"/>
      <c r="P954" s="166"/>
      <c r="Q954" s="166"/>
      <c r="R954" s="166"/>
      <c r="S954" s="166"/>
      <c r="T954" s="166"/>
      <c r="U954" s="166"/>
      <c r="V954" s="167"/>
      <c r="W954" s="167"/>
      <c r="X954" s="166"/>
      <c r="Y954" s="167"/>
      <c r="Z954" s="167"/>
      <c r="AA954" s="167"/>
      <c r="AB954" s="167"/>
      <c r="AC954" s="167"/>
      <c r="AD954" s="167"/>
      <c r="AE954" s="167"/>
      <c r="AF954" s="167"/>
      <c r="AG954" s="167"/>
      <c r="AH954" s="167"/>
      <c r="AI954" s="167"/>
      <c r="AJ954" s="167"/>
      <c r="AK954" s="167"/>
      <c r="AL954" s="167"/>
      <c r="AM954" s="153"/>
      <c r="AN954" s="153"/>
    </row>
    <row r="955" spans="14:40" s="157" customFormat="1">
      <c r="N955" s="166"/>
      <c r="O955" s="166"/>
      <c r="P955" s="166"/>
      <c r="Q955" s="166"/>
      <c r="R955" s="166"/>
      <c r="S955" s="166"/>
      <c r="T955" s="166"/>
      <c r="U955" s="166"/>
      <c r="V955" s="167"/>
      <c r="W955" s="167"/>
      <c r="X955" s="166"/>
      <c r="Y955" s="167"/>
      <c r="Z955" s="167"/>
      <c r="AA955" s="167"/>
      <c r="AB955" s="167"/>
      <c r="AC955" s="167"/>
      <c r="AD955" s="167"/>
      <c r="AE955" s="167"/>
      <c r="AF955" s="167"/>
      <c r="AG955" s="167"/>
      <c r="AH955" s="167"/>
      <c r="AI955" s="167"/>
      <c r="AJ955" s="167"/>
      <c r="AK955" s="167"/>
      <c r="AL955" s="167"/>
      <c r="AM955" s="153"/>
      <c r="AN955" s="153"/>
    </row>
    <row r="956" spans="14:40" s="157" customFormat="1">
      <c r="N956" s="166"/>
      <c r="O956" s="166"/>
      <c r="P956" s="166"/>
      <c r="Q956" s="166"/>
      <c r="R956" s="166"/>
      <c r="S956" s="166"/>
      <c r="T956" s="166"/>
      <c r="U956" s="166"/>
      <c r="V956" s="167"/>
      <c r="W956" s="167"/>
      <c r="X956" s="166"/>
      <c r="Y956" s="167"/>
      <c r="Z956" s="167"/>
      <c r="AA956" s="167"/>
      <c r="AB956" s="167"/>
      <c r="AC956" s="167"/>
      <c r="AD956" s="167"/>
      <c r="AE956" s="167"/>
      <c r="AF956" s="167"/>
      <c r="AG956" s="167"/>
      <c r="AH956" s="167"/>
      <c r="AI956" s="167"/>
      <c r="AJ956" s="167"/>
      <c r="AK956" s="167"/>
      <c r="AL956" s="167"/>
      <c r="AM956" s="153"/>
      <c r="AN956" s="153"/>
    </row>
    <row r="957" spans="14:40" s="157" customFormat="1">
      <c r="N957" s="166"/>
      <c r="O957" s="166"/>
      <c r="P957" s="166"/>
      <c r="Q957" s="166"/>
      <c r="R957" s="166"/>
      <c r="S957" s="166"/>
      <c r="T957" s="166"/>
      <c r="U957" s="166"/>
      <c r="V957" s="167"/>
      <c r="W957" s="167"/>
      <c r="X957" s="166"/>
      <c r="Y957" s="167"/>
      <c r="Z957" s="167"/>
      <c r="AA957" s="167"/>
      <c r="AB957" s="167"/>
      <c r="AC957" s="167"/>
      <c r="AD957" s="167"/>
      <c r="AE957" s="167"/>
      <c r="AF957" s="167"/>
      <c r="AG957" s="167"/>
      <c r="AH957" s="167"/>
      <c r="AI957" s="167"/>
      <c r="AJ957" s="167"/>
      <c r="AK957" s="167"/>
      <c r="AL957" s="167"/>
      <c r="AM957" s="153"/>
      <c r="AN957" s="153"/>
    </row>
    <row r="958" spans="14:40" s="157" customFormat="1">
      <c r="N958" s="166"/>
      <c r="O958" s="166"/>
      <c r="P958" s="166"/>
      <c r="Q958" s="166"/>
      <c r="R958" s="166"/>
      <c r="S958" s="166"/>
      <c r="T958" s="166"/>
      <c r="U958" s="166"/>
      <c r="V958" s="167"/>
      <c r="W958" s="167"/>
      <c r="X958" s="166"/>
      <c r="Y958" s="167"/>
      <c r="Z958" s="167"/>
      <c r="AA958" s="167"/>
      <c r="AB958" s="167"/>
      <c r="AC958" s="167"/>
      <c r="AD958" s="167"/>
      <c r="AE958" s="167"/>
      <c r="AF958" s="167"/>
      <c r="AG958" s="167"/>
      <c r="AH958" s="167"/>
      <c r="AI958" s="167"/>
      <c r="AJ958" s="167"/>
      <c r="AK958" s="167"/>
      <c r="AL958" s="167"/>
      <c r="AM958" s="153"/>
      <c r="AN958" s="153"/>
    </row>
    <row r="959" spans="14:40" s="157" customFormat="1">
      <c r="N959" s="166"/>
      <c r="O959" s="166"/>
      <c r="P959" s="166"/>
      <c r="Q959" s="166"/>
      <c r="R959" s="166"/>
      <c r="S959" s="166"/>
      <c r="T959" s="166"/>
      <c r="U959" s="166"/>
      <c r="V959" s="167"/>
      <c r="W959" s="167"/>
      <c r="X959" s="166"/>
      <c r="Y959" s="167"/>
      <c r="Z959" s="167"/>
      <c r="AA959" s="167"/>
      <c r="AB959" s="167"/>
      <c r="AC959" s="167"/>
      <c r="AD959" s="167"/>
      <c r="AE959" s="167"/>
      <c r="AF959" s="167"/>
      <c r="AG959" s="167"/>
      <c r="AH959" s="167"/>
      <c r="AI959" s="167"/>
      <c r="AJ959" s="167"/>
      <c r="AK959" s="167"/>
      <c r="AL959" s="167"/>
      <c r="AM959" s="153"/>
      <c r="AN959" s="153"/>
    </row>
    <row r="960" spans="14:40" s="157" customFormat="1">
      <c r="N960" s="166"/>
      <c r="O960" s="166"/>
      <c r="P960" s="166"/>
      <c r="Q960" s="166"/>
      <c r="R960" s="166"/>
      <c r="S960" s="166"/>
      <c r="T960" s="166"/>
      <c r="U960" s="166"/>
      <c r="V960" s="167"/>
      <c r="W960" s="167"/>
      <c r="X960" s="166"/>
      <c r="Y960" s="167"/>
      <c r="Z960" s="167"/>
      <c r="AA960" s="167"/>
      <c r="AB960" s="167"/>
      <c r="AC960" s="167"/>
      <c r="AD960" s="167"/>
      <c r="AE960" s="167"/>
      <c r="AF960" s="167"/>
      <c r="AG960" s="167"/>
      <c r="AH960" s="167"/>
      <c r="AI960" s="167"/>
      <c r="AJ960" s="167"/>
      <c r="AK960" s="167"/>
      <c r="AL960" s="167"/>
      <c r="AM960" s="153"/>
      <c r="AN960" s="153"/>
    </row>
    <row r="961" spans="14:40" s="157" customFormat="1">
      <c r="N961" s="166"/>
      <c r="O961" s="166"/>
      <c r="P961" s="166"/>
      <c r="Q961" s="166"/>
      <c r="R961" s="166"/>
      <c r="S961" s="166"/>
      <c r="T961" s="166"/>
      <c r="U961" s="166"/>
      <c r="V961" s="167"/>
      <c r="W961" s="167"/>
      <c r="X961" s="166"/>
      <c r="Y961" s="167"/>
      <c r="Z961" s="167"/>
      <c r="AA961" s="167"/>
      <c r="AB961" s="167"/>
      <c r="AC961" s="167"/>
      <c r="AD961" s="167"/>
      <c r="AE961" s="167"/>
      <c r="AF961" s="167"/>
      <c r="AG961" s="167"/>
      <c r="AH961" s="167"/>
      <c r="AI961" s="167"/>
      <c r="AJ961" s="167"/>
      <c r="AK961" s="167"/>
      <c r="AL961" s="167"/>
      <c r="AM961" s="153"/>
      <c r="AN961" s="153"/>
    </row>
    <row r="962" spans="14:40" s="157" customFormat="1">
      <c r="N962" s="166"/>
      <c r="O962" s="166"/>
      <c r="P962" s="166"/>
      <c r="Q962" s="166"/>
      <c r="R962" s="166"/>
      <c r="S962" s="166"/>
      <c r="T962" s="166"/>
      <c r="U962" s="166"/>
      <c r="V962" s="167"/>
      <c r="W962" s="167"/>
      <c r="X962" s="166"/>
      <c r="Y962" s="167"/>
      <c r="Z962" s="167"/>
      <c r="AA962" s="167"/>
      <c r="AB962" s="167"/>
      <c r="AC962" s="167"/>
      <c r="AD962" s="167"/>
      <c r="AE962" s="167"/>
      <c r="AF962" s="167"/>
      <c r="AG962" s="167"/>
      <c r="AH962" s="167"/>
      <c r="AI962" s="167"/>
      <c r="AJ962" s="167"/>
      <c r="AK962" s="167"/>
      <c r="AL962" s="167"/>
      <c r="AM962" s="153"/>
      <c r="AN962" s="153"/>
    </row>
    <row r="963" spans="14:40" s="157" customFormat="1">
      <c r="N963" s="166"/>
      <c r="O963" s="166"/>
      <c r="P963" s="166"/>
      <c r="Q963" s="166"/>
      <c r="R963" s="166"/>
      <c r="S963" s="166"/>
      <c r="T963" s="166"/>
      <c r="U963" s="166"/>
      <c r="V963" s="167"/>
      <c r="W963" s="167"/>
      <c r="X963" s="166"/>
      <c r="Y963" s="167"/>
      <c r="Z963" s="167"/>
      <c r="AA963" s="167"/>
      <c r="AB963" s="167"/>
      <c r="AC963" s="167"/>
      <c r="AD963" s="167"/>
      <c r="AE963" s="167"/>
      <c r="AF963" s="167"/>
      <c r="AG963" s="167"/>
      <c r="AH963" s="167"/>
      <c r="AI963" s="167"/>
      <c r="AJ963" s="167"/>
      <c r="AK963" s="167"/>
      <c r="AL963" s="167"/>
      <c r="AM963" s="153"/>
      <c r="AN963" s="153"/>
    </row>
    <row r="964" spans="14:40" s="157" customFormat="1">
      <c r="N964" s="166"/>
      <c r="O964" s="166"/>
      <c r="P964" s="166"/>
      <c r="Q964" s="166"/>
      <c r="R964" s="166"/>
      <c r="S964" s="166"/>
      <c r="T964" s="166"/>
      <c r="U964" s="166"/>
      <c r="V964" s="167"/>
      <c r="W964" s="167"/>
      <c r="X964" s="166"/>
      <c r="Y964" s="167"/>
      <c r="Z964" s="167"/>
      <c r="AA964" s="167"/>
      <c r="AB964" s="167"/>
      <c r="AC964" s="167"/>
      <c r="AD964" s="167"/>
      <c r="AE964" s="167"/>
      <c r="AF964" s="167"/>
      <c r="AG964" s="167"/>
      <c r="AH964" s="167"/>
      <c r="AI964" s="167"/>
      <c r="AJ964" s="167"/>
      <c r="AK964" s="167"/>
      <c r="AL964" s="167"/>
      <c r="AM964" s="153"/>
      <c r="AN964" s="153"/>
    </row>
    <row r="965" spans="14:40" s="157" customFormat="1">
      <c r="N965" s="166"/>
      <c r="O965" s="166"/>
      <c r="P965" s="166"/>
      <c r="Q965" s="166"/>
      <c r="R965" s="166"/>
      <c r="S965" s="166"/>
      <c r="T965" s="166"/>
      <c r="U965" s="166"/>
      <c r="V965" s="167"/>
      <c r="W965" s="167"/>
      <c r="X965" s="166"/>
      <c r="Y965" s="167"/>
      <c r="Z965" s="167"/>
      <c r="AA965" s="167"/>
      <c r="AB965" s="167"/>
      <c r="AC965" s="167"/>
      <c r="AD965" s="167"/>
      <c r="AE965" s="167"/>
      <c r="AF965" s="167"/>
      <c r="AG965" s="167"/>
      <c r="AH965" s="167"/>
      <c r="AI965" s="167"/>
      <c r="AJ965" s="167"/>
      <c r="AK965" s="167"/>
      <c r="AL965" s="167"/>
      <c r="AM965" s="153"/>
      <c r="AN965" s="153"/>
    </row>
    <row r="966" spans="14:40" s="157" customFormat="1">
      <c r="N966" s="166"/>
      <c r="O966" s="166"/>
      <c r="P966" s="166"/>
      <c r="Q966" s="166"/>
      <c r="R966" s="166"/>
      <c r="S966" s="166"/>
      <c r="T966" s="166"/>
      <c r="U966" s="166"/>
      <c r="V966" s="167"/>
      <c r="W966" s="167"/>
      <c r="X966" s="166"/>
      <c r="Y966" s="167"/>
      <c r="Z966" s="167"/>
      <c r="AA966" s="167"/>
      <c r="AB966" s="167"/>
      <c r="AC966" s="167"/>
      <c r="AD966" s="167"/>
      <c r="AE966" s="167"/>
      <c r="AF966" s="167"/>
      <c r="AG966" s="167"/>
      <c r="AH966" s="167"/>
      <c r="AI966" s="167"/>
      <c r="AJ966" s="167"/>
      <c r="AK966" s="167"/>
      <c r="AL966" s="167"/>
      <c r="AM966" s="153"/>
      <c r="AN966" s="153"/>
    </row>
    <row r="967" spans="14:40" s="157" customFormat="1">
      <c r="N967" s="166"/>
      <c r="O967" s="166"/>
      <c r="P967" s="166"/>
      <c r="Q967" s="166"/>
      <c r="R967" s="166"/>
      <c r="S967" s="166"/>
      <c r="T967" s="166"/>
      <c r="U967" s="166"/>
      <c r="V967" s="167"/>
      <c r="W967" s="167"/>
      <c r="X967" s="166"/>
      <c r="Y967" s="167"/>
      <c r="Z967" s="167"/>
      <c r="AA967" s="167"/>
      <c r="AB967" s="167"/>
      <c r="AC967" s="167"/>
      <c r="AD967" s="167"/>
      <c r="AE967" s="167"/>
      <c r="AF967" s="167"/>
      <c r="AG967" s="167"/>
      <c r="AH967" s="167"/>
      <c r="AI967" s="167"/>
      <c r="AJ967" s="167"/>
      <c r="AK967" s="167"/>
      <c r="AL967" s="167"/>
      <c r="AM967" s="153"/>
      <c r="AN967" s="153"/>
    </row>
    <row r="968" spans="14:40" s="157" customFormat="1">
      <c r="N968" s="166"/>
      <c r="O968" s="166"/>
      <c r="P968" s="166"/>
      <c r="Q968" s="166"/>
      <c r="R968" s="166"/>
      <c r="S968" s="166"/>
      <c r="T968" s="166"/>
      <c r="U968" s="166"/>
      <c r="V968" s="167"/>
      <c r="W968" s="167"/>
      <c r="X968" s="166"/>
      <c r="Y968" s="167"/>
      <c r="Z968" s="167"/>
      <c r="AA968" s="167"/>
      <c r="AB968" s="167"/>
      <c r="AC968" s="167"/>
      <c r="AD968" s="167"/>
      <c r="AE968" s="167"/>
      <c r="AF968" s="167"/>
      <c r="AG968" s="167"/>
      <c r="AH968" s="167"/>
      <c r="AI968" s="167"/>
      <c r="AJ968" s="167"/>
      <c r="AK968" s="167"/>
      <c r="AL968" s="167"/>
      <c r="AM968" s="153"/>
      <c r="AN968" s="153"/>
    </row>
    <row r="969" spans="14:40" s="157" customFormat="1">
      <c r="N969" s="166"/>
      <c r="O969" s="166"/>
      <c r="P969" s="166"/>
      <c r="Q969" s="166"/>
      <c r="R969" s="166"/>
      <c r="S969" s="166"/>
      <c r="T969" s="166"/>
      <c r="U969" s="166"/>
      <c r="V969" s="167"/>
      <c r="W969" s="167"/>
      <c r="X969" s="166"/>
      <c r="Y969" s="167"/>
      <c r="Z969" s="167"/>
      <c r="AA969" s="167"/>
      <c r="AB969" s="167"/>
      <c r="AC969" s="167"/>
      <c r="AD969" s="167"/>
      <c r="AE969" s="167"/>
      <c r="AF969" s="167"/>
      <c r="AG969" s="167"/>
      <c r="AH969" s="167"/>
      <c r="AI969" s="167"/>
      <c r="AJ969" s="167"/>
      <c r="AK969" s="167"/>
      <c r="AL969" s="167"/>
      <c r="AM969" s="153"/>
      <c r="AN969" s="153"/>
    </row>
    <row r="970" spans="14:40" s="157" customFormat="1">
      <c r="N970" s="166"/>
      <c r="O970" s="166"/>
      <c r="P970" s="166"/>
      <c r="Q970" s="166"/>
      <c r="R970" s="166"/>
      <c r="S970" s="166"/>
      <c r="T970" s="166"/>
      <c r="U970" s="166"/>
      <c r="V970" s="167"/>
      <c r="W970" s="167"/>
      <c r="X970" s="166"/>
      <c r="Y970" s="167"/>
      <c r="Z970" s="167"/>
      <c r="AA970" s="167"/>
      <c r="AB970" s="167"/>
      <c r="AC970" s="167"/>
      <c r="AD970" s="167"/>
      <c r="AE970" s="167"/>
      <c r="AF970" s="167"/>
      <c r="AG970" s="167"/>
      <c r="AH970" s="167"/>
      <c r="AI970" s="167"/>
      <c r="AJ970" s="167"/>
      <c r="AK970" s="167"/>
      <c r="AL970" s="167"/>
      <c r="AM970" s="153"/>
      <c r="AN970" s="153"/>
    </row>
    <row r="971" spans="14:40" s="157" customFormat="1">
      <c r="N971" s="166"/>
      <c r="O971" s="166"/>
      <c r="P971" s="166"/>
      <c r="Q971" s="166"/>
      <c r="R971" s="166"/>
      <c r="S971" s="166"/>
      <c r="T971" s="166"/>
      <c r="U971" s="166"/>
      <c r="V971" s="167"/>
      <c r="W971" s="167"/>
      <c r="X971" s="166"/>
      <c r="Y971" s="167"/>
      <c r="Z971" s="167"/>
      <c r="AA971" s="167"/>
      <c r="AB971" s="167"/>
      <c r="AC971" s="167"/>
      <c r="AD971" s="167"/>
      <c r="AE971" s="167"/>
      <c r="AF971" s="167"/>
      <c r="AG971" s="167"/>
      <c r="AH971" s="167"/>
      <c r="AI971" s="167"/>
      <c r="AJ971" s="167"/>
      <c r="AK971" s="167"/>
      <c r="AL971" s="167"/>
      <c r="AM971" s="153"/>
      <c r="AN971" s="153"/>
    </row>
    <row r="972" spans="14:40" s="157" customFormat="1">
      <c r="N972" s="166"/>
      <c r="O972" s="166"/>
      <c r="P972" s="166"/>
      <c r="Q972" s="166"/>
      <c r="R972" s="166"/>
      <c r="S972" s="166"/>
      <c r="T972" s="166"/>
      <c r="U972" s="166"/>
      <c r="V972" s="167"/>
      <c r="W972" s="167"/>
      <c r="X972" s="166"/>
      <c r="Y972" s="167"/>
      <c r="Z972" s="167"/>
      <c r="AA972" s="167"/>
      <c r="AB972" s="167"/>
      <c r="AC972" s="167"/>
      <c r="AD972" s="167"/>
      <c r="AE972" s="167"/>
      <c r="AF972" s="167"/>
      <c r="AG972" s="167"/>
      <c r="AH972" s="167"/>
      <c r="AI972" s="167"/>
      <c r="AJ972" s="167"/>
      <c r="AK972" s="167"/>
      <c r="AL972" s="167"/>
      <c r="AM972" s="153"/>
      <c r="AN972" s="153"/>
    </row>
    <row r="973" spans="14:40" s="157" customFormat="1">
      <c r="N973" s="166"/>
      <c r="O973" s="166"/>
      <c r="P973" s="166"/>
      <c r="Q973" s="166"/>
      <c r="R973" s="166"/>
      <c r="S973" s="166"/>
      <c r="T973" s="166"/>
      <c r="U973" s="166"/>
      <c r="V973" s="167"/>
      <c r="W973" s="167"/>
      <c r="X973" s="166"/>
      <c r="Y973" s="167"/>
      <c r="Z973" s="167"/>
      <c r="AA973" s="167"/>
      <c r="AB973" s="167"/>
      <c r="AC973" s="167"/>
      <c r="AD973" s="167"/>
      <c r="AE973" s="167"/>
      <c r="AF973" s="167"/>
      <c r="AG973" s="167"/>
      <c r="AH973" s="167"/>
      <c r="AI973" s="167"/>
      <c r="AJ973" s="167"/>
      <c r="AK973" s="167"/>
      <c r="AL973" s="167"/>
      <c r="AM973" s="153"/>
      <c r="AN973" s="153"/>
    </row>
    <row r="974" spans="14:40" s="157" customFormat="1">
      <c r="N974" s="166"/>
      <c r="O974" s="166"/>
      <c r="P974" s="166"/>
      <c r="Q974" s="166"/>
      <c r="R974" s="166"/>
      <c r="S974" s="166"/>
      <c r="T974" s="166"/>
      <c r="U974" s="166"/>
      <c r="V974" s="167"/>
      <c r="W974" s="167"/>
      <c r="X974" s="166"/>
      <c r="Y974" s="167"/>
      <c r="Z974" s="167"/>
      <c r="AA974" s="167"/>
      <c r="AB974" s="167"/>
      <c r="AC974" s="167"/>
      <c r="AD974" s="167"/>
      <c r="AE974" s="167"/>
      <c r="AF974" s="167"/>
      <c r="AG974" s="167"/>
      <c r="AH974" s="167"/>
      <c r="AI974" s="167"/>
      <c r="AJ974" s="167"/>
      <c r="AK974" s="167"/>
      <c r="AL974" s="167"/>
      <c r="AM974" s="153"/>
      <c r="AN974" s="153"/>
    </row>
    <row r="975" spans="14:40" s="157" customFormat="1">
      <c r="N975" s="166"/>
      <c r="O975" s="166"/>
      <c r="P975" s="166"/>
      <c r="Q975" s="166"/>
      <c r="R975" s="166"/>
      <c r="S975" s="166"/>
      <c r="T975" s="166"/>
      <c r="U975" s="166"/>
      <c r="V975" s="167"/>
      <c r="W975" s="167"/>
      <c r="X975" s="166"/>
      <c r="Y975" s="167"/>
      <c r="Z975" s="167"/>
      <c r="AA975" s="167"/>
      <c r="AB975" s="167"/>
      <c r="AC975" s="167"/>
      <c r="AD975" s="167"/>
      <c r="AE975" s="167"/>
      <c r="AF975" s="167"/>
      <c r="AG975" s="167"/>
      <c r="AH975" s="167"/>
      <c r="AI975" s="167"/>
      <c r="AJ975" s="167"/>
      <c r="AK975" s="167"/>
      <c r="AL975" s="167"/>
      <c r="AM975" s="153"/>
      <c r="AN975" s="153"/>
    </row>
    <row r="976" spans="14:40" s="157" customFormat="1">
      <c r="N976" s="166"/>
      <c r="O976" s="166"/>
      <c r="P976" s="166"/>
      <c r="Q976" s="166"/>
      <c r="R976" s="166"/>
      <c r="S976" s="166"/>
      <c r="T976" s="166"/>
      <c r="U976" s="166"/>
      <c r="V976" s="167"/>
      <c r="W976" s="167"/>
      <c r="X976" s="166"/>
      <c r="Y976" s="167"/>
      <c r="Z976" s="167"/>
      <c r="AA976" s="167"/>
      <c r="AB976" s="167"/>
      <c r="AC976" s="167"/>
      <c r="AD976" s="167"/>
      <c r="AE976" s="167"/>
      <c r="AF976" s="167"/>
      <c r="AG976" s="167"/>
      <c r="AH976" s="167"/>
      <c r="AI976" s="167"/>
      <c r="AJ976" s="167"/>
      <c r="AK976" s="167"/>
      <c r="AL976" s="167"/>
      <c r="AM976" s="153"/>
      <c r="AN976" s="153"/>
    </row>
    <row r="977" spans="14:40" s="157" customFormat="1">
      <c r="N977" s="166"/>
      <c r="O977" s="166"/>
      <c r="P977" s="166"/>
      <c r="Q977" s="166"/>
      <c r="R977" s="166"/>
      <c r="S977" s="166"/>
      <c r="T977" s="166"/>
      <c r="U977" s="166"/>
      <c r="V977" s="167"/>
      <c r="W977" s="167"/>
      <c r="X977" s="166"/>
      <c r="Y977" s="167"/>
      <c r="Z977" s="167"/>
      <c r="AA977" s="167"/>
      <c r="AB977" s="167"/>
      <c r="AC977" s="167"/>
      <c r="AD977" s="167"/>
      <c r="AE977" s="167"/>
      <c r="AF977" s="167"/>
      <c r="AG977" s="167"/>
      <c r="AH977" s="167"/>
      <c r="AI977" s="167"/>
      <c r="AJ977" s="167"/>
      <c r="AK977" s="167"/>
      <c r="AL977" s="167"/>
      <c r="AM977" s="153"/>
      <c r="AN977" s="153"/>
    </row>
    <row r="978" spans="14:40" s="157" customFormat="1">
      <c r="N978" s="166"/>
      <c r="O978" s="166"/>
      <c r="P978" s="166"/>
      <c r="Q978" s="166"/>
      <c r="R978" s="166"/>
      <c r="S978" s="166"/>
      <c r="T978" s="166"/>
      <c r="U978" s="166"/>
      <c r="V978" s="167"/>
      <c r="W978" s="167"/>
      <c r="X978" s="166"/>
      <c r="Y978" s="167"/>
      <c r="Z978" s="167"/>
      <c r="AA978" s="167"/>
      <c r="AB978" s="167"/>
      <c r="AC978" s="167"/>
      <c r="AD978" s="167"/>
      <c r="AE978" s="167"/>
      <c r="AF978" s="167"/>
      <c r="AG978" s="167"/>
      <c r="AH978" s="167"/>
      <c r="AI978" s="167"/>
      <c r="AJ978" s="167"/>
      <c r="AK978" s="167"/>
      <c r="AL978" s="167"/>
      <c r="AM978" s="153"/>
      <c r="AN978" s="153"/>
    </row>
    <row r="979" spans="14:40" s="157" customFormat="1">
      <c r="N979" s="166"/>
      <c r="O979" s="166"/>
      <c r="P979" s="166"/>
      <c r="Q979" s="166"/>
      <c r="R979" s="166"/>
      <c r="S979" s="166"/>
      <c r="T979" s="166"/>
      <c r="U979" s="166"/>
      <c r="V979" s="167"/>
      <c r="W979" s="167"/>
      <c r="X979" s="166"/>
      <c r="Y979" s="167"/>
      <c r="Z979" s="167"/>
      <c r="AA979" s="167"/>
      <c r="AB979" s="167"/>
      <c r="AC979" s="167"/>
      <c r="AD979" s="167"/>
      <c r="AE979" s="167"/>
      <c r="AF979" s="167"/>
      <c r="AG979" s="167"/>
      <c r="AH979" s="167"/>
      <c r="AI979" s="167"/>
      <c r="AJ979" s="167"/>
      <c r="AK979" s="167"/>
      <c r="AL979" s="167"/>
      <c r="AM979" s="153"/>
      <c r="AN979" s="153"/>
    </row>
    <row r="980" spans="14:40" s="157" customFormat="1">
      <c r="N980" s="166"/>
      <c r="O980" s="166"/>
      <c r="P980" s="166"/>
      <c r="Q980" s="166"/>
      <c r="R980" s="166"/>
      <c r="S980" s="166"/>
      <c r="T980" s="166"/>
      <c r="U980" s="166"/>
      <c r="V980" s="167"/>
      <c r="W980" s="167"/>
      <c r="X980" s="166"/>
      <c r="Y980" s="167"/>
      <c r="Z980" s="167"/>
      <c r="AA980" s="167"/>
      <c r="AB980" s="167"/>
      <c r="AC980" s="167"/>
      <c r="AD980" s="167"/>
      <c r="AE980" s="167"/>
      <c r="AF980" s="167"/>
      <c r="AG980" s="167"/>
      <c r="AH980" s="167"/>
      <c r="AI980" s="167"/>
      <c r="AJ980" s="167"/>
      <c r="AK980" s="167"/>
      <c r="AL980" s="167"/>
      <c r="AM980" s="153"/>
      <c r="AN980" s="153"/>
    </row>
    <row r="981" spans="14:40" s="157" customFormat="1">
      <c r="N981" s="166"/>
      <c r="O981" s="166"/>
      <c r="P981" s="166"/>
      <c r="Q981" s="166"/>
      <c r="R981" s="166"/>
      <c r="S981" s="166"/>
      <c r="T981" s="166"/>
      <c r="U981" s="166"/>
      <c r="V981" s="167"/>
      <c r="W981" s="167"/>
      <c r="X981" s="166"/>
      <c r="Y981" s="167"/>
      <c r="Z981" s="167"/>
      <c r="AA981" s="167"/>
      <c r="AB981" s="167"/>
      <c r="AC981" s="167"/>
      <c r="AD981" s="167"/>
      <c r="AE981" s="167"/>
      <c r="AF981" s="167"/>
      <c r="AG981" s="167"/>
      <c r="AH981" s="167"/>
      <c r="AI981" s="167"/>
      <c r="AJ981" s="167"/>
      <c r="AK981" s="167"/>
      <c r="AL981" s="167"/>
      <c r="AM981" s="153"/>
      <c r="AN981" s="153"/>
    </row>
    <row r="982" spans="14:40" s="157" customFormat="1">
      <c r="N982" s="166"/>
      <c r="O982" s="166"/>
      <c r="P982" s="166"/>
      <c r="Q982" s="166"/>
      <c r="R982" s="166"/>
      <c r="S982" s="166"/>
      <c r="T982" s="166"/>
      <c r="U982" s="166"/>
      <c r="V982" s="167"/>
      <c r="W982" s="167"/>
      <c r="X982" s="166"/>
      <c r="Y982" s="167"/>
      <c r="Z982" s="167"/>
      <c r="AA982" s="167"/>
      <c r="AB982" s="167"/>
      <c r="AC982" s="167"/>
      <c r="AD982" s="167"/>
      <c r="AE982" s="167"/>
      <c r="AF982" s="167"/>
      <c r="AG982" s="167"/>
      <c r="AH982" s="167"/>
      <c r="AI982" s="167"/>
      <c r="AJ982" s="167"/>
      <c r="AK982" s="167"/>
      <c r="AL982" s="167"/>
      <c r="AM982" s="153"/>
      <c r="AN982" s="153"/>
    </row>
    <row r="983" spans="14:40" s="157" customFormat="1">
      <c r="N983" s="166"/>
      <c r="O983" s="166"/>
      <c r="P983" s="166"/>
      <c r="Q983" s="166"/>
      <c r="R983" s="166"/>
      <c r="S983" s="166"/>
      <c r="T983" s="166"/>
      <c r="U983" s="166"/>
      <c r="V983" s="167"/>
      <c r="W983" s="167"/>
      <c r="X983" s="166"/>
      <c r="Y983" s="167"/>
      <c r="Z983" s="167"/>
      <c r="AA983" s="167"/>
      <c r="AB983" s="167"/>
      <c r="AC983" s="167"/>
      <c r="AD983" s="167"/>
      <c r="AE983" s="167"/>
      <c r="AF983" s="167"/>
      <c r="AG983" s="167"/>
      <c r="AH983" s="167"/>
      <c r="AI983" s="167"/>
      <c r="AJ983" s="167"/>
      <c r="AK983" s="167"/>
      <c r="AL983" s="167"/>
      <c r="AM983" s="153"/>
      <c r="AN983" s="153"/>
    </row>
    <row r="984" spans="14:40" s="157" customFormat="1">
      <c r="N984" s="166"/>
      <c r="O984" s="166"/>
      <c r="P984" s="166"/>
      <c r="Q984" s="166"/>
      <c r="R984" s="166"/>
      <c r="S984" s="166"/>
      <c r="T984" s="166"/>
      <c r="U984" s="166"/>
      <c r="V984" s="167"/>
      <c r="W984" s="167"/>
      <c r="X984" s="166"/>
      <c r="Y984" s="167"/>
      <c r="Z984" s="167"/>
      <c r="AA984" s="167"/>
      <c r="AB984" s="167"/>
      <c r="AC984" s="167"/>
      <c r="AD984" s="167"/>
      <c r="AE984" s="167"/>
      <c r="AF984" s="167"/>
      <c r="AG984" s="167"/>
      <c r="AH984" s="167"/>
      <c r="AI984" s="167"/>
      <c r="AJ984" s="167"/>
      <c r="AK984" s="167"/>
      <c r="AL984" s="167"/>
      <c r="AM984" s="153"/>
      <c r="AN984" s="153"/>
    </row>
    <row r="985" spans="14:40" s="157" customFormat="1">
      <c r="N985" s="166"/>
      <c r="O985" s="166"/>
      <c r="P985" s="166"/>
      <c r="Q985" s="166"/>
      <c r="R985" s="166"/>
      <c r="S985" s="166"/>
      <c r="T985" s="166"/>
      <c r="U985" s="166"/>
      <c r="V985" s="167"/>
      <c r="W985" s="167"/>
      <c r="X985" s="166"/>
      <c r="Y985" s="167"/>
      <c r="Z985" s="167"/>
      <c r="AA985" s="167"/>
      <c r="AB985" s="167"/>
      <c r="AC985" s="167"/>
      <c r="AD985" s="167"/>
      <c r="AE985" s="167"/>
      <c r="AF985" s="167"/>
      <c r="AG985" s="167"/>
      <c r="AH985" s="167"/>
      <c r="AI985" s="167"/>
      <c r="AJ985" s="167"/>
      <c r="AK985" s="167"/>
      <c r="AL985" s="167"/>
      <c r="AM985" s="153"/>
      <c r="AN985" s="153"/>
    </row>
    <row r="986" spans="14:40" s="157" customFormat="1">
      <c r="N986" s="166"/>
      <c r="O986" s="166"/>
      <c r="P986" s="166"/>
      <c r="Q986" s="166"/>
      <c r="R986" s="166"/>
      <c r="S986" s="166"/>
      <c r="T986" s="166"/>
      <c r="U986" s="166"/>
      <c r="V986" s="167"/>
      <c r="W986" s="167"/>
      <c r="X986" s="166"/>
      <c r="Y986" s="167"/>
      <c r="Z986" s="167"/>
      <c r="AA986" s="167"/>
      <c r="AB986" s="167"/>
      <c r="AC986" s="167"/>
      <c r="AD986" s="167"/>
      <c r="AE986" s="167"/>
      <c r="AF986" s="167"/>
      <c r="AG986" s="167"/>
      <c r="AH986" s="167"/>
      <c r="AI986" s="167"/>
      <c r="AJ986" s="167"/>
      <c r="AK986" s="167"/>
      <c r="AL986" s="167"/>
      <c r="AM986" s="153"/>
      <c r="AN986" s="153"/>
    </row>
    <row r="987" spans="14:40" s="157" customFormat="1">
      <c r="N987" s="166"/>
      <c r="O987" s="166"/>
      <c r="P987" s="166"/>
      <c r="Q987" s="166"/>
      <c r="R987" s="166"/>
      <c r="S987" s="166"/>
      <c r="T987" s="166"/>
      <c r="U987" s="166"/>
      <c r="V987" s="167"/>
      <c r="W987" s="167"/>
      <c r="X987" s="166"/>
      <c r="Y987" s="167"/>
      <c r="Z987" s="167"/>
      <c r="AA987" s="167"/>
      <c r="AB987" s="167"/>
      <c r="AC987" s="167"/>
      <c r="AD987" s="167"/>
      <c r="AE987" s="167"/>
      <c r="AF987" s="167"/>
      <c r="AG987" s="167"/>
      <c r="AH987" s="167"/>
      <c r="AI987" s="167"/>
      <c r="AJ987" s="167"/>
      <c r="AK987" s="167"/>
      <c r="AL987" s="167"/>
      <c r="AM987" s="153"/>
      <c r="AN987" s="153"/>
    </row>
    <row r="988" spans="14:40" s="157" customFormat="1">
      <c r="N988" s="166"/>
      <c r="O988" s="166"/>
      <c r="P988" s="166"/>
      <c r="Q988" s="166"/>
      <c r="R988" s="166"/>
      <c r="S988" s="166"/>
      <c r="T988" s="166"/>
      <c r="U988" s="166"/>
      <c r="V988" s="167"/>
      <c r="W988" s="167"/>
      <c r="X988" s="166"/>
      <c r="Y988" s="167"/>
      <c r="Z988" s="167"/>
      <c r="AA988" s="167"/>
      <c r="AB988" s="167"/>
      <c r="AC988" s="167"/>
      <c r="AD988" s="167"/>
      <c r="AE988" s="167"/>
      <c r="AF988" s="167"/>
      <c r="AG988" s="167"/>
      <c r="AH988" s="167"/>
      <c r="AI988" s="167"/>
      <c r="AJ988" s="167"/>
      <c r="AK988" s="167"/>
      <c r="AL988" s="167"/>
      <c r="AM988" s="153"/>
      <c r="AN988" s="153"/>
    </row>
    <row r="989" spans="14:40" s="157" customFormat="1">
      <c r="N989" s="166"/>
      <c r="O989" s="166"/>
      <c r="P989" s="166"/>
      <c r="Q989" s="166"/>
      <c r="R989" s="166"/>
      <c r="S989" s="166"/>
      <c r="T989" s="166"/>
      <c r="U989" s="166"/>
      <c r="V989" s="167"/>
      <c r="W989" s="167"/>
      <c r="X989" s="166"/>
      <c r="Y989" s="167"/>
      <c r="Z989" s="167"/>
      <c r="AA989" s="167"/>
      <c r="AB989" s="167"/>
      <c r="AC989" s="167"/>
      <c r="AD989" s="167"/>
      <c r="AE989" s="167"/>
      <c r="AF989" s="167"/>
      <c r="AG989" s="167"/>
      <c r="AH989" s="167"/>
      <c r="AI989" s="167"/>
      <c r="AJ989" s="167"/>
      <c r="AK989" s="167"/>
      <c r="AL989" s="167"/>
      <c r="AM989" s="153"/>
      <c r="AN989" s="153"/>
    </row>
    <row r="990" spans="14:40" s="157" customFormat="1">
      <c r="N990" s="166"/>
      <c r="O990" s="166"/>
      <c r="P990" s="166"/>
      <c r="Q990" s="166"/>
      <c r="R990" s="166"/>
      <c r="S990" s="166"/>
      <c r="T990" s="166"/>
      <c r="U990" s="166"/>
      <c r="V990" s="167"/>
      <c r="W990" s="167"/>
      <c r="X990" s="166"/>
      <c r="Y990" s="167"/>
      <c r="Z990" s="167"/>
      <c r="AA990" s="167"/>
      <c r="AB990" s="167"/>
      <c r="AC990" s="167"/>
      <c r="AD990" s="167"/>
      <c r="AE990" s="167"/>
      <c r="AF990" s="167"/>
      <c r="AG990" s="167"/>
      <c r="AH990" s="167"/>
      <c r="AI990" s="167"/>
      <c r="AJ990" s="167"/>
      <c r="AK990" s="167"/>
      <c r="AL990" s="167"/>
      <c r="AM990" s="153"/>
      <c r="AN990" s="153"/>
    </row>
    <row r="991" spans="14:40" s="157" customFormat="1">
      <c r="N991" s="166"/>
      <c r="O991" s="166"/>
      <c r="P991" s="166"/>
      <c r="Q991" s="166"/>
      <c r="R991" s="166"/>
      <c r="S991" s="166"/>
      <c r="T991" s="166"/>
      <c r="U991" s="166"/>
      <c r="V991" s="167"/>
      <c r="W991" s="167"/>
      <c r="X991" s="166"/>
      <c r="Y991" s="167"/>
      <c r="Z991" s="167"/>
      <c r="AA991" s="167"/>
      <c r="AB991" s="167"/>
      <c r="AC991" s="167"/>
      <c r="AD991" s="167"/>
      <c r="AE991" s="167"/>
      <c r="AF991" s="167"/>
      <c r="AG991" s="167"/>
      <c r="AH991" s="167"/>
      <c r="AI991" s="167"/>
      <c r="AJ991" s="167"/>
      <c r="AK991" s="167"/>
      <c r="AL991" s="167"/>
      <c r="AM991" s="153"/>
      <c r="AN991" s="153"/>
    </row>
    <row r="992" spans="14:40" s="157" customFormat="1">
      <c r="N992" s="166"/>
      <c r="O992" s="166"/>
      <c r="P992" s="166"/>
      <c r="Q992" s="166"/>
      <c r="R992" s="166"/>
      <c r="S992" s="166"/>
      <c r="T992" s="166"/>
      <c r="U992" s="166"/>
      <c r="V992" s="167"/>
      <c r="W992" s="167"/>
      <c r="X992" s="166"/>
      <c r="Y992" s="167"/>
      <c r="Z992" s="167"/>
      <c r="AA992" s="167"/>
      <c r="AB992" s="167"/>
      <c r="AC992" s="167"/>
      <c r="AD992" s="167"/>
      <c r="AE992" s="167"/>
      <c r="AF992" s="167"/>
      <c r="AG992" s="167"/>
      <c r="AH992" s="167"/>
      <c r="AI992" s="167"/>
      <c r="AJ992" s="167"/>
      <c r="AK992" s="167"/>
      <c r="AL992" s="167"/>
      <c r="AM992" s="153"/>
      <c r="AN992" s="153"/>
    </row>
    <row r="993" spans="14:40" s="157" customFormat="1">
      <c r="N993" s="166"/>
      <c r="O993" s="166"/>
      <c r="P993" s="166"/>
      <c r="Q993" s="166"/>
      <c r="R993" s="166"/>
      <c r="S993" s="166"/>
      <c r="T993" s="166"/>
      <c r="U993" s="166"/>
      <c r="V993" s="167"/>
      <c r="W993" s="167"/>
      <c r="X993" s="166"/>
      <c r="Y993" s="167"/>
      <c r="Z993" s="167"/>
      <c r="AA993" s="167"/>
      <c r="AB993" s="167"/>
      <c r="AC993" s="167"/>
      <c r="AD993" s="167"/>
      <c r="AE993" s="167"/>
      <c r="AF993" s="167"/>
      <c r="AG993" s="167"/>
      <c r="AH993" s="167"/>
      <c r="AI993" s="167"/>
      <c r="AJ993" s="167"/>
      <c r="AK993" s="167"/>
      <c r="AL993" s="167"/>
      <c r="AM993" s="153"/>
      <c r="AN993" s="153"/>
    </row>
    <row r="994" spans="14:40" s="157" customFormat="1">
      <c r="N994" s="166"/>
      <c r="O994" s="166"/>
      <c r="P994" s="166"/>
      <c r="Q994" s="166"/>
      <c r="R994" s="166"/>
      <c r="S994" s="166"/>
      <c r="T994" s="166"/>
      <c r="U994" s="166"/>
      <c r="V994" s="167"/>
      <c r="W994" s="167"/>
      <c r="X994" s="166"/>
      <c r="Y994" s="167"/>
      <c r="Z994" s="167"/>
      <c r="AA994" s="167"/>
      <c r="AB994" s="167"/>
      <c r="AC994" s="167"/>
      <c r="AD994" s="167"/>
      <c r="AE994" s="167"/>
      <c r="AF994" s="167"/>
      <c r="AG994" s="167"/>
      <c r="AH994" s="167"/>
      <c r="AI994" s="167"/>
      <c r="AJ994" s="167"/>
      <c r="AK994" s="167"/>
      <c r="AL994" s="167"/>
      <c r="AM994" s="153"/>
      <c r="AN994" s="153"/>
    </row>
    <row r="995" spans="14:40" s="157" customFormat="1">
      <c r="N995" s="166"/>
      <c r="O995" s="166"/>
      <c r="P995" s="166"/>
      <c r="Q995" s="166"/>
      <c r="R995" s="166"/>
      <c r="S995" s="166"/>
      <c r="T995" s="166"/>
      <c r="U995" s="166"/>
      <c r="V995" s="167"/>
      <c r="W995" s="167"/>
      <c r="X995" s="166"/>
      <c r="Y995" s="167"/>
      <c r="Z995" s="167"/>
      <c r="AA995" s="167"/>
      <c r="AB995" s="167"/>
      <c r="AC995" s="167"/>
      <c r="AD995" s="167"/>
      <c r="AE995" s="167"/>
      <c r="AF995" s="167"/>
      <c r="AG995" s="167"/>
      <c r="AH995" s="167"/>
      <c r="AI995" s="167"/>
      <c r="AJ995" s="167"/>
      <c r="AK995" s="167"/>
      <c r="AL995" s="167"/>
      <c r="AM995" s="153"/>
      <c r="AN995" s="153"/>
    </row>
    <row r="996" spans="14:40" s="157" customFormat="1">
      <c r="N996" s="166"/>
      <c r="O996" s="166"/>
      <c r="P996" s="166"/>
      <c r="Q996" s="166"/>
      <c r="R996" s="166"/>
      <c r="S996" s="166"/>
      <c r="T996" s="166"/>
      <c r="U996" s="166"/>
      <c r="V996" s="167"/>
      <c r="W996" s="167"/>
      <c r="X996" s="166"/>
      <c r="Y996" s="167"/>
      <c r="Z996" s="167"/>
      <c r="AA996" s="167"/>
      <c r="AB996" s="167"/>
      <c r="AC996" s="167"/>
      <c r="AD996" s="167"/>
      <c r="AE996" s="167"/>
      <c r="AF996" s="167"/>
      <c r="AG996" s="167"/>
      <c r="AH996" s="167"/>
      <c r="AI996" s="167"/>
      <c r="AJ996" s="167"/>
      <c r="AK996" s="167"/>
      <c r="AL996" s="167"/>
      <c r="AM996" s="153"/>
      <c r="AN996" s="153"/>
    </row>
    <row r="997" spans="14:40" s="157" customFormat="1">
      <c r="N997" s="166"/>
      <c r="O997" s="166"/>
      <c r="P997" s="166"/>
      <c r="Q997" s="166"/>
      <c r="R997" s="166"/>
      <c r="S997" s="166"/>
      <c r="T997" s="166"/>
      <c r="U997" s="166"/>
      <c r="V997" s="167"/>
      <c r="W997" s="167"/>
      <c r="X997" s="166"/>
      <c r="Y997" s="167"/>
      <c r="Z997" s="167"/>
      <c r="AA997" s="167"/>
      <c r="AB997" s="167"/>
      <c r="AC997" s="167"/>
      <c r="AD997" s="167"/>
      <c r="AE997" s="167"/>
      <c r="AF997" s="167"/>
      <c r="AG997" s="167"/>
      <c r="AH997" s="167"/>
      <c r="AI997" s="167"/>
      <c r="AJ997" s="167"/>
      <c r="AK997" s="167"/>
      <c r="AL997" s="167"/>
      <c r="AM997" s="153"/>
      <c r="AN997" s="153"/>
    </row>
    <row r="998" spans="14:40" s="157" customFormat="1">
      <c r="N998" s="166"/>
      <c r="O998" s="166"/>
      <c r="P998" s="166"/>
      <c r="Q998" s="166"/>
      <c r="R998" s="166"/>
      <c r="S998" s="166"/>
      <c r="T998" s="166"/>
      <c r="U998" s="166"/>
      <c r="V998" s="167"/>
      <c r="W998" s="167"/>
      <c r="X998" s="166"/>
      <c r="Y998" s="167"/>
      <c r="Z998" s="167"/>
      <c r="AA998" s="167"/>
      <c r="AB998" s="167"/>
      <c r="AC998" s="167"/>
      <c r="AD998" s="167"/>
      <c r="AE998" s="167"/>
      <c r="AF998" s="167"/>
      <c r="AG998" s="167"/>
      <c r="AH998" s="167"/>
      <c r="AI998" s="167"/>
      <c r="AJ998" s="167"/>
      <c r="AK998" s="167"/>
      <c r="AL998" s="167"/>
      <c r="AM998" s="153"/>
      <c r="AN998" s="153"/>
    </row>
    <row r="999" spans="14:40" s="157" customFormat="1">
      <c r="N999" s="166"/>
      <c r="O999" s="166"/>
      <c r="P999" s="166"/>
      <c r="Q999" s="166"/>
      <c r="R999" s="166"/>
      <c r="S999" s="166"/>
      <c r="T999" s="166"/>
      <c r="U999" s="166"/>
      <c r="V999" s="167"/>
      <c r="W999" s="167"/>
      <c r="X999" s="166"/>
      <c r="Y999" s="167"/>
      <c r="Z999" s="167"/>
      <c r="AA999" s="167"/>
      <c r="AB999" s="167"/>
      <c r="AC999" s="167"/>
      <c r="AD999" s="167"/>
      <c r="AE999" s="167"/>
      <c r="AF999" s="167"/>
      <c r="AG999" s="167"/>
      <c r="AH999" s="167"/>
      <c r="AI999" s="167"/>
      <c r="AJ999" s="167"/>
      <c r="AK999" s="167"/>
      <c r="AL999" s="167"/>
      <c r="AM999" s="153"/>
      <c r="AN999" s="153"/>
    </row>
  </sheetData>
  <sheetProtection password="CB5F" sheet="1" objects="1" scenarios="1" formatCells="0" formatColumns="0" formatRows="0" sort="0" autoFilter="0"/>
  <mergeCells count="10">
    <mergeCell ref="AM5:AO5"/>
    <mergeCell ref="AL1:AL3"/>
    <mergeCell ref="B5:I5"/>
    <mergeCell ref="M5:N5"/>
    <mergeCell ref="O5:S5"/>
    <mergeCell ref="T5:U5"/>
    <mergeCell ref="V5:X5"/>
    <mergeCell ref="Y5:AC5"/>
    <mergeCell ref="AD5:AJ5"/>
    <mergeCell ref="AL5:AL6"/>
  </mergeCells>
  <conditionalFormatting sqref="AA7:AA300 AM7:AO300">
    <cfRule type="cellIs" dxfId="25" priority="70" stopIfTrue="1" operator="equal">
      <formula>0</formula>
    </cfRule>
    <cfRule type="notContainsBlanks" dxfId="24" priority="71" stopIfTrue="1">
      <formula>LEN(TRIM(AA7))&gt;0</formula>
    </cfRule>
  </conditionalFormatting>
  <conditionalFormatting sqref="C2">
    <cfRule type="containsBlanks" dxfId="23" priority="43">
      <formula>LEN(TRIM(C2))=0</formula>
    </cfRule>
  </conditionalFormatting>
  <conditionalFormatting sqref="C3">
    <cfRule type="containsErrors" dxfId="22" priority="42" stopIfTrue="1">
      <formula>ISERROR(C3)</formula>
    </cfRule>
  </conditionalFormatting>
  <conditionalFormatting sqref="D2">
    <cfRule type="containsErrors" dxfId="21" priority="41">
      <formula>ISERROR(D2)</formula>
    </cfRule>
  </conditionalFormatting>
  <conditionalFormatting sqref="C2">
    <cfRule type="cellIs" dxfId="20" priority="29" stopIfTrue="1" operator="equal">
      <formula>0</formula>
    </cfRule>
  </conditionalFormatting>
  <conditionalFormatting sqref="G7:G300">
    <cfRule type="containsErrors" dxfId="19" priority="1" stopIfTrue="1">
      <formula>ISERROR(G7)</formula>
    </cfRule>
    <cfRule type="notContainsBlanks" dxfId="18" priority="2" stopIfTrue="1">
      <formula>LEN(TRIM(G7))&gt;0</formula>
    </cfRule>
  </conditionalFormatting>
  <dataValidations count="38">
    <dataValidation allowBlank="1" showInputMessage="1" showErrorMessage="1" errorTitle="Formato non valido" error="Selezionare la tipologia dal menù a tendina" promptTitle="Tipologia di gestione" prompt="Selezionare la tipologia dal menù a tendina" sqref="K7:L300"/>
    <dataValidation allowBlank="1" showInputMessage="1" showErrorMessage="1" errorTitle="Formato non valido" error="Selezionare la tipologia dal menù a tendina" sqref="I7"/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" sqref="S7:S300">
      <formula1>R7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" sqref="T7:T300">
      <formula1>R7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. Indicare il numero di bambini i cui genitori/tutori NON sono dipendenti dell'azienda" sqref="U7:U300">
      <formula1>R7</formula1>
    </dataValidation>
    <dataValidation type="decimal" operator="greaterThanOrEqual" allowBlank="1" showInputMessage="1" showErrorMessage="1" errorTitle="Formato non valido" error="Inserire un formato numerico" prompt="Indicare eventuali entrate provenienti da altre fonti di finanziamento da fondi specifici" sqref="AK7:AK300">
      <formula1>0</formula1>
    </dataValidation>
    <dataValidation type="whole" allowBlank="1" showInputMessage="1" showErrorMessage="1" errorTitle="Formato non valido" error="Inserire un numero intero compreso tra 1 e 60" promptTitle="Capienza strutturale" prompt="Il numero dei posti autorizzati deve essere compreso tra 1 e 60" sqref="P7:P300">
      <formula1>1</formula1>
      <formula2>60</formula2>
    </dataValidation>
    <dataValidation allowBlank="1" showInputMessage="1" showErrorMessage="1" promptTitle="Sede" prompt="Inserire l'indirizzo (via, numero civico, Comune) della sede della struttura" sqref="J7:J300"/>
    <dataValidation allowBlank="1" showErrorMessage="1" sqref="H6"/>
    <dataValidation type="whole" operator="greaterThanOrEqual" allowBlank="1" showInputMessage="1" showErrorMessage="1" errorTitle="Formato non valido" error="Inserire un formato numerico intero uguale o superiore a 1" prompt="Indicare il numero degli iscritti in lista di attesa nel periodo di rendicontazione" sqref="Q7:Q300">
      <formula1>0</formula1>
    </dataValidation>
    <dataValidation type="whole" operator="greaterThanOrEqual" allowBlank="1" showInputMessage="1" showErrorMessage="1" errorTitle="Formato non valido" error="Inserire un formato numerico intero uguale o superiore a 1" promptTitle="CAMPO OBBLIGATORIO" prompt="Indicare il numero di utenti a cui è stata accettata la domanda d'iscrizione al 31/12 dell'anno di rendicontazione" sqref="R7:R300">
      <formula1>1</formula1>
    </dataValidation>
    <dataValidation type="whole" operator="greaterThanOrEqual" allowBlank="1" showInputMessage="1" showErrorMessage="1" errorTitle="Formato non valido" error="Inserire un formato numerico intero uguale o superiore a 1" promptTitle="CAMPO OBBLIGATORIO" prompt="Indicare il numero del personale socioeducativo operante nel periodo di rendicontazione previsto dalla DGR n.20588 del febbraio 2005 e dalle ulteriori specifiche della circ. n.45 dell'ottobre 2005 " sqref="V7:V300">
      <formula1>1</formula1>
    </dataValidation>
    <dataValidation type="decimal" operator="greaterThanOrEqual" allowBlank="1" showInputMessage="1" showErrorMessage="1" errorTitle="Formato non valido" error="Inserire un formato numerico intero uguale o superiore a 1" promptTitle="CAMPO OBBLIGATORIO" prompt="Indicare il numero ore annue erogate dal personale socioeducativo nel periodo di rendicontazione" sqref="W7:W300">
      <formula1>1</formula1>
    </dataValidation>
    <dataValidation type="whole" operator="greaterThanOrEqual" allowBlank="1" showInputMessage="1" showErrorMessage="1" errorTitle="Formato non valido" error="Inserire un formato numerico intero" prompt="Indicare il numero eventuale di volontari operanti nella UdO nel periodo di rendicontazione" sqref="X7:X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costo complessivo del personale socioeducativo con contratto di lavoro dipendente, con contratto di lavoro autonomo (CoCoPro, CoCoCo, Liberi professionisti) e con contratti con società interinali, cooperative, etc. che forniscono personale" sqref="Y7:Y300">
      <formula1>1</formula1>
    </dataValidation>
    <dataValidation type="decimal" operator="greaterThanOrEqual" allowBlank="1" showInputMessage="1" showErrorMessage="1" errorTitle="Formato non valido" error="Inserire un formato numerico" prompt="Inserire il costo complessivo di altro personale con contratto di lavoro dipendente, con contratto di lavoro autonomo (CoCoPro, CoCoCo, Liberi professionisti) e con contratti con società interinali, cooperative, etc. che forniscono personale" sqref="Z7:Z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 costi sostenuti per le spese generali come ad esempio utenze, canoni, manutenzione ordinaria, ecc... nel periodo di rendicontazione&#10;ATTENZIONE: NON inserire nel computo i costi per la manutenzione straordinaria" sqref="AB7:AB300">
      <formula1>1</formula1>
    </dataValidation>
    <dataValidation type="decimal" operator="greaterThanOrEqual" allowBlank="1" showInputMessage="1" showErrorMessage="1" errorTitle="Formato non valido" error="Inserire un formato numerico" prompt="Inserire eventuali altre tipologie di costo non riassumibili con le precedenti nel periodo di rendicontazione" sqref="AC7:AC300">
      <formula1>0</formula1>
    </dataValidation>
    <dataValidation type="decimal" operator="greaterThanOrEqual" allowBlank="1" showInputMessage="1" showErrorMessage="1" errorTitle="Formato non valido" error="Inserire un formato numerico" promptTitle="CAMPO OBBLIGATORIO" prompt="Nel caso NON ci siano introiti dalle rette provenienti dall'utenza valorizzare con 0.&#10;Inserire il totale introitato dalle rette provenienti dalla utenza nel periodo di rendicontazione" sqref="AD7:AD300">
      <formula1>0</formula1>
    </dataValidation>
    <dataValidation type="decimal" operator="greaterThanOrEqual" allowBlank="1" showInputMessage="1" showErrorMessage="1" errorTitle="Formato non valido" error="Inserire un formato numerico" prompt="Indicare altre eventuali tipologie di entrata. NON indicare entrate da altri fondi specifici" sqref="AF7:AF300">
      <formula1>0</formula1>
    </dataValidation>
    <dataValidation type="whole" allowBlank="1" showInputMessage="1" showErrorMessage="1" errorTitle="Formato non valido" error="Inserire un numero intero compreso tra 5 e 12" promptTitle="CAMPO OBBLIGATORIO" prompt="Il numero dei posti autorizzati deve essere compreso tra 5 e 12" sqref="O7:O300">
      <formula1>5</formula1>
      <formula2>12</formula2>
    </dataValidation>
    <dataValidation type="decimal" allowBlank="1" showInputMessage="1" showErrorMessage="1" errorTitle="Formato non valido" error="Inserire un formato numerico compreso tra 1 e 24" promptTitle="CAMPO OBBLIGATORIO" prompt="Indicare il numero ore di apertura giornaliera. E' possibile indicare la media delle ore di apertura giornaliera " sqref="M7:M300">
      <formula1>1</formula1>
      <formula2>24</formula2>
    </dataValidation>
    <dataValidation type="decimal" allowBlank="1" showInputMessage="1" showErrorMessage="1" errorTitle="Formato non valido" error="Inserire un formato numerico compreso tra 1 e 52" promptTitle="CAMPO OBBLIGATORIO" prompt="Indicare il numero di settimane di apertura nell'anno di rendicontazione" sqref="N7:N300">
      <formula1>1</formula1>
      <formula2>52</formula2>
    </dataValidation>
    <dataValidation type="decimal" operator="greaterThanOrEqual" allowBlank="1" showInputMessage="1" showErrorMessage="1" errorTitle="Formato non valido" error="Inserire un formato numerico" prompt="Inserire il totale di eventuali contributi provenienti da enti pubblici (Comuni, Comunità Montane, Unione Comuni, Provincie, Aziende Speciali, Aziende Consortili, ecc..) nel periodo di rendicontazione" sqref="AE7:AE300">
      <formula1>0</formula1>
    </dataValidation>
    <dataValidation allowBlank="1" showInputMessage="1" showErrorMessage="1" prompt="Inserire l'indirizzo (via, numero civico, Comune) della sede della struttura" sqref="D7:D300"/>
    <dataValidation allowBlank="1" showInputMessage="1" showErrorMessage="1" promptTitle="CAMPO AUTOMATICO" prompt="Non valorizzare il campo" sqref="AM7:AO300 G7:G300"/>
    <dataValidation allowBlank="1" showInputMessage="1" showErrorMessage="1" errorTitle="Formato non valido" error="Selezionare la tipologia dal menù a tendina" promptTitle="CAMPO OBBLIGATORIO" prompt="Selezionare la tipologia dal menù a tendina" sqref="I8:I300"/>
    <dataValidation type="list" allowBlank="1" showInputMessage="1" showErrorMessage="1" errorTitle="Formato non valido" error="Inserire dal menù a tendina" promptTitle="CAMPO OBBLIGATORIO" prompt="Selezionare la tipologia dal menù a tendina" sqref="H7:H300">
      <formula1>PubblicoPrivato</formula1>
    </dataValidation>
    <dataValidation type="textLength" operator="equal" allowBlank="1" showInputMessage="1" showErrorMessage="1" errorTitle="Formato non valido" error="Il Codice CUDES è di 6 caratteri numerici" promptTitle="CAMPO OBBLIGATORIO" prompt="Inserire il Codice CUDES dalla Anagrafica della Rete dei Servizi Sociali - AFAM" sqref="B7:B300">
      <formula1>6</formula1>
    </dataValidation>
    <dataValidation allowBlank="1" showInputMessage="1" showErrorMessage="1" prompt="Inserire la denominazione della struttura sede del servizio" sqref="C7:C300"/>
    <dataValidation allowBlank="1" showInputMessage="1" showErrorMessage="1" prompt="Inserire l'Ente Gestore titolare della struttura sede della UdO" sqref="E7:E300"/>
    <dataValidation type="decimal" operator="greaterThanOrEqual" allowBlank="1" showInputMessage="1" showErrorMessage="1" errorTitle="Formato non valido" error="Inserire un formato numerico" prompt="Inserire la eventuale quota del FNPS destinata alla Struttura sede della UdO" sqref="AH7:AH300">
      <formula1>0</formula1>
    </dataValidation>
    <dataValidation type="decimal" operator="greaterThanOrEqual" allowBlank="1" showInputMessage="1" showErrorMessage="1" errorTitle="Formato non valido" error="Inserire un formato numerico" prompt="Inserire la eventuale quota del Fondo Sociale Regionale destinata alla Struttura sede della UdO nell'anno di rendicontazione" sqref="AG7:AG300">
      <formula1>0</formula1>
    </dataValidation>
    <dataValidation type="decimal" operator="greaterThanOrEqual" allowBlank="1" showInputMessage="1" showErrorMessage="1" errorTitle="Formato non valido" error="Inserire un formato numerico" prompt="Inserire l'eventuale contributo ex L.R. 23/99 destinata alla Struttura sede della UdO" sqref="AI7:AI300">
      <formula1>0</formula1>
    </dataValidation>
    <dataValidation type="decimal" operator="greaterThanOrEqual" allowBlank="1" showInputMessage="1" showErrorMessage="1" errorTitle="Formato non valido" error="Inserire un formato numerico" prompt="Inserire evenutali altri fondi di finanziamento da fondi specifici destinati alla Struttura sede della UdO" sqref="AJ7:AJ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riparto del Fondo sociale regionale dell'anno di riferimento" sqref="AL7:AL300">
      <formula1>1</formula1>
    </dataValidation>
    <dataValidation type="decimal" operator="greaterThanOrEqual" allowBlank="1" showInputMessage="1" showErrorMessage="1" errorTitle="Formato non valido" error="Inserire un formato numerico" promptTitle="CAMPO AUTOMATICO" prompt="Non valorizzare il campo" sqref="AA7:AA300">
      <formula1>0</formula1>
    </dataValidation>
    <dataValidation type="list" allowBlank="1" showInputMessage="1" showErrorMessage="1" errorTitle="Formato non valido" error="Selezionare dal menù a tendina" prompt="Inserire la denominazione del Comune dal menù a tendina" sqref="F7:F300">
      <formula1>Comune_sede_ente_gestore</formula1>
    </dataValidation>
  </dataValidations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5"/>
  <dimension ref="A1:Q40"/>
  <sheetViews>
    <sheetView showGridLines="0" topLeftCell="A10" zoomScale="80" zoomScaleNormal="80" workbookViewId="0">
      <selection activeCell="P39" sqref="P39"/>
    </sheetView>
  </sheetViews>
  <sheetFormatPr defaultColWidth="9.1328125" defaultRowHeight="14.35"/>
  <cols>
    <col min="1" max="1" width="53.19921875" style="174" customWidth="1"/>
    <col min="2" max="16" width="15.1328125" style="174" customWidth="1"/>
    <col min="17" max="16384" width="9.1328125" style="174"/>
  </cols>
  <sheetData>
    <row r="1" spans="1:16" s="245" customFormat="1" ht="15.45" customHeight="1">
      <c r="A1" s="115" t="s">
        <v>1647</v>
      </c>
      <c r="B1" s="254">
        <f>Ambito!B1</f>
        <v>2020</v>
      </c>
    </row>
    <row r="2" spans="1:16" s="245" customFormat="1" ht="15.1">
      <c r="A2" s="3" t="s">
        <v>5049</v>
      </c>
      <c r="B2" s="255">
        <f>Ambito!B2</f>
        <v>2021</v>
      </c>
      <c r="D2" s="173"/>
    </row>
    <row r="3" spans="1:16" s="245" customFormat="1" ht="15.1">
      <c r="A3" s="3" t="s">
        <v>115</v>
      </c>
      <c r="B3" s="47">
        <f>Ambito!B3</f>
        <v>0</v>
      </c>
      <c r="D3" s="173" t="str">
        <f>IF(B3,"null","ATTENZIONE!!! MANCA LA DENOMINAZIONE DELL'AMBITO - Selezionarlo dal menù a tendina nel foglio Ambito")</f>
        <v>ATTENZIONE!!! MANCA LA DENOMINAZIONE DELL'AMBITO - Selezionarlo dal menù a tendina nel foglio Ambito</v>
      </c>
    </row>
    <row r="4" spans="1:16" s="245" customFormat="1" ht="15.45" customHeight="1">
      <c r="A4" s="3" t="s">
        <v>116</v>
      </c>
      <c r="B4" s="116" t="str">
        <f>Ambito!B4</f>
        <v xml:space="preserve"> </v>
      </c>
    </row>
    <row r="5" spans="1:16" s="245" customFormat="1" ht="14.45" customHeight="1">
      <c r="A5" s="3" t="str">
        <f>CONCATENATE("Finanziamento Fondo Sociale Regionale ",B2)</f>
        <v>Finanziamento Fondo Sociale Regionale 2021</v>
      </c>
      <c r="B5" s="116" t="str">
        <f>Ambito!B5</f>
        <v xml:space="preserve"> </v>
      </c>
    </row>
    <row r="6" spans="1:16" s="245" customFormat="1" ht="15.45" customHeight="1">
      <c r="A6" s="3" t="s">
        <v>4887</v>
      </c>
    </row>
    <row r="7" spans="1:16" s="245" customFormat="1">
      <c r="A7" s="291" t="s">
        <v>4888</v>
      </c>
      <c r="B7" s="292" t="s">
        <v>4889</v>
      </c>
      <c r="C7" s="292"/>
      <c r="D7" s="292"/>
      <c r="E7" s="292" t="s">
        <v>4890</v>
      </c>
      <c r="F7" s="292"/>
      <c r="G7" s="292"/>
      <c r="H7" s="292" t="s">
        <v>4891</v>
      </c>
      <c r="I7" s="292"/>
      <c r="J7" s="292"/>
      <c r="K7" s="292" t="s">
        <v>4892</v>
      </c>
      <c r="L7" s="292"/>
      <c r="M7" s="292"/>
      <c r="N7" s="289" t="str">
        <f>CONCATENATE("FONDO SOCIALE REGIONALE ASSEGNATO ",Ambito!B2)</f>
        <v>FONDO SOCIALE REGIONALE ASSEGNATO 2021</v>
      </c>
      <c r="O7" s="290"/>
      <c r="P7" s="290"/>
    </row>
    <row r="8" spans="1:16" ht="71.650000000000006">
      <c r="A8" s="291"/>
      <c r="B8" s="232" t="s">
        <v>4893</v>
      </c>
      <c r="C8" s="232" t="s">
        <v>4894</v>
      </c>
      <c r="D8" s="232" t="s">
        <v>4895</v>
      </c>
      <c r="E8" s="232" t="s">
        <v>4896</v>
      </c>
      <c r="F8" s="232" t="s">
        <v>4897</v>
      </c>
      <c r="G8" s="232" t="s">
        <v>4898</v>
      </c>
      <c r="H8" s="232" t="s">
        <v>4899</v>
      </c>
      <c r="I8" s="232" t="s">
        <v>4900</v>
      </c>
      <c r="J8" s="232" t="s">
        <v>4901</v>
      </c>
      <c r="K8" s="232" t="s">
        <v>4902</v>
      </c>
      <c r="L8" s="232" t="s">
        <v>4903</v>
      </c>
      <c r="M8" s="232" t="s">
        <v>4904</v>
      </c>
      <c r="N8" s="232" t="s">
        <v>5051</v>
      </c>
      <c r="O8" s="232" t="s">
        <v>5052</v>
      </c>
      <c r="P8" s="233" t="s">
        <v>5050</v>
      </c>
    </row>
    <row r="9" spans="1:16" ht="15.45">
      <c r="A9" s="234" t="s">
        <v>4905</v>
      </c>
      <c r="B9" s="196"/>
      <c r="C9" s="196"/>
      <c r="D9" s="196"/>
      <c r="E9" s="196"/>
      <c r="F9" s="196"/>
      <c r="G9" s="196"/>
      <c r="H9" s="196"/>
      <c r="I9" s="196"/>
      <c r="J9" s="196"/>
      <c r="K9" s="197"/>
      <c r="L9" s="197"/>
      <c r="M9" s="198"/>
      <c r="N9" s="199"/>
      <c r="O9" s="197"/>
      <c r="P9" s="198"/>
    </row>
    <row r="10" spans="1:16" ht="14.7">
      <c r="A10" s="235" t="s">
        <v>4906</v>
      </c>
      <c r="B10" s="200">
        <f>COUNTIF(AN!H7:H451,"Pubblico")</f>
        <v>0</v>
      </c>
      <c r="C10" s="200">
        <f>COUNTIF(AN!H7:H451,"Privato")</f>
        <v>0</v>
      </c>
      <c r="D10" s="236">
        <f>SUM(B10:C10)</f>
        <v>0</v>
      </c>
      <c r="E10" s="200">
        <f>SUMIF(AN!H7:H451,"Pubblico",AN!O7:O451)</f>
        <v>0</v>
      </c>
      <c r="F10" s="200">
        <f>SUMIF(AN!H7:H451,"Privato",AN!O7:O451)</f>
        <v>0</v>
      </c>
      <c r="G10" s="236">
        <f>SUM(E10:F10)</f>
        <v>0</v>
      </c>
      <c r="H10" s="200">
        <f>SUMIF(AN!H7:H451,"Pubblico",AN!R7:R451)</f>
        <v>0</v>
      </c>
      <c r="I10" s="200">
        <f>SUMIF(AN!H7:H451,"Privato",AN!R7:R451)</f>
        <v>0</v>
      </c>
      <c r="J10" s="236">
        <f>SUM(H10:I10)</f>
        <v>0</v>
      </c>
      <c r="K10" s="201">
        <f>SUMIF(AN!H7:H451,"Pubblico",AN!AM7:AM451)</f>
        <v>0</v>
      </c>
      <c r="L10" s="201">
        <f>SUMIF(AN!H7:H451,"Privato",AN!AM7:AM451)</f>
        <v>0</v>
      </c>
      <c r="M10" s="202">
        <f>SUM(K10:L10)</f>
        <v>0</v>
      </c>
      <c r="N10" s="201">
        <f>SUMIF(AN!H7:H451,"Pubblico",AN!AL7:AL451)</f>
        <v>0</v>
      </c>
      <c r="O10" s="201">
        <f>SUMIF(AN!H7:H451,"Privato",AN!AL7:AL451)</f>
        <v>0</v>
      </c>
      <c r="P10" s="203">
        <f>SUM(N10:O10)</f>
        <v>0</v>
      </c>
    </row>
    <row r="11" spans="1:16" ht="14.7">
      <c r="A11" s="226" t="s">
        <v>4907</v>
      </c>
      <c r="B11" s="204">
        <f>COUNTIF(MICROAN!H7:H451,"Pubblico")</f>
        <v>0</v>
      </c>
      <c r="C11" s="204">
        <f>COUNTIF(MICROAN!H7:H451,"Privato")</f>
        <v>0</v>
      </c>
      <c r="D11" s="227">
        <f t="shared" ref="D11:D21" si="0">SUM(B11:C11)</f>
        <v>0</v>
      </c>
      <c r="E11" s="204">
        <f>SUMIF(MICROAN!H7:H451,"Pubblico",MICROAN!O7:O451)</f>
        <v>0</v>
      </c>
      <c r="F11" s="204">
        <f>SUMIF(MICROAN!H7:H451,"Privato",MICROAN!O7:O451)</f>
        <v>0</v>
      </c>
      <c r="G11" s="227">
        <f t="shared" ref="G11:G21" si="1">SUM(E11:F11)</f>
        <v>0</v>
      </c>
      <c r="H11" s="204">
        <f>SUMIF(MICROAN!H7:H451,"Pubblico",MICROAN!R7:R451)</f>
        <v>0</v>
      </c>
      <c r="I11" s="204">
        <f>SUMIF(MICROAN!H7:H451,"Privato",MICROAN!R7:R451)</f>
        <v>0</v>
      </c>
      <c r="J11" s="227">
        <f t="shared" ref="J11:J21" si="2">SUM(H11:I11)</f>
        <v>0</v>
      </c>
      <c r="K11" s="205">
        <f>SUMIF(MICROAN!H7:H451,"Pubblico",MICROAN!AM7:AM451)</f>
        <v>0</v>
      </c>
      <c r="L11" s="205">
        <f>SUMIF(MICROAN!H7:H451,"Privato",MICROAN!AM7:AM451)</f>
        <v>0</v>
      </c>
      <c r="M11" s="206">
        <f t="shared" ref="M11:M21" si="3">SUM(K11:L11)</f>
        <v>0</v>
      </c>
      <c r="N11" s="205">
        <f>SUMIF(MICROAN!H7:H451,"Pubblico",MICROAN!AL7:AL451)</f>
        <v>0</v>
      </c>
      <c r="O11" s="205">
        <f>SUMIF(MICROAN!H7:H451,"Privato",MICROAN!AL7:AL451)</f>
        <v>0</v>
      </c>
      <c r="P11" s="207">
        <f t="shared" ref="P11:P21" si="4">SUM(N11:O11)</f>
        <v>0</v>
      </c>
    </row>
    <row r="12" spans="1:16" ht="14.7">
      <c r="A12" s="226" t="s">
        <v>4908</v>
      </c>
      <c r="B12" s="208"/>
      <c r="C12" s="204">
        <f>COUNTA(NF!B7:B300)</f>
        <v>0</v>
      </c>
      <c r="D12" s="227">
        <f>SUM(B12:C12)</f>
        <v>0</v>
      </c>
      <c r="E12" s="208"/>
      <c r="F12" s="209">
        <f>SUM(NF!O7:O300)</f>
        <v>0</v>
      </c>
      <c r="G12" s="227">
        <f>SUM(E12:F12)</f>
        <v>0</v>
      </c>
      <c r="H12" s="208"/>
      <c r="I12" s="204">
        <f>SUM(NF!R7:R300)</f>
        <v>0</v>
      </c>
      <c r="J12" s="227">
        <f>SUM(H12:I12)</f>
        <v>0</v>
      </c>
      <c r="K12" s="210"/>
      <c r="L12" s="205">
        <f>SUM(NF!AM7:AM300)</f>
        <v>0</v>
      </c>
      <c r="M12" s="206">
        <f>SUM(K12:L12)</f>
        <v>0</v>
      </c>
      <c r="N12" s="210"/>
      <c r="O12" s="205">
        <f>SUM(NF!AL7:AL300)</f>
        <v>0</v>
      </c>
      <c r="P12" s="207">
        <f>SUM(N12:O12)</f>
        <v>0</v>
      </c>
    </row>
    <row r="13" spans="1:16" ht="14.7">
      <c r="A13" s="226" t="s">
        <v>4909</v>
      </c>
      <c r="B13" s="204">
        <f>COUNTIF(PRINF!H7:H300,"Pubblico")</f>
        <v>0</v>
      </c>
      <c r="C13" s="204">
        <f>COUNTIF(PRINF!H7:H300,"Privato")</f>
        <v>0</v>
      </c>
      <c r="D13" s="227">
        <f t="shared" si="0"/>
        <v>0</v>
      </c>
      <c r="E13" s="204">
        <f>SUMIF(PRINF!H7:H300,"Pubblico",PRINF!O7:O300)</f>
        <v>0</v>
      </c>
      <c r="F13" s="204">
        <f>SUMIF(PRINF!H7:H300,"Privato",PRINF!O7:O300)</f>
        <v>0</v>
      </c>
      <c r="G13" s="227">
        <f t="shared" si="1"/>
        <v>0</v>
      </c>
      <c r="H13" s="204">
        <f>SUMIF(PRINF!H7:H300,"Pubblico",PRINF!R7:R300)</f>
        <v>0</v>
      </c>
      <c r="I13" s="204">
        <f>SUMIF(PRINF!H7:H300,"Privato",PRINF!R7:R300)</f>
        <v>0</v>
      </c>
      <c r="J13" s="227">
        <f t="shared" si="2"/>
        <v>0</v>
      </c>
      <c r="K13" s="205">
        <f>SUMIF(PRINF!H7:H300,"Pubblico",PRINF!AM7:AM300)</f>
        <v>0</v>
      </c>
      <c r="L13" s="205">
        <f>SUMIF(PRINF!H7:H300,"Privato",PRINF!AM7:AM300)</f>
        <v>0</v>
      </c>
      <c r="M13" s="206">
        <f t="shared" si="3"/>
        <v>0</v>
      </c>
      <c r="N13" s="205">
        <f>SUMIF(PRINF!H7:H300,"Pubblico",PRINF!AL7:AL300)</f>
        <v>0</v>
      </c>
      <c r="O13" s="205">
        <f>SUMIF(PRINF!H7:H300,"Privato",PRINF!AL7:AL300)</f>
        <v>0</v>
      </c>
      <c r="P13" s="207">
        <f>SUM(N13:O13)</f>
        <v>0</v>
      </c>
    </row>
    <row r="14" spans="1:16" ht="14.7">
      <c r="A14" s="226" t="s">
        <v>4910</v>
      </c>
      <c r="B14" s="204">
        <f>COUNTIF(CAG!H7:H300,"Pubblico")</f>
        <v>0</v>
      </c>
      <c r="C14" s="204">
        <f>COUNTIF(CAG!H7:H300,"Privato")</f>
        <v>0</v>
      </c>
      <c r="D14" s="227">
        <f t="shared" si="0"/>
        <v>0</v>
      </c>
      <c r="E14" s="204">
        <f>SUMIF(CAG!H7:H300,"Pubblico",CAG!O7:O300)</f>
        <v>0</v>
      </c>
      <c r="F14" s="204">
        <f>SUMIF(CAG!H7:H300,"Privato",CAG!O7:O300)</f>
        <v>0</v>
      </c>
      <c r="G14" s="227">
        <f t="shared" si="1"/>
        <v>0</v>
      </c>
      <c r="H14" s="204">
        <f>SUMIF(CAG!H7:H300,"Pubblico",CAG!R7:R300)</f>
        <v>0</v>
      </c>
      <c r="I14" s="204">
        <f>SUMIF(CAG!H7:H300,"Privato",CAG!R7:R300)</f>
        <v>0</v>
      </c>
      <c r="J14" s="227">
        <f t="shared" si="2"/>
        <v>0</v>
      </c>
      <c r="K14" s="205">
        <f>SUMIF(CAG!H7:H300,"Pubblico",CAG!AM7:AM300)</f>
        <v>0</v>
      </c>
      <c r="L14" s="205">
        <f>SUMIF(CAG!H7:H300,"Privato",CAG!AM7:AM300)</f>
        <v>0</v>
      </c>
      <c r="M14" s="206">
        <f t="shared" si="3"/>
        <v>0</v>
      </c>
      <c r="N14" s="205">
        <f>SUMIF(CAG!H7:H300,"Pubblico",CAG!AL7:AL300)</f>
        <v>0</v>
      </c>
      <c r="O14" s="205">
        <f>SUMIF(CAG!H7:H300,"Privato",CAG!AL7:AL300)</f>
        <v>0</v>
      </c>
      <c r="P14" s="207">
        <f t="shared" si="4"/>
        <v>0</v>
      </c>
    </row>
    <row r="15" spans="1:16" ht="14.7">
      <c r="A15" s="226" t="s">
        <v>4911</v>
      </c>
      <c r="B15" s="204">
        <f>COUNTIF(CRDM!H7:H451,"Pubblico")</f>
        <v>0</v>
      </c>
      <c r="C15" s="204">
        <f>COUNTIF(CRDM!H7:H451,"Privato")</f>
        <v>0</v>
      </c>
      <c r="D15" s="227">
        <f t="shared" si="0"/>
        <v>0</v>
      </c>
      <c r="E15" s="204">
        <f>SUMIF(CRDM!H7:H451,"Pubblico",CRDM!O7:O451)</f>
        <v>0</v>
      </c>
      <c r="F15" s="204">
        <f>SUMIF(CRDM!H7:H451,"Privato",CRDM!O7:O451)</f>
        <v>0</v>
      </c>
      <c r="G15" s="227">
        <f t="shared" si="1"/>
        <v>0</v>
      </c>
      <c r="H15" s="204">
        <f>SUMIF(CRDM!H7:H451,"Pubblico",CRDM!R7:R451)</f>
        <v>0</v>
      </c>
      <c r="I15" s="204">
        <f>SUMIF(CRDM!H7:H451,"Privato",CRDM!R7:R451)</f>
        <v>0</v>
      </c>
      <c r="J15" s="227">
        <f t="shared" si="2"/>
        <v>0</v>
      </c>
      <c r="K15" s="205">
        <f>SUMIF(CRDM!H7:H451,"Pubblico",CRDM!AM7:AM451)</f>
        <v>0</v>
      </c>
      <c r="L15" s="205">
        <f>SUMIF(CRDM!H7:H451,"Privato",CRDM!AM7:AM451)</f>
        <v>0</v>
      </c>
      <c r="M15" s="206">
        <f t="shared" si="3"/>
        <v>0</v>
      </c>
      <c r="N15" s="205">
        <f>SUMIF(CRDM!H7:H451,"Pubblico",CRDM!AL7:AL451)</f>
        <v>0</v>
      </c>
      <c r="O15" s="205">
        <f>SUMIF(CRDM!H7:H451,"Privato",CRDM!AL7:AL451)</f>
        <v>0</v>
      </c>
      <c r="P15" s="207">
        <f t="shared" si="4"/>
        <v>0</v>
      </c>
    </row>
    <row r="16" spans="1:16" ht="14.7">
      <c r="A16" s="226" t="s">
        <v>4912</v>
      </c>
      <c r="B16" s="204">
        <f>COUNTIF(CEM!H7:H300,"Pubblico")</f>
        <v>0</v>
      </c>
      <c r="C16" s="204">
        <f>COUNTIF(CEM!H7:H300,"Privato")</f>
        <v>0</v>
      </c>
      <c r="D16" s="227">
        <f t="shared" si="0"/>
        <v>0</v>
      </c>
      <c r="E16" s="204">
        <f>SUMIF(CEM!H7:H300,"Pubblico",CEM!O7:O300)</f>
        <v>0</v>
      </c>
      <c r="F16" s="204">
        <f>SUMIF(CEM!H7:H300,"Privato",CEM!O7:O300)</f>
        <v>0</v>
      </c>
      <c r="G16" s="227">
        <f t="shared" si="1"/>
        <v>0</v>
      </c>
      <c r="H16" s="204">
        <f>SUMIF(CEM!H7:H300,"Pubblico",CEM!R7:R300)</f>
        <v>0</v>
      </c>
      <c r="I16" s="204">
        <f>SUMIF(CEM!H7:H300,"Privato",CEM!R7:R300)</f>
        <v>0</v>
      </c>
      <c r="J16" s="227">
        <f t="shared" si="2"/>
        <v>0</v>
      </c>
      <c r="K16" s="205">
        <f>SUMIF(CEM!H7:H300,"Pubblico",CEM!AM7:AM300)</f>
        <v>0</v>
      </c>
      <c r="L16" s="205">
        <f>SUMIF(CEM!H7:H300,"Privato",CEM!AM7:AM300)</f>
        <v>0</v>
      </c>
      <c r="M16" s="206">
        <f t="shared" si="3"/>
        <v>0</v>
      </c>
      <c r="N16" s="205">
        <f>SUMIF(CEM!H7:H300,"Pubblico",CEM!AL7:AL300)</f>
        <v>0</v>
      </c>
      <c r="O16" s="205">
        <f>SUMIF(CEM!H7:H300,"Privato",CEM!AL7:AL300)</f>
        <v>0</v>
      </c>
      <c r="P16" s="207">
        <f>SUM(N16:O16)</f>
        <v>0</v>
      </c>
    </row>
    <row r="17" spans="1:16" ht="14.7">
      <c r="A17" s="226" t="s">
        <v>4913</v>
      </c>
      <c r="B17" s="204">
        <f>COUNTIF(COMF!H7:H300,"Pubblico")</f>
        <v>0</v>
      </c>
      <c r="C17" s="204">
        <f>COUNTIF(COMF!H7:H300,"Privato")</f>
        <v>0</v>
      </c>
      <c r="D17" s="227">
        <f t="shared" si="0"/>
        <v>0</v>
      </c>
      <c r="E17" s="204">
        <f>SUMIF(COMF!H7:H300,"Pubblico",COMF!O7:O300)</f>
        <v>0</v>
      </c>
      <c r="F17" s="204">
        <f>SUMIF(COMF!H7:H300,"Privato",COMF!O7:O300)</f>
        <v>0</v>
      </c>
      <c r="G17" s="227">
        <f t="shared" si="1"/>
        <v>0</v>
      </c>
      <c r="H17" s="204">
        <f>SUMIF(COMF!H7:H300,"Pubblico",COMF!R7:R300)</f>
        <v>0</v>
      </c>
      <c r="I17" s="204">
        <f>SUMIF(COMF!H7:H300,"Privato",COMF!R7:R300)</f>
        <v>0</v>
      </c>
      <c r="J17" s="227">
        <f t="shared" si="2"/>
        <v>0</v>
      </c>
      <c r="K17" s="205">
        <f>SUMIF(COMF!H7:H300,"Pubblico",COMF!AM7:AM300)</f>
        <v>0</v>
      </c>
      <c r="L17" s="205">
        <f>SUMIF(COMF!H7:H300,"Privato",COMF!AM7:AM300)</f>
        <v>0</v>
      </c>
      <c r="M17" s="206">
        <f t="shared" si="3"/>
        <v>0</v>
      </c>
      <c r="N17" s="205">
        <f>SUMIF(COMF!H7:H300,"Pubblico",COMF!AL7:AL300)</f>
        <v>0</v>
      </c>
      <c r="O17" s="205">
        <f>SUMIF(COMF!H7:H300,"Privato",COMF!AL7:AL300)</f>
        <v>0</v>
      </c>
      <c r="P17" s="207">
        <f t="shared" si="4"/>
        <v>0</v>
      </c>
    </row>
    <row r="18" spans="1:16" ht="14.7">
      <c r="A18" s="226" t="s">
        <v>4914</v>
      </c>
      <c r="B18" s="204">
        <f>COUNTIF(AA!H7:H300,"Pubblico")</f>
        <v>0</v>
      </c>
      <c r="C18" s="204">
        <f>COUNTIF(AA!H7:H300,"Privato")</f>
        <v>0</v>
      </c>
      <c r="D18" s="227">
        <f t="shared" si="0"/>
        <v>0</v>
      </c>
      <c r="E18" s="204">
        <f>SUMIF(AA!H7:H300,"Pubblico",AA!O7:O300)</f>
        <v>0</v>
      </c>
      <c r="F18" s="204">
        <f>SUMIF(AA!H7:H300,"Privato",AA!O7:O300)</f>
        <v>0</v>
      </c>
      <c r="G18" s="227">
        <f t="shared" si="1"/>
        <v>0</v>
      </c>
      <c r="H18" s="204">
        <f>SUMIF(AA!H7:H300,"Pubblico",AA!R7:R300)</f>
        <v>0</v>
      </c>
      <c r="I18" s="204">
        <f>SUMIF(AA!H7:H300,"Privato",AA!R7:R300)</f>
        <v>0</v>
      </c>
      <c r="J18" s="227">
        <f t="shared" si="2"/>
        <v>0</v>
      </c>
      <c r="K18" s="205">
        <f>SUMIF(AA!H7:H300,"Pubblico",AA!AM7:AM300)</f>
        <v>0</v>
      </c>
      <c r="L18" s="205">
        <f>SUMIF(AA!H7:H300,"Privato",AA!AM7:AM300)</f>
        <v>0</v>
      </c>
      <c r="M18" s="206">
        <f t="shared" si="3"/>
        <v>0</v>
      </c>
      <c r="N18" s="205">
        <f>SUMIF(AA!H7:H300,"Pubblico",AA!AL7:AL300)</f>
        <v>0</v>
      </c>
      <c r="O18" s="205">
        <f>SUMIF(AA!H7:H300,"Privato",AA!AL7:AL300)</f>
        <v>0</v>
      </c>
      <c r="P18" s="207">
        <f t="shared" si="4"/>
        <v>0</v>
      </c>
    </row>
    <row r="19" spans="1:16" ht="14.7">
      <c r="A19" s="226" t="s">
        <v>4915</v>
      </c>
      <c r="B19" s="208"/>
      <c r="C19" s="208"/>
      <c r="D19" s="227">
        <f t="shared" si="0"/>
        <v>0</v>
      </c>
      <c r="E19" s="208"/>
      <c r="F19" s="208"/>
      <c r="G19" s="227">
        <f t="shared" si="1"/>
        <v>0</v>
      </c>
      <c r="H19" s="208"/>
      <c r="I19" s="208"/>
      <c r="J19" s="211"/>
      <c r="K19" s="210"/>
      <c r="L19" s="210"/>
      <c r="M19" s="212"/>
      <c r="N19" s="210"/>
      <c r="O19" s="210"/>
      <c r="P19" s="213"/>
    </row>
    <row r="20" spans="1:16" ht="14.7">
      <c r="A20" s="226" t="s">
        <v>4916</v>
      </c>
      <c r="B20" s="208"/>
      <c r="C20" s="208"/>
      <c r="D20" s="227">
        <f t="shared" si="0"/>
        <v>0</v>
      </c>
      <c r="E20" s="208"/>
      <c r="F20" s="208"/>
      <c r="G20" s="227">
        <f t="shared" si="1"/>
        <v>0</v>
      </c>
      <c r="H20" s="208"/>
      <c r="I20" s="208"/>
      <c r="J20" s="211"/>
      <c r="K20" s="210"/>
      <c r="L20" s="210"/>
      <c r="M20" s="212"/>
      <c r="N20" s="210"/>
      <c r="O20" s="210"/>
      <c r="P20" s="213"/>
    </row>
    <row r="21" spans="1:16" ht="14.7">
      <c r="A21" s="226" t="s">
        <v>4917</v>
      </c>
      <c r="B21" s="209">
        <f>COUNTIFS(SFA!H7:H300,"Pubblico",SFA!A7:A300,"SI")</f>
        <v>0</v>
      </c>
      <c r="C21" s="209">
        <f>COUNTIFS(SFA!H7:H300,"Privato",SFA!A7:A300,"SI")</f>
        <v>0</v>
      </c>
      <c r="D21" s="227">
        <f t="shared" si="0"/>
        <v>0</v>
      </c>
      <c r="E21" s="204">
        <f>SUMIFS(SFA!O7:O300,SFA!A7:A300,"SI",SFA!H7:H300,"Pubblico")</f>
        <v>0</v>
      </c>
      <c r="F21" s="204">
        <f>SUMIFS(SFA!O7:O300,SFA!A7:A300,"SI",SFA!H7:H300,"Privato")</f>
        <v>0</v>
      </c>
      <c r="G21" s="227">
        <f t="shared" si="1"/>
        <v>0</v>
      </c>
      <c r="H21" s="204">
        <f>SUMIFS(SFA!R7:R300,SFA!A7:A300,"SI",SFA!H7:H300,"Pubblico")</f>
        <v>0</v>
      </c>
      <c r="I21" s="204">
        <f>SUMIFS(SFA!R7:R300,SFA!A7:A300,"SI",SFA!H7:H300,"Privato")</f>
        <v>0</v>
      </c>
      <c r="J21" s="227">
        <f t="shared" si="2"/>
        <v>0</v>
      </c>
      <c r="K21" s="205">
        <f>SUMIFS(SFA!AM7:AM300,SFA!A7:A300,"SI",SFA!H7:H300,"Pubblico")</f>
        <v>0</v>
      </c>
      <c r="L21" s="205">
        <f>SUMIFS(SFA!AM7:AM300,SFA!A7:A300,"SI",SFA!H7:H300,"Privato")</f>
        <v>0</v>
      </c>
      <c r="M21" s="206">
        <f t="shared" si="3"/>
        <v>0</v>
      </c>
      <c r="N21" s="205">
        <f>SUMIFS(SFA!AL7:AL300,SFA!A7:A300,"SI",SFA!H7:H300,"Pubblico")</f>
        <v>0</v>
      </c>
      <c r="O21" s="205">
        <f>SUMIFS(SFA!AL7:AL300,SFA!A7:A300,"SI",SFA!H7:H300,"Privato")</f>
        <v>0</v>
      </c>
      <c r="P21" s="207">
        <f t="shared" si="4"/>
        <v>0</v>
      </c>
    </row>
    <row r="22" spans="1:16" ht="14.7">
      <c r="A22" s="237" t="s">
        <v>4918</v>
      </c>
      <c r="B22" s="214">
        <f>SUM(B10:B21)</f>
        <v>0</v>
      </c>
      <c r="C22" s="214">
        <f t="shared" ref="C22:O22" si="5">SUM(C10:C21)</f>
        <v>0</v>
      </c>
      <c r="D22" s="214">
        <f t="shared" si="5"/>
        <v>0</v>
      </c>
      <c r="E22" s="214">
        <f t="shared" si="5"/>
        <v>0</v>
      </c>
      <c r="F22" s="214">
        <f t="shared" si="5"/>
        <v>0</v>
      </c>
      <c r="G22" s="214">
        <f t="shared" si="5"/>
        <v>0</v>
      </c>
      <c r="H22" s="214">
        <f t="shared" si="5"/>
        <v>0</v>
      </c>
      <c r="I22" s="214">
        <f t="shared" si="5"/>
        <v>0</v>
      </c>
      <c r="J22" s="214">
        <f t="shared" si="5"/>
        <v>0</v>
      </c>
      <c r="K22" s="215">
        <f t="shared" si="5"/>
        <v>0</v>
      </c>
      <c r="L22" s="215">
        <f t="shared" si="5"/>
        <v>0</v>
      </c>
      <c r="M22" s="215">
        <f t="shared" si="5"/>
        <v>0</v>
      </c>
      <c r="N22" s="215">
        <f t="shared" si="5"/>
        <v>0</v>
      </c>
      <c r="O22" s="215">
        <f t="shared" si="5"/>
        <v>0</v>
      </c>
      <c r="P22" s="216">
        <f>SUM(P10:P21)</f>
        <v>0</v>
      </c>
    </row>
    <row r="23" spans="1:16" ht="15.45">
      <c r="A23" s="238" t="s">
        <v>4919</v>
      </c>
      <c r="B23" s="217"/>
      <c r="C23" s="217"/>
      <c r="D23" s="217"/>
      <c r="E23" s="217"/>
      <c r="F23" s="217"/>
      <c r="G23" s="217"/>
      <c r="H23" s="217"/>
      <c r="I23" s="217"/>
      <c r="J23" s="217"/>
      <c r="K23" s="218"/>
      <c r="L23" s="218"/>
      <c r="M23" s="218"/>
      <c r="N23" s="218"/>
      <c r="O23" s="218"/>
      <c r="P23" s="218"/>
    </row>
    <row r="24" spans="1:16" ht="14.7">
      <c r="A24" s="239" t="s">
        <v>4920</v>
      </c>
      <c r="B24" s="219">
        <f>COUNTIF(CSE!H7:H300,"Pubblico")</f>
        <v>0</v>
      </c>
      <c r="C24" s="219">
        <f>COUNTIF(CSE!H7:H300,"Privato")</f>
        <v>0</v>
      </c>
      <c r="D24" s="240">
        <f>SUM(B24:C24)</f>
        <v>0</v>
      </c>
      <c r="E24" s="219">
        <f>SUMIF(CSE!H7:H300,"Pubblico",CSE!O7:O300)</f>
        <v>0</v>
      </c>
      <c r="F24" s="219">
        <f>SUMIF(CSE!H7:H300,"Privato",CSE!O7:O300)</f>
        <v>0</v>
      </c>
      <c r="G24" s="240">
        <f>SUM(E24:F24)</f>
        <v>0</v>
      </c>
      <c r="H24" s="219">
        <f>SUMIF(CSE!H7:H300,"Pubblico",CSE!R7:R300)</f>
        <v>0</v>
      </c>
      <c r="I24" s="219">
        <f>SUMIF(CSE!H7:H300,"Privato",CSE!R7:R300)</f>
        <v>0</v>
      </c>
      <c r="J24" s="240">
        <f>SUM(H24:I24)</f>
        <v>0</v>
      </c>
      <c r="K24" s="220">
        <f>SUMIF(CSE!H7:H300,"Pubblico",CSE!AM7:AM300)</f>
        <v>0</v>
      </c>
      <c r="L24" s="220">
        <f>SUMIF(CSE!H7:H300,"Privato",CSE!AM7:AM300)</f>
        <v>0</v>
      </c>
      <c r="M24" s="221">
        <f>SUM(K24:L24)</f>
        <v>0</v>
      </c>
      <c r="N24" s="220">
        <f>SUMIF(CSE!H7:H300,"Pubblico",CSE!AL7:AL300)</f>
        <v>0</v>
      </c>
      <c r="O24" s="220">
        <f>SUMIF(CSE!H7:H300,"Privato",CSE!AL7:AL300)</f>
        <v>0</v>
      </c>
      <c r="P24" s="222">
        <f>SUM(N24:O24)</f>
        <v>0</v>
      </c>
    </row>
    <row r="25" spans="1:16" ht="14.7">
      <c r="A25" s="226" t="s">
        <v>4921</v>
      </c>
      <c r="B25" s="219">
        <f>COUNTIFS(SFA!H7:H300,"Pubblico",SFA!A7:A300,"NO")</f>
        <v>0</v>
      </c>
      <c r="C25" s="219">
        <f>COUNTIFS(SFA!H7:H300,"Privato",SFA!A7:A300,"NO")</f>
        <v>0</v>
      </c>
      <c r="D25" s="227">
        <f>SUM(B25:C25)</f>
        <v>0</v>
      </c>
      <c r="E25" s="204">
        <f>SUMIFS(SFA!O7:O300,SFA!A7:A300,"NO",SFA!H7:H300,"Pubblico")</f>
        <v>0</v>
      </c>
      <c r="F25" s="204">
        <f>SUMIFS(SFA!O7:O300,SFA!A7:A300,"NO",SFA!H7:H300,"Privato")</f>
        <v>0</v>
      </c>
      <c r="G25" s="227">
        <f>SUM(E25:F25)</f>
        <v>0</v>
      </c>
      <c r="H25" s="204">
        <f>SUMIFS(SFA!R7:R300,SFA!A7:A300,"NO",SFA!H7:H300,"Pubblico")</f>
        <v>0</v>
      </c>
      <c r="I25" s="204">
        <f>SUMIFS(SFA!R7:R300,SFA!A7:A300,"NO",SFA!H7:H300,"Privato")</f>
        <v>0</v>
      </c>
      <c r="J25" s="227">
        <f>SUM(H25:I25)</f>
        <v>0</v>
      </c>
      <c r="K25" s="205">
        <f>SUMIFS(SFA!AM7:AM300,SFA!A7:A300,"NO",SFA!H7:H300,"Pubblico")</f>
        <v>0</v>
      </c>
      <c r="L25" s="205">
        <f>SUMIFS(SFA!AM7:AM300,SFA!A7:A300,"NO",SFA!H7:H300,"Privato")</f>
        <v>0</v>
      </c>
      <c r="M25" s="206">
        <f>SUM(K25:L25)</f>
        <v>0</v>
      </c>
      <c r="N25" s="205">
        <f>SUMIFS(SFA!AL7:AL300,SFA!A7:A300,"NO",SFA!H7:H300,"Pubblico")</f>
        <v>0</v>
      </c>
      <c r="O25" s="205">
        <f>SUMIFS(SFA!AL7:AL300,SFA!A7:A300,"NO",SFA!H7:H300,"Privato")</f>
        <v>0</v>
      </c>
      <c r="P25" s="207">
        <f>SUM(N25:O25)</f>
        <v>0</v>
      </c>
    </row>
    <row r="26" spans="1:16" ht="14.7">
      <c r="A26" s="226" t="s">
        <v>4922</v>
      </c>
      <c r="B26" s="204">
        <f>COUNTIF(CAD!H7:H300,"Pubblico")</f>
        <v>0</v>
      </c>
      <c r="C26" s="204">
        <f>COUNTIF(CAD!H7:H300,"Privato")</f>
        <v>0</v>
      </c>
      <c r="D26" s="227">
        <f>SUM(B26:C26)</f>
        <v>0</v>
      </c>
      <c r="E26" s="204">
        <f>SUMIF(CAD!H7:H300,"Pubblico",CAD!O7:O300)</f>
        <v>0</v>
      </c>
      <c r="F26" s="204">
        <f>SUMIF(CAD!H7:H300,"Privato",CAD!O7:O300)</f>
        <v>0</v>
      </c>
      <c r="G26" s="227">
        <f>SUM(E26:F26)</f>
        <v>0</v>
      </c>
      <c r="H26" s="204">
        <f>SUMIF(CAD!H7:H300,"Pubblico",CAD!R7:R300)</f>
        <v>0</v>
      </c>
      <c r="I26" s="204">
        <f>SUMIF(CAD!H7:H300,"Privato",CAD!R7:R300)</f>
        <v>0</v>
      </c>
      <c r="J26" s="227">
        <f>SUM(H26:I26)</f>
        <v>0</v>
      </c>
      <c r="K26" s="205">
        <f>SUMIF(CAD!H7:H300,"Pubblico",CAD!AM7:AM300)</f>
        <v>0</v>
      </c>
      <c r="L26" s="205">
        <f>SUMIF(CAD!H7:H300,"Privato",CAD!AM7:AM300)</f>
        <v>0</v>
      </c>
      <c r="M26" s="206">
        <f>SUM(K26:L26)</f>
        <v>0</v>
      </c>
      <c r="N26" s="205">
        <f>SUMIF(CAD!H7:H300,"Pubblico",CAD!AL7:AL300)</f>
        <v>0</v>
      </c>
      <c r="O26" s="205">
        <f>SUMIF(CAD!H7:H300,"Privato",CAD!AL7:AL300)</f>
        <v>0</v>
      </c>
      <c r="P26" s="207">
        <f>SUM(N26:O26)</f>
        <v>0</v>
      </c>
    </row>
    <row r="27" spans="1:16" ht="14.7">
      <c r="A27" s="241" t="s">
        <v>4923</v>
      </c>
      <c r="B27" s="223">
        <f>SUM(B24:B26)</f>
        <v>0</v>
      </c>
      <c r="C27" s="223">
        <f t="shared" ref="C27:P27" si="6">SUM(C24:C26)</f>
        <v>0</v>
      </c>
      <c r="D27" s="223">
        <f t="shared" si="6"/>
        <v>0</v>
      </c>
      <c r="E27" s="223">
        <f t="shared" si="6"/>
        <v>0</v>
      </c>
      <c r="F27" s="223">
        <f t="shared" si="6"/>
        <v>0</v>
      </c>
      <c r="G27" s="223">
        <f t="shared" si="6"/>
        <v>0</v>
      </c>
      <c r="H27" s="223">
        <f t="shared" si="6"/>
        <v>0</v>
      </c>
      <c r="I27" s="223">
        <f t="shared" si="6"/>
        <v>0</v>
      </c>
      <c r="J27" s="223">
        <f t="shared" si="6"/>
        <v>0</v>
      </c>
      <c r="K27" s="224">
        <f t="shared" si="6"/>
        <v>0</v>
      </c>
      <c r="L27" s="224">
        <f t="shared" si="6"/>
        <v>0</v>
      </c>
      <c r="M27" s="224">
        <f t="shared" si="6"/>
        <v>0</v>
      </c>
      <c r="N27" s="224">
        <f t="shared" si="6"/>
        <v>0</v>
      </c>
      <c r="O27" s="224">
        <f t="shared" si="6"/>
        <v>0</v>
      </c>
      <c r="P27" s="225">
        <f t="shared" si="6"/>
        <v>0</v>
      </c>
    </row>
    <row r="28" spans="1:16" ht="15.45">
      <c r="A28" s="238" t="s">
        <v>4924</v>
      </c>
      <c r="B28" s="217"/>
      <c r="C28" s="217"/>
      <c r="D28" s="217"/>
      <c r="E28" s="217"/>
      <c r="F28" s="217"/>
      <c r="G28" s="217"/>
      <c r="H28" s="217"/>
      <c r="I28" s="217"/>
      <c r="J28" s="217"/>
      <c r="K28" s="218"/>
      <c r="L28" s="218"/>
      <c r="M28" s="218"/>
      <c r="N28" s="218"/>
      <c r="O28" s="218"/>
      <c r="P28" s="218"/>
    </row>
    <row r="29" spans="1:16" ht="14.7">
      <c r="A29" s="239" t="s">
        <v>4925</v>
      </c>
      <c r="B29" s="219">
        <f>COUNTIF(APA!H7:H300,"Pubblico")</f>
        <v>0</v>
      </c>
      <c r="C29" s="219">
        <f>COUNTIF(APA!H7:H300,"Privato")</f>
        <v>0</v>
      </c>
      <c r="D29" s="240">
        <f>SUM(B29:C29)</f>
        <v>0</v>
      </c>
      <c r="E29" s="219">
        <f>SUMIF(APA!H7:H300,"Pubblico",APA!O7:O300)</f>
        <v>0</v>
      </c>
      <c r="F29" s="219">
        <f>SUMIF(APA!H7:H300,"Privato",APA!O7:O300)</f>
        <v>0</v>
      </c>
      <c r="G29" s="240">
        <f>SUM(E29:F29)</f>
        <v>0</v>
      </c>
      <c r="H29" s="219">
        <f>SUMIF(APA!H7:H300,"Pubblico",APA!R7:R300)</f>
        <v>0</v>
      </c>
      <c r="I29" s="219">
        <f>SUMIF(APA!H7:H300,"Privato",APA!R7:R300)</f>
        <v>0</v>
      </c>
      <c r="J29" s="240">
        <f>SUM(H29:I29)</f>
        <v>0</v>
      </c>
      <c r="K29" s="220">
        <f>SUMIF(APA!H7:H300,"Pubblico",APA!AM7:AM300)</f>
        <v>0</v>
      </c>
      <c r="L29" s="220">
        <f>SUMIF(APA!H7:H300,"Privato",APA!AM7:AM300)</f>
        <v>0</v>
      </c>
      <c r="M29" s="221">
        <f>SUM(K29:L29)</f>
        <v>0</v>
      </c>
      <c r="N29" s="220">
        <f>SUMIF(APA!H7:H300,"Pubblico",APA!AL7:AL300)</f>
        <v>0</v>
      </c>
      <c r="O29" s="220">
        <f>SUMIF(APA!H7:H300,"Privato",APA!AL7:AL300)</f>
        <v>0</v>
      </c>
      <c r="P29" s="222">
        <f>SUM(N29:O29)</f>
        <v>0</v>
      </c>
    </row>
    <row r="30" spans="1:16" ht="14.7">
      <c r="A30" s="226" t="s">
        <v>4926</v>
      </c>
      <c r="B30" s="204">
        <f>COUNTIF(CDA!H7:H300,"Pubblico")</f>
        <v>0</v>
      </c>
      <c r="C30" s="204">
        <f>COUNTIF(CDA!H7:H300,"Privato")</f>
        <v>0</v>
      </c>
      <c r="D30" s="227">
        <f>SUM(B30:C30)</f>
        <v>0</v>
      </c>
      <c r="E30" s="219">
        <f>SUMIF(CDA!H7:H300,"Pubblico",CDA!O7:O300)</f>
        <v>0</v>
      </c>
      <c r="F30" s="219">
        <f>SUMIF(CDA!H7:H300,"Privato",CDA!O7:O300)</f>
        <v>0</v>
      </c>
      <c r="G30" s="227">
        <f>SUM(E30:F30)</f>
        <v>0</v>
      </c>
      <c r="H30" s="204">
        <f>SUMIF(CDA!H7:H300,"Pubblico",CDA!R7:R300)</f>
        <v>0</v>
      </c>
      <c r="I30" s="204">
        <f>SUMIF(CDA!H7:H300,"Privato",CDA!R7:R300)</f>
        <v>0</v>
      </c>
      <c r="J30" s="227">
        <f>SUM(H30:I30)</f>
        <v>0</v>
      </c>
      <c r="K30" s="205">
        <f>SUMIF(CDA!H7:H300,"Pubblico",CDA!AM7:AM300)</f>
        <v>0</v>
      </c>
      <c r="L30" s="205">
        <f>SUMIF(CDA!H7:H300,"Privato",CDA!AM7:AM300)</f>
        <v>0</v>
      </c>
      <c r="M30" s="206">
        <f>SUM(K30:L30)</f>
        <v>0</v>
      </c>
      <c r="N30" s="205">
        <f>SUMIF(CDA!H7:H300,"Pubblico",CDA!AL7:AL300)</f>
        <v>0</v>
      </c>
      <c r="O30" s="205">
        <f>SUMIF(CDA!H7:H300,"Privato",CDA!AL7:AL300)</f>
        <v>0</v>
      </c>
      <c r="P30" s="207">
        <f>SUM(N30:O30)</f>
        <v>0</v>
      </c>
    </row>
    <row r="31" spans="1:16" ht="14.7">
      <c r="A31" s="226" t="s">
        <v>4927</v>
      </c>
      <c r="B31" s="204">
        <f>COUNTIF(CASA!H7:H300,"Pubblico")</f>
        <v>0</v>
      </c>
      <c r="C31" s="204">
        <f>COUNTIF(CASA!H7:H300,"Privato")</f>
        <v>0</v>
      </c>
      <c r="D31" s="227">
        <f>SUM(B31:C31)</f>
        <v>0</v>
      </c>
      <c r="E31" s="228">
        <f>SUMIF(CASA!H7:H300,"Pubblico",CASA!O7:O300)</f>
        <v>0</v>
      </c>
      <c r="F31" s="228">
        <f>SUMIF(CASA!H7:H300,"Privato",CASA!O7:O300)</f>
        <v>0</v>
      </c>
      <c r="G31" s="227">
        <f>SUM(E31:F31)</f>
        <v>0</v>
      </c>
      <c r="H31" s="204">
        <f>SUMIF(CASA!H7:H300,"Pubblico",CASA!R7:R300)</f>
        <v>0</v>
      </c>
      <c r="I31" s="204">
        <f>SUMIF(CASA!H7:H300,"Privato",CASA!R7:R300)</f>
        <v>0</v>
      </c>
      <c r="J31" s="227">
        <f>SUM(H31:I31)</f>
        <v>0</v>
      </c>
      <c r="K31" s="205">
        <f>SUMIF(CASA!H7:H300,"Pubblico",CASA!AM7:AM300)</f>
        <v>0</v>
      </c>
      <c r="L31" s="205">
        <f>SUMIF(CASA!H7:H300,"Privato",CASA!AM7:AM300)</f>
        <v>0</v>
      </c>
      <c r="M31" s="206">
        <f>SUM(K31:L31)</f>
        <v>0</v>
      </c>
      <c r="N31" s="205">
        <f>SUMIF(CASA!H7:H300,"Pubblico",CASA!AL7:AL300)</f>
        <v>0</v>
      </c>
      <c r="O31" s="205">
        <f>SUMIF(CASA!H7:H300,"Privato",CASA!AL7:AL300)</f>
        <v>0</v>
      </c>
      <c r="P31" s="207">
        <f>SUM(N31:O31)</f>
        <v>0</v>
      </c>
    </row>
    <row r="32" spans="1:16" ht="14.7">
      <c r="A32" s="242" t="s">
        <v>4928</v>
      </c>
      <c r="B32" s="227">
        <f t="shared" ref="B32:O32" si="7">SUM(B29:B31)</f>
        <v>0</v>
      </c>
      <c r="C32" s="227">
        <f t="shared" si="7"/>
        <v>0</v>
      </c>
      <c r="D32" s="227">
        <f>SUM(D29:D31)</f>
        <v>0</v>
      </c>
      <c r="E32" s="227">
        <f t="shared" si="7"/>
        <v>0</v>
      </c>
      <c r="F32" s="227">
        <f t="shared" si="7"/>
        <v>0</v>
      </c>
      <c r="G32" s="227">
        <f t="shared" si="7"/>
        <v>0</v>
      </c>
      <c r="H32" s="227">
        <f t="shared" si="7"/>
        <v>0</v>
      </c>
      <c r="I32" s="227">
        <f t="shared" si="7"/>
        <v>0</v>
      </c>
      <c r="J32" s="227">
        <f t="shared" si="7"/>
        <v>0</v>
      </c>
      <c r="K32" s="206">
        <f t="shared" si="7"/>
        <v>0</v>
      </c>
      <c r="L32" s="206">
        <f t="shared" si="7"/>
        <v>0</v>
      </c>
      <c r="M32" s="206">
        <f t="shared" si="7"/>
        <v>0</v>
      </c>
      <c r="N32" s="206">
        <f t="shared" si="7"/>
        <v>0</v>
      </c>
      <c r="O32" s="206">
        <f t="shared" si="7"/>
        <v>0</v>
      </c>
      <c r="P32" s="207">
        <f>SUM(P29:P31)</f>
        <v>0</v>
      </c>
    </row>
    <row r="33" spans="1:17" ht="15.45">
      <c r="A33" s="238" t="s">
        <v>4929</v>
      </c>
      <c r="B33" s="217"/>
      <c r="C33" s="217"/>
      <c r="D33" s="217"/>
      <c r="E33" s="217"/>
      <c r="F33" s="217"/>
      <c r="G33" s="217"/>
      <c r="H33" s="217"/>
      <c r="I33" s="217"/>
      <c r="J33" s="217"/>
      <c r="K33" s="218"/>
      <c r="L33" s="218"/>
      <c r="M33" s="218"/>
      <c r="N33" s="218"/>
      <c r="O33" s="218"/>
      <c r="P33" s="218"/>
    </row>
    <row r="34" spans="1:17" ht="14.7">
      <c r="A34" s="226" t="s">
        <v>4946</v>
      </c>
      <c r="B34" s="209">
        <f>COUNTIFS(Ec_fin_svz!E7:E300,"Pubblico",Ec_fin_svz!B7:B300,"SERVIZIO DI ASSISTENZA DOMICILIARE")</f>
        <v>0</v>
      </c>
      <c r="C34" s="204">
        <f>COUNTIFS(Ec_fin_svz!E7:E300,"Privato",Ec_fin_svz!B7:B300,"SERVIZIO DI ASSISTENZA DOMICILIARE")</f>
        <v>0</v>
      </c>
      <c r="D34" s="227">
        <f>SUM(B34:C34)</f>
        <v>0</v>
      </c>
      <c r="E34" s="208"/>
      <c r="F34" s="208"/>
      <c r="G34" s="227">
        <f>SUM(E34:F34)</f>
        <v>0</v>
      </c>
      <c r="H34" s="229"/>
      <c r="I34" s="229"/>
      <c r="J34" s="227">
        <f>SUM(H34:I34)</f>
        <v>0</v>
      </c>
      <c r="K34" s="205">
        <f>SUMIFS(Ec_fin_svz!Q7:Q300,Ec_fin_svz!B7:B300,"SERVIZIO DI ASSISTENZA DOMICILIARE",Ec_fin_svz!E7:E300,"Pubblico")</f>
        <v>0</v>
      </c>
      <c r="L34" s="205">
        <f>SUMIFS(Ec_fin_svz!Q7:Q300,Ec_fin_svz!B7:B300,"SERVIZIO DI ASSISTENZA DOMICILIARE",Ec_fin_svz!E7:E300,"Privato")</f>
        <v>0</v>
      </c>
      <c r="M34" s="206">
        <f>SUM(K34:L34)</f>
        <v>0</v>
      </c>
      <c r="N34" s="205">
        <f>SUMIFS(Ec_fin_svz!P7:P300,Ec_fin_svz!B7:B300,"SERVIZIO DI ASSISTENZA DOMICILIARE",Ec_fin_svz!E7:E300,"Pubblico")</f>
        <v>0</v>
      </c>
      <c r="O34" s="205">
        <f>SUMIFS(Ec_fin_svz!P7:P300,Ec_fin_svz!B7:B300,"SERVIZIO DI ASSISTENZA DOMICILIARE",Ec_fin_svz!E7:E300,"Privato")</f>
        <v>0</v>
      </c>
      <c r="P34" s="207">
        <f>SUM(N34:O34)</f>
        <v>0</v>
      </c>
    </row>
    <row r="35" spans="1:17" ht="14.7">
      <c r="A35" s="226" t="s">
        <v>4944</v>
      </c>
      <c r="B35" s="209">
        <f>COUNTIFS(Ec_fin_svz!E7:E300,"Pubblico",Ec_fin_svz!B7:B300,"SERVIZIO DI ASSISTENZA DOMICILIARE DISABILI")</f>
        <v>0</v>
      </c>
      <c r="C35" s="204">
        <f>COUNTIFS(Ec_fin_svz!E7:E300,"Privato",Ec_fin_svz!B7:B300,"SERVIZIO DI ASSISTENZA DOMICILIARE DISABILI")</f>
        <v>0</v>
      </c>
      <c r="D35" s="227">
        <f>SUM(B35:C35)</f>
        <v>0</v>
      </c>
      <c r="E35" s="208"/>
      <c r="F35" s="208"/>
      <c r="G35" s="227">
        <f>SUM(E35:F35)</f>
        <v>0</v>
      </c>
      <c r="H35" s="229"/>
      <c r="I35" s="229"/>
      <c r="J35" s="227">
        <f>SUM(H35:I35)</f>
        <v>0</v>
      </c>
      <c r="K35" s="205">
        <f>SUMIFS(Ec_fin_svz!Q7:Q300,Ec_fin_svz!B7:B300,"SERVIZIO DI ASSISTENZA DOMICILIARE DISABILI",Ec_fin_svz!E7:E300,"Pubblico")</f>
        <v>0</v>
      </c>
      <c r="L35" s="205">
        <f>SUMIFS(Ec_fin_svz!Q7:Q300,Ec_fin_svz!B7:B300,"SERVIZIO DI ASSISTENZA DOMICILIARE DISABILI",Ec_fin_svz!E7:E300,"Privato")</f>
        <v>0</v>
      </c>
      <c r="M35" s="206">
        <f>SUM(K35:L35)</f>
        <v>0</v>
      </c>
      <c r="N35" s="205">
        <f>SUMIFS(Ec_fin_svz!P7:P300,Ec_fin_svz!B7:B300,"SERVIZIO DI ASSISTENZA DOMICILIARE DISABILI",Ec_fin_svz!E7:E300,"Pubblico")</f>
        <v>0</v>
      </c>
      <c r="O35" s="205">
        <f>SUMIFS(Ec_fin_svz!P7:P300,Ec_fin_svz!B7:B300,"SERVIZIO DI ASSISTENZA DOMICILIARE DISABILI",Ec_fin_svz!E7:E300,"Privato")</f>
        <v>0</v>
      </c>
      <c r="P35" s="207">
        <f>SUM(N35:O35)</f>
        <v>0</v>
      </c>
    </row>
    <row r="36" spans="1:17" ht="14.7">
      <c r="A36" s="226" t="s">
        <v>4930</v>
      </c>
      <c r="B36" s="209">
        <f>COUNTIFS(Ec_fin_svz!E7:E300,"Pubblico",Ec_fin_svz!B7:B300,"ASSISTENZA DOMICILIARE MINORI")</f>
        <v>0</v>
      </c>
      <c r="C36" s="204">
        <f>COUNTIFS(Ec_fin_svz!E7:E300,"Privato",Ec_fin_svz!B7:B300,"ASSISTENZA DOMICILIARE MINORI")</f>
        <v>0</v>
      </c>
      <c r="D36" s="227">
        <f>SUM(B36:C36)</f>
        <v>0</v>
      </c>
      <c r="E36" s="208"/>
      <c r="F36" s="208"/>
      <c r="G36" s="227">
        <f>SUM(E36:F36)</f>
        <v>0</v>
      </c>
      <c r="H36" s="229"/>
      <c r="I36" s="229"/>
      <c r="J36" s="227">
        <f>SUM(H36:I36)</f>
        <v>0</v>
      </c>
      <c r="K36" s="205">
        <f>SUMIFS(Ec_fin_svz!Q7:Q300,Ec_fin_svz!B7:B300,"ASSISTENZA DOMICILIARE MINORI",Ec_fin_svz!E7:E300,"Pubblico")</f>
        <v>0</v>
      </c>
      <c r="L36" s="205">
        <f>SUMIFS(Ec_fin_svz!Q7:Q300,Ec_fin_svz!B7:B300,"ASSISTENZA DOMICILIARE MINORI",Ec_fin_svz!E7:E300,"Privato")</f>
        <v>0</v>
      </c>
      <c r="M36" s="206">
        <f>SUM(K36:L36)</f>
        <v>0</v>
      </c>
      <c r="N36" s="205">
        <f>SUMIFS(Ec_fin_svz!P7:P300,Ec_fin_svz!B7:B300,"ASSISTENZA DOMICILIARE MINORI",Ec_fin_svz!E7:E300,"Pubblico")</f>
        <v>0</v>
      </c>
      <c r="O36" s="205">
        <f>SUMIFS(Ec_fin_svz!P7:P300,Ec_fin_svz!B7:B300,"ASSISTENZA DOMICILIARE MINORI",Ec_fin_svz!E7:E300,"Privato")</f>
        <v>0</v>
      </c>
      <c r="P36" s="207">
        <f>SUM(N36:O36)</f>
        <v>0</v>
      </c>
    </row>
    <row r="37" spans="1:17" ht="14.7">
      <c r="A37" s="242" t="s">
        <v>4931</v>
      </c>
      <c r="B37" s="227">
        <f t="shared" ref="B37:I37" si="8">SUM(B34:B36)</f>
        <v>0</v>
      </c>
      <c r="C37" s="227">
        <f t="shared" si="8"/>
        <v>0</v>
      </c>
      <c r="D37" s="227">
        <f t="shared" si="8"/>
        <v>0</v>
      </c>
      <c r="E37" s="227">
        <f t="shared" si="8"/>
        <v>0</v>
      </c>
      <c r="F37" s="227">
        <f t="shared" si="8"/>
        <v>0</v>
      </c>
      <c r="G37" s="227">
        <f t="shared" si="8"/>
        <v>0</v>
      </c>
      <c r="H37" s="227">
        <f t="shared" si="8"/>
        <v>0</v>
      </c>
      <c r="I37" s="227">
        <f t="shared" si="8"/>
        <v>0</v>
      </c>
      <c r="J37" s="227">
        <f t="shared" ref="J37:O37" si="9">SUM(J34:J36)</f>
        <v>0</v>
      </c>
      <c r="K37" s="206">
        <f t="shared" si="9"/>
        <v>0</v>
      </c>
      <c r="L37" s="206">
        <f t="shared" si="9"/>
        <v>0</v>
      </c>
      <c r="M37" s="206">
        <f t="shared" si="9"/>
        <v>0</v>
      </c>
      <c r="N37" s="206">
        <f t="shared" si="9"/>
        <v>0</v>
      </c>
      <c r="O37" s="206">
        <f t="shared" si="9"/>
        <v>0</v>
      </c>
      <c r="P37" s="207">
        <f>SUM(P34:P36)</f>
        <v>0</v>
      </c>
    </row>
    <row r="38" spans="1:17" ht="14.7">
      <c r="A38" s="226" t="s">
        <v>5047</v>
      </c>
      <c r="B38" s="208"/>
      <c r="C38" s="208"/>
      <c r="D38" s="227">
        <f>SUM(B38:C38)</f>
        <v>0</v>
      </c>
      <c r="E38" s="208"/>
      <c r="F38" s="208"/>
      <c r="G38" s="227">
        <f>SUM(E38:F38)</f>
        <v>0</v>
      </c>
      <c r="H38" s="208"/>
      <c r="I38" s="208"/>
      <c r="J38" s="227">
        <f>SUM(H38:I38)</f>
        <v>0</v>
      </c>
      <c r="K38" s="210"/>
      <c r="L38" s="210"/>
      <c r="M38" s="212"/>
      <c r="N38" s="210"/>
      <c r="O38" s="210"/>
      <c r="P38" s="213"/>
    </row>
    <row r="39" spans="1:17" ht="14.7">
      <c r="A39" s="226" t="s">
        <v>5048</v>
      </c>
      <c r="B39" s="208"/>
      <c r="C39" s="208"/>
      <c r="D39" s="227">
        <f>SUM(B39:C39)</f>
        <v>0</v>
      </c>
      <c r="E39" s="208"/>
      <c r="F39" s="208"/>
      <c r="G39" s="227">
        <f>SUM(E39:F39)</f>
        <v>0</v>
      </c>
      <c r="H39" s="208"/>
      <c r="I39" s="208"/>
      <c r="J39" s="227">
        <f>SUM(H39:I39)</f>
        <v>0</v>
      </c>
      <c r="K39" s="210"/>
      <c r="L39" s="210"/>
      <c r="M39" s="212"/>
      <c r="N39" s="210"/>
      <c r="O39" s="210"/>
      <c r="P39" s="213"/>
    </row>
    <row r="40" spans="1:17" ht="16.600000000000001">
      <c r="A40" s="243" t="s">
        <v>4932</v>
      </c>
      <c r="B40" s="230">
        <f>B22+B27+B32+B37+B38+B39</f>
        <v>0</v>
      </c>
      <c r="C40" s="230">
        <f t="shared" ref="C40:O40" si="10">C22+C27+C32+C37+C38+C39</f>
        <v>0</v>
      </c>
      <c r="D40" s="230">
        <f>D22+D27+D32+D37+D38+D39</f>
        <v>0</v>
      </c>
      <c r="E40" s="230">
        <f>E22+E27+E32+E37+E38+E39</f>
        <v>0</v>
      </c>
      <c r="F40" s="230">
        <f>F22+F27+F32+F37+F38+F39</f>
        <v>0</v>
      </c>
      <c r="G40" s="230">
        <f t="shared" si="10"/>
        <v>0</v>
      </c>
      <c r="H40" s="230">
        <f t="shared" si="10"/>
        <v>0</v>
      </c>
      <c r="I40" s="230">
        <f t="shared" si="10"/>
        <v>0</v>
      </c>
      <c r="J40" s="230">
        <f t="shared" si="10"/>
        <v>0</v>
      </c>
      <c r="K40" s="231">
        <f t="shared" si="10"/>
        <v>0</v>
      </c>
      <c r="L40" s="231">
        <f t="shared" si="10"/>
        <v>0</v>
      </c>
      <c r="M40" s="231">
        <f t="shared" si="10"/>
        <v>0</v>
      </c>
      <c r="N40" s="231">
        <f t="shared" si="10"/>
        <v>0</v>
      </c>
      <c r="O40" s="231">
        <f t="shared" si="10"/>
        <v>0</v>
      </c>
      <c r="P40" s="299">
        <f>P22+P27+P32+P37+P38+P39</f>
        <v>0</v>
      </c>
      <c r="Q40" s="253" t="str">
        <f>IF(P40&lt;B5,"ATTENZIONE! Il totale del fondo ripartito è minore di quello assegnato da Regione","")</f>
        <v>ATTENZIONE! Il totale del fondo ripartito è minore di quello assegnato da Regione</v>
      </c>
    </row>
  </sheetData>
  <sheetProtection password="CB5F" sheet="1" objects="1" scenarios="1" formatCells="0" formatColumns="0" formatRows="0"/>
  <mergeCells count="6">
    <mergeCell ref="N7:P7"/>
    <mergeCell ref="A7:A8"/>
    <mergeCell ref="B7:D7"/>
    <mergeCell ref="E7:G7"/>
    <mergeCell ref="H7:J7"/>
    <mergeCell ref="K7:M7"/>
  </mergeCells>
  <conditionalFormatting sqref="B27:C27 E27:P27 D24:D27 G24:G26 J24:J26 M24:M26 P24:P26 B22:P22 D10:D21 G10:G21 J21 M21 P10:P18 P21 J10:J18 M10:M18 E32:P32 B37:C37 H37:I37 K37:L37 N37:O37 B32:C32 D29:D32 G29:G31 J29:J31 M29:M31 P29:P31 D34:D39 G34:G39 J34:J39 M34:M37 P34:P37 E37:F37">
    <cfRule type="cellIs" dxfId="17" priority="38" operator="equal">
      <formula>0</formula>
    </cfRule>
  </conditionalFormatting>
  <conditionalFormatting sqref="B40:P40">
    <cfRule type="cellIs" dxfId="16" priority="37" operator="equal">
      <formula>0</formula>
    </cfRule>
  </conditionalFormatting>
  <conditionalFormatting sqref="B2">
    <cfRule type="containsBlanks" dxfId="15" priority="36">
      <formula>LEN(TRIM(B2))=0</formula>
    </cfRule>
  </conditionalFormatting>
  <conditionalFormatting sqref="B4 D2:D3">
    <cfRule type="containsErrors" dxfId="14" priority="35">
      <formula>ISERROR(B2)</formula>
    </cfRule>
  </conditionalFormatting>
  <conditionalFormatting sqref="B3">
    <cfRule type="containsBlanks" dxfId="13" priority="16">
      <formula>LEN(TRIM(B3))=0</formula>
    </cfRule>
  </conditionalFormatting>
  <conditionalFormatting sqref="B3">
    <cfRule type="cellIs" dxfId="12" priority="4" stopIfTrue="1" operator="equal">
      <formula>0</formula>
    </cfRule>
  </conditionalFormatting>
  <conditionalFormatting sqref="B4">
    <cfRule type="containsErrors" dxfId="11" priority="3" stopIfTrue="1">
      <formula>ISERROR(B4)</formula>
    </cfRule>
  </conditionalFormatting>
  <conditionalFormatting sqref="B5">
    <cfRule type="containsErrors" dxfId="10" priority="2">
      <formula>ISERROR(B5)</formula>
    </cfRule>
  </conditionalFormatting>
  <conditionalFormatting sqref="B5">
    <cfRule type="containsErrors" dxfId="9" priority="1" stopIfTrue="1">
      <formula>ISERROR(B5)</formula>
    </cfRule>
  </conditionalFormatting>
  <dataValidations count="4">
    <dataValidation type="whole" operator="equal" allowBlank="1" showInputMessage="1" showErrorMessage="1" errorTitle="Formato non valido" error="Inserire l'anno di finanziamento del Fondo sociale regionale nel formato AAAA" promptTitle="CAMPO OBBLIGATORIO" prompt="Inserire l'anno di finanziamento del Fondo sociale regionale nel formato AAAA" sqref="B2">
      <formula1>B1+1</formula1>
    </dataValidation>
    <dataValidation type="decimal" operator="greaterThanOrEqual" allowBlank="1" showInputMessage="1" showErrorMessage="1" errorTitle="Formato non valido" error="Inserire un formato numerico decimale" sqref="N13:N18 K23:O36 N10:N11 O10:O18 K10:K11 L10:L18 K13:K18 M38:M39 N21:O21 M10:M21 K21:L21 P38:P39 P10:P36">
      <formula1>0</formula1>
    </dataValidation>
    <dataValidation type="whole" operator="greaterThanOrEqual" allowBlank="1" showInputMessage="1" showErrorMessage="1" errorTitle="Formato non valido" error="Inserire un formato numerico intero" sqref="N38:O39 C23:J36 B10:B40 K12 C10:J21 C38:L39 K19:L20 N19:O20 C37:P37 C22:O22 N12 C40:O40">
      <formula1>0</formula1>
    </dataValidation>
    <dataValidation type="decimal" operator="greaterThan" allowBlank="1" showInputMessage="1" showErrorMessage="1" sqref="P40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45" fitToWidth="2" fitToHeight="7" orientation="landscape" r:id="rId1"/>
  <rowBreaks count="1" manualBreakCount="1">
    <brk id="53" max="16383" man="1"/>
  </rowBreaks>
  <colBreaks count="1" manualBreakCount="1">
    <brk id="16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6"/>
  <dimension ref="A1:F100"/>
  <sheetViews>
    <sheetView showGridLines="0" zoomScale="80" zoomScaleNormal="80" workbookViewId="0">
      <selection activeCell="A9" sqref="A9"/>
    </sheetView>
  </sheetViews>
  <sheetFormatPr defaultColWidth="9.1328125" defaultRowHeight="14.35"/>
  <cols>
    <col min="1" max="1" width="59.46484375" style="245" customWidth="1"/>
    <col min="2" max="3" width="34.6640625" style="245" customWidth="1"/>
    <col min="4" max="16384" width="9.1328125" style="245"/>
  </cols>
  <sheetData>
    <row r="1" spans="1:6">
      <c r="A1" s="115" t="s">
        <v>1647</v>
      </c>
      <c r="B1" s="244">
        <f>Ambito!B1</f>
        <v>2020</v>
      </c>
    </row>
    <row r="2" spans="1:6" ht="15.1">
      <c r="A2" s="3" t="s">
        <v>5049</v>
      </c>
      <c r="B2" s="244">
        <f>Ambito!B2</f>
        <v>2021</v>
      </c>
      <c r="C2" s="251"/>
    </row>
    <row r="3" spans="1:6" ht="15.1">
      <c r="A3" s="3" t="s">
        <v>115</v>
      </c>
      <c r="B3" s="47">
        <f>Ambito!B3</f>
        <v>0</v>
      </c>
      <c r="C3" s="173" t="str">
        <f>IF(B3,"null","ATTENZIONE!!! MANCA LA DENOMINAZIONE DELL'AMBITO - Selezionarlo dal menù a tendina nel foglio Ambito")</f>
        <v>ATTENZIONE!!! MANCA LA DENOMINAZIONE DELL'AMBITO - Selezionarlo dal menù a tendina nel foglio Ambito</v>
      </c>
    </row>
    <row r="4" spans="1:6" ht="14.7" thickBot="1">
      <c r="A4" s="3" t="s">
        <v>116</v>
      </c>
      <c r="B4" s="116" t="str">
        <f>Ambito!B4</f>
        <v xml:space="preserve"> </v>
      </c>
    </row>
    <row r="5" spans="1:6" ht="45.65" thickBot="1">
      <c r="B5" s="175" t="s">
        <v>5055</v>
      </c>
      <c r="C5" s="175" t="s">
        <v>5057</v>
      </c>
    </row>
    <row r="6" spans="1:6" ht="14.7" thickBot="1">
      <c r="B6" s="246" t="str">
        <f>IF(B7=Sintesi!M39,"Quadratura verificata","Attenzione quadratura non verificata!")</f>
        <v>Quadratura verificata</v>
      </c>
      <c r="C6" s="246" t="str">
        <f>IF(C7=Sintesi!P39,"Quadratura verificata","Attenzione quadratura non verificata!")</f>
        <v>Quadratura verificata</v>
      </c>
    </row>
    <row r="7" spans="1:6" ht="14.7" customHeight="1" thickBot="1">
      <c r="A7" s="247" t="s">
        <v>4933</v>
      </c>
      <c r="B7" s="176">
        <f>SUM(B9:B100)</f>
        <v>0</v>
      </c>
      <c r="C7" s="176">
        <f>SUM(C9:C100)</f>
        <v>0</v>
      </c>
      <c r="F7" s="177"/>
    </row>
    <row r="8" spans="1:6" ht="42.05" customHeight="1">
      <c r="A8" s="248" t="s">
        <v>4934</v>
      </c>
      <c r="B8" s="233" t="s">
        <v>4935</v>
      </c>
      <c r="C8" s="233" t="str">
        <f>CONCATENATE("TOTALE ASSEGNAZIONE DA FONDO SOCIALE REGIONALE ",Ambito!B2)</f>
        <v>TOTALE ASSEGNAZIONE DA FONDO SOCIALE REGIONALE 2021</v>
      </c>
    </row>
    <row r="9" spans="1:6">
      <c r="A9" s="249"/>
      <c r="B9" s="250"/>
      <c r="C9" s="250"/>
    </row>
    <row r="10" spans="1:6">
      <c r="A10" s="249"/>
      <c r="B10" s="250"/>
      <c r="C10" s="250"/>
    </row>
    <row r="11" spans="1:6">
      <c r="A11" s="249"/>
      <c r="B11" s="250"/>
      <c r="C11" s="250"/>
    </row>
    <row r="12" spans="1:6">
      <c r="A12" s="249"/>
      <c r="B12" s="250"/>
      <c r="C12" s="250"/>
    </row>
    <row r="13" spans="1:6">
      <c r="A13" s="249"/>
      <c r="B13" s="250"/>
      <c r="C13" s="250"/>
    </row>
    <row r="14" spans="1:6">
      <c r="A14" s="249"/>
      <c r="B14" s="250"/>
      <c r="C14" s="250"/>
    </row>
    <row r="15" spans="1:6">
      <c r="A15" s="249"/>
      <c r="B15" s="250"/>
      <c r="C15" s="250"/>
    </row>
    <row r="16" spans="1:6">
      <c r="A16" s="249"/>
      <c r="B16" s="250"/>
      <c r="C16" s="250"/>
    </row>
    <row r="17" spans="1:3">
      <c r="A17" s="249"/>
      <c r="B17" s="250"/>
      <c r="C17" s="250"/>
    </row>
    <row r="18" spans="1:3">
      <c r="A18" s="249"/>
      <c r="B18" s="250"/>
      <c r="C18" s="250"/>
    </row>
    <row r="19" spans="1:3">
      <c r="A19" s="249"/>
      <c r="B19" s="250"/>
      <c r="C19" s="250"/>
    </row>
    <row r="20" spans="1:3">
      <c r="A20" s="249"/>
      <c r="B20" s="250"/>
      <c r="C20" s="250"/>
    </row>
    <row r="21" spans="1:3">
      <c r="A21" s="249"/>
      <c r="B21" s="250"/>
      <c r="C21" s="250"/>
    </row>
    <row r="22" spans="1:3">
      <c r="A22" s="249"/>
      <c r="B22" s="250"/>
      <c r="C22" s="250"/>
    </row>
    <row r="23" spans="1:3">
      <c r="A23" s="249"/>
      <c r="B23" s="250"/>
      <c r="C23" s="250"/>
    </row>
    <row r="24" spans="1:3">
      <c r="A24" s="249"/>
      <c r="B24" s="250"/>
      <c r="C24" s="250"/>
    </row>
    <row r="25" spans="1:3">
      <c r="A25" s="249"/>
      <c r="B25" s="250"/>
      <c r="C25" s="250"/>
    </row>
    <row r="26" spans="1:3">
      <c r="A26" s="249"/>
      <c r="B26" s="250"/>
      <c r="C26" s="250"/>
    </row>
    <row r="27" spans="1:3">
      <c r="A27" s="249"/>
      <c r="B27" s="250"/>
      <c r="C27" s="250"/>
    </row>
    <row r="28" spans="1:3">
      <c r="A28" s="249"/>
      <c r="B28" s="250"/>
      <c r="C28" s="250"/>
    </row>
    <row r="29" spans="1:3">
      <c r="A29" s="249"/>
      <c r="B29" s="250"/>
      <c r="C29" s="250"/>
    </row>
    <row r="30" spans="1:3">
      <c r="A30" s="249"/>
      <c r="B30" s="250"/>
      <c r="C30" s="250"/>
    </row>
    <row r="31" spans="1:3">
      <c r="A31" s="249"/>
      <c r="B31" s="250"/>
      <c r="C31" s="250"/>
    </row>
    <row r="32" spans="1:3">
      <c r="A32" s="249"/>
      <c r="B32" s="250"/>
      <c r="C32" s="250"/>
    </row>
    <row r="33" spans="1:3">
      <c r="A33" s="249"/>
      <c r="B33" s="250"/>
      <c r="C33" s="250"/>
    </row>
    <row r="34" spans="1:3">
      <c r="A34" s="249"/>
      <c r="B34" s="250"/>
      <c r="C34" s="250"/>
    </row>
    <row r="35" spans="1:3">
      <c r="A35" s="249"/>
      <c r="B35" s="250"/>
      <c r="C35" s="250"/>
    </row>
    <row r="36" spans="1:3">
      <c r="A36" s="249"/>
      <c r="B36" s="250"/>
      <c r="C36" s="250"/>
    </row>
    <row r="37" spans="1:3">
      <c r="A37" s="249"/>
      <c r="B37" s="250"/>
      <c r="C37" s="250"/>
    </row>
    <row r="38" spans="1:3">
      <c r="A38" s="249"/>
      <c r="B38" s="250"/>
      <c r="C38" s="250"/>
    </row>
    <row r="39" spans="1:3">
      <c r="A39" s="249"/>
      <c r="B39" s="250"/>
      <c r="C39" s="250"/>
    </row>
    <row r="40" spans="1:3">
      <c r="A40" s="249"/>
      <c r="B40" s="250"/>
      <c r="C40" s="250"/>
    </row>
    <row r="41" spans="1:3">
      <c r="A41" s="249"/>
      <c r="B41" s="250"/>
      <c r="C41" s="250"/>
    </row>
    <row r="42" spans="1:3">
      <c r="A42" s="249"/>
      <c r="B42" s="250"/>
      <c r="C42" s="250"/>
    </row>
    <row r="43" spans="1:3">
      <c r="A43" s="249"/>
      <c r="B43" s="250"/>
      <c r="C43" s="250"/>
    </row>
    <row r="44" spans="1:3">
      <c r="A44" s="249"/>
      <c r="B44" s="250"/>
      <c r="C44" s="250"/>
    </row>
    <row r="45" spans="1:3">
      <c r="A45" s="249"/>
      <c r="B45" s="250"/>
      <c r="C45" s="250"/>
    </row>
    <row r="46" spans="1:3">
      <c r="A46" s="249"/>
      <c r="B46" s="250"/>
      <c r="C46" s="250"/>
    </row>
    <row r="47" spans="1:3">
      <c r="A47" s="249"/>
      <c r="B47" s="250"/>
      <c r="C47" s="250"/>
    </row>
    <row r="48" spans="1:3">
      <c r="A48" s="249"/>
      <c r="B48" s="250"/>
      <c r="C48" s="250"/>
    </row>
    <row r="49" spans="1:3">
      <c r="A49" s="249"/>
      <c r="B49" s="250"/>
      <c r="C49" s="250"/>
    </row>
    <row r="50" spans="1:3">
      <c r="A50" s="249"/>
      <c r="B50" s="250"/>
      <c r="C50" s="250"/>
    </row>
    <row r="51" spans="1:3">
      <c r="A51" s="249"/>
      <c r="B51" s="250"/>
      <c r="C51" s="250"/>
    </row>
    <row r="52" spans="1:3">
      <c r="A52" s="249"/>
      <c r="B52" s="250"/>
      <c r="C52" s="250"/>
    </row>
    <row r="53" spans="1:3">
      <c r="A53" s="249"/>
      <c r="B53" s="250"/>
      <c r="C53" s="250"/>
    </row>
    <row r="54" spans="1:3">
      <c r="A54" s="249"/>
      <c r="B54" s="250"/>
      <c r="C54" s="250"/>
    </row>
    <row r="55" spans="1:3">
      <c r="A55" s="249"/>
      <c r="B55" s="250"/>
      <c r="C55" s="250"/>
    </row>
    <row r="56" spans="1:3">
      <c r="A56" s="249"/>
      <c r="B56" s="250"/>
      <c r="C56" s="250"/>
    </row>
    <row r="57" spans="1:3">
      <c r="A57" s="249"/>
      <c r="B57" s="250"/>
      <c r="C57" s="250"/>
    </row>
    <row r="58" spans="1:3">
      <c r="A58" s="249"/>
      <c r="B58" s="250"/>
      <c r="C58" s="250"/>
    </row>
    <row r="59" spans="1:3">
      <c r="A59" s="249"/>
      <c r="B59" s="250"/>
      <c r="C59" s="250"/>
    </row>
    <row r="60" spans="1:3">
      <c r="A60" s="249"/>
      <c r="B60" s="250"/>
      <c r="C60" s="250"/>
    </row>
    <row r="61" spans="1:3">
      <c r="A61" s="249"/>
      <c r="B61" s="250"/>
      <c r="C61" s="250"/>
    </row>
    <row r="62" spans="1:3">
      <c r="A62" s="249"/>
      <c r="B62" s="250"/>
      <c r="C62" s="250"/>
    </row>
    <row r="63" spans="1:3">
      <c r="A63" s="249"/>
      <c r="B63" s="250"/>
      <c r="C63" s="250"/>
    </row>
    <row r="64" spans="1:3">
      <c r="A64" s="249"/>
      <c r="B64" s="250"/>
      <c r="C64" s="250"/>
    </row>
    <row r="65" spans="1:3">
      <c r="A65" s="249"/>
      <c r="B65" s="250"/>
      <c r="C65" s="250"/>
    </row>
    <row r="66" spans="1:3">
      <c r="A66" s="249"/>
      <c r="B66" s="250"/>
      <c r="C66" s="250"/>
    </row>
    <row r="67" spans="1:3">
      <c r="A67" s="249"/>
      <c r="B67" s="250"/>
      <c r="C67" s="250"/>
    </row>
    <row r="68" spans="1:3">
      <c r="A68" s="249"/>
      <c r="B68" s="250"/>
      <c r="C68" s="250"/>
    </row>
    <row r="69" spans="1:3">
      <c r="A69" s="249"/>
      <c r="B69" s="250"/>
      <c r="C69" s="250"/>
    </row>
    <row r="70" spans="1:3">
      <c r="A70" s="249"/>
      <c r="B70" s="250"/>
      <c r="C70" s="250"/>
    </row>
    <row r="71" spans="1:3">
      <c r="A71" s="249"/>
      <c r="B71" s="250"/>
      <c r="C71" s="250"/>
    </row>
    <row r="72" spans="1:3">
      <c r="A72" s="249"/>
      <c r="B72" s="250"/>
      <c r="C72" s="250"/>
    </row>
    <row r="73" spans="1:3">
      <c r="A73" s="249"/>
      <c r="B73" s="250"/>
      <c r="C73" s="250"/>
    </row>
    <row r="74" spans="1:3">
      <c r="A74" s="249"/>
      <c r="B74" s="250"/>
      <c r="C74" s="250"/>
    </row>
    <row r="75" spans="1:3">
      <c r="A75" s="249"/>
      <c r="B75" s="250"/>
      <c r="C75" s="250"/>
    </row>
    <row r="76" spans="1:3">
      <c r="A76" s="249"/>
      <c r="B76" s="250"/>
      <c r="C76" s="250"/>
    </row>
    <row r="77" spans="1:3">
      <c r="A77" s="249"/>
      <c r="B77" s="250"/>
      <c r="C77" s="250"/>
    </row>
    <row r="78" spans="1:3">
      <c r="A78" s="249"/>
      <c r="B78" s="250"/>
      <c r="C78" s="250"/>
    </row>
    <row r="79" spans="1:3">
      <c r="A79" s="249"/>
      <c r="B79" s="250"/>
      <c r="C79" s="250"/>
    </row>
    <row r="80" spans="1:3">
      <c r="A80" s="249"/>
      <c r="B80" s="250"/>
      <c r="C80" s="250"/>
    </row>
    <row r="81" spans="1:3">
      <c r="A81" s="249"/>
      <c r="B81" s="250"/>
      <c r="C81" s="250"/>
    </row>
    <row r="82" spans="1:3">
      <c r="A82" s="249"/>
      <c r="B82" s="250"/>
      <c r="C82" s="250"/>
    </row>
    <row r="83" spans="1:3">
      <c r="A83" s="249"/>
      <c r="B83" s="250"/>
      <c r="C83" s="250"/>
    </row>
    <row r="84" spans="1:3">
      <c r="A84" s="249"/>
      <c r="B84" s="250"/>
      <c r="C84" s="250"/>
    </row>
    <row r="85" spans="1:3">
      <c r="A85" s="249"/>
      <c r="B85" s="250"/>
      <c r="C85" s="250"/>
    </row>
    <row r="86" spans="1:3">
      <c r="A86" s="249"/>
      <c r="B86" s="250"/>
      <c r="C86" s="250"/>
    </row>
    <row r="87" spans="1:3">
      <c r="A87" s="249"/>
      <c r="B87" s="250"/>
      <c r="C87" s="250"/>
    </row>
    <row r="88" spans="1:3">
      <c r="A88" s="249"/>
      <c r="B88" s="250"/>
      <c r="C88" s="250"/>
    </row>
    <row r="89" spans="1:3">
      <c r="A89" s="249"/>
      <c r="B89" s="250"/>
      <c r="C89" s="250"/>
    </row>
    <row r="90" spans="1:3">
      <c r="A90" s="249"/>
      <c r="B90" s="250"/>
      <c r="C90" s="250"/>
    </row>
    <row r="91" spans="1:3">
      <c r="A91" s="249"/>
      <c r="B91" s="250"/>
      <c r="C91" s="250"/>
    </row>
    <row r="92" spans="1:3">
      <c r="A92" s="249"/>
      <c r="B92" s="250"/>
      <c r="C92" s="250"/>
    </row>
    <row r="93" spans="1:3">
      <c r="A93" s="249"/>
      <c r="B93" s="250"/>
      <c r="C93" s="250"/>
    </row>
    <row r="94" spans="1:3">
      <c r="A94" s="249"/>
      <c r="B94" s="250"/>
      <c r="C94" s="250"/>
    </row>
    <row r="95" spans="1:3">
      <c r="A95" s="249"/>
      <c r="B95" s="250"/>
      <c r="C95" s="250"/>
    </row>
    <row r="96" spans="1:3">
      <c r="A96" s="249"/>
      <c r="B96" s="250"/>
      <c r="C96" s="250"/>
    </row>
    <row r="97" spans="1:3">
      <c r="A97" s="249"/>
      <c r="B97" s="250"/>
      <c r="C97" s="250"/>
    </row>
    <row r="98" spans="1:3">
      <c r="A98" s="249"/>
      <c r="B98" s="250"/>
      <c r="C98" s="250"/>
    </row>
    <row r="99" spans="1:3">
      <c r="A99" s="249"/>
      <c r="B99" s="250"/>
      <c r="C99" s="250"/>
    </row>
    <row r="100" spans="1:3">
      <c r="A100" s="249"/>
      <c r="B100" s="250"/>
      <c r="C100" s="250"/>
    </row>
  </sheetData>
  <sheetProtection password="CB5F" sheet="1" objects="1" scenarios="1" formatCells="0" formatColumns="0" formatRows="0" sort="0" autoFilter="0"/>
  <conditionalFormatting sqref="C3">
    <cfRule type="containsErrors" dxfId="8" priority="59">
      <formula>ISERROR(C3)</formula>
    </cfRule>
  </conditionalFormatting>
  <conditionalFormatting sqref="B6">
    <cfRule type="expression" dxfId="7" priority="56" stopIfTrue="1">
      <formula>$B$7=0</formula>
    </cfRule>
    <cfRule type="containsText" dxfId="6" priority="57" stopIfTrue="1" operator="containsText" text="Attenzione quadratura non verificata!">
      <formula>NOT(ISERROR(SEARCH("Attenzione quadratura non verificata!",B6)))</formula>
    </cfRule>
    <cfRule type="containsText" dxfId="5" priority="58" stopIfTrue="1" operator="containsText" text="Quadratura verificata">
      <formula>NOT(ISERROR(SEARCH("Quadratura verificata",B6)))</formula>
    </cfRule>
  </conditionalFormatting>
  <conditionalFormatting sqref="C6">
    <cfRule type="expression" dxfId="4" priority="53" stopIfTrue="1">
      <formula>$C$7=0</formula>
    </cfRule>
    <cfRule type="containsText" dxfId="3" priority="54" stopIfTrue="1" operator="containsText" text="Attenzione quadratura non verificata!">
      <formula>NOT(ISERROR(SEARCH("Attenzione quadratura non verificata!",C6)))</formula>
    </cfRule>
    <cfRule type="containsText" dxfId="2" priority="55" stopIfTrue="1" operator="containsText" text="Quadratura verificata">
      <formula>NOT(ISERROR(SEARCH("Quadratura verificata",C6)))</formula>
    </cfRule>
  </conditionalFormatting>
  <conditionalFormatting sqref="B3">
    <cfRule type="cellIs" dxfId="1" priority="46" stopIfTrue="1" operator="equal">
      <formula>0</formula>
    </cfRule>
  </conditionalFormatting>
  <conditionalFormatting sqref="B3">
    <cfRule type="containsBlanks" dxfId="0" priority="38">
      <formula>LEN(TRIM(B3))=0</formula>
    </cfRule>
  </conditionalFormatting>
  <dataValidations count="1">
    <dataValidation type="decimal" operator="greaterThanOrEqual" allowBlank="1" showInputMessage="1" showErrorMessage="1" errorTitle="Formato non valido" error="Inserire un formato numerico decimale" sqref="B9:C100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 codeName="Foglio18"/>
  <dimension ref="A1:B2"/>
  <sheetViews>
    <sheetView workbookViewId="0">
      <selection activeCell="B3" sqref="B3"/>
    </sheetView>
  </sheetViews>
  <sheetFormatPr defaultRowHeight="12.85"/>
  <cols>
    <col min="1" max="1" width="25.53125" bestFit="1" customWidth="1"/>
  </cols>
  <sheetData>
    <row r="1" spans="1:2">
      <c r="A1" t="s">
        <v>3204</v>
      </c>
      <c r="B1" t="s">
        <v>3202</v>
      </c>
    </row>
    <row r="2" spans="1:2">
      <c r="A2" t="s">
        <v>3203</v>
      </c>
      <c r="B2" s="257" t="s">
        <v>5054</v>
      </c>
    </row>
  </sheetData>
  <sheetProtection password="CB5F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oglio1"/>
  <dimension ref="B3"/>
  <sheetViews>
    <sheetView showGridLines="0" tabSelected="1" workbookViewId="0">
      <selection activeCell="B1" sqref="B1"/>
    </sheetView>
  </sheetViews>
  <sheetFormatPr defaultColWidth="9.1328125" defaultRowHeight="12.75" customHeight="1"/>
  <cols>
    <col min="1" max="1" width="9.1328125" style="1"/>
    <col min="2" max="2" width="6.53125" style="1" customWidth="1"/>
    <col min="3" max="109" width="9.1328125" style="1"/>
    <col min="110" max="110" width="17.1328125" style="1" customWidth="1"/>
    <col min="111" max="111" width="9.1328125" style="1"/>
    <col min="112" max="112" width="21.19921875" style="1" customWidth="1"/>
    <col min="113" max="16384" width="9.1328125" style="1"/>
  </cols>
  <sheetData>
    <row r="3" spans="2:2" ht="12.75" customHeight="1">
      <c r="B3" s="2">
        <v>2015</v>
      </c>
    </row>
  </sheetData>
  <sheetProtection password="CB5F" sheet="1" objects="1" scenarios="1" selectLockedCells="1" selectUnlockedCells="1"/>
  <phoneticPr fontId="4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"/>
  <dimension ref="A1:BB1544"/>
  <sheetViews>
    <sheetView showGridLines="0" zoomScale="90" zoomScaleNormal="90" workbookViewId="0">
      <selection activeCell="A5" sqref="A5"/>
    </sheetView>
  </sheetViews>
  <sheetFormatPr defaultColWidth="9.1328125" defaultRowHeight="13.2"/>
  <cols>
    <col min="1" max="1" width="54.46484375" style="92" customWidth="1"/>
    <col min="2" max="2" width="28.46484375" style="92" customWidth="1"/>
    <col min="3" max="3" width="43.53125" style="92" customWidth="1"/>
    <col min="4" max="4" width="39.1328125" style="92" customWidth="1"/>
    <col min="5" max="6" width="0" style="94" hidden="1" customWidth="1"/>
    <col min="7" max="25" width="9.1328125" style="92"/>
    <col min="26" max="26" width="9.1328125" style="94"/>
    <col min="27" max="27" width="9.1328125" style="95"/>
    <col min="28" max="28" width="9.1328125" style="93"/>
    <col min="29" max="29" width="9.1328125" style="96"/>
    <col min="30" max="43" width="9.1328125" style="92"/>
    <col min="44" max="44" width="9.1328125" style="97"/>
    <col min="45" max="47" width="9.1328125" style="92"/>
    <col min="48" max="50" width="9.1328125" style="98"/>
    <col min="51" max="54" width="9.1328125" style="94"/>
    <col min="55" max="16384" width="9.1328125" style="92"/>
  </cols>
  <sheetData>
    <row r="1" spans="1:47" ht="15.45" thickBot="1">
      <c r="A1" s="90" t="s">
        <v>1647</v>
      </c>
      <c r="B1" s="102">
        <v>2020</v>
      </c>
      <c r="C1" s="91"/>
    </row>
    <row r="2" spans="1:47" s="245" customFormat="1" ht="15.45" thickBot="1">
      <c r="A2" s="99" t="s">
        <v>5049</v>
      </c>
      <c r="B2" s="102">
        <f>B1+1</f>
        <v>2021</v>
      </c>
      <c r="C2" s="173"/>
    </row>
    <row r="3" spans="1:47" ht="16.5" customHeight="1" thickBot="1">
      <c r="A3" s="99" t="s">
        <v>115</v>
      </c>
      <c r="B3" s="75"/>
      <c r="C3" s="100" t="str">
        <f>IF(B3,"null","ATTENZIONE!!! MANCA LA DENOMINAZIONE DELL'AMBITO")</f>
        <v>ATTENZIONE!!! MANCA LA DENOMINAZIONE DELL'AMBITO</v>
      </c>
      <c r="Z3" s="94" t="s">
        <v>1634</v>
      </c>
      <c r="AA3" s="95" t="s">
        <v>1660</v>
      </c>
      <c r="AC3" s="95"/>
    </row>
    <row r="4" spans="1:47" ht="16.5" customHeight="1" thickBot="1">
      <c r="A4" s="99" t="s">
        <v>116</v>
      </c>
      <c r="B4" s="102" t="str">
        <f>IF(ISERROR(VLOOKUP(B3,Label!$A$2:$B$92,2,FALSE))," ",VLOOKUP(B3,Label!$A$2:$B$92,2,FALSE))</f>
        <v xml:space="preserve"> </v>
      </c>
      <c r="Z4" s="17" t="s">
        <v>1532</v>
      </c>
      <c r="AA4" s="36" t="s">
        <v>1661</v>
      </c>
    </row>
    <row r="5" spans="1:47" ht="16.25" customHeight="1" thickBot="1">
      <c r="A5" s="101" t="str">
        <f>CONCATENATE("Finanziamento Fondo Sociale Regionale ",B2)</f>
        <v>Finanziamento Fondo Sociale Regionale 2021</v>
      </c>
      <c r="B5" s="256" t="str">
        <f>IF(ISERROR(VLOOKUP(B3,Label!$A$2:$C$92,3,FALSE))," ",VLOOKUP(B3,Label!$A$2:$C$92,3,FALSE))</f>
        <v xml:space="preserve"> </v>
      </c>
      <c r="C5" s="105"/>
      <c r="D5" s="106"/>
      <c r="E5" s="107" t="str">
        <f t="shared" ref="E5:E66" si="0">IF(F5,"","KO")</f>
        <v>KO</v>
      </c>
      <c r="F5" s="94" t="b">
        <f>IF(OR((IF(A5&gt;=1,1,0)+IF(B5&gt;=1,1,0)+IF(C5&gt;=1,1,0)+IF(D5&gt;=1,1,0))=4,(IF(A5&gt;=1,1,0)+IF(B5&gt;=1,1,0)+IF(C5&gt;=1,1,0)+IF(D5&gt;=1,1,0))=0),TRUE,FALSE)</f>
        <v>0</v>
      </c>
      <c r="G5" s="108"/>
      <c r="Z5" s="17" t="s">
        <v>885</v>
      </c>
      <c r="AA5" s="36" t="s">
        <v>1662</v>
      </c>
      <c r="AU5" s="109"/>
    </row>
    <row r="6" spans="1:47" ht="14.35">
      <c r="A6" s="103"/>
      <c r="B6" s="104"/>
      <c r="C6" s="105"/>
      <c r="D6" s="106"/>
      <c r="E6" s="107"/>
      <c r="G6" s="108"/>
      <c r="Z6" s="17"/>
      <c r="AA6" s="36"/>
      <c r="AU6" s="109"/>
    </row>
    <row r="7" spans="1:47" ht="18.5" thickBot="1">
      <c r="A7" s="178" t="s">
        <v>4936</v>
      </c>
      <c r="B7" s="179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Z7" s="17" t="s">
        <v>648</v>
      </c>
      <c r="AA7" s="36" t="s">
        <v>1663</v>
      </c>
      <c r="AU7" s="109"/>
    </row>
    <row r="8" spans="1:47" ht="14.35">
      <c r="A8" s="265"/>
      <c r="B8" s="266"/>
      <c r="C8" s="266"/>
      <c r="D8" s="267"/>
      <c r="E8" s="181"/>
      <c r="F8" s="181"/>
      <c r="Z8" s="17" t="s">
        <v>886</v>
      </c>
      <c r="AA8" s="36" t="s">
        <v>1664</v>
      </c>
      <c r="AU8" s="109"/>
    </row>
    <row r="9" spans="1:47" ht="14.35">
      <c r="A9" s="268"/>
      <c r="B9" s="269"/>
      <c r="C9" s="269"/>
      <c r="D9" s="270"/>
      <c r="E9" s="182"/>
      <c r="F9" s="182"/>
      <c r="Z9" s="17" t="s">
        <v>1272</v>
      </c>
      <c r="AA9" s="36" t="s">
        <v>1665</v>
      </c>
      <c r="AU9" s="109"/>
    </row>
    <row r="10" spans="1:47" ht="14.35">
      <c r="A10" s="268"/>
      <c r="B10" s="269"/>
      <c r="C10" s="269"/>
      <c r="D10" s="270"/>
      <c r="E10" s="182"/>
      <c r="F10" s="182"/>
      <c r="Z10" s="17" t="s">
        <v>887</v>
      </c>
      <c r="AA10" s="36" t="s">
        <v>1666</v>
      </c>
      <c r="AU10" s="109"/>
    </row>
    <row r="11" spans="1:47" ht="14.35">
      <c r="A11" s="268"/>
      <c r="B11" s="269"/>
      <c r="C11" s="269"/>
      <c r="D11" s="270"/>
      <c r="E11" s="182"/>
      <c r="F11" s="182"/>
      <c r="Z11" s="17" t="s">
        <v>117</v>
      </c>
      <c r="AA11" s="36" t="s">
        <v>1667</v>
      </c>
      <c r="AU11" s="109"/>
    </row>
    <row r="12" spans="1:47" ht="14.35">
      <c r="A12" s="268"/>
      <c r="B12" s="269"/>
      <c r="C12" s="269"/>
      <c r="D12" s="270"/>
      <c r="E12" s="182"/>
      <c r="F12" s="182"/>
      <c r="Z12" s="17" t="s">
        <v>474</v>
      </c>
      <c r="AA12" s="36" t="s">
        <v>1668</v>
      </c>
      <c r="AU12" s="109"/>
    </row>
    <row r="13" spans="1:47" ht="14.35">
      <c r="A13" s="268"/>
      <c r="B13" s="269"/>
      <c r="C13" s="269"/>
      <c r="D13" s="270"/>
      <c r="E13" s="182"/>
      <c r="F13" s="182"/>
      <c r="Z13" s="17" t="s">
        <v>475</v>
      </c>
      <c r="AA13" s="36" t="s">
        <v>1669</v>
      </c>
      <c r="AU13" s="109"/>
    </row>
    <row r="14" spans="1:47" ht="14.35">
      <c r="A14" s="268"/>
      <c r="B14" s="269"/>
      <c r="C14" s="269"/>
      <c r="D14" s="270"/>
      <c r="E14" s="182"/>
      <c r="F14" s="182"/>
      <c r="Z14" s="17" t="s">
        <v>1446</v>
      </c>
      <c r="AA14" s="36" t="s">
        <v>1670</v>
      </c>
      <c r="AU14" s="109"/>
    </row>
    <row r="15" spans="1:47" ht="14.35">
      <c r="A15" s="268"/>
      <c r="B15" s="269"/>
      <c r="C15" s="269"/>
      <c r="D15" s="270"/>
      <c r="E15" s="182"/>
      <c r="F15" s="182"/>
      <c r="Z15" s="17" t="s">
        <v>1090</v>
      </c>
      <c r="AA15" s="36" t="s">
        <v>1671</v>
      </c>
      <c r="AU15" s="109"/>
    </row>
    <row r="16" spans="1:47" ht="14.35">
      <c r="A16" s="268"/>
      <c r="B16" s="269"/>
      <c r="C16" s="269"/>
      <c r="D16" s="270"/>
      <c r="E16" s="182"/>
      <c r="F16" s="182"/>
      <c r="Z16" s="17" t="s">
        <v>476</v>
      </c>
      <c r="AA16" s="36" t="s">
        <v>1672</v>
      </c>
      <c r="AU16" s="109"/>
    </row>
    <row r="17" spans="1:27" ht="14.35">
      <c r="A17" s="268"/>
      <c r="B17" s="269"/>
      <c r="C17" s="269"/>
      <c r="D17" s="270"/>
      <c r="E17" s="182"/>
      <c r="F17" s="182"/>
      <c r="Z17" s="17" t="s">
        <v>649</v>
      </c>
      <c r="AA17" s="36" t="s">
        <v>1673</v>
      </c>
    </row>
    <row r="18" spans="1:27" ht="14.35">
      <c r="A18" s="268"/>
      <c r="B18" s="269"/>
      <c r="C18" s="269"/>
      <c r="D18" s="270"/>
      <c r="E18" s="182"/>
      <c r="F18" s="182"/>
      <c r="Z18" s="17" t="s">
        <v>1091</v>
      </c>
      <c r="AA18" s="36" t="s">
        <v>1674</v>
      </c>
    </row>
    <row r="19" spans="1:27" ht="14.35">
      <c r="A19" s="268"/>
      <c r="B19" s="269"/>
      <c r="C19" s="269"/>
      <c r="D19" s="270"/>
      <c r="E19" s="182"/>
      <c r="F19" s="182"/>
      <c r="Z19" s="17" t="s">
        <v>401</v>
      </c>
      <c r="AA19" s="36" t="s">
        <v>1675</v>
      </c>
    </row>
    <row r="20" spans="1:27" ht="14.35">
      <c r="A20" s="268"/>
      <c r="B20" s="269"/>
      <c r="C20" s="269"/>
      <c r="D20" s="270"/>
      <c r="E20" s="182"/>
      <c r="F20" s="182"/>
      <c r="Z20" s="17" t="s">
        <v>247</v>
      </c>
      <c r="AA20" s="36" t="s">
        <v>1676</v>
      </c>
    </row>
    <row r="21" spans="1:27" ht="14.35">
      <c r="A21" s="268"/>
      <c r="B21" s="269"/>
      <c r="C21" s="269"/>
      <c r="D21" s="270"/>
      <c r="E21" s="182"/>
      <c r="F21" s="182"/>
      <c r="Z21" s="17" t="s">
        <v>248</v>
      </c>
      <c r="AA21" s="36" t="s">
        <v>1677</v>
      </c>
    </row>
    <row r="22" spans="1:27" ht="14.35">
      <c r="A22" s="268"/>
      <c r="B22" s="269"/>
      <c r="C22" s="269"/>
      <c r="D22" s="270"/>
      <c r="E22" s="182"/>
      <c r="F22" s="182"/>
      <c r="Z22" s="17" t="s">
        <v>477</v>
      </c>
      <c r="AA22" s="36" t="s">
        <v>1678</v>
      </c>
    </row>
    <row r="23" spans="1:27" ht="14.35">
      <c r="A23" s="268"/>
      <c r="B23" s="269"/>
      <c r="C23" s="269"/>
      <c r="D23" s="270"/>
      <c r="E23" s="182"/>
      <c r="F23" s="182"/>
      <c r="Z23" s="17" t="s">
        <v>31</v>
      </c>
      <c r="AA23" s="36" t="s">
        <v>1679</v>
      </c>
    </row>
    <row r="24" spans="1:27" ht="14.35">
      <c r="A24" s="268"/>
      <c r="B24" s="269"/>
      <c r="C24" s="269"/>
      <c r="D24" s="270"/>
      <c r="E24" s="182"/>
      <c r="F24" s="182"/>
      <c r="Z24" s="17" t="s">
        <v>249</v>
      </c>
      <c r="AA24" s="36" t="s">
        <v>1680</v>
      </c>
    </row>
    <row r="25" spans="1:27" ht="14.35">
      <c r="A25" s="268"/>
      <c r="B25" s="269"/>
      <c r="C25" s="269"/>
      <c r="D25" s="270"/>
      <c r="E25" s="182"/>
      <c r="F25" s="182"/>
      <c r="Z25" s="17" t="s">
        <v>118</v>
      </c>
      <c r="AA25" s="36" t="s">
        <v>1681</v>
      </c>
    </row>
    <row r="26" spans="1:27" ht="14.35">
      <c r="A26" s="268"/>
      <c r="B26" s="269"/>
      <c r="C26" s="269"/>
      <c r="D26" s="270"/>
      <c r="E26" s="182"/>
      <c r="F26" s="182"/>
      <c r="Z26" s="17" t="s">
        <v>1092</v>
      </c>
      <c r="AA26" s="36" t="s">
        <v>1682</v>
      </c>
    </row>
    <row r="27" spans="1:27" ht="14.35">
      <c r="A27" s="268"/>
      <c r="B27" s="269"/>
      <c r="C27" s="269"/>
      <c r="D27" s="270"/>
      <c r="E27" s="182"/>
      <c r="F27" s="182"/>
      <c r="Z27" s="17" t="s">
        <v>402</v>
      </c>
      <c r="AA27" s="36" t="s">
        <v>1683</v>
      </c>
    </row>
    <row r="28" spans="1:27" ht="14.35">
      <c r="A28" s="268"/>
      <c r="B28" s="269"/>
      <c r="C28" s="269"/>
      <c r="D28" s="270"/>
      <c r="E28" s="182"/>
      <c r="F28" s="182"/>
      <c r="Z28" s="17" t="s">
        <v>1093</v>
      </c>
      <c r="AA28" s="36" t="s">
        <v>1684</v>
      </c>
    </row>
    <row r="29" spans="1:27" ht="14.35">
      <c r="A29" s="268"/>
      <c r="B29" s="269"/>
      <c r="C29" s="269"/>
      <c r="D29" s="270"/>
      <c r="E29" s="182"/>
      <c r="F29" s="182"/>
      <c r="Z29" s="17" t="s">
        <v>888</v>
      </c>
      <c r="AA29" s="36" t="s">
        <v>1685</v>
      </c>
    </row>
    <row r="30" spans="1:27" ht="14.7" thickBot="1">
      <c r="A30" s="271"/>
      <c r="B30" s="272"/>
      <c r="C30" s="272"/>
      <c r="D30" s="273"/>
      <c r="E30" s="183"/>
      <c r="F30" s="183"/>
      <c r="Z30" s="17" t="s">
        <v>881</v>
      </c>
      <c r="AA30" s="36" t="s">
        <v>1686</v>
      </c>
    </row>
    <row r="31" spans="1:27" ht="14.35">
      <c r="A31" s="104"/>
      <c r="B31" s="104"/>
      <c r="C31" s="105"/>
      <c r="D31" s="106"/>
      <c r="E31" s="107" t="str">
        <f t="shared" si="0"/>
        <v/>
      </c>
      <c r="F31" s="94" t="b">
        <f t="shared" ref="F31:F67" si="1">IF(OR((IF(A31&gt;=1,1,0)+IF(B31&gt;=1,1,0)+IF(C31&gt;=1,1,0)+IF(D31&gt;=1,1,0))=4,(IF(A31&gt;=1,1,0)+IF(B31&gt;=1,1,0)+IF(C31&gt;=1,1,0)+IF(D31&gt;=1,1,0))=0),TRUE,FALSE)</f>
        <v>1</v>
      </c>
      <c r="G31" s="108" t="str">
        <f t="shared" ref="G31:G67" si="2">IF(E31="KO","ATTENZIONE!!! NON TUTTI I CAMPI OBBLIGATORI SONO STATI COMPILATI","")</f>
        <v/>
      </c>
      <c r="Z31" s="17" t="s">
        <v>650</v>
      </c>
      <c r="AA31" s="36" t="s">
        <v>1687</v>
      </c>
    </row>
    <row r="32" spans="1:27" ht="14.35">
      <c r="A32" s="104"/>
      <c r="B32" s="104"/>
      <c r="C32" s="105"/>
      <c r="D32" s="106"/>
      <c r="E32" s="107" t="str">
        <f t="shared" si="0"/>
        <v/>
      </c>
      <c r="F32" s="94" t="b">
        <f t="shared" si="1"/>
        <v>1</v>
      </c>
      <c r="G32" s="108" t="str">
        <f t="shared" si="2"/>
        <v/>
      </c>
      <c r="Z32" s="17" t="s">
        <v>651</v>
      </c>
      <c r="AA32" s="36" t="s">
        <v>1688</v>
      </c>
    </row>
    <row r="33" spans="1:27" ht="14.35">
      <c r="A33" s="104"/>
      <c r="B33" s="104"/>
      <c r="C33" s="105"/>
      <c r="D33" s="106"/>
      <c r="E33" s="107" t="str">
        <f t="shared" si="0"/>
        <v/>
      </c>
      <c r="F33" s="94" t="b">
        <f t="shared" si="1"/>
        <v>1</v>
      </c>
      <c r="G33" s="108" t="str">
        <f t="shared" si="2"/>
        <v/>
      </c>
      <c r="Z33" s="17" t="s">
        <v>652</v>
      </c>
      <c r="AA33" s="36" t="s">
        <v>1689</v>
      </c>
    </row>
    <row r="34" spans="1:27" ht="14.35">
      <c r="A34" s="104"/>
      <c r="B34" s="104"/>
      <c r="C34" s="105"/>
      <c r="D34" s="106"/>
      <c r="E34" s="107" t="str">
        <f t="shared" si="0"/>
        <v/>
      </c>
      <c r="F34" s="94" t="b">
        <f t="shared" si="1"/>
        <v>1</v>
      </c>
      <c r="G34" s="108" t="str">
        <f t="shared" si="2"/>
        <v/>
      </c>
      <c r="Z34" s="17" t="s">
        <v>250</v>
      </c>
      <c r="AA34" s="36" t="s">
        <v>1690</v>
      </c>
    </row>
    <row r="35" spans="1:27" ht="14.35">
      <c r="A35" s="104"/>
      <c r="B35" s="104"/>
      <c r="C35" s="105"/>
      <c r="D35" s="106"/>
      <c r="E35" s="107" t="str">
        <f t="shared" si="0"/>
        <v/>
      </c>
      <c r="F35" s="94" t="b">
        <f t="shared" si="1"/>
        <v>1</v>
      </c>
      <c r="G35" s="108" t="str">
        <f t="shared" si="2"/>
        <v/>
      </c>
      <c r="Z35" s="17" t="s">
        <v>653</v>
      </c>
      <c r="AA35" s="36" t="s">
        <v>1691</v>
      </c>
    </row>
    <row r="36" spans="1:27" ht="14.35">
      <c r="A36" s="104"/>
      <c r="B36" s="104"/>
      <c r="C36" s="105"/>
      <c r="D36" s="106"/>
      <c r="E36" s="107" t="str">
        <f t="shared" si="0"/>
        <v/>
      </c>
      <c r="F36" s="94" t="b">
        <f t="shared" si="1"/>
        <v>1</v>
      </c>
      <c r="G36" s="108" t="str">
        <f t="shared" si="2"/>
        <v/>
      </c>
      <c r="Z36" s="17" t="s">
        <v>251</v>
      </c>
      <c r="AA36" s="36" t="s">
        <v>1692</v>
      </c>
    </row>
    <row r="37" spans="1:27" ht="14.35">
      <c r="A37" s="104"/>
      <c r="B37" s="104"/>
      <c r="C37" s="105"/>
      <c r="D37" s="106"/>
      <c r="E37" s="107" t="str">
        <f t="shared" si="0"/>
        <v/>
      </c>
      <c r="F37" s="94" t="b">
        <f t="shared" si="1"/>
        <v>1</v>
      </c>
      <c r="G37" s="108" t="str">
        <f t="shared" si="2"/>
        <v/>
      </c>
      <c r="Z37" s="17" t="s">
        <v>654</v>
      </c>
      <c r="AA37" s="36" t="s">
        <v>1693</v>
      </c>
    </row>
    <row r="38" spans="1:27" ht="14.35">
      <c r="A38" s="104"/>
      <c r="B38" s="104"/>
      <c r="C38" s="105"/>
      <c r="D38" s="106"/>
      <c r="E38" s="107" t="str">
        <f t="shared" si="0"/>
        <v/>
      </c>
      <c r="F38" s="94" t="b">
        <f t="shared" si="1"/>
        <v>1</v>
      </c>
      <c r="G38" s="108" t="str">
        <f t="shared" si="2"/>
        <v/>
      </c>
      <c r="Z38" s="17" t="s">
        <v>403</v>
      </c>
      <c r="AA38" s="36" t="s">
        <v>1694</v>
      </c>
    </row>
    <row r="39" spans="1:27" ht="14.35">
      <c r="A39" s="104"/>
      <c r="B39" s="104"/>
      <c r="C39" s="105"/>
      <c r="D39" s="106"/>
      <c r="E39" s="107" t="str">
        <f t="shared" si="0"/>
        <v/>
      </c>
      <c r="F39" s="94" t="b">
        <f t="shared" si="1"/>
        <v>1</v>
      </c>
      <c r="G39" s="108" t="str">
        <f t="shared" si="2"/>
        <v/>
      </c>
      <c r="Z39" s="17" t="s">
        <v>889</v>
      </c>
      <c r="AA39" s="36" t="s">
        <v>1695</v>
      </c>
    </row>
    <row r="40" spans="1:27" ht="14.35">
      <c r="A40" s="104"/>
      <c r="B40" s="104"/>
      <c r="C40" s="105"/>
      <c r="D40" s="106"/>
      <c r="E40" s="107" t="str">
        <f t="shared" si="0"/>
        <v/>
      </c>
      <c r="F40" s="94" t="b">
        <f t="shared" si="1"/>
        <v>1</v>
      </c>
      <c r="G40" s="108" t="str">
        <f t="shared" si="2"/>
        <v/>
      </c>
      <c r="Z40" s="17" t="s">
        <v>119</v>
      </c>
      <c r="AA40" s="36" t="s">
        <v>1696</v>
      </c>
    </row>
    <row r="41" spans="1:27" ht="14.35">
      <c r="A41" s="104"/>
      <c r="B41" s="104"/>
      <c r="C41" s="105"/>
      <c r="D41" s="106"/>
      <c r="E41" s="107" t="str">
        <f t="shared" si="0"/>
        <v/>
      </c>
      <c r="F41" s="94" t="b">
        <f t="shared" si="1"/>
        <v>1</v>
      </c>
      <c r="G41" s="108" t="str">
        <f t="shared" si="2"/>
        <v/>
      </c>
      <c r="Z41" s="17" t="s">
        <v>890</v>
      </c>
      <c r="AA41" s="36" t="s">
        <v>1697</v>
      </c>
    </row>
    <row r="42" spans="1:27" ht="14.35">
      <c r="A42" s="104"/>
      <c r="B42" s="104"/>
      <c r="C42" s="105"/>
      <c r="D42" s="106"/>
      <c r="E42" s="107" t="str">
        <f t="shared" si="0"/>
        <v/>
      </c>
      <c r="F42" s="94" t="b">
        <f t="shared" si="1"/>
        <v>1</v>
      </c>
      <c r="G42" s="108" t="str">
        <f t="shared" si="2"/>
        <v/>
      </c>
      <c r="Z42" s="17" t="s">
        <v>1273</v>
      </c>
      <c r="AA42" s="36" t="s">
        <v>1698</v>
      </c>
    </row>
    <row r="43" spans="1:27" ht="14.35">
      <c r="A43" s="104"/>
      <c r="B43" s="104"/>
      <c r="C43" s="105"/>
      <c r="D43" s="106"/>
      <c r="E43" s="107" t="str">
        <f t="shared" si="0"/>
        <v/>
      </c>
      <c r="F43" s="94" t="b">
        <f t="shared" si="1"/>
        <v>1</v>
      </c>
      <c r="G43" s="108" t="str">
        <f t="shared" si="2"/>
        <v/>
      </c>
      <c r="Z43" s="17" t="s">
        <v>1447</v>
      </c>
      <c r="AA43" s="36" t="s">
        <v>1699</v>
      </c>
    </row>
    <row r="44" spans="1:27" ht="14.35">
      <c r="A44" s="104"/>
      <c r="B44" s="104"/>
      <c r="C44" s="105"/>
      <c r="D44" s="106"/>
      <c r="E44" s="107" t="str">
        <f t="shared" si="0"/>
        <v/>
      </c>
      <c r="F44" s="94" t="b">
        <f t="shared" si="1"/>
        <v>1</v>
      </c>
      <c r="G44" s="108" t="str">
        <f t="shared" si="2"/>
        <v/>
      </c>
      <c r="Z44" s="17" t="s">
        <v>655</v>
      </c>
      <c r="AA44" s="36" t="s">
        <v>1700</v>
      </c>
    </row>
    <row r="45" spans="1:27" ht="14.35">
      <c r="A45" s="104"/>
      <c r="B45" s="104"/>
      <c r="C45" s="105"/>
      <c r="D45" s="106"/>
      <c r="E45" s="107" t="str">
        <f t="shared" si="0"/>
        <v/>
      </c>
      <c r="F45" s="94" t="b">
        <f t="shared" si="1"/>
        <v>1</v>
      </c>
      <c r="G45" s="108" t="str">
        <f t="shared" si="2"/>
        <v/>
      </c>
      <c r="Z45" s="17" t="s">
        <v>252</v>
      </c>
      <c r="AA45" s="36" t="s">
        <v>1701</v>
      </c>
    </row>
    <row r="46" spans="1:27" ht="14.35">
      <c r="A46" s="104"/>
      <c r="B46" s="104"/>
      <c r="C46" s="105"/>
      <c r="D46" s="106"/>
      <c r="E46" s="107" t="str">
        <f t="shared" si="0"/>
        <v/>
      </c>
      <c r="F46" s="94" t="b">
        <f t="shared" si="1"/>
        <v>1</v>
      </c>
      <c r="G46" s="108" t="str">
        <f t="shared" si="2"/>
        <v/>
      </c>
      <c r="Z46" s="17" t="s">
        <v>253</v>
      </c>
      <c r="AA46" s="36" t="s">
        <v>1702</v>
      </c>
    </row>
    <row r="47" spans="1:27" ht="14.35">
      <c r="A47" s="104"/>
      <c r="B47" s="104"/>
      <c r="C47" s="105"/>
      <c r="D47" s="106"/>
      <c r="E47" s="107" t="str">
        <f t="shared" si="0"/>
        <v/>
      </c>
      <c r="F47" s="94" t="b">
        <f t="shared" si="1"/>
        <v>1</v>
      </c>
      <c r="G47" s="108" t="str">
        <f t="shared" si="2"/>
        <v/>
      </c>
      <c r="Z47" s="17" t="s">
        <v>404</v>
      </c>
      <c r="AA47" s="36" t="s">
        <v>1703</v>
      </c>
    </row>
    <row r="48" spans="1:27" ht="14.35">
      <c r="A48" s="104"/>
      <c r="B48" s="104"/>
      <c r="C48" s="105"/>
      <c r="D48" s="106"/>
      <c r="E48" s="107" t="str">
        <f t="shared" si="0"/>
        <v/>
      </c>
      <c r="F48" s="94" t="b">
        <f t="shared" si="1"/>
        <v>1</v>
      </c>
      <c r="G48" s="108" t="str">
        <f t="shared" si="2"/>
        <v/>
      </c>
      <c r="Z48" s="17" t="s">
        <v>656</v>
      </c>
      <c r="AA48" s="36" t="s">
        <v>1704</v>
      </c>
    </row>
    <row r="49" spans="1:27" ht="14.35">
      <c r="A49" s="104"/>
      <c r="B49" s="104"/>
      <c r="C49" s="105"/>
      <c r="D49" s="106"/>
      <c r="E49" s="107" t="str">
        <f t="shared" si="0"/>
        <v/>
      </c>
      <c r="F49" s="94" t="b">
        <f t="shared" si="1"/>
        <v>1</v>
      </c>
      <c r="G49" s="108" t="str">
        <f t="shared" si="2"/>
        <v/>
      </c>
      <c r="Z49" s="17" t="s">
        <v>96</v>
      </c>
      <c r="AA49" s="36" t="s">
        <v>1705</v>
      </c>
    </row>
    <row r="50" spans="1:27" ht="14.35">
      <c r="A50" s="104"/>
      <c r="B50" s="104"/>
      <c r="C50" s="105"/>
      <c r="D50" s="106"/>
      <c r="E50" s="107" t="str">
        <f t="shared" si="0"/>
        <v/>
      </c>
      <c r="F50" s="94" t="b">
        <f t="shared" si="1"/>
        <v>1</v>
      </c>
      <c r="G50" s="108" t="str">
        <f t="shared" si="2"/>
        <v/>
      </c>
      <c r="Z50" s="17" t="s">
        <v>478</v>
      </c>
      <c r="AA50" s="36" t="s">
        <v>1706</v>
      </c>
    </row>
    <row r="51" spans="1:27" ht="14.35">
      <c r="A51" s="104"/>
      <c r="B51" s="104"/>
      <c r="C51" s="105"/>
      <c r="D51" s="106"/>
      <c r="E51" s="107" t="str">
        <f t="shared" si="0"/>
        <v/>
      </c>
      <c r="F51" s="94" t="b">
        <f t="shared" si="1"/>
        <v>1</v>
      </c>
      <c r="G51" s="108" t="str">
        <f t="shared" si="2"/>
        <v/>
      </c>
      <c r="Z51" s="17" t="s">
        <v>479</v>
      </c>
      <c r="AA51" s="36" t="s">
        <v>1707</v>
      </c>
    </row>
    <row r="52" spans="1:27" ht="14.35">
      <c r="A52" s="104"/>
      <c r="B52" s="104"/>
      <c r="C52" s="105"/>
      <c r="D52" s="106"/>
      <c r="E52" s="107" t="str">
        <f t="shared" si="0"/>
        <v/>
      </c>
      <c r="F52" s="94" t="b">
        <f t="shared" si="1"/>
        <v>1</v>
      </c>
      <c r="G52" s="108" t="str">
        <f t="shared" si="2"/>
        <v/>
      </c>
      <c r="Z52" s="17" t="s">
        <v>405</v>
      </c>
      <c r="AA52" s="36" t="s">
        <v>1708</v>
      </c>
    </row>
    <row r="53" spans="1:27" ht="14.35">
      <c r="A53" s="104"/>
      <c r="B53" s="104"/>
      <c r="C53" s="105"/>
      <c r="D53" s="106"/>
      <c r="E53" s="107" t="str">
        <f t="shared" si="0"/>
        <v/>
      </c>
      <c r="F53" s="94" t="b">
        <f t="shared" si="1"/>
        <v>1</v>
      </c>
      <c r="G53" s="108" t="str">
        <f t="shared" si="2"/>
        <v/>
      </c>
      <c r="Z53" s="17" t="s">
        <v>657</v>
      </c>
      <c r="AA53" s="36" t="s">
        <v>1709</v>
      </c>
    </row>
    <row r="54" spans="1:27" ht="14.35">
      <c r="A54" s="104"/>
      <c r="B54" s="104"/>
      <c r="C54" s="105"/>
      <c r="D54" s="106"/>
      <c r="E54" s="107" t="str">
        <f t="shared" si="0"/>
        <v/>
      </c>
      <c r="F54" s="94" t="b">
        <f t="shared" si="1"/>
        <v>1</v>
      </c>
      <c r="G54" s="108" t="str">
        <f t="shared" si="2"/>
        <v/>
      </c>
      <c r="Z54" s="17" t="s">
        <v>1094</v>
      </c>
      <c r="AA54" s="36" t="s">
        <v>1710</v>
      </c>
    </row>
    <row r="55" spans="1:27" ht="14.35">
      <c r="A55" s="104"/>
      <c r="B55" s="104"/>
      <c r="C55" s="105"/>
      <c r="D55" s="106"/>
      <c r="E55" s="107" t="str">
        <f t="shared" si="0"/>
        <v/>
      </c>
      <c r="F55" s="94" t="b">
        <f t="shared" si="1"/>
        <v>1</v>
      </c>
      <c r="G55" s="108" t="str">
        <f t="shared" si="2"/>
        <v/>
      </c>
      <c r="Z55" s="17" t="s">
        <v>480</v>
      </c>
      <c r="AA55" s="36" t="s">
        <v>1711</v>
      </c>
    </row>
    <row r="56" spans="1:27" ht="14.35">
      <c r="A56" s="104"/>
      <c r="B56" s="104"/>
      <c r="C56" s="105"/>
      <c r="D56" s="106"/>
      <c r="E56" s="107" t="str">
        <f t="shared" si="0"/>
        <v/>
      </c>
      <c r="F56" s="94" t="b">
        <f t="shared" si="1"/>
        <v>1</v>
      </c>
      <c r="G56" s="108" t="str">
        <f t="shared" si="2"/>
        <v/>
      </c>
      <c r="Z56" s="17" t="s">
        <v>254</v>
      </c>
      <c r="AA56" s="36" t="s">
        <v>1712</v>
      </c>
    </row>
    <row r="57" spans="1:27" ht="14.35">
      <c r="A57" s="104"/>
      <c r="B57" s="104"/>
      <c r="C57" s="105"/>
      <c r="D57" s="106"/>
      <c r="E57" s="107" t="str">
        <f t="shared" si="0"/>
        <v/>
      </c>
      <c r="F57" s="94" t="b">
        <f t="shared" si="1"/>
        <v>1</v>
      </c>
      <c r="G57" s="108" t="str">
        <f t="shared" si="2"/>
        <v/>
      </c>
      <c r="Z57" s="17" t="s">
        <v>481</v>
      </c>
      <c r="AA57" s="36" t="s">
        <v>1713</v>
      </c>
    </row>
    <row r="58" spans="1:27" ht="14.35">
      <c r="A58" s="104"/>
      <c r="B58" s="104"/>
      <c r="C58" s="105"/>
      <c r="D58" s="106"/>
      <c r="E58" s="107" t="str">
        <f t="shared" si="0"/>
        <v/>
      </c>
      <c r="F58" s="94" t="b">
        <f t="shared" si="1"/>
        <v>1</v>
      </c>
      <c r="G58" s="108" t="str">
        <f t="shared" si="2"/>
        <v/>
      </c>
      <c r="Z58" s="17" t="s">
        <v>255</v>
      </c>
      <c r="AA58" s="36" t="s">
        <v>1714</v>
      </c>
    </row>
    <row r="59" spans="1:27" ht="14.35">
      <c r="A59" s="104"/>
      <c r="B59" s="104"/>
      <c r="C59" s="105"/>
      <c r="D59" s="106"/>
      <c r="E59" s="107" t="str">
        <f t="shared" si="0"/>
        <v/>
      </c>
      <c r="F59" s="94" t="b">
        <f t="shared" si="1"/>
        <v>1</v>
      </c>
      <c r="G59" s="108" t="str">
        <f t="shared" si="2"/>
        <v/>
      </c>
      <c r="Z59" s="17" t="s">
        <v>120</v>
      </c>
      <c r="AA59" s="36" t="s">
        <v>1715</v>
      </c>
    </row>
    <row r="60" spans="1:27" ht="14.35">
      <c r="A60" s="104"/>
      <c r="B60" s="104"/>
      <c r="C60" s="105"/>
      <c r="D60" s="106"/>
      <c r="E60" s="107" t="str">
        <f t="shared" si="0"/>
        <v/>
      </c>
      <c r="F60" s="94" t="b">
        <f t="shared" si="1"/>
        <v>1</v>
      </c>
      <c r="G60" s="108" t="str">
        <f t="shared" si="2"/>
        <v/>
      </c>
      <c r="Z60" s="17" t="s">
        <v>891</v>
      </c>
      <c r="AA60" s="36" t="s">
        <v>1716</v>
      </c>
    </row>
    <row r="61" spans="1:27" ht="14.35">
      <c r="A61" s="104"/>
      <c r="B61" s="104"/>
      <c r="C61" s="105"/>
      <c r="D61" s="106"/>
      <c r="E61" s="107" t="str">
        <f t="shared" si="0"/>
        <v/>
      </c>
      <c r="F61" s="94" t="b">
        <f t="shared" si="1"/>
        <v>1</v>
      </c>
      <c r="G61" s="108" t="str">
        <f t="shared" si="2"/>
        <v/>
      </c>
      <c r="Z61" s="17" t="s">
        <v>658</v>
      </c>
      <c r="AA61" s="36" t="s">
        <v>1717</v>
      </c>
    </row>
    <row r="62" spans="1:27" ht="14.35">
      <c r="A62" s="104"/>
      <c r="B62" s="104"/>
      <c r="C62" s="105"/>
      <c r="D62" s="106"/>
      <c r="E62" s="107" t="str">
        <f t="shared" si="0"/>
        <v/>
      </c>
      <c r="F62" s="94" t="b">
        <f t="shared" si="1"/>
        <v>1</v>
      </c>
      <c r="G62" s="108" t="str">
        <f t="shared" si="2"/>
        <v/>
      </c>
      <c r="Z62" s="17" t="s">
        <v>60</v>
      </c>
      <c r="AA62" s="36" t="s">
        <v>1718</v>
      </c>
    </row>
    <row r="63" spans="1:27" ht="14.35">
      <c r="A63" s="104"/>
      <c r="B63" s="104"/>
      <c r="C63" s="105"/>
      <c r="D63" s="106"/>
      <c r="E63" s="107" t="str">
        <f t="shared" si="0"/>
        <v/>
      </c>
      <c r="F63" s="94" t="b">
        <f t="shared" si="1"/>
        <v>1</v>
      </c>
      <c r="G63" s="108" t="str">
        <f t="shared" si="2"/>
        <v/>
      </c>
      <c r="Z63" s="17" t="s">
        <v>482</v>
      </c>
      <c r="AA63" s="36" t="s">
        <v>1719</v>
      </c>
    </row>
    <row r="64" spans="1:27" ht="14.35">
      <c r="A64" s="104"/>
      <c r="B64" s="104"/>
      <c r="C64" s="105"/>
      <c r="D64" s="106"/>
      <c r="E64" s="107" t="str">
        <f t="shared" si="0"/>
        <v/>
      </c>
      <c r="F64" s="94" t="b">
        <f t="shared" si="1"/>
        <v>1</v>
      </c>
      <c r="G64" s="108" t="str">
        <f t="shared" si="2"/>
        <v/>
      </c>
      <c r="Z64" s="17" t="s">
        <v>256</v>
      </c>
      <c r="AA64" s="36" t="s">
        <v>1720</v>
      </c>
    </row>
    <row r="65" spans="1:27" ht="14.35">
      <c r="A65" s="104"/>
      <c r="B65" s="104"/>
      <c r="C65" s="105"/>
      <c r="D65" s="106"/>
      <c r="E65" s="107" t="str">
        <f t="shared" si="0"/>
        <v/>
      </c>
      <c r="F65" s="94" t="b">
        <f t="shared" si="1"/>
        <v>1</v>
      </c>
      <c r="G65" s="108" t="str">
        <f t="shared" si="2"/>
        <v/>
      </c>
      <c r="Z65" s="17" t="s">
        <v>659</v>
      </c>
      <c r="AA65" s="36" t="s">
        <v>1721</v>
      </c>
    </row>
    <row r="66" spans="1:27" ht="14.35">
      <c r="A66" s="104"/>
      <c r="B66" s="104"/>
      <c r="C66" s="105"/>
      <c r="D66" s="106"/>
      <c r="E66" s="107" t="str">
        <f t="shared" si="0"/>
        <v/>
      </c>
      <c r="F66" s="94" t="b">
        <f t="shared" si="1"/>
        <v>1</v>
      </c>
      <c r="G66" s="108" t="str">
        <f t="shared" si="2"/>
        <v/>
      </c>
      <c r="Z66" s="17" t="s">
        <v>660</v>
      </c>
      <c r="AA66" s="36" t="s">
        <v>1722</v>
      </c>
    </row>
    <row r="67" spans="1:27" ht="14.35">
      <c r="A67" s="104"/>
      <c r="B67" s="104"/>
      <c r="C67" s="105"/>
      <c r="D67" s="106"/>
      <c r="E67" s="107" t="str">
        <f t="shared" ref="E67:E130" si="3">IF(F67,"","KO")</f>
        <v/>
      </c>
      <c r="F67" s="94" t="b">
        <f t="shared" si="1"/>
        <v>1</v>
      </c>
      <c r="G67" s="108" t="str">
        <f t="shared" si="2"/>
        <v/>
      </c>
      <c r="Z67" s="17" t="s">
        <v>1274</v>
      </c>
      <c r="AA67" s="36" t="s">
        <v>1723</v>
      </c>
    </row>
    <row r="68" spans="1:27" ht="14.35">
      <c r="A68" s="104"/>
      <c r="B68" s="104"/>
      <c r="C68" s="105"/>
      <c r="D68" s="106"/>
      <c r="E68" s="107" t="str">
        <f t="shared" si="3"/>
        <v/>
      </c>
      <c r="F68" s="94" t="b">
        <f t="shared" ref="F68:F131" si="4">IF(OR((IF(A68&gt;=1,1,0)+IF(B68&gt;=1,1,0)+IF(C68&gt;=1,1,0)+IF(D68&gt;=1,1,0))=4,(IF(A68&gt;=1,1,0)+IF(B68&gt;=1,1,0)+IF(C68&gt;=1,1,0)+IF(D68&gt;=1,1,0))=0),TRUE,FALSE)</f>
        <v>1</v>
      </c>
      <c r="G68" s="108" t="str">
        <f t="shared" ref="G68:G131" si="5">IF(E68="KO","ATTENZIONE!!! NON TUTTI I CAMPI OBBLIGATORI SONO STATI COMPILATI","")</f>
        <v/>
      </c>
      <c r="Z68" s="17" t="s">
        <v>892</v>
      </c>
      <c r="AA68" s="36" t="s">
        <v>1724</v>
      </c>
    </row>
    <row r="69" spans="1:27" ht="14.35">
      <c r="A69" s="104"/>
      <c r="B69" s="104"/>
      <c r="C69" s="105"/>
      <c r="D69" s="106"/>
      <c r="E69" s="107" t="str">
        <f t="shared" si="3"/>
        <v/>
      </c>
      <c r="F69" s="94" t="b">
        <f t="shared" si="4"/>
        <v>1</v>
      </c>
      <c r="G69" s="108" t="str">
        <f t="shared" si="5"/>
        <v/>
      </c>
      <c r="Z69" s="17" t="s">
        <v>661</v>
      </c>
      <c r="AA69" s="36" t="s">
        <v>1725</v>
      </c>
    </row>
    <row r="70" spans="1:27" ht="14.35">
      <c r="A70" s="104"/>
      <c r="B70" s="104"/>
      <c r="C70" s="105"/>
      <c r="D70" s="106"/>
      <c r="E70" s="107" t="str">
        <f t="shared" si="3"/>
        <v/>
      </c>
      <c r="F70" s="94" t="b">
        <f t="shared" si="4"/>
        <v>1</v>
      </c>
      <c r="G70" s="108" t="str">
        <f t="shared" si="5"/>
        <v/>
      </c>
      <c r="Z70" s="17" t="s">
        <v>98</v>
      </c>
      <c r="AA70" s="36" t="s">
        <v>1726</v>
      </c>
    </row>
    <row r="71" spans="1:27" ht="14.35">
      <c r="A71" s="104"/>
      <c r="B71" s="104"/>
      <c r="C71" s="105"/>
      <c r="D71" s="106"/>
      <c r="E71" s="107" t="str">
        <f t="shared" si="3"/>
        <v/>
      </c>
      <c r="F71" s="94" t="b">
        <f t="shared" si="4"/>
        <v>1</v>
      </c>
      <c r="G71" s="108" t="str">
        <f t="shared" si="5"/>
        <v/>
      </c>
      <c r="Z71" s="17" t="s">
        <v>121</v>
      </c>
      <c r="AA71" s="36" t="s">
        <v>1727</v>
      </c>
    </row>
    <row r="72" spans="1:27" ht="14.35">
      <c r="A72" s="104"/>
      <c r="B72" s="104"/>
      <c r="C72" s="105"/>
      <c r="D72" s="106"/>
      <c r="E72" s="107" t="str">
        <f t="shared" si="3"/>
        <v/>
      </c>
      <c r="F72" s="94" t="b">
        <f t="shared" si="4"/>
        <v>1</v>
      </c>
      <c r="G72" s="108" t="str">
        <f t="shared" si="5"/>
        <v/>
      </c>
      <c r="Z72" s="17" t="s">
        <v>662</v>
      </c>
      <c r="AA72" s="36" t="s">
        <v>1728</v>
      </c>
    </row>
    <row r="73" spans="1:27" ht="14.35">
      <c r="A73" s="104"/>
      <c r="B73" s="104"/>
      <c r="C73" s="105"/>
      <c r="D73" s="106"/>
      <c r="E73" s="107" t="str">
        <f t="shared" si="3"/>
        <v/>
      </c>
      <c r="F73" s="94" t="b">
        <f t="shared" si="4"/>
        <v>1</v>
      </c>
      <c r="G73" s="108" t="str">
        <f t="shared" si="5"/>
        <v/>
      </c>
      <c r="Z73" s="17" t="s">
        <v>1095</v>
      </c>
      <c r="AA73" s="36" t="s">
        <v>1729</v>
      </c>
    </row>
    <row r="74" spans="1:27" ht="14.35">
      <c r="A74" s="104"/>
      <c r="B74" s="104"/>
      <c r="C74" s="105"/>
      <c r="D74" s="106"/>
      <c r="E74" s="107" t="str">
        <f t="shared" si="3"/>
        <v/>
      </c>
      <c r="F74" s="94" t="b">
        <f t="shared" si="4"/>
        <v>1</v>
      </c>
      <c r="G74" s="108" t="str">
        <f t="shared" si="5"/>
        <v/>
      </c>
      <c r="Z74" s="17" t="s">
        <v>1096</v>
      </c>
      <c r="AA74" s="36" t="s">
        <v>1730</v>
      </c>
    </row>
    <row r="75" spans="1:27" ht="14.35">
      <c r="A75" s="104"/>
      <c r="B75" s="104"/>
      <c r="C75" s="105"/>
      <c r="D75" s="106"/>
      <c r="E75" s="107" t="str">
        <f t="shared" si="3"/>
        <v/>
      </c>
      <c r="F75" s="94" t="b">
        <f t="shared" si="4"/>
        <v>1</v>
      </c>
      <c r="G75" s="108" t="str">
        <f t="shared" si="5"/>
        <v/>
      </c>
      <c r="Z75" s="17" t="s">
        <v>663</v>
      </c>
      <c r="AA75" s="36" t="s">
        <v>1731</v>
      </c>
    </row>
    <row r="76" spans="1:27" ht="14.35">
      <c r="A76" s="104"/>
      <c r="B76" s="104"/>
      <c r="C76" s="105"/>
      <c r="D76" s="106"/>
      <c r="E76" s="107" t="str">
        <f t="shared" si="3"/>
        <v/>
      </c>
      <c r="F76" s="94" t="b">
        <f t="shared" si="4"/>
        <v>1</v>
      </c>
      <c r="G76" s="108" t="str">
        <f t="shared" si="5"/>
        <v/>
      </c>
      <c r="Z76" s="17" t="s">
        <v>1275</v>
      </c>
      <c r="AA76" s="36" t="s">
        <v>1732</v>
      </c>
    </row>
    <row r="77" spans="1:27" ht="14.35">
      <c r="A77" s="104"/>
      <c r="B77" s="104"/>
      <c r="C77" s="105"/>
      <c r="D77" s="106"/>
      <c r="E77" s="107" t="str">
        <f t="shared" si="3"/>
        <v/>
      </c>
      <c r="F77" s="94" t="b">
        <f t="shared" si="4"/>
        <v>1</v>
      </c>
      <c r="G77" s="108" t="str">
        <f t="shared" si="5"/>
        <v/>
      </c>
      <c r="Z77" s="17" t="s">
        <v>893</v>
      </c>
      <c r="AA77" s="36" t="s">
        <v>1733</v>
      </c>
    </row>
    <row r="78" spans="1:27" ht="14.35">
      <c r="A78" s="104"/>
      <c r="B78" s="104"/>
      <c r="C78" s="105"/>
      <c r="D78" s="106"/>
      <c r="E78" s="107" t="str">
        <f t="shared" si="3"/>
        <v/>
      </c>
      <c r="F78" s="94" t="b">
        <f t="shared" si="4"/>
        <v>1</v>
      </c>
      <c r="G78" s="108" t="str">
        <f t="shared" si="5"/>
        <v/>
      </c>
      <c r="Z78" s="17" t="s">
        <v>1383</v>
      </c>
      <c r="AA78" s="36" t="s">
        <v>1734</v>
      </c>
    </row>
    <row r="79" spans="1:27" ht="14.35">
      <c r="A79" s="104"/>
      <c r="B79" s="104"/>
      <c r="C79" s="105"/>
      <c r="D79" s="106"/>
      <c r="E79" s="107" t="str">
        <f t="shared" si="3"/>
        <v/>
      </c>
      <c r="F79" s="94" t="b">
        <f t="shared" si="4"/>
        <v>1</v>
      </c>
      <c r="G79" s="108" t="str">
        <f t="shared" si="5"/>
        <v/>
      </c>
      <c r="Z79" s="17" t="s">
        <v>894</v>
      </c>
      <c r="AA79" s="36" t="s">
        <v>1735</v>
      </c>
    </row>
    <row r="80" spans="1:27" ht="14.35">
      <c r="A80" s="104"/>
      <c r="B80" s="104"/>
      <c r="C80" s="105"/>
      <c r="D80" s="106"/>
      <c r="E80" s="107" t="str">
        <f t="shared" si="3"/>
        <v/>
      </c>
      <c r="F80" s="94" t="b">
        <f t="shared" si="4"/>
        <v>1</v>
      </c>
      <c r="G80" s="108" t="str">
        <f t="shared" si="5"/>
        <v/>
      </c>
      <c r="Z80" s="17" t="s">
        <v>1448</v>
      </c>
      <c r="AA80" s="36" t="s">
        <v>1736</v>
      </c>
    </row>
    <row r="81" spans="1:27" ht="14.35">
      <c r="A81" s="104"/>
      <c r="B81" s="104"/>
      <c r="C81" s="105"/>
      <c r="D81" s="106"/>
      <c r="E81" s="107" t="str">
        <f t="shared" si="3"/>
        <v/>
      </c>
      <c r="F81" s="94" t="b">
        <f t="shared" si="4"/>
        <v>1</v>
      </c>
      <c r="G81" s="108" t="str">
        <f t="shared" si="5"/>
        <v/>
      </c>
      <c r="Z81" s="17" t="s">
        <v>647</v>
      </c>
      <c r="AA81" s="36" t="s">
        <v>1737</v>
      </c>
    </row>
    <row r="82" spans="1:27" ht="14.35">
      <c r="A82" s="104"/>
      <c r="B82" s="104"/>
      <c r="C82" s="105"/>
      <c r="D82" s="106"/>
      <c r="E82" s="107" t="str">
        <f t="shared" si="3"/>
        <v/>
      </c>
      <c r="F82" s="94" t="b">
        <f t="shared" si="4"/>
        <v>1</v>
      </c>
      <c r="G82" s="108" t="str">
        <f t="shared" si="5"/>
        <v/>
      </c>
      <c r="Z82" s="17" t="s">
        <v>122</v>
      </c>
      <c r="AA82" s="36" t="s">
        <v>1738</v>
      </c>
    </row>
    <row r="83" spans="1:27" ht="14.35">
      <c r="A83" s="104"/>
      <c r="B83" s="104"/>
      <c r="C83" s="105"/>
      <c r="D83" s="106"/>
      <c r="E83" s="107" t="str">
        <f t="shared" si="3"/>
        <v/>
      </c>
      <c r="F83" s="94" t="b">
        <f t="shared" si="4"/>
        <v>1</v>
      </c>
      <c r="G83" s="108" t="str">
        <f t="shared" si="5"/>
        <v/>
      </c>
      <c r="Z83" s="17" t="s">
        <v>895</v>
      </c>
      <c r="AA83" s="36" t="s">
        <v>1739</v>
      </c>
    </row>
    <row r="84" spans="1:27" ht="14.35">
      <c r="A84" s="104"/>
      <c r="B84" s="104"/>
      <c r="C84" s="105"/>
      <c r="D84" s="106"/>
      <c r="E84" s="107" t="str">
        <f t="shared" si="3"/>
        <v/>
      </c>
      <c r="F84" s="94" t="b">
        <f t="shared" si="4"/>
        <v>1</v>
      </c>
      <c r="G84" s="108" t="str">
        <f t="shared" si="5"/>
        <v/>
      </c>
      <c r="Z84" s="17" t="s">
        <v>664</v>
      </c>
      <c r="AA84" s="36" t="s">
        <v>1740</v>
      </c>
    </row>
    <row r="85" spans="1:27" ht="14.35">
      <c r="A85" s="104"/>
      <c r="B85" s="104"/>
      <c r="C85" s="105"/>
      <c r="D85" s="106"/>
      <c r="E85" s="107" t="str">
        <f t="shared" si="3"/>
        <v/>
      </c>
      <c r="F85" s="94" t="b">
        <f t="shared" si="4"/>
        <v>1</v>
      </c>
      <c r="G85" s="108" t="str">
        <f t="shared" si="5"/>
        <v/>
      </c>
      <c r="Z85" s="17" t="s">
        <v>1097</v>
      </c>
      <c r="AA85" s="36" t="s">
        <v>1741</v>
      </c>
    </row>
    <row r="86" spans="1:27" ht="14.35">
      <c r="A86" s="104"/>
      <c r="B86" s="104"/>
      <c r="C86" s="105"/>
      <c r="D86" s="106"/>
      <c r="E86" s="107" t="str">
        <f t="shared" si="3"/>
        <v/>
      </c>
      <c r="F86" s="94" t="b">
        <f t="shared" si="4"/>
        <v>1</v>
      </c>
      <c r="G86" s="108" t="str">
        <f t="shared" si="5"/>
        <v/>
      </c>
      <c r="Z86" s="17" t="s">
        <v>123</v>
      </c>
      <c r="AA86" s="36" t="s">
        <v>1742</v>
      </c>
    </row>
    <row r="87" spans="1:27" ht="14.35">
      <c r="A87" s="104"/>
      <c r="B87" s="104"/>
      <c r="C87" s="105"/>
      <c r="D87" s="106"/>
      <c r="E87" s="107" t="str">
        <f t="shared" si="3"/>
        <v/>
      </c>
      <c r="F87" s="94" t="b">
        <f t="shared" si="4"/>
        <v>1</v>
      </c>
      <c r="G87" s="108" t="str">
        <f t="shared" si="5"/>
        <v/>
      </c>
      <c r="Z87" s="17" t="s">
        <v>483</v>
      </c>
      <c r="AA87" s="36" t="s">
        <v>1743</v>
      </c>
    </row>
    <row r="88" spans="1:27" ht="14.35">
      <c r="A88" s="104"/>
      <c r="B88" s="104"/>
      <c r="C88" s="105"/>
      <c r="D88" s="106"/>
      <c r="E88" s="107" t="str">
        <f t="shared" si="3"/>
        <v/>
      </c>
      <c r="F88" s="94" t="b">
        <f t="shared" si="4"/>
        <v>1</v>
      </c>
      <c r="G88" s="108" t="str">
        <f t="shared" si="5"/>
        <v/>
      </c>
      <c r="Z88" s="17" t="s">
        <v>896</v>
      </c>
      <c r="AA88" s="36" t="s">
        <v>1744</v>
      </c>
    </row>
    <row r="89" spans="1:27" ht="14.35">
      <c r="A89" s="104"/>
      <c r="B89" s="104"/>
      <c r="C89" s="105"/>
      <c r="D89" s="106"/>
      <c r="E89" s="107" t="str">
        <f t="shared" si="3"/>
        <v/>
      </c>
      <c r="F89" s="94" t="b">
        <f t="shared" si="4"/>
        <v>1</v>
      </c>
      <c r="G89" s="108" t="str">
        <f t="shared" si="5"/>
        <v/>
      </c>
      <c r="Z89" s="17" t="s">
        <v>665</v>
      </c>
      <c r="AA89" s="36" t="s">
        <v>1745</v>
      </c>
    </row>
    <row r="90" spans="1:27" ht="14.35">
      <c r="A90" s="104"/>
      <c r="B90" s="104"/>
      <c r="C90" s="105"/>
      <c r="D90" s="106"/>
      <c r="E90" s="107" t="str">
        <f t="shared" si="3"/>
        <v/>
      </c>
      <c r="F90" s="94" t="b">
        <f t="shared" si="4"/>
        <v>1</v>
      </c>
      <c r="G90" s="108" t="str">
        <f t="shared" si="5"/>
        <v/>
      </c>
      <c r="Z90" s="17" t="s">
        <v>484</v>
      </c>
      <c r="AA90" s="36" t="s">
        <v>1746</v>
      </c>
    </row>
    <row r="91" spans="1:27" ht="14.35">
      <c r="A91" s="104"/>
      <c r="B91" s="104"/>
      <c r="C91" s="105"/>
      <c r="D91" s="106"/>
      <c r="E91" s="107" t="str">
        <f t="shared" si="3"/>
        <v/>
      </c>
      <c r="F91" s="94" t="b">
        <f t="shared" si="4"/>
        <v>1</v>
      </c>
      <c r="G91" s="108" t="str">
        <f t="shared" si="5"/>
        <v/>
      </c>
      <c r="Z91" s="17" t="s">
        <v>257</v>
      </c>
      <c r="AA91" s="36" t="s">
        <v>1747</v>
      </c>
    </row>
    <row r="92" spans="1:27" ht="14.35">
      <c r="A92" s="104"/>
      <c r="B92" s="104"/>
      <c r="C92" s="105"/>
      <c r="D92" s="106"/>
      <c r="E92" s="107" t="str">
        <f t="shared" si="3"/>
        <v/>
      </c>
      <c r="F92" s="94" t="b">
        <f t="shared" si="4"/>
        <v>1</v>
      </c>
      <c r="G92" s="108" t="str">
        <f t="shared" si="5"/>
        <v/>
      </c>
      <c r="Z92" s="17" t="s">
        <v>1449</v>
      </c>
      <c r="AA92" s="36" t="s">
        <v>1748</v>
      </c>
    </row>
    <row r="93" spans="1:27" ht="14.35">
      <c r="A93" s="104"/>
      <c r="B93" s="104"/>
      <c r="C93" s="105"/>
      <c r="D93" s="106"/>
      <c r="E93" s="107" t="str">
        <f t="shared" si="3"/>
        <v/>
      </c>
      <c r="F93" s="94" t="b">
        <f t="shared" si="4"/>
        <v>1</v>
      </c>
      <c r="G93" s="108" t="str">
        <f t="shared" si="5"/>
        <v/>
      </c>
      <c r="Z93" s="17" t="s">
        <v>666</v>
      </c>
      <c r="AA93" s="36" t="s">
        <v>1749</v>
      </c>
    </row>
    <row r="94" spans="1:27" ht="14.35">
      <c r="A94" s="104"/>
      <c r="B94" s="104"/>
      <c r="C94" s="105"/>
      <c r="D94" s="106"/>
      <c r="E94" s="107" t="str">
        <f t="shared" si="3"/>
        <v/>
      </c>
      <c r="F94" s="94" t="b">
        <f t="shared" si="4"/>
        <v>1</v>
      </c>
      <c r="G94" s="108" t="str">
        <f t="shared" si="5"/>
        <v/>
      </c>
      <c r="Z94" s="17" t="s">
        <v>1450</v>
      </c>
      <c r="AA94" s="36" t="s">
        <v>1750</v>
      </c>
    </row>
    <row r="95" spans="1:27" ht="14.35">
      <c r="A95" s="104"/>
      <c r="B95" s="104"/>
      <c r="C95" s="105"/>
      <c r="D95" s="106"/>
      <c r="E95" s="107" t="str">
        <f t="shared" si="3"/>
        <v/>
      </c>
      <c r="F95" s="94" t="b">
        <f t="shared" si="4"/>
        <v>1</v>
      </c>
      <c r="G95" s="108" t="str">
        <f t="shared" si="5"/>
        <v/>
      </c>
      <c r="Z95" s="17" t="s">
        <v>1451</v>
      </c>
      <c r="AA95" s="36" t="s">
        <v>1751</v>
      </c>
    </row>
    <row r="96" spans="1:27" ht="14.35">
      <c r="A96" s="104"/>
      <c r="B96" s="104"/>
      <c r="C96" s="105"/>
      <c r="D96" s="106"/>
      <c r="E96" s="107" t="str">
        <f t="shared" si="3"/>
        <v/>
      </c>
      <c r="F96" s="94" t="b">
        <f t="shared" si="4"/>
        <v>1</v>
      </c>
      <c r="G96" s="108" t="str">
        <f t="shared" si="5"/>
        <v/>
      </c>
      <c r="Z96" s="17" t="s">
        <v>1098</v>
      </c>
      <c r="AA96" s="36" t="s">
        <v>1752</v>
      </c>
    </row>
    <row r="97" spans="1:27" ht="14.35">
      <c r="A97" s="104"/>
      <c r="B97" s="104"/>
      <c r="C97" s="105"/>
      <c r="D97" s="106"/>
      <c r="E97" s="107" t="str">
        <f t="shared" si="3"/>
        <v/>
      </c>
      <c r="F97" s="94" t="b">
        <f t="shared" si="4"/>
        <v>1</v>
      </c>
      <c r="G97" s="108" t="str">
        <f t="shared" si="5"/>
        <v/>
      </c>
      <c r="Z97" s="17" t="s">
        <v>485</v>
      </c>
      <c r="AA97" s="36" t="s">
        <v>1753</v>
      </c>
    </row>
    <row r="98" spans="1:27" ht="14.35">
      <c r="A98" s="104"/>
      <c r="B98" s="104"/>
      <c r="C98" s="105"/>
      <c r="D98" s="106"/>
      <c r="E98" s="107" t="str">
        <f t="shared" si="3"/>
        <v/>
      </c>
      <c r="F98" s="94" t="b">
        <f t="shared" si="4"/>
        <v>1</v>
      </c>
      <c r="G98" s="108" t="str">
        <f t="shared" si="5"/>
        <v/>
      </c>
      <c r="Z98" s="17" t="s">
        <v>486</v>
      </c>
      <c r="AA98" s="36" t="s">
        <v>1754</v>
      </c>
    </row>
    <row r="99" spans="1:27" ht="14.35">
      <c r="A99" s="104"/>
      <c r="B99" s="104"/>
      <c r="C99" s="105"/>
      <c r="D99" s="106"/>
      <c r="E99" s="107" t="str">
        <f t="shared" si="3"/>
        <v/>
      </c>
      <c r="F99" s="94" t="b">
        <f t="shared" si="4"/>
        <v>1</v>
      </c>
      <c r="G99" s="108" t="str">
        <f t="shared" si="5"/>
        <v/>
      </c>
      <c r="Z99" s="17" t="s">
        <v>897</v>
      </c>
      <c r="AA99" s="36" t="s">
        <v>1755</v>
      </c>
    </row>
    <row r="100" spans="1:27" ht="14.35">
      <c r="A100" s="104"/>
      <c r="B100" s="104"/>
      <c r="C100" s="105"/>
      <c r="D100" s="106"/>
      <c r="E100" s="107" t="str">
        <f t="shared" si="3"/>
        <v/>
      </c>
      <c r="F100" s="94" t="b">
        <f t="shared" si="4"/>
        <v>1</v>
      </c>
      <c r="G100" s="108" t="str">
        <f t="shared" si="5"/>
        <v/>
      </c>
      <c r="Z100" s="17" t="s">
        <v>1099</v>
      </c>
      <c r="AA100" s="36" t="s">
        <v>1756</v>
      </c>
    </row>
    <row r="101" spans="1:27" ht="14.35">
      <c r="A101" s="104"/>
      <c r="B101" s="104"/>
      <c r="C101" s="105"/>
      <c r="D101" s="106"/>
      <c r="E101" s="107" t="str">
        <f t="shared" si="3"/>
        <v/>
      </c>
      <c r="F101" s="94" t="b">
        <f t="shared" si="4"/>
        <v>1</v>
      </c>
      <c r="G101" s="108" t="str">
        <f t="shared" si="5"/>
        <v/>
      </c>
      <c r="Z101" s="17" t="s">
        <v>1100</v>
      </c>
      <c r="AA101" s="36" t="s">
        <v>1757</v>
      </c>
    </row>
    <row r="102" spans="1:27" ht="14.35">
      <c r="A102" s="104"/>
      <c r="B102" s="104"/>
      <c r="C102" s="105"/>
      <c r="D102" s="106"/>
      <c r="E102" s="107" t="str">
        <f t="shared" si="3"/>
        <v/>
      </c>
      <c r="F102" s="94" t="b">
        <f t="shared" si="4"/>
        <v>1</v>
      </c>
      <c r="G102" s="108" t="str">
        <f t="shared" si="5"/>
        <v/>
      </c>
      <c r="Z102" s="17" t="s">
        <v>1101</v>
      </c>
      <c r="AA102" s="36" t="s">
        <v>1758</v>
      </c>
    </row>
    <row r="103" spans="1:27" ht="14.35">
      <c r="A103" s="104"/>
      <c r="B103" s="104"/>
      <c r="C103" s="105"/>
      <c r="D103" s="106"/>
      <c r="E103" s="107" t="str">
        <f t="shared" si="3"/>
        <v/>
      </c>
      <c r="F103" s="94" t="b">
        <f t="shared" si="4"/>
        <v>1</v>
      </c>
      <c r="G103" s="108" t="str">
        <f t="shared" si="5"/>
        <v/>
      </c>
      <c r="Z103" s="17" t="s">
        <v>124</v>
      </c>
      <c r="AA103" s="36" t="s">
        <v>1759</v>
      </c>
    </row>
    <row r="104" spans="1:27" ht="14.35">
      <c r="A104" s="104"/>
      <c r="B104" s="104"/>
      <c r="C104" s="105"/>
      <c r="D104" s="106"/>
      <c r="E104" s="107" t="str">
        <f t="shared" si="3"/>
        <v/>
      </c>
      <c r="F104" s="94" t="b">
        <f t="shared" si="4"/>
        <v>1</v>
      </c>
      <c r="G104" s="108" t="str">
        <f t="shared" si="5"/>
        <v/>
      </c>
      <c r="Z104" s="17" t="s">
        <v>898</v>
      </c>
      <c r="AA104" s="36" t="s">
        <v>1760</v>
      </c>
    </row>
    <row r="105" spans="1:27" ht="14.35">
      <c r="A105" s="104"/>
      <c r="B105" s="104"/>
      <c r="C105" s="105"/>
      <c r="D105" s="106"/>
      <c r="E105" s="107" t="str">
        <f t="shared" si="3"/>
        <v/>
      </c>
      <c r="F105" s="94" t="b">
        <f t="shared" si="4"/>
        <v>1</v>
      </c>
      <c r="G105" s="108" t="str">
        <f t="shared" si="5"/>
        <v/>
      </c>
      <c r="Z105" s="17" t="s">
        <v>667</v>
      </c>
      <c r="AA105" s="36" t="s">
        <v>1761</v>
      </c>
    </row>
    <row r="106" spans="1:27" ht="14.35">
      <c r="A106" s="104"/>
      <c r="B106" s="104"/>
      <c r="C106" s="105"/>
      <c r="D106" s="106"/>
      <c r="E106" s="107" t="str">
        <f t="shared" si="3"/>
        <v/>
      </c>
      <c r="F106" s="94" t="b">
        <f t="shared" si="4"/>
        <v>1</v>
      </c>
      <c r="G106" s="108" t="str">
        <f t="shared" si="5"/>
        <v/>
      </c>
      <c r="Z106" s="17" t="s">
        <v>1102</v>
      </c>
      <c r="AA106" s="36" t="s">
        <v>1762</v>
      </c>
    </row>
    <row r="107" spans="1:27" ht="14.35">
      <c r="A107" s="104"/>
      <c r="B107" s="104"/>
      <c r="C107" s="105"/>
      <c r="D107" s="106"/>
      <c r="E107" s="107" t="str">
        <f t="shared" si="3"/>
        <v/>
      </c>
      <c r="F107" s="94" t="b">
        <f t="shared" si="4"/>
        <v>1</v>
      </c>
      <c r="G107" s="108" t="str">
        <f t="shared" si="5"/>
        <v/>
      </c>
      <c r="Z107" s="17" t="s">
        <v>258</v>
      </c>
      <c r="AA107" s="36" t="s">
        <v>1763</v>
      </c>
    </row>
    <row r="108" spans="1:27" ht="14.35">
      <c r="A108" s="104"/>
      <c r="B108" s="104"/>
      <c r="C108" s="105"/>
      <c r="D108" s="106"/>
      <c r="E108" s="107" t="str">
        <f t="shared" si="3"/>
        <v/>
      </c>
      <c r="F108" s="94" t="b">
        <f t="shared" si="4"/>
        <v>1</v>
      </c>
      <c r="G108" s="108" t="str">
        <f t="shared" si="5"/>
        <v/>
      </c>
      <c r="Z108" s="17" t="s">
        <v>56</v>
      </c>
      <c r="AA108" s="36" t="s">
        <v>1764</v>
      </c>
    </row>
    <row r="109" spans="1:27" ht="14.35">
      <c r="A109" s="104"/>
      <c r="B109" s="104"/>
      <c r="C109" s="105"/>
      <c r="D109" s="106"/>
      <c r="E109" s="107" t="str">
        <f t="shared" si="3"/>
        <v/>
      </c>
      <c r="F109" s="94" t="b">
        <f t="shared" si="4"/>
        <v>1</v>
      </c>
      <c r="G109" s="108" t="str">
        <f t="shared" si="5"/>
        <v/>
      </c>
      <c r="Z109" s="17" t="s">
        <v>487</v>
      </c>
      <c r="AA109" s="36" t="s">
        <v>1765</v>
      </c>
    </row>
    <row r="110" spans="1:27" ht="14.35">
      <c r="A110" s="104"/>
      <c r="B110" s="104"/>
      <c r="C110" s="105"/>
      <c r="D110" s="106"/>
      <c r="E110" s="107" t="str">
        <f t="shared" si="3"/>
        <v/>
      </c>
      <c r="F110" s="94" t="b">
        <f t="shared" si="4"/>
        <v>1</v>
      </c>
      <c r="G110" s="108" t="str">
        <f t="shared" si="5"/>
        <v/>
      </c>
      <c r="Z110" s="17" t="s">
        <v>488</v>
      </c>
      <c r="AA110" s="36" t="s">
        <v>1766</v>
      </c>
    </row>
    <row r="111" spans="1:27" ht="14.35">
      <c r="A111" s="104"/>
      <c r="B111" s="104"/>
      <c r="C111" s="105"/>
      <c r="D111" s="106"/>
      <c r="E111" s="107" t="str">
        <f t="shared" si="3"/>
        <v/>
      </c>
      <c r="F111" s="94" t="b">
        <f t="shared" si="4"/>
        <v>1</v>
      </c>
      <c r="G111" s="108" t="str">
        <f t="shared" si="5"/>
        <v/>
      </c>
      <c r="Z111" s="17" t="s">
        <v>406</v>
      </c>
      <c r="AA111" s="36" t="s">
        <v>1767</v>
      </c>
    </row>
    <row r="112" spans="1:27" ht="14.35">
      <c r="A112" s="104"/>
      <c r="B112" s="104"/>
      <c r="C112" s="105"/>
      <c r="D112" s="106"/>
      <c r="E112" s="107" t="str">
        <f t="shared" si="3"/>
        <v/>
      </c>
      <c r="F112" s="94" t="b">
        <f t="shared" si="4"/>
        <v>1</v>
      </c>
      <c r="G112" s="108" t="str">
        <f t="shared" si="5"/>
        <v/>
      </c>
      <c r="Z112" s="17" t="s">
        <v>259</v>
      </c>
      <c r="AA112" s="36" t="s">
        <v>1768</v>
      </c>
    </row>
    <row r="113" spans="1:27" ht="14.35">
      <c r="A113" s="104"/>
      <c r="B113" s="104"/>
      <c r="C113" s="105"/>
      <c r="D113" s="106"/>
      <c r="E113" s="107" t="str">
        <f t="shared" si="3"/>
        <v/>
      </c>
      <c r="F113" s="94" t="b">
        <f t="shared" si="4"/>
        <v>1</v>
      </c>
      <c r="G113" s="108" t="str">
        <f t="shared" si="5"/>
        <v/>
      </c>
      <c r="Z113" s="17" t="s">
        <v>668</v>
      </c>
      <c r="AA113" s="36" t="s">
        <v>1769</v>
      </c>
    </row>
    <row r="114" spans="1:27" ht="14.35">
      <c r="A114" s="104"/>
      <c r="B114" s="104"/>
      <c r="C114" s="105"/>
      <c r="D114" s="106"/>
      <c r="E114" s="107" t="str">
        <f t="shared" si="3"/>
        <v/>
      </c>
      <c r="F114" s="94" t="b">
        <f t="shared" si="4"/>
        <v>1</v>
      </c>
      <c r="G114" s="108" t="str">
        <f t="shared" si="5"/>
        <v/>
      </c>
      <c r="Z114" s="17" t="s">
        <v>407</v>
      </c>
      <c r="AA114" s="36" t="s">
        <v>1770</v>
      </c>
    </row>
    <row r="115" spans="1:27" ht="14.35">
      <c r="A115" s="104"/>
      <c r="B115" s="104"/>
      <c r="C115" s="105"/>
      <c r="D115" s="106"/>
      <c r="E115" s="107" t="str">
        <f t="shared" si="3"/>
        <v/>
      </c>
      <c r="F115" s="94" t="b">
        <f t="shared" si="4"/>
        <v>1</v>
      </c>
      <c r="G115" s="108" t="str">
        <f t="shared" si="5"/>
        <v/>
      </c>
      <c r="Z115" s="17" t="s">
        <v>260</v>
      </c>
      <c r="AA115" s="36" t="s">
        <v>1771</v>
      </c>
    </row>
    <row r="116" spans="1:27" ht="14.35">
      <c r="A116" s="104"/>
      <c r="B116" s="104"/>
      <c r="C116" s="105"/>
      <c r="D116" s="106"/>
      <c r="E116" s="107" t="str">
        <f t="shared" si="3"/>
        <v/>
      </c>
      <c r="F116" s="94" t="b">
        <f t="shared" si="4"/>
        <v>1</v>
      </c>
      <c r="G116" s="108" t="str">
        <f t="shared" si="5"/>
        <v/>
      </c>
      <c r="Z116" s="17" t="s">
        <v>1103</v>
      </c>
      <c r="AA116" s="36" t="s">
        <v>1772</v>
      </c>
    </row>
    <row r="117" spans="1:27" ht="14.35">
      <c r="A117" s="104"/>
      <c r="B117" s="104"/>
      <c r="C117" s="105"/>
      <c r="D117" s="106"/>
      <c r="E117" s="107" t="str">
        <f t="shared" si="3"/>
        <v/>
      </c>
      <c r="F117" s="94" t="b">
        <f t="shared" si="4"/>
        <v>1</v>
      </c>
      <c r="G117" s="108" t="str">
        <f t="shared" si="5"/>
        <v/>
      </c>
      <c r="Z117" s="17" t="s">
        <v>32</v>
      </c>
      <c r="AA117" s="36" t="s">
        <v>1773</v>
      </c>
    </row>
    <row r="118" spans="1:27" ht="14.35">
      <c r="A118" s="104"/>
      <c r="B118" s="104"/>
      <c r="C118" s="105"/>
      <c r="D118" s="106"/>
      <c r="E118" s="107" t="str">
        <f t="shared" si="3"/>
        <v/>
      </c>
      <c r="F118" s="94" t="b">
        <f t="shared" si="4"/>
        <v>1</v>
      </c>
      <c r="G118" s="108" t="str">
        <f t="shared" si="5"/>
        <v/>
      </c>
      <c r="Z118" s="17" t="s">
        <v>899</v>
      </c>
      <c r="AA118" s="36" t="s">
        <v>1774</v>
      </c>
    </row>
    <row r="119" spans="1:27" ht="14.35">
      <c r="A119" s="104"/>
      <c r="B119" s="104"/>
      <c r="C119" s="105"/>
      <c r="D119" s="106"/>
      <c r="E119" s="107" t="str">
        <f t="shared" si="3"/>
        <v/>
      </c>
      <c r="F119" s="94" t="b">
        <f t="shared" si="4"/>
        <v>1</v>
      </c>
      <c r="G119" s="108" t="str">
        <f t="shared" si="5"/>
        <v/>
      </c>
      <c r="Z119" s="17" t="s">
        <v>489</v>
      </c>
      <c r="AA119" s="36" t="s">
        <v>1775</v>
      </c>
    </row>
    <row r="120" spans="1:27" ht="14.35">
      <c r="A120" s="104"/>
      <c r="B120" s="104"/>
      <c r="C120" s="105"/>
      <c r="D120" s="106"/>
      <c r="E120" s="107" t="str">
        <f t="shared" si="3"/>
        <v/>
      </c>
      <c r="F120" s="94" t="b">
        <f t="shared" si="4"/>
        <v>1</v>
      </c>
      <c r="G120" s="108" t="str">
        <f t="shared" si="5"/>
        <v/>
      </c>
      <c r="Z120" s="17" t="s">
        <v>490</v>
      </c>
      <c r="AA120" s="36" t="s">
        <v>1776</v>
      </c>
    </row>
    <row r="121" spans="1:27" ht="14.35">
      <c r="A121" s="104"/>
      <c r="B121" s="104"/>
      <c r="C121" s="105"/>
      <c r="D121" s="106"/>
      <c r="E121" s="107" t="str">
        <f t="shared" si="3"/>
        <v/>
      </c>
      <c r="F121" s="94" t="b">
        <f t="shared" si="4"/>
        <v>1</v>
      </c>
      <c r="G121" s="108" t="str">
        <f t="shared" si="5"/>
        <v/>
      </c>
      <c r="Z121" s="17" t="s">
        <v>1533</v>
      </c>
      <c r="AA121" s="36" t="s">
        <v>1777</v>
      </c>
    </row>
    <row r="122" spans="1:27" ht="14.35">
      <c r="A122" s="104"/>
      <c r="B122" s="104"/>
      <c r="C122" s="105"/>
      <c r="D122" s="106"/>
      <c r="E122" s="107" t="str">
        <f t="shared" si="3"/>
        <v/>
      </c>
      <c r="F122" s="94" t="b">
        <f t="shared" si="4"/>
        <v>1</v>
      </c>
      <c r="G122" s="108" t="str">
        <f t="shared" si="5"/>
        <v/>
      </c>
      <c r="Z122" s="17" t="s">
        <v>900</v>
      </c>
      <c r="AA122" s="36" t="s">
        <v>1778</v>
      </c>
    </row>
    <row r="123" spans="1:27" ht="14.35">
      <c r="A123" s="104"/>
      <c r="B123" s="104"/>
      <c r="C123" s="105"/>
      <c r="D123" s="106"/>
      <c r="E123" s="107" t="str">
        <f t="shared" si="3"/>
        <v/>
      </c>
      <c r="F123" s="94" t="b">
        <f t="shared" si="4"/>
        <v>1</v>
      </c>
      <c r="G123" s="108" t="str">
        <f t="shared" si="5"/>
        <v/>
      </c>
      <c r="Z123" s="17" t="s">
        <v>901</v>
      </c>
      <c r="AA123" s="36" t="s">
        <v>1779</v>
      </c>
    </row>
    <row r="124" spans="1:27" ht="14.35">
      <c r="A124" s="104"/>
      <c r="B124" s="104"/>
      <c r="C124" s="105"/>
      <c r="D124" s="106"/>
      <c r="E124" s="107" t="str">
        <f t="shared" si="3"/>
        <v/>
      </c>
      <c r="F124" s="94" t="b">
        <f t="shared" si="4"/>
        <v>1</v>
      </c>
      <c r="G124" s="108" t="str">
        <f t="shared" si="5"/>
        <v/>
      </c>
      <c r="Z124" s="17" t="s">
        <v>669</v>
      </c>
      <c r="AA124" s="36" t="s">
        <v>1780</v>
      </c>
    </row>
    <row r="125" spans="1:27" ht="14.35">
      <c r="A125" s="104"/>
      <c r="B125" s="104"/>
      <c r="C125" s="105"/>
      <c r="D125" s="106"/>
      <c r="E125" s="107" t="str">
        <f t="shared" si="3"/>
        <v/>
      </c>
      <c r="F125" s="94" t="b">
        <f t="shared" si="4"/>
        <v>1</v>
      </c>
      <c r="G125" s="108" t="str">
        <f t="shared" si="5"/>
        <v/>
      </c>
      <c r="Z125" s="17" t="s">
        <v>491</v>
      </c>
      <c r="AA125" s="36" t="s">
        <v>1781</v>
      </c>
    </row>
    <row r="126" spans="1:27" ht="14.35">
      <c r="A126" s="104"/>
      <c r="B126" s="104"/>
      <c r="C126" s="105"/>
      <c r="D126" s="106"/>
      <c r="E126" s="107" t="str">
        <f t="shared" si="3"/>
        <v/>
      </c>
      <c r="F126" s="94" t="b">
        <f t="shared" si="4"/>
        <v>1</v>
      </c>
      <c r="G126" s="108" t="str">
        <f t="shared" si="5"/>
        <v/>
      </c>
      <c r="Z126" s="17" t="s">
        <v>125</v>
      </c>
      <c r="AA126" s="36" t="s">
        <v>1782</v>
      </c>
    </row>
    <row r="127" spans="1:27" ht="14.35">
      <c r="A127" s="104"/>
      <c r="B127" s="104"/>
      <c r="C127" s="105"/>
      <c r="D127" s="106"/>
      <c r="E127" s="107" t="str">
        <f t="shared" si="3"/>
        <v/>
      </c>
      <c r="F127" s="94" t="b">
        <f t="shared" si="4"/>
        <v>1</v>
      </c>
      <c r="G127" s="108" t="str">
        <f t="shared" si="5"/>
        <v/>
      </c>
      <c r="Z127" s="17" t="s">
        <v>492</v>
      </c>
      <c r="AA127" s="36" t="s">
        <v>1783</v>
      </c>
    </row>
    <row r="128" spans="1:27" ht="14.35">
      <c r="A128" s="104"/>
      <c r="B128" s="104"/>
      <c r="C128" s="105"/>
      <c r="D128" s="106"/>
      <c r="E128" s="107" t="str">
        <f t="shared" si="3"/>
        <v/>
      </c>
      <c r="F128" s="94" t="b">
        <f t="shared" si="4"/>
        <v>1</v>
      </c>
      <c r="G128" s="108" t="str">
        <f t="shared" si="5"/>
        <v/>
      </c>
      <c r="Z128" s="17" t="s">
        <v>126</v>
      </c>
      <c r="AA128" s="36" t="s">
        <v>1784</v>
      </c>
    </row>
    <row r="129" spans="1:27" ht="14.35">
      <c r="A129" s="104"/>
      <c r="B129" s="104"/>
      <c r="C129" s="105"/>
      <c r="D129" s="106"/>
      <c r="E129" s="107" t="str">
        <f t="shared" si="3"/>
        <v/>
      </c>
      <c r="F129" s="94" t="b">
        <f t="shared" si="4"/>
        <v>1</v>
      </c>
      <c r="G129" s="108" t="str">
        <f t="shared" si="5"/>
        <v/>
      </c>
      <c r="Z129" s="17" t="s">
        <v>127</v>
      </c>
      <c r="AA129" s="36" t="s">
        <v>1785</v>
      </c>
    </row>
    <row r="130" spans="1:27" ht="14.35">
      <c r="A130" s="104"/>
      <c r="B130" s="104"/>
      <c r="C130" s="105"/>
      <c r="D130" s="106"/>
      <c r="E130" s="107" t="str">
        <f t="shared" si="3"/>
        <v/>
      </c>
      <c r="F130" s="94" t="b">
        <f t="shared" si="4"/>
        <v>1</v>
      </c>
      <c r="G130" s="108" t="str">
        <f t="shared" si="5"/>
        <v/>
      </c>
      <c r="Z130" s="17" t="s">
        <v>128</v>
      </c>
      <c r="AA130" s="36" t="s">
        <v>1786</v>
      </c>
    </row>
    <row r="131" spans="1:27" ht="14.35">
      <c r="A131" s="104"/>
      <c r="B131" s="104"/>
      <c r="C131" s="105"/>
      <c r="D131" s="106"/>
      <c r="E131" s="107" t="str">
        <f t="shared" ref="E131:E147" si="6">IF(F131,"","KO")</f>
        <v/>
      </c>
      <c r="F131" s="94" t="b">
        <f t="shared" si="4"/>
        <v>1</v>
      </c>
      <c r="G131" s="108" t="str">
        <f t="shared" si="5"/>
        <v/>
      </c>
      <c r="Z131" s="17" t="s">
        <v>670</v>
      </c>
      <c r="AA131" s="36" t="s">
        <v>1787</v>
      </c>
    </row>
    <row r="132" spans="1:27" ht="14.35">
      <c r="A132" s="104"/>
      <c r="B132" s="104"/>
      <c r="C132" s="105"/>
      <c r="D132" s="106"/>
      <c r="E132" s="107" t="str">
        <f t="shared" si="6"/>
        <v/>
      </c>
      <c r="F132" s="94" t="b">
        <f t="shared" ref="F132:F147" si="7">IF(OR((IF(A132&gt;=1,1,0)+IF(B132&gt;=1,1,0)+IF(C132&gt;=1,1,0)+IF(D132&gt;=1,1,0))=4,(IF(A132&gt;=1,1,0)+IF(B132&gt;=1,1,0)+IF(C132&gt;=1,1,0)+IF(D132&gt;=1,1,0))=0),TRUE,FALSE)</f>
        <v>1</v>
      </c>
      <c r="G132" s="108" t="str">
        <f t="shared" ref="G132:G147" si="8">IF(E132="KO","ATTENZIONE!!! NON TUTTI I CAMPI OBBLIGATORI SONO STATI COMPILATI","")</f>
        <v/>
      </c>
      <c r="Z132" s="17" t="s">
        <v>408</v>
      </c>
      <c r="AA132" s="36" t="s">
        <v>1788</v>
      </c>
    </row>
    <row r="133" spans="1:27" ht="14.35">
      <c r="A133" s="104"/>
      <c r="B133" s="104"/>
      <c r="C133" s="105"/>
      <c r="D133" s="106"/>
      <c r="E133" s="107" t="str">
        <f t="shared" si="6"/>
        <v/>
      </c>
      <c r="F133" s="94" t="b">
        <f t="shared" si="7"/>
        <v>1</v>
      </c>
      <c r="G133" s="108" t="str">
        <f t="shared" si="8"/>
        <v/>
      </c>
      <c r="Z133" s="17" t="s">
        <v>493</v>
      </c>
      <c r="AA133" s="36" t="s">
        <v>1789</v>
      </c>
    </row>
    <row r="134" spans="1:27" ht="14.35">
      <c r="A134" s="104"/>
      <c r="B134" s="104"/>
      <c r="C134" s="105"/>
      <c r="D134" s="106"/>
      <c r="E134" s="107" t="str">
        <f t="shared" si="6"/>
        <v/>
      </c>
      <c r="F134" s="94" t="b">
        <f t="shared" si="7"/>
        <v>1</v>
      </c>
      <c r="G134" s="108" t="str">
        <f t="shared" si="8"/>
        <v/>
      </c>
      <c r="Z134" s="17" t="s">
        <v>902</v>
      </c>
      <c r="AA134" s="36" t="s">
        <v>1790</v>
      </c>
    </row>
    <row r="135" spans="1:27" ht="14.35">
      <c r="A135" s="104"/>
      <c r="B135" s="104"/>
      <c r="C135" s="105"/>
      <c r="D135" s="106"/>
      <c r="E135" s="107" t="str">
        <f t="shared" si="6"/>
        <v/>
      </c>
      <c r="F135" s="94" t="b">
        <f t="shared" si="7"/>
        <v>1</v>
      </c>
      <c r="G135" s="108" t="str">
        <f t="shared" si="8"/>
        <v/>
      </c>
      <c r="Z135" s="17" t="s">
        <v>1384</v>
      </c>
      <c r="AA135" s="36" t="s">
        <v>1791</v>
      </c>
    </row>
    <row r="136" spans="1:27" ht="14.35">
      <c r="A136" s="104"/>
      <c r="B136" s="104"/>
      <c r="C136" s="105"/>
      <c r="D136" s="106"/>
      <c r="E136" s="107" t="str">
        <f t="shared" si="6"/>
        <v/>
      </c>
      <c r="F136" s="94" t="b">
        <f t="shared" si="7"/>
        <v>1</v>
      </c>
      <c r="G136" s="108" t="str">
        <f t="shared" si="8"/>
        <v/>
      </c>
      <c r="Z136" s="17" t="s">
        <v>261</v>
      </c>
      <c r="AA136" s="36" t="s">
        <v>1792</v>
      </c>
    </row>
    <row r="137" spans="1:27" ht="14.35">
      <c r="A137" s="104"/>
      <c r="B137" s="104"/>
      <c r="C137" s="105"/>
      <c r="D137" s="106"/>
      <c r="E137" s="107" t="str">
        <f t="shared" si="6"/>
        <v/>
      </c>
      <c r="F137" s="94" t="b">
        <f t="shared" si="7"/>
        <v>1</v>
      </c>
      <c r="G137" s="108" t="str">
        <f t="shared" si="8"/>
        <v/>
      </c>
      <c r="Z137" s="17" t="s">
        <v>494</v>
      </c>
      <c r="AA137" s="36" t="s">
        <v>1793</v>
      </c>
    </row>
    <row r="138" spans="1:27" ht="14.35">
      <c r="A138" s="104"/>
      <c r="B138" s="104"/>
      <c r="C138" s="105"/>
      <c r="D138" s="106"/>
      <c r="E138" s="107" t="str">
        <f t="shared" si="6"/>
        <v/>
      </c>
      <c r="F138" s="94" t="b">
        <f t="shared" si="7"/>
        <v>1</v>
      </c>
      <c r="G138" s="108" t="str">
        <f t="shared" si="8"/>
        <v/>
      </c>
      <c r="Z138" s="17" t="s">
        <v>903</v>
      </c>
      <c r="AA138" s="36" t="s">
        <v>1794</v>
      </c>
    </row>
    <row r="139" spans="1:27" ht="14.35">
      <c r="A139" s="104"/>
      <c r="B139" s="104"/>
      <c r="C139" s="105"/>
      <c r="D139" s="106"/>
      <c r="E139" s="107" t="str">
        <f t="shared" si="6"/>
        <v/>
      </c>
      <c r="F139" s="94" t="b">
        <f t="shared" si="7"/>
        <v>1</v>
      </c>
      <c r="G139" s="108" t="str">
        <f t="shared" si="8"/>
        <v/>
      </c>
      <c r="Z139" s="17" t="s">
        <v>129</v>
      </c>
      <c r="AA139" s="36" t="s">
        <v>1795</v>
      </c>
    </row>
    <row r="140" spans="1:27" ht="14.35">
      <c r="A140" s="104"/>
      <c r="B140" s="104"/>
      <c r="C140" s="105"/>
      <c r="D140" s="106"/>
      <c r="E140" s="107" t="str">
        <f t="shared" si="6"/>
        <v/>
      </c>
      <c r="F140" s="94" t="b">
        <f t="shared" si="7"/>
        <v>1</v>
      </c>
      <c r="G140" s="108" t="str">
        <f t="shared" si="8"/>
        <v/>
      </c>
      <c r="Z140" s="17" t="s">
        <v>262</v>
      </c>
      <c r="AA140" s="36" t="s">
        <v>1796</v>
      </c>
    </row>
    <row r="141" spans="1:27" ht="14.35">
      <c r="A141" s="104"/>
      <c r="B141" s="104"/>
      <c r="C141" s="105"/>
      <c r="D141" s="106"/>
      <c r="E141" s="107" t="str">
        <f t="shared" si="6"/>
        <v/>
      </c>
      <c r="F141" s="94" t="b">
        <f t="shared" si="7"/>
        <v>1</v>
      </c>
      <c r="G141" s="108" t="str">
        <f t="shared" si="8"/>
        <v/>
      </c>
      <c r="Z141" s="17" t="s">
        <v>671</v>
      </c>
      <c r="AA141" s="36" t="s">
        <v>1797</v>
      </c>
    </row>
    <row r="142" spans="1:27" ht="14.35">
      <c r="A142" s="104"/>
      <c r="B142" s="104"/>
      <c r="C142" s="105"/>
      <c r="D142" s="106"/>
      <c r="E142" s="107" t="str">
        <f t="shared" si="6"/>
        <v/>
      </c>
      <c r="F142" s="94" t="b">
        <f t="shared" si="7"/>
        <v>1</v>
      </c>
      <c r="G142" s="108" t="str">
        <f t="shared" si="8"/>
        <v/>
      </c>
      <c r="Z142" s="17" t="s">
        <v>263</v>
      </c>
      <c r="AA142" s="36" t="s">
        <v>1798</v>
      </c>
    </row>
    <row r="143" spans="1:27" ht="14.35">
      <c r="A143" s="104"/>
      <c r="B143" s="104"/>
      <c r="C143" s="105"/>
      <c r="D143" s="106"/>
      <c r="E143" s="107" t="str">
        <f t="shared" si="6"/>
        <v/>
      </c>
      <c r="F143" s="94" t="b">
        <f t="shared" si="7"/>
        <v>1</v>
      </c>
      <c r="G143" s="108" t="str">
        <f t="shared" si="8"/>
        <v/>
      </c>
      <c r="Z143" s="17" t="s">
        <v>264</v>
      </c>
      <c r="AA143" s="36" t="s">
        <v>1799</v>
      </c>
    </row>
    <row r="144" spans="1:27" ht="14.35">
      <c r="A144" s="104"/>
      <c r="B144" s="104"/>
      <c r="C144" s="105"/>
      <c r="D144" s="106"/>
      <c r="E144" s="107" t="str">
        <f t="shared" si="6"/>
        <v/>
      </c>
      <c r="F144" s="94" t="b">
        <f t="shared" si="7"/>
        <v>1</v>
      </c>
      <c r="G144" s="108" t="str">
        <f t="shared" si="8"/>
        <v/>
      </c>
      <c r="Z144" s="17" t="s">
        <v>130</v>
      </c>
      <c r="AA144" s="36" t="s">
        <v>1800</v>
      </c>
    </row>
    <row r="145" spans="1:27" ht="14.35">
      <c r="A145" s="104"/>
      <c r="B145" s="104"/>
      <c r="C145" s="105"/>
      <c r="D145" s="106"/>
      <c r="E145" s="107" t="str">
        <f t="shared" si="6"/>
        <v/>
      </c>
      <c r="F145" s="94" t="b">
        <f t="shared" si="7"/>
        <v>1</v>
      </c>
      <c r="G145" s="108" t="str">
        <f t="shared" si="8"/>
        <v/>
      </c>
      <c r="Z145" s="17" t="s">
        <v>1534</v>
      </c>
      <c r="AA145" s="36" t="s">
        <v>1801</v>
      </c>
    </row>
    <row r="146" spans="1:27" ht="14.35">
      <c r="A146" s="104"/>
      <c r="B146" s="104"/>
      <c r="C146" s="105"/>
      <c r="D146" s="106"/>
      <c r="E146" s="107" t="str">
        <f t="shared" si="6"/>
        <v/>
      </c>
      <c r="F146" s="94" t="b">
        <f t="shared" si="7"/>
        <v>1</v>
      </c>
      <c r="G146" s="108" t="str">
        <f t="shared" si="8"/>
        <v/>
      </c>
      <c r="Z146" s="17" t="s">
        <v>495</v>
      </c>
      <c r="AA146" s="36" t="s">
        <v>1802</v>
      </c>
    </row>
    <row r="147" spans="1:27" ht="14.35">
      <c r="A147" s="104"/>
      <c r="B147" s="104"/>
      <c r="C147" s="105"/>
      <c r="D147" s="106"/>
      <c r="E147" s="107" t="str">
        <f t="shared" si="6"/>
        <v/>
      </c>
      <c r="F147" s="94" t="b">
        <f t="shared" si="7"/>
        <v>1</v>
      </c>
      <c r="G147" s="108" t="str">
        <f t="shared" si="8"/>
        <v/>
      </c>
      <c r="Z147" s="17" t="s">
        <v>672</v>
      </c>
      <c r="AA147" s="36" t="s">
        <v>1803</v>
      </c>
    </row>
    <row r="148" spans="1:27" ht="14.35">
      <c r="A148" s="110"/>
      <c r="B148" s="103"/>
      <c r="C148" s="110"/>
      <c r="Z148" s="17" t="s">
        <v>673</v>
      </c>
      <c r="AA148" s="36" t="s">
        <v>1804</v>
      </c>
    </row>
    <row r="149" spans="1:27" ht="14.35">
      <c r="A149" s="110"/>
      <c r="B149" s="103"/>
      <c r="C149" s="110"/>
      <c r="Z149" s="17" t="s">
        <v>674</v>
      </c>
      <c r="AA149" s="36" t="s">
        <v>1805</v>
      </c>
    </row>
    <row r="150" spans="1:27" ht="14.35">
      <c r="A150" s="110"/>
      <c r="B150" s="103"/>
      <c r="C150" s="110"/>
      <c r="Z150" s="17" t="s">
        <v>675</v>
      </c>
      <c r="AA150" s="36" t="s">
        <v>1806</v>
      </c>
    </row>
    <row r="151" spans="1:27" ht="14.35">
      <c r="A151" s="110"/>
      <c r="B151" s="103"/>
      <c r="C151" s="110"/>
      <c r="Z151" s="17" t="s">
        <v>1276</v>
      </c>
      <c r="AA151" s="36" t="s">
        <v>1807</v>
      </c>
    </row>
    <row r="152" spans="1:27" ht="14.35">
      <c r="B152" s="111"/>
      <c r="Z152" s="17" t="s">
        <v>1277</v>
      </c>
      <c r="AA152" s="36" t="s">
        <v>1808</v>
      </c>
    </row>
    <row r="153" spans="1:27" ht="14.35">
      <c r="B153" s="111"/>
      <c r="Z153" s="17" t="s">
        <v>1104</v>
      </c>
      <c r="AA153" s="36" t="s">
        <v>1809</v>
      </c>
    </row>
    <row r="154" spans="1:27" ht="14.35">
      <c r="B154" s="111"/>
      <c r="Z154" s="17" t="s">
        <v>1535</v>
      </c>
      <c r="AA154" s="36" t="s">
        <v>1810</v>
      </c>
    </row>
    <row r="155" spans="1:27" ht="14.35">
      <c r="B155" s="111"/>
      <c r="Z155" s="17" t="s">
        <v>676</v>
      </c>
      <c r="AA155" s="36" t="s">
        <v>1811</v>
      </c>
    </row>
    <row r="156" spans="1:27" ht="14.35">
      <c r="B156" s="111"/>
      <c r="Z156" s="17" t="s">
        <v>1105</v>
      </c>
      <c r="AA156" s="36" t="s">
        <v>1812</v>
      </c>
    </row>
    <row r="157" spans="1:27" ht="14.35">
      <c r="B157" s="111"/>
      <c r="Z157" s="17" t="s">
        <v>904</v>
      </c>
      <c r="AA157" s="36" t="s">
        <v>1813</v>
      </c>
    </row>
    <row r="158" spans="1:27" ht="14.35">
      <c r="B158" s="111"/>
      <c r="Z158" s="17" t="s">
        <v>1536</v>
      </c>
      <c r="AA158" s="36" t="s">
        <v>1814</v>
      </c>
    </row>
    <row r="159" spans="1:27" ht="14.35">
      <c r="B159" s="111"/>
      <c r="Z159" s="17" t="s">
        <v>1107</v>
      </c>
      <c r="AA159" s="36" t="s">
        <v>1815</v>
      </c>
    </row>
    <row r="160" spans="1:27" ht="14.35">
      <c r="B160" s="111"/>
      <c r="Z160" s="17" t="s">
        <v>1385</v>
      </c>
      <c r="AA160" s="36" t="s">
        <v>1816</v>
      </c>
    </row>
    <row r="161" spans="2:27" ht="14.35">
      <c r="B161" s="111"/>
      <c r="Z161" s="17" t="s">
        <v>1386</v>
      </c>
      <c r="AA161" s="36" t="s">
        <v>1817</v>
      </c>
    </row>
    <row r="162" spans="2:27" ht="14.35">
      <c r="B162" s="111"/>
      <c r="Z162" s="17" t="s">
        <v>1106</v>
      </c>
      <c r="AA162" s="36" t="s">
        <v>1818</v>
      </c>
    </row>
    <row r="163" spans="2:27" ht="14.35">
      <c r="B163" s="111"/>
      <c r="Z163" s="17" t="s">
        <v>905</v>
      </c>
      <c r="AA163" s="36" t="s">
        <v>1819</v>
      </c>
    </row>
    <row r="164" spans="2:27" ht="14.35">
      <c r="B164" s="111"/>
      <c r="Z164" s="17" t="s">
        <v>91</v>
      </c>
      <c r="AA164" s="36" t="s">
        <v>1820</v>
      </c>
    </row>
    <row r="165" spans="2:27" ht="14.35">
      <c r="B165" s="111"/>
      <c r="Z165" s="17" t="s">
        <v>1108</v>
      </c>
      <c r="AA165" s="36" t="s">
        <v>1821</v>
      </c>
    </row>
    <row r="166" spans="2:27" ht="14.35">
      <c r="B166" s="111"/>
      <c r="Z166" s="17" t="s">
        <v>906</v>
      </c>
      <c r="AA166" s="36" t="s">
        <v>1822</v>
      </c>
    </row>
    <row r="167" spans="2:27" ht="14.35">
      <c r="B167" s="111"/>
      <c r="Z167" s="17" t="s">
        <v>1452</v>
      </c>
      <c r="AA167" s="36" t="s">
        <v>1823</v>
      </c>
    </row>
    <row r="168" spans="2:27" ht="14.35">
      <c r="B168" s="111"/>
      <c r="Z168" s="17" t="s">
        <v>1109</v>
      </c>
      <c r="AA168" s="36" t="s">
        <v>1824</v>
      </c>
    </row>
    <row r="169" spans="2:27" ht="14.35">
      <c r="B169" s="111"/>
      <c r="Z169" s="17" t="s">
        <v>677</v>
      </c>
      <c r="AA169" s="36" t="s">
        <v>1825</v>
      </c>
    </row>
    <row r="170" spans="2:27" ht="14.35">
      <c r="B170" s="111"/>
      <c r="Z170" s="17" t="s">
        <v>678</v>
      </c>
      <c r="AA170" s="36" t="s">
        <v>1826</v>
      </c>
    </row>
    <row r="171" spans="2:27" ht="14.35">
      <c r="B171" s="111"/>
      <c r="Z171" s="17" t="s">
        <v>907</v>
      </c>
      <c r="AA171" s="36" t="s">
        <v>1827</v>
      </c>
    </row>
    <row r="172" spans="2:27" ht="14.35">
      <c r="B172" s="111"/>
      <c r="Z172" s="17" t="s">
        <v>908</v>
      </c>
      <c r="AA172" s="36" t="s">
        <v>1828</v>
      </c>
    </row>
    <row r="173" spans="2:27" ht="14.35">
      <c r="B173" s="111"/>
      <c r="Z173" s="17" t="s">
        <v>909</v>
      </c>
      <c r="AA173" s="36" t="s">
        <v>1829</v>
      </c>
    </row>
    <row r="174" spans="2:27" ht="14.35">
      <c r="B174" s="111"/>
      <c r="Z174" s="17" t="s">
        <v>496</v>
      </c>
      <c r="AA174" s="36" t="s">
        <v>1830</v>
      </c>
    </row>
    <row r="175" spans="2:27" ht="14.35">
      <c r="B175" s="111"/>
      <c r="Z175" s="17" t="s">
        <v>1387</v>
      </c>
      <c r="AA175" s="36" t="s">
        <v>1831</v>
      </c>
    </row>
    <row r="176" spans="2:27" ht="14.35">
      <c r="B176" s="111"/>
      <c r="Z176" s="17" t="s">
        <v>679</v>
      </c>
      <c r="AA176" s="36" t="s">
        <v>1832</v>
      </c>
    </row>
    <row r="177" spans="2:27" ht="14.35">
      <c r="B177" s="111"/>
      <c r="Z177" s="17" t="s">
        <v>1110</v>
      </c>
      <c r="AA177" s="36" t="s">
        <v>1833</v>
      </c>
    </row>
    <row r="178" spans="2:27" ht="14.35">
      <c r="B178" s="111"/>
      <c r="Z178" s="17" t="s">
        <v>910</v>
      </c>
      <c r="AA178" s="36" t="s">
        <v>1834</v>
      </c>
    </row>
    <row r="179" spans="2:27" ht="14.35">
      <c r="B179" s="111"/>
      <c r="Z179" s="17" t="s">
        <v>680</v>
      </c>
      <c r="AA179" s="36" t="s">
        <v>1835</v>
      </c>
    </row>
    <row r="180" spans="2:27" ht="14.35">
      <c r="B180" s="111"/>
      <c r="Z180" s="17" t="s">
        <v>911</v>
      </c>
      <c r="AA180" s="36" t="s">
        <v>1836</v>
      </c>
    </row>
    <row r="181" spans="2:27" ht="14.35">
      <c r="B181" s="111"/>
      <c r="Z181" s="17" t="s">
        <v>131</v>
      </c>
      <c r="AA181" s="36" t="s">
        <v>1837</v>
      </c>
    </row>
    <row r="182" spans="2:27" ht="14.35">
      <c r="B182" s="111"/>
      <c r="Z182" s="17" t="s">
        <v>132</v>
      </c>
      <c r="AA182" s="36" t="s">
        <v>1838</v>
      </c>
    </row>
    <row r="183" spans="2:27" ht="14.35">
      <c r="B183" s="111"/>
      <c r="Z183" s="17" t="s">
        <v>265</v>
      </c>
      <c r="AA183" s="36" t="s">
        <v>1839</v>
      </c>
    </row>
    <row r="184" spans="2:27" ht="14.35">
      <c r="B184" s="111"/>
      <c r="Z184" s="17" t="s">
        <v>681</v>
      </c>
      <c r="AA184" s="36" t="s">
        <v>1840</v>
      </c>
    </row>
    <row r="185" spans="2:27" ht="14.35">
      <c r="B185" s="111"/>
      <c r="Z185" s="17" t="s">
        <v>682</v>
      </c>
      <c r="AA185" s="36" t="s">
        <v>1841</v>
      </c>
    </row>
    <row r="186" spans="2:27" ht="14.35">
      <c r="B186" s="111"/>
      <c r="Z186" s="17" t="s">
        <v>683</v>
      </c>
      <c r="AA186" s="36" t="s">
        <v>1842</v>
      </c>
    </row>
    <row r="187" spans="2:27" ht="14.35">
      <c r="B187" s="111"/>
      <c r="Z187" s="17" t="s">
        <v>1537</v>
      </c>
      <c r="AA187" s="36" t="s">
        <v>1843</v>
      </c>
    </row>
    <row r="188" spans="2:27" ht="14.35">
      <c r="B188" s="111"/>
      <c r="Z188" s="17" t="s">
        <v>1111</v>
      </c>
      <c r="AA188" s="36" t="s">
        <v>1844</v>
      </c>
    </row>
    <row r="189" spans="2:27" ht="14.35">
      <c r="B189" s="111"/>
      <c r="Z189" s="17" t="s">
        <v>266</v>
      </c>
      <c r="AA189" s="36" t="s">
        <v>1845</v>
      </c>
    </row>
    <row r="190" spans="2:27" ht="14.35">
      <c r="B190" s="111"/>
      <c r="Z190" s="17" t="s">
        <v>912</v>
      </c>
      <c r="AA190" s="36" t="s">
        <v>1846</v>
      </c>
    </row>
    <row r="191" spans="2:27" ht="14.35">
      <c r="B191" s="111"/>
      <c r="Z191" s="17" t="s">
        <v>133</v>
      </c>
      <c r="AA191" s="36" t="s">
        <v>1847</v>
      </c>
    </row>
    <row r="192" spans="2:27" ht="14.35">
      <c r="B192" s="111"/>
      <c r="Z192" s="17" t="s">
        <v>43</v>
      </c>
      <c r="AA192" s="36" t="s">
        <v>1848</v>
      </c>
    </row>
    <row r="193" spans="2:53" ht="14.35">
      <c r="B193" s="111"/>
      <c r="Z193" s="17" t="s">
        <v>1112</v>
      </c>
      <c r="AA193" s="36" t="s">
        <v>1849</v>
      </c>
      <c r="BA193" s="94" t="s">
        <v>1654</v>
      </c>
    </row>
    <row r="194" spans="2:53" ht="14.35">
      <c r="B194" s="111"/>
      <c r="Z194" s="17" t="s">
        <v>497</v>
      </c>
      <c r="AA194" s="36" t="s">
        <v>1850</v>
      </c>
      <c r="BA194" s="94" t="s">
        <v>1655</v>
      </c>
    </row>
    <row r="195" spans="2:53" ht="14.35">
      <c r="B195" s="111"/>
      <c r="Z195" s="17" t="s">
        <v>134</v>
      </c>
      <c r="AA195" s="36" t="s">
        <v>1851</v>
      </c>
      <c r="BA195" s="94" t="s">
        <v>1652</v>
      </c>
    </row>
    <row r="196" spans="2:53" ht="14.35">
      <c r="B196" s="111"/>
      <c r="Z196" s="17" t="s">
        <v>267</v>
      </c>
      <c r="AA196" s="36" t="s">
        <v>1852</v>
      </c>
      <c r="BA196" s="94" t="s">
        <v>1653</v>
      </c>
    </row>
    <row r="197" spans="2:53" ht="14.35">
      <c r="B197" s="111"/>
      <c r="Z197" s="17" t="s">
        <v>684</v>
      </c>
      <c r="AA197" s="36" t="s">
        <v>1853</v>
      </c>
      <c r="AV197" s="18"/>
      <c r="AW197" s="18">
        <v>30100</v>
      </c>
      <c r="AX197" s="18"/>
      <c r="BA197" s="112" t="s">
        <v>30</v>
      </c>
    </row>
    <row r="198" spans="2:53" ht="14.35">
      <c r="B198" s="111"/>
      <c r="Z198" s="17" t="s">
        <v>135</v>
      </c>
      <c r="AA198" s="36" t="s">
        <v>1854</v>
      </c>
      <c r="AV198" s="18"/>
      <c r="AW198" s="18">
        <v>30101</v>
      </c>
      <c r="AX198" s="18"/>
      <c r="BA198" s="112" t="s">
        <v>1630</v>
      </c>
    </row>
    <row r="199" spans="2:53" ht="14.35">
      <c r="B199" s="111"/>
      <c r="Z199" s="17" t="s">
        <v>913</v>
      </c>
      <c r="AA199" s="36" t="s">
        <v>1855</v>
      </c>
      <c r="AV199" s="18"/>
      <c r="AW199" s="18">
        <v>30102</v>
      </c>
      <c r="AX199" s="18"/>
      <c r="BA199" s="112" t="s">
        <v>1592</v>
      </c>
    </row>
    <row r="200" spans="2:53" ht="14.35">
      <c r="B200" s="111"/>
      <c r="Z200" s="17" t="s">
        <v>498</v>
      </c>
      <c r="AA200" s="36" t="s">
        <v>1856</v>
      </c>
      <c r="AV200" s="18"/>
      <c r="AW200" s="18">
        <v>30103</v>
      </c>
      <c r="AX200" s="18"/>
      <c r="BA200" s="112" t="s">
        <v>1593</v>
      </c>
    </row>
    <row r="201" spans="2:53" ht="14.35">
      <c r="B201" s="111"/>
      <c r="Z201" s="17" t="s">
        <v>136</v>
      </c>
      <c r="AA201" s="36" t="s">
        <v>1857</v>
      </c>
      <c r="AV201" s="18"/>
      <c r="AW201" s="18">
        <v>30104</v>
      </c>
      <c r="AX201" s="18"/>
      <c r="BA201" s="112" t="s">
        <v>1594</v>
      </c>
    </row>
    <row r="202" spans="2:53" ht="14.35">
      <c r="B202" s="111"/>
      <c r="Z202" s="17" t="s">
        <v>1453</v>
      </c>
      <c r="AA202" s="36" t="s">
        <v>1858</v>
      </c>
      <c r="AV202" s="18"/>
      <c r="AW202" s="18">
        <v>30105</v>
      </c>
      <c r="AX202" s="18"/>
      <c r="BA202" s="112" t="s">
        <v>1595</v>
      </c>
    </row>
    <row r="203" spans="2:53" ht="14.35">
      <c r="B203" s="111"/>
      <c r="Z203" s="17" t="s">
        <v>82</v>
      </c>
      <c r="AA203" s="36" t="s">
        <v>1859</v>
      </c>
      <c r="AV203" s="18"/>
      <c r="AW203" s="18">
        <v>30106</v>
      </c>
      <c r="AX203" s="18"/>
      <c r="BA203" s="112" t="s">
        <v>1631</v>
      </c>
    </row>
    <row r="204" spans="2:53" ht="14.35">
      <c r="B204" s="111"/>
      <c r="Z204" s="17" t="s">
        <v>499</v>
      </c>
      <c r="AA204" s="36" t="s">
        <v>1860</v>
      </c>
      <c r="AV204" s="18"/>
      <c r="AW204" s="18">
        <v>30107</v>
      </c>
      <c r="AX204" s="18"/>
      <c r="BA204" s="112" t="s">
        <v>1596</v>
      </c>
    </row>
    <row r="205" spans="2:53" ht="14.35">
      <c r="B205" s="111"/>
      <c r="Z205" s="17" t="s">
        <v>685</v>
      </c>
      <c r="AA205" s="36" t="s">
        <v>1861</v>
      </c>
      <c r="AV205" s="18"/>
      <c r="AW205" s="18">
        <v>30108</v>
      </c>
      <c r="AX205" s="18"/>
      <c r="BA205" s="112" t="s">
        <v>1597</v>
      </c>
    </row>
    <row r="206" spans="2:53" ht="14.35">
      <c r="B206" s="111"/>
      <c r="Z206" s="17" t="s">
        <v>268</v>
      </c>
      <c r="AA206" s="36" t="s">
        <v>1862</v>
      </c>
      <c r="AV206" s="18"/>
      <c r="AW206" s="18">
        <v>30109</v>
      </c>
      <c r="AX206" s="18"/>
      <c r="BA206" s="112" t="s">
        <v>1598</v>
      </c>
    </row>
    <row r="207" spans="2:53" ht="14.35">
      <c r="B207" s="111"/>
      <c r="Z207" s="17" t="s">
        <v>137</v>
      </c>
      <c r="AA207" s="36" t="s">
        <v>1863</v>
      </c>
      <c r="AV207" s="18"/>
      <c r="AW207" s="18">
        <v>30110</v>
      </c>
      <c r="AX207" s="18"/>
      <c r="BA207" s="112" t="s">
        <v>1599</v>
      </c>
    </row>
    <row r="208" spans="2:53" ht="14.35">
      <c r="B208" s="111"/>
      <c r="Z208" s="17" t="s">
        <v>686</v>
      </c>
      <c r="AA208" s="36" t="s">
        <v>1864</v>
      </c>
      <c r="AV208" s="18"/>
      <c r="AW208" s="18">
        <v>30111</v>
      </c>
      <c r="AX208" s="18"/>
      <c r="BA208" s="112" t="s">
        <v>1600</v>
      </c>
    </row>
    <row r="209" spans="2:53" ht="14.35">
      <c r="B209" s="111"/>
      <c r="Z209" s="17" t="s">
        <v>138</v>
      </c>
      <c r="AA209" s="36" t="s">
        <v>1865</v>
      </c>
      <c r="AV209" s="18"/>
      <c r="AW209" s="18">
        <v>30112</v>
      </c>
      <c r="AX209" s="18"/>
      <c r="BA209" s="112" t="s">
        <v>1601</v>
      </c>
    </row>
    <row r="210" spans="2:53" ht="14.35">
      <c r="B210" s="111"/>
      <c r="Z210" s="17" t="s">
        <v>500</v>
      </c>
      <c r="AA210" s="36" t="s">
        <v>1866</v>
      </c>
      <c r="AV210" s="18"/>
      <c r="AW210" s="18">
        <v>30113</v>
      </c>
      <c r="AX210" s="18"/>
      <c r="BA210" s="112" t="s">
        <v>1602</v>
      </c>
    </row>
    <row r="211" spans="2:53" ht="14.35">
      <c r="B211" s="111"/>
      <c r="Z211" s="17" t="s">
        <v>501</v>
      </c>
      <c r="AA211" s="36" t="s">
        <v>1867</v>
      </c>
      <c r="AV211" s="19"/>
      <c r="AW211" s="19">
        <v>30200</v>
      </c>
      <c r="AX211" s="19"/>
      <c r="BA211" s="112" t="s">
        <v>1632</v>
      </c>
    </row>
    <row r="212" spans="2:53" ht="14.35">
      <c r="B212" s="111"/>
      <c r="Z212" s="17" t="s">
        <v>409</v>
      </c>
      <c r="AA212" s="36" t="s">
        <v>1868</v>
      </c>
      <c r="AV212" s="19"/>
      <c r="AW212" s="19">
        <v>30201</v>
      </c>
      <c r="AX212" s="19"/>
      <c r="BA212" s="112" t="s">
        <v>1603</v>
      </c>
    </row>
    <row r="213" spans="2:53" ht="14.35">
      <c r="B213" s="111"/>
      <c r="Z213" s="17" t="s">
        <v>139</v>
      </c>
      <c r="AA213" s="36" t="s">
        <v>1869</v>
      </c>
      <c r="AV213" s="19"/>
      <c r="AW213" s="19">
        <v>30202</v>
      </c>
      <c r="AX213" s="19"/>
      <c r="BA213" s="112" t="s">
        <v>1604</v>
      </c>
    </row>
    <row r="214" spans="2:53" ht="14.35">
      <c r="B214" s="111"/>
      <c r="Z214" s="17" t="s">
        <v>1454</v>
      </c>
      <c r="AA214" s="36" t="s">
        <v>1870</v>
      </c>
      <c r="AV214" s="19"/>
      <c r="AW214" s="19">
        <v>30203</v>
      </c>
      <c r="AX214" s="19"/>
      <c r="BA214" s="112" t="s">
        <v>1605</v>
      </c>
    </row>
    <row r="215" spans="2:53" ht="14.35">
      <c r="B215" s="111"/>
      <c r="Z215" s="17" t="s">
        <v>269</v>
      </c>
      <c r="AA215" s="36" t="s">
        <v>1871</v>
      </c>
      <c r="AV215" s="19"/>
      <c r="AW215" s="19">
        <v>30204</v>
      </c>
      <c r="AX215" s="19"/>
      <c r="BA215" s="112" t="s">
        <v>1606</v>
      </c>
    </row>
    <row r="216" spans="2:53" ht="14.35">
      <c r="B216" s="111"/>
      <c r="Z216" s="17" t="s">
        <v>502</v>
      </c>
      <c r="AA216" s="36" t="s">
        <v>1872</v>
      </c>
      <c r="AV216" s="19"/>
      <c r="AW216" s="19">
        <v>30205</v>
      </c>
      <c r="AX216" s="19"/>
      <c r="BA216" s="112" t="s">
        <v>1607</v>
      </c>
    </row>
    <row r="217" spans="2:53" ht="14.35">
      <c r="B217" s="111"/>
      <c r="Z217" s="17" t="s">
        <v>503</v>
      </c>
      <c r="AA217" s="36" t="s">
        <v>1873</v>
      </c>
      <c r="AV217" s="19"/>
      <c r="AW217" s="19">
        <v>30206</v>
      </c>
      <c r="AX217" s="19"/>
      <c r="BA217" s="112" t="s">
        <v>1608</v>
      </c>
    </row>
    <row r="218" spans="2:53" ht="14.35">
      <c r="B218" s="111"/>
      <c r="Z218" s="17" t="s">
        <v>504</v>
      </c>
      <c r="AA218" s="36" t="s">
        <v>1874</v>
      </c>
      <c r="AV218" s="19"/>
      <c r="AW218" s="19">
        <v>30207</v>
      </c>
      <c r="AX218" s="19"/>
      <c r="BA218" s="112" t="s">
        <v>1609</v>
      </c>
    </row>
    <row r="219" spans="2:53" ht="14.35">
      <c r="B219" s="111"/>
      <c r="Z219" s="17" t="s">
        <v>505</v>
      </c>
      <c r="AA219" s="36" t="s">
        <v>1875</v>
      </c>
      <c r="AV219" s="19"/>
      <c r="AW219" s="19">
        <v>30208</v>
      </c>
      <c r="AX219" s="19"/>
      <c r="BA219" s="112" t="s">
        <v>1610</v>
      </c>
    </row>
    <row r="220" spans="2:53" ht="14.35">
      <c r="B220" s="111"/>
      <c r="Z220" s="17" t="s">
        <v>99</v>
      </c>
      <c r="AA220" s="36" t="s">
        <v>1876</v>
      </c>
      <c r="AV220" s="19"/>
      <c r="AW220" s="19">
        <v>30209</v>
      </c>
      <c r="AX220" s="19"/>
      <c r="BA220" s="112" t="s">
        <v>1633</v>
      </c>
    </row>
    <row r="221" spans="2:53" ht="14.35">
      <c r="B221" s="111"/>
      <c r="Z221" s="17" t="s">
        <v>506</v>
      </c>
      <c r="AA221" s="36" t="s">
        <v>1877</v>
      </c>
      <c r="AV221" s="19"/>
      <c r="AW221" s="19">
        <v>30210</v>
      </c>
      <c r="AX221" s="19"/>
      <c r="BA221" s="112" t="s">
        <v>1611</v>
      </c>
    </row>
    <row r="222" spans="2:53" ht="14.35">
      <c r="B222" s="111"/>
      <c r="Z222" s="17" t="s">
        <v>1278</v>
      </c>
      <c r="AA222" s="36" t="s">
        <v>1878</v>
      </c>
      <c r="AV222" s="19"/>
      <c r="AW222" s="19">
        <v>30211</v>
      </c>
      <c r="AX222" s="19"/>
      <c r="BA222" s="112" t="s">
        <v>1612</v>
      </c>
    </row>
    <row r="223" spans="2:53" ht="14.35">
      <c r="B223" s="111"/>
      <c r="Z223" s="17" t="s">
        <v>270</v>
      </c>
      <c r="AA223" s="36" t="s">
        <v>1879</v>
      </c>
      <c r="AV223" s="18"/>
      <c r="AW223" s="18">
        <v>30300</v>
      </c>
      <c r="AX223" s="18"/>
      <c r="BA223" s="112" t="s">
        <v>1613</v>
      </c>
    </row>
    <row r="224" spans="2:53" ht="14.35">
      <c r="B224" s="111"/>
      <c r="Z224" s="17" t="s">
        <v>140</v>
      </c>
      <c r="AA224" s="36" t="s">
        <v>1880</v>
      </c>
      <c r="AV224" s="18"/>
      <c r="AW224" s="18">
        <v>30301</v>
      </c>
      <c r="AX224" s="18"/>
    </row>
    <row r="225" spans="2:50" ht="14.35">
      <c r="B225" s="111"/>
      <c r="Z225" s="17" t="s">
        <v>271</v>
      </c>
      <c r="AA225" s="36" t="s">
        <v>1881</v>
      </c>
      <c r="AV225" s="18"/>
      <c r="AW225" s="18">
        <v>30302</v>
      </c>
      <c r="AX225" s="18"/>
    </row>
    <row r="226" spans="2:50" ht="14.35">
      <c r="B226" s="111"/>
      <c r="Z226" s="17" t="s">
        <v>141</v>
      </c>
      <c r="AA226" s="36" t="s">
        <v>1882</v>
      </c>
      <c r="AV226" s="18"/>
      <c r="AW226" s="18">
        <v>30303</v>
      </c>
      <c r="AX226" s="18"/>
    </row>
    <row r="227" spans="2:50" ht="14.35">
      <c r="B227" s="111"/>
      <c r="Z227" s="17" t="s">
        <v>272</v>
      </c>
      <c r="AA227" s="36" t="s">
        <v>1883</v>
      </c>
      <c r="AV227" s="18"/>
      <c r="AW227" s="18">
        <v>30304</v>
      </c>
      <c r="AX227" s="18"/>
    </row>
    <row r="228" spans="2:50" ht="14.35">
      <c r="B228" s="111"/>
      <c r="Z228" s="17" t="s">
        <v>273</v>
      </c>
      <c r="AA228" s="36" t="s">
        <v>1884</v>
      </c>
      <c r="AV228" s="18"/>
      <c r="AW228" s="18">
        <v>30305</v>
      </c>
      <c r="AX228" s="18"/>
    </row>
    <row r="229" spans="2:50" ht="14.35">
      <c r="B229" s="111"/>
      <c r="Z229" s="17" t="s">
        <v>914</v>
      </c>
      <c r="AA229" s="36" t="s">
        <v>1885</v>
      </c>
      <c r="AV229" s="18"/>
      <c r="AW229" s="18">
        <v>30306</v>
      </c>
      <c r="AX229" s="18"/>
    </row>
    <row r="230" spans="2:50" ht="14.35">
      <c r="B230" s="111"/>
      <c r="Z230" s="17" t="s">
        <v>410</v>
      </c>
      <c r="AA230" s="36" t="s">
        <v>1886</v>
      </c>
      <c r="AV230" s="18"/>
      <c r="AW230" s="18">
        <v>30307</v>
      </c>
      <c r="AX230" s="18"/>
    </row>
    <row r="231" spans="2:50" ht="14.35">
      <c r="B231" s="111"/>
      <c r="Z231" s="17" t="s">
        <v>142</v>
      </c>
      <c r="AA231" s="36" t="s">
        <v>1887</v>
      </c>
      <c r="AV231" s="18"/>
      <c r="AW231" s="18">
        <v>30308</v>
      </c>
      <c r="AX231" s="18"/>
    </row>
    <row r="232" spans="2:50" ht="14.35">
      <c r="B232" s="111"/>
      <c r="Z232" s="17" t="s">
        <v>687</v>
      </c>
      <c r="AA232" s="36" t="s">
        <v>1888</v>
      </c>
      <c r="AV232" s="19"/>
      <c r="AW232" s="19">
        <v>30400</v>
      </c>
      <c r="AX232" s="19"/>
    </row>
    <row r="233" spans="2:50" ht="14.35">
      <c r="B233" s="111"/>
      <c r="Z233" s="17" t="s">
        <v>915</v>
      </c>
      <c r="AA233" s="36" t="s">
        <v>1889</v>
      </c>
      <c r="AV233" s="19"/>
      <c r="AW233" s="19">
        <v>30401</v>
      </c>
      <c r="AX233" s="19"/>
    </row>
    <row r="234" spans="2:50" ht="14.35">
      <c r="B234" s="111"/>
      <c r="Z234" s="17" t="s">
        <v>688</v>
      </c>
      <c r="AA234" s="36" t="s">
        <v>1890</v>
      </c>
      <c r="AV234" s="19"/>
      <c r="AW234" s="19">
        <v>30402</v>
      </c>
      <c r="AX234" s="19"/>
    </row>
    <row r="235" spans="2:50" ht="14.35">
      <c r="B235" s="111"/>
      <c r="Z235" s="17" t="s">
        <v>1455</v>
      </c>
      <c r="AA235" s="36" t="s">
        <v>1891</v>
      </c>
      <c r="AV235" s="18"/>
      <c r="AW235" s="18">
        <v>30500</v>
      </c>
      <c r="AX235" s="18"/>
    </row>
    <row r="236" spans="2:50" ht="14.35">
      <c r="B236" s="111"/>
      <c r="Z236" s="17" t="s">
        <v>1456</v>
      </c>
      <c r="AA236" s="36" t="s">
        <v>1892</v>
      </c>
      <c r="AV236" s="18"/>
      <c r="AW236" s="18">
        <v>30501</v>
      </c>
      <c r="AX236" s="18"/>
    </row>
    <row r="237" spans="2:50" ht="14.35">
      <c r="B237" s="111"/>
      <c r="Z237" s="17" t="s">
        <v>689</v>
      </c>
      <c r="AA237" s="36" t="s">
        <v>1893</v>
      </c>
      <c r="AV237" s="18"/>
      <c r="AW237" s="18">
        <v>30502</v>
      </c>
      <c r="AX237" s="18"/>
    </row>
    <row r="238" spans="2:50" ht="14.35">
      <c r="B238" s="111"/>
      <c r="Z238" s="17" t="s">
        <v>916</v>
      </c>
      <c r="AA238" s="36" t="s">
        <v>1894</v>
      </c>
      <c r="AV238" s="19"/>
      <c r="AW238" s="19">
        <v>30600</v>
      </c>
      <c r="AX238" s="19"/>
    </row>
    <row r="239" spans="2:50" ht="14.35">
      <c r="B239" s="111"/>
      <c r="Z239" s="17" t="s">
        <v>1279</v>
      </c>
      <c r="AA239" s="36" t="s">
        <v>1895</v>
      </c>
      <c r="AV239" s="18"/>
      <c r="AW239" s="18">
        <v>30700</v>
      </c>
      <c r="AX239" s="18"/>
    </row>
    <row r="240" spans="2:50" ht="14.35">
      <c r="B240" s="111"/>
      <c r="Z240" s="17" t="s">
        <v>690</v>
      </c>
      <c r="AA240" s="36" t="s">
        <v>1896</v>
      </c>
      <c r="AV240" s="18"/>
      <c r="AW240" s="18">
        <v>30701</v>
      </c>
      <c r="AX240" s="18"/>
    </row>
    <row r="241" spans="2:50" ht="14.35">
      <c r="B241" s="111"/>
      <c r="Z241" s="17" t="s">
        <v>1113</v>
      </c>
      <c r="AA241" s="36" t="s">
        <v>1897</v>
      </c>
      <c r="AV241" s="18"/>
      <c r="AW241" s="18">
        <v>30702</v>
      </c>
      <c r="AX241" s="18"/>
    </row>
    <row r="242" spans="2:50" ht="14.35">
      <c r="B242" s="111"/>
      <c r="Z242" s="17" t="s">
        <v>507</v>
      </c>
      <c r="AA242" s="36" t="s">
        <v>1898</v>
      </c>
      <c r="AV242" s="18"/>
      <c r="AW242" s="18">
        <v>30703</v>
      </c>
      <c r="AX242" s="18"/>
    </row>
    <row r="243" spans="2:50" ht="14.35">
      <c r="B243" s="111"/>
      <c r="Z243" s="17" t="s">
        <v>917</v>
      </c>
      <c r="AA243" s="36" t="s">
        <v>1899</v>
      </c>
      <c r="AV243" s="18"/>
      <c r="AW243" s="18">
        <v>30704</v>
      </c>
      <c r="AX243" s="18"/>
    </row>
    <row r="244" spans="2:50" ht="14.35">
      <c r="B244" s="111"/>
      <c r="Z244" s="17" t="s">
        <v>1538</v>
      </c>
      <c r="AA244" s="36" t="s">
        <v>1900</v>
      </c>
      <c r="AV244" s="18"/>
      <c r="AW244" s="18">
        <v>30705</v>
      </c>
      <c r="AX244" s="18"/>
    </row>
    <row r="245" spans="2:50" ht="14.35">
      <c r="B245" s="111"/>
      <c r="Z245" s="17" t="s">
        <v>508</v>
      </c>
      <c r="AA245" s="36" t="s">
        <v>1901</v>
      </c>
      <c r="AV245" s="19"/>
      <c r="AW245" s="19">
        <v>30800</v>
      </c>
      <c r="AX245" s="19"/>
    </row>
    <row r="246" spans="2:50" ht="14.35">
      <c r="B246" s="111"/>
      <c r="Z246" s="17" t="s">
        <v>691</v>
      </c>
      <c r="AA246" s="36" t="s">
        <v>1902</v>
      </c>
      <c r="AV246" s="19"/>
      <c r="AW246" s="19">
        <v>30801</v>
      </c>
      <c r="AX246" s="19"/>
    </row>
    <row r="247" spans="2:50" ht="14.35">
      <c r="B247" s="111"/>
      <c r="Z247" s="17" t="s">
        <v>1280</v>
      </c>
      <c r="AA247" s="36" t="s">
        <v>1903</v>
      </c>
      <c r="AV247" s="19"/>
      <c r="AW247" s="19">
        <v>30802</v>
      </c>
      <c r="AX247" s="19"/>
    </row>
    <row r="248" spans="2:50" ht="14.35">
      <c r="B248" s="111"/>
      <c r="Z248" s="17" t="s">
        <v>1281</v>
      </c>
      <c r="AA248" s="36" t="s">
        <v>1904</v>
      </c>
      <c r="AV248" s="19"/>
      <c r="AW248" s="19">
        <v>30900</v>
      </c>
      <c r="AX248" s="19"/>
    </row>
    <row r="249" spans="2:50" ht="14.35">
      <c r="B249" s="111"/>
      <c r="Z249" s="17" t="s">
        <v>509</v>
      </c>
      <c r="AA249" s="36" t="s">
        <v>1905</v>
      </c>
      <c r="AV249" s="19"/>
      <c r="AW249" s="19">
        <v>30901</v>
      </c>
      <c r="AX249" s="19"/>
    </row>
    <row r="250" spans="2:50" ht="14.35">
      <c r="B250" s="111"/>
      <c r="Z250" s="17" t="s">
        <v>44</v>
      </c>
      <c r="AA250" s="36" t="s">
        <v>1906</v>
      </c>
      <c r="AV250" s="19"/>
      <c r="AW250" s="19">
        <v>30902</v>
      </c>
      <c r="AX250" s="19"/>
    </row>
    <row r="251" spans="2:50" ht="14.35">
      <c r="B251" s="111"/>
      <c r="Z251" s="17" t="s">
        <v>411</v>
      </c>
      <c r="AA251" s="36" t="s">
        <v>1907</v>
      </c>
      <c r="AV251" s="19"/>
      <c r="AW251" s="19">
        <v>30903</v>
      </c>
      <c r="AX251" s="19"/>
    </row>
    <row r="252" spans="2:50" ht="14.35">
      <c r="B252" s="111"/>
      <c r="Z252" s="17" t="s">
        <v>1114</v>
      </c>
      <c r="AA252" s="36" t="s">
        <v>1908</v>
      </c>
      <c r="AV252" s="18"/>
      <c r="AW252" s="18">
        <v>30904</v>
      </c>
      <c r="AX252" s="18"/>
    </row>
    <row r="253" spans="2:50" ht="14.35">
      <c r="B253" s="111"/>
      <c r="Z253" s="17" t="s">
        <v>1115</v>
      </c>
      <c r="AA253" s="36" t="s">
        <v>1909</v>
      </c>
      <c r="AV253" s="18"/>
      <c r="AW253" s="18">
        <v>30905</v>
      </c>
      <c r="AX253" s="18"/>
    </row>
    <row r="254" spans="2:50" ht="14.35">
      <c r="B254" s="111"/>
      <c r="Z254" s="17" t="s">
        <v>510</v>
      </c>
      <c r="AA254" s="36" t="s">
        <v>1910</v>
      </c>
      <c r="AV254" s="18"/>
      <c r="AW254" s="18">
        <v>30906</v>
      </c>
      <c r="AX254" s="18"/>
    </row>
    <row r="255" spans="2:50" ht="14.35">
      <c r="B255" s="111"/>
      <c r="Z255" s="17" t="s">
        <v>1116</v>
      </c>
      <c r="AA255" s="36" t="s">
        <v>1911</v>
      </c>
      <c r="AV255" s="18"/>
      <c r="AW255" s="18">
        <v>31000</v>
      </c>
      <c r="AX255" s="18"/>
    </row>
    <row r="256" spans="2:50" ht="14.35">
      <c r="B256" s="111"/>
      <c r="Z256" s="17" t="s">
        <v>1117</v>
      </c>
      <c r="AA256" s="36" t="s">
        <v>1912</v>
      </c>
      <c r="AV256" s="18"/>
      <c r="AW256" s="18">
        <v>31001</v>
      </c>
      <c r="AX256" s="18"/>
    </row>
    <row r="257" spans="2:50" ht="14.35">
      <c r="B257" s="111"/>
      <c r="Z257" s="17" t="s">
        <v>1388</v>
      </c>
      <c r="AA257" s="36" t="s">
        <v>1913</v>
      </c>
      <c r="AV257" s="18"/>
      <c r="AW257" s="18">
        <v>31002</v>
      </c>
      <c r="AX257" s="18"/>
    </row>
    <row r="258" spans="2:50" ht="14.35">
      <c r="B258" s="111"/>
      <c r="Z258" s="17" t="s">
        <v>692</v>
      </c>
      <c r="AA258" s="36" t="s">
        <v>1914</v>
      </c>
      <c r="AV258" s="18"/>
      <c r="AW258" s="18">
        <v>31003</v>
      </c>
      <c r="AX258" s="18"/>
    </row>
    <row r="259" spans="2:50" ht="14.35">
      <c r="B259" s="111"/>
      <c r="Z259" s="17" t="s">
        <v>143</v>
      </c>
      <c r="AA259" s="36" t="s">
        <v>1915</v>
      </c>
      <c r="AV259" s="18"/>
      <c r="AW259" s="18">
        <v>31004</v>
      </c>
      <c r="AX259" s="18"/>
    </row>
    <row r="260" spans="2:50" ht="14.35">
      <c r="B260" s="111"/>
      <c r="Z260" s="17" t="s">
        <v>46</v>
      </c>
      <c r="AA260" s="36" t="s">
        <v>1916</v>
      </c>
      <c r="AV260" s="19"/>
      <c r="AW260" s="19">
        <v>31005</v>
      </c>
      <c r="AX260" s="19"/>
    </row>
    <row r="261" spans="2:50" ht="14.35">
      <c r="B261" s="111"/>
      <c r="Z261" s="17" t="s">
        <v>274</v>
      </c>
      <c r="AA261" s="36" t="s">
        <v>1917</v>
      </c>
      <c r="AV261" s="19"/>
      <c r="AW261" s="19">
        <v>31006</v>
      </c>
      <c r="AX261" s="19"/>
    </row>
    <row r="262" spans="2:50" ht="14.35">
      <c r="B262" s="111"/>
      <c r="Z262" s="17" t="s">
        <v>1282</v>
      </c>
      <c r="AA262" s="36" t="s">
        <v>1918</v>
      </c>
      <c r="AV262" s="19"/>
      <c r="AW262" s="19">
        <v>31007</v>
      </c>
      <c r="AX262" s="19"/>
    </row>
    <row r="263" spans="2:50" ht="14.35">
      <c r="B263" s="111"/>
      <c r="Z263" s="17" t="s">
        <v>275</v>
      </c>
      <c r="AA263" s="36" t="s">
        <v>1919</v>
      </c>
      <c r="AV263" s="18"/>
      <c r="AW263" s="18">
        <v>31102</v>
      </c>
      <c r="AX263" s="18"/>
    </row>
    <row r="264" spans="2:50" ht="14.35">
      <c r="B264" s="111"/>
      <c r="Z264" s="17" t="s">
        <v>693</v>
      </c>
      <c r="AA264" s="36" t="s">
        <v>1920</v>
      </c>
      <c r="AV264" s="18"/>
      <c r="AW264" s="18">
        <v>31103</v>
      </c>
      <c r="AX264" s="18"/>
    </row>
    <row r="265" spans="2:50" ht="14.35">
      <c r="B265" s="111"/>
      <c r="Z265" s="17" t="s">
        <v>918</v>
      </c>
      <c r="AA265" s="36" t="s">
        <v>1921</v>
      </c>
      <c r="AV265" s="18"/>
      <c r="AW265" s="18">
        <v>31104</v>
      </c>
      <c r="AX265" s="18"/>
    </row>
    <row r="266" spans="2:50" ht="14.35">
      <c r="B266" s="111"/>
      <c r="Z266" s="17" t="s">
        <v>511</v>
      </c>
      <c r="AA266" s="36" t="s">
        <v>1922</v>
      </c>
      <c r="AV266" s="18"/>
      <c r="AW266" s="18">
        <v>31107</v>
      </c>
      <c r="AX266" s="18"/>
    </row>
    <row r="267" spans="2:50" ht="14.35">
      <c r="B267" s="111"/>
      <c r="Z267" s="17" t="s">
        <v>919</v>
      </c>
      <c r="AA267" s="36" t="s">
        <v>1923</v>
      </c>
      <c r="AV267" s="18"/>
      <c r="AW267" s="18">
        <v>31108</v>
      </c>
      <c r="AX267" s="18"/>
    </row>
    <row r="268" spans="2:50" ht="14.35">
      <c r="B268" s="111"/>
      <c r="Z268" s="17" t="s">
        <v>1283</v>
      </c>
      <c r="AA268" s="36" t="s">
        <v>1924</v>
      </c>
      <c r="AV268" s="19"/>
      <c r="AW268" s="19">
        <v>31200</v>
      </c>
      <c r="AX268" s="19"/>
    </row>
    <row r="269" spans="2:50" ht="14.35">
      <c r="B269" s="111"/>
      <c r="Z269" s="17" t="s">
        <v>1284</v>
      </c>
      <c r="AA269" s="36" t="s">
        <v>1925</v>
      </c>
      <c r="AV269" s="19"/>
      <c r="AW269" s="19">
        <v>31201</v>
      </c>
      <c r="AX269" s="19"/>
    </row>
    <row r="270" spans="2:50" ht="14.35">
      <c r="B270" s="111"/>
      <c r="Z270" s="17" t="s">
        <v>1285</v>
      </c>
      <c r="AA270" s="36" t="s">
        <v>1926</v>
      </c>
      <c r="AV270" s="19"/>
      <c r="AW270" s="19">
        <v>31202</v>
      </c>
      <c r="AX270" s="19"/>
    </row>
    <row r="271" spans="2:50" ht="14.35">
      <c r="B271" s="111"/>
      <c r="Z271" s="17" t="s">
        <v>920</v>
      </c>
      <c r="AA271" s="36" t="s">
        <v>1927</v>
      </c>
      <c r="AV271" s="19"/>
      <c r="AW271" s="19">
        <v>31203</v>
      </c>
      <c r="AX271" s="19"/>
    </row>
    <row r="272" spans="2:50" ht="14.35">
      <c r="B272" s="111"/>
      <c r="Z272" s="17" t="s">
        <v>694</v>
      </c>
      <c r="AA272" s="36" t="s">
        <v>1928</v>
      </c>
      <c r="AV272" s="19"/>
      <c r="AW272" s="19">
        <v>31204</v>
      </c>
      <c r="AX272" s="19"/>
    </row>
    <row r="273" spans="2:50" ht="14.35">
      <c r="B273" s="111"/>
      <c r="Z273" s="17" t="s">
        <v>695</v>
      </c>
      <c r="AA273" s="36" t="s">
        <v>1929</v>
      </c>
      <c r="AV273" s="19"/>
      <c r="AW273" s="19">
        <v>31205</v>
      </c>
      <c r="AX273" s="19"/>
    </row>
    <row r="274" spans="2:50" ht="14.35">
      <c r="B274" s="111"/>
      <c r="Z274" s="17" t="s">
        <v>921</v>
      </c>
      <c r="AA274" s="36" t="s">
        <v>1930</v>
      </c>
      <c r="AV274" s="19"/>
      <c r="AW274" s="19">
        <v>31206</v>
      </c>
      <c r="AX274" s="19"/>
    </row>
    <row r="275" spans="2:50" ht="14.35">
      <c r="B275" s="111"/>
      <c r="Z275" s="17" t="s">
        <v>77</v>
      </c>
      <c r="AA275" s="36" t="s">
        <v>1931</v>
      </c>
      <c r="AV275" s="19"/>
      <c r="AW275" s="19">
        <v>31207</v>
      </c>
      <c r="AX275" s="19"/>
    </row>
    <row r="276" spans="2:50" ht="14.35">
      <c r="B276" s="111"/>
      <c r="Z276" s="17" t="s">
        <v>276</v>
      </c>
      <c r="AA276" s="36" t="s">
        <v>1932</v>
      </c>
      <c r="AV276" s="19"/>
      <c r="AW276" s="19">
        <v>31208</v>
      </c>
      <c r="AX276" s="19"/>
    </row>
    <row r="277" spans="2:50" ht="14.35">
      <c r="B277" s="111"/>
      <c r="Z277" s="17" t="s">
        <v>696</v>
      </c>
      <c r="AA277" s="36" t="s">
        <v>1933</v>
      </c>
      <c r="AV277" s="18"/>
      <c r="AW277" s="18">
        <v>31300</v>
      </c>
      <c r="AX277" s="18"/>
    </row>
    <row r="278" spans="2:50" ht="14.35">
      <c r="B278" s="111"/>
      <c r="Z278" s="17" t="s">
        <v>144</v>
      </c>
      <c r="AA278" s="36" t="s">
        <v>1934</v>
      </c>
      <c r="AV278" s="18"/>
      <c r="AW278" s="18">
        <v>31301</v>
      </c>
      <c r="AX278" s="18"/>
    </row>
    <row r="279" spans="2:50" ht="14.35">
      <c r="B279" s="111"/>
      <c r="Z279" s="17" t="s">
        <v>1118</v>
      </c>
      <c r="AA279" s="36" t="s">
        <v>1935</v>
      </c>
      <c r="AV279" s="18"/>
      <c r="AW279" s="18">
        <v>31302</v>
      </c>
      <c r="AX279" s="18"/>
    </row>
    <row r="280" spans="2:50" ht="14.35">
      <c r="B280" s="111"/>
      <c r="Z280" s="17" t="s">
        <v>1389</v>
      </c>
      <c r="AA280" s="36" t="s">
        <v>1936</v>
      </c>
      <c r="AV280" s="18"/>
      <c r="AW280" s="18">
        <v>31303</v>
      </c>
      <c r="AX280" s="18"/>
    </row>
    <row r="281" spans="2:50" ht="14.35">
      <c r="B281" s="111"/>
      <c r="Z281" s="17" t="s">
        <v>277</v>
      </c>
      <c r="AA281" s="36" t="s">
        <v>1937</v>
      </c>
      <c r="AV281" s="18"/>
      <c r="AW281" s="18">
        <v>31304</v>
      </c>
      <c r="AX281" s="18"/>
    </row>
    <row r="282" spans="2:50" ht="14.35">
      <c r="B282" s="111"/>
      <c r="Z282" s="17" t="s">
        <v>145</v>
      </c>
      <c r="AA282" s="36" t="s">
        <v>1938</v>
      </c>
      <c r="AV282" s="19"/>
      <c r="AW282" s="19">
        <v>31400</v>
      </c>
      <c r="AX282" s="19"/>
    </row>
    <row r="283" spans="2:50" ht="14.35">
      <c r="B283" s="111"/>
      <c r="Z283" s="17" t="s">
        <v>1457</v>
      </c>
      <c r="AA283" s="36" t="s">
        <v>1939</v>
      </c>
      <c r="AV283" s="18"/>
      <c r="AW283" s="18">
        <v>31401</v>
      </c>
      <c r="AX283" s="18"/>
    </row>
    <row r="284" spans="2:50" ht="14.35">
      <c r="B284" s="111"/>
      <c r="Z284" s="17" t="s">
        <v>278</v>
      </c>
      <c r="AA284" s="36" t="s">
        <v>1940</v>
      </c>
      <c r="AV284" s="18"/>
      <c r="AW284" s="18">
        <v>31402</v>
      </c>
      <c r="AX284" s="18"/>
    </row>
    <row r="285" spans="2:50" ht="14.35">
      <c r="B285" s="111"/>
      <c r="Z285" s="17" t="s">
        <v>279</v>
      </c>
      <c r="AA285" s="36" t="s">
        <v>1941</v>
      </c>
      <c r="AV285" s="18"/>
      <c r="AW285" s="18">
        <v>31403</v>
      </c>
      <c r="AX285" s="18"/>
    </row>
    <row r="286" spans="2:50" ht="14.35">
      <c r="B286" s="111"/>
      <c r="Z286" s="17" t="s">
        <v>146</v>
      </c>
      <c r="AA286" s="36" t="s">
        <v>1942</v>
      </c>
      <c r="AV286" s="18"/>
      <c r="AW286" s="18">
        <v>31404</v>
      </c>
      <c r="AX286" s="18"/>
    </row>
    <row r="287" spans="2:50" ht="14.35">
      <c r="B287" s="111"/>
      <c r="Z287" s="17" t="s">
        <v>512</v>
      </c>
      <c r="AA287" s="36" t="s">
        <v>1943</v>
      </c>
      <c r="AV287" s="18"/>
      <c r="AW287" s="18">
        <v>31405</v>
      </c>
      <c r="AX287" s="18"/>
    </row>
    <row r="288" spans="2:50" ht="14.35">
      <c r="B288" s="111"/>
      <c r="Z288" s="17" t="s">
        <v>697</v>
      </c>
      <c r="AA288" s="36" t="s">
        <v>1944</v>
      </c>
      <c r="AV288" s="18"/>
      <c r="AW288" s="18">
        <v>31406</v>
      </c>
      <c r="AX288" s="18"/>
    </row>
    <row r="289" spans="2:50" ht="14.35">
      <c r="B289" s="111"/>
      <c r="Z289" s="17" t="s">
        <v>698</v>
      </c>
      <c r="AA289" s="36" t="s">
        <v>1945</v>
      </c>
      <c r="AV289" s="18"/>
      <c r="AW289" s="18">
        <v>31407</v>
      </c>
      <c r="AX289" s="18"/>
    </row>
    <row r="290" spans="2:50" ht="14.35">
      <c r="B290" s="111"/>
      <c r="Z290" s="17" t="s">
        <v>147</v>
      </c>
      <c r="AA290" s="36" t="s">
        <v>1946</v>
      </c>
      <c r="AV290" s="18"/>
      <c r="AW290" s="18">
        <v>31408</v>
      </c>
      <c r="AX290" s="18"/>
    </row>
    <row r="291" spans="2:50" ht="14.35">
      <c r="B291" s="111"/>
      <c r="Z291" s="17" t="s">
        <v>148</v>
      </c>
      <c r="AA291" s="36" t="s">
        <v>1947</v>
      </c>
      <c r="AV291" s="18"/>
      <c r="AW291" s="18">
        <v>31409</v>
      </c>
      <c r="AX291" s="18"/>
    </row>
    <row r="292" spans="2:50" ht="14.35">
      <c r="B292" s="111"/>
      <c r="Z292" s="17" t="s">
        <v>922</v>
      </c>
      <c r="AA292" s="36" t="s">
        <v>1948</v>
      </c>
      <c r="AV292" s="18"/>
      <c r="AW292" s="18">
        <v>31410</v>
      </c>
      <c r="AX292" s="18"/>
    </row>
    <row r="293" spans="2:50" ht="14.35">
      <c r="B293" s="111"/>
      <c r="Z293" s="17" t="s">
        <v>513</v>
      </c>
      <c r="AA293" s="36" t="s">
        <v>1949</v>
      </c>
      <c r="AV293" s="18"/>
      <c r="AW293" s="18">
        <v>31411</v>
      </c>
      <c r="AX293" s="18"/>
    </row>
    <row r="294" spans="2:50" ht="14.35">
      <c r="B294" s="111"/>
      <c r="Z294" s="17" t="s">
        <v>514</v>
      </c>
      <c r="AA294" s="36" t="s">
        <v>1950</v>
      </c>
      <c r="AV294" s="18"/>
      <c r="AW294" s="18">
        <v>31500</v>
      </c>
      <c r="AX294" s="18"/>
    </row>
    <row r="295" spans="2:50" ht="14.35">
      <c r="B295" s="111"/>
      <c r="Z295" s="17" t="s">
        <v>280</v>
      </c>
      <c r="AA295" s="36" t="s">
        <v>1951</v>
      </c>
    </row>
    <row r="296" spans="2:50" ht="14.35">
      <c r="B296" s="111"/>
      <c r="Z296" s="17" t="s">
        <v>699</v>
      </c>
      <c r="AA296" s="36" t="s">
        <v>1952</v>
      </c>
    </row>
    <row r="297" spans="2:50" ht="14.35">
      <c r="B297" s="111"/>
      <c r="Z297" s="17" t="s">
        <v>1286</v>
      </c>
      <c r="AA297" s="36" t="s">
        <v>1953</v>
      </c>
    </row>
    <row r="298" spans="2:50" ht="14.35">
      <c r="B298" s="111"/>
      <c r="Z298" s="17" t="s">
        <v>1287</v>
      </c>
      <c r="AA298" s="36" t="s">
        <v>1954</v>
      </c>
    </row>
    <row r="299" spans="2:50" ht="14.35">
      <c r="B299" s="111"/>
      <c r="Z299" s="17" t="s">
        <v>149</v>
      </c>
      <c r="AA299" s="36" t="s">
        <v>1955</v>
      </c>
    </row>
    <row r="300" spans="2:50" ht="14.35">
      <c r="B300" s="111"/>
      <c r="Z300" s="17" t="s">
        <v>1288</v>
      </c>
      <c r="AA300" s="36" t="s">
        <v>1956</v>
      </c>
    </row>
    <row r="301" spans="2:50" ht="14.35">
      <c r="B301" s="111"/>
      <c r="Z301" s="17" t="s">
        <v>1289</v>
      </c>
      <c r="AA301" s="36" t="s">
        <v>1957</v>
      </c>
    </row>
    <row r="302" spans="2:50" ht="14.35">
      <c r="B302" s="111"/>
      <c r="Z302" s="17" t="s">
        <v>1539</v>
      </c>
      <c r="AA302" s="36" t="s">
        <v>1958</v>
      </c>
    </row>
    <row r="303" spans="2:50" ht="14.35">
      <c r="B303" s="111"/>
      <c r="Z303" s="17" t="s">
        <v>1290</v>
      </c>
      <c r="AA303" s="36" t="s">
        <v>1959</v>
      </c>
    </row>
    <row r="304" spans="2:50" ht="14.35">
      <c r="B304" s="111"/>
      <c r="Z304" s="17" t="s">
        <v>53</v>
      </c>
      <c r="AA304" s="36" t="s">
        <v>1960</v>
      </c>
    </row>
    <row r="305" spans="2:27" ht="14.35">
      <c r="B305" s="111"/>
      <c r="Z305" s="17" t="s">
        <v>1540</v>
      </c>
      <c r="AA305" s="36" t="s">
        <v>1961</v>
      </c>
    </row>
    <row r="306" spans="2:27" ht="14.35">
      <c r="B306" s="111"/>
      <c r="Z306" s="17" t="s">
        <v>1291</v>
      </c>
      <c r="AA306" s="36" t="s">
        <v>1962</v>
      </c>
    </row>
    <row r="307" spans="2:27" ht="14.35">
      <c r="B307" s="111"/>
      <c r="Z307" s="17" t="s">
        <v>1390</v>
      </c>
      <c r="AA307" s="36" t="s">
        <v>1963</v>
      </c>
    </row>
    <row r="308" spans="2:27" ht="14.35">
      <c r="B308" s="111"/>
      <c r="Z308" s="17" t="s">
        <v>1391</v>
      </c>
      <c r="AA308" s="36" t="s">
        <v>1964</v>
      </c>
    </row>
    <row r="309" spans="2:27" ht="14.35">
      <c r="B309" s="111"/>
      <c r="Z309" s="17" t="s">
        <v>1541</v>
      </c>
      <c r="AA309" s="36" t="s">
        <v>1965</v>
      </c>
    </row>
    <row r="310" spans="2:27" ht="14.35">
      <c r="B310" s="111"/>
      <c r="Z310" s="17" t="s">
        <v>1392</v>
      </c>
      <c r="AA310" s="36" t="s">
        <v>1966</v>
      </c>
    </row>
    <row r="311" spans="2:27" ht="14.35">
      <c r="B311" s="111"/>
      <c r="Z311" s="17" t="s">
        <v>150</v>
      </c>
      <c r="AA311" s="36" t="s">
        <v>1967</v>
      </c>
    </row>
    <row r="312" spans="2:27" ht="14.35">
      <c r="B312" s="111"/>
      <c r="Z312" s="17" t="s">
        <v>1119</v>
      </c>
      <c r="AA312" s="36" t="s">
        <v>1968</v>
      </c>
    </row>
    <row r="313" spans="2:27" ht="14.35">
      <c r="B313" s="111"/>
      <c r="Z313" s="17" t="s">
        <v>1458</v>
      </c>
      <c r="AA313" s="36" t="s">
        <v>1969</v>
      </c>
    </row>
    <row r="314" spans="2:27" ht="14.35">
      <c r="B314" s="111"/>
      <c r="Z314" s="17" t="s">
        <v>515</v>
      </c>
      <c r="AA314" s="36" t="s">
        <v>1970</v>
      </c>
    </row>
    <row r="315" spans="2:27" ht="14.35">
      <c r="B315" s="111"/>
      <c r="Z315" s="17" t="s">
        <v>281</v>
      </c>
      <c r="AA315" s="36" t="s">
        <v>1971</v>
      </c>
    </row>
    <row r="316" spans="2:27" ht="14.35">
      <c r="B316" s="111"/>
      <c r="Z316" s="17" t="s">
        <v>1459</v>
      </c>
      <c r="AA316" s="36" t="s">
        <v>1972</v>
      </c>
    </row>
    <row r="317" spans="2:27" ht="14.35">
      <c r="B317" s="111"/>
      <c r="Z317" s="17" t="s">
        <v>1120</v>
      </c>
      <c r="AA317" s="36" t="s">
        <v>1973</v>
      </c>
    </row>
    <row r="318" spans="2:27" ht="14.35">
      <c r="B318" s="111"/>
      <c r="Z318" s="17" t="s">
        <v>700</v>
      </c>
      <c r="AA318" s="36" t="s">
        <v>1974</v>
      </c>
    </row>
    <row r="319" spans="2:27" ht="14.35">
      <c r="B319" s="111"/>
      <c r="Z319" s="17" t="s">
        <v>151</v>
      </c>
      <c r="AA319" s="36" t="s">
        <v>1975</v>
      </c>
    </row>
    <row r="320" spans="2:27" ht="14.35">
      <c r="B320" s="111"/>
      <c r="Z320" s="17" t="s">
        <v>1121</v>
      </c>
      <c r="AA320" s="36" t="s">
        <v>1976</v>
      </c>
    </row>
    <row r="321" spans="2:27" ht="14.35">
      <c r="B321" s="111"/>
      <c r="Z321" s="17" t="s">
        <v>1542</v>
      </c>
      <c r="AA321" s="36" t="s">
        <v>1977</v>
      </c>
    </row>
    <row r="322" spans="2:27" ht="14.35">
      <c r="B322" s="111"/>
      <c r="Z322" s="17" t="s">
        <v>1543</v>
      </c>
      <c r="AA322" s="36" t="s">
        <v>1978</v>
      </c>
    </row>
    <row r="323" spans="2:27" ht="14.35">
      <c r="B323" s="111"/>
      <c r="Z323" s="17" t="s">
        <v>701</v>
      </c>
      <c r="AA323" s="36" t="s">
        <v>1979</v>
      </c>
    </row>
    <row r="324" spans="2:27" ht="14.35">
      <c r="B324" s="111"/>
      <c r="Z324" s="17" t="s">
        <v>282</v>
      </c>
      <c r="AA324" s="36" t="s">
        <v>1980</v>
      </c>
    </row>
    <row r="325" spans="2:27" ht="14.35">
      <c r="B325" s="111"/>
      <c r="Z325" s="17" t="s">
        <v>283</v>
      </c>
      <c r="AA325" s="36" t="s">
        <v>1981</v>
      </c>
    </row>
    <row r="326" spans="2:27" ht="14.35">
      <c r="B326" s="111"/>
      <c r="Z326" s="17" t="s">
        <v>702</v>
      </c>
      <c r="AA326" s="36" t="s">
        <v>1982</v>
      </c>
    </row>
    <row r="327" spans="2:27" ht="14.35">
      <c r="B327" s="111"/>
      <c r="Z327" s="17" t="s">
        <v>1122</v>
      </c>
      <c r="AA327" s="36" t="s">
        <v>1983</v>
      </c>
    </row>
    <row r="328" spans="2:27" ht="14.35">
      <c r="B328" s="111"/>
      <c r="Z328" s="17" t="s">
        <v>152</v>
      </c>
      <c r="AA328" s="36" t="s">
        <v>1984</v>
      </c>
    </row>
    <row r="329" spans="2:27" ht="14.35">
      <c r="B329" s="111"/>
      <c r="Z329" s="17" t="s">
        <v>516</v>
      </c>
      <c r="AA329" s="36" t="s">
        <v>1985</v>
      </c>
    </row>
    <row r="330" spans="2:27" ht="14.35">
      <c r="B330" s="111"/>
      <c r="Z330" s="17" t="s">
        <v>412</v>
      </c>
      <c r="AA330" s="36" t="s">
        <v>1986</v>
      </c>
    </row>
    <row r="331" spans="2:27" ht="14.35">
      <c r="B331" s="111"/>
      <c r="Z331" s="17" t="s">
        <v>1460</v>
      </c>
      <c r="AA331" s="36" t="s">
        <v>1987</v>
      </c>
    </row>
    <row r="332" spans="2:27" ht="14.35">
      <c r="B332" s="111"/>
      <c r="Z332" s="17" t="s">
        <v>517</v>
      </c>
      <c r="AA332" s="36" t="s">
        <v>1988</v>
      </c>
    </row>
    <row r="333" spans="2:27" ht="14.35">
      <c r="B333" s="111"/>
      <c r="Z333" s="17" t="s">
        <v>153</v>
      </c>
      <c r="AA333" s="36" t="s">
        <v>1989</v>
      </c>
    </row>
    <row r="334" spans="2:27" ht="14.35">
      <c r="B334" s="111"/>
      <c r="Z334" s="17" t="s">
        <v>154</v>
      </c>
      <c r="AA334" s="36" t="s">
        <v>1990</v>
      </c>
    </row>
    <row r="335" spans="2:27" ht="14.35">
      <c r="B335" s="111"/>
      <c r="Z335" s="17" t="s">
        <v>703</v>
      </c>
      <c r="AA335" s="36" t="s">
        <v>1991</v>
      </c>
    </row>
    <row r="336" spans="2:27" ht="14.35">
      <c r="B336" s="111"/>
      <c r="Z336" s="17" t="s">
        <v>518</v>
      </c>
      <c r="AA336" s="36" t="s">
        <v>1992</v>
      </c>
    </row>
    <row r="337" spans="2:27" ht="14.35">
      <c r="B337" s="111"/>
      <c r="Z337" s="17" t="s">
        <v>284</v>
      </c>
      <c r="AA337" s="36" t="s">
        <v>1993</v>
      </c>
    </row>
    <row r="338" spans="2:27" ht="14.35">
      <c r="B338" s="111"/>
      <c r="Z338" s="17" t="s">
        <v>1461</v>
      </c>
      <c r="AA338" s="36" t="s">
        <v>1994</v>
      </c>
    </row>
    <row r="339" spans="2:27" ht="14.35">
      <c r="B339" s="111"/>
      <c r="Z339" s="17" t="s">
        <v>519</v>
      </c>
      <c r="AA339" s="36" t="s">
        <v>1995</v>
      </c>
    </row>
    <row r="340" spans="2:27" ht="14.35">
      <c r="B340" s="111"/>
      <c r="Z340" s="17" t="s">
        <v>1123</v>
      </c>
      <c r="AA340" s="36" t="s">
        <v>1996</v>
      </c>
    </row>
    <row r="341" spans="2:27" ht="14.35">
      <c r="B341" s="111"/>
      <c r="Z341" s="17" t="s">
        <v>1124</v>
      </c>
      <c r="AA341" s="36" t="s">
        <v>1997</v>
      </c>
    </row>
    <row r="342" spans="2:27" ht="14.35">
      <c r="B342" s="111"/>
      <c r="Z342" s="17" t="s">
        <v>67</v>
      </c>
      <c r="AA342" s="36" t="s">
        <v>1998</v>
      </c>
    </row>
    <row r="343" spans="2:27" ht="14.35">
      <c r="B343" s="111"/>
      <c r="Z343" s="17" t="s">
        <v>84</v>
      </c>
      <c r="AA343" s="36" t="s">
        <v>1999</v>
      </c>
    </row>
    <row r="344" spans="2:27" ht="14.35">
      <c r="B344" s="111"/>
      <c r="Z344" s="17" t="s">
        <v>923</v>
      </c>
      <c r="AA344" s="36" t="s">
        <v>2000</v>
      </c>
    </row>
    <row r="345" spans="2:27" ht="14.35">
      <c r="Z345" s="17" t="s">
        <v>1394</v>
      </c>
      <c r="AA345" s="36" t="s">
        <v>2001</v>
      </c>
    </row>
    <row r="346" spans="2:27" ht="14.35">
      <c r="Z346" s="17" t="s">
        <v>1293</v>
      </c>
      <c r="AA346" s="36" t="s">
        <v>2002</v>
      </c>
    </row>
    <row r="347" spans="2:27" ht="14.35">
      <c r="Z347" s="17" t="s">
        <v>1395</v>
      </c>
      <c r="AA347" s="36" t="s">
        <v>2003</v>
      </c>
    </row>
    <row r="348" spans="2:27" ht="14.35">
      <c r="Z348" s="17" t="s">
        <v>925</v>
      </c>
      <c r="AA348" s="36" t="s">
        <v>2004</v>
      </c>
    </row>
    <row r="349" spans="2:27" ht="14.35">
      <c r="Z349" s="17" t="s">
        <v>705</v>
      </c>
      <c r="AA349" s="36" t="s">
        <v>2005</v>
      </c>
    </row>
    <row r="350" spans="2:27" ht="14.35">
      <c r="Z350" s="17" t="s">
        <v>1393</v>
      </c>
      <c r="AA350" s="36" t="s">
        <v>2006</v>
      </c>
    </row>
    <row r="351" spans="2:27" ht="14.35">
      <c r="Z351" s="17" t="s">
        <v>924</v>
      </c>
      <c r="AA351" s="36" t="s">
        <v>2007</v>
      </c>
    </row>
    <row r="352" spans="2:27" ht="14.35">
      <c r="Z352" s="17" t="s">
        <v>1292</v>
      </c>
      <c r="AA352" s="36" t="s">
        <v>2008</v>
      </c>
    </row>
    <row r="353" spans="26:27" ht="14.35">
      <c r="Z353" s="17" t="s">
        <v>100</v>
      </c>
      <c r="AA353" s="36" t="s">
        <v>2009</v>
      </c>
    </row>
    <row r="354" spans="26:27" ht="14.35">
      <c r="Z354" s="17" t="s">
        <v>1294</v>
      </c>
      <c r="AA354" s="36" t="s">
        <v>2010</v>
      </c>
    </row>
    <row r="355" spans="26:27" ht="14.35">
      <c r="Z355" s="17" t="s">
        <v>1125</v>
      </c>
      <c r="AA355" s="36" t="s">
        <v>2011</v>
      </c>
    </row>
    <row r="356" spans="26:27" ht="14.35">
      <c r="Z356" s="17" t="s">
        <v>704</v>
      </c>
      <c r="AA356" s="36" t="s">
        <v>2012</v>
      </c>
    </row>
    <row r="357" spans="26:27" ht="14.35">
      <c r="Z357" s="17" t="s">
        <v>155</v>
      </c>
      <c r="AA357" s="36" t="s">
        <v>2013</v>
      </c>
    </row>
    <row r="358" spans="26:27" ht="14.35">
      <c r="Z358" s="17" t="s">
        <v>1126</v>
      </c>
      <c r="AA358" s="36" t="s">
        <v>2014</v>
      </c>
    </row>
    <row r="359" spans="26:27" ht="14.35">
      <c r="Z359" s="17" t="s">
        <v>413</v>
      </c>
      <c r="AA359" s="36" t="s">
        <v>2015</v>
      </c>
    </row>
    <row r="360" spans="26:27" ht="14.35">
      <c r="Z360" s="17" t="s">
        <v>1462</v>
      </c>
      <c r="AA360" s="36" t="s">
        <v>2016</v>
      </c>
    </row>
    <row r="361" spans="26:27" ht="14.35">
      <c r="Z361" s="17" t="s">
        <v>1396</v>
      </c>
      <c r="AA361" s="36" t="s">
        <v>2017</v>
      </c>
    </row>
    <row r="362" spans="26:27" ht="14.35">
      <c r="Z362" s="17" t="s">
        <v>285</v>
      </c>
      <c r="AA362" s="36" t="s">
        <v>2018</v>
      </c>
    </row>
    <row r="363" spans="26:27" ht="14.35">
      <c r="Z363" s="17" t="s">
        <v>1127</v>
      </c>
      <c r="AA363" s="36" t="s">
        <v>2019</v>
      </c>
    </row>
    <row r="364" spans="26:27" ht="14.35">
      <c r="Z364" s="17" t="s">
        <v>1544</v>
      </c>
      <c r="AA364" s="36" t="s">
        <v>2020</v>
      </c>
    </row>
    <row r="365" spans="26:27" ht="14.35">
      <c r="Z365" s="17" t="s">
        <v>286</v>
      </c>
      <c r="AA365" s="36" t="s">
        <v>2021</v>
      </c>
    </row>
    <row r="366" spans="26:27" ht="14.35">
      <c r="Z366" s="17" t="s">
        <v>156</v>
      </c>
      <c r="AA366" s="36" t="s">
        <v>2022</v>
      </c>
    </row>
    <row r="367" spans="26:27" ht="14.35">
      <c r="Z367" s="17" t="s">
        <v>157</v>
      </c>
      <c r="AA367" s="36" t="s">
        <v>2023</v>
      </c>
    </row>
    <row r="368" spans="26:27" ht="14.35">
      <c r="Z368" s="17" t="s">
        <v>1295</v>
      </c>
      <c r="AA368" s="36" t="s">
        <v>2024</v>
      </c>
    </row>
    <row r="369" spans="26:27" ht="14.35">
      <c r="Z369" s="17" t="s">
        <v>1296</v>
      </c>
      <c r="AA369" s="36" t="s">
        <v>2025</v>
      </c>
    </row>
    <row r="370" spans="26:27" ht="14.35">
      <c r="Z370" s="17" t="s">
        <v>926</v>
      </c>
      <c r="AA370" s="36" t="s">
        <v>2026</v>
      </c>
    </row>
    <row r="371" spans="26:27" ht="14.35">
      <c r="Z371" s="17" t="s">
        <v>1545</v>
      </c>
      <c r="AA371" s="36" t="s">
        <v>2027</v>
      </c>
    </row>
    <row r="372" spans="26:27" ht="14.35">
      <c r="Z372" s="17" t="s">
        <v>1397</v>
      </c>
      <c r="AA372" s="36" t="s">
        <v>2028</v>
      </c>
    </row>
    <row r="373" spans="26:27" ht="14.35">
      <c r="Z373" s="17" t="s">
        <v>287</v>
      </c>
      <c r="AA373" s="36" t="s">
        <v>2029</v>
      </c>
    </row>
    <row r="374" spans="26:27" ht="14.35">
      <c r="Z374" s="17" t="s">
        <v>158</v>
      </c>
      <c r="AA374" s="36" t="s">
        <v>2030</v>
      </c>
    </row>
    <row r="375" spans="26:27" ht="14.35">
      <c r="Z375" s="17" t="s">
        <v>414</v>
      </c>
      <c r="AA375" s="36" t="s">
        <v>2031</v>
      </c>
    </row>
    <row r="376" spans="26:27" ht="14.35">
      <c r="Z376" s="17" t="s">
        <v>706</v>
      </c>
      <c r="AA376" s="36" t="s">
        <v>2032</v>
      </c>
    </row>
    <row r="377" spans="26:27" ht="14.35">
      <c r="Z377" s="17" t="s">
        <v>1546</v>
      </c>
      <c r="AA377" s="36" t="s">
        <v>2033</v>
      </c>
    </row>
    <row r="378" spans="26:27" ht="14.35">
      <c r="Z378" s="17" t="s">
        <v>927</v>
      </c>
      <c r="AA378" s="36" t="s">
        <v>2034</v>
      </c>
    </row>
    <row r="379" spans="26:27" ht="14.35">
      <c r="Z379" s="17" t="s">
        <v>928</v>
      </c>
      <c r="AA379" s="36" t="s">
        <v>2035</v>
      </c>
    </row>
    <row r="380" spans="26:27" ht="14.35">
      <c r="Z380" s="17" t="s">
        <v>707</v>
      </c>
      <c r="AA380" s="36" t="s">
        <v>2036</v>
      </c>
    </row>
    <row r="381" spans="26:27" ht="14.35">
      <c r="Z381" s="17" t="s">
        <v>159</v>
      </c>
      <c r="AA381" s="36" t="s">
        <v>2037</v>
      </c>
    </row>
    <row r="382" spans="26:27" ht="14.35">
      <c r="Z382" s="17" t="s">
        <v>1128</v>
      </c>
      <c r="AA382" s="36" t="s">
        <v>2038</v>
      </c>
    </row>
    <row r="383" spans="26:27" ht="14.35">
      <c r="Z383" s="17" t="s">
        <v>1547</v>
      </c>
      <c r="AA383" s="36" t="s">
        <v>2039</v>
      </c>
    </row>
    <row r="384" spans="26:27" ht="14.35">
      <c r="Z384" s="17" t="s">
        <v>288</v>
      </c>
      <c r="AA384" s="36" t="s">
        <v>2040</v>
      </c>
    </row>
    <row r="385" spans="26:27" ht="14.35">
      <c r="Z385" s="17" t="s">
        <v>289</v>
      </c>
      <c r="AA385" s="36" t="s">
        <v>2041</v>
      </c>
    </row>
    <row r="386" spans="26:27" ht="14.35">
      <c r="Z386" s="17" t="s">
        <v>160</v>
      </c>
      <c r="AA386" s="36" t="s">
        <v>2042</v>
      </c>
    </row>
    <row r="387" spans="26:27" ht="14.35">
      <c r="Z387" s="17" t="s">
        <v>1548</v>
      </c>
      <c r="AA387" s="36" t="s">
        <v>2043</v>
      </c>
    </row>
    <row r="388" spans="26:27" ht="14.35">
      <c r="Z388" s="17" t="s">
        <v>520</v>
      </c>
      <c r="AA388" s="36" t="s">
        <v>2044</v>
      </c>
    </row>
    <row r="389" spans="26:27" ht="14.35">
      <c r="Z389" s="17" t="s">
        <v>708</v>
      </c>
      <c r="AA389" s="36" t="s">
        <v>2045</v>
      </c>
    </row>
    <row r="390" spans="26:27" ht="14.35">
      <c r="Z390" s="17" t="s">
        <v>1398</v>
      </c>
      <c r="AA390" s="36" t="s">
        <v>2046</v>
      </c>
    </row>
    <row r="391" spans="26:27" ht="14.35">
      <c r="Z391" s="17" t="s">
        <v>161</v>
      </c>
      <c r="AA391" s="36" t="s">
        <v>2047</v>
      </c>
    </row>
    <row r="392" spans="26:27" ht="14.35">
      <c r="Z392" s="17" t="s">
        <v>929</v>
      </c>
      <c r="AA392" s="36" t="s">
        <v>2048</v>
      </c>
    </row>
    <row r="393" spans="26:27" ht="14.35">
      <c r="Z393" s="17" t="s">
        <v>709</v>
      </c>
      <c r="AA393" s="36" t="s">
        <v>2049</v>
      </c>
    </row>
    <row r="394" spans="26:27" ht="14.35">
      <c r="Z394" s="17" t="s">
        <v>1129</v>
      </c>
      <c r="AA394" s="36" t="s">
        <v>2050</v>
      </c>
    </row>
    <row r="395" spans="26:27" ht="14.35">
      <c r="Z395" s="17" t="s">
        <v>930</v>
      </c>
      <c r="AA395" s="36" t="s">
        <v>2051</v>
      </c>
    </row>
    <row r="396" spans="26:27" ht="14.35">
      <c r="Z396" s="17" t="s">
        <v>415</v>
      </c>
      <c r="AA396" s="36" t="s">
        <v>2052</v>
      </c>
    </row>
    <row r="397" spans="26:27" ht="14.35">
      <c r="Z397" s="17" t="s">
        <v>1297</v>
      </c>
      <c r="AA397" s="36" t="s">
        <v>2053</v>
      </c>
    </row>
    <row r="398" spans="26:27" ht="14.35">
      <c r="Z398" s="17" t="s">
        <v>931</v>
      </c>
      <c r="AA398" s="36" t="s">
        <v>2054</v>
      </c>
    </row>
    <row r="399" spans="26:27" ht="14.35">
      <c r="Z399" s="17" t="s">
        <v>710</v>
      </c>
      <c r="AA399" s="36" t="s">
        <v>2055</v>
      </c>
    </row>
    <row r="400" spans="26:27" ht="14.35">
      <c r="Z400" s="17" t="s">
        <v>711</v>
      </c>
      <c r="AA400" s="36" t="s">
        <v>2056</v>
      </c>
    </row>
    <row r="401" spans="26:27" ht="14.35">
      <c r="Z401" s="17" t="s">
        <v>712</v>
      </c>
      <c r="AA401" s="36" t="s">
        <v>2057</v>
      </c>
    </row>
    <row r="402" spans="26:27" ht="14.35">
      <c r="Z402" s="17" t="s">
        <v>290</v>
      </c>
      <c r="AA402" s="36" t="s">
        <v>2058</v>
      </c>
    </row>
    <row r="403" spans="26:27" ht="14.35">
      <c r="Z403" s="17" t="s">
        <v>1130</v>
      </c>
      <c r="AA403" s="36" t="s">
        <v>2059</v>
      </c>
    </row>
    <row r="404" spans="26:27" ht="14.35">
      <c r="Z404" s="17" t="s">
        <v>416</v>
      </c>
      <c r="AA404" s="36" t="s">
        <v>2060</v>
      </c>
    </row>
    <row r="405" spans="26:27" ht="14.35">
      <c r="Z405" s="17" t="s">
        <v>1399</v>
      </c>
      <c r="AA405" s="36" t="s">
        <v>2061</v>
      </c>
    </row>
    <row r="406" spans="26:27" ht="14.35">
      <c r="Z406" s="17" t="s">
        <v>713</v>
      </c>
      <c r="AA406" s="36" t="s">
        <v>2062</v>
      </c>
    </row>
    <row r="407" spans="26:27" ht="14.35">
      <c r="Z407" s="17" t="s">
        <v>1131</v>
      </c>
      <c r="AA407" s="36" t="s">
        <v>2063</v>
      </c>
    </row>
    <row r="408" spans="26:27" ht="14.35">
      <c r="Z408" s="17" t="s">
        <v>1132</v>
      </c>
      <c r="AA408" s="36" t="s">
        <v>2064</v>
      </c>
    </row>
    <row r="409" spans="26:27" ht="14.35">
      <c r="Z409" s="17" t="s">
        <v>521</v>
      </c>
      <c r="AA409" s="36" t="s">
        <v>2065</v>
      </c>
    </row>
    <row r="410" spans="26:27" ht="14.35">
      <c r="Z410" s="17" t="s">
        <v>291</v>
      </c>
      <c r="AA410" s="36" t="s">
        <v>2066</v>
      </c>
    </row>
    <row r="411" spans="26:27" ht="14.35">
      <c r="Z411" s="17" t="s">
        <v>292</v>
      </c>
      <c r="AA411" s="36" t="s">
        <v>2067</v>
      </c>
    </row>
    <row r="412" spans="26:27" ht="14.35">
      <c r="Z412" s="17" t="s">
        <v>1463</v>
      </c>
      <c r="AA412" s="36" t="s">
        <v>2068</v>
      </c>
    </row>
    <row r="413" spans="26:27" ht="14.35">
      <c r="Z413" s="17" t="s">
        <v>522</v>
      </c>
      <c r="AA413" s="36" t="s">
        <v>2069</v>
      </c>
    </row>
    <row r="414" spans="26:27" ht="14.35">
      <c r="Z414" s="17" t="s">
        <v>523</v>
      </c>
      <c r="AA414" s="36" t="s">
        <v>2070</v>
      </c>
    </row>
    <row r="415" spans="26:27" ht="14.35">
      <c r="Z415" s="17" t="s">
        <v>524</v>
      </c>
      <c r="AA415" s="36" t="s">
        <v>2071</v>
      </c>
    </row>
    <row r="416" spans="26:27" ht="14.35">
      <c r="Z416" s="17" t="s">
        <v>1133</v>
      </c>
      <c r="AA416" s="36" t="s">
        <v>2072</v>
      </c>
    </row>
    <row r="417" spans="26:27" ht="14.35">
      <c r="Z417" s="17" t="s">
        <v>932</v>
      </c>
      <c r="AA417" s="36" t="s">
        <v>2073</v>
      </c>
    </row>
    <row r="418" spans="26:27" ht="14.35">
      <c r="Z418" s="17" t="s">
        <v>1134</v>
      </c>
      <c r="AA418" s="36" t="s">
        <v>2074</v>
      </c>
    </row>
    <row r="419" spans="26:27" ht="14.35">
      <c r="Z419" s="17" t="s">
        <v>1549</v>
      </c>
      <c r="AA419" s="36" t="s">
        <v>2075</v>
      </c>
    </row>
    <row r="420" spans="26:27" ht="14.35">
      <c r="Z420" s="17" t="s">
        <v>1464</v>
      </c>
      <c r="AA420" s="36" t="s">
        <v>2076</v>
      </c>
    </row>
    <row r="421" spans="26:27" ht="14.35">
      <c r="Z421" s="17" t="s">
        <v>525</v>
      </c>
      <c r="AA421" s="36" t="s">
        <v>2077</v>
      </c>
    </row>
    <row r="422" spans="26:27" ht="14.35">
      <c r="Z422" s="17" t="s">
        <v>526</v>
      </c>
      <c r="AA422" s="36" t="s">
        <v>2078</v>
      </c>
    </row>
    <row r="423" spans="26:27" ht="14.35">
      <c r="Z423" s="17" t="s">
        <v>527</v>
      </c>
      <c r="AA423" s="36" t="s">
        <v>2079</v>
      </c>
    </row>
    <row r="424" spans="26:27" ht="14.35">
      <c r="Z424" s="17" t="s">
        <v>933</v>
      </c>
      <c r="AA424" s="36" t="s">
        <v>2080</v>
      </c>
    </row>
    <row r="425" spans="26:27" ht="14.35">
      <c r="Z425" s="17" t="s">
        <v>934</v>
      </c>
      <c r="AA425" s="36" t="s">
        <v>2081</v>
      </c>
    </row>
    <row r="426" spans="26:27" ht="14.35">
      <c r="Z426" s="17" t="s">
        <v>935</v>
      </c>
      <c r="AA426" s="36" t="s">
        <v>2082</v>
      </c>
    </row>
    <row r="427" spans="26:27" ht="14.35">
      <c r="Z427" s="17" t="s">
        <v>93</v>
      </c>
      <c r="AA427" s="36" t="s">
        <v>2083</v>
      </c>
    </row>
    <row r="428" spans="26:27" ht="14.35">
      <c r="Z428" s="17" t="s">
        <v>417</v>
      </c>
      <c r="AA428" s="36" t="s">
        <v>2084</v>
      </c>
    </row>
    <row r="429" spans="26:27" ht="14.35">
      <c r="Z429" s="17" t="s">
        <v>1298</v>
      </c>
      <c r="AA429" s="36" t="s">
        <v>2085</v>
      </c>
    </row>
    <row r="430" spans="26:27" ht="14.35">
      <c r="Z430" s="17" t="s">
        <v>714</v>
      </c>
      <c r="AA430" s="36" t="s">
        <v>2086</v>
      </c>
    </row>
    <row r="431" spans="26:27" ht="14.35">
      <c r="Z431" s="17" t="s">
        <v>1135</v>
      </c>
      <c r="AA431" s="36" t="s">
        <v>2087</v>
      </c>
    </row>
    <row r="432" spans="26:27" ht="14.35">
      <c r="Z432" s="17" t="s">
        <v>715</v>
      </c>
      <c r="AA432" s="36" t="s">
        <v>2088</v>
      </c>
    </row>
    <row r="433" spans="26:27" ht="14.35">
      <c r="Z433" s="17" t="s">
        <v>418</v>
      </c>
      <c r="AA433" s="36" t="s">
        <v>2089</v>
      </c>
    </row>
    <row r="434" spans="26:27" ht="14.35">
      <c r="Z434" s="17" t="s">
        <v>1299</v>
      </c>
      <c r="AA434" s="36" t="s">
        <v>2090</v>
      </c>
    </row>
    <row r="435" spans="26:27" ht="14.35">
      <c r="Z435" s="17" t="s">
        <v>1136</v>
      </c>
      <c r="AA435" s="36" t="s">
        <v>2091</v>
      </c>
    </row>
    <row r="436" spans="26:27" ht="14.35">
      <c r="Z436" s="17" t="s">
        <v>936</v>
      </c>
      <c r="AA436" s="36" t="s">
        <v>2092</v>
      </c>
    </row>
    <row r="437" spans="26:27" ht="14.35">
      <c r="Z437" s="17" t="s">
        <v>1137</v>
      </c>
      <c r="AA437" s="36" t="s">
        <v>2093</v>
      </c>
    </row>
    <row r="438" spans="26:27" ht="14.35">
      <c r="Z438" s="17" t="s">
        <v>937</v>
      </c>
      <c r="AA438" s="36" t="s">
        <v>2094</v>
      </c>
    </row>
    <row r="439" spans="26:27" ht="14.35">
      <c r="Z439" s="17" t="s">
        <v>1300</v>
      </c>
      <c r="AA439" s="36" t="s">
        <v>2095</v>
      </c>
    </row>
    <row r="440" spans="26:27" ht="14.35">
      <c r="Z440" s="17" t="s">
        <v>74</v>
      </c>
      <c r="AA440" s="36" t="s">
        <v>2096</v>
      </c>
    </row>
    <row r="441" spans="26:27" ht="14.35">
      <c r="Z441" s="17" t="s">
        <v>419</v>
      </c>
      <c r="AA441" s="36" t="s">
        <v>2097</v>
      </c>
    </row>
    <row r="442" spans="26:27" ht="14.35">
      <c r="Z442" s="17" t="s">
        <v>293</v>
      </c>
      <c r="AA442" s="36" t="s">
        <v>2098</v>
      </c>
    </row>
    <row r="443" spans="26:27" ht="14.35">
      <c r="Z443" s="17" t="s">
        <v>716</v>
      </c>
      <c r="AA443" s="36" t="s">
        <v>2099</v>
      </c>
    </row>
    <row r="444" spans="26:27" ht="14.35">
      <c r="Z444" s="17" t="s">
        <v>717</v>
      </c>
      <c r="AA444" s="36" t="s">
        <v>2100</v>
      </c>
    </row>
    <row r="445" spans="26:27" ht="14.35">
      <c r="Z445" s="17" t="s">
        <v>162</v>
      </c>
      <c r="AA445" s="36" t="s">
        <v>2101</v>
      </c>
    </row>
    <row r="446" spans="26:27" ht="14.35">
      <c r="Z446" s="17" t="s">
        <v>528</v>
      </c>
      <c r="AA446" s="36" t="s">
        <v>2102</v>
      </c>
    </row>
    <row r="447" spans="26:27" ht="14.35">
      <c r="Z447" s="17" t="s">
        <v>163</v>
      </c>
      <c r="AA447" s="36" t="s">
        <v>2103</v>
      </c>
    </row>
    <row r="448" spans="26:27" ht="14.35">
      <c r="Z448" s="17" t="s">
        <v>1465</v>
      </c>
      <c r="AA448" s="36" t="s">
        <v>2104</v>
      </c>
    </row>
    <row r="449" spans="26:27" ht="14.35">
      <c r="Z449" s="17" t="s">
        <v>294</v>
      </c>
      <c r="AA449" s="36" t="s">
        <v>2105</v>
      </c>
    </row>
    <row r="450" spans="26:27" ht="14.35">
      <c r="Z450" s="17" t="s">
        <v>718</v>
      </c>
      <c r="AA450" s="36" t="s">
        <v>2106</v>
      </c>
    </row>
    <row r="451" spans="26:27" ht="14.35">
      <c r="Z451" s="17" t="s">
        <v>938</v>
      </c>
      <c r="AA451" s="36" t="s">
        <v>2107</v>
      </c>
    </row>
    <row r="452" spans="26:27" ht="14.35">
      <c r="Z452" s="17" t="s">
        <v>420</v>
      </c>
      <c r="AA452" s="36" t="s">
        <v>2108</v>
      </c>
    </row>
    <row r="453" spans="26:27" ht="14.35">
      <c r="Z453" s="17" t="s">
        <v>295</v>
      </c>
      <c r="AA453" s="36" t="s">
        <v>2109</v>
      </c>
    </row>
    <row r="454" spans="26:27" ht="14.35">
      <c r="Z454" s="17" t="s">
        <v>164</v>
      </c>
      <c r="AA454" s="36" t="s">
        <v>2110</v>
      </c>
    </row>
    <row r="455" spans="26:27" ht="14.35">
      <c r="Z455" s="17" t="s">
        <v>719</v>
      </c>
      <c r="AA455" s="36" t="s">
        <v>2111</v>
      </c>
    </row>
    <row r="456" spans="26:27" ht="14.35">
      <c r="Z456" s="17" t="s">
        <v>939</v>
      </c>
      <c r="AA456" s="36" t="s">
        <v>2112</v>
      </c>
    </row>
    <row r="457" spans="26:27" ht="14.35">
      <c r="Z457" s="17" t="s">
        <v>165</v>
      </c>
      <c r="AA457" s="36" t="s">
        <v>2113</v>
      </c>
    </row>
    <row r="458" spans="26:27" ht="14.35">
      <c r="Z458" s="17" t="s">
        <v>1138</v>
      </c>
      <c r="AA458" s="36" t="s">
        <v>2114</v>
      </c>
    </row>
    <row r="459" spans="26:27" ht="14.35">
      <c r="Z459" s="17" t="s">
        <v>1550</v>
      </c>
      <c r="AA459" s="36" t="s">
        <v>2115</v>
      </c>
    </row>
    <row r="460" spans="26:27" ht="14.35">
      <c r="Z460" s="17" t="s">
        <v>529</v>
      </c>
      <c r="AA460" s="36" t="s">
        <v>2116</v>
      </c>
    </row>
    <row r="461" spans="26:27" ht="14.35">
      <c r="Z461" s="17" t="s">
        <v>720</v>
      </c>
      <c r="AA461" s="36" t="s">
        <v>2117</v>
      </c>
    </row>
    <row r="462" spans="26:27" ht="14.35">
      <c r="Z462" s="17" t="s">
        <v>1466</v>
      </c>
      <c r="AA462" s="36" t="s">
        <v>2118</v>
      </c>
    </row>
    <row r="463" spans="26:27" ht="14.35">
      <c r="Z463" s="17" t="s">
        <v>1467</v>
      </c>
      <c r="AA463" s="36" t="s">
        <v>2119</v>
      </c>
    </row>
    <row r="464" spans="26:27" ht="14.35">
      <c r="Z464" s="17" t="s">
        <v>940</v>
      </c>
      <c r="AA464" s="36" t="s">
        <v>2120</v>
      </c>
    </row>
    <row r="465" spans="26:27" ht="14.35">
      <c r="Z465" s="17" t="s">
        <v>941</v>
      </c>
      <c r="AA465" s="36" t="s">
        <v>2121</v>
      </c>
    </row>
    <row r="466" spans="26:27" ht="14.35">
      <c r="Z466" s="17" t="s">
        <v>942</v>
      </c>
      <c r="AA466" s="36" t="s">
        <v>2122</v>
      </c>
    </row>
    <row r="467" spans="26:27" ht="14.35">
      <c r="Z467" s="17" t="s">
        <v>721</v>
      </c>
      <c r="AA467" s="36" t="s">
        <v>2123</v>
      </c>
    </row>
    <row r="468" spans="26:27" ht="14.35">
      <c r="Z468" s="17" t="s">
        <v>530</v>
      </c>
      <c r="AA468" s="36" t="s">
        <v>2124</v>
      </c>
    </row>
    <row r="469" spans="26:27" ht="14.35">
      <c r="Z469" s="17" t="s">
        <v>296</v>
      </c>
      <c r="AA469" s="36" t="s">
        <v>2125</v>
      </c>
    </row>
    <row r="470" spans="26:27" ht="14.35">
      <c r="Z470" s="17" t="s">
        <v>421</v>
      </c>
      <c r="AA470" s="36" t="s">
        <v>2126</v>
      </c>
    </row>
    <row r="471" spans="26:27" ht="14.35">
      <c r="Z471" s="17" t="s">
        <v>531</v>
      </c>
      <c r="AA471" s="36" t="s">
        <v>2127</v>
      </c>
    </row>
    <row r="472" spans="26:27" ht="14.35">
      <c r="Z472" s="17" t="s">
        <v>722</v>
      </c>
      <c r="AA472" s="36" t="s">
        <v>2128</v>
      </c>
    </row>
    <row r="473" spans="26:27" ht="14.35">
      <c r="Z473" s="17" t="s">
        <v>166</v>
      </c>
      <c r="AA473" s="36" t="s">
        <v>2129</v>
      </c>
    </row>
    <row r="474" spans="26:27" ht="14.35">
      <c r="Z474" s="17" t="s">
        <v>1551</v>
      </c>
      <c r="AA474" s="36" t="s">
        <v>2130</v>
      </c>
    </row>
    <row r="475" spans="26:27" ht="14.35">
      <c r="Z475" s="17" t="s">
        <v>167</v>
      </c>
      <c r="AA475" s="36" t="s">
        <v>2131</v>
      </c>
    </row>
    <row r="476" spans="26:27" ht="14.35">
      <c r="Z476" s="17" t="s">
        <v>943</v>
      </c>
      <c r="AA476" s="36" t="s">
        <v>2132</v>
      </c>
    </row>
    <row r="477" spans="26:27" ht="14.35">
      <c r="Z477" s="17" t="s">
        <v>1400</v>
      </c>
      <c r="AA477" s="36" t="s">
        <v>2133</v>
      </c>
    </row>
    <row r="478" spans="26:27" ht="14.35">
      <c r="Z478" s="17" t="s">
        <v>45</v>
      </c>
      <c r="AA478" s="36" t="s">
        <v>2134</v>
      </c>
    </row>
    <row r="479" spans="26:27" ht="14.35">
      <c r="Z479" s="17" t="s">
        <v>723</v>
      </c>
      <c r="AA479" s="36" t="s">
        <v>2135</v>
      </c>
    </row>
    <row r="480" spans="26:27" ht="14.35">
      <c r="Z480" s="17" t="s">
        <v>944</v>
      </c>
      <c r="AA480" s="36" t="s">
        <v>2136</v>
      </c>
    </row>
    <row r="481" spans="26:27" ht="14.35">
      <c r="Z481" s="17" t="s">
        <v>532</v>
      </c>
      <c r="AA481" s="36" t="s">
        <v>2137</v>
      </c>
    </row>
    <row r="482" spans="26:27" ht="14.35">
      <c r="Z482" s="17" t="s">
        <v>1139</v>
      </c>
      <c r="AA482" s="36" t="s">
        <v>2138</v>
      </c>
    </row>
    <row r="483" spans="26:27" ht="14.35">
      <c r="Z483" s="17" t="s">
        <v>297</v>
      </c>
      <c r="AA483" s="36" t="s">
        <v>2139</v>
      </c>
    </row>
    <row r="484" spans="26:27" ht="14.35">
      <c r="Z484" s="17" t="s">
        <v>1140</v>
      </c>
      <c r="AA484" s="36" t="s">
        <v>2140</v>
      </c>
    </row>
    <row r="485" spans="26:27" ht="14.35">
      <c r="Z485" s="17" t="s">
        <v>1141</v>
      </c>
      <c r="AA485" s="36" t="s">
        <v>2141</v>
      </c>
    </row>
    <row r="486" spans="26:27" ht="14.35">
      <c r="Z486" s="17" t="s">
        <v>533</v>
      </c>
      <c r="AA486" s="36" t="s">
        <v>2142</v>
      </c>
    </row>
    <row r="487" spans="26:27" ht="14.35">
      <c r="Z487" s="17" t="s">
        <v>534</v>
      </c>
      <c r="AA487" s="36" t="s">
        <v>2143</v>
      </c>
    </row>
    <row r="488" spans="26:27" ht="14.35">
      <c r="Z488" s="17" t="s">
        <v>724</v>
      </c>
      <c r="AA488" s="36" t="s">
        <v>2144</v>
      </c>
    </row>
    <row r="489" spans="26:27" ht="14.35">
      <c r="Z489" s="17" t="s">
        <v>882</v>
      </c>
      <c r="AA489" s="36" t="s">
        <v>2145</v>
      </c>
    </row>
    <row r="490" spans="26:27" ht="14.35">
      <c r="Z490" s="17" t="s">
        <v>1142</v>
      </c>
      <c r="AA490" s="36" t="s">
        <v>2146</v>
      </c>
    </row>
    <row r="491" spans="26:27" ht="14.35">
      <c r="Z491" s="17" t="s">
        <v>535</v>
      </c>
      <c r="AA491" s="36" t="s">
        <v>2147</v>
      </c>
    </row>
    <row r="492" spans="26:27" ht="14.35">
      <c r="Z492" s="17" t="s">
        <v>536</v>
      </c>
      <c r="AA492" s="36" t="s">
        <v>2148</v>
      </c>
    </row>
    <row r="493" spans="26:27" ht="14.35">
      <c r="Z493" s="17" t="s">
        <v>1552</v>
      </c>
      <c r="AA493" s="36" t="s">
        <v>2149</v>
      </c>
    </row>
    <row r="494" spans="26:27" ht="14.35">
      <c r="Z494" s="17" t="s">
        <v>1553</v>
      </c>
      <c r="AA494" s="36" t="s">
        <v>2150</v>
      </c>
    </row>
    <row r="495" spans="26:27" ht="14.35">
      <c r="Z495" s="17" t="s">
        <v>1554</v>
      </c>
      <c r="AA495" s="36" t="s">
        <v>2151</v>
      </c>
    </row>
    <row r="496" spans="26:27" ht="14.35">
      <c r="Z496" s="17" t="s">
        <v>537</v>
      </c>
      <c r="AA496" s="36" t="s">
        <v>2152</v>
      </c>
    </row>
    <row r="497" spans="26:27" ht="14.35">
      <c r="Z497" s="17" t="s">
        <v>298</v>
      </c>
      <c r="AA497" s="36" t="s">
        <v>2153</v>
      </c>
    </row>
    <row r="498" spans="26:27" ht="14.35">
      <c r="Z498" s="17" t="s">
        <v>68</v>
      </c>
      <c r="AA498" s="36" t="s">
        <v>2154</v>
      </c>
    </row>
    <row r="499" spans="26:27" ht="14.35">
      <c r="Z499" s="17" t="s">
        <v>1301</v>
      </c>
      <c r="AA499" s="36" t="s">
        <v>2155</v>
      </c>
    </row>
    <row r="500" spans="26:27" ht="14.35">
      <c r="Z500" s="17" t="s">
        <v>1302</v>
      </c>
      <c r="AA500" s="36" t="s">
        <v>2156</v>
      </c>
    </row>
    <row r="501" spans="26:27" ht="14.35">
      <c r="Z501" s="17" t="s">
        <v>945</v>
      </c>
      <c r="AA501" s="36" t="s">
        <v>2157</v>
      </c>
    </row>
    <row r="502" spans="26:27" ht="14.35">
      <c r="Z502" s="17" t="s">
        <v>1555</v>
      </c>
      <c r="AA502" s="36" t="s">
        <v>2158</v>
      </c>
    </row>
    <row r="503" spans="26:27" ht="14.35">
      <c r="Z503" s="17" t="s">
        <v>946</v>
      </c>
      <c r="AA503" s="36" t="s">
        <v>2159</v>
      </c>
    </row>
    <row r="504" spans="26:27" ht="14.35">
      <c r="Z504" s="17" t="s">
        <v>1468</v>
      </c>
      <c r="AA504" s="36" t="s">
        <v>2160</v>
      </c>
    </row>
    <row r="505" spans="26:27" ht="14.35">
      <c r="Z505" s="17" t="s">
        <v>725</v>
      </c>
      <c r="AA505" s="36" t="s">
        <v>2161</v>
      </c>
    </row>
    <row r="506" spans="26:27" ht="14.35">
      <c r="Z506" s="17" t="s">
        <v>86</v>
      </c>
      <c r="AA506" s="36" t="s">
        <v>2162</v>
      </c>
    </row>
    <row r="507" spans="26:27" ht="14.35">
      <c r="Z507" s="17" t="s">
        <v>1143</v>
      </c>
      <c r="AA507" s="36" t="s">
        <v>2163</v>
      </c>
    </row>
    <row r="508" spans="26:27" ht="14.35">
      <c r="Z508" s="17" t="s">
        <v>947</v>
      </c>
      <c r="AA508" s="36" t="s">
        <v>2164</v>
      </c>
    </row>
    <row r="509" spans="26:27" ht="14.35">
      <c r="Z509" s="17" t="s">
        <v>422</v>
      </c>
      <c r="AA509" s="36" t="s">
        <v>2165</v>
      </c>
    </row>
    <row r="510" spans="26:27" ht="14.35">
      <c r="Z510" s="17" t="s">
        <v>1144</v>
      </c>
      <c r="AA510" s="36" t="s">
        <v>2166</v>
      </c>
    </row>
    <row r="511" spans="26:27" ht="14.35">
      <c r="Z511" s="17" t="s">
        <v>726</v>
      </c>
      <c r="AA511" s="36" t="s">
        <v>2167</v>
      </c>
    </row>
    <row r="512" spans="26:27" ht="14.35">
      <c r="Z512" s="17" t="s">
        <v>1469</v>
      </c>
      <c r="AA512" s="36" t="s">
        <v>2168</v>
      </c>
    </row>
    <row r="513" spans="26:27" ht="14.35">
      <c r="Z513" s="17" t="s">
        <v>880</v>
      </c>
      <c r="AA513" s="36" t="s">
        <v>2169</v>
      </c>
    </row>
    <row r="514" spans="26:27" ht="14.35">
      <c r="Z514" s="17" t="s">
        <v>727</v>
      </c>
      <c r="AA514" s="36" t="s">
        <v>2170</v>
      </c>
    </row>
    <row r="515" spans="26:27" ht="14.35">
      <c r="Z515" s="17" t="s">
        <v>728</v>
      </c>
      <c r="AA515" s="36" t="s">
        <v>2171</v>
      </c>
    </row>
    <row r="516" spans="26:27" ht="14.35">
      <c r="Z516" s="17" t="s">
        <v>729</v>
      </c>
      <c r="AA516" s="36" t="s">
        <v>2172</v>
      </c>
    </row>
    <row r="517" spans="26:27" ht="14.35">
      <c r="Z517" s="17" t="s">
        <v>1145</v>
      </c>
      <c r="AA517" s="36" t="s">
        <v>2173</v>
      </c>
    </row>
    <row r="518" spans="26:27" ht="14.35">
      <c r="Z518" s="17" t="s">
        <v>1470</v>
      </c>
      <c r="AA518" s="36" t="s">
        <v>2174</v>
      </c>
    </row>
    <row r="519" spans="26:27" ht="14.35">
      <c r="Z519" s="17" t="s">
        <v>730</v>
      </c>
      <c r="AA519" s="36" t="s">
        <v>2175</v>
      </c>
    </row>
    <row r="520" spans="26:27" ht="14.35">
      <c r="Z520" s="17" t="s">
        <v>1303</v>
      </c>
      <c r="AA520" s="36" t="s">
        <v>2176</v>
      </c>
    </row>
    <row r="521" spans="26:27" ht="14.35">
      <c r="Z521" s="17" t="s">
        <v>55</v>
      </c>
      <c r="AA521" s="36" t="s">
        <v>2177</v>
      </c>
    </row>
    <row r="522" spans="26:27" ht="14.35">
      <c r="Z522" s="17" t="s">
        <v>1471</v>
      </c>
      <c r="AA522" s="36" t="s">
        <v>2178</v>
      </c>
    </row>
    <row r="523" spans="26:27" ht="14.35">
      <c r="Z523" s="17" t="s">
        <v>168</v>
      </c>
      <c r="AA523" s="36" t="s">
        <v>2179</v>
      </c>
    </row>
    <row r="524" spans="26:27" ht="14.35">
      <c r="Z524" s="17" t="s">
        <v>1472</v>
      </c>
      <c r="AA524" s="36" t="s">
        <v>2180</v>
      </c>
    </row>
    <row r="525" spans="26:27" ht="14.35">
      <c r="Z525" s="17" t="s">
        <v>299</v>
      </c>
      <c r="AA525" s="36" t="s">
        <v>2181</v>
      </c>
    </row>
    <row r="526" spans="26:27" ht="14.35">
      <c r="Z526" s="17" t="s">
        <v>54</v>
      </c>
      <c r="AA526" s="36" t="s">
        <v>2182</v>
      </c>
    </row>
    <row r="527" spans="26:27" ht="14.35">
      <c r="Z527" s="17" t="s">
        <v>1304</v>
      </c>
      <c r="AA527" s="36" t="s">
        <v>2183</v>
      </c>
    </row>
    <row r="528" spans="26:27" ht="14.35">
      <c r="Z528" s="17" t="s">
        <v>1556</v>
      </c>
      <c r="AA528" s="36" t="s">
        <v>2184</v>
      </c>
    </row>
    <row r="529" spans="26:27" ht="14.35">
      <c r="Z529" s="17" t="s">
        <v>169</v>
      </c>
      <c r="AA529" s="36" t="s">
        <v>2185</v>
      </c>
    </row>
    <row r="530" spans="26:27" ht="14.35">
      <c r="Z530" s="17" t="s">
        <v>1305</v>
      </c>
      <c r="AA530" s="36" t="s">
        <v>2186</v>
      </c>
    </row>
    <row r="531" spans="26:27" ht="14.35">
      <c r="Z531" s="17" t="s">
        <v>170</v>
      </c>
      <c r="AA531" s="36" t="s">
        <v>2187</v>
      </c>
    </row>
    <row r="532" spans="26:27" ht="14.35">
      <c r="Z532" s="17" t="s">
        <v>300</v>
      </c>
      <c r="AA532" s="36" t="s">
        <v>2188</v>
      </c>
    </row>
    <row r="533" spans="26:27" ht="14.35">
      <c r="Z533" s="17" t="s">
        <v>538</v>
      </c>
      <c r="AA533" s="36" t="s">
        <v>2189</v>
      </c>
    </row>
    <row r="534" spans="26:27" ht="14.35">
      <c r="Z534" s="17" t="s">
        <v>171</v>
      </c>
      <c r="AA534" s="36" t="s">
        <v>2190</v>
      </c>
    </row>
    <row r="535" spans="26:27" ht="14.35">
      <c r="Z535" s="17" t="s">
        <v>1306</v>
      </c>
      <c r="AA535" s="36" t="s">
        <v>2191</v>
      </c>
    </row>
    <row r="536" spans="26:27" ht="14.35">
      <c r="Z536" s="17" t="s">
        <v>172</v>
      </c>
      <c r="AA536" s="36" t="s">
        <v>2192</v>
      </c>
    </row>
    <row r="537" spans="26:27" ht="14.35">
      <c r="Z537" s="17" t="s">
        <v>1146</v>
      </c>
      <c r="AA537" s="36" t="s">
        <v>2193</v>
      </c>
    </row>
    <row r="538" spans="26:27" ht="14.35">
      <c r="Z538" s="17" t="s">
        <v>173</v>
      </c>
      <c r="AA538" s="36" t="s">
        <v>2194</v>
      </c>
    </row>
    <row r="539" spans="26:27" ht="14.35">
      <c r="Z539" s="17" t="s">
        <v>731</v>
      </c>
      <c r="AA539" s="36" t="s">
        <v>2195</v>
      </c>
    </row>
    <row r="540" spans="26:27" ht="14.35">
      <c r="Z540" s="17" t="s">
        <v>1401</v>
      </c>
      <c r="AA540" s="36" t="s">
        <v>2196</v>
      </c>
    </row>
    <row r="541" spans="26:27" ht="14.35">
      <c r="Z541" s="17" t="s">
        <v>539</v>
      </c>
      <c r="AA541" s="36" t="s">
        <v>2197</v>
      </c>
    </row>
    <row r="542" spans="26:27" ht="14.35">
      <c r="Z542" s="17" t="s">
        <v>540</v>
      </c>
      <c r="AA542" s="36" t="s">
        <v>2198</v>
      </c>
    </row>
    <row r="543" spans="26:27" ht="14.35">
      <c r="Z543" s="17" t="s">
        <v>301</v>
      </c>
      <c r="AA543" s="36" t="s">
        <v>2199</v>
      </c>
    </row>
    <row r="544" spans="26:27" ht="14.35">
      <c r="Z544" s="17" t="s">
        <v>732</v>
      </c>
      <c r="AA544" s="36" t="s">
        <v>2200</v>
      </c>
    </row>
    <row r="545" spans="26:27" ht="14.35">
      <c r="Z545" s="17" t="s">
        <v>174</v>
      </c>
      <c r="AA545" s="36" t="s">
        <v>2201</v>
      </c>
    </row>
    <row r="546" spans="26:27" ht="14.35">
      <c r="Z546" s="17" t="s">
        <v>175</v>
      </c>
      <c r="AA546" s="36" t="s">
        <v>2202</v>
      </c>
    </row>
    <row r="547" spans="26:27" ht="14.35">
      <c r="Z547" s="17" t="s">
        <v>541</v>
      </c>
      <c r="AA547" s="36" t="s">
        <v>2203</v>
      </c>
    </row>
    <row r="548" spans="26:27" ht="14.35">
      <c r="Z548" s="17" t="s">
        <v>34</v>
      </c>
      <c r="AA548" s="36" t="s">
        <v>2204</v>
      </c>
    </row>
    <row r="549" spans="26:27" ht="14.35">
      <c r="Z549" s="17" t="s">
        <v>948</v>
      </c>
      <c r="AA549" s="36" t="s">
        <v>2205</v>
      </c>
    </row>
    <row r="550" spans="26:27" ht="14.35">
      <c r="Z550" s="17" t="s">
        <v>176</v>
      </c>
      <c r="AA550" s="36" t="s">
        <v>2206</v>
      </c>
    </row>
    <row r="551" spans="26:27" ht="14.35">
      <c r="Z551" s="17" t="s">
        <v>423</v>
      </c>
      <c r="AA551" s="36" t="s">
        <v>2207</v>
      </c>
    </row>
    <row r="552" spans="26:27" ht="14.35">
      <c r="Z552" s="17" t="s">
        <v>424</v>
      </c>
      <c r="AA552" s="36" t="s">
        <v>2208</v>
      </c>
    </row>
    <row r="553" spans="26:27" ht="14.35">
      <c r="Z553" s="17" t="s">
        <v>949</v>
      </c>
      <c r="AA553" s="36" t="s">
        <v>2209</v>
      </c>
    </row>
    <row r="554" spans="26:27" ht="14.35">
      <c r="Z554" s="17" t="s">
        <v>1307</v>
      </c>
      <c r="AA554" s="36" t="s">
        <v>2210</v>
      </c>
    </row>
    <row r="555" spans="26:27" ht="14.35">
      <c r="Z555" s="17" t="s">
        <v>1473</v>
      </c>
      <c r="AA555" s="36" t="s">
        <v>2211</v>
      </c>
    </row>
    <row r="556" spans="26:27" ht="14.35">
      <c r="Z556" s="17" t="s">
        <v>950</v>
      </c>
      <c r="AA556" s="36" t="s">
        <v>2212</v>
      </c>
    </row>
    <row r="557" spans="26:27" ht="14.35">
      <c r="Z557" s="17" t="s">
        <v>78</v>
      </c>
      <c r="AA557" s="36" t="s">
        <v>2213</v>
      </c>
    </row>
    <row r="558" spans="26:27" ht="14.35">
      <c r="Z558" s="17" t="s">
        <v>302</v>
      </c>
      <c r="AA558" s="36" t="s">
        <v>2214</v>
      </c>
    </row>
    <row r="559" spans="26:27" ht="14.35">
      <c r="Z559" s="17" t="s">
        <v>1474</v>
      </c>
      <c r="AA559" s="36" t="s">
        <v>2215</v>
      </c>
    </row>
    <row r="560" spans="26:27" ht="14.35">
      <c r="Z560" s="17" t="s">
        <v>303</v>
      </c>
      <c r="AA560" s="36" t="s">
        <v>2216</v>
      </c>
    </row>
    <row r="561" spans="26:27" ht="14.35">
      <c r="Z561" s="17" t="s">
        <v>47</v>
      </c>
      <c r="AA561" s="36" t="s">
        <v>2217</v>
      </c>
    </row>
    <row r="562" spans="26:27" ht="14.35">
      <c r="Z562" s="17" t="s">
        <v>1475</v>
      </c>
      <c r="AA562" s="36" t="s">
        <v>2218</v>
      </c>
    </row>
    <row r="563" spans="26:27" ht="14.35">
      <c r="Z563" s="17" t="s">
        <v>1147</v>
      </c>
      <c r="AA563" s="36" t="s">
        <v>2219</v>
      </c>
    </row>
    <row r="564" spans="26:27" ht="14.35">
      <c r="Z564" s="17" t="s">
        <v>1402</v>
      </c>
      <c r="AA564" s="36" t="s">
        <v>2220</v>
      </c>
    </row>
    <row r="565" spans="26:27" ht="14.35">
      <c r="Z565" s="17" t="s">
        <v>733</v>
      </c>
      <c r="AA565" s="36" t="s">
        <v>2221</v>
      </c>
    </row>
    <row r="566" spans="26:27" ht="14.35">
      <c r="Z566" s="17" t="s">
        <v>304</v>
      </c>
      <c r="AA566" s="36" t="s">
        <v>2222</v>
      </c>
    </row>
    <row r="567" spans="26:27" ht="14.35">
      <c r="Z567" s="17" t="s">
        <v>1308</v>
      </c>
      <c r="AA567" s="36" t="s">
        <v>2223</v>
      </c>
    </row>
    <row r="568" spans="26:27" ht="14.35">
      <c r="Z568" s="17" t="s">
        <v>542</v>
      </c>
      <c r="AA568" s="36" t="s">
        <v>2224</v>
      </c>
    </row>
    <row r="569" spans="26:27" ht="14.35">
      <c r="Z569" s="17" t="s">
        <v>305</v>
      </c>
      <c r="AA569" s="36" t="s">
        <v>2225</v>
      </c>
    </row>
    <row r="570" spans="26:27" ht="14.35">
      <c r="Z570" s="17" t="s">
        <v>1309</v>
      </c>
      <c r="AA570" s="36" t="s">
        <v>2226</v>
      </c>
    </row>
    <row r="571" spans="26:27" ht="14.35">
      <c r="Z571" s="17" t="s">
        <v>425</v>
      </c>
      <c r="AA571" s="36" t="s">
        <v>2227</v>
      </c>
    </row>
    <row r="572" spans="26:27" ht="14.35">
      <c r="Z572" s="17" t="s">
        <v>177</v>
      </c>
      <c r="AA572" s="36" t="s">
        <v>2228</v>
      </c>
    </row>
    <row r="573" spans="26:27" ht="14.35">
      <c r="Z573" s="17" t="s">
        <v>178</v>
      </c>
      <c r="AA573" s="36" t="s">
        <v>2229</v>
      </c>
    </row>
    <row r="574" spans="26:27" ht="14.35">
      <c r="Z574" s="17" t="s">
        <v>951</v>
      </c>
      <c r="AA574" s="36" t="s">
        <v>2230</v>
      </c>
    </row>
    <row r="575" spans="26:27" ht="14.35">
      <c r="Z575" s="17" t="s">
        <v>1476</v>
      </c>
      <c r="AA575" s="36" t="s">
        <v>2231</v>
      </c>
    </row>
    <row r="576" spans="26:27" ht="14.35">
      <c r="Z576" s="17" t="s">
        <v>734</v>
      </c>
      <c r="AA576" s="36" t="s">
        <v>2232</v>
      </c>
    </row>
    <row r="577" spans="26:27" ht="14.35">
      <c r="Z577" s="17" t="s">
        <v>735</v>
      </c>
      <c r="AA577" s="36" t="s">
        <v>2233</v>
      </c>
    </row>
    <row r="578" spans="26:27" ht="14.35">
      <c r="Z578" s="17" t="s">
        <v>48</v>
      </c>
      <c r="AA578" s="36" t="s">
        <v>2234</v>
      </c>
    </row>
    <row r="579" spans="26:27" ht="14.35">
      <c r="Z579" s="17" t="s">
        <v>952</v>
      </c>
      <c r="AA579" s="36" t="s">
        <v>2235</v>
      </c>
    </row>
    <row r="580" spans="26:27" ht="14.35">
      <c r="Z580" s="17" t="s">
        <v>1477</v>
      </c>
      <c r="AA580" s="36" t="s">
        <v>2236</v>
      </c>
    </row>
    <row r="581" spans="26:27" ht="14.35">
      <c r="Z581" s="17" t="s">
        <v>953</v>
      </c>
      <c r="AA581" s="36" t="s">
        <v>2237</v>
      </c>
    </row>
    <row r="582" spans="26:27" ht="14.35">
      <c r="Z582" s="17" t="s">
        <v>1478</v>
      </c>
      <c r="AA582" s="36" t="s">
        <v>2238</v>
      </c>
    </row>
    <row r="583" spans="26:27" ht="14.35">
      <c r="Z583" s="17" t="s">
        <v>306</v>
      </c>
      <c r="AA583" s="36" t="s">
        <v>2239</v>
      </c>
    </row>
    <row r="584" spans="26:27" ht="14.35">
      <c r="Z584" s="17" t="s">
        <v>426</v>
      </c>
      <c r="AA584" s="36" t="s">
        <v>2240</v>
      </c>
    </row>
    <row r="585" spans="26:27" ht="14.35">
      <c r="Z585" s="17" t="s">
        <v>307</v>
      </c>
      <c r="AA585" s="36" t="s">
        <v>2241</v>
      </c>
    </row>
    <row r="586" spans="26:27" ht="14.35">
      <c r="Z586" s="17" t="s">
        <v>179</v>
      </c>
      <c r="AA586" s="36" t="s">
        <v>2242</v>
      </c>
    </row>
    <row r="587" spans="26:27" ht="14.35">
      <c r="Z587" s="17" t="s">
        <v>308</v>
      </c>
      <c r="AA587" s="36" t="s">
        <v>2243</v>
      </c>
    </row>
    <row r="588" spans="26:27" ht="14.35">
      <c r="Z588" s="17" t="s">
        <v>736</v>
      </c>
      <c r="AA588" s="36" t="s">
        <v>2244</v>
      </c>
    </row>
    <row r="589" spans="26:27" ht="14.35">
      <c r="Z589" s="17" t="s">
        <v>737</v>
      </c>
      <c r="AA589" s="36" t="s">
        <v>2245</v>
      </c>
    </row>
    <row r="590" spans="26:27" ht="14.35">
      <c r="Z590" s="17" t="s">
        <v>1403</v>
      </c>
      <c r="AA590" s="36" t="s">
        <v>2246</v>
      </c>
    </row>
    <row r="591" spans="26:27" ht="14.35">
      <c r="Z591" s="17" t="s">
        <v>309</v>
      </c>
      <c r="AA591" s="36" t="s">
        <v>2247</v>
      </c>
    </row>
    <row r="592" spans="26:27" ht="14.35">
      <c r="Z592" s="17" t="s">
        <v>180</v>
      </c>
      <c r="AA592" s="36" t="s">
        <v>2248</v>
      </c>
    </row>
    <row r="593" spans="26:27" ht="14.35">
      <c r="Z593" s="17" t="s">
        <v>181</v>
      </c>
      <c r="AA593" s="36" t="s">
        <v>2249</v>
      </c>
    </row>
    <row r="594" spans="26:27" ht="14.35">
      <c r="Z594" s="17" t="s">
        <v>1148</v>
      </c>
      <c r="AA594" s="36" t="s">
        <v>2250</v>
      </c>
    </row>
    <row r="595" spans="26:27" ht="14.35">
      <c r="Z595" s="17" t="s">
        <v>1310</v>
      </c>
      <c r="AA595" s="36" t="s">
        <v>2251</v>
      </c>
    </row>
    <row r="596" spans="26:27" ht="14.35">
      <c r="Z596" s="17" t="s">
        <v>954</v>
      </c>
      <c r="AA596" s="36" t="s">
        <v>2252</v>
      </c>
    </row>
    <row r="597" spans="26:27" ht="14.35">
      <c r="Z597" s="17" t="s">
        <v>310</v>
      </c>
      <c r="AA597" s="36" t="s">
        <v>2253</v>
      </c>
    </row>
    <row r="598" spans="26:27" ht="14.35">
      <c r="Z598" s="17" t="s">
        <v>738</v>
      </c>
      <c r="AA598" s="36" t="s">
        <v>2254</v>
      </c>
    </row>
    <row r="599" spans="26:27" ht="14.35">
      <c r="Z599" s="17" t="s">
        <v>1149</v>
      </c>
      <c r="AA599" s="36" t="s">
        <v>2255</v>
      </c>
    </row>
    <row r="600" spans="26:27" ht="14.35">
      <c r="Z600" s="17" t="s">
        <v>739</v>
      </c>
      <c r="AA600" s="36" t="s">
        <v>2256</v>
      </c>
    </row>
    <row r="601" spans="26:27" ht="14.35">
      <c r="Z601" s="17" t="s">
        <v>311</v>
      </c>
      <c r="AA601" s="36" t="s">
        <v>2257</v>
      </c>
    </row>
    <row r="602" spans="26:27" ht="14.35">
      <c r="Z602" s="17" t="s">
        <v>740</v>
      </c>
      <c r="AA602" s="36" t="s">
        <v>2258</v>
      </c>
    </row>
    <row r="603" spans="26:27" ht="14.35">
      <c r="Z603" s="17" t="s">
        <v>955</v>
      </c>
      <c r="AA603" s="36" t="s">
        <v>2259</v>
      </c>
    </row>
    <row r="604" spans="26:27" ht="14.35">
      <c r="Z604" s="17" t="s">
        <v>1557</v>
      </c>
      <c r="AA604" s="36" t="s">
        <v>2260</v>
      </c>
    </row>
    <row r="605" spans="26:27" ht="14.35">
      <c r="Z605" s="17" t="s">
        <v>741</v>
      </c>
      <c r="AA605" s="36" t="s">
        <v>2261</v>
      </c>
    </row>
    <row r="606" spans="26:27" ht="14.35">
      <c r="Z606" s="17" t="s">
        <v>742</v>
      </c>
      <c r="AA606" s="36" t="s">
        <v>2262</v>
      </c>
    </row>
    <row r="607" spans="26:27" ht="14.35">
      <c r="Z607" s="17" t="s">
        <v>743</v>
      </c>
      <c r="AA607" s="36" t="s">
        <v>2263</v>
      </c>
    </row>
    <row r="608" spans="26:27" ht="14.35">
      <c r="Z608" s="17" t="s">
        <v>427</v>
      </c>
      <c r="AA608" s="36" t="s">
        <v>2264</v>
      </c>
    </row>
    <row r="609" spans="26:27" ht="14.35">
      <c r="Z609" s="17" t="s">
        <v>744</v>
      </c>
      <c r="AA609" s="36" t="s">
        <v>2265</v>
      </c>
    </row>
    <row r="610" spans="26:27" ht="14.35">
      <c r="Z610" s="17" t="s">
        <v>1311</v>
      </c>
      <c r="AA610" s="36" t="s">
        <v>2266</v>
      </c>
    </row>
    <row r="611" spans="26:27" ht="14.35">
      <c r="Z611" s="17" t="s">
        <v>745</v>
      </c>
      <c r="AA611" s="36" t="s">
        <v>2267</v>
      </c>
    </row>
    <row r="612" spans="26:27" ht="14.35">
      <c r="Z612" s="17" t="s">
        <v>1150</v>
      </c>
      <c r="AA612" s="36" t="s">
        <v>2268</v>
      </c>
    </row>
    <row r="613" spans="26:27" ht="14.35">
      <c r="Z613" s="17" t="s">
        <v>1151</v>
      </c>
      <c r="AA613" s="36" t="s">
        <v>2269</v>
      </c>
    </row>
    <row r="614" spans="26:27" ht="14.35">
      <c r="Z614" s="17" t="s">
        <v>746</v>
      </c>
      <c r="AA614" s="36" t="s">
        <v>2270</v>
      </c>
    </row>
    <row r="615" spans="26:27" ht="14.35">
      <c r="Z615" s="17" t="s">
        <v>428</v>
      </c>
      <c r="AA615" s="36" t="s">
        <v>2271</v>
      </c>
    </row>
    <row r="616" spans="26:27" ht="14.35">
      <c r="Z616" s="17" t="s">
        <v>1312</v>
      </c>
      <c r="AA616" s="36" t="s">
        <v>2272</v>
      </c>
    </row>
    <row r="617" spans="26:27" ht="14.35">
      <c r="Z617" s="17" t="s">
        <v>1313</v>
      </c>
      <c r="AA617" s="36" t="s">
        <v>2273</v>
      </c>
    </row>
    <row r="618" spans="26:27" ht="14.35">
      <c r="Z618" s="17" t="s">
        <v>543</v>
      </c>
      <c r="AA618" s="36" t="s">
        <v>2274</v>
      </c>
    </row>
    <row r="619" spans="26:27" ht="14.35">
      <c r="Z619" s="17" t="s">
        <v>1479</v>
      </c>
      <c r="AA619" s="36" t="s">
        <v>2275</v>
      </c>
    </row>
    <row r="620" spans="26:27" ht="14.35">
      <c r="Z620" s="17" t="s">
        <v>1558</v>
      </c>
      <c r="AA620" s="36" t="s">
        <v>2276</v>
      </c>
    </row>
    <row r="621" spans="26:27" ht="14.35">
      <c r="Z621" s="17" t="s">
        <v>101</v>
      </c>
      <c r="AA621" s="36" t="s">
        <v>2277</v>
      </c>
    </row>
    <row r="622" spans="26:27" ht="14.35">
      <c r="Z622" s="17" t="s">
        <v>182</v>
      </c>
      <c r="AA622" s="36" t="s">
        <v>2278</v>
      </c>
    </row>
    <row r="623" spans="26:27" ht="14.35">
      <c r="Z623" s="17" t="s">
        <v>1152</v>
      </c>
      <c r="AA623" s="36" t="s">
        <v>2279</v>
      </c>
    </row>
    <row r="624" spans="26:27" ht="14.35">
      <c r="Z624" s="17" t="s">
        <v>956</v>
      </c>
      <c r="AA624" s="36" t="s">
        <v>2280</v>
      </c>
    </row>
    <row r="625" spans="26:27" ht="14.35">
      <c r="Z625" s="17" t="s">
        <v>1153</v>
      </c>
      <c r="AA625" s="36" t="s">
        <v>2281</v>
      </c>
    </row>
    <row r="626" spans="26:27" ht="14.35">
      <c r="Z626" s="17" t="s">
        <v>1154</v>
      </c>
      <c r="AA626" s="36" t="s">
        <v>2282</v>
      </c>
    </row>
    <row r="627" spans="26:27" ht="14.35">
      <c r="Z627" s="17" t="s">
        <v>747</v>
      </c>
      <c r="AA627" s="36" t="s">
        <v>2283</v>
      </c>
    </row>
    <row r="628" spans="26:27" ht="14.35">
      <c r="Z628" s="17" t="s">
        <v>748</v>
      </c>
      <c r="AA628" s="36" t="s">
        <v>2284</v>
      </c>
    </row>
    <row r="629" spans="26:27" ht="14.35">
      <c r="Z629" s="17" t="s">
        <v>749</v>
      </c>
      <c r="AA629" s="36" t="s">
        <v>2285</v>
      </c>
    </row>
    <row r="630" spans="26:27" ht="14.35">
      <c r="Z630" s="17" t="s">
        <v>69</v>
      </c>
      <c r="AA630" s="36" t="s">
        <v>2286</v>
      </c>
    </row>
    <row r="631" spans="26:27" ht="14.35">
      <c r="Z631" s="17" t="s">
        <v>1480</v>
      </c>
      <c r="AA631" s="36" t="s">
        <v>2287</v>
      </c>
    </row>
    <row r="632" spans="26:27" ht="14.35">
      <c r="Z632" s="17" t="s">
        <v>957</v>
      </c>
      <c r="AA632" s="36" t="s">
        <v>2288</v>
      </c>
    </row>
    <row r="633" spans="26:27" ht="14.35">
      <c r="Z633" s="17" t="s">
        <v>958</v>
      </c>
      <c r="AA633" s="36" t="s">
        <v>2289</v>
      </c>
    </row>
    <row r="634" spans="26:27" ht="14.35">
      <c r="Z634" s="17" t="s">
        <v>959</v>
      </c>
      <c r="AA634" s="36" t="s">
        <v>2290</v>
      </c>
    </row>
    <row r="635" spans="26:27" ht="14.35">
      <c r="Z635" s="17" t="s">
        <v>87</v>
      </c>
      <c r="AA635" s="36" t="s">
        <v>2291</v>
      </c>
    </row>
    <row r="636" spans="26:27" ht="14.35">
      <c r="Z636" s="17" t="s">
        <v>1481</v>
      </c>
      <c r="AA636" s="36" t="s">
        <v>2292</v>
      </c>
    </row>
    <row r="637" spans="26:27" ht="14.35">
      <c r="Z637" s="17" t="s">
        <v>312</v>
      </c>
      <c r="AA637" s="36" t="s">
        <v>2293</v>
      </c>
    </row>
    <row r="638" spans="26:27" ht="14.35">
      <c r="Z638" s="17" t="s">
        <v>960</v>
      </c>
      <c r="AA638" s="36" t="s">
        <v>2294</v>
      </c>
    </row>
    <row r="639" spans="26:27" ht="14.35">
      <c r="Z639" s="17" t="s">
        <v>750</v>
      </c>
      <c r="AA639" s="36" t="s">
        <v>2295</v>
      </c>
    </row>
    <row r="640" spans="26:27" ht="14.35">
      <c r="Z640" s="17" t="s">
        <v>183</v>
      </c>
      <c r="AA640" s="36" t="s">
        <v>2296</v>
      </c>
    </row>
    <row r="641" spans="26:27" ht="14.35">
      <c r="Z641" s="17" t="s">
        <v>1404</v>
      </c>
      <c r="AA641" s="36" t="s">
        <v>2297</v>
      </c>
    </row>
    <row r="642" spans="26:27" ht="14.35">
      <c r="Z642" s="17" t="s">
        <v>184</v>
      </c>
      <c r="AA642" s="36" t="s">
        <v>2298</v>
      </c>
    </row>
    <row r="643" spans="26:27" ht="14.35">
      <c r="Z643" s="17" t="s">
        <v>751</v>
      </c>
      <c r="AA643" s="36" t="s">
        <v>2299</v>
      </c>
    </row>
    <row r="644" spans="26:27" ht="14.35">
      <c r="Z644" s="17" t="s">
        <v>1405</v>
      </c>
      <c r="AA644" s="36" t="s">
        <v>2300</v>
      </c>
    </row>
    <row r="645" spans="26:27" ht="14.35">
      <c r="Z645" s="17" t="s">
        <v>185</v>
      </c>
      <c r="AA645" s="36" t="s">
        <v>2301</v>
      </c>
    </row>
    <row r="646" spans="26:27" ht="14.35">
      <c r="Z646" s="17" t="s">
        <v>1314</v>
      </c>
      <c r="AA646" s="36" t="s">
        <v>2302</v>
      </c>
    </row>
    <row r="647" spans="26:27" ht="14.35">
      <c r="Z647" s="17" t="s">
        <v>1155</v>
      </c>
      <c r="AA647" s="36" t="s">
        <v>2303</v>
      </c>
    </row>
    <row r="648" spans="26:27" ht="14.35">
      <c r="Z648" s="17" t="s">
        <v>313</v>
      </c>
      <c r="AA648" s="36" t="s">
        <v>2304</v>
      </c>
    </row>
    <row r="649" spans="26:27" ht="14.35">
      <c r="Z649" s="17" t="s">
        <v>1156</v>
      </c>
      <c r="AA649" s="36" t="s">
        <v>2305</v>
      </c>
    </row>
    <row r="650" spans="26:27" ht="14.35">
      <c r="Z650" s="17" t="s">
        <v>186</v>
      </c>
      <c r="AA650" s="36" t="s">
        <v>2306</v>
      </c>
    </row>
    <row r="651" spans="26:27" ht="14.35">
      <c r="Z651" s="17" t="s">
        <v>314</v>
      </c>
      <c r="AA651" s="36" t="s">
        <v>2307</v>
      </c>
    </row>
    <row r="652" spans="26:27" ht="14.35">
      <c r="Z652" s="17" t="s">
        <v>187</v>
      </c>
      <c r="AA652" s="36" t="s">
        <v>2308</v>
      </c>
    </row>
    <row r="653" spans="26:27" ht="14.35">
      <c r="Z653" s="17" t="s">
        <v>429</v>
      </c>
      <c r="AA653" s="36" t="s">
        <v>2309</v>
      </c>
    </row>
    <row r="654" spans="26:27" ht="14.35">
      <c r="Z654" s="17" t="s">
        <v>752</v>
      </c>
      <c r="AA654" s="36" t="s">
        <v>2310</v>
      </c>
    </row>
    <row r="655" spans="26:27" ht="14.35">
      <c r="Z655" s="17" t="s">
        <v>1315</v>
      </c>
      <c r="AA655" s="36" t="s">
        <v>2311</v>
      </c>
    </row>
    <row r="656" spans="26:27" ht="14.35">
      <c r="Z656" s="17" t="s">
        <v>544</v>
      </c>
      <c r="AA656" s="36" t="s">
        <v>2312</v>
      </c>
    </row>
    <row r="657" spans="26:27" ht="14.35">
      <c r="Z657" s="17" t="s">
        <v>961</v>
      </c>
      <c r="AA657" s="36" t="s">
        <v>2313</v>
      </c>
    </row>
    <row r="658" spans="26:27" ht="14.35">
      <c r="Z658" s="17" t="s">
        <v>753</v>
      </c>
      <c r="AA658" s="36" t="s">
        <v>2314</v>
      </c>
    </row>
    <row r="659" spans="26:27" ht="14.35">
      <c r="Z659" s="17" t="s">
        <v>962</v>
      </c>
      <c r="AA659" s="36" t="s">
        <v>2315</v>
      </c>
    </row>
    <row r="660" spans="26:27" ht="14.35">
      <c r="Z660" s="17" t="s">
        <v>315</v>
      </c>
      <c r="AA660" s="36" t="s">
        <v>2316</v>
      </c>
    </row>
    <row r="661" spans="26:27" ht="14.35">
      <c r="Z661" s="17" t="s">
        <v>1157</v>
      </c>
      <c r="AA661" s="36" t="s">
        <v>2317</v>
      </c>
    </row>
    <row r="662" spans="26:27" ht="14.35">
      <c r="Z662" s="17" t="s">
        <v>545</v>
      </c>
      <c r="AA662" s="36" t="s">
        <v>2318</v>
      </c>
    </row>
    <row r="663" spans="26:27" ht="14.35">
      <c r="Z663" s="17" t="s">
        <v>1158</v>
      </c>
      <c r="AA663" s="36" t="s">
        <v>2319</v>
      </c>
    </row>
    <row r="664" spans="26:27" ht="14.35">
      <c r="Z664" s="17" t="s">
        <v>1406</v>
      </c>
      <c r="AA664" s="36" t="s">
        <v>2320</v>
      </c>
    </row>
    <row r="665" spans="26:27" ht="14.35">
      <c r="Z665" s="17" t="s">
        <v>188</v>
      </c>
      <c r="AA665" s="36" t="s">
        <v>2321</v>
      </c>
    </row>
    <row r="666" spans="26:27" ht="14.35">
      <c r="Z666" s="17" t="s">
        <v>1159</v>
      </c>
      <c r="AA666" s="36" t="s">
        <v>2322</v>
      </c>
    </row>
    <row r="667" spans="26:27" ht="14.35">
      <c r="Z667" s="17" t="s">
        <v>1316</v>
      </c>
      <c r="AA667" s="36" t="s">
        <v>2323</v>
      </c>
    </row>
    <row r="668" spans="26:27" ht="14.35">
      <c r="Z668" s="17" t="s">
        <v>1407</v>
      </c>
      <c r="AA668" s="36" t="s">
        <v>2324</v>
      </c>
    </row>
    <row r="669" spans="26:27" ht="14.35">
      <c r="Z669" s="17" t="s">
        <v>430</v>
      </c>
      <c r="AA669" s="36" t="s">
        <v>2325</v>
      </c>
    </row>
    <row r="670" spans="26:27" ht="14.35">
      <c r="Z670" s="17" t="s">
        <v>546</v>
      </c>
      <c r="AA670" s="36" t="s">
        <v>2326</v>
      </c>
    </row>
    <row r="671" spans="26:27" ht="14.35">
      <c r="Z671" s="17" t="s">
        <v>189</v>
      </c>
      <c r="AA671" s="36" t="s">
        <v>2327</v>
      </c>
    </row>
    <row r="672" spans="26:27" ht="14.35">
      <c r="Z672" s="17" t="s">
        <v>190</v>
      </c>
      <c r="AA672" s="36" t="s">
        <v>2328</v>
      </c>
    </row>
    <row r="673" spans="26:27" ht="14.35">
      <c r="Z673" s="17" t="s">
        <v>754</v>
      </c>
      <c r="AA673" s="36" t="s">
        <v>2329</v>
      </c>
    </row>
    <row r="674" spans="26:27" ht="14.35">
      <c r="Z674" s="17" t="s">
        <v>755</v>
      </c>
      <c r="AA674" s="36" t="s">
        <v>2330</v>
      </c>
    </row>
    <row r="675" spans="26:27" ht="14.35">
      <c r="Z675" s="17" t="s">
        <v>191</v>
      </c>
      <c r="AA675" s="36" t="s">
        <v>2331</v>
      </c>
    </row>
    <row r="676" spans="26:27" ht="14.35">
      <c r="Z676" s="17" t="s">
        <v>756</v>
      </c>
      <c r="AA676" s="36" t="s">
        <v>2332</v>
      </c>
    </row>
    <row r="677" spans="26:27" ht="14.35">
      <c r="Z677" s="17" t="s">
        <v>963</v>
      </c>
      <c r="AA677" s="36" t="s">
        <v>2333</v>
      </c>
    </row>
    <row r="678" spans="26:27" ht="14.35">
      <c r="Z678" s="17" t="s">
        <v>1559</v>
      </c>
      <c r="AA678" s="36" t="s">
        <v>2334</v>
      </c>
    </row>
    <row r="679" spans="26:27" ht="14.35">
      <c r="Z679" s="17" t="s">
        <v>316</v>
      </c>
      <c r="AA679" s="36" t="s">
        <v>2335</v>
      </c>
    </row>
    <row r="680" spans="26:27" ht="14.35">
      <c r="Z680" s="17" t="s">
        <v>317</v>
      </c>
      <c r="AA680" s="36" t="s">
        <v>2336</v>
      </c>
    </row>
    <row r="681" spans="26:27" ht="14.35">
      <c r="Z681" s="17" t="s">
        <v>192</v>
      </c>
      <c r="AA681" s="36" t="s">
        <v>2337</v>
      </c>
    </row>
    <row r="682" spans="26:27" ht="14.35">
      <c r="Z682" s="17" t="s">
        <v>757</v>
      </c>
      <c r="AA682" s="36" t="s">
        <v>2338</v>
      </c>
    </row>
    <row r="683" spans="26:27" ht="14.35">
      <c r="Z683" s="17" t="s">
        <v>318</v>
      </c>
      <c r="AA683" s="36" t="s">
        <v>2339</v>
      </c>
    </row>
    <row r="684" spans="26:27" ht="14.35">
      <c r="Z684" s="17" t="s">
        <v>1160</v>
      </c>
      <c r="AA684" s="36" t="s">
        <v>2340</v>
      </c>
    </row>
    <row r="685" spans="26:27" ht="14.35">
      <c r="Z685" s="17" t="s">
        <v>547</v>
      </c>
      <c r="AA685" s="36" t="s">
        <v>2341</v>
      </c>
    </row>
    <row r="686" spans="26:27" ht="14.35">
      <c r="Z686" s="17" t="s">
        <v>319</v>
      </c>
      <c r="AA686" s="36" t="s">
        <v>2342</v>
      </c>
    </row>
    <row r="687" spans="26:27" ht="14.35">
      <c r="Z687" s="17" t="s">
        <v>758</v>
      </c>
      <c r="AA687" s="36" t="s">
        <v>2343</v>
      </c>
    </row>
    <row r="688" spans="26:27" ht="14.35">
      <c r="Z688" s="17" t="s">
        <v>759</v>
      </c>
      <c r="AA688" s="36" t="s">
        <v>2344</v>
      </c>
    </row>
    <row r="689" spans="26:27" ht="14.35">
      <c r="Z689" s="17" t="s">
        <v>1317</v>
      </c>
      <c r="AA689" s="36" t="s">
        <v>2345</v>
      </c>
    </row>
    <row r="690" spans="26:27" ht="14.35">
      <c r="Z690" s="17" t="s">
        <v>1161</v>
      </c>
      <c r="AA690" s="36" t="s">
        <v>2346</v>
      </c>
    </row>
    <row r="691" spans="26:27" ht="14.35">
      <c r="Z691" s="17" t="s">
        <v>431</v>
      </c>
      <c r="AA691" s="36" t="s">
        <v>2347</v>
      </c>
    </row>
    <row r="692" spans="26:27" ht="14.35">
      <c r="Z692" s="17" t="s">
        <v>432</v>
      </c>
      <c r="AA692" s="36" t="s">
        <v>2348</v>
      </c>
    </row>
    <row r="693" spans="26:27" ht="14.35">
      <c r="Z693" s="17" t="s">
        <v>1318</v>
      </c>
      <c r="AA693" s="36" t="s">
        <v>2349</v>
      </c>
    </row>
    <row r="694" spans="26:27" ht="14.35">
      <c r="Z694" s="17" t="s">
        <v>760</v>
      </c>
      <c r="AA694" s="36" t="s">
        <v>2350</v>
      </c>
    </row>
    <row r="695" spans="26:27" ht="14.35">
      <c r="Z695" s="17" t="s">
        <v>320</v>
      </c>
      <c r="AA695" s="36" t="s">
        <v>2351</v>
      </c>
    </row>
    <row r="696" spans="26:27" ht="14.35">
      <c r="Z696" s="17" t="s">
        <v>1560</v>
      </c>
      <c r="AA696" s="36" t="s">
        <v>2352</v>
      </c>
    </row>
    <row r="697" spans="26:27" ht="14.35">
      <c r="Z697" s="17" t="s">
        <v>548</v>
      </c>
      <c r="AA697" s="36" t="s">
        <v>2353</v>
      </c>
    </row>
    <row r="698" spans="26:27" ht="14.35">
      <c r="Z698" s="17" t="s">
        <v>62</v>
      </c>
      <c r="AA698" s="36" t="s">
        <v>2354</v>
      </c>
    </row>
    <row r="699" spans="26:27" ht="14.35">
      <c r="Z699" s="17" t="s">
        <v>964</v>
      </c>
      <c r="AA699" s="36" t="s">
        <v>2355</v>
      </c>
    </row>
    <row r="700" spans="26:27" ht="14.35">
      <c r="Z700" s="17" t="s">
        <v>1319</v>
      </c>
      <c r="AA700" s="36" t="s">
        <v>2356</v>
      </c>
    </row>
    <row r="701" spans="26:27" ht="14.35">
      <c r="Z701" s="17" t="s">
        <v>965</v>
      </c>
      <c r="AA701" s="36" t="s">
        <v>2357</v>
      </c>
    </row>
    <row r="702" spans="26:27" ht="14.35">
      <c r="Z702" s="17" t="s">
        <v>1482</v>
      </c>
      <c r="AA702" s="36" t="s">
        <v>2358</v>
      </c>
    </row>
    <row r="703" spans="26:27" ht="14.35">
      <c r="Z703" s="17" t="s">
        <v>193</v>
      </c>
      <c r="AA703" s="36" t="s">
        <v>2359</v>
      </c>
    </row>
    <row r="704" spans="26:27" ht="14.35">
      <c r="Z704" s="17" t="s">
        <v>966</v>
      </c>
      <c r="AA704" s="36" t="s">
        <v>2360</v>
      </c>
    </row>
    <row r="705" spans="26:27" ht="14.35">
      <c r="Z705" s="17" t="s">
        <v>194</v>
      </c>
      <c r="AA705" s="36" t="s">
        <v>2361</v>
      </c>
    </row>
    <row r="706" spans="26:27" ht="14.35">
      <c r="Z706" s="17" t="s">
        <v>1483</v>
      </c>
      <c r="AA706" s="36" t="s">
        <v>2362</v>
      </c>
    </row>
    <row r="707" spans="26:27" ht="14.35">
      <c r="Z707" s="17" t="s">
        <v>1484</v>
      </c>
      <c r="AA707" s="36" t="s">
        <v>2363</v>
      </c>
    </row>
    <row r="708" spans="26:27" ht="14.35">
      <c r="Z708" s="17" t="s">
        <v>321</v>
      </c>
      <c r="AA708" s="36" t="s">
        <v>2364</v>
      </c>
    </row>
    <row r="709" spans="26:27" ht="14.35">
      <c r="Z709" s="17" t="s">
        <v>1162</v>
      </c>
      <c r="AA709" s="36" t="s">
        <v>2365</v>
      </c>
    </row>
    <row r="710" spans="26:27" ht="14.35">
      <c r="Z710" s="17" t="s">
        <v>549</v>
      </c>
      <c r="AA710" s="36" t="s">
        <v>2366</v>
      </c>
    </row>
    <row r="711" spans="26:27" ht="14.35">
      <c r="Z711" s="17" t="s">
        <v>550</v>
      </c>
      <c r="AA711" s="36" t="s">
        <v>2367</v>
      </c>
    </row>
    <row r="712" spans="26:27" ht="14.35">
      <c r="Z712" s="17" t="s">
        <v>967</v>
      </c>
      <c r="AA712" s="36" t="s">
        <v>2368</v>
      </c>
    </row>
    <row r="713" spans="26:27" ht="14.35">
      <c r="Z713" s="17" t="s">
        <v>968</v>
      </c>
      <c r="AA713" s="36" t="s">
        <v>2369</v>
      </c>
    </row>
    <row r="714" spans="26:27" ht="14.35">
      <c r="Z714" s="17" t="s">
        <v>761</v>
      </c>
      <c r="AA714" s="36" t="s">
        <v>2370</v>
      </c>
    </row>
    <row r="715" spans="26:27" ht="14.35">
      <c r="Z715" s="17" t="s">
        <v>1320</v>
      </c>
      <c r="AA715" s="36" t="s">
        <v>2371</v>
      </c>
    </row>
    <row r="716" spans="26:27" ht="14.35">
      <c r="Z716" s="17" t="s">
        <v>969</v>
      </c>
      <c r="AA716" s="36" t="s">
        <v>2372</v>
      </c>
    </row>
    <row r="717" spans="26:27" ht="14.35">
      <c r="Z717" s="17" t="s">
        <v>195</v>
      </c>
      <c r="AA717" s="36" t="s">
        <v>2373</v>
      </c>
    </row>
    <row r="718" spans="26:27" ht="14.35">
      <c r="Z718" s="17" t="s">
        <v>762</v>
      </c>
      <c r="AA718" s="36" t="s">
        <v>2374</v>
      </c>
    </row>
    <row r="719" spans="26:27" ht="14.35">
      <c r="Z719" s="17" t="s">
        <v>1321</v>
      </c>
      <c r="AA719" s="36" t="s">
        <v>2375</v>
      </c>
    </row>
    <row r="720" spans="26:27" ht="14.35">
      <c r="Z720" s="17" t="s">
        <v>196</v>
      </c>
      <c r="AA720" s="36" t="s">
        <v>2376</v>
      </c>
    </row>
    <row r="721" spans="26:27" ht="14.35">
      <c r="Z721" s="17" t="s">
        <v>551</v>
      </c>
      <c r="AA721" s="36" t="s">
        <v>2377</v>
      </c>
    </row>
    <row r="722" spans="26:27" ht="14.35">
      <c r="Z722" s="17" t="s">
        <v>322</v>
      </c>
      <c r="AA722" s="36" t="s">
        <v>2378</v>
      </c>
    </row>
    <row r="723" spans="26:27" ht="14.35">
      <c r="Z723" s="17" t="s">
        <v>552</v>
      </c>
      <c r="AA723" s="36" t="s">
        <v>2379</v>
      </c>
    </row>
    <row r="724" spans="26:27" ht="14.35">
      <c r="Z724" s="17" t="s">
        <v>323</v>
      </c>
      <c r="AA724" s="36" t="s">
        <v>2380</v>
      </c>
    </row>
    <row r="725" spans="26:27" ht="14.35">
      <c r="Z725" s="17" t="s">
        <v>763</v>
      </c>
      <c r="AA725" s="36" t="s">
        <v>2381</v>
      </c>
    </row>
    <row r="726" spans="26:27" ht="14.35">
      <c r="Z726" s="17" t="s">
        <v>324</v>
      </c>
      <c r="AA726" s="36" t="s">
        <v>2382</v>
      </c>
    </row>
    <row r="727" spans="26:27" ht="14.35">
      <c r="Z727" s="17" t="s">
        <v>1163</v>
      </c>
      <c r="AA727" s="36" t="s">
        <v>2383</v>
      </c>
    </row>
    <row r="728" spans="26:27" ht="14.35">
      <c r="Z728" s="17" t="s">
        <v>1164</v>
      </c>
      <c r="AA728" s="36" t="s">
        <v>2384</v>
      </c>
    </row>
    <row r="729" spans="26:27" ht="14.35">
      <c r="Z729" s="17" t="s">
        <v>434</v>
      </c>
      <c r="AA729" s="36" t="s">
        <v>2385</v>
      </c>
    </row>
    <row r="730" spans="26:27" ht="14.35">
      <c r="Z730" s="17" t="s">
        <v>325</v>
      </c>
      <c r="AA730" s="36" t="s">
        <v>2386</v>
      </c>
    </row>
    <row r="731" spans="26:27" ht="14.35">
      <c r="Z731" s="17" t="s">
        <v>1165</v>
      </c>
      <c r="AA731" s="36" t="s">
        <v>2387</v>
      </c>
    </row>
    <row r="732" spans="26:27" ht="14.35">
      <c r="Z732" s="17" t="s">
        <v>326</v>
      </c>
      <c r="AA732" s="36" t="s">
        <v>2388</v>
      </c>
    </row>
    <row r="733" spans="26:27" ht="14.35">
      <c r="Z733" s="17" t="s">
        <v>197</v>
      </c>
      <c r="AA733" s="36" t="s">
        <v>2389</v>
      </c>
    </row>
    <row r="734" spans="26:27" ht="14.35">
      <c r="Z734" s="17" t="s">
        <v>198</v>
      </c>
      <c r="AA734" s="36" t="s">
        <v>2390</v>
      </c>
    </row>
    <row r="735" spans="26:27" ht="14.35">
      <c r="Z735" s="17" t="s">
        <v>970</v>
      </c>
      <c r="AA735" s="36" t="s">
        <v>2391</v>
      </c>
    </row>
    <row r="736" spans="26:27" ht="14.35">
      <c r="Z736" s="17" t="s">
        <v>553</v>
      </c>
      <c r="AA736" s="36" t="s">
        <v>2392</v>
      </c>
    </row>
    <row r="737" spans="26:27" ht="14.35">
      <c r="Z737" s="17" t="s">
        <v>57</v>
      </c>
      <c r="AA737" s="36" t="s">
        <v>2393</v>
      </c>
    </row>
    <row r="738" spans="26:27" ht="14.35">
      <c r="Z738" s="17" t="s">
        <v>764</v>
      </c>
      <c r="AA738" s="36" t="s">
        <v>2394</v>
      </c>
    </row>
    <row r="739" spans="26:27" ht="14.35">
      <c r="Z739" s="17" t="s">
        <v>199</v>
      </c>
      <c r="AA739" s="36" t="s">
        <v>2395</v>
      </c>
    </row>
    <row r="740" spans="26:27" ht="14.35">
      <c r="Z740" s="17" t="s">
        <v>70</v>
      </c>
      <c r="AA740" s="36" t="s">
        <v>2396</v>
      </c>
    </row>
    <row r="741" spans="26:27" ht="14.35">
      <c r="Z741" s="17" t="s">
        <v>765</v>
      </c>
      <c r="AA741" s="36" t="s">
        <v>2397</v>
      </c>
    </row>
    <row r="742" spans="26:27" ht="14.35">
      <c r="Z742" s="17" t="s">
        <v>327</v>
      </c>
      <c r="AA742" s="36" t="s">
        <v>2398</v>
      </c>
    </row>
    <row r="743" spans="26:27" ht="14.35">
      <c r="Z743" s="17" t="s">
        <v>971</v>
      </c>
      <c r="AA743" s="36" t="s">
        <v>2399</v>
      </c>
    </row>
    <row r="744" spans="26:27" ht="14.35">
      <c r="Z744" s="17" t="s">
        <v>554</v>
      </c>
      <c r="AA744" s="36" t="s">
        <v>2400</v>
      </c>
    </row>
    <row r="745" spans="26:27" ht="14.35">
      <c r="Z745" s="17" t="s">
        <v>555</v>
      </c>
      <c r="AA745" s="36" t="s">
        <v>2401</v>
      </c>
    </row>
    <row r="746" spans="26:27" ht="14.35">
      <c r="Z746" s="17" t="s">
        <v>766</v>
      </c>
      <c r="AA746" s="36" t="s">
        <v>2402</v>
      </c>
    </row>
    <row r="747" spans="26:27" ht="14.35">
      <c r="Z747" s="17" t="s">
        <v>328</v>
      </c>
      <c r="AA747" s="36" t="s">
        <v>2403</v>
      </c>
    </row>
    <row r="748" spans="26:27" ht="14.35">
      <c r="Z748" s="17" t="s">
        <v>1485</v>
      </c>
      <c r="AA748" s="36" t="s">
        <v>2404</v>
      </c>
    </row>
    <row r="749" spans="26:27" ht="14.35">
      <c r="Z749" s="17" t="s">
        <v>556</v>
      </c>
      <c r="AA749" s="36" t="s">
        <v>2405</v>
      </c>
    </row>
    <row r="750" spans="26:27" ht="14.35">
      <c r="Z750" s="17" t="s">
        <v>329</v>
      </c>
      <c r="AA750" s="36" t="s">
        <v>2406</v>
      </c>
    </row>
    <row r="751" spans="26:27" ht="14.35">
      <c r="Z751" s="17" t="s">
        <v>972</v>
      </c>
      <c r="AA751" s="36" t="s">
        <v>2407</v>
      </c>
    </row>
    <row r="752" spans="26:27" ht="14.35">
      <c r="Z752" s="17" t="s">
        <v>1166</v>
      </c>
      <c r="AA752" s="36" t="s">
        <v>2408</v>
      </c>
    </row>
    <row r="753" spans="26:27" ht="14.35">
      <c r="Z753" s="17" t="s">
        <v>330</v>
      </c>
      <c r="AA753" s="36" t="s">
        <v>2409</v>
      </c>
    </row>
    <row r="754" spans="26:27" ht="14.35">
      <c r="Z754" s="17" t="s">
        <v>1167</v>
      </c>
      <c r="AA754" s="36" t="s">
        <v>2410</v>
      </c>
    </row>
    <row r="755" spans="26:27" ht="14.35">
      <c r="Z755" s="17" t="s">
        <v>557</v>
      </c>
      <c r="AA755" s="36" t="s">
        <v>2411</v>
      </c>
    </row>
    <row r="756" spans="26:27" ht="14.35">
      <c r="Z756" s="17" t="s">
        <v>558</v>
      </c>
      <c r="AA756" s="36" t="s">
        <v>2412</v>
      </c>
    </row>
    <row r="757" spans="26:27" ht="14.35">
      <c r="Z757" s="17" t="s">
        <v>435</v>
      </c>
      <c r="AA757" s="36" t="s">
        <v>2413</v>
      </c>
    </row>
    <row r="758" spans="26:27" ht="14.35">
      <c r="Z758" s="17" t="s">
        <v>331</v>
      </c>
      <c r="AA758" s="36" t="s">
        <v>2414</v>
      </c>
    </row>
    <row r="759" spans="26:27" ht="14.35">
      <c r="Z759" s="17" t="s">
        <v>1561</v>
      </c>
      <c r="AA759" s="36" t="s">
        <v>2415</v>
      </c>
    </row>
    <row r="760" spans="26:27" ht="14.35">
      <c r="Z760" s="17" t="s">
        <v>559</v>
      </c>
      <c r="AA760" s="36" t="s">
        <v>2416</v>
      </c>
    </row>
    <row r="761" spans="26:27" ht="14.35">
      <c r="Z761" s="17" t="s">
        <v>332</v>
      </c>
      <c r="AA761" s="36" t="s">
        <v>2417</v>
      </c>
    </row>
    <row r="762" spans="26:27" ht="14.35">
      <c r="Z762" s="17" t="s">
        <v>767</v>
      </c>
      <c r="AA762" s="36" t="s">
        <v>2418</v>
      </c>
    </row>
    <row r="763" spans="26:27" ht="14.35">
      <c r="Z763" s="17" t="s">
        <v>59</v>
      </c>
      <c r="AA763" s="36" t="s">
        <v>2419</v>
      </c>
    </row>
    <row r="764" spans="26:27" ht="14.35">
      <c r="Z764" s="17" t="s">
        <v>1562</v>
      </c>
      <c r="AA764" s="36" t="s">
        <v>2420</v>
      </c>
    </row>
    <row r="765" spans="26:27" ht="14.35">
      <c r="Z765" s="17" t="s">
        <v>973</v>
      </c>
      <c r="AA765" s="36" t="s">
        <v>2421</v>
      </c>
    </row>
    <row r="766" spans="26:27" ht="14.35">
      <c r="Z766" s="17" t="s">
        <v>974</v>
      </c>
      <c r="AA766" s="36" t="s">
        <v>2422</v>
      </c>
    </row>
    <row r="767" spans="26:27" ht="14.35">
      <c r="Z767" s="17" t="s">
        <v>1486</v>
      </c>
      <c r="AA767" s="36" t="s">
        <v>2423</v>
      </c>
    </row>
    <row r="768" spans="26:27" ht="14.35">
      <c r="Z768" s="17" t="s">
        <v>333</v>
      </c>
      <c r="AA768" s="36" t="s">
        <v>2424</v>
      </c>
    </row>
    <row r="769" spans="26:27" ht="14.35">
      <c r="Z769" s="17" t="s">
        <v>1168</v>
      </c>
      <c r="AA769" s="36" t="s">
        <v>2425</v>
      </c>
    </row>
    <row r="770" spans="26:27" ht="14.35">
      <c r="Z770" s="17" t="s">
        <v>200</v>
      </c>
      <c r="AA770" s="36" t="s">
        <v>2426</v>
      </c>
    </row>
    <row r="771" spans="26:27" ht="14.35">
      <c r="Z771" s="17" t="s">
        <v>201</v>
      </c>
      <c r="AA771" s="36" t="s">
        <v>2427</v>
      </c>
    </row>
    <row r="772" spans="26:27" ht="14.35">
      <c r="Z772" s="17" t="s">
        <v>975</v>
      </c>
      <c r="AA772" s="36" t="s">
        <v>2428</v>
      </c>
    </row>
    <row r="773" spans="26:27" ht="14.35">
      <c r="Z773" s="17" t="s">
        <v>976</v>
      </c>
      <c r="AA773" s="36" t="s">
        <v>2429</v>
      </c>
    </row>
    <row r="774" spans="26:27" ht="14.35">
      <c r="Z774" s="17" t="s">
        <v>334</v>
      </c>
      <c r="AA774" s="36" t="s">
        <v>2430</v>
      </c>
    </row>
    <row r="775" spans="26:27" ht="14.35">
      <c r="Z775" s="17" t="s">
        <v>977</v>
      </c>
      <c r="AA775" s="36" t="s">
        <v>2431</v>
      </c>
    </row>
    <row r="776" spans="26:27" ht="14.35">
      <c r="Z776" s="17" t="s">
        <v>768</v>
      </c>
      <c r="AA776" s="36" t="s">
        <v>2432</v>
      </c>
    </row>
    <row r="777" spans="26:27" ht="14.35">
      <c r="Z777" s="17" t="s">
        <v>436</v>
      </c>
      <c r="AA777" s="36" t="s">
        <v>2433</v>
      </c>
    </row>
    <row r="778" spans="26:27" ht="14.35">
      <c r="Z778" s="17" t="s">
        <v>978</v>
      </c>
      <c r="AA778" s="36" t="s">
        <v>2434</v>
      </c>
    </row>
    <row r="779" spans="26:27" ht="14.35">
      <c r="Z779" s="17" t="s">
        <v>202</v>
      </c>
      <c r="AA779" s="36" t="s">
        <v>2435</v>
      </c>
    </row>
    <row r="780" spans="26:27" ht="14.35">
      <c r="Z780" s="17" t="s">
        <v>102</v>
      </c>
      <c r="AA780" s="36" t="s">
        <v>2436</v>
      </c>
    </row>
    <row r="781" spans="26:27" ht="14.35">
      <c r="Z781" s="17" t="s">
        <v>335</v>
      </c>
      <c r="AA781" s="36" t="s">
        <v>2437</v>
      </c>
    </row>
    <row r="782" spans="26:27" ht="14.35">
      <c r="Z782" s="17" t="s">
        <v>979</v>
      </c>
      <c r="AA782" s="36" t="s">
        <v>2438</v>
      </c>
    </row>
    <row r="783" spans="26:27" ht="14.35">
      <c r="Z783" s="17" t="s">
        <v>1169</v>
      </c>
      <c r="AA783" s="36" t="s">
        <v>2439</v>
      </c>
    </row>
    <row r="784" spans="26:27" ht="14.35">
      <c r="Z784" s="17" t="s">
        <v>336</v>
      </c>
      <c r="AA784" s="36" t="s">
        <v>2440</v>
      </c>
    </row>
    <row r="785" spans="26:27" ht="14.35">
      <c r="Z785" s="17" t="s">
        <v>337</v>
      </c>
      <c r="AA785" s="36" t="s">
        <v>2441</v>
      </c>
    </row>
    <row r="786" spans="26:27" ht="14.35">
      <c r="Z786" s="17" t="s">
        <v>769</v>
      </c>
      <c r="AA786" s="36" t="s">
        <v>2442</v>
      </c>
    </row>
    <row r="787" spans="26:27" ht="14.35">
      <c r="Z787" s="17" t="s">
        <v>338</v>
      </c>
      <c r="AA787" s="36" t="s">
        <v>2443</v>
      </c>
    </row>
    <row r="788" spans="26:27" ht="14.35">
      <c r="Z788" s="17" t="s">
        <v>203</v>
      </c>
      <c r="AA788" s="36" t="s">
        <v>2444</v>
      </c>
    </row>
    <row r="789" spans="26:27" ht="14.35">
      <c r="Z789" s="17" t="s">
        <v>770</v>
      </c>
      <c r="AA789" s="36" t="s">
        <v>2445</v>
      </c>
    </row>
    <row r="790" spans="26:27" ht="14.35">
      <c r="Z790" s="17" t="s">
        <v>204</v>
      </c>
      <c r="AA790" s="36" t="s">
        <v>2446</v>
      </c>
    </row>
    <row r="791" spans="26:27" ht="14.35">
      <c r="Z791" s="17" t="s">
        <v>1563</v>
      </c>
      <c r="AA791" s="36" t="s">
        <v>2447</v>
      </c>
    </row>
    <row r="792" spans="26:27" ht="14.35">
      <c r="Z792" s="17" t="s">
        <v>560</v>
      </c>
      <c r="AA792" s="36" t="s">
        <v>2448</v>
      </c>
    </row>
    <row r="793" spans="26:27" ht="14.35">
      <c r="Z793" s="17" t="s">
        <v>980</v>
      </c>
      <c r="AA793" s="36" t="s">
        <v>2449</v>
      </c>
    </row>
    <row r="794" spans="26:27" ht="14.35">
      <c r="Z794" s="17" t="s">
        <v>433</v>
      </c>
      <c r="AA794" s="36" t="s">
        <v>2450</v>
      </c>
    </row>
    <row r="795" spans="26:27" ht="14.35">
      <c r="Z795" s="17" t="s">
        <v>1322</v>
      </c>
      <c r="AA795" s="36" t="s">
        <v>2451</v>
      </c>
    </row>
    <row r="796" spans="26:27" ht="14.35">
      <c r="Z796" s="17" t="s">
        <v>771</v>
      </c>
      <c r="AA796" s="36" t="s">
        <v>2452</v>
      </c>
    </row>
    <row r="797" spans="26:27" ht="14.35">
      <c r="Z797" s="17" t="s">
        <v>981</v>
      </c>
      <c r="AA797" s="36" t="s">
        <v>2453</v>
      </c>
    </row>
    <row r="798" spans="26:27" ht="14.35">
      <c r="Z798" s="17" t="s">
        <v>71</v>
      </c>
      <c r="AA798" s="36" t="s">
        <v>2454</v>
      </c>
    </row>
    <row r="799" spans="26:27" ht="14.35">
      <c r="Z799" s="17" t="s">
        <v>1170</v>
      </c>
      <c r="AA799" s="36" t="s">
        <v>2455</v>
      </c>
    </row>
    <row r="800" spans="26:27" ht="14.35">
      <c r="Z800" s="17" t="s">
        <v>1408</v>
      </c>
      <c r="AA800" s="36" t="s">
        <v>2456</v>
      </c>
    </row>
    <row r="801" spans="26:27" ht="14.35">
      <c r="Z801" s="17" t="s">
        <v>561</v>
      </c>
      <c r="AA801" s="36" t="s">
        <v>2457</v>
      </c>
    </row>
    <row r="802" spans="26:27" ht="14.35">
      <c r="Z802" s="17" t="s">
        <v>339</v>
      </c>
      <c r="AA802" s="36" t="s">
        <v>2458</v>
      </c>
    </row>
    <row r="803" spans="26:27" ht="14.35">
      <c r="Z803" s="17" t="s">
        <v>1564</v>
      </c>
      <c r="AA803" s="36" t="s">
        <v>2459</v>
      </c>
    </row>
    <row r="804" spans="26:27" ht="14.35">
      <c r="Z804" s="17" t="s">
        <v>982</v>
      </c>
      <c r="AA804" s="36" t="s">
        <v>2460</v>
      </c>
    </row>
    <row r="805" spans="26:27" ht="14.35">
      <c r="Z805" s="17" t="s">
        <v>1323</v>
      </c>
      <c r="AA805" s="36" t="s">
        <v>2461</v>
      </c>
    </row>
    <row r="806" spans="26:27" ht="14.35">
      <c r="Z806" s="17" t="s">
        <v>983</v>
      </c>
      <c r="AA806" s="36" t="s">
        <v>2462</v>
      </c>
    </row>
    <row r="807" spans="26:27" ht="14.35">
      <c r="Z807" s="17" t="s">
        <v>1565</v>
      </c>
      <c r="AA807" s="36" t="s">
        <v>2463</v>
      </c>
    </row>
    <row r="808" spans="26:27" ht="14.35">
      <c r="Z808" s="17" t="s">
        <v>205</v>
      </c>
      <c r="AA808" s="36" t="s">
        <v>2464</v>
      </c>
    </row>
    <row r="809" spans="26:27" ht="14.35">
      <c r="Z809" s="17" t="s">
        <v>1487</v>
      </c>
      <c r="AA809" s="36" t="s">
        <v>2465</v>
      </c>
    </row>
    <row r="810" spans="26:27" ht="14.35">
      <c r="Z810" s="17" t="s">
        <v>206</v>
      </c>
      <c r="AA810" s="36" t="s">
        <v>2466</v>
      </c>
    </row>
    <row r="811" spans="26:27" ht="14.35">
      <c r="Z811" s="17" t="s">
        <v>984</v>
      </c>
      <c r="AA811" s="36" t="s">
        <v>2467</v>
      </c>
    </row>
    <row r="812" spans="26:27" ht="14.35">
      <c r="Z812" s="17" t="s">
        <v>1488</v>
      </c>
      <c r="AA812" s="36" t="s">
        <v>2468</v>
      </c>
    </row>
    <row r="813" spans="26:27" ht="14.35">
      <c r="Z813" s="17" t="s">
        <v>985</v>
      </c>
      <c r="AA813" s="36" t="s">
        <v>2469</v>
      </c>
    </row>
    <row r="814" spans="26:27" ht="14.35">
      <c r="Z814" s="17" t="s">
        <v>986</v>
      </c>
      <c r="AA814" s="36" t="s">
        <v>2470</v>
      </c>
    </row>
    <row r="815" spans="26:27" ht="14.35">
      <c r="Z815" s="17" t="s">
        <v>437</v>
      </c>
      <c r="AA815" s="36" t="s">
        <v>2471</v>
      </c>
    </row>
    <row r="816" spans="26:27" ht="14.35">
      <c r="Z816" s="17" t="s">
        <v>61</v>
      </c>
      <c r="AA816" s="36" t="s">
        <v>2472</v>
      </c>
    </row>
    <row r="817" spans="26:27" ht="14.35">
      <c r="Z817" s="17" t="s">
        <v>772</v>
      </c>
      <c r="AA817" s="36" t="s">
        <v>2473</v>
      </c>
    </row>
    <row r="818" spans="26:27" ht="14.35">
      <c r="Z818" s="17" t="s">
        <v>562</v>
      </c>
      <c r="AA818" s="36" t="s">
        <v>2474</v>
      </c>
    </row>
    <row r="819" spans="26:27" ht="14.35">
      <c r="Z819" s="17" t="s">
        <v>1409</v>
      </c>
      <c r="AA819" s="36" t="s">
        <v>2475</v>
      </c>
    </row>
    <row r="820" spans="26:27" ht="14.35">
      <c r="Z820" s="17" t="s">
        <v>987</v>
      </c>
      <c r="AA820" s="36" t="s">
        <v>2476</v>
      </c>
    </row>
    <row r="821" spans="26:27" ht="14.35">
      <c r="Z821" s="17" t="s">
        <v>207</v>
      </c>
      <c r="AA821" s="36" t="s">
        <v>2477</v>
      </c>
    </row>
    <row r="822" spans="26:27" ht="14.35">
      <c r="Z822" s="17" t="s">
        <v>1171</v>
      </c>
      <c r="AA822" s="36" t="s">
        <v>2478</v>
      </c>
    </row>
    <row r="823" spans="26:27" ht="14.35">
      <c r="Z823" s="17" t="s">
        <v>1489</v>
      </c>
      <c r="AA823" s="36" t="s">
        <v>2479</v>
      </c>
    </row>
    <row r="824" spans="26:27" ht="14.35">
      <c r="Z824" s="17" t="s">
        <v>1410</v>
      </c>
      <c r="AA824" s="36" t="s">
        <v>2480</v>
      </c>
    </row>
    <row r="825" spans="26:27" ht="14.35">
      <c r="Z825" s="17" t="s">
        <v>50</v>
      </c>
      <c r="AA825" s="36" t="s">
        <v>2481</v>
      </c>
    </row>
    <row r="826" spans="26:27" ht="14.35">
      <c r="Z826" s="17" t="s">
        <v>988</v>
      </c>
      <c r="AA826" s="36" t="s">
        <v>2482</v>
      </c>
    </row>
    <row r="827" spans="26:27" ht="14.35">
      <c r="Z827" s="17" t="s">
        <v>1411</v>
      </c>
      <c r="AA827" s="36" t="s">
        <v>2483</v>
      </c>
    </row>
    <row r="828" spans="26:27" ht="14.35">
      <c r="Z828" s="17" t="s">
        <v>208</v>
      </c>
      <c r="AA828" s="36" t="s">
        <v>2484</v>
      </c>
    </row>
    <row r="829" spans="26:27" ht="14.35">
      <c r="Z829" s="17" t="s">
        <v>989</v>
      </c>
      <c r="AA829" s="36" t="s">
        <v>2485</v>
      </c>
    </row>
    <row r="830" spans="26:27" ht="14.35">
      <c r="Z830" s="17" t="s">
        <v>1324</v>
      </c>
      <c r="AA830" s="36" t="s">
        <v>2486</v>
      </c>
    </row>
    <row r="831" spans="26:27" ht="14.35">
      <c r="Z831" s="17" t="s">
        <v>773</v>
      </c>
      <c r="AA831" s="36" t="s">
        <v>2487</v>
      </c>
    </row>
    <row r="832" spans="26:27" ht="14.35">
      <c r="Z832" s="17" t="s">
        <v>1566</v>
      </c>
      <c r="AA832" s="36" t="s">
        <v>2488</v>
      </c>
    </row>
    <row r="833" spans="26:27" ht="14.35">
      <c r="Z833" s="17" t="s">
        <v>1172</v>
      </c>
      <c r="AA833" s="36" t="s">
        <v>2489</v>
      </c>
    </row>
    <row r="834" spans="26:27" ht="14.35">
      <c r="Z834" s="17" t="s">
        <v>209</v>
      </c>
      <c r="AA834" s="36" t="s">
        <v>2490</v>
      </c>
    </row>
    <row r="835" spans="26:27" ht="14.35">
      <c r="Z835" s="17" t="s">
        <v>563</v>
      </c>
      <c r="AA835" s="36" t="s">
        <v>2491</v>
      </c>
    </row>
    <row r="836" spans="26:27" ht="14.35">
      <c r="Z836" s="17" t="s">
        <v>210</v>
      </c>
      <c r="AA836" s="36" t="s">
        <v>2492</v>
      </c>
    </row>
    <row r="837" spans="26:27" ht="14.35">
      <c r="Z837" s="17" t="s">
        <v>340</v>
      </c>
      <c r="AA837" s="36" t="s">
        <v>2493</v>
      </c>
    </row>
    <row r="838" spans="26:27" ht="14.35">
      <c r="Z838" s="17" t="s">
        <v>1567</v>
      </c>
      <c r="AA838" s="36" t="s">
        <v>2494</v>
      </c>
    </row>
    <row r="839" spans="26:27" ht="14.35">
      <c r="Z839" s="17" t="s">
        <v>990</v>
      </c>
      <c r="AA839" s="36" t="s">
        <v>2495</v>
      </c>
    </row>
    <row r="840" spans="26:27" ht="14.35">
      <c r="Z840" s="17" t="s">
        <v>438</v>
      </c>
      <c r="AA840" s="36" t="s">
        <v>2496</v>
      </c>
    </row>
    <row r="841" spans="26:27" ht="14.35">
      <c r="Z841" s="17" t="s">
        <v>564</v>
      </c>
      <c r="AA841" s="36" t="s">
        <v>2497</v>
      </c>
    </row>
    <row r="842" spans="26:27" ht="14.35">
      <c r="Z842" s="17" t="s">
        <v>1173</v>
      </c>
      <c r="AA842" s="36" t="s">
        <v>2498</v>
      </c>
    </row>
    <row r="843" spans="26:27" ht="14.35">
      <c r="Z843" s="17" t="s">
        <v>565</v>
      </c>
      <c r="AA843" s="36" t="s">
        <v>2499</v>
      </c>
    </row>
    <row r="844" spans="26:27" ht="14.35">
      <c r="Z844" s="17" t="s">
        <v>883</v>
      </c>
      <c r="AA844" s="36" t="s">
        <v>2500</v>
      </c>
    </row>
    <row r="845" spans="26:27" ht="14.35">
      <c r="Z845" s="17" t="s">
        <v>1412</v>
      </c>
      <c r="AA845" s="36" t="s">
        <v>2501</v>
      </c>
    </row>
    <row r="846" spans="26:27" ht="14.35">
      <c r="Z846" s="17" t="s">
        <v>566</v>
      </c>
      <c r="AA846" s="36" t="s">
        <v>2502</v>
      </c>
    </row>
    <row r="847" spans="26:27" ht="14.35">
      <c r="Z847" s="17" t="s">
        <v>1568</v>
      </c>
      <c r="AA847" s="36" t="s">
        <v>2503</v>
      </c>
    </row>
    <row r="848" spans="26:27" ht="14.35">
      <c r="Z848" s="17" t="s">
        <v>439</v>
      </c>
      <c r="AA848" s="36" t="s">
        <v>2504</v>
      </c>
    </row>
    <row r="849" spans="26:27" ht="14.35">
      <c r="Z849" s="17" t="s">
        <v>567</v>
      </c>
      <c r="AA849" s="36" t="s">
        <v>2505</v>
      </c>
    </row>
    <row r="850" spans="26:27" ht="14.35">
      <c r="Z850" s="17" t="s">
        <v>51</v>
      </c>
      <c r="AA850" s="36" t="s">
        <v>2506</v>
      </c>
    </row>
    <row r="851" spans="26:27" ht="14.35">
      <c r="Z851" s="17" t="s">
        <v>440</v>
      </c>
      <c r="AA851" s="36" t="s">
        <v>2507</v>
      </c>
    </row>
    <row r="852" spans="26:27" ht="14.35">
      <c r="Z852" s="17" t="s">
        <v>1174</v>
      </c>
      <c r="AA852" s="36" t="s">
        <v>2508</v>
      </c>
    </row>
    <row r="853" spans="26:27" ht="14.35">
      <c r="Z853" s="17" t="s">
        <v>58</v>
      </c>
      <c r="AA853" s="36" t="s">
        <v>2509</v>
      </c>
    </row>
    <row r="854" spans="26:27" ht="14.35">
      <c r="Z854" s="17" t="s">
        <v>211</v>
      </c>
      <c r="AA854" s="36" t="s">
        <v>2510</v>
      </c>
    </row>
    <row r="855" spans="26:27" ht="14.35">
      <c r="Z855" s="17" t="s">
        <v>1569</v>
      </c>
      <c r="AA855" s="36" t="s">
        <v>2511</v>
      </c>
    </row>
    <row r="856" spans="26:27" ht="14.35">
      <c r="Z856" s="17" t="s">
        <v>341</v>
      </c>
      <c r="AA856" s="36" t="s">
        <v>2512</v>
      </c>
    </row>
    <row r="857" spans="26:27" ht="14.35">
      <c r="Z857" s="17" t="s">
        <v>441</v>
      </c>
      <c r="AA857" s="36" t="s">
        <v>2513</v>
      </c>
    </row>
    <row r="858" spans="26:27" ht="14.35">
      <c r="Z858" s="17" t="s">
        <v>212</v>
      </c>
      <c r="AA858" s="36" t="s">
        <v>2514</v>
      </c>
    </row>
    <row r="859" spans="26:27" ht="14.35">
      <c r="Z859" s="17" t="s">
        <v>568</v>
      </c>
      <c r="AA859" s="36" t="s">
        <v>2515</v>
      </c>
    </row>
    <row r="860" spans="26:27" ht="14.35">
      <c r="Z860" s="17" t="s">
        <v>569</v>
      </c>
      <c r="AA860" s="36" t="s">
        <v>2516</v>
      </c>
    </row>
    <row r="861" spans="26:27" ht="14.35">
      <c r="Z861" s="17" t="s">
        <v>1175</v>
      </c>
      <c r="AA861" s="36" t="s">
        <v>2517</v>
      </c>
    </row>
    <row r="862" spans="26:27" ht="14.35">
      <c r="Z862" s="17" t="s">
        <v>1176</v>
      </c>
      <c r="AA862" s="36" t="s">
        <v>2518</v>
      </c>
    </row>
    <row r="863" spans="26:27" ht="14.35">
      <c r="Z863" s="17" t="s">
        <v>1177</v>
      </c>
      <c r="AA863" s="36" t="s">
        <v>2519</v>
      </c>
    </row>
    <row r="864" spans="26:27" ht="14.35">
      <c r="Z864" s="17" t="s">
        <v>342</v>
      </c>
      <c r="AA864" s="36" t="s">
        <v>2520</v>
      </c>
    </row>
    <row r="865" spans="26:27" ht="14.35">
      <c r="Z865" s="17" t="s">
        <v>774</v>
      </c>
      <c r="AA865" s="36" t="s">
        <v>2521</v>
      </c>
    </row>
    <row r="866" spans="26:27" ht="14.35">
      <c r="Z866" s="17" t="s">
        <v>570</v>
      </c>
      <c r="AA866" s="36" t="s">
        <v>2522</v>
      </c>
    </row>
    <row r="867" spans="26:27" ht="14.35">
      <c r="Z867" s="17" t="s">
        <v>991</v>
      </c>
      <c r="AA867" s="36" t="s">
        <v>2523</v>
      </c>
    </row>
    <row r="868" spans="26:27" ht="14.35">
      <c r="Z868" s="17" t="s">
        <v>1178</v>
      </c>
      <c r="AA868" s="36" t="s">
        <v>2524</v>
      </c>
    </row>
    <row r="869" spans="26:27" ht="14.35">
      <c r="Z869" s="17" t="s">
        <v>775</v>
      </c>
      <c r="AA869" s="36" t="s">
        <v>2525</v>
      </c>
    </row>
    <row r="870" spans="26:27" ht="14.35">
      <c r="Z870" s="17" t="s">
        <v>571</v>
      </c>
      <c r="AA870" s="36" t="s">
        <v>2526</v>
      </c>
    </row>
    <row r="871" spans="26:27" ht="14.35">
      <c r="Z871" s="17" t="s">
        <v>1490</v>
      </c>
      <c r="AA871" s="36" t="s">
        <v>2527</v>
      </c>
    </row>
    <row r="872" spans="26:27" ht="14.35">
      <c r="Z872" s="17" t="s">
        <v>1491</v>
      </c>
      <c r="AA872" s="36" t="s">
        <v>2528</v>
      </c>
    </row>
    <row r="873" spans="26:27" ht="14.35">
      <c r="Z873" s="17" t="s">
        <v>1413</v>
      </c>
      <c r="AA873" s="36" t="s">
        <v>2529</v>
      </c>
    </row>
    <row r="874" spans="26:27" ht="14.35">
      <c r="Z874" s="17" t="s">
        <v>776</v>
      </c>
      <c r="AA874" s="36" t="s">
        <v>2530</v>
      </c>
    </row>
    <row r="875" spans="26:27" ht="14.35">
      <c r="Z875" s="17" t="s">
        <v>1492</v>
      </c>
      <c r="AA875" s="36" t="s">
        <v>2531</v>
      </c>
    </row>
    <row r="876" spans="26:27" ht="14.35">
      <c r="Z876" s="17" t="s">
        <v>343</v>
      </c>
      <c r="AA876" s="36" t="s">
        <v>2532</v>
      </c>
    </row>
    <row r="877" spans="26:27" ht="14.35">
      <c r="Z877" s="17" t="s">
        <v>777</v>
      </c>
      <c r="AA877" s="36" t="s">
        <v>2533</v>
      </c>
    </row>
    <row r="878" spans="26:27" ht="14.35">
      <c r="Z878" s="17" t="s">
        <v>344</v>
      </c>
      <c r="AA878" s="36" t="s">
        <v>2534</v>
      </c>
    </row>
    <row r="879" spans="26:27" ht="14.35">
      <c r="Z879" s="17" t="s">
        <v>992</v>
      </c>
      <c r="AA879" s="36" t="s">
        <v>2535</v>
      </c>
    </row>
    <row r="880" spans="26:27" ht="14.35">
      <c r="Z880" s="17" t="s">
        <v>993</v>
      </c>
      <c r="AA880" s="36" t="s">
        <v>2536</v>
      </c>
    </row>
    <row r="881" spans="26:27" ht="14.35">
      <c r="Z881" s="17" t="s">
        <v>442</v>
      </c>
      <c r="AA881" s="36" t="s">
        <v>2537</v>
      </c>
    </row>
    <row r="882" spans="26:27" ht="14.35">
      <c r="Z882" s="17" t="s">
        <v>1179</v>
      </c>
      <c r="AA882" s="36" t="s">
        <v>2538</v>
      </c>
    </row>
    <row r="883" spans="26:27" ht="14.35">
      <c r="Z883" s="17" t="s">
        <v>1570</v>
      </c>
      <c r="AA883" s="36" t="s">
        <v>2539</v>
      </c>
    </row>
    <row r="884" spans="26:27" ht="14.35">
      <c r="Z884" s="17" t="s">
        <v>345</v>
      </c>
      <c r="AA884" s="36" t="s">
        <v>2540</v>
      </c>
    </row>
    <row r="885" spans="26:27" ht="14.35">
      <c r="Z885" s="17" t="s">
        <v>1325</v>
      </c>
      <c r="AA885" s="36" t="s">
        <v>2541</v>
      </c>
    </row>
    <row r="886" spans="26:27" ht="14.35">
      <c r="Z886" s="17" t="s">
        <v>994</v>
      </c>
      <c r="AA886" s="36" t="s">
        <v>2542</v>
      </c>
    </row>
    <row r="887" spans="26:27" ht="14.35">
      <c r="Z887" s="17" t="s">
        <v>1493</v>
      </c>
      <c r="AA887" s="36" t="s">
        <v>2543</v>
      </c>
    </row>
    <row r="888" spans="26:27" ht="14.35">
      <c r="Z888" s="17" t="s">
        <v>1180</v>
      </c>
      <c r="AA888" s="36" t="s">
        <v>2544</v>
      </c>
    </row>
    <row r="889" spans="26:27" ht="14.35">
      <c r="Z889" s="17" t="s">
        <v>1181</v>
      </c>
      <c r="AA889" s="36" t="s">
        <v>2545</v>
      </c>
    </row>
    <row r="890" spans="26:27" ht="14.35">
      <c r="Z890" s="17" t="s">
        <v>213</v>
      </c>
      <c r="AA890" s="36" t="s">
        <v>2546</v>
      </c>
    </row>
    <row r="891" spans="26:27" ht="14.35">
      <c r="Z891" s="17" t="s">
        <v>778</v>
      </c>
      <c r="AA891" s="36" t="s">
        <v>2547</v>
      </c>
    </row>
    <row r="892" spans="26:27" ht="14.35">
      <c r="Z892" s="17" t="s">
        <v>346</v>
      </c>
      <c r="AA892" s="36" t="s">
        <v>2548</v>
      </c>
    </row>
    <row r="893" spans="26:27" ht="14.35">
      <c r="Z893" s="17" t="s">
        <v>1182</v>
      </c>
      <c r="AA893" s="36" t="s">
        <v>2549</v>
      </c>
    </row>
    <row r="894" spans="26:27" ht="14.35">
      <c r="Z894" s="17" t="s">
        <v>1183</v>
      </c>
      <c r="AA894" s="36" t="s">
        <v>2550</v>
      </c>
    </row>
    <row r="895" spans="26:27" ht="14.35">
      <c r="Z895" s="17" t="s">
        <v>1494</v>
      </c>
      <c r="AA895" s="36" t="s">
        <v>2551</v>
      </c>
    </row>
    <row r="896" spans="26:27" ht="14.35">
      <c r="Z896" s="17" t="s">
        <v>995</v>
      </c>
      <c r="AA896" s="36" t="s">
        <v>2552</v>
      </c>
    </row>
    <row r="897" spans="26:27" ht="14.35">
      <c r="Z897" s="17" t="s">
        <v>1184</v>
      </c>
      <c r="AA897" s="36" t="s">
        <v>2553</v>
      </c>
    </row>
    <row r="898" spans="26:27" ht="14.35">
      <c r="Z898" s="17" t="s">
        <v>1495</v>
      </c>
      <c r="AA898" s="36" t="s">
        <v>2554</v>
      </c>
    </row>
    <row r="899" spans="26:27" ht="14.35">
      <c r="Z899" s="17" t="s">
        <v>996</v>
      </c>
      <c r="AA899" s="36" t="s">
        <v>2555</v>
      </c>
    </row>
    <row r="900" spans="26:27" ht="14.35">
      <c r="Z900" s="17" t="s">
        <v>997</v>
      </c>
      <c r="AA900" s="36" t="s">
        <v>2556</v>
      </c>
    </row>
    <row r="901" spans="26:27" ht="14.35">
      <c r="Z901" s="17" t="s">
        <v>1326</v>
      </c>
      <c r="AA901" s="36" t="s">
        <v>2557</v>
      </c>
    </row>
    <row r="902" spans="26:27" ht="14.35">
      <c r="Z902" s="17" t="s">
        <v>347</v>
      </c>
      <c r="AA902" s="36" t="s">
        <v>2558</v>
      </c>
    </row>
    <row r="903" spans="26:27" ht="14.35">
      <c r="Z903" s="17" t="s">
        <v>1185</v>
      </c>
      <c r="AA903" s="36" t="s">
        <v>2559</v>
      </c>
    </row>
    <row r="904" spans="26:27" ht="14.35">
      <c r="Z904" s="17" t="s">
        <v>214</v>
      </c>
      <c r="AA904" s="36" t="s">
        <v>2560</v>
      </c>
    </row>
    <row r="905" spans="26:27" ht="14.35">
      <c r="Z905" s="17" t="s">
        <v>79</v>
      </c>
      <c r="AA905" s="36" t="s">
        <v>2561</v>
      </c>
    </row>
    <row r="906" spans="26:27" ht="14.35">
      <c r="Z906" s="17" t="s">
        <v>1414</v>
      </c>
      <c r="AA906" s="36" t="s">
        <v>2562</v>
      </c>
    </row>
    <row r="907" spans="26:27" ht="14.35">
      <c r="Z907" s="17" t="s">
        <v>215</v>
      </c>
      <c r="AA907" s="36" t="s">
        <v>2563</v>
      </c>
    </row>
    <row r="908" spans="26:27" ht="14.35">
      <c r="Z908" s="17" t="s">
        <v>94</v>
      </c>
      <c r="AA908" s="36" t="s">
        <v>2564</v>
      </c>
    </row>
    <row r="909" spans="26:27" ht="14.35">
      <c r="Z909" s="17" t="s">
        <v>779</v>
      </c>
      <c r="AA909" s="36" t="s">
        <v>2565</v>
      </c>
    </row>
    <row r="910" spans="26:27" ht="14.35">
      <c r="Z910" s="17" t="s">
        <v>572</v>
      </c>
      <c r="AA910" s="36" t="s">
        <v>2566</v>
      </c>
    </row>
    <row r="911" spans="26:27" ht="14.35">
      <c r="Z911" s="17" t="s">
        <v>216</v>
      </c>
      <c r="AA911" s="36" t="s">
        <v>2567</v>
      </c>
    </row>
    <row r="912" spans="26:27" ht="14.35">
      <c r="Z912" s="17" t="s">
        <v>780</v>
      </c>
      <c r="AA912" s="36" t="s">
        <v>2568</v>
      </c>
    </row>
    <row r="913" spans="26:27" ht="14.35">
      <c r="Z913" s="17" t="s">
        <v>1186</v>
      </c>
      <c r="AA913" s="36" t="s">
        <v>2569</v>
      </c>
    </row>
    <row r="914" spans="26:27" ht="14.35">
      <c r="Z914" s="17" t="s">
        <v>88</v>
      </c>
      <c r="AA914" s="36" t="s">
        <v>2570</v>
      </c>
    </row>
    <row r="915" spans="26:27" ht="14.35">
      <c r="Z915" s="17" t="s">
        <v>1496</v>
      </c>
      <c r="AA915" s="36" t="s">
        <v>2571</v>
      </c>
    </row>
    <row r="916" spans="26:27" ht="14.35">
      <c r="Z916" s="17" t="s">
        <v>1327</v>
      </c>
      <c r="AA916" s="36" t="s">
        <v>2572</v>
      </c>
    </row>
    <row r="917" spans="26:27" ht="14.35">
      <c r="Z917" s="17" t="s">
        <v>1328</v>
      </c>
      <c r="AA917" s="36" t="s">
        <v>2573</v>
      </c>
    </row>
    <row r="918" spans="26:27" ht="14.35">
      <c r="Z918" s="17" t="s">
        <v>573</v>
      </c>
      <c r="AA918" s="36" t="s">
        <v>2574</v>
      </c>
    </row>
    <row r="919" spans="26:27" ht="14.35">
      <c r="Z919" s="17" t="s">
        <v>1415</v>
      </c>
      <c r="AA919" s="36" t="s">
        <v>2575</v>
      </c>
    </row>
    <row r="920" spans="26:27" ht="14.35">
      <c r="Z920" s="17" t="s">
        <v>781</v>
      </c>
      <c r="AA920" s="36" t="s">
        <v>2576</v>
      </c>
    </row>
    <row r="921" spans="26:27" ht="14.35">
      <c r="Z921" s="17" t="s">
        <v>348</v>
      </c>
      <c r="AA921" s="36" t="s">
        <v>2577</v>
      </c>
    </row>
    <row r="922" spans="26:27" ht="14.35">
      <c r="Z922" s="17" t="s">
        <v>782</v>
      </c>
      <c r="AA922" s="36" t="s">
        <v>2578</v>
      </c>
    </row>
    <row r="923" spans="26:27" ht="14.35">
      <c r="Z923" s="17" t="s">
        <v>574</v>
      </c>
      <c r="AA923" s="36" t="s">
        <v>2579</v>
      </c>
    </row>
    <row r="924" spans="26:27" ht="14.35">
      <c r="Z924" s="17" t="s">
        <v>1571</v>
      </c>
      <c r="AA924" s="36" t="s">
        <v>2580</v>
      </c>
    </row>
    <row r="925" spans="26:27" ht="14.35">
      <c r="Z925" s="17" t="s">
        <v>998</v>
      </c>
      <c r="AA925" s="36" t="s">
        <v>2581</v>
      </c>
    </row>
    <row r="926" spans="26:27" ht="14.35">
      <c r="Z926" s="17" t="s">
        <v>999</v>
      </c>
      <c r="AA926" s="36" t="s">
        <v>2582</v>
      </c>
    </row>
    <row r="927" spans="26:27" ht="14.35">
      <c r="Z927" s="17" t="s">
        <v>349</v>
      </c>
      <c r="AA927" s="36" t="s">
        <v>2583</v>
      </c>
    </row>
    <row r="928" spans="26:27" ht="14.35">
      <c r="Z928" s="17" t="s">
        <v>1000</v>
      </c>
      <c r="AA928" s="36" t="s">
        <v>2584</v>
      </c>
    </row>
    <row r="929" spans="26:27" ht="14.35">
      <c r="Z929" s="17" t="s">
        <v>783</v>
      </c>
      <c r="AA929" s="36" t="s">
        <v>2585</v>
      </c>
    </row>
    <row r="930" spans="26:27" ht="14.35">
      <c r="Z930" s="17" t="s">
        <v>575</v>
      </c>
      <c r="AA930" s="36" t="s">
        <v>2586</v>
      </c>
    </row>
    <row r="931" spans="26:27" ht="14.35">
      <c r="Z931" s="17" t="s">
        <v>350</v>
      </c>
      <c r="AA931" s="36" t="s">
        <v>2587</v>
      </c>
    </row>
    <row r="932" spans="26:27" ht="14.35">
      <c r="Z932" s="17" t="s">
        <v>1001</v>
      </c>
      <c r="AA932" s="36" t="s">
        <v>2588</v>
      </c>
    </row>
    <row r="933" spans="26:27" ht="14.35">
      <c r="Z933" s="17" t="s">
        <v>1497</v>
      </c>
      <c r="AA933" s="36" t="s">
        <v>2589</v>
      </c>
    </row>
    <row r="934" spans="26:27" ht="14.35">
      <c r="Z934" s="17" t="s">
        <v>1187</v>
      </c>
      <c r="AA934" s="36" t="s">
        <v>2590</v>
      </c>
    </row>
    <row r="935" spans="26:27" ht="14.35">
      <c r="Z935" s="17" t="s">
        <v>576</v>
      </c>
      <c r="AA935" s="36" t="s">
        <v>2591</v>
      </c>
    </row>
    <row r="936" spans="26:27" ht="14.35">
      <c r="Z936" s="17" t="s">
        <v>577</v>
      </c>
      <c r="AA936" s="36" t="s">
        <v>2592</v>
      </c>
    </row>
    <row r="937" spans="26:27" ht="14.35">
      <c r="Z937" s="17" t="s">
        <v>443</v>
      </c>
      <c r="AA937" s="36" t="s">
        <v>2593</v>
      </c>
    </row>
    <row r="938" spans="26:27" ht="14.35">
      <c r="Z938" s="17" t="s">
        <v>578</v>
      </c>
      <c r="AA938" s="36" t="s">
        <v>2594</v>
      </c>
    </row>
    <row r="939" spans="26:27" ht="14.35">
      <c r="Z939" s="17" t="s">
        <v>351</v>
      </c>
      <c r="AA939" s="36" t="s">
        <v>2595</v>
      </c>
    </row>
    <row r="940" spans="26:27" ht="14.35">
      <c r="Z940" s="17" t="s">
        <v>579</v>
      </c>
      <c r="AA940" s="36" t="s">
        <v>2596</v>
      </c>
    </row>
    <row r="941" spans="26:27" ht="14.35">
      <c r="Z941" s="17" t="s">
        <v>1002</v>
      </c>
      <c r="AA941" s="36" t="s">
        <v>2597</v>
      </c>
    </row>
    <row r="942" spans="26:27" ht="14.35">
      <c r="Z942" s="17" t="s">
        <v>1003</v>
      </c>
      <c r="AA942" s="36" t="s">
        <v>2598</v>
      </c>
    </row>
    <row r="943" spans="26:27" ht="14.35">
      <c r="Z943" s="17" t="s">
        <v>1004</v>
      </c>
      <c r="AA943" s="36" t="s">
        <v>2599</v>
      </c>
    </row>
    <row r="944" spans="26:27" ht="14.35">
      <c r="Z944" s="17" t="s">
        <v>1329</v>
      </c>
      <c r="AA944" s="36" t="s">
        <v>2600</v>
      </c>
    </row>
    <row r="945" spans="26:27" ht="14.35">
      <c r="Z945" s="17" t="s">
        <v>1005</v>
      </c>
      <c r="AA945" s="36" t="s">
        <v>2601</v>
      </c>
    </row>
    <row r="946" spans="26:27" ht="14.35">
      <c r="Z946" s="17" t="s">
        <v>217</v>
      </c>
      <c r="AA946" s="36" t="s">
        <v>2602</v>
      </c>
    </row>
    <row r="947" spans="26:27" ht="14.35">
      <c r="Z947" s="17" t="s">
        <v>1498</v>
      </c>
      <c r="AA947" s="36" t="s">
        <v>2603</v>
      </c>
    </row>
    <row r="948" spans="26:27" ht="14.35">
      <c r="Z948" s="17" t="s">
        <v>1188</v>
      </c>
      <c r="AA948" s="36" t="s">
        <v>2604</v>
      </c>
    </row>
    <row r="949" spans="26:27" ht="14.35">
      <c r="Z949" s="17" t="s">
        <v>52</v>
      </c>
      <c r="AA949" s="36" t="s">
        <v>2605</v>
      </c>
    </row>
    <row r="950" spans="26:27" ht="14.35">
      <c r="Z950" s="17" t="s">
        <v>1499</v>
      </c>
      <c r="AA950" s="36" t="s">
        <v>2606</v>
      </c>
    </row>
    <row r="951" spans="26:27" ht="14.35">
      <c r="Z951" s="17" t="s">
        <v>218</v>
      </c>
      <c r="AA951" s="36" t="s">
        <v>2607</v>
      </c>
    </row>
    <row r="952" spans="26:27" ht="14.35">
      <c r="Z952" s="17" t="s">
        <v>1500</v>
      </c>
      <c r="AA952" s="36" t="s">
        <v>2608</v>
      </c>
    </row>
    <row r="953" spans="26:27" ht="14.35">
      <c r="Z953" s="17" t="s">
        <v>1189</v>
      </c>
      <c r="AA953" s="36" t="s">
        <v>2609</v>
      </c>
    </row>
    <row r="954" spans="26:27" ht="14.35">
      <c r="Z954" s="17" t="s">
        <v>1501</v>
      </c>
      <c r="AA954" s="36" t="s">
        <v>2610</v>
      </c>
    </row>
    <row r="955" spans="26:27" ht="14.35">
      <c r="Z955" s="17" t="s">
        <v>1330</v>
      </c>
      <c r="AA955" s="36" t="s">
        <v>2611</v>
      </c>
    </row>
    <row r="956" spans="26:27" ht="14.35">
      <c r="Z956" s="17" t="s">
        <v>784</v>
      </c>
      <c r="AA956" s="36" t="s">
        <v>2612</v>
      </c>
    </row>
    <row r="957" spans="26:27" ht="14.35">
      <c r="Z957" s="17" t="s">
        <v>785</v>
      </c>
      <c r="AA957" s="36" t="s">
        <v>2613</v>
      </c>
    </row>
    <row r="958" spans="26:27" ht="14.35">
      <c r="Z958" s="17" t="s">
        <v>786</v>
      </c>
      <c r="AA958" s="36" t="s">
        <v>2614</v>
      </c>
    </row>
    <row r="959" spans="26:27" ht="14.35">
      <c r="Z959" s="17" t="s">
        <v>352</v>
      </c>
      <c r="AA959" s="36" t="s">
        <v>2615</v>
      </c>
    </row>
    <row r="960" spans="26:27" ht="14.35">
      <c r="Z960" s="17" t="s">
        <v>1006</v>
      </c>
      <c r="AA960" s="36" t="s">
        <v>2616</v>
      </c>
    </row>
    <row r="961" spans="26:27" ht="14.35">
      <c r="Z961" s="17" t="s">
        <v>787</v>
      </c>
      <c r="AA961" s="36" t="s">
        <v>2617</v>
      </c>
    </row>
    <row r="962" spans="26:27" ht="14.35">
      <c r="Z962" s="17" t="s">
        <v>1007</v>
      </c>
      <c r="AA962" s="36" t="s">
        <v>2618</v>
      </c>
    </row>
    <row r="963" spans="26:27" ht="14.35">
      <c r="Z963" s="17" t="s">
        <v>788</v>
      </c>
      <c r="AA963" s="36" t="s">
        <v>2619</v>
      </c>
    </row>
    <row r="964" spans="26:27" ht="14.35">
      <c r="Z964" s="17" t="s">
        <v>580</v>
      </c>
      <c r="AA964" s="36" t="s">
        <v>2620</v>
      </c>
    </row>
    <row r="965" spans="26:27" ht="14.35">
      <c r="Z965" s="17" t="s">
        <v>219</v>
      </c>
      <c r="AA965" s="36" t="s">
        <v>2621</v>
      </c>
    </row>
    <row r="966" spans="26:27" ht="14.35">
      <c r="Z966" s="17" t="s">
        <v>220</v>
      </c>
      <c r="AA966" s="36" t="s">
        <v>2622</v>
      </c>
    </row>
    <row r="967" spans="26:27" ht="14.35">
      <c r="Z967" s="17" t="s">
        <v>789</v>
      </c>
      <c r="AA967" s="36" t="s">
        <v>2623</v>
      </c>
    </row>
    <row r="968" spans="26:27" ht="14.35">
      <c r="Z968" s="17" t="s">
        <v>1572</v>
      </c>
      <c r="AA968" s="36" t="s">
        <v>2624</v>
      </c>
    </row>
    <row r="969" spans="26:27" ht="14.35">
      <c r="Z969" s="17" t="s">
        <v>581</v>
      </c>
      <c r="AA969" s="36" t="s">
        <v>2625</v>
      </c>
    </row>
    <row r="970" spans="26:27" ht="14.35">
      <c r="Z970" s="17" t="s">
        <v>790</v>
      </c>
      <c r="AA970" s="36" t="s">
        <v>2626</v>
      </c>
    </row>
    <row r="971" spans="26:27" ht="14.35">
      <c r="Z971" s="17" t="s">
        <v>353</v>
      </c>
      <c r="AA971" s="36" t="s">
        <v>2627</v>
      </c>
    </row>
    <row r="972" spans="26:27" ht="14.35">
      <c r="Z972" s="17" t="s">
        <v>1008</v>
      </c>
      <c r="AA972" s="36" t="s">
        <v>2628</v>
      </c>
    </row>
    <row r="973" spans="26:27" ht="14.35">
      <c r="Z973" s="17" t="s">
        <v>1009</v>
      </c>
      <c r="AA973" s="36" t="s">
        <v>2629</v>
      </c>
    </row>
    <row r="974" spans="26:27" ht="14.35">
      <c r="Z974" s="17" t="s">
        <v>791</v>
      </c>
      <c r="AA974" s="36" t="s">
        <v>2630</v>
      </c>
    </row>
    <row r="975" spans="26:27" ht="14.35">
      <c r="Z975" s="17" t="s">
        <v>792</v>
      </c>
      <c r="AA975" s="36" t="s">
        <v>2631</v>
      </c>
    </row>
    <row r="976" spans="26:27" ht="14.35">
      <c r="Z976" s="17" t="s">
        <v>221</v>
      </c>
      <c r="AA976" s="36" t="s">
        <v>2632</v>
      </c>
    </row>
    <row r="977" spans="26:27" ht="14.35">
      <c r="Z977" s="17" t="s">
        <v>1502</v>
      </c>
      <c r="AA977" s="36" t="s">
        <v>2633</v>
      </c>
    </row>
    <row r="978" spans="26:27" ht="14.35">
      <c r="Z978" s="17" t="s">
        <v>1573</v>
      </c>
      <c r="AA978" s="36" t="s">
        <v>2634</v>
      </c>
    </row>
    <row r="979" spans="26:27" ht="14.35">
      <c r="Z979" s="17" t="s">
        <v>1010</v>
      </c>
      <c r="AA979" s="36" t="s">
        <v>2635</v>
      </c>
    </row>
    <row r="980" spans="26:27" ht="14.35">
      <c r="Z980" s="17" t="s">
        <v>1574</v>
      </c>
      <c r="AA980" s="36" t="s">
        <v>2636</v>
      </c>
    </row>
    <row r="981" spans="26:27" ht="14.35">
      <c r="Z981" s="17" t="s">
        <v>1011</v>
      </c>
      <c r="AA981" s="36" t="s">
        <v>2637</v>
      </c>
    </row>
    <row r="982" spans="26:27" ht="14.35">
      <c r="Z982" s="17" t="s">
        <v>582</v>
      </c>
      <c r="AA982" s="36" t="s">
        <v>2638</v>
      </c>
    </row>
    <row r="983" spans="26:27" ht="14.35">
      <c r="Z983" s="17" t="s">
        <v>354</v>
      </c>
      <c r="AA983" s="36" t="s">
        <v>2639</v>
      </c>
    </row>
    <row r="984" spans="26:27" ht="14.35">
      <c r="Z984" s="17" t="s">
        <v>1331</v>
      </c>
      <c r="AA984" s="36" t="s">
        <v>2640</v>
      </c>
    </row>
    <row r="985" spans="26:27" ht="14.35">
      <c r="Z985" s="17" t="s">
        <v>63</v>
      </c>
      <c r="AA985" s="36" t="s">
        <v>2641</v>
      </c>
    </row>
    <row r="986" spans="26:27" ht="14.35">
      <c r="Z986" s="17" t="s">
        <v>1190</v>
      </c>
      <c r="AA986" s="36" t="s">
        <v>2642</v>
      </c>
    </row>
    <row r="987" spans="26:27" ht="14.35">
      <c r="Z987" s="17" t="s">
        <v>583</v>
      </c>
      <c r="AA987" s="36" t="s">
        <v>2643</v>
      </c>
    </row>
    <row r="988" spans="26:27" ht="14.35">
      <c r="Z988" s="17" t="s">
        <v>1012</v>
      </c>
      <c r="AA988" s="36" t="s">
        <v>2644</v>
      </c>
    </row>
    <row r="989" spans="26:27" ht="14.35">
      <c r="Z989" s="17" t="s">
        <v>1503</v>
      </c>
      <c r="AA989" s="36" t="s">
        <v>2645</v>
      </c>
    </row>
    <row r="990" spans="26:27" ht="14.35">
      <c r="Z990" s="17" t="s">
        <v>584</v>
      </c>
      <c r="AA990" s="36" t="s">
        <v>2646</v>
      </c>
    </row>
    <row r="991" spans="26:27" ht="14.35">
      <c r="Z991" s="17" t="s">
        <v>1013</v>
      </c>
      <c r="AA991" s="36" t="s">
        <v>2647</v>
      </c>
    </row>
    <row r="992" spans="26:27" ht="14.35">
      <c r="Z992" s="17" t="s">
        <v>1332</v>
      </c>
      <c r="AA992" s="36" t="s">
        <v>2648</v>
      </c>
    </row>
    <row r="993" spans="26:27" ht="14.35">
      <c r="Z993" s="17" t="s">
        <v>793</v>
      </c>
      <c r="AA993" s="36" t="s">
        <v>2649</v>
      </c>
    </row>
    <row r="994" spans="26:27" ht="14.35">
      <c r="Z994" s="17" t="s">
        <v>1504</v>
      </c>
      <c r="AA994" s="36" t="s">
        <v>2650</v>
      </c>
    </row>
    <row r="995" spans="26:27" ht="14.35">
      <c r="Z995" s="17" t="s">
        <v>1014</v>
      </c>
      <c r="AA995" s="36" t="s">
        <v>2651</v>
      </c>
    </row>
    <row r="996" spans="26:27" ht="14.35">
      <c r="Z996" s="17" t="s">
        <v>1015</v>
      </c>
      <c r="AA996" s="36" t="s">
        <v>2652</v>
      </c>
    </row>
    <row r="997" spans="26:27" ht="14.35">
      <c r="Z997" s="17" t="s">
        <v>794</v>
      </c>
      <c r="AA997" s="36" t="s">
        <v>2653</v>
      </c>
    </row>
    <row r="998" spans="26:27" ht="14.35">
      <c r="Z998" s="17" t="s">
        <v>795</v>
      </c>
      <c r="AA998" s="36" t="s">
        <v>2654</v>
      </c>
    </row>
    <row r="999" spans="26:27" ht="14.35">
      <c r="Z999" s="17" t="s">
        <v>1333</v>
      </c>
      <c r="AA999" s="36" t="s">
        <v>2655</v>
      </c>
    </row>
    <row r="1000" spans="26:27" ht="14.35">
      <c r="Z1000" s="17" t="s">
        <v>1016</v>
      </c>
      <c r="AA1000" s="36" t="s">
        <v>2656</v>
      </c>
    </row>
    <row r="1001" spans="26:27" ht="14.35">
      <c r="Z1001" s="17" t="s">
        <v>1191</v>
      </c>
      <c r="AA1001" s="36" t="s">
        <v>2657</v>
      </c>
    </row>
    <row r="1002" spans="26:27" ht="14.35">
      <c r="Z1002" s="17" t="s">
        <v>796</v>
      </c>
      <c r="AA1002" s="36" t="s">
        <v>2658</v>
      </c>
    </row>
    <row r="1003" spans="26:27" ht="14.35">
      <c r="Z1003" s="17" t="s">
        <v>1192</v>
      </c>
      <c r="AA1003" s="36" t="s">
        <v>2659</v>
      </c>
    </row>
    <row r="1004" spans="26:27" ht="14.35">
      <c r="Z1004" s="17" t="s">
        <v>1334</v>
      </c>
      <c r="AA1004" s="36" t="s">
        <v>2660</v>
      </c>
    </row>
    <row r="1005" spans="26:27" ht="14.35">
      <c r="Z1005" s="17" t="s">
        <v>585</v>
      </c>
      <c r="AA1005" s="36" t="s">
        <v>2661</v>
      </c>
    </row>
    <row r="1006" spans="26:27" ht="14.35">
      <c r="Z1006" s="17" t="s">
        <v>586</v>
      </c>
      <c r="AA1006" s="36" t="s">
        <v>2662</v>
      </c>
    </row>
    <row r="1007" spans="26:27" ht="14.35">
      <c r="Z1007" s="17" t="s">
        <v>1017</v>
      </c>
      <c r="AA1007" s="36" t="s">
        <v>2663</v>
      </c>
    </row>
    <row r="1008" spans="26:27" ht="14.35">
      <c r="Z1008" s="17" t="s">
        <v>355</v>
      </c>
      <c r="AA1008" s="36" t="s">
        <v>2664</v>
      </c>
    </row>
    <row r="1009" spans="26:27" ht="14.35">
      <c r="Z1009" s="17" t="s">
        <v>1505</v>
      </c>
      <c r="AA1009" s="36" t="s">
        <v>2665</v>
      </c>
    </row>
    <row r="1010" spans="26:27" ht="14.35">
      <c r="Z1010" s="17" t="s">
        <v>1193</v>
      </c>
      <c r="AA1010" s="36" t="s">
        <v>2666</v>
      </c>
    </row>
    <row r="1011" spans="26:27" ht="14.35">
      <c r="Z1011" s="17" t="s">
        <v>797</v>
      </c>
      <c r="AA1011" s="36" t="s">
        <v>2667</v>
      </c>
    </row>
    <row r="1012" spans="26:27" ht="14.35">
      <c r="Z1012" s="17" t="s">
        <v>798</v>
      </c>
      <c r="AA1012" s="36" t="s">
        <v>2668</v>
      </c>
    </row>
    <row r="1013" spans="26:27" ht="14.35">
      <c r="Z1013" s="17" t="s">
        <v>1018</v>
      </c>
      <c r="AA1013" s="36" t="s">
        <v>2669</v>
      </c>
    </row>
    <row r="1014" spans="26:27" ht="14.35">
      <c r="Z1014" s="17" t="s">
        <v>1019</v>
      </c>
      <c r="AA1014" s="36" t="s">
        <v>2670</v>
      </c>
    </row>
    <row r="1015" spans="26:27" ht="14.35">
      <c r="Z1015" s="17" t="s">
        <v>1506</v>
      </c>
      <c r="AA1015" s="36" t="s">
        <v>2671</v>
      </c>
    </row>
    <row r="1016" spans="26:27" ht="14.35">
      <c r="Z1016" s="17" t="s">
        <v>587</v>
      </c>
      <c r="AA1016" s="36" t="s">
        <v>2672</v>
      </c>
    </row>
    <row r="1017" spans="26:27" ht="14.35">
      <c r="Z1017" s="17" t="s">
        <v>83</v>
      </c>
      <c r="AA1017" s="36" t="s">
        <v>2673</v>
      </c>
    </row>
    <row r="1018" spans="26:27" ht="14.35">
      <c r="Z1018" s="17" t="s">
        <v>1020</v>
      </c>
      <c r="AA1018" s="36" t="s">
        <v>2674</v>
      </c>
    </row>
    <row r="1019" spans="26:27" ht="14.35">
      <c r="Z1019" s="17" t="s">
        <v>444</v>
      </c>
      <c r="AA1019" s="36" t="s">
        <v>2675</v>
      </c>
    </row>
    <row r="1020" spans="26:27" ht="14.35">
      <c r="Z1020" s="17" t="s">
        <v>799</v>
      </c>
      <c r="AA1020" s="36" t="s">
        <v>2676</v>
      </c>
    </row>
    <row r="1021" spans="26:27" ht="14.35">
      <c r="Z1021" s="17" t="s">
        <v>356</v>
      </c>
      <c r="AA1021" s="36" t="s">
        <v>2677</v>
      </c>
    </row>
    <row r="1022" spans="26:27" ht="14.35">
      <c r="Z1022" s="17" t="s">
        <v>1416</v>
      </c>
      <c r="AA1022" s="36" t="s">
        <v>2678</v>
      </c>
    </row>
    <row r="1023" spans="26:27" ht="14.35">
      <c r="Z1023" s="17" t="s">
        <v>800</v>
      </c>
      <c r="AA1023" s="36" t="s">
        <v>2679</v>
      </c>
    </row>
    <row r="1024" spans="26:27" ht="14.35">
      <c r="Z1024" s="17" t="s">
        <v>357</v>
      </c>
      <c r="AA1024" s="36" t="s">
        <v>2680</v>
      </c>
    </row>
    <row r="1025" spans="26:27" ht="14.35">
      <c r="Z1025" s="17" t="s">
        <v>1507</v>
      </c>
      <c r="AA1025" s="36" t="s">
        <v>2681</v>
      </c>
    </row>
    <row r="1026" spans="26:27" ht="14.35">
      <c r="Z1026" s="17" t="s">
        <v>1508</v>
      </c>
      <c r="AA1026" s="36" t="s">
        <v>2682</v>
      </c>
    </row>
    <row r="1027" spans="26:27" ht="14.35">
      <c r="Z1027" s="17" t="s">
        <v>588</v>
      </c>
      <c r="AA1027" s="36" t="s">
        <v>2683</v>
      </c>
    </row>
    <row r="1028" spans="26:27" ht="14.35">
      <c r="Z1028" s="17" t="s">
        <v>1335</v>
      </c>
      <c r="AA1028" s="36" t="s">
        <v>2684</v>
      </c>
    </row>
    <row r="1029" spans="26:27" ht="14.35">
      <c r="Z1029" s="17" t="s">
        <v>1022</v>
      </c>
      <c r="AA1029" s="36" t="s">
        <v>2685</v>
      </c>
    </row>
    <row r="1030" spans="26:27" ht="14.35">
      <c r="Z1030" s="17" t="s">
        <v>1023</v>
      </c>
      <c r="AA1030" s="36" t="s">
        <v>2686</v>
      </c>
    </row>
    <row r="1031" spans="26:27" ht="14.35">
      <c r="Z1031" s="17" t="s">
        <v>1336</v>
      </c>
      <c r="AA1031" s="36" t="s">
        <v>2687</v>
      </c>
    </row>
    <row r="1032" spans="26:27" ht="14.35">
      <c r="Z1032" s="17" t="s">
        <v>1509</v>
      </c>
      <c r="AA1032" s="36" t="s">
        <v>2688</v>
      </c>
    </row>
    <row r="1033" spans="26:27" ht="14.35">
      <c r="Z1033" s="17" t="s">
        <v>589</v>
      </c>
      <c r="AA1033" s="36" t="s">
        <v>2689</v>
      </c>
    </row>
    <row r="1034" spans="26:27" ht="14.35">
      <c r="Z1034" s="17" t="s">
        <v>590</v>
      </c>
      <c r="AA1034" s="36" t="s">
        <v>2690</v>
      </c>
    </row>
    <row r="1035" spans="26:27" ht="14.35">
      <c r="Z1035" s="17" t="s">
        <v>1337</v>
      </c>
      <c r="AA1035" s="36" t="s">
        <v>2691</v>
      </c>
    </row>
    <row r="1036" spans="26:27" ht="14.35">
      <c r="Z1036" s="17" t="s">
        <v>1024</v>
      </c>
      <c r="AA1036" s="36" t="s">
        <v>2692</v>
      </c>
    </row>
    <row r="1037" spans="26:27" ht="14.35">
      <c r="Z1037" s="17" t="s">
        <v>1338</v>
      </c>
      <c r="AA1037" s="36" t="s">
        <v>2693</v>
      </c>
    </row>
    <row r="1038" spans="26:27" ht="14.35">
      <c r="Z1038" s="17" t="s">
        <v>1025</v>
      </c>
      <c r="AA1038" s="36" t="s">
        <v>2694</v>
      </c>
    </row>
    <row r="1039" spans="26:27" ht="14.35">
      <c r="Z1039" s="17" t="s">
        <v>1089</v>
      </c>
      <c r="AA1039" s="36" t="s">
        <v>2695</v>
      </c>
    </row>
    <row r="1040" spans="26:27" ht="14.35">
      <c r="Z1040" s="17" t="s">
        <v>358</v>
      </c>
      <c r="AA1040" s="36" t="s">
        <v>2696</v>
      </c>
    </row>
    <row r="1041" spans="26:27" ht="14.35">
      <c r="Z1041" s="17" t="s">
        <v>1339</v>
      </c>
      <c r="AA1041" s="36" t="s">
        <v>2697</v>
      </c>
    </row>
    <row r="1042" spans="26:27" ht="14.35">
      <c r="Z1042" s="17" t="s">
        <v>801</v>
      </c>
      <c r="AA1042" s="36" t="s">
        <v>2698</v>
      </c>
    </row>
    <row r="1043" spans="26:27" ht="14.35">
      <c r="Z1043" s="17" t="s">
        <v>445</v>
      </c>
      <c r="AA1043" s="36" t="s">
        <v>2699</v>
      </c>
    </row>
    <row r="1044" spans="26:27" ht="14.35">
      <c r="Z1044" s="17" t="s">
        <v>802</v>
      </c>
      <c r="AA1044" s="36" t="s">
        <v>2700</v>
      </c>
    </row>
    <row r="1045" spans="26:27" ht="14.35">
      <c r="Z1045" s="17" t="s">
        <v>446</v>
      </c>
      <c r="AA1045" s="36" t="s">
        <v>2701</v>
      </c>
    </row>
    <row r="1046" spans="26:27" ht="14.35">
      <c r="Z1046" s="17" t="s">
        <v>803</v>
      </c>
      <c r="AA1046" s="36" t="s">
        <v>2702</v>
      </c>
    </row>
    <row r="1047" spans="26:27" ht="14.35">
      <c r="Z1047" s="17" t="s">
        <v>804</v>
      </c>
      <c r="AA1047" s="36" t="s">
        <v>2703</v>
      </c>
    </row>
    <row r="1048" spans="26:27" ht="14.35">
      <c r="Z1048" s="17" t="s">
        <v>805</v>
      </c>
      <c r="AA1048" s="36" t="s">
        <v>2704</v>
      </c>
    </row>
    <row r="1049" spans="26:27" ht="14.35">
      <c r="Z1049" s="17" t="s">
        <v>1340</v>
      </c>
      <c r="AA1049" s="36" t="s">
        <v>2705</v>
      </c>
    </row>
    <row r="1050" spans="26:27" ht="14.35">
      <c r="Z1050" s="17" t="s">
        <v>1194</v>
      </c>
      <c r="AA1050" s="36" t="s">
        <v>2706</v>
      </c>
    </row>
    <row r="1051" spans="26:27" ht="14.35">
      <c r="Z1051" s="17" t="s">
        <v>1195</v>
      </c>
      <c r="AA1051" s="36" t="s">
        <v>2707</v>
      </c>
    </row>
    <row r="1052" spans="26:27" ht="14.35">
      <c r="Z1052" s="17" t="s">
        <v>1196</v>
      </c>
      <c r="AA1052" s="36" t="s">
        <v>2708</v>
      </c>
    </row>
    <row r="1053" spans="26:27" ht="14.35">
      <c r="Z1053" s="17" t="s">
        <v>1417</v>
      </c>
      <c r="AA1053" s="36" t="s">
        <v>2709</v>
      </c>
    </row>
    <row r="1054" spans="26:27" ht="14.35">
      <c r="Z1054" s="17" t="s">
        <v>1341</v>
      </c>
      <c r="AA1054" s="36" t="s">
        <v>2710</v>
      </c>
    </row>
    <row r="1055" spans="26:27" ht="14.35">
      <c r="Z1055" s="17" t="s">
        <v>591</v>
      </c>
      <c r="AA1055" s="36" t="s">
        <v>2711</v>
      </c>
    </row>
    <row r="1056" spans="26:27" ht="14.35">
      <c r="Z1056" s="17" t="s">
        <v>1575</v>
      </c>
      <c r="AA1056" s="36" t="s">
        <v>2712</v>
      </c>
    </row>
    <row r="1057" spans="26:27" ht="14.35">
      <c r="Z1057" s="17" t="s">
        <v>1197</v>
      </c>
      <c r="AA1057" s="36" t="s">
        <v>2713</v>
      </c>
    </row>
    <row r="1058" spans="26:27" ht="14.35">
      <c r="Z1058" s="17" t="s">
        <v>1342</v>
      </c>
      <c r="AA1058" s="36" t="s">
        <v>2714</v>
      </c>
    </row>
    <row r="1059" spans="26:27" ht="14.35">
      <c r="Z1059" s="17" t="s">
        <v>359</v>
      </c>
      <c r="AA1059" s="36" t="s">
        <v>2715</v>
      </c>
    </row>
    <row r="1060" spans="26:27" ht="14.35">
      <c r="Z1060" s="17" t="s">
        <v>1198</v>
      </c>
      <c r="AA1060" s="36" t="s">
        <v>2716</v>
      </c>
    </row>
    <row r="1061" spans="26:27" ht="14.35">
      <c r="Z1061" s="17" t="s">
        <v>222</v>
      </c>
      <c r="AA1061" s="36" t="s">
        <v>2717</v>
      </c>
    </row>
    <row r="1062" spans="26:27" ht="14.35">
      <c r="Z1062" s="17" t="s">
        <v>592</v>
      </c>
      <c r="AA1062" s="36" t="s">
        <v>2718</v>
      </c>
    </row>
    <row r="1063" spans="26:27" ht="14.35">
      <c r="Z1063" s="17" t="s">
        <v>1026</v>
      </c>
      <c r="AA1063" s="36" t="s">
        <v>2719</v>
      </c>
    </row>
    <row r="1064" spans="26:27" ht="14.35">
      <c r="Z1064" s="17" t="s">
        <v>1418</v>
      </c>
      <c r="AA1064" s="36" t="s">
        <v>2720</v>
      </c>
    </row>
    <row r="1065" spans="26:27" ht="14.35">
      <c r="Z1065" s="17" t="s">
        <v>447</v>
      </c>
      <c r="AA1065" s="36" t="s">
        <v>2721</v>
      </c>
    </row>
    <row r="1066" spans="26:27" ht="14.35">
      <c r="Z1066" s="17" t="s">
        <v>1199</v>
      </c>
      <c r="AA1066" s="36" t="s">
        <v>2722</v>
      </c>
    </row>
    <row r="1067" spans="26:27" ht="14.35">
      <c r="Z1067" s="17" t="s">
        <v>1343</v>
      </c>
      <c r="AA1067" s="36" t="s">
        <v>2723</v>
      </c>
    </row>
    <row r="1068" spans="26:27" ht="14.35">
      <c r="Z1068" s="17" t="s">
        <v>360</v>
      </c>
      <c r="AA1068" s="36" t="s">
        <v>2724</v>
      </c>
    </row>
    <row r="1069" spans="26:27" ht="14.35">
      <c r="Z1069" s="17" t="s">
        <v>1419</v>
      </c>
      <c r="AA1069" s="36" t="s">
        <v>2725</v>
      </c>
    </row>
    <row r="1070" spans="26:27" ht="14.35">
      <c r="Z1070" s="17" t="s">
        <v>448</v>
      </c>
      <c r="AA1070" s="36" t="s">
        <v>2726</v>
      </c>
    </row>
    <row r="1071" spans="26:27" ht="14.35">
      <c r="Z1071" s="17" t="s">
        <v>593</v>
      </c>
      <c r="AA1071" s="36" t="s">
        <v>2727</v>
      </c>
    </row>
    <row r="1072" spans="26:27" ht="14.35">
      <c r="Z1072" s="17" t="s">
        <v>361</v>
      </c>
      <c r="AA1072" s="36" t="s">
        <v>2728</v>
      </c>
    </row>
    <row r="1073" spans="26:27" ht="14.35">
      <c r="Z1073" s="17" t="s">
        <v>806</v>
      </c>
      <c r="AA1073" s="36" t="s">
        <v>2729</v>
      </c>
    </row>
    <row r="1074" spans="26:27" ht="14.35">
      <c r="Z1074" s="17" t="s">
        <v>1027</v>
      </c>
      <c r="AA1074" s="36" t="s">
        <v>2730</v>
      </c>
    </row>
    <row r="1075" spans="26:27" ht="14.35">
      <c r="Z1075" s="17" t="s">
        <v>1028</v>
      </c>
      <c r="AA1075" s="36" t="s">
        <v>2731</v>
      </c>
    </row>
    <row r="1076" spans="26:27" ht="14.35">
      <c r="Z1076" s="17" t="s">
        <v>1029</v>
      </c>
      <c r="AA1076" s="36" t="s">
        <v>2732</v>
      </c>
    </row>
    <row r="1077" spans="26:27" ht="14.35">
      <c r="Z1077" s="17" t="s">
        <v>1420</v>
      </c>
      <c r="AA1077" s="36" t="s">
        <v>2733</v>
      </c>
    </row>
    <row r="1078" spans="26:27" ht="14.35">
      <c r="Z1078" s="17" t="s">
        <v>1030</v>
      </c>
      <c r="AA1078" s="36" t="s">
        <v>2734</v>
      </c>
    </row>
    <row r="1079" spans="26:27" ht="14.35">
      <c r="Z1079" s="17" t="s">
        <v>362</v>
      </c>
      <c r="AA1079" s="36" t="s">
        <v>2735</v>
      </c>
    </row>
    <row r="1080" spans="26:27" ht="14.35">
      <c r="Z1080" s="17" t="s">
        <v>1031</v>
      </c>
      <c r="AA1080" s="36" t="s">
        <v>2736</v>
      </c>
    </row>
    <row r="1081" spans="26:27" ht="14.35">
      <c r="Z1081" s="17" t="s">
        <v>449</v>
      </c>
      <c r="AA1081" s="36" t="s">
        <v>2737</v>
      </c>
    </row>
    <row r="1082" spans="26:27" ht="14.35">
      <c r="Z1082" s="17" t="s">
        <v>363</v>
      </c>
      <c r="AA1082" s="36" t="s">
        <v>2738</v>
      </c>
    </row>
    <row r="1083" spans="26:27" ht="14.35">
      <c r="Z1083" s="17" t="s">
        <v>1200</v>
      </c>
      <c r="AA1083" s="36" t="s">
        <v>2739</v>
      </c>
    </row>
    <row r="1084" spans="26:27" ht="14.35">
      <c r="Z1084" s="17" t="s">
        <v>807</v>
      </c>
      <c r="AA1084" s="36" t="s">
        <v>2740</v>
      </c>
    </row>
    <row r="1085" spans="26:27" ht="14.35">
      <c r="Z1085" s="17" t="s">
        <v>809</v>
      </c>
      <c r="AA1085" s="36" t="s">
        <v>2741</v>
      </c>
    </row>
    <row r="1086" spans="26:27" ht="14.35">
      <c r="Z1086" s="17" t="s">
        <v>808</v>
      </c>
      <c r="AA1086" s="36" t="s">
        <v>2742</v>
      </c>
    </row>
    <row r="1087" spans="26:27" ht="14.35">
      <c r="Z1087" s="17" t="s">
        <v>1032</v>
      </c>
      <c r="AA1087" s="36" t="s">
        <v>2743</v>
      </c>
    </row>
    <row r="1088" spans="26:27" ht="14.35">
      <c r="Z1088" s="17" t="s">
        <v>1421</v>
      </c>
      <c r="AA1088" s="36" t="s">
        <v>2744</v>
      </c>
    </row>
    <row r="1089" spans="26:27" ht="14.35">
      <c r="Z1089" s="17" t="s">
        <v>810</v>
      </c>
      <c r="AA1089" s="36" t="s">
        <v>2745</v>
      </c>
    </row>
    <row r="1090" spans="26:27" ht="14.35">
      <c r="Z1090" s="17" t="s">
        <v>811</v>
      </c>
      <c r="AA1090" s="36" t="s">
        <v>2746</v>
      </c>
    </row>
    <row r="1091" spans="26:27" ht="14.35">
      <c r="Z1091" s="17" t="s">
        <v>1033</v>
      </c>
      <c r="AA1091" s="36" t="s">
        <v>2747</v>
      </c>
    </row>
    <row r="1092" spans="26:27" ht="14.35">
      <c r="Z1092" s="17" t="s">
        <v>364</v>
      </c>
      <c r="AA1092" s="36" t="s">
        <v>2748</v>
      </c>
    </row>
    <row r="1093" spans="26:27" ht="14.35">
      <c r="Z1093" s="17" t="s">
        <v>1201</v>
      </c>
      <c r="AA1093" s="36" t="s">
        <v>2749</v>
      </c>
    </row>
    <row r="1094" spans="26:27" ht="14.35">
      <c r="Z1094" s="17" t="s">
        <v>223</v>
      </c>
      <c r="AA1094" s="36" t="s">
        <v>2750</v>
      </c>
    </row>
    <row r="1095" spans="26:27" ht="14.35">
      <c r="Z1095" s="17" t="s">
        <v>1422</v>
      </c>
      <c r="AA1095" s="36" t="s">
        <v>2751</v>
      </c>
    </row>
    <row r="1096" spans="26:27" ht="14.35">
      <c r="Z1096" s="17" t="s">
        <v>224</v>
      </c>
      <c r="AA1096" s="36" t="s">
        <v>2752</v>
      </c>
    </row>
    <row r="1097" spans="26:27" ht="14.35">
      <c r="Z1097" s="17" t="s">
        <v>450</v>
      </c>
      <c r="AA1097" s="36" t="s">
        <v>2753</v>
      </c>
    </row>
    <row r="1098" spans="26:27" ht="14.35">
      <c r="Z1098" s="17" t="s">
        <v>1344</v>
      </c>
      <c r="AA1098" s="36" t="s">
        <v>2754</v>
      </c>
    </row>
    <row r="1099" spans="26:27" ht="14.35">
      <c r="Z1099" s="17" t="s">
        <v>594</v>
      </c>
      <c r="AA1099" s="36" t="s">
        <v>2755</v>
      </c>
    </row>
    <row r="1100" spans="26:27" ht="14.35">
      <c r="Z1100" s="17" t="s">
        <v>1034</v>
      </c>
      <c r="AA1100" s="36" t="s">
        <v>2756</v>
      </c>
    </row>
    <row r="1101" spans="26:27" ht="14.35">
      <c r="Z1101" s="17" t="s">
        <v>595</v>
      </c>
      <c r="AA1101" s="36" t="s">
        <v>2757</v>
      </c>
    </row>
    <row r="1102" spans="26:27" ht="14.35">
      <c r="Z1102" s="17" t="s">
        <v>812</v>
      </c>
      <c r="AA1102" s="36" t="s">
        <v>2758</v>
      </c>
    </row>
    <row r="1103" spans="26:27" ht="14.35">
      <c r="Z1103" s="17" t="s">
        <v>1035</v>
      </c>
      <c r="AA1103" s="36" t="s">
        <v>2759</v>
      </c>
    </row>
    <row r="1104" spans="26:27" ht="14.35">
      <c r="Z1104" s="17" t="s">
        <v>451</v>
      </c>
      <c r="AA1104" s="36" t="s">
        <v>2760</v>
      </c>
    </row>
    <row r="1105" spans="26:27" ht="14.35">
      <c r="Z1105" s="17" t="s">
        <v>813</v>
      </c>
      <c r="AA1105" s="36" t="s">
        <v>2761</v>
      </c>
    </row>
    <row r="1106" spans="26:27" ht="14.35">
      <c r="Z1106" s="17" t="s">
        <v>596</v>
      </c>
      <c r="AA1106" s="36" t="s">
        <v>2762</v>
      </c>
    </row>
    <row r="1107" spans="26:27" ht="14.35">
      <c r="Z1107" s="17" t="s">
        <v>1510</v>
      </c>
      <c r="AA1107" s="36" t="s">
        <v>2763</v>
      </c>
    </row>
    <row r="1108" spans="26:27" ht="14.35">
      <c r="Z1108" s="17" t="s">
        <v>814</v>
      </c>
      <c r="AA1108" s="36" t="s">
        <v>2764</v>
      </c>
    </row>
    <row r="1109" spans="26:27" ht="14.35">
      <c r="Z1109" s="17" t="s">
        <v>1036</v>
      </c>
      <c r="AA1109" s="36" t="s">
        <v>2765</v>
      </c>
    </row>
    <row r="1110" spans="26:27" ht="14.35">
      <c r="Z1110" s="17" t="s">
        <v>815</v>
      </c>
      <c r="AA1110" s="36" t="s">
        <v>2766</v>
      </c>
    </row>
    <row r="1111" spans="26:27" ht="14.35">
      <c r="Z1111" s="17" t="s">
        <v>1037</v>
      </c>
      <c r="AA1111" s="36" t="s">
        <v>2767</v>
      </c>
    </row>
    <row r="1112" spans="26:27" ht="14.35">
      <c r="Z1112" s="17" t="s">
        <v>1038</v>
      </c>
      <c r="AA1112" s="36" t="s">
        <v>2768</v>
      </c>
    </row>
    <row r="1113" spans="26:27" ht="14.35">
      <c r="Z1113" s="17" t="s">
        <v>1511</v>
      </c>
      <c r="AA1113" s="36" t="s">
        <v>2769</v>
      </c>
    </row>
    <row r="1114" spans="26:27" ht="14.35">
      <c r="Z1114" s="17" t="s">
        <v>365</v>
      </c>
      <c r="AA1114" s="36" t="s">
        <v>2770</v>
      </c>
    </row>
    <row r="1115" spans="26:27" ht="14.35">
      <c r="Z1115" s="17" t="s">
        <v>1039</v>
      </c>
      <c r="AA1115" s="36" t="s">
        <v>2771</v>
      </c>
    </row>
    <row r="1116" spans="26:27" ht="14.35">
      <c r="Z1116" s="17" t="s">
        <v>1040</v>
      </c>
      <c r="AA1116" s="36" t="s">
        <v>2772</v>
      </c>
    </row>
    <row r="1117" spans="26:27" ht="14.35">
      <c r="Z1117" s="17" t="s">
        <v>1041</v>
      </c>
      <c r="AA1117" s="36" t="s">
        <v>2773</v>
      </c>
    </row>
    <row r="1118" spans="26:27" ht="14.35">
      <c r="Z1118" s="17" t="s">
        <v>816</v>
      </c>
      <c r="AA1118" s="36" t="s">
        <v>2774</v>
      </c>
    </row>
    <row r="1119" spans="26:27" ht="14.35">
      <c r="Z1119" s="17" t="s">
        <v>366</v>
      </c>
      <c r="AA1119" s="36" t="s">
        <v>2775</v>
      </c>
    </row>
    <row r="1120" spans="26:27" ht="14.35">
      <c r="Z1120" s="17" t="s">
        <v>1423</v>
      </c>
      <c r="AA1120" s="36" t="s">
        <v>2776</v>
      </c>
    </row>
    <row r="1121" spans="26:27" ht="14.35">
      <c r="Z1121" s="17" t="s">
        <v>1345</v>
      </c>
      <c r="AA1121" s="36" t="s">
        <v>2777</v>
      </c>
    </row>
    <row r="1122" spans="26:27" ht="14.35">
      <c r="Z1122" s="17" t="s">
        <v>1042</v>
      </c>
      <c r="AA1122" s="36" t="s">
        <v>2778</v>
      </c>
    </row>
    <row r="1123" spans="26:27" ht="14.35">
      <c r="Z1123" s="17" t="s">
        <v>1424</v>
      </c>
      <c r="AA1123" s="36" t="s">
        <v>2779</v>
      </c>
    </row>
    <row r="1124" spans="26:27" ht="14.35">
      <c r="Z1124" s="17" t="s">
        <v>367</v>
      </c>
      <c r="AA1124" s="36" t="s">
        <v>2780</v>
      </c>
    </row>
    <row r="1125" spans="26:27" ht="14.35">
      <c r="Z1125" s="17" t="s">
        <v>225</v>
      </c>
      <c r="AA1125" s="36" t="s">
        <v>2781</v>
      </c>
    </row>
    <row r="1126" spans="26:27" ht="14.35">
      <c r="Z1126" s="17" t="s">
        <v>226</v>
      </c>
      <c r="AA1126" s="36" t="s">
        <v>2782</v>
      </c>
    </row>
    <row r="1127" spans="26:27" ht="14.35">
      <c r="Z1127" s="17" t="s">
        <v>817</v>
      </c>
      <c r="AA1127" s="36" t="s">
        <v>2783</v>
      </c>
    </row>
    <row r="1128" spans="26:27" ht="14.35">
      <c r="Z1128" s="17" t="s">
        <v>818</v>
      </c>
      <c r="AA1128" s="36" t="s">
        <v>2784</v>
      </c>
    </row>
    <row r="1129" spans="26:27" ht="14.35">
      <c r="Z1129" s="17" t="s">
        <v>452</v>
      </c>
      <c r="AA1129" s="36" t="s">
        <v>2785</v>
      </c>
    </row>
    <row r="1130" spans="26:27" ht="14.35">
      <c r="Z1130" s="17" t="s">
        <v>1202</v>
      </c>
      <c r="AA1130" s="36" t="s">
        <v>2786</v>
      </c>
    </row>
    <row r="1131" spans="26:27" ht="14.35">
      <c r="Z1131" s="17" t="s">
        <v>1203</v>
      </c>
      <c r="AA1131" s="36" t="s">
        <v>2787</v>
      </c>
    </row>
    <row r="1132" spans="26:27" ht="14.35">
      <c r="Z1132" s="17" t="s">
        <v>1425</v>
      </c>
      <c r="AA1132" s="36" t="s">
        <v>2788</v>
      </c>
    </row>
    <row r="1133" spans="26:27" ht="14.35">
      <c r="Z1133" s="17" t="s">
        <v>1043</v>
      </c>
      <c r="AA1133" s="36" t="s">
        <v>2789</v>
      </c>
    </row>
    <row r="1134" spans="26:27" ht="14.35">
      <c r="Z1134" s="17" t="s">
        <v>597</v>
      </c>
      <c r="AA1134" s="36" t="s">
        <v>2790</v>
      </c>
    </row>
    <row r="1135" spans="26:27" ht="14.35">
      <c r="Z1135" s="17" t="s">
        <v>598</v>
      </c>
      <c r="AA1135" s="36" t="s">
        <v>2791</v>
      </c>
    </row>
    <row r="1136" spans="26:27" ht="14.35">
      <c r="Z1136" s="17" t="s">
        <v>1204</v>
      </c>
      <c r="AA1136" s="36" t="s">
        <v>2792</v>
      </c>
    </row>
    <row r="1137" spans="26:27" ht="14.35">
      <c r="Z1137" s="17" t="s">
        <v>1426</v>
      </c>
      <c r="AA1137" s="36" t="s">
        <v>2793</v>
      </c>
    </row>
    <row r="1138" spans="26:27" ht="14.35">
      <c r="Z1138" s="17" t="s">
        <v>368</v>
      </c>
      <c r="AA1138" s="36" t="s">
        <v>2794</v>
      </c>
    </row>
    <row r="1139" spans="26:27" ht="14.35">
      <c r="Z1139" s="17" t="s">
        <v>1044</v>
      </c>
      <c r="AA1139" s="36" t="s">
        <v>2795</v>
      </c>
    </row>
    <row r="1140" spans="26:27" ht="14.35">
      <c r="Z1140" s="17" t="s">
        <v>72</v>
      </c>
      <c r="AA1140" s="36" t="s">
        <v>2796</v>
      </c>
    </row>
    <row r="1141" spans="26:27" ht="14.35">
      <c r="Z1141" s="17" t="s">
        <v>1346</v>
      </c>
      <c r="AA1141" s="36" t="s">
        <v>2797</v>
      </c>
    </row>
    <row r="1142" spans="26:27" ht="14.35">
      <c r="Z1142" s="17" t="s">
        <v>1347</v>
      </c>
      <c r="AA1142" s="36" t="s">
        <v>2798</v>
      </c>
    </row>
    <row r="1143" spans="26:27" ht="14.35">
      <c r="Z1143" s="17" t="s">
        <v>1348</v>
      </c>
      <c r="AA1143" s="36" t="s">
        <v>2799</v>
      </c>
    </row>
    <row r="1144" spans="26:27" ht="14.35">
      <c r="Z1144" s="17" t="s">
        <v>1349</v>
      </c>
      <c r="AA1144" s="36" t="s">
        <v>2800</v>
      </c>
    </row>
    <row r="1145" spans="26:27" ht="14.35">
      <c r="Z1145" s="17" t="s">
        <v>819</v>
      </c>
      <c r="AA1145" s="36" t="s">
        <v>2801</v>
      </c>
    </row>
    <row r="1146" spans="26:27" ht="14.35">
      <c r="Z1146" s="17" t="s">
        <v>1205</v>
      </c>
      <c r="AA1146" s="36" t="s">
        <v>2802</v>
      </c>
    </row>
    <row r="1147" spans="26:27" ht="14.35">
      <c r="Z1147" s="17" t="s">
        <v>1350</v>
      </c>
      <c r="AA1147" s="36" t="s">
        <v>2803</v>
      </c>
    </row>
    <row r="1148" spans="26:27" ht="14.35">
      <c r="Z1148" s="17" t="s">
        <v>1427</v>
      </c>
      <c r="AA1148" s="36" t="s">
        <v>2804</v>
      </c>
    </row>
    <row r="1149" spans="26:27" ht="14.35">
      <c r="Z1149" s="17" t="s">
        <v>1351</v>
      </c>
      <c r="AA1149" s="36" t="s">
        <v>2805</v>
      </c>
    </row>
    <row r="1150" spans="26:27" ht="14.35">
      <c r="Z1150" s="17" t="s">
        <v>1512</v>
      </c>
      <c r="AA1150" s="36" t="s">
        <v>2806</v>
      </c>
    </row>
    <row r="1151" spans="26:27" ht="14.35">
      <c r="Z1151" s="17" t="s">
        <v>1206</v>
      </c>
      <c r="AA1151" s="36" t="s">
        <v>2807</v>
      </c>
    </row>
    <row r="1152" spans="26:27" ht="14.35">
      <c r="Z1152" s="17" t="s">
        <v>599</v>
      </c>
      <c r="AA1152" s="36" t="s">
        <v>2808</v>
      </c>
    </row>
    <row r="1153" spans="26:27" ht="14.35">
      <c r="Z1153" s="17" t="s">
        <v>1352</v>
      </c>
      <c r="AA1153" s="36" t="s">
        <v>2809</v>
      </c>
    </row>
    <row r="1154" spans="26:27" ht="14.35">
      <c r="Z1154" s="17" t="s">
        <v>1207</v>
      </c>
      <c r="AA1154" s="36" t="s">
        <v>2810</v>
      </c>
    </row>
    <row r="1155" spans="26:27" ht="14.35">
      <c r="Z1155" s="17" t="s">
        <v>600</v>
      </c>
      <c r="AA1155" s="36" t="s">
        <v>2811</v>
      </c>
    </row>
    <row r="1156" spans="26:27" ht="14.35">
      <c r="Z1156" s="17" t="s">
        <v>1208</v>
      </c>
      <c r="AA1156" s="36" t="s">
        <v>2812</v>
      </c>
    </row>
    <row r="1157" spans="26:27" ht="14.35">
      <c r="Z1157" s="17" t="s">
        <v>1209</v>
      </c>
      <c r="AA1157" s="36" t="s">
        <v>2813</v>
      </c>
    </row>
    <row r="1158" spans="26:27" ht="14.35">
      <c r="Z1158" s="17" t="s">
        <v>1045</v>
      </c>
      <c r="AA1158" s="36" t="s">
        <v>2814</v>
      </c>
    </row>
    <row r="1159" spans="26:27" ht="14.35">
      <c r="Z1159" s="17" t="s">
        <v>601</v>
      </c>
      <c r="AA1159" s="36" t="s">
        <v>2815</v>
      </c>
    </row>
    <row r="1160" spans="26:27" ht="14.35">
      <c r="Z1160" s="17" t="s">
        <v>1046</v>
      </c>
      <c r="AA1160" s="36" t="s">
        <v>2816</v>
      </c>
    </row>
    <row r="1161" spans="26:27" ht="14.35">
      <c r="Z1161" s="17" t="s">
        <v>369</v>
      </c>
      <c r="AA1161" s="36" t="s">
        <v>2817</v>
      </c>
    </row>
    <row r="1162" spans="26:27" ht="14.35">
      <c r="Z1162" s="17" t="s">
        <v>1428</v>
      </c>
      <c r="AA1162" s="36" t="s">
        <v>2818</v>
      </c>
    </row>
    <row r="1163" spans="26:27" ht="14.35">
      <c r="Z1163" s="17" t="s">
        <v>1047</v>
      </c>
      <c r="AA1163" s="36" t="s">
        <v>2819</v>
      </c>
    </row>
    <row r="1164" spans="26:27" ht="14.35">
      <c r="Z1164" s="17" t="s">
        <v>1513</v>
      </c>
      <c r="AA1164" s="36" t="s">
        <v>2820</v>
      </c>
    </row>
    <row r="1165" spans="26:27" ht="14.35">
      <c r="Z1165" s="17" t="s">
        <v>1210</v>
      </c>
      <c r="AA1165" s="36" t="s">
        <v>2821</v>
      </c>
    </row>
    <row r="1166" spans="26:27" ht="14.35">
      <c r="Z1166" s="17" t="s">
        <v>820</v>
      </c>
      <c r="AA1166" s="36" t="s">
        <v>2822</v>
      </c>
    </row>
    <row r="1167" spans="26:27" ht="14.35">
      <c r="Z1167" s="17" t="s">
        <v>453</v>
      </c>
      <c r="AA1167" s="36" t="s">
        <v>2823</v>
      </c>
    </row>
    <row r="1168" spans="26:27" ht="14.35">
      <c r="Z1168" s="17" t="s">
        <v>1211</v>
      </c>
      <c r="AA1168" s="36" t="s">
        <v>2824</v>
      </c>
    </row>
    <row r="1169" spans="26:27" ht="14.35">
      <c r="Z1169" s="17" t="s">
        <v>1353</v>
      </c>
      <c r="AA1169" s="36" t="s">
        <v>2825</v>
      </c>
    </row>
    <row r="1170" spans="26:27" ht="14.35">
      <c r="Z1170" s="17" t="s">
        <v>37</v>
      </c>
      <c r="AA1170" s="36" t="s">
        <v>2826</v>
      </c>
    </row>
    <row r="1171" spans="26:27" ht="14.35">
      <c r="Z1171" s="17" t="s">
        <v>370</v>
      </c>
      <c r="AA1171" s="36" t="s">
        <v>2827</v>
      </c>
    </row>
    <row r="1172" spans="26:27" ht="14.35">
      <c r="Z1172" s="17" t="s">
        <v>1048</v>
      </c>
      <c r="AA1172" s="36" t="s">
        <v>2828</v>
      </c>
    </row>
    <row r="1173" spans="26:27" ht="14.35">
      <c r="Z1173" s="17" t="s">
        <v>1212</v>
      </c>
      <c r="AA1173" s="36" t="s">
        <v>2829</v>
      </c>
    </row>
    <row r="1174" spans="26:27" ht="14.35">
      <c r="Z1174" s="17" t="s">
        <v>602</v>
      </c>
      <c r="AA1174" s="36" t="s">
        <v>2830</v>
      </c>
    </row>
    <row r="1175" spans="26:27" ht="14.35">
      <c r="Z1175" s="17" t="s">
        <v>603</v>
      </c>
      <c r="AA1175" s="36" t="s">
        <v>2831</v>
      </c>
    </row>
    <row r="1176" spans="26:27" ht="14.35">
      <c r="Z1176" s="17" t="s">
        <v>821</v>
      </c>
      <c r="AA1176" s="36" t="s">
        <v>2832</v>
      </c>
    </row>
    <row r="1177" spans="26:27" ht="14.35">
      <c r="Z1177" s="17" t="s">
        <v>1429</v>
      </c>
      <c r="AA1177" s="36" t="s">
        <v>2833</v>
      </c>
    </row>
    <row r="1178" spans="26:27" ht="14.35">
      <c r="Z1178" s="17" t="s">
        <v>822</v>
      </c>
      <c r="AA1178" s="36" t="s">
        <v>2834</v>
      </c>
    </row>
    <row r="1179" spans="26:27" ht="14.35">
      <c r="Z1179" s="17" t="s">
        <v>1213</v>
      </c>
      <c r="AA1179" s="36" t="s">
        <v>2835</v>
      </c>
    </row>
    <row r="1180" spans="26:27" ht="14.35">
      <c r="Z1180" s="17" t="s">
        <v>604</v>
      </c>
      <c r="AA1180" s="36" t="s">
        <v>2836</v>
      </c>
    </row>
    <row r="1181" spans="26:27" ht="14.35">
      <c r="Z1181" s="17" t="s">
        <v>823</v>
      </c>
      <c r="AA1181" s="36" t="s">
        <v>2837</v>
      </c>
    </row>
    <row r="1182" spans="26:27" ht="14.35">
      <c r="Z1182" s="17" t="s">
        <v>1514</v>
      </c>
      <c r="AA1182" s="36" t="s">
        <v>2838</v>
      </c>
    </row>
    <row r="1183" spans="26:27" ht="14.35">
      <c r="Z1183" s="17" t="s">
        <v>1049</v>
      </c>
      <c r="AA1183" s="36" t="s">
        <v>2839</v>
      </c>
    </row>
    <row r="1184" spans="26:27" ht="14.35">
      <c r="Z1184" s="17" t="s">
        <v>371</v>
      </c>
      <c r="AA1184" s="36" t="s">
        <v>2840</v>
      </c>
    </row>
    <row r="1185" spans="26:27" ht="14.35">
      <c r="Z1185" s="17" t="s">
        <v>372</v>
      </c>
      <c r="AA1185" s="36" t="s">
        <v>2841</v>
      </c>
    </row>
    <row r="1186" spans="26:27" ht="14.35">
      <c r="Z1186" s="17" t="s">
        <v>1430</v>
      </c>
      <c r="AA1186" s="36" t="s">
        <v>2842</v>
      </c>
    </row>
    <row r="1187" spans="26:27" ht="14.35">
      <c r="Z1187" s="17" t="s">
        <v>1214</v>
      </c>
      <c r="AA1187" s="36" t="s">
        <v>2843</v>
      </c>
    </row>
    <row r="1188" spans="26:27" ht="14.35">
      <c r="Z1188" s="17" t="s">
        <v>824</v>
      </c>
      <c r="AA1188" s="36" t="s">
        <v>2844</v>
      </c>
    </row>
    <row r="1189" spans="26:27" ht="14.35">
      <c r="Z1189" s="17" t="s">
        <v>605</v>
      </c>
      <c r="AA1189" s="36" t="s">
        <v>2845</v>
      </c>
    </row>
    <row r="1190" spans="26:27" ht="14.35">
      <c r="Z1190" s="17" t="s">
        <v>1050</v>
      </c>
      <c r="AA1190" s="36" t="s">
        <v>2846</v>
      </c>
    </row>
    <row r="1191" spans="26:27" ht="14.35">
      <c r="Z1191" s="17" t="s">
        <v>1215</v>
      </c>
      <c r="AA1191" s="36" t="s">
        <v>2847</v>
      </c>
    </row>
    <row r="1192" spans="26:27" ht="14.35">
      <c r="Z1192" s="17" t="s">
        <v>1051</v>
      </c>
      <c r="AA1192" s="36" t="s">
        <v>2848</v>
      </c>
    </row>
    <row r="1193" spans="26:27" ht="14.35">
      <c r="Z1193" s="17" t="s">
        <v>1431</v>
      </c>
      <c r="AA1193" s="36" t="s">
        <v>2849</v>
      </c>
    </row>
    <row r="1194" spans="26:27" ht="14.35">
      <c r="Z1194" s="17" t="s">
        <v>373</v>
      </c>
      <c r="AA1194" s="36" t="s">
        <v>2850</v>
      </c>
    </row>
    <row r="1195" spans="26:27" ht="14.35">
      <c r="Z1195" s="17" t="s">
        <v>1052</v>
      </c>
      <c r="AA1195" s="36" t="s">
        <v>2851</v>
      </c>
    </row>
    <row r="1196" spans="26:27" ht="14.35">
      <c r="Z1196" s="17" t="s">
        <v>1576</v>
      </c>
      <c r="AA1196" s="36" t="s">
        <v>2852</v>
      </c>
    </row>
    <row r="1197" spans="26:27" ht="14.35">
      <c r="Z1197" s="17" t="s">
        <v>1053</v>
      </c>
      <c r="AA1197" s="36" t="s">
        <v>2853</v>
      </c>
    </row>
    <row r="1198" spans="26:27" ht="14.35">
      <c r="Z1198" s="17" t="s">
        <v>227</v>
      </c>
      <c r="AA1198" s="36" t="s">
        <v>2854</v>
      </c>
    </row>
    <row r="1199" spans="26:27" ht="14.35">
      <c r="Z1199" s="17" t="s">
        <v>1354</v>
      </c>
      <c r="AA1199" s="36" t="s">
        <v>2855</v>
      </c>
    </row>
    <row r="1200" spans="26:27" ht="14.35">
      <c r="Z1200" s="17" t="s">
        <v>228</v>
      </c>
      <c r="AA1200" s="36" t="s">
        <v>2856</v>
      </c>
    </row>
    <row r="1201" spans="26:27" ht="14.35">
      <c r="Z1201" s="17" t="s">
        <v>454</v>
      </c>
      <c r="AA1201" s="36" t="s">
        <v>2857</v>
      </c>
    </row>
    <row r="1202" spans="26:27" ht="14.35">
      <c r="Z1202" s="17" t="s">
        <v>374</v>
      </c>
      <c r="AA1202" s="36" t="s">
        <v>2858</v>
      </c>
    </row>
    <row r="1203" spans="26:27" ht="14.35">
      <c r="Z1203" s="17" t="s">
        <v>1355</v>
      </c>
      <c r="AA1203" s="36" t="s">
        <v>2859</v>
      </c>
    </row>
    <row r="1204" spans="26:27" ht="14.35">
      <c r="Z1204" s="17" t="s">
        <v>1432</v>
      </c>
      <c r="AA1204" s="36" t="s">
        <v>2860</v>
      </c>
    </row>
    <row r="1205" spans="26:27" ht="14.35">
      <c r="Z1205" s="17" t="s">
        <v>1216</v>
      </c>
      <c r="AA1205" s="36" t="s">
        <v>2861</v>
      </c>
    </row>
    <row r="1206" spans="26:27" ht="14.35">
      <c r="Z1206" s="17" t="s">
        <v>606</v>
      </c>
      <c r="AA1206" s="36" t="s">
        <v>2862</v>
      </c>
    </row>
    <row r="1207" spans="26:27" ht="14.35">
      <c r="Z1207" s="17" t="s">
        <v>1217</v>
      </c>
      <c r="AA1207" s="36" t="s">
        <v>2863</v>
      </c>
    </row>
    <row r="1208" spans="26:27" ht="14.35">
      <c r="Z1208" s="17" t="s">
        <v>1356</v>
      </c>
      <c r="AA1208" s="36" t="s">
        <v>2864</v>
      </c>
    </row>
    <row r="1209" spans="26:27" ht="14.35">
      <c r="Z1209" s="17" t="s">
        <v>607</v>
      </c>
      <c r="AA1209" s="36" t="s">
        <v>2865</v>
      </c>
    </row>
    <row r="1210" spans="26:27" ht="14.35">
      <c r="Z1210" s="17" t="s">
        <v>375</v>
      </c>
      <c r="AA1210" s="36" t="s">
        <v>2866</v>
      </c>
    </row>
    <row r="1211" spans="26:27" ht="14.35">
      <c r="Z1211" s="17" t="s">
        <v>1054</v>
      </c>
      <c r="AA1211" s="36" t="s">
        <v>2867</v>
      </c>
    </row>
    <row r="1212" spans="26:27" ht="14.35">
      <c r="Z1212" s="17" t="s">
        <v>376</v>
      </c>
      <c r="AA1212" s="36" t="s">
        <v>2868</v>
      </c>
    </row>
    <row r="1213" spans="26:27" ht="14.35">
      <c r="Z1213" s="17" t="s">
        <v>1577</v>
      </c>
      <c r="AA1213" s="36" t="s">
        <v>2869</v>
      </c>
    </row>
    <row r="1214" spans="26:27" ht="14.35">
      <c r="Z1214" s="17" t="s">
        <v>1218</v>
      </c>
      <c r="AA1214" s="36" t="s">
        <v>2870</v>
      </c>
    </row>
    <row r="1215" spans="26:27" ht="14.35">
      <c r="Z1215" s="17" t="s">
        <v>1055</v>
      </c>
      <c r="AA1215" s="36" t="s">
        <v>2871</v>
      </c>
    </row>
    <row r="1216" spans="26:27" ht="14.35">
      <c r="Z1216" s="17" t="s">
        <v>1433</v>
      </c>
      <c r="AA1216" s="36" t="s">
        <v>2872</v>
      </c>
    </row>
    <row r="1217" spans="26:27" ht="14.35">
      <c r="Z1217" s="17" t="s">
        <v>455</v>
      </c>
      <c r="AA1217" s="36" t="s">
        <v>2873</v>
      </c>
    </row>
    <row r="1218" spans="26:27" ht="14.35">
      <c r="Z1218" s="17" t="s">
        <v>1219</v>
      </c>
      <c r="AA1218" s="36" t="s">
        <v>2874</v>
      </c>
    </row>
    <row r="1219" spans="26:27" ht="14.35">
      <c r="Z1219" s="17" t="s">
        <v>1434</v>
      </c>
      <c r="AA1219" s="36" t="s">
        <v>2875</v>
      </c>
    </row>
    <row r="1220" spans="26:27" ht="14.35">
      <c r="Z1220" s="17" t="s">
        <v>608</v>
      </c>
      <c r="AA1220" s="36" t="s">
        <v>2876</v>
      </c>
    </row>
    <row r="1221" spans="26:27" ht="14.35">
      <c r="Z1221" s="17" t="s">
        <v>825</v>
      </c>
      <c r="AA1221" s="36" t="s">
        <v>2877</v>
      </c>
    </row>
    <row r="1222" spans="26:27" ht="14.35">
      <c r="Z1222" s="17" t="s">
        <v>1435</v>
      </c>
      <c r="AA1222" s="36" t="s">
        <v>2878</v>
      </c>
    </row>
    <row r="1223" spans="26:27" ht="14.35">
      <c r="Z1223" s="17" t="s">
        <v>1357</v>
      </c>
      <c r="AA1223" s="36" t="s">
        <v>2879</v>
      </c>
    </row>
    <row r="1224" spans="26:27" ht="14.35">
      <c r="Z1224" s="17" t="s">
        <v>609</v>
      </c>
      <c r="AA1224" s="36" t="s">
        <v>2880</v>
      </c>
    </row>
    <row r="1225" spans="26:27" ht="14.35">
      <c r="Z1225" s="17" t="s">
        <v>1436</v>
      </c>
      <c r="AA1225" s="36" t="s">
        <v>2881</v>
      </c>
    </row>
    <row r="1226" spans="26:27" ht="14.35">
      <c r="Z1226" s="17" t="s">
        <v>1358</v>
      </c>
      <c r="AA1226" s="36" t="s">
        <v>2882</v>
      </c>
    </row>
    <row r="1227" spans="26:27" ht="14.35">
      <c r="Z1227" s="17" t="s">
        <v>1578</v>
      </c>
      <c r="AA1227" s="36" t="s">
        <v>2883</v>
      </c>
    </row>
    <row r="1228" spans="26:27" ht="14.35">
      <c r="Z1228" s="17" t="s">
        <v>1220</v>
      </c>
      <c r="AA1228" s="36" t="s">
        <v>2884</v>
      </c>
    </row>
    <row r="1229" spans="26:27" ht="14.35">
      <c r="Z1229" s="17" t="s">
        <v>377</v>
      </c>
      <c r="AA1229" s="36" t="s">
        <v>2885</v>
      </c>
    </row>
    <row r="1230" spans="26:27" ht="14.35">
      <c r="Z1230" s="17" t="s">
        <v>1021</v>
      </c>
      <c r="AA1230" s="36" t="s">
        <v>2886</v>
      </c>
    </row>
    <row r="1231" spans="26:27" ht="14.35">
      <c r="Z1231" s="17" t="s">
        <v>826</v>
      </c>
      <c r="AA1231" s="36" t="s">
        <v>2887</v>
      </c>
    </row>
    <row r="1232" spans="26:27" ht="14.35">
      <c r="Z1232" s="17" t="s">
        <v>827</v>
      </c>
      <c r="AA1232" s="36" t="s">
        <v>2888</v>
      </c>
    </row>
    <row r="1233" spans="26:27" ht="14.35">
      <c r="Z1233" s="17" t="s">
        <v>1579</v>
      </c>
      <c r="AA1233" s="36" t="s">
        <v>2889</v>
      </c>
    </row>
    <row r="1234" spans="26:27" ht="14.35">
      <c r="Z1234" s="17" t="s">
        <v>400</v>
      </c>
      <c r="AA1234" s="36" t="s">
        <v>2890</v>
      </c>
    </row>
    <row r="1235" spans="26:27" ht="14.35">
      <c r="Z1235" s="17" t="s">
        <v>611</v>
      </c>
      <c r="AA1235" s="36" t="s">
        <v>2891</v>
      </c>
    </row>
    <row r="1236" spans="26:27" ht="14.35">
      <c r="Z1236" s="17" t="s">
        <v>1056</v>
      </c>
      <c r="AA1236" s="36" t="s">
        <v>2892</v>
      </c>
    </row>
    <row r="1237" spans="26:27" ht="14.35">
      <c r="Z1237" s="17" t="s">
        <v>612</v>
      </c>
      <c r="AA1237" s="36" t="s">
        <v>2893</v>
      </c>
    </row>
    <row r="1238" spans="26:27" ht="14.35">
      <c r="Z1238" s="17" t="s">
        <v>1228</v>
      </c>
      <c r="AA1238" s="36" t="s">
        <v>2894</v>
      </c>
    </row>
    <row r="1239" spans="26:27" ht="14.35">
      <c r="Z1239" s="17" t="s">
        <v>246</v>
      </c>
      <c r="AA1239" s="36" t="s">
        <v>2895</v>
      </c>
    </row>
    <row r="1240" spans="26:27" ht="14.35">
      <c r="Z1240" s="17" t="s">
        <v>1221</v>
      </c>
      <c r="AA1240" s="36" t="s">
        <v>2896</v>
      </c>
    </row>
    <row r="1241" spans="26:27" ht="14.35">
      <c r="Z1241" s="17" t="s">
        <v>828</v>
      </c>
      <c r="AA1241" s="36" t="s">
        <v>2897</v>
      </c>
    </row>
    <row r="1242" spans="26:27" ht="14.35">
      <c r="Z1242" s="17" t="s">
        <v>1222</v>
      </c>
      <c r="AA1242" s="36" t="s">
        <v>2898</v>
      </c>
    </row>
    <row r="1243" spans="26:27" ht="14.35">
      <c r="Z1243" s="17" t="s">
        <v>1223</v>
      </c>
      <c r="AA1243" s="36" t="s">
        <v>2899</v>
      </c>
    </row>
    <row r="1244" spans="26:27" ht="14.35">
      <c r="Z1244" s="17" t="s">
        <v>1225</v>
      </c>
      <c r="AA1244" s="36" t="s">
        <v>2900</v>
      </c>
    </row>
    <row r="1245" spans="26:27" ht="14.35">
      <c r="Z1245" s="17" t="s">
        <v>1226</v>
      </c>
      <c r="AA1245" s="36" t="s">
        <v>2901</v>
      </c>
    </row>
    <row r="1246" spans="26:27" ht="14.35">
      <c r="Z1246" s="17" t="s">
        <v>1515</v>
      </c>
      <c r="AA1246" s="36" t="s">
        <v>2902</v>
      </c>
    </row>
    <row r="1247" spans="26:27" ht="14.35">
      <c r="Z1247" s="17" t="s">
        <v>1224</v>
      </c>
      <c r="AA1247" s="36" t="s">
        <v>2903</v>
      </c>
    </row>
    <row r="1248" spans="26:27" ht="14.35">
      <c r="Z1248" s="17" t="s">
        <v>1580</v>
      </c>
      <c r="AA1248" s="36" t="s">
        <v>2904</v>
      </c>
    </row>
    <row r="1249" spans="26:27" ht="14.35">
      <c r="Z1249" s="17" t="s">
        <v>1227</v>
      </c>
      <c r="AA1249" s="36" t="s">
        <v>2905</v>
      </c>
    </row>
    <row r="1250" spans="26:27" ht="14.35">
      <c r="Z1250" s="17" t="s">
        <v>1581</v>
      </c>
      <c r="AA1250" s="36" t="s">
        <v>2906</v>
      </c>
    </row>
    <row r="1251" spans="26:27" ht="14.35">
      <c r="Z1251" s="17" t="s">
        <v>610</v>
      </c>
      <c r="AA1251" s="36" t="s">
        <v>2907</v>
      </c>
    </row>
    <row r="1252" spans="26:27" ht="14.35">
      <c r="Z1252" s="17" t="s">
        <v>829</v>
      </c>
      <c r="AA1252" s="36" t="s">
        <v>2908</v>
      </c>
    </row>
    <row r="1253" spans="26:27" ht="14.35">
      <c r="Z1253" s="17" t="s">
        <v>1057</v>
      </c>
      <c r="AA1253" s="36" t="s">
        <v>2909</v>
      </c>
    </row>
    <row r="1254" spans="26:27" ht="14.35">
      <c r="Z1254" s="17" t="s">
        <v>830</v>
      </c>
      <c r="AA1254" s="36" t="s">
        <v>2910</v>
      </c>
    </row>
    <row r="1255" spans="26:27" ht="14.35">
      <c r="Z1255" s="17" t="s">
        <v>103</v>
      </c>
      <c r="AA1255" s="36" t="s">
        <v>2911</v>
      </c>
    </row>
    <row r="1256" spans="26:27" ht="14.35">
      <c r="Z1256" s="17" t="s">
        <v>1229</v>
      </c>
      <c r="AA1256" s="36" t="s">
        <v>2912</v>
      </c>
    </row>
    <row r="1257" spans="26:27" ht="14.35">
      <c r="Z1257" s="17" t="s">
        <v>1058</v>
      </c>
      <c r="AA1257" s="36" t="s">
        <v>2913</v>
      </c>
    </row>
    <row r="1258" spans="26:27" ht="14.35">
      <c r="Z1258" s="17" t="s">
        <v>1230</v>
      </c>
      <c r="AA1258" s="36" t="s">
        <v>2914</v>
      </c>
    </row>
    <row r="1259" spans="26:27" ht="14.35">
      <c r="Z1259" s="17" t="s">
        <v>1359</v>
      </c>
      <c r="AA1259" s="36" t="s">
        <v>2915</v>
      </c>
    </row>
    <row r="1260" spans="26:27" ht="14.35">
      <c r="Z1260" s="17" t="s">
        <v>1360</v>
      </c>
      <c r="AA1260" s="36" t="s">
        <v>2916</v>
      </c>
    </row>
    <row r="1261" spans="26:27" ht="14.35">
      <c r="Z1261" s="17" t="s">
        <v>831</v>
      </c>
      <c r="AA1261" s="36" t="s">
        <v>2917</v>
      </c>
    </row>
    <row r="1262" spans="26:27" ht="14.35">
      <c r="Z1262" s="17" t="s">
        <v>378</v>
      </c>
      <c r="AA1262" s="36" t="s">
        <v>2918</v>
      </c>
    </row>
    <row r="1263" spans="26:27" ht="14.35">
      <c r="Z1263" s="17" t="s">
        <v>832</v>
      </c>
      <c r="AA1263" s="36" t="s">
        <v>2919</v>
      </c>
    </row>
    <row r="1264" spans="26:27" ht="14.35">
      <c r="Z1264" s="17" t="s">
        <v>1437</v>
      </c>
      <c r="AA1264" s="36" t="s">
        <v>2920</v>
      </c>
    </row>
    <row r="1265" spans="26:27" ht="14.35">
      <c r="Z1265" s="17" t="s">
        <v>1582</v>
      </c>
      <c r="AA1265" s="36" t="s">
        <v>2921</v>
      </c>
    </row>
    <row r="1266" spans="26:27" ht="14.35">
      <c r="Z1266" s="17" t="s">
        <v>613</v>
      </c>
      <c r="AA1266" s="36" t="s">
        <v>2922</v>
      </c>
    </row>
    <row r="1267" spans="26:27" ht="14.35">
      <c r="Z1267" s="17" t="s">
        <v>833</v>
      </c>
      <c r="AA1267" s="36" t="s">
        <v>2923</v>
      </c>
    </row>
    <row r="1268" spans="26:27" ht="14.35">
      <c r="Z1268" s="17" t="s">
        <v>614</v>
      </c>
      <c r="AA1268" s="36" t="s">
        <v>2924</v>
      </c>
    </row>
    <row r="1269" spans="26:27" ht="14.35">
      <c r="Z1269" s="17" t="s">
        <v>1059</v>
      </c>
      <c r="AA1269" s="36" t="s">
        <v>2925</v>
      </c>
    </row>
    <row r="1270" spans="26:27" ht="14.35">
      <c r="Z1270" s="17" t="s">
        <v>834</v>
      </c>
      <c r="AA1270" s="36" t="s">
        <v>2926</v>
      </c>
    </row>
    <row r="1271" spans="26:27" ht="14.35">
      <c r="Z1271" s="17" t="s">
        <v>1231</v>
      </c>
      <c r="AA1271" s="36" t="s">
        <v>2927</v>
      </c>
    </row>
    <row r="1272" spans="26:27" ht="14.35">
      <c r="Z1272" s="17" t="s">
        <v>615</v>
      </c>
      <c r="AA1272" s="36" t="s">
        <v>2928</v>
      </c>
    </row>
    <row r="1273" spans="26:27" ht="14.35">
      <c r="Z1273" s="17" t="s">
        <v>1060</v>
      </c>
      <c r="AA1273" s="36" t="s">
        <v>2929</v>
      </c>
    </row>
    <row r="1274" spans="26:27" ht="14.35">
      <c r="Z1274" s="17" t="s">
        <v>379</v>
      </c>
      <c r="AA1274" s="36" t="s">
        <v>2930</v>
      </c>
    </row>
    <row r="1275" spans="26:27" ht="14.35">
      <c r="Z1275" s="17" t="s">
        <v>1583</v>
      </c>
      <c r="AA1275" s="36" t="s">
        <v>2931</v>
      </c>
    </row>
    <row r="1276" spans="26:27" ht="14.35">
      <c r="Z1276" s="17" t="s">
        <v>80</v>
      </c>
      <c r="AA1276" s="36" t="s">
        <v>2932</v>
      </c>
    </row>
    <row r="1277" spans="26:27" ht="14.35">
      <c r="Z1277" s="17" t="s">
        <v>1361</v>
      </c>
      <c r="AA1277" s="36" t="s">
        <v>2933</v>
      </c>
    </row>
    <row r="1278" spans="26:27" ht="14.35">
      <c r="Z1278" s="17" t="s">
        <v>38</v>
      </c>
      <c r="AA1278" s="36" t="s">
        <v>2934</v>
      </c>
    </row>
    <row r="1279" spans="26:27" ht="14.35">
      <c r="Z1279" s="17" t="s">
        <v>835</v>
      </c>
      <c r="AA1279" s="36" t="s">
        <v>2935</v>
      </c>
    </row>
    <row r="1280" spans="26:27" ht="14.35">
      <c r="Z1280" s="17" t="s">
        <v>1061</v>
      </c>
      <c r="AA1280" s="36" t="s">
        <v>2936</v>
      </c>
    </row>
    <row r="1281" spans="26:27" ht="14.35">
      <c r="Z1281" s="17" t="s">
        <v>1438</v>
      </c>
      <c r="AA1281" s="36" t="s">
        <v>2937</v>
      </c>
    </row>
    <row r="1282" spans="26:27" ht="14.35">
      <c r="Z1282" s="17" t="s">
        <v>456</v>
      </c>
      <c r="AA1282" s="36" t="s">
        <v>2938</v>
      </c>
    </row>
    <row r="1283" spans="26:27" ht="14.35">
      <c r="Z1283" s="17" t="s">
        <v>1439</v>
      </c>
      <c r="AA1283" s="36" t="s">
        <v>2939</v>
      </c>
    </row>
    <row r="1284" spans="26:27" ht="14.35">
      <c r="Z1284" s="17" t="s">
        <v>104</v>
      </c>
      <c r="AA1284" s="36" t="s">
        <v>2940</v>
      </c>
    </row>
    <row r="1285" spans="26:27" ht="14.35">
      <c r="Z1285" s="17" t="s">
        <v>1362</v>
      </c>
      <c r="AA1285" s="36" t="s">
        <v>2941</v>
      </c>
    </row>
    <row r="1286" spans="26:27" ht="14.35">
      <c r="Z1286" s="17" t="s">
        <v>76</v>
      </c>
      <c r="AA1286" s="36" t="s">
        <v>2942</v>
      </c>
    </row>
    <row r="1287" spans="26:27" ht="14.35">
      <c r="Z1287" s="17" t="s">
        <v>616</v>
      </c>
      <c r="AA1287" s="36" t="s">
        <v>2943</v>
      </c>
    </row>
    <row r="1288" spans="26:27" ht="14.35">
      <c r="Z1288" s="17" t="s">
        <v>617</v>
      </c>
      <c r="AA1288" s="36" t="s">
        <v>2944</v>
      </c>
    </row>
    <row r="1289" spans="26:27" ht="14.35">
      <c r="Z1289" s="17" t="s">
        <v>618</v>
      </c>
      <c r="AA1289" s="36" t="s">
        <v>2945</v>
      </c>
    </row>
    <row r="1290" spans="26:27" ht="14.35">
      <c r="Z1290" s="17" t="s">
        <v>1232</v>
      </c>
      <c r="AA1290" s="36" t="s">
        <v>2946</v>
      </c>
    </row>
    <row r="1291" spans="26:27" ht="14.35">
      <c r="Z1291" s="17" t="s">
        <v>1062</v>
      </c>
      <c r="AA1291" s="36" t="s">
        <v>2947</v>
      </c>
    </row>
    <row r="1292" spans="26:27" ht="14.35">
      <c r="Z1292" s="17" t="s">
        <v>1516</v>
      </c>
      <c r="AA1292" s="36" t="s">
        <v>2948</v>
      </c>
    </row>
    <row r="1293" spans="26:27" ht="14.35">
      <c r="Z1293" s="17" t="s">
        <v>1517</v>
      </c>
      <c r="AA1293" s="36" t="s">
        <v>2949</v>
      </c>
    </row>
    <row r="1294" spans="26:27" ht="14.35">
      <c r="Z1294" s="17" t="s">
        <v>1233</v>
      </c>
      <c r="AA1294" s="36" t="s">
        <v>2950</v>
      </c>
    </row>
    <row r="1295" spans="26:27" ht="14.35">
      <c r="Z1295" s="17" t="s">
        <v>1063</v>
      </c>
      <c r="AA1295" s="36" t="s">
        <v>2951</v>
      </c>
    </row>
    <row r="1296" spans="26:27" ht="14.35">
      <c r="Z1296" s="17" t="s">
        <v>619</v>
      </c>
      <c r="AA1296" s="36" t="s">
        <v>2952</v>
      </c>
    </row>
    <row r="1297" spans="26:27" ht="14.35">
      <c r="Z1297" s="17" t="s">
        <v>1363</v>
      </c>
      <c r="AA1297" s="36" t="s">
        <v>2953</v>
      </c>
    </row>
    <row r="1298" spans="26:27" ht="14.35">
      <c r="Z1298" s="17" t="s">
        <v>380</v>
      </c>
      <c r="AA1298" s="36" t="s">
        <v>2954</v>
      </c>
    </row>
    <row r="1299" spans="26:27" ht="14.35">
      <c r="Z1299" s="17" t="s">
        <v>229</v>
      </c>
      <c r="AA1299" s="36" t="s">
        <v>2955</v>
      </c>
    </row>
    <row r="1300" spans="26:27" ht="14.35">
      <c r="Z1300" s="17" t="s">
        <v>230</v>
      </c>
      <c r="AA1300" s="36" t="s">
        <v>2956</v>
      </c>
    </row>
    <row r="1301" spans="26:27" ht="14.35">
      <c r="Z1301" s="17" t="s">
        <v>1440</v>
      </c>
      <c r="AA1301" s="36" t="s">
        <v>2957</v>
      </c>
    </row>
    <row r="1302" spans="26:27" ht="14.35">
      <c r="Z1302" s="17" t="s">
        <v>836</v>
      </c>
      <c r="AA1302" s="36" t="s">
        <v>2958</v>
      </c>
    </row>
    <row r="1303" spans="26:27" ht="14.35">
      <c r="Z1303" s="17" t="s">
        <v>884</v>
      </c>
      <c r="AA1303" s="36" t="s">
        <v>2959</v>
      </c>
    </row>
    <row r="1304" spans="26:27" ht="14.35">
      <c r="Z1304" s="17" t="s">
        <v>1584</v>
      </c>
      <c r="AA1304" s="36" t="s">
        <v>2960</v>
      </c>
    </row>
    <row r="1305" spans="26:27" ht="14.35">
      <c r="Z1305" s="17" t="s">
        <v>105</v>
      </c>
      <c r="AA1305" s="36" t="s">
        <v>2961</v>
      </c>
    </row>
    <row r="1306" spans="26:27" ht="14.35">
      <c r="Z1306" s="17" t="s">
        <v>1234</v>
      </c>
      <c r="AA1306" s="36" t="s">
        <v>2962</v>
      </c>
    </row>
    <row r="1307" spans="26:27" ht="14.35">
      <c r="Z1307" s="17" t="s">
        <v>1364</v>
      </c>
      <c r="AA1307" s="36" t="s">
        <v>2963</v>
      </c>
    </row>
    <row r="1308" spans="26:27" ht="14.35">
      <c r="Z1308" s="17" t="s">
        <v>457</v>
      </c>
      <c r="AA1308" s="36" t="s">
        <v>2964</v>
      </c>
    </row>
    <row r="1309" spans="26:27" ht="14.35">
      <c r="Z1309" s="17" t="s">
        <v>92</v>
      </c>
      <c r="AA1309" s="36" t="s">
        <v>2965</v>
      </c>
    </row>
    <row r="1310" spans="26:27" ht="14.35">
      <c r="Z1310" s="17" t="s">
        <v>837</v>
      </c>
      <c r="AA1310" s="36" t="s">
        <v>2966</v>
      </c>
    </row>
    <row r="1311" spans="26:27" ht="14.35">
      <c r="Z1311" s="17" t="s">
        <v>1064</v>
      </c>
      <c r="AA1311" s="36" t="s">
        <v>2967</v>
      </c>
    </row>
    <row r="1312" spans="26:27" ht="14.35">
      <c r="Z1312" s="17" t="s">
        <v>1585</v>
      </c>
      <c r="AA1312" s="36" t="s">
        <v>2968</v>
      </c>
    </row>
    <row r="1313" spans="26:27" ht="14.35">
      <c r="Z1313" s="17" t="s">
        <v>1365</v>
      </c>
      <c r="AA1313" s="36" t="s">
        <v>2969</v>
      </c>
    </row>
    <row r="1314" spans="26:27" ht="14.35">
      <c r="Z1314" s="17" t="s">
        <v>381</v>
      </c>
      <c r="AA1314" s="36" t="s">
        <v>2970</v>
      </c>
    </row>
    <row r="1315" spans="26:27" ht="14.35">
      <c r="Z1315" s="17" t="s">
        <v>838</v>
      </c>
      <c r="AA1315" s="36" t="s">
        <v>2971</v>
      </c>
    </row>
    <row r="1316" spans="26:27" ht="14.35">
      <c r="Z1316" s="17" t="s">
        <v>382</v>
      </c>
      <c r="AA1316" s="36" t="s">
        <v>2972</v>
      </c>
    </row>
    <row r="1317" spans="26:27" ht="14.35">
      <c r="Z1317" s="17" t="s">
        <v>1366</v>
      </c>
      <c r="AA1317" s="36" t="s">
        <v>2973</v>
      </c>
    </row>
    <row r="1318" spans="26:27" ht="14.35">
      <c r="Z1318" s="17" t="s">
        <v>839</v>
      </c>
      <c r="AA1318" s="36" t="s">
        <v>2974</v>
      </c>
    </row>
    <row r="1319" spans="26:27" ht="14.35">
      <c r="Z1319" s="17" t="s">
        <v>840</v>
      </c>
      <c r="AA1319" s="36" t="s">
        <v>2975</v>
      </c>
    </row>
    <row r="1320" spans="26:27" ht="14.35">
      <c r="Z1320" s="17" t="s">
        <v>620</v>
      </c>
      <c r="AA1320" s="36" t="s">
        <v>2976</v>
      </c>
    </row>
    <row r="1321" spans="26:27" ht="14.35">
      <c r="Z1321" s="17" t="s">
        <v>1235</v>
      </c>
      <c r="AA1321" s="36" t="s">
        <v>2977</v>
      </c>
    </row>
    <row r="1322" spans="26:27" ht="14.35">
      <c r="Z1322" s="17" t="s">
        <v>1367</v>
      </c>
      <c r="AA1322" s="36" t="s">
        <v>2978</v>
      </c>
    </row>
    <row r="1323" spans="26:27" ht="14.35">
      <c r="Z1323" s="17" t="s">
        <v>1368</v>
      </c>
      <c r="AA1323" s="36" t="s">
        <v>2979</v>
      </c>
    </row>
    <row r="1324" spans="26:27" ht="14.35">
      <c r="Z1324" s="17" t="s">
        <v>1369</v>
      </c>
      <c r="AA1324" s="36" t="s">
        <v>2980</v>
      </c>
    </row>
    <row r="1325" spans="26:27" ht="14.35">
      <c r="Z1325" s="17" t="s">
        <v>841</v>
      </c>
      <c r="AA1325" s="36" t="s">
        <v>2981</v>
      </c>
    </row>
    <row r="1326" spans="26:27" ht="14.35">
      <c r="Z1326" s="17" t="s">
        <v>842</v>
      </c>
      <c r="AA1326" s="36" t="s">
        <v>2982</v>
      </c>
    </row>
    <row r="1327" spans="26:27" ht="14.35">
      <c r="Z1327" s="17" t="s">
        <v>458</v>
      </c>
      <c r="AA1327" s="36" t="s">
        <v>2983</v>
      </c>
    </row>
    <row r="1328" spans="26:27" ht="14.35">
      <c r="Z1328" s="17" t="s">
        <v>1370</v>
      </c>
      <c r="AA1328" s="36" t="s">
        <v>2984</v>
      </c>
    </row>
    <row r="1329" spans="26:27" ht="14.35">
      <c r="Z1329" s="17" t="s">
        <v>383</v>
      </c>
      <c r="AA1329" s="36" t="s">
        <v>2985</v>
      </c>
    </row>
    <row r="1330" spans="26:27" ht="14.35">
      <c r="Z1330" s="17" t="s">
        <v>843</v>
      </c>
      <c r="AA1330" s="36" t="s">
        <v>2986</v>
      </c>
    </row>
    <row r="1331" spans="26:27" ht="14.35">
      <c r="Z1331" s="17" t="s">
        <v>1236</v>
      </c>
      <c r="AA1331" s="36" t="s">
        <v>2987</v>
      </c>
    </row>
    <row r="1332" spans="26:27" ht="14.35">
      <c r="Z1332" s="17" t="s">
        <v>844</v>
      </c>
      <c r="AA1332" s="36" t="s">
        <v>2988</v>
      </c>
    </row>
    <row r="1333" spans="26:27" ht="14.35">
      <c r="Z1333" s="17" t="s">
        <v>1237</v>
      </c>
      <c r="AA1333" s="36" t="s">
        <v>2989</v>
      </c>
    </row>
    <row r="1334" spans="26:27" ht="14.35">
      <c r="Z1334" s="17" t="s">
        <v>1518</v>
      </c>
      <c r="AA1334" s="36" t="s">
        <v>2990</v>
      </c>
    </row>
    <row r="1335" spans="26:27" ht="14.35">
      <c r="Z1335" s="17" t="s">
        <v>1519</v>
      </c>
      <c r="AA1335" s="36" t="s">
        <v>2991</v>
      </c>
    </row>
    <row r="1336" spans="26:27" ht="14.35">
      <c r="Z1336" s="17" t="s">
        <v>845</v>
      </c>
      <c r="AA1336" s="36" t="s">
        <v>2992</v>
      </c>
    </row>
    <row r="1337" spans="26:27" ht="14.35">
      <c r="Z1337" s="17" t="s">
        <v>621</v>
      </c>
      <c r="AA1337" s="36" t="s">
        <v>2993</v>
      </c>
    </row>
    <row r="1338" spans="26:27" ht="14.35">
      <c r="Z1338" s="17" t="s">
        <v>1065</v>
      </c>
      <c r="AA1338" s="36" t="s">
        <v>2994</v>
      </c>
    </row>
    <row r="1339" spans="26:27" ht="14.35">
      <c r="Z1339" s="17" t="s">
        <v>231</v>
      </c>
      <c r="AA1339" s="36" t="s">
        <v>2995</v>
      </c>
    </row>
    <row r="1340" spans="26:27" ht="14.35">
      <c r="Z1340" s="17" t="s">
        <v>1441</v>
      </c>
      <c r="AA1340" s="36" t="s">
        <v>2996</v>
      </c>
    </row>
    <row r="1341" spans="26:27" ht="14.35">
      <c r="Z1341" s="17" t="s">
        <v>64</v>
      </c>
      <c r="AA1341" s="36" t="s">
        <v>2997</v>
      </c>
    </row>
    <row r="1342" spans="26:27" ht="14.35">
      <c r="Z1342" s="17" t="s">
        <v>1520</v>
      </c>
      <c r="AA1342" s="36" t="s">
        <v>2998</v>
      </c>
    </row>
    <row r="1343" spans="26:27" ht="14.35">
      <c r="Z1343" s="17" t="s">
        <v>232</v>
      </c>
      <c r="AA1343" s="36" t="s">
        <v>2999</v>
      </c>
    </row>
    <row r="1344" spans="26:27" ht="14.35">
      <c r="Z1344" s="17" t="s">
        <v>459</v>
      </c>
      <c r="AA1344" s="36" t="s">
        <v>3000</v>
      </c>
    </row>
    <row r="1345" spans="26:27" ht="14.35">
      <c r="Z1345" s="17" t="s">
        <v>846</v>
      </c>
      <c r="AA1345" s="36" t="s">
        <v>3001</v>
      </c>
    </row>
    <row r="1346" spans="26:27" ht="14.35">
      <c r="Z1346" s="17" t="s">
        <v>460</v>
      </c>
      <c r="AA1346" s="36" t="s">
        <v>3002</v>
      </c>
    </row>
    <row r="1347" spans="26:27" ht="14.35">
      <c r="Z1347" s="17" t="s">
        <v>1586</v>
      </c>
      <c r="AA1347" s="36" t="s">
        <v>3003</v>
      </c>
    </row>
    <row r="1348" spans="26:27" ht="14.35">
      <c r="Z1348" s="17" t="s">
        <v>384</v>
      </c>
      <c r="AA1348" s="36" t="s">
        <v>3004</v>
      </c>
    </row>
    <row r="1349" spans="26:27" ht="14.35">
      <c r="Z1349" s="17" t="s">
        <v>847</v>
      </c>
      <c r="AA1349" s="36" t="s">
        <v>3005</v>
      </c>
    </row>
    <row r="1350" spans="26:27" ht="14.35">
      <c r="Z1350" s="17" t="s">
        <v>1066</v>
      </c>
      <c r="AA1350" s="36" t="s">
        <v>3006</v>
      </c>
    </row>
    <row r="1351" spans="26:27" ht="14.35">
      <c r="Z1351" s="17" t="s">
        <v>461</v>
      </c>
      <c r="AA1351" s="36" t="s">
        <v>3007</v>
      </c>
    </row>
    <row r="1352" spans="26:27" ht="14.35">
      <c r="Z1352" s="17" t="s">
        <v>848</v>
      </c>
      <c r="AA1352" s="36" t="s">
        <v>3008</v>
      </c>
    </row>
    <row r="1353" spans="26:27" ht="14.35">
      <c r="Z1353" s="17" t="s">
        <v>1067</v>
      </c>
      <c r="AA1353" s="36" t="s">
        <v>3009</v>
      </c>
    </row>
    <row r="1354" spans="26:27" ht="14.35">
      <c r="Z1354" s="17" t="s">
        <v>233</v>
      </c>
      <c r="AA1354" s="36" t="s">
        <v>3010</v>
      </c>
    </row>
    <row r="1355" spans="26:27" ht="14.35">
      <c r="Z1355" s="17" t="s">
        <v>849</v>
      </c>
      <c r="AA1355" s="36" t="s">
        <v>3011</v>
      </c>
    </row>
    <row r="1356" spans="26:27" ht="14.35">
      <c r="Z1356" s="17" t="s">
        <v>1587</v>
      </c>
      <c r="AA1356" s="36" t="s">
        <v>3012</v>
      </c>
    </row>
    <row r="1357" spans="26:27" ht="14.35">
      <c r="Z1357" s="17" t="s">
        <v>1371</v>
      </c>
      <c r="AA1357" s="36" t="s">
        <v>3013</v>
      </c>
    </row>
    <row r="1358" spans="26:27" ht="14.35">
      <c r="Z1358" s="17" t="s">
        <v>1068</v>
      </c>
      <c r="AA1358" s="36" t="s">
        <v>3014</v>
      </c>
    </row>
    <row r="1359" spans="26:27" ht="14.35">
      <c r="Z1359" s="17" t="s">
        <v>95</v>
      </c>
      <c r="AA1359" s="36" t="s">
        <v>3015</v>
      </c>
    </row>
    <row r="1360" spans="26:27" ht="14.35">
      <c r="Z1360" s="17" t="s">
        <v>1069</v>
      </c>
      <c r="AA1360" s="36" t="s">
        <v>3016</v>
      </c>
    </row>
    <row r="1361" spans="26:27" ht="14.35">
      <c r="Z1361" s="17" t="s">
        <v>1372</v>
      </c>
      <c r="AA1361" s="36" t="s">
        <v>3017</v>
      </c>
    </row>
    <row r="1362" spans="26:27" ht="14.35">
      <c r="Z1362" s="17" t="s">
        <v>1373</v>
      </c>
      <c r="AA1362" s="36" t="s">
        <v>3018</v>
      </c>
    </row>
    <row r="1363" spans="26:27" ht="14.35">
      <c r="Z1363" s="17" t="s">
        <v>385</v>
      </c>
      <c r="AA1363" s="36" t="s">
        <v>3019</v>
      </c>
    </row>
    <row r="1364" spans="26:27" ht="14.35">
      <c r="Z1364" s="17" t="s">
        <v>1238</v>
      </c>
      <c r="AA1364" s="36" t="s">
        <v>3020</v>
      </c>
    </row>
    <row r="1365" spans="26:27" ht="14.35">
      <c r="Z1365" s="17" t="s">
        <v>1239</v>
      </c>
      <c r="AA1365" s="36" t="s">
        <v>3021</v>
      </c>
    </row>
    <row r="1366" spans="26:27" ht="14.35">
      <c r="Z1366" s="17" t="s">
        <v>850</v>
      </c>
      <c r="AA1366" s="36" t="s">
        <v>3022</v>
      </c>
    </row>
    <row r="1367" spans="26:27" ht="14.35">
      <c r="Z1367" s="17" t="s">
        <v>1240</v>
      </c>
      <c r="AA1367" s="36" t="s">
        <v>3023</v>
      </c>
    </row>
    <row r="1368" spans="26:27" ht="14.35">
      <c r="Z1368" s="17" t="s">
        <v>1521</v>
      </c>
      <c r="AA1368" s="36" t="s">
        <v>3024</v>
      </c>
    </row>
    <row r="1369" spans="26:27" ht="14.35">
      <c r="Z1369" s="17" t="s">
        <v>1241</v>
      </c>
      <c r="AA1369" s="36" t="s">
        <v>3025</v>
      </c>
    </row>
    <row r="1370" spans="26:27" ht="14.35">
      <c r="Z1370" s="17" t="s">
        <v>1374</v>
      </c>
      <c r="AA1370" s="36" t="s">
        <v>3026</v>
      </c>
    </row>
    <row r="1371" spans="26:27" ht="14.35">
      <c r="Z1371" s="17" t="s">
        <v>851</v>
      </c>
      <c r="AA1371" s="36" t="s">
        <v>3027</v>
      </c>
    </row>
    <row r="1372" spans="26:27" ht="14.35">
      <c r="Z1372" s="17" t="s">
        <v>462</v>
      </c>
      <c r="AA1372" s="36" t="s">
        <v>3028</v>
      </c>
    </row>
    <row r="1373" spans="26:27" ht="14.35">
      <c r="Z1373" s="17" t="s">
        <v>1242</v>
      </c>
      <c r="AA1373" s="36" t="s">
        <v>3029</v>
      </c>
    </row>
    <row r="1374" spans="26:27" ht="14.35">
      <c r="Z1374" s="17" t="s">
        <v>852</v>
      </c>
      <c r="AA1374" s="36" t="s">
        <v>3030</v>
      </c>
    </row>
    <row r="1375" spans="26:27" ht="14.35">
      <c r="Z1375" s="17" t="s">
        <v>1243</v>
      </c>
      <c r="AA1375" s="36" t="s">
        <v>3031</v>
      </c>
    </row>
    <row r="1376" spans="26:27" ht="14.35">
      <c r="Z1376" s="17" t="s">
        <v>1375</v>
      </c>
      <c r="AA1376" s="36" t="s">
        <v>3032</v>
      </c>
    </row>
    <row r="1377" spans="26:27" ht="14.35">
      <c r="Z1377" s="17" t="s">
        <v>1244</v>
      </c>
      <c r="AA1377" s="36" t="s">
        <v>3033</v>
      </c>
    </row>
    <row r="1378" spans="26:27" ht="14.35">
      <c r="Z1378" s="17" t="s">
        <v>1070</v>
      </c>
      <c r="AA1378" s="36" t="s">
        <v>3034</v>
      </c>
    </row>
    <row r="1379" spans="26:27" ht="14.35">
      <c r="Z1379" s="17" t="s">
        <v>463</v>
      </c>
      <c r="AA1379" s="36" t="s">
        <v>3035</v>
      </c>
    </row>
    <row r="1380" spans="26:27" ht="14.35">
      <c r="Z1380" s="17" t="s">
        <v>106</v>
      </c>
      <c r="AA1380" s="36" t="s">
        <v>3036</v>
      </c>
    </row>
    <row r="1381" spans="26:27" ht="14.35">
      <c r="Z1381" s="17" t="s">
        <v>464</v>
      </c>
      <c r="AA1381" s="36" t="s">
        <v>3037</v>
      </c>
    </row>
    <row r="1382" spans="26:27" ht="14.35">
      <c r="Z1382" s="17" t="s">
        <v>1245</v>
      </c>
      <c r="AA1382" s="36" t="s">
        <v>3038</v>
      </c>
    </row>
    <row r="1383" spans="26:27" ht="14.35">
      <c r="Z1383" s="17" t="s">
        <v>1071</v>
      </c>
      <c r="AA1383" s="36" t="s">
        <v>3039</v>
      </c>
    </row>
    <row r="1384" spans="26:27" ht="14.35">
      <c r="Z1384" s="17" t="s">
        <v>234</v>
      </c>
      <c r="AA1384" s="36" t="s">
        <v>3040</v>
      </c>
    </row>
    <row r="1385" spans="26:27" ht="14.35">
      <c r="Z1385" s="17" t="s">
        <v>1522</v>
      </c>
      <c r="AA1385" s="36" t="s">
        <v>3041</v>
      </c>
    </row>
    <row r="1386" spans="26:27" ht="14.35">
      <c r="Z1386" s="17" t="s">
        <v>386</v>
      </c>
      <c r="AA1386" s="36" t="s">
        <v>3042</v>
      </c>
    </row>
    <row r="1387" spans="26:27" ht="14.35">
      <c r="Z1387" s="17" t="s">
        <v>1072</v>
      </c>
      <c r="AA1387" s="36" t="s">
        <v>3043</v>
      </c>
    </row>
    <row r="1388" spans="26:27" ht="14.35">
      <c r="Z1388" s="17" t="s">
        <v>1073</v>
      </c>
      <c r="AA1388" s="36" t="s">
        <v>3044</v>
      </c>
    </row>
    <row r="1389" spans="26:27" ht="14.35">
      <c r="Z1389" s="17" t="s">
        <v>853</v>
      </c>
      <c r="AA1389" s="36" t="s">
        <v>3045</v>
      </c>
    </row>
    <row r="1390" spans="26:27" ht="14.35">
      <c r="Z1390" s="17" t="s">
        <v>1376</v>
      </c>
      <c r="AA1390" s="36" t="s">
        <v>3046</v>
      </c>
    </row>
    <row r="1391" spans="26:27" ht="14.35">
      <c r="Z1391" s="17" t="s">
        <v>465</v>
      </c>
      <c r="AA1391" s="36" t="s">
        <v>3047</v>
      </c>
    </row>
    <row r="1392" spans="26:27" ht="14.35">
      <c r="Z1392" s="17" t="s">
        <v>39</v>
      </c>
      <c r="AA1392" s="36" t="s">
        <v>3048</v>
      </c>
    </row>
    <row r="1393" spans="26:27" ht="14.35">
      <c r="Z1393" s="17" t="s">
        <v>854</v>
      </c>
      <c r="AA1393" s="36" t="s">
        <v>3049</v>
      </c>
    </row>
    <row r="1394" spans="26:27" ht="14.35">
      <c r="Z1394" s="17" t="s">
        <v>1074</v>
      </c>
      <c r="AA1394" s="36" t="s">
        <v>3050</v>
      </c>
    </row>
    <row r="1395" spans="26:27" ht="14.35">
      <c r="Z1395" s="17" t="s">
        <v>622</v>
      </c>
      <c r="AA1395" s="36" t="s">
        <v>3051</v>
      </c>
    </row>
    <row r="1396" spans="26:27" ht="14.35">
      <c r="Z1396" s="17" t="s">
        <v>623</v>
      </c>
      <c r="AA1396" s="36" t="s">
        <v>3052</v>
      </c>
    </row>
    <row r="1397" spans="26:27" ht="14.35">
      <c r="Z1397" s="17" t="s">
        <v>624</v>
      </c>
      <c r="AA1397" s="36" t="s">
        <v>3053</v>
      </c>
    </row>
    <row r="1398" spans="26:27" ht="14.35">
      <c r="Z1398" s="17" t="s">
        <v>387</v>
      </c>
      <c r="AA1398" s="36" t="s">
        <v>3054</v>
      </c>
    </row>
    <row r="1399" spans="26:27" ht="14.35">
      <c r="Z1399" s="17" t="s">
        <v>625</v>
      </c>
      <c r="AA1399" s="36" t="s">
        <v>3055</v>
      </c>
    </row>
    <row r="1400" spans="26:27" ht="14.35">
      <c r="Z1400" s="17" t="s">
        <v>1377</v>
      </c>
      <c r="AA1400" s="36" t="s">
        <v>3056</v>
      </c>
    </row>
    <row r="1401" spans="26:27" ht="14.35">
      <c r="Z1401" s="17" t="s">
        <v>626</v>
      </c>
      <c r="AA1401" s="36" t="s">
        <v>3057</v>
      </c>
    </row>
    <row r="1402" spans="26:27" ht="14.35">
      <c r="Z1402" s="17" t="s">
        <v>1246</v>
      </c>
      <c r="AA1402" s="36" t="s">
        <v>3058</v>
      </c>
    </row>
    <row r="1403" spans="26:27" ht="14.35">
      <c r="Z1403" s="17" t="s">
        <v>1247</v>
      </c>
      <c r="AA1403" s="36" t="s">
        <v>3059</v>
      </c>
    </row>
    <row r="1404" spans="26:27" ht="14.35">
      <c r="Z1404" s="17" t="s">
        <v>235</v>
      </c>
      <c r="AA1404" s="36" t="s">
        <v>3060</v>
      </c>
    </row>
    <row r="1405" spans="26:27" ht="14.35">
      <c r="Z1405" s="17" t="s">
        <v>1248</v>
      </c>
      <c r="AA1405" s="36" t="s">
        <v>3061</v>
      </c>
    </row>
    <row r="1406" spans="26:27" ht="14.35">
      <c r="Z1406" s="17" t="s">
        <v>627</v>
      </c>
      <c r="AA1406" s="36" t="s">
        <v>3062</v>
      </c>
    </row>
    <row r="1407" spans="26:27" ht="14.35">
      <c r="Z1407" s="17" t="s">
        <v>1588</v>
      </c>
      <c r="AA1407" s="36" t="s">
        <v>3063</v>
      </c>
    </row>
    <row r="1408" spans="26:27" ht="14.35">
      <c r="Z1408" s="17" t="s">
        <v>388</v>
      </c>
      <c r="AA1408" s="36" t="s">
        <v>3064</v>
      </c>
    </row>
    <row r="1409" spans="26:27" ht="14.35">
      <c r="Z1409" s="17" t="s">
        <v>628</v>
      </c>
      <c r="AA1409" s="36" t="s">
        <v>3065</v>
      </c>
    </row>
    <row r="1410" spans="26:27" ht="14.35">
      <c r="Z1410" s="17" t="s">
        <v>855</v>
      </c>
      <c r="AA1410" s="36" t="s">
        <v>3066</v>
      </c>
    </row>
    <row r="1411" spans="26:27" ht="14.35">
      <c r="Z1411" s="17" t="s">
        <v>236</v>
      </c>
      <c r="AA1411" s="36" t="s">
        <v>3067</v>
      </c>
    </row>
    <row r="1412" spans="26:27" ht="14.35">
      <c r="Z1412" s="17" t="s">
        <v>389</v>
      </c>
      <c r="AA1412" s="36" t="s">
        <v>3068</v>
      </c>
    </row>
    <row r="1413" spans="26:27" ht="14.35">
      <c r="Z1413" s="17" t="s">
        <v>1075</v>
      </c>
      <c r="AA1413" s="36" t="s">
        <v>3069</v>
      </c>
    </row>
    <row r="1414" spans="26:27" ht="14.35">
      <c r="Z1414" s="17" t="s">
        <v>856</v>
      </c>
      <c r="AA1414" s="36" t="s">
        <v>3070</v>
      </c>
    </row>
    <row r="1415" spans="26:27" ht="14.35">
      <c r="Z1415" s="17" t="s">
        <v>629</v>
      </c>
      <c r="AA1415" s="36" t="s">
        <v>3071</v>
      </c>
    </row>
    <row r="1416" spans="26:27" ht="14.35">
      <c r="Z1416" s="17" t="s">
        <v>1378</v>
      </c>
      <c r="AA1416" s="36" t="s">
        <v>3072</v>
      </c>
    </row>
    <row r="1417" spans="26:27" ht="14.35">
      <c r="Z1417" s="17" t="s">
        <v>1379</v>
      </c>
      <c r="AA1417" s="36" t="s">
        <v>3073</v>
      </c>
    </row>
    <row r="1418" spans="26:27" ht="14.35">
      <c r="Z1418" s="17" t="s">
        <v>1249</v>
      </c>
      <c r="AA1418" s="36" t="s">
        <v>3074</v>
      </c>
    </row>
    <row r="1419" spans="26:27" ht="14.35">
      <c r="Z1419" s="17" t="s">
        <v>469</v>
      </c>
      <c r="AA1419" s="36" t="s">
        <v>3075</v>
      </c>
    </row>
    <row r="1420" spans="26:27" ht="14.35">
      <c r="Z1420" s="17" t="s">
        <v>392</v>
      </c>
      <c r="AA1420" s="36" t="s">
        <v>3076</v>
      </c>
    </row>
    <row r="1421" spans="26:27" ht="14.35">
      <c r="Z1421" s="17" t="s">
        <v>857</v>
      </c>
      <c r="AA1421" s="36" t="s">
        <v>3077</v>
      </c>
    </row>
    <row r="1422" spans="26:27" ht="14.35">
      <c r="Z1422" s="17" t="s">
        <v>858</v>
      </c>
      <c r="AA1422" s="36" t="s">
        <v>3078</v>
      </c>
    </row>
    <row r="1423" spans="26:27" ht="14.35">
      <c r="Z1423" s="17" t="s">
        <v>390</v>
      </c>
      <c r="AA1423" s="36" t="s">
        <v>3079</v>
      </c>
    </row>
    <row r="1424" spans="26:27" ht="14.35">
      <c r="Z1424" s="17" t="s">
        <v>466</v>
      </c>
      <c r="AA1424" s="36" t="s">
        <v>3080</v>
      </c>
    </row>
    <row r="1425" spans="26:27" ht="14.35">
      <c r="Z1425" s="17" t="s">
        <v>467</v>
      </c>
      <c r="AA1425" s="36" t="s">
        <v>3081</v>
      </c>
    </row>
    <row r="1426" spans="26:27" ht="14.35">
      <c r="Z1426" s="17" t="s">
        <v>1250</v>
      </c>
      <c r="AA1426" s="36" t="s">
        <v>3082</v>
      </c>
    </row>
    <row r="1427" spans="26:27" ht="14.35">
      <c r="Z1427" s="17" t="s">
        <v>1589</v>
      </c>
      <c r="AA1427" s="36" t="s">
        <v>3083</v>
      </c>
    </row>
    <row r="1428" spans="26:27" ht="14.35">
      <c r="Z1428" s="17" t="s">
        <v>468</v>
      </c>
      <c r="AA1428" s="36" t="s">
        <v>3084</v>
      </c>
    </row>
    <row r="1429" spans="26:27" ht="14.35">
      <c r="Z1429" s="17" t="s">
        <v>237</v>
      </c>
      <c r="AA1429" s="36" t="s">
        <v>3085</v>
      </c>
    </row>
    <row r="1430" spans="26:27" ht="14.35">
      <c r="Z1430" s="17" t="s">
        <v>859</v>
      </c>
      <c r="AA1430" s="36" t="s">
        <v>3086</v>
      </c>
    </row>
    <row r="1431" spans="26:27" ht="14.35">
      <c r="Z1431" s="17" t="s">
        <v>1523</v>
      </c>
      <c r="AA1431" s="36" t="s">
        <v>3087</v>
      </c>
    </row>
    <row r="1432" spans="26:27" ht="14.35">
      <c r="Z1432" s="17" t="s">
        <v>1251</v>
      </c>
      <c r="AA1432" s="36" t="s">
        <v>3088</v>
      </c>
    </row>
    <row r="1433" spans="26:27" ht="14.35">
      <c r="Z1433" s="17" t="s">
        <v>1252</v>
      </c>
      <c r="AA1433" s="36" t="s">
        <v>3089</v>
      </c>
    </row>
    <row r="1434" spans="26:27" ht="14.35">
      <c r="Z1434" s="17" t="s">
        <v>860</v>
      </c>
      <c r="AA1434" s="36" t="s">
        <v>3090</v>
      </c>
    </row>
    <row r="1435" spans="26:27" ht="14.35">
      <c r="Z1435" s="17" t="s">
        <v>1076</v>
      </c>
      <c r="AA1435" s="36" t="s">
        <v>3091</v>
      </c>
    </row>
    <row r="1436" spans="26:27" ht="14.35">
      <c r="Z1436" s="17" t="s">
        <v>1524</v>
      </c>
      <c r="AA1436" s="36" t="s">
        <v>3092</v>
      </c>
    </row>
    <row r="1437" spans="26:27" ht="14.35">
      <c r="Z1437" s="17" t="s">
        <v>391</v>
      </c>
      <c r="AA1437" s="36" t="s">
        <v>3093</v>
      </c>
    </row>
    <row r="1438" spans="26:27" ht="14.35">
      <c r="Z1438" s="17" t="s">
        <v>861</v>
      </c>
      <c r="AA1438" s="36" t="s">
        <v>3094</v>
      </c>
    </row>
    <row r="1439" spans="26:27" ht="14.35">
      <c r="Z1439" s="17" t="s">
        <v>862</v>
      </c>
      <c r="AA1439" s="36" t="s">
        <v>3095</v>
      </c>
    </row>
    <row r="1440" spans="26:27" ht="14.35">
      <c r="Z1440" s="17" t="s">
        <v>393</v>
      </c>
      <c r="AA1440" s="36" t="s">
        <v>3096</v>
      </c>
    </row>
    <row r="1441" spans="26:27" ht="14.35">
      <c r="Z1441" s="17" t="s">
        <v>863</v>
      </c>
      <c r="AA1441" s="36" t="s">
        <v>3097</v>
      </c>
    </row>
    <row r="1442" spans="26:27" ht="14.35">
      <c r="Z1442" s="17" t="s">
        <v>1253</v>
      </c>
      <c r="AA1442" s="36" t="s">
        <v>3098</v>
      </c>
    </row>
    <row r="1443" spans="26:27" ht="14.35">
      <c r="Z1443" s="17" t="s">
        <v>1077</v>
      </c>
      <c r="AA1443" s="36" t="s">
        <v>3099</v>
      </c>
    </row>
    <row r="1444" spans="26:27" ht="14.35">
      <c r="Z1444" s="17" t="s">
        <v>646</v>
      </c>
      <c r="AA1444" s="36" t="s">
        <v>3100</v>
      </c>
    </row>
    <row r="1445" spans="26:27" ht="14.35">
      <c r="Z1445" s="17" t="s">
        <v>630</v>
      </c>
      <c r="AA1445" s="36" t="s">
        <v>3101</v>
      </c>
    </row>
    <row r="1446" spans="26:27" ht="14.35">
      <c r="Z1446" s="17" t="s">
        <v>631</v>
      </c>
      <c r="AA1446" s="36" t="s">
        <v>3102</v>
      </c>
    </row>
    <row r="1447" spans="26:27" ht="14.35">
      <c r="Z1447" s="17" t="s">
        <v>238</v>
      </c>
      <c r="AA1447" s="36" t="s">
        <v>3103</v>
      </c>
    </row>
    <row r="1448" spans="26:27" ht="14.35">
      <c r="Z1448" s="17" t="s">
        <v>632</v>
      </c>
      <c r="AA1448" s="36" t="s">
        <v>3104</v>
      </c>
    </row>
    <row r="1449" spans="26:27" ht="14.35">
      <c r="Z1449" s="17" t="s">
        <v>1525</v>
      </c>
      <c r="AA1449" s="36" t="s">
        <v>3105</v>
      </c>
    </row>
    <row r="1450" spans="26:27" ht="14.35">
      <c r="Z1450" s="17" t="s">
        <v>97</v>
      </c>
      <c r="AA1450" s="36" t="s">
        <v>3106</v>
      </c>
    </row>
    <row r="1451" spans="26:27" ht="14.35">
      <c r="Z1451" s="17" t="s">
        <v>1254</v>
      </c>
      <c r="AA1451" s="36" t="s">
        <v>3107</v>
      </c>
    </row>
    <row r="1452" spans="26:27" ht="14.35">
      <c r="Z1452" s="17" t="s">
        <v>633</v>
      </c>
      <c r="AA1452" s="36" t="s">
        <v>3108</v>
      </c>
    </row>
    <row r="1453" spans="26:27" ht="14.35">
      <c r="Z1453" s="17" t="s">
        <v>239</v>
      </c>
      <c r="AA1453" s="36" t="s">
        <v>3109</v>
      </c>
    </row>
    <row r="1454" spans="26:27" ht="14.35">
      <c r="Z1454" s="17" t="s">
        <v>240</v>
      </c>
      <c r="AA1454" s="36" t="s">
        <v>3110</v>
      </c>
    </row>
    <row r="1455" spans="26:27" ht="14.35">
      <c r="Z1455" s="17" t="s">
        <v>864</v>
      </c>
      <c r="AA1455" s="36" t="s">
        <v>3111</v>
      </c>
    </row>
    <row r="1456" spans="26:27" ht="14.35">
      <c r="Z1456" s="17" t="s">
        <v>634</v>
      </c>
      <c r="AA1456" s="36" t="s">
        <v>3112</v>
      </c>
    </row>
    <row r="1457" spans="26:27" ht="14.35">
      <c r="Z1457" s="17" t="s">
        <v>394</v>
      </c>
      <c r="AA1457" s="36" t="s">
        <v>3113</v>
      </c>
    </row>
    <row r="1458" spans="26:27" ht="14.35">
      <c r="Z1458" s="17" t="s">
        <v>1255</v>
      </c>
      <c r="AA1458" s="36" t="s">
        <v>3114</v>
      </c>
    </row>
    <row r="1459" spans="26:27" ht="14.35">
      <c r="Z1459" s="17" t="s">
        <v>1256</v>
      </c>
      <c r="AA1459" s="36" t="s">
        <v>3115</v>
      </c>
    </row>
    <row r="1460" spans="26:27" ht="14.35">
      <c r="Z1460" s="17" t="s">
        <v>1526</v>
      </c>
      <c r="AA1460" s="36" t="s">
        <v>3116</v>
      </c>
    </row>
    <row r="1461" spans="26:27" ht="14.35">
      <c r="Z1461" s="17" t="s">
        <v>241</v>
      </c>
      <c r="AA1461" s="36" t="s">
        <v>3117</v>
      </c>
    </row>
    <row r="1462" spans="26:27" ht="14.35">
      <c r="Z1462" s="17" t="s">
        <v>242</v>
      </c>
      <c r="AA1462" s="36" t="s">
        <v>3118</v>
      </c>
    </row>
    <row r="1463" spans="26:27" ht="14.35">
      <c r="Z1463" s="17" t="s">
        <v>395</v>
      </c>
      <c r="AA1463" s="36" t="s">
        <v>3119</v>
      </c>
    </row>
    <row r="1464" spans="26:27" ht="14.35">
      <c r="Z1464" s="17" t="s">
        <v>635</v>
      </c>
      <c r="AA1464" s="36" t="s">
        <v>3120</v>
      </c>
    </row>
    <row r="1465" spans="26:27" ht="14.35">
      <c r="Z1465" s="17" t="s">
        <v>396</v>
      </c>
      <c r="AA1465" s="36" t="s">
        <v>3121</v>
      </c>
    </row>
    <row r="1466" spans="26:27" ht="14.35">
      <c r="Z1466" s="17" t="s">
        <v>470</v>
      </c>
      <c r="AA1466" s="36" t="s">
        <v>3122</v>
      </c>
    </row>
    <row r="1467" spans="26:27" ht="14.35">
      <c r="Z1467" s="17" t="s">
        <v>1527</v>
      </c>
      <c r="AA1467" s="36" t="s">
        <v>3123</v>
      </c>
    </row>
    <row r="1468" spans="26:27" ht="14.35">
      <c r="Z1468" s="17" t="s">
        <v>865</v>
      </c>
      <c r="AA1468" s="36" t="s">
        <v>3124</v>
      </c>
    </row>
    <row r="1469" spans="26:27" ht="14.35">
      <c r="Z1469" s="17" t="s">
        <v>866</v>
      </c>
      <c r="AA1469" s="36" t="s">
        <v>3125</v>
      </c>
    </row>
    <row r="1470" spans="26:27" ht="14.35">
      <c r="Z1470" s="17" t="s">
        <v>1528</v>
      </c>
      <c r="AA1470" s="36" t="s">
        <v>3126</v>
      </c>
    </row>
    <row r="1471" spans="26:27" ht="14.35">
      <c r="Z1471" s="17" t="s">
        <v>1529</v>
      </c>
      <c r="AA1471" s="36" t="s">
        <v>3127</v>
      </c>
    </row>
    <row r="1472" spans="26:27" ht="14.35">
      <c r="Z1472" s="17" t="s">
        <v>243</v>
      </c>
      <c r="AA1472" s="36" t="s">
        <v>3128</v>
      </c>
    </row>
    <row r="1473" spans="26:27" ht="14.35">
      <c r="Z1473" s="17" t="s">
        <v>636</v>
      </c>
      <c r="AA1473" s="36" t="s">
        <v>3129</v>
      </c>
    </row>
    <row r="1474" spans="26:27" ht="14.35">
      <c r="Z1474" s="17" t="s">
        <v>637</v>
      </c>
      <c r="AA1474" s="36" t="s">
        <v>3130</v>
      </c>
    </row>
    <row r="1475" spans="26:27" ht="14.35">
      <c r="Z1475" s="17" t="s">
        <v>1078</v>
      </c>
      <c r="AA1475" s="36" t="s">
        <v>3131</v>
      </c>
    </row>
    <row r="1476" spans="26:27" ht="14.35">
      <c r="Z1476" s="17" t="s">
        <v>1079</v>
      </c>
      <c r="AA1476" s="36" t="s">
        <v>3132</v>
      </c>
    </row>
    <row r="1477" spans="26:27" ht="14.35">
      <c r="Z1477" s="17" t="s">
        <v>1257</v>
      </c>
      <c r="AA1477" s="36" t="s">
        <v>3133</v>
      </c>
    </row>
    <row r="1478" spans="26:27" ht="14.35">
      <c r="Z1478" s="17" t="s">
        <v>1258</v>
      </c>
      <c r="AA1478" s="36" t="s">
        <v>3134</v>
      </c>
    </row>
    <row r="1479" spans="26:27" ht="14.35">
      <c r="Z1479" s="17" t="s">
        <v>397</v>
      </c>
      <c r="AA1479" s="36" t="s">
        <v>3135</v>
      </c>
    </row>
    <row r="1480" spans="26:27" ht="14.35">
      <c r="Z1480" s="17" t="s">
        <v>867</v>
      </c>
      <c r="AA1480" s="36" t="s">
        <v>3136</v>
      </c>
    </row>
    <row r="1481" spans="26:27" ht="14.35">
      <c r="Z1481" s="17" t="s">
        <v>471</v>
      </c>
      <c r="AA1481" s="36" t="s">
        <v>3137</v>
      </c>
    </row>
    <row r="1482" spans="26:27" ht="14.35">
      <c r="Z1482" s="17" t="s">
        <v>1380</v>
      </c>
      <c r="AA1482" s="36" t="s">
        <v>3138</v>
      </c>
    </row>
    <row r="1483" spans="26:27" ht="14.35">
      <c r="Z1483" s="17" t="s">
        <v>1080</v>
      </c>
      <c r="AA1483" s="36" t="s">
        <v>3139</v>
      </c>
    </row>
    <row r="1484" spans="26:27" ht="14.35">
      <c r="Z1484" s="17" t="s">
        <v>1530</v>
      </c>
      <c r="AA1484" s="36" t="s">
        <v>3140</v>
      </c>
    </row>
    <row r="1485" spans="26:27" ht="14.35">
      <c r="Z1485" s="17" t="s">
        <v>1081</v>
      </c>
      <c r="AA1485" s="36" t="s">
        <v>3141</v>
      </c>
    </row>
    <row r="1486" spans="26:27" ht="14.35">
      <c r="Z1486" s="17" t="s">
        <v>65</v>
      </c>
      <c r="AA1486" s="36" t="s">
        <v>3142</v>
      </c>
    </row>
    <row r="1487" spans="26:27" ht="14.35">
      <c r="Z1487" s="17" t="s">
        <v>868</v>
      </c>
      <c r="AA1487" s="36" t="s">
        <v>3143</v>
      </c>
    </row>
    <row r="1488" spans="26:27" ht="14.35">
      <c r="Z1488" s="17" t="s">
        <v>1259</v>
      </c>
      <c r="AA1488" s="36" t="s">
        <v>3144</v>
      </c>
    </row>
    <row r="1489" spans="26:27" ht="14.35">
      <c r="Z1489" s="17" t="s">
        <v>1531</v>
      </c>
      <c r="AA1489" s="36" t="s">
        <v>3145</v>
      </c>
    </row>
    <row r="1490" spans="26:27" ht="14.35">
      <c r="Z1490" s="17" t="s">
        <v>869</v>
      </c>
      <c r="AA1490" s="36" t="s">
        <v>3146</v>
      </c>
    </row>
    <row r="1491" spans="26:27" ht="14.35">
      <c r="Z1491" s="17" t="s">
        <v>89</v>
      </c>
      <c r="AA1491" s="36" t="s">
        <v>3147</v>
      </c>
    </row>
    <row r="1492" spans="26:27" ht="14.35">
      <c r="Z1492" s="17" t="s">
        <v>244</v>
      </c>
      <c r="AA1492" s="36" t="s">
        <v>3148</v>
      </c>
    </row>
    <row r="1493" spans="26:27" ht="14.35">
      <c r="Z1493" s="17" t="s">
        <v>638</v>
      </c>
      <c r="AA1493" s="36" t="s">
        <v>3149</v>
      </c>
    </row>
    <row r="1494" spans="26:27" ht="14.35">
      <c r="Z1494" s="17" t="s">
        <v>870</v>
      </c>
      <c r="AA1494" s="36" t="s">
        <v>3150</v>
      </c>
    </row>
    <row r="1495" spans="26:27" ht="14.35">
      <c r="Z1495" s="17" t="s">
        <v>1260</v>
      </c>
      <c r="AA1495" s="36" t="s">
        <v>3151</v>
      </c>
    </row>
    <row r="1496" spans="26:27" ht="14.35">
      <c r="Z1496" s="17" t="s">
        <v>1082</v>
      </c>
      <c r="AA1496" s="36" t="s">
        <v>3152</v>
      </c>
    </row>
    <row r="1497" spans="26:27" ht="14.35">
      <c r="Z1497" s="17" t="s">
        <v>645</v>
      </c>
      <c r="AA1497" s="36" t="s">
        <v>3153</v>
      </c>
    </row>
    <row r="1498" spans="26:27" ht="14.35">
      <c r="Z1498" s="17" t="s">
        <v>871</v>
      </c>
      <c r="AA1498" s="36" t="s">
        <v>3154</v>
      </c>
    </row>
    <row r="1499" spans="26:27" ht="14.35">
      <c r="Z1499" s="17" t="s">
        <v>872</v>
      </c>
      <c r="AA1499" s="36" t="s">
        <v>3155</v>
      </c>
    </row>
    <row r="1500" spans="26:27" ht="14.35">
      <c r="Z1500" s="17" t="s">
        <v>472</v>
      </c>
      <c r="AA1500" s="36" t="s">
        <v>3156</v>
      </c>
    </row>
    <row r="1501" spans="26:27" ht="14.35">
      <c r="Z1501" s="17" t="s">
        <v>873</v>
      </c>
      <c r="AA1501" s="36" t="s">
        <v>3157</v>
      </c>
    </row>
    <row r="1502" spans="26:27" ht="14.35">
      <c r="Z1502" s="17" t="s">
        <v>473</v>
      </c>
      <c r="AA1502" s="36" t="s">
        <v>3158</v>
      </c>
    </row>
    <row r="1503" spans="26:27" ht="14.35">
      <c r="Z1503" s="17" t="s">
        <v>874</v>
      </c>
      <c r="AA1503" s="36" t="s">
        <v>3159</v>
      </c>
    </row>
    <row r="1504" spans="26:27" ht="14.35">
      <c r="Z1504" s="17" t="s">
        <v>398</v>
      </c>
      <c r="AA1504" s="36" t="s">
        <v>3160</v>
      </c>
    </row>
    <row r="1505" spans="26:27" ht="14.35">
      <c r="Z1505" s="17" t="s">
        <v>1442</v>
      </c>
      <c r="AA1505" s="36" t="s">
        <v>3161</v>
      </c>
    </row>
    <row r="1506" spans="26:27" ht="14.35">
      <c r="Z1506" s="17" t="s">
        <v>1083</v>
      </c>
      <c r="AA1506" s="36" t="s">
        <v>3162</v>
      </c>
    </row>
    <row r="1507" spans="26:27" ht="14.35">
      <c r="Z1507" s="17" t="s">
        <v>1261</v>
      </c>
      <c r="AA1507" s="36" t="s">
        <v>3163</v>
      </c>
    </row>
    <row r="1508" spans="26:27" ht="14.35">
      <c r="Z1508" s="17" t="s">
        <v>1590</v>
      </c>
      <c r="AA1508" s="36" t="s">
        <v>3164</v>
      </c>
    </row>
    <row r="1509" spans="26:27" ht="14.35">
      <c r="Z1509" s="17" t="s">
        <v>1262</v>
      </c>
      <c r="AA1509" s="36" t="s">
        <v>3165</v>
      </c>
    </row>
    <row r="1510" spans="26:27" ht="14.35">
      <c r="Z1510" s="17" t="s">
        <v>1084</v>
      </c>
      <c r="AA1510" s="36" t="s">
        <v>3166</v>
      </c>
    </row>
    <row r="1511" spans="26:27" ht="14.35">
      <c r="Z1511" s="17" t="s">
        <v>639</v>
      </c>
      <c r="AA1511" s="36" t="s">
        <v>3167</v>
      </c>
    </row>
    <row r="1512" spans="26:27" ht="14.35">
      <c r="Z1512" s="17" t="s">
        <v>1443</v>
      </c>
      <c r="AA1512" s="36" t="s">
        <v>3168</v>
      </c>
    </row>
    <row r="1513" spans="26:27" ht="14.35">
      <c r="Z1513" s="17" t="s">
        <v>875</v>
      </c>
      <c r="AA1513" s="36" t="s">
        <v>3169</v>
      </c>
    </row>
    <row r="1514" spans="26:27" ht="14.35">
      <c r="Z1514" s="17" t="s">
        <v>876</v>
      </c>
      <c r="AA1514" s="36" t="s">
        <v>3170</v>
      </c>
    </row>
    <row r="1515" spans="26:27" ht="14.35">
      <c r="Z1515" s="17" t="s">
        <v>81</v>
      </c>
      <c r="AA1515" s="36" t="s">
        <v>3171</v>
      </c>
    </row>
    <row r="1516" spans="26:27" ht="14.35">
      <c r="Z1516" s="17" t="s">
        <v>640</v>
      </c>
      <c r="AA1516" s="36" t="s">
        <v>3172</v>
      </c>
    </row>
    <row r="1517" spans="26:27" ht="14.35">
      <c r="Z1517" s="17" t="s">
        <v>1085</v>
      </c>
      <c r="AA1517" s="36" t="s">
        <v>3173</v>
      </c>
    </row>
    <row r="1518" spans="26:27" ht="14.35">
      <c r="Z1518" s="17" t="s">
        <v>1444</v>
      </c>
      <c r="AA1518" s="36" t="s">
        <v>3174</v>
      </c>
    </row>
    <row r="1519" spans="26:27" ht="14.35">
      <c r="Z1519" s="17" t="s">
        <v>1086</v>
      </c>
      <c r="AA1519" s="36" t="s">
        <v>3175</v>
      </c>
    </row>
    <row r="1520" spans="26:27" ht="14.35">
      <c r="Z1520" s="17" t="s">
        <v>1263</v>
      </c>
      <c r="AA1520" s="36" t="s">
        <v>3176</v>
      </c>
    </row>
    <row r="1521" spans="26:27" ht="14.35">
      <c r="Z1521" s="17" t="s">
        <v>641</v>
      </c>
      <c r="AA1521" s="36" t="s">
        <v>3177</v>
      </c>
    </row>
    <row r="1522" spans="26:27" ht="14.35">
      <c r="Z1522" s="17" t="s">
        <v>245</v>
      </c>
      <c r="AA1522" s="36" t="s">
        <v>3178</v>
      </c>
    </row>
    <row r="1523" spans="26:27" ht="14.35">
      <c r="Z1523" s="17" t="s">
        <v>642</v>
      </c>
      <c r="AA1523" s="36" t="s">
        <v>3179</v>
      </c>
    </row>
    <row r="1524" spans="26:27" ht="14.35">
      <c r="Z1524" s="17" t="s">
        <v>1087</v>
      </c>
      <c r="AA1524" s="36" t="s">
        <v>3180</v>
      </c>
    </row>
    <row r="1525" spans="26:27" ht="14.35">
      <c r="Z1525" s="17" t="s">
        <v>90</v>
      </c>
      <c r="AA1525" s="36" t="s">
        <v>3181</v>
      </c>
    </row>
    <row r="1526" spans="26:27" ht="14.35">
      <c r="Z1526" s="17" t="s">
        <v>1381</v>
      </c>
      <c r="AA1526" s="36" t="s">
        <v>3182</v>
      </c>
    </row>
    <row r="1527" spans="26:27" ht="14.35">
      <c r="Z1527" s="17" t="s">
        <v>1264</v>
      </c>
      <c r="AA1527" s="36" t="s">
        <v>3183</v>
      </c>
    </row>
    <row r="1528" spans="26:27" ht="14.35">
      <c r="Z1528" s="17" t="s">
        <v>1445</v>
      </c>
      <c r="AA1528" s="36" t="s">
        <v>3184</v>
      </c>
    </row>
    <row r="1529" spans="26:27" ht="14.35">
      <c r="Z1529" s="17" t="s">
        <v>1382</v>
      </c>
      <c r="AA1529" s="36" t="s">
        <v>3185</v>
      </c>
    </row>
    <row r="1530" spans="26:27" ht="14.35">
      <c r="Z1530" s="17" t="s">
        <v>877</v>
      </c>
      <c r="AA1530" s="36" t="s">
        <v>3186</v>
      </c>
    </row>
    <row r="1531" spans="26:27" ht="14.35">
      <c r="Z1531" s="17" t="s">
        <v>878</v>
      </c>
      <c r="AA1531" s="36" t="s">
        <v>3187</v>
      </c>
    </row>
    <row r="1532" spans="26:27" ht="14.35">
      <c r="Z1532" s="17" t="s">
        <v>1265</v>
      </c>
      <c r="AA1532" s="36" t="s">
        <v>3188</v>
      </c>
    </row>
    <row r="1533" spans="26:27" ht="14.35">
      <c r="Z1533" s="17" t="s">
        <v>1266</v>
      </c>
      <c r="AA1533" s="36" t="s">
        <v>3189</v>
      </c>
    </row>
    <row r="1534" spans="26:27" ht="14.35">
      <c r="Z1534" s="17" t="s">
        <v>399</v>
      </c>
      <c r="AA1534" s="36" t="s">
        <v>3190</v>
      </c>
    </row>
    <row r="1535" spans="26:27" ht="14.35">
      <c r="Z1535" s="17" t="s">
        <v>1591</v>
      </c>
      <c r="AA1535" s="36" t="s">
        <v>3191</v>
      </c>
    </row>
    <row r="1536" spans="26:27" ht="14.35">
      <c r="Z1536" s="17" t="s">
        <v>643</v>
      </c>
      <c r="AA1536" s="36" t="s">
        <v>3192</v>
      </c>
    </row>
    <row r="1537" spans="26:27" ht="14.35">
      <c r="Z1537" s="17" t="s">
        <v>1267</v>
      </c>
      <c r="AA1537" s="36" t="s">
        <v>3193</v>
      </c>
    </row>
    <row r="1538" spans="26:27" ht="14.35">
      <c r="Z1538" s="17" t="s">
        <v>1268</v>
      </c>
      <c r="AA1538" s="36" t="s">
        <v>3194</v>
      </c>
    </row>
    <row r="1539" spans="26:27" ht="14.35">
      <c r="Z1539" s="17" t="s">
        <v>1269</v>
      </c>
      <c r="AA1539" s="36" t="s">
        <v>3195</v>
      </c>
    </row>
    <row r="1540" spans="26:27" ht="14.35">
      <c r="Z1540" s="17" t="s">
        <v>1270</v>
      </c>
      <c r="AA1540" s="36" t="s">
        <v>3196</v>
      </c>
    </row>
    <row r="1541" spans="26:27" ht="14.35">
      <c r="Z1541" s="17" t="s">
        <v>644</v>
      </c>
      <c r="AA1541" s="36" t="s">
        <v>3197</v>
      </c>
    </row>
    <row r="1542" spans="26:27" ht="14.35">
      <c r="Z1542" s="17" t="s">
        <v>1271</v>
      </c>
      <c r="AA1542" s="36" t="s">
        <v>3198</v>
      </c>
    </row>
    <row r="1543" spans="26:27" ht="14.35">
      <c r="Z1543" s="17" t="s">
        <v>879</v>
      </c>
      <c r="AA1543" s="36" t="s">
        <v>3199</v>
      </c>
    </row>
    <row r="1544" spans="26:27" ht="14.35">
      <c r="Z1544" s="17" t="s">
        <v>1088</v>
      </c>
      <c r="AA1544" s="36" t="s">
        <v>3200</v>
      </c>
    </row>
  </sheetData>
  <sheetProtection password="CB5F" sheet="1" objects="1" scenarios="1" formatCells="0" formatColumns="0" formatRows="0"/>
  <mergeCells count="1">
    <mergeCell ref="A8:D30"/>
  </mergeCells>
  <conditionalFormatting sqref="B3">
    <cfRule type="containsBlanks" dxfId="127" priority="14">
      <formula>LEN(TRIM(B3))=0</formula>
    </cfRule>
  </conditionalFormatting>
  <conditionalFormatting sqref="C2:C3">
    <cfRule type="containsErrors" dxfId="126" priority="13">
      <formula>ISERROR(C2)</formula>
    </cfRule>
  </conditionalFormatting>
  <conditionalFormatting sqref="A31:A147 A6:A8">
    <cfRule type="expression" dxfId="125" priority="9" stopIfTrue="1">
      <formula>E6=""</formula>
    </cfRule>
    <cfRule type="containsBlanks" dxfId="124" priority="10" stopIfTrue="1">
      <formula>LEN(TRIM(A6))=0</formula>
    </cfRule>
  </conditionalFormatting>
  <conditionalFormatting sqref="D31:D147 D6:D7">
    <cfRule type="expression" dxfId="123" priority="7" stopIfTrue="1">
      <formula>E6=""</formula>
    </cfRule>
    <cfRule type="containsBlanks" dxfId="122" priority="8" stopIfTrue="1">
      <formula>LEN(TRIM(D6))=0</formula>
    </cfRule>
  </conditionalFormatting>
  <conditionalFormatting sqref="C31:C147 C6:C7">
    <cfRule type="expression" dxfId="121" priority="5" stopIfTrue="1">
      <formula>E6=""</formula>
    </cfRule>
    <cfRule type="containsBlanks" dxfId="120" priority="6" stopIfTrue="1">
      <formula>LEN(TRIM(C6))=0</formula>
    </cfRule>
  </conditionalFormatting>
  <conditionalFormatting sqref="B31:B147 B6:B7">
    <cfRule type="expression" dxfId="119" priority="3" stopIfTrue="1">
      <formula>E6=""</formula>
    </cfRule>
    <cfRule type="containsBlanks" dxfId="118" priority="4" stopIfTrue="1">
      <formula>LEN(TRIM(B6))=0</formula>
    </cfRule>
  </conditionalFormatting>
  <dataValidations count="7">
    <dataValidation type="whole" operator="equal" allowBlank="1" showInputMessage="1" showErrorMessage="1" errorTitle="Formato non valido" sqref="B2">
      <formula1>B1+1</formula1>
    </dataValidation>
    <dataValidation operator="greaterThanOrEqual" allowBlank="1" showInputMessage="1" showErrorMessage="1" sqref="B31:B147 B5:B7"/>
    <dataValidation type="whole" operator="greaterThanOrEqual" allowBlank="1" showInputMessage="1" showErrorMessage="1" errorTitle="Inserire un codice NUMERICO" error="Inserire un codice NUMERICO possibilmente progressivo, come per esempio: 1,2,3,..." sqref="B148:B170">
      <formula1>0</formula1>
    </dataValidation>
    <dataValidation allowBlank="1" showInputMessage="1" showErrorMessage="1" promptTitle="Ente gestore" sqref="A174"/>
    <dataValidation allowBlank="1" showInputMessage="1" showErrorMessage="1" promptTitle="Ente gestore" prompt="Inserire la denominazione dell'Ente gestore titolare del servizio" sqref="A290:A296"/>
    <dataValidation type="whole" operator="greaterThanOrEqual" allowBlank="1" showInputMessage="1" showErrorMessage="1" errorTitle="Inserire un codice NUMERICO" error="Inserire un codice NUMERICO possibilmente progressivo, come per esempio: 1,2,3,..." promptTitle="Inserire un codice NUMERICO" prompt="Inserire un codice NUMERICO possibilmente progressivo, come per esempio: 1,2,3,..." sqref="B171:B174 B290:B296">
      <formula1>0</formula1>
    </dataValidation>
    <dataValidation type="list" allowBlank="1" showInputMessage="1" showErrorMessage="1" errorTitle="Formato non valido" error="Selezionale il nominativo dell'Ambito dal menù a tendina" promptTitle="Denominazione Ambito" prompt="Selezionale il nominativo dell'Ambito dal menù a tendina" sqref="B3">
      <formula1>Denominazione_Ambito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W641"/>
  <sheetViews>
    <sheetView showGridLines="0" zoomScale="90" zoomScaleNormal="90" workbookViewId="0">
      <selection activeCell="A7" sqref="A7"/>
    </sheetView>
  </sheetViews>
  <sheetFormatPr defaultColWidth="9.1328125" defaultRowHeight="13.2"/>
  <cols>
    <col min="1" max="1" width="25.796875" style="10" bestFit="1" customWidth="1"/>
    <col min="2" max="2" width="25.796875" style="10" customWidth="1"/>
    <col min="3" max="6" width="24.1328125" style="10" customWidth="1"/>
    <col min="7" max="7" width="23.46484375" style="10" customWidth="1"/>
    <col min="8" max="16" width="18.796875" style="10" customWidth="1"/>
    <col min="17" max="19" width="17.796875" style="10" customWidth="1"/>
    <col min="20" max="21" width="17.53125" style="11" hidden="1" customWidth="1"/>
    <col min="22" max="22" width="18.1328125" style="11" customWidth="1"/>
    <col min="23" max="16384" width="9.1328125" style="10"/>
  </cols>
  <sheetData>
    <row r="1" spans="1:23" ht="15.2" customHeight="1">
      <c r="A1" s="3" t="s">
        <v>1647</v>
      </c>
      <c r="B1" s="47">
        <f>Ambito!B1</f>
        <v>2020</v>
      </c>
      <c r="C1" s="47"/>
      <c r="D1" s="47"/>
      <c r="E1" s="47"/>
      <c r="F1" s="47"/>
    </row>
    <row r="2" spans="1:23" s="8" customFormat="1" ht="14.35">
      <c r="A2" s="3" t="s">
        <v>115</v>
      </c>
      <c r="B2" s="47">
        <f>Ambito!B3</f>
        <v>0</v>
      </c>
      <c r="C2" s="32" t="str">
        <f>IF(B2,"null","ATTENZIONE!!! MANCA LA DENOMINAZIONE DELL'AMBITO - Selezionarlo dal menù a tendina nel foglio Ambito")</f>
        <v>ATTENZIONE!!! MANCA LA DENOMINAZIONE DELL'AMBITO - Selezionarlo dal menù a tendina nel foglio Ambito</v>
      </c>
      <c r="D2" s="47"/>
      <c r="E2" s="47"/>
      <c r="F2" s="47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41"/>
      <c r="U2" s="41"/>
      <c r="V2" s="41"/>
    </row>
    <row r="3" spans="1:23" s="16" customFormat="1" ht="14.35">
      <c r="A3" s="3" t="s">
        <v>116</v>
      </c>
      <c r="B3" s="47" t="str">
        <f>Ambito!B4</f>
        <v xml:space="preserve"> </v>
      </c>
      <c r="C3" s="47"/>
      <c r="D3" s="47"/>
      <c r="E3" s="47"/>
      <c r="F3" s="47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42"/>
      <c r="U3" s="42"/>
      <c r="V3" s="42"/>
    </row>
    <row r="4" spans="1:23" s="16" customFormat="1" ht="14.35">
      <c r="A4" s="3" t="s">
        <v>1616</v>
      </c>
      <c r="B4" s="195" t="s">
        <v>5045</v>
      </c>
      <c r="C4" s="9" t="s">
        <v>4881</v>
      </c>
      <c r="D4" s="30"/>
      <c r="E4" s="30"/>
      <c r="F4" s="30"/>
      <c r="G4" s="12">
        <f>SUM(G7:G300)</f>
        <v>0</v>
      </c>
      <c r="H4" s="12">
        <f t="shared" ref="H4:U4" si="0">SUM(H7:H300)</f>
        <v>0</v>
      </c>
      <c r="I4" s="12">
        <f t="shared" si="0"/>
        <v>0</v>
      </c>
      <c r="J4" s="12">
        <f t="shared" si="0"/>
        <v>0</v>
      </c>
      <c r="K4" s="12">
        <f t="shared" si="0"/>
        <v>0</v>
      </c>
      <c r="L4" s="12">
        <f t="shared" si="0"/>
        <v>0</v>
      </c>
      <c r="M4" s="12">
        <f t="shared" si="0"/>
        <v>0</v>
      </c>
      <c r="N4" s="12">
        <f t="shared" si="0"/>
        <v>0</v>
      </c>
      <c r="O4" s="12">
        <f t="shared" si="0"/>
        <v>0</v>
      </c>
      <c r="P4" s="12">
        <f t="shared" si="0"/>
        <v>0</v>
      </c>
      <c r="Q4" s="12">
        <f t="shared" si="0"/>
        <v>0</v>
      </c>
      <c r="R4" s="12">
        <f t="shared" si="0"/>
        <v>0</v>
      </c>
      <c r="S4" s="12">
        <f t="shared" si="0"/>
        <v>0</v>
      </c>
      <c r="T4" s="12">
        <f t="shared" si="0"/>
        <v>0</v>
      </c>
      <c r="U4" s="12">
        <f t="shared" si="0"/>
        <v>0</v>
      </c>
      <c r="V4" s="42"/>
    </row>
    <row r="5" spans="1:23" s="13" customFormat="1" ht="26.1" customHeight="1" thickBot="1">
      <c r="A5" s="276" t="s">
        <v>4882</v>
      </c>
      <c r="B5" s="274"/>
      <c r="C5" s="274"/>
      <c r="D5" s="274"/>
      <c r="E5" s="274"/>
      <c r="F5" s="275"/>
      <c r="G5" s="274" t="s">
        <v>1639</v>
      </c>
      <c r="H5" s="275"/>
      <c r="I5" s="276" t="s">
        <v>1640</v>
      </c>
      <c r="J5" s="274"/>
      <c r="K5" s="274"/>
      <c r="L5" s="274"/>
      <c r="M5" s="274"/>
      <c r="N5" s="274"/>
      <c r="O5" s="275"/>
      <c r="P5" s="277" t="str">
        <f>CONCATENATE("Fondo Sociale Regionale riparto ",Ambito!B2)</f>
        <v>Fondo Sociale Regionale riparto 2021</v>
      </c>
      <c r="Q5" s="276" t="s">
        <v>1644</v>
      </c>
      <c r="R5" s="274"/>
      <c r="S5" s="274"/>
      <c r="T5" s="43"/>
      <c r="U5" s="43"/>
      <c r="V5" s="43"/>
    </row>
    <row r="6" spans="1:23" s="13" customFormat="1" ht="89.75">
      <c r="A6" s="22" t="s">
        <v>4937</v>
      </c>
      <c r="B6" s="22" t="s">
        <v>4949</v>
      </c>
      <c r="C6" s="22" t="s">
        <v>4948</v>
      </c>
      <c r="D6" s="22" t="s">
        <v>4950</v>
      </c>
      <c r="E6" s="22" t="s">
        <v>3214</v>
      </c>
      <c r="F6" s="186" t="s">
        <v>13</v>
      </c>
      <c r="G6" s="21" t="s">
        <v>4883</v>
      </c>
      <c r="H6" s="27" t="s">
        <v>1625</v>
      </c>
      <c r="I6" s="21" t="s">
        <v>26</v>
      </c>
      <c r="J6" s="21" t="s">
        <v>4732</v>
      </c>
      <c r="K6" s="21" t="s">
        <v>1641</v>
      </c>
      <c r="L6" s="29" t="s">
        <v>4884</v>
      </c>
      <c r="M6" s="21" t="s">
        <v>3208</v>
      </c>
      <c r="N6" s="21" t="s">
        <v>4885</v>
      </c>
      <c r="O6" s="27" t="s">
        <v>1643</v>
      </c>
      <c r="P6" s="277"/>
      <c r="Q6" s="28" t="s">
        <v>1645</v>
      </c>
      <c r="R6" s="21" t="s">
        <v>4886</v>
      </c>
      <c r="S6" s="20" t="s">
        <v>1646</v>
      </c>
      <c r="T6" s="43"/>
      <c r="U6" s="43"/>
      <c r="V6" s="43"/>
    </row>
    <row r="7" spans="1:23">
      <c r="A7" s="258"/>
      <c r="B7" s="5"/>
      <c r="C7" s="187"/>
      <c r="D7" s="5"/>
      <c r="E7" s="188"/>
      <c r="F7" s="5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55">
        <f>SUM(G7:H7)</f>
        <v>0</v>
      </c>
      <c r="R7" s="55">
        <f>SUM(I7:K7)</f>
        <v>0</v>
      </c>
      <c r="S7" s="55">
        <f>SUM(L7:O7)</f>
        <v>0</v>
      </c>
      <c r="T7" s="169" t="str">
        <f t="shared" ref="T7:T70" si="1">IF(AND((U7=FALSE),OR(COUNTBLANK(A7:P7)&lt;&gt;COLUMNS(A7:P7))),"KO","")</f>
        <v/>
      </c>
      <c r="U7" s="11" t="b">
        <f>IF(OR(ISBLANK(A7),ISBLANK(E7),ISBLANK(F7),ISBLANK(G7),ISBLANK(P7)),FALSE,TRUE)</f>
        <v>0</v>
      </c>
      <c r="V7" s="34" t="str">
        <f t="shared" ref="V7:V70" si="2">IF(AND(T7="KO",OR(COUNTBLANK(A7:P7)&lt;&gt;COLUMNS(A7:P7))),"ATTENZIONE!!! NON TUTTI I CAMPI OBBLIGATORI SONO STATI COMPILATI","")</f>
        <v/>
      </c>
      <c r="W7" s="170"/>
    </row>
    <row r="8" spans="1:23" ht="12.75" customHeight="1">
      <c r="A8" s="258"/>
      <c r="B8" s="5"/>
      <c r="C8" s="187"/>
      <c r="D8" s="5"/>
      <c r="E8" s="188"/>
      <c r="F8" s="5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55">
        <f t="shared" ref="Q8:Q71" si="3">SUM(G8:H8)</f>
        <v>0</v>
      </c>
      <c r="R8" s="55">
        <f t="shared" ref="R8:R71" si="4">SUM(I8:K8)</f>
        <v>0</v>
      </c>
      <c r="S8" s="55">
        <f t="shared" ref="S8:S71" si="5">SUM(L8:O8)</f>
        <v>0</v>
      </c>
      <c r="T8" s="169" t="str">
        <f t="shared" si="1"/>
        <v/>
      </c>
      <c r="U8" s="11" t="b">
        <f>IF(OR(ISBLANK(A8),ISBLANK(E8),ISBLANK(F8),ISBLANK(G8),ISBLANK(P8)),FALSE,TRUE)</f>
        <v>0</v>
      </c>
      <c r="V8" s="34" t="str">
        <f t="shared" si="2"/>
        <v/>
      </c>
      <c r="W8" s="170"/>
    </row>
    <row r="9" spans="1:23" ht="12.75" customHeight="1">
      <c r="A9" s="258"/>
      <c r="B9" s="5"/>
      <c r="C9" s="187"/>
      <c r="D9" s="5"/>
      <c r="E9" s="188"/>
      <c r="F9" s="5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55">
        <f t="shared" si="3"/>
        <v>0</v>
      </c>
      <c r="R9" s="55">
        <f t="shared" si="4"/>
        <v>0</v>
      </c>
      <c r="S9" s="55">
        <f t="shared" si="5"/>
        <v>0</v>
      </c>
      <c r="T9" s="169" t="str">
        <f t="shared" si="1"/>
        <v/>
      </c>
      <c r="U9" s="11" t="b">
        <f t="shared" ref="U9:U72" si="6">IF(OR(ISBLANK(A9),ISBLANK(E9),ISBLANK(F9),ISBLANK(G9),ISBLANK(P9)),FALSE,TRUE)</f>
        <v>0</v>
      </c>
      <c r="V9" s="34" t="str">
        <f t="shared" si="2"/>
        <v/>
      </c>
    </row>
    <row r="10" spans="1:23" ht="12.75" customHeight="1">
      <c r="A10" s="258"/>
      <c r="B10" s="5"/>
      <c r="C10" s="187"/>
      <c r="D10" s="5"/>
      <c r="E10" s="188"/>
      <c r="F10" s="5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55">
        <f t="shared" si="3"/>
        <v>0</v>
      </c>
      <c r="R10" s="55">
        <f t="shared" si="4"/>
        <v>0</v>
      </c>
      <c r="S10" s="55">
        <f t="shared" si="5"/>
        <v>0</v>
      </c>
      <c r="T10" s="169" t="str">
        <f t="shared" si="1"/>
        <v/>
      </c>
      <c r="U10" s="11" t="b">
        <f t="shared" si="6"/>
        <v>0</v>
      </c>
      <c r="V10" s="34" t="str">
        <f t="shared" si="2"/>
        <v/>
      </c>
    </row>
    <row r="11" spans="1:23" ht="12.75" customHeight="1">
      <c r="A11" s="258"/>
      <c r="B11" s="5"/>
      <c r="C11" s="187"/>
      <c r="D11" s="5"/>
      <c r="E11" s="188"/>
      <c r="F11" s="5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55">
        <f t="shared" si="3"/>
        <v>0</v>
      </c>
      <c r="R11" s="55">
        <f t="shared" si="4"/>
        <v>0</v>
      </c>
      <c r="S11" s="55">
        <f t="shared" si="5"/>
        <v>0</v>
      </c>
      <c r="T11" s="169" t="str">
        <f t="shared" si="1"/>
        <v/>
      </c>
      <c r="U11" s="11" t="b">
        <f t="shared" si="6"/>
        <v>0</v>
      </c>
      <c r="V11" s="34" t="str">
        <f t="shared" si="2"/>
        <v/>
      </c>
    </row>
    <row r="12" spans="1:23" ht="12.75" customHeight="1">
      <c r="A12" s="258"/>
      <c r="B12" s="5"/>
      <c r="C12" s="187"/>
      <c r="D12" s="5"/>
      <c r="E12" s="188"/>
      <c r="F12" s="5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55">
        <f t="shared" si="3"/>
        <v>0</v>
      </c>
      <c r="R12" s="55">
        <f t="shared" si="4"/>
        <v>0</v>
      </c>
      <c r="S12" s="55">
        <f t="shared" si="5"/>
        <v>0</v>
      </c>
      <c r="T12" s="169" t="str">
        <f t="shared" si="1"/>
        <v/>
      </c>
      <c r="U12" s="11" t="b">
        <f t="shared" si="6"/>
        <v>0</v>
      </c>
      <c r="V12" s="34" t="str">
        <f t="shared" si="2"/>
        <v/>
      </c>
    </row>
    <row r="13" spans="1:23" ht="12.75" customHeight="1">
      <c r="A13" s="258"/>
      <c r="B13" s="5"/>
      <c r="C13" s="187"/>
      <c r="D13" s="5"/>
      <c r="E13" s="188"/>
      <c r="F13" s="5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55">
        <f t="shared" si="3"/>
        <v>0</v>
      </c>
      <c r="R13" s="55">
        <f t="shared" si="4"/>
        <v>0</v>
      </c>
      <c r="S13" s="55">
        <f t="shared" si="5"/>
        <v>0</v>
      </c>
      <c r="T13" s="169" t="str">
        <f t="shared" si="1"/>
        <v/>
      </c>
      <c r="U13" s="11" t="b">
        <f t="shared" si="6"/>
        <v>0</v>
      </c>
      <c r="V13" s="34" t="str">
        <f t="shared" si="2"/>
        <v/>
      </c>
    </row>
    <row r="14" spans="1:23" ht="12.75" customHeight="1">
      <c r="A14" s="258"/>
      <c r="B14" s="5"/>
      <c r="C14" s="187"/>
      <c r="D14" s="5"/>
      <c r="E14" s="188"/>
      <c r="F14" s="5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55">
        <f t="shared" si="3"/>
        <v>0</v>
      </c>
      <c r="R14" s="55">
        <f t="shared" si="4"/>
        <v>0</v>
      </c>
      <c r="S14" s="55">
        <f t="shared" si="5"/>
        <v>0</v>
      </c>
      <c r="T14" s="169" t="str">
        <f t="shared" si="1"/>
        <v/>
      </c>
      <c r="U14" s="11" t="b">
        <f t="shared" si="6"/>
        <v>0</v>
      </c>
      <c r="V14" s="34" t="str">
        <f t="shared" si="2"/>
        <v/>
      </c>
    </row>
    <row r="15" spans="1:23" ht="12.75" customHeight="1">
      <c r="A15" s="258"/>
      <c r="B15" s="5"/>
      <c r="C15" s="187"/>
      <c r="D15" s="5"/>
      <c r="E15" s="188"/>
      <c r="F15" s="5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55">
        <f t="shared" si="3"/>
        <v>0</v>
      </c>
      <c r="R15" s="55">
        <f t="shared" si="4"/>
        <v>0</v>
      </c>
      <c r="S15" s="55">
        <f t="shared" si="5"/>
        <v>0</v>
      </c>
      <c r="T15" s="169" t="str">
        <f t="shared" si="1"/>
        <v/>
      </c>
      <c r="U15" s="11" t="b">
        <f t="shared" si="6"/>
        <v>0</v>
      </c>
      <c r="V15" s="34" t="str">
        <f t="shared" si="2"/>
        <v/>
      </c>
    </row>
    <row r="16" spans="1:23" ht="12.75" customHeight="1">
      <c r="A16" s="258"/>
      <c r="B16" s="5"/>
      <c r="C16" s="187"/>
      <c r="D16" s="5"/>
      <c r="E16" s="188"/>
      <c r="F16" s="5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55">
        <f t="shared" si="3"/>
        <v>0</v>
      </c>
      <c r="R16" s="55">
        <f t="shared" si="4"/>
        <v>0</v>
      </c>
      <c r="S16" s="55">
        <f t="shared" si="5"/>
        <v>0</v>
      </c>
      <c r="T16" s="169" t="str">
        <f t="shared" si="1"/>
        <v/>
      </c>
      <c r="U16" s="11" t="b">
        <f t="shared" si="6"/>
        <v>0</v>
      </c>
      <c r="V16" s="34" t="str">
        <f t="shared" si="2"/>
        <v/>
      </c>
    </row>
    <row r="17" spans="1:22" ht="12.75" customHeight="1">
      <c r="A17" s="258"/>
      <c r="B17" s="5"/>
      <c r="C17" s="187"/>
      <c r="D17" s="5"/>
      <c r="E17" s="188"/>
      <c r="F17" s="5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55">
        <f t="shared" si="3"/>
        <v>0</v>
      </c>
      <c r="R17" s="55">
        <f t="shared" si="4"/>
        <v>0</v>
      </c>
      <c r="S17" s="55">
        <f t="shared" si="5"/>
        <v>0</v>
      </c>
      <c r="T17" s="169" t="str">
        <f t="shared" si="1"/>
        <v/>
      </c>
      <c r="U17" s="11" t="b">
        <f t="shared" si="6"/>
        <v>0</v>
      </c>
      <c r="V17" s="34" t="str">
        <f t="shared" si="2"/>
        <v/>
      </c>
    </row>
    <row r="18" spans="1:22" ht="12.75" customHeight="1">
      <c r="A18" s="258"/>
      <c r="B18" s="5"/>
      <c r="C18" s="187"/>
      <c r="D18" s="5"/>
      <c r="E18" s="188"/>
      <c r="F18" s="5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55">
        <f t="shared" si="3"/>
        <v>0</v>
      </c>
      <c r="R18" s="55">
        <f t="shared" si="4"/>
        <v>0</v>
      </c>
      <c r="S18" s="55">
        <f t="shared" si="5"/>
        <v>0</v>
      </c>
      <c r="T18" s="169" t="str">
        <f t="shared" si="1"/>
        <v/>
      </c>
      <c r="U18" s="11" t="b">
        <f t="shared" si="6"/>
        <v>0</v>
      </c>
      <c r="V18" s="34" t="str">
        <f t="shared" si="2"/>
        <v/>
      </c>
    </row>
    <row r="19" spans="1:22" ht="12.75" customHeight="1">
      <c r="A19" s="258"/>
      <c r="B19" s="5"/>
      <c r="C19" s="187"/>
      <c r="D19" s="5"/>
      <c r="E19" s="188"/>
      <c r="F19" s="5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55">
        <f t="shared" si="3"/>
        <v>0</v>
      </c>
      <c r="R19" s="55">
        <f t="shared" si="4"/>
        <v>0</v>
      </c>
      <c r="S19" s="55">
        <f t="shared" si="5"/>
        <v>0</v>
      </c>
      <c r="T19" s="169" t="str">
        <f t="shared" si="1"/>
        <v/>
      </c>
      <c r="U19" s="11" t="b">
        <f t="shared" si="6"/>
        <v>0</v>
      </c>
      <c r="V19" s="34" t="str">
        <f t="shared" si="2"/>
        <v/>
      </c>
    </row>
    <row r="20" spans="1:22" ht="12.75" customHeight="1">
      <c r="A20" s="258"/>
      <c r="B20" s="5"/>
      <c r="C20" s="187"/>
      <c r="D20" s="5"/>
      <c r="E20" s="188"/>
      <c r="F20" s="5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55">
        <f t="shared" si="3"/>
        <v>0</v>
      </c>
      <c r="R20" s="55">
        <f t="shared" si="4"/>
        <v>0</v>
      </c>
      <c r="S20" s="55">
        <f t="shared" si="5"/>
        <v>0</v>
      </c>
      <c r="T20" s="169" t="str">
        <f t="shared" si="1"/>
        <v/>
      </c>
      <c r="U20" s="11" t="b">
        <f t="shared" si="6"/>
        <v>0</v>
      </c>
      <c r="V20" s="34" t="str">
        <f t="shared" si="2"/>
        <v/>
      </c>
    </row>
    <row r="21" spans="1:22" ht="12.75" customHeight="1">
      <c r="A21" s="258"/>
      <c r="B21" s="5"/>
      <c r="C21" s="187"/>
      <c r="D21" s="5"/>
      <c r="E21" s="188"/>
      <c r="F21" s="5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55">
        <f t="shared" si="3"/>
        <v>0</v>
      </c>
      <c r="R21" s="55">
        <f t="shared" si="4"/>
        <v>0</v>
      </c>
      <c r="S21" s="55">
        <f t="shared" si="5"/>
        <v>0</v>
      </c>
      <c r="T21" s="169" t="str">
        <f t="shared" si="1"/>
        <v/>
      </c>
      <c r="U21" s="11" t="b">
        <f t="shared" si="6"/>
        <v>0</v>
      </c>
      <c r="V21" s="34" t="str">
        <f t="shared" si="2"/>
        <v/>
      </c>
    </row>
    <row r="22" spans="1:22" ht="12.75" customHeight="1">
      <c r="A22" s="258"/>
      <c r="B22" s="5"/>
      <c r="C22" s="187"/>
      <c r="D22" s="5"/>
      <c r="E22" s="188"/>
      <c r="F22" s="5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55">
        <f t="shared" si="3"/>
        <v>0</v>
      </c>
      <c r="R22" s="55">
        <f t="shared" si="4"/>
        <v>0</v>
      </c>
      <c r="S22" s="55">
        <f t="shared" si="5"/>
        <v>0</v>
      </c>
      <c r="T22" s="169" t="str">
        <f t="shared" si="1"/>
        <v/>
      </c>
      <c r="U22" s="11" t="b">
        <f t="shared" si="6"/>
        <v>0</v>
      </c>
      <c r="V22" s="34" t="str">
        <f t="shared" si="2"/>
        <v/>
      </c>
    </row>
    <row r="23" spans="1:22" ht="12.75" customHeight="1">
      <c r="A23" s="258"/>
      <c r="B23" s="5"/>
      <c r="C23" s="187"/>
      <c r="D23" s="5"/>
      <c r="E23" s="188"/>
      <c r="F23" s="5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55">
        <f t="shared" si="3"/>
        <v>0</v>
      </c>
      <c r="R23" s="55">
        <f t="shared" si="4"/>
        <v>0</v>
      </c>
      <c r="S23" s="55">
        <f t="shared" si="5"/>
        <v>0</v>
      </c>
      <c r="T23" s="169" t="str">
        <f t="shared" si="1"/>
        <v/>
      </c>
      <c r="U23" s="11" t="b">
        <f t="shared" si="6"/>
        <v>0</v>
      </c>
      <c r="V23" s="34" t="str">
        <f t="shared" si="2"/>
        <v/>
      </c>
    </row>
    <row r="24" spans="1:22" ht="12.75" customHeight="1">
      <c r="A24" s="258"/>
      <c r="B24" s="5"/>
      <c r="C24" s="187"/>
      <c r="D24" s="5"/>
      <c r="E24" s="188"/>
      <c r="F24" s="5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55">
        <f t="shared" si="3"/>
        <v>0</v>
      </c>
      <c r="R24" s="55">
        <f t="shared" si="4"/>
        <v>0</v>
      </c>
      <c r="S24" s="55">
        <f t="shared" si="5"/>
        <v>0</v>
      </c>
      <c r="T24" s="169" t="str">
        <f t="shared" si="1"/>
        <v/>
      </c>
      <c r="U24" s="11" t="b">
        <f t="shared" si="6"/>
        <v>0</v>
      </c>
      <c r="V24" s="34" t="str">
        <f t="shared" si="2"/>
        <v/>
      </c>
    </row>
    <row r="25" spans="1:22" ht="12.75" customHeight="1">
      <c r="A25" s="258"/>
      <c r="B25" s="5"/>
      <c r="C25" s="187"/>
      <c r="D25" s="5"/>
      <c r="E25" s="188"/>
      <c r="F25" s="5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55">
        <f t="shared" si="3"/>
        <v>0</v>
      </c>
      <c r="R25" s="55">
        <f t="shared" si="4"/>
        <v>0</v>
      </c>
      <c r="S25" s="55">
        <f t="shared" si="5"/>
        <v>0</v>
      </c>
      <c r="T25" s="169" t="str">
        <f t="shared" si="1"/>
        <v/>
      </c>
      <c r="U25" s="11" t="b">
        <f t="shared" si="6"/>
        <v>0</v>
      </c>
      <c r="V25" s="34" t="str">
        <f t="shared" si="2"/>
        <v/>
      </c>
    </row>
    <row r="26" spans="1:22" ht="12.75" customHeight="1">
      <c r="A26" s="258"/>
      <c r="B26" s="5"/>
      <c r="C26" s="187"/>
      <c r="D26" s="5"/>
      <c r="E26" s="188"/>
      <c r="F26" s="5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55">
        <f t="shared" si="3"/>
        <v>0</v>
      </c>
      <c r="R26" s="55">
        <f t="shared" si="4"/>
        <v>0</v>
      </c>
      <c r="S26" s="55">
        <f t="shared" si="5"/>
        <v>0</v>
      </c>
      <c r="T26" s="169" t="str">
        <f t="shared" si="1"/>
        <v/>
      </c>
      <c r="U26" s="11" t="b">
        <f t="shared" si="6"/>
        <v>0</v>
      </c>
      <c r="V26" s="34" t="str">
        <f t="shared" si="2"/>
        <v/>
      </c>
    </row>
    <row r="27" spans="1:22" ht="12.75" customHeight="1">
      <c r="A27" s="258"/>
      <c r="B27" s="5"/>
      <c r="C27" s="187"/>
      <c r="D27" s="5"/>
      <c r="E27" s="188"/>
      <c r="F27" s="5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55">
        <f t="shared" si="3"/>
        <v>0</v>
      </c>
      <c r="R27" s="55">
        <f t="shared" si="4"/>
        <v>0</v>
      </c>
      <c r="S27" s="55">
        <f t="shared" si="5"/>
        <v>0</v>
      </c>
      <c r="T27" s="169" t="str">
        <f t="shared" si="1"/>
        <v/>
      </c>
      <c r="U27" s="11" t="b">
        <f t="shared" si="6"/>
        <v>0</v>
      </c>
      <c r="V27" s="34" t="str">
        <f t="shared" si="2"/>
        <v/>
      </c>
    </row>
    <row r="28" spans="1:22" ht="12.75" customHeight="1">
      <c r="A28" s="258"/>
      <c r="B28" s="5"/>
      <c r="C28" s="187"/>
      <c r="D28" s="5"/>
      <c r="E28" s="188"/>
      <c r="F28" s="5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55">
        <f t="shared" si="3"/>
        <v>0</v>
      </c>
      <c r="R28" s="55">
        <f t="shared" si="4"/>
        <v>0</v>
      </c>
      <c r="S28" s="55">
        <f t="shared" si="5"/>
        <v>0</v>
      </c>
      <c r="T28" s="169" t="str">
        <f t="shared" si="1"/>
        <v/>
      </c>
      <c r="U28" s="11" t="b">
        <f t="shared" si="6"/>
        <v>0</v>
      </c>
      <c r="V28" s="34" t="str">
        <f t="shared" si="2"/>
        <v/>
      </c>
    </row>
    <row r="29" spans="1:22" ht="12.75" customHeight="1">
      <c r="A29" s="258"/>
      <c r="B29" s="5"/>
      <c r="C29" s="187"/>
      <c r="D29" s="5"/>
      <c r="E29" s="188"/>
      <c r="F29" s="5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55">
        <f t="shared" si="3"/>
        <v>0</v>
      </c>
      <c r="R29" s="55">
        <f t="shared" si="4"/>
        <v>0</v>
      </c>
      <c r="S29" s="55">
        <f t="shared" si="5"/>
        <v>0</v>
      </c>
      <c r="T29" s="169" t="str">
        <f t="shared" si="1"/>
        <v/>
      </c>
      <c r="U29" s="11" t="b">
        <f t="shared" si="6"/>
        <v>0</v>
      </c>
      <c r="V29" s="34" t="str">
        <f t="shared" si="2"/>
        <v/>
      </c>
    </row>
    <row r="30" spans="1:22" ht="12.75" customHeight="1">
      <c r="A30" s="258"/>
      <c r="B30" s="5"/>
      <c r="C30" s="187"/>
      <c r="D30" s="5"/>
      <c r="E30" s="188"/>
      <c r="F30" s="5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55">
        <f t="shared" si="3"/>
        <v>0</v>
      </c>
      <c r="R30" s="55">
        <f t="shared" si="4"/>
        <v>0</v>
      </c>
      <c r="S30" s="55">
        <f t="shared" si="5"/>
        <v>0</v>
      </c>
      <c r="T30" s="169" t="str">
        <f t="shared" si="1"/>
        <v/>
      </c>
      <c r="U30" s="11" t="b">
        <f t="shared" si="6"/>
        <v>0</v>
      </c>
      <c r="V30" s="34" t="str">
        <f t="shared" si="2"/>
        <v/>
      </c>
    </row>
    <row r="31" spans="1:22" ht="12.75" customHeight="1">
      <c r="A31" s="258"/>
      <c r="B31" s="5"/>
      <c r="C31" s="187"/>
      <c r="D31" s="5"/>
      <c r="E31" s="188"/>
      <c r="F31" s="5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55">
        <f t="shared" si="3"/>
        <v>0</v>
      </c>
      <c r="R31" s="55">
        <f t="shared" si="4"/>
        <v>0</v>
      </c>
      <c r="S31" s="55">
        <f t="shared" si="5"/>
        <v>0</v>
      </c>
      <c r="T31" s="169" t="str">
        <f t="shared" si="1"/>
        <v/>
      </c>
      <c r="U31" s="11" t="b">
        <f t="shared" si="6"/>
        <v>0</v>
      </c>
      <c r="V31" s="34" t="str">
        <f t="shared" si="2"/>
        <v/>
      </c>
    </row>
    <row r="32" spans="1:22" ht="12.75" customHeight="1">
      <c r="A32" s="258"/>
      <c r="B32" s="5"/>
      <c r="C32" s="187"/>
      <c r="D32" s="5"/>
      <c r="E32" s="188"/>
      <c r="F32" s="5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55">
        <f t="shared" si="3"/>
        <v>0</v>
      </c>
      <c r="R32" s="55">
        <f t="shared" si="4"/>
        <v>0</v>
      </c>
      <c r="S32" s="55">
        <f t="shared" si="5"/>
        <v>0</v>
      </c>
      <c r="T32" s="169" t="str">
        <f t="shared" si="1"/>
        <v/>
      </c>
      <c r="U32" s="11" t="b">
        <f t="shared" si="6"/>
        <v>0</v>
      </c>
      <c r="V32" s="34" t="str">
        <f t="shared" si="2"/>
        <v/>
      </c>
    </row>
    <row r="33" spans="1:22" ht="12.75" customHeight="1">
      <c r="A33" s="258"/>
      <c r="B33" s="5"/>
      <c r="C33" s="187"/>
      <c r="D33" s="5"/>
      <c r="E33" s="188"/>
      <c r="F33" s="5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55">
        <f t="shared" si="3"/>
        <v>0</v>
      </c>
      <c r="R33" s="55">
        <f t="shared" si="4"/>
        <v>0</v>
      </c>
      <c r="S33" s="55">
        <f t="shared" si="5"/>
        <v>0</v>
      </c>
      <c r="T33" s="169" t="str">
        <f t="shared" si="1"/>
        <v/>
      </c>
      <c r="U33" s="11" t="b">
        <f t="shared" si="6"/>
        <v>0</v>
      </c>
      <c r="V33" s="34" t="str">
        <f t="shared" si="2"/>
        <v/>
      </c>
    </row>
    <row r="34" spans="1:22" ht="12.75" customHeight="1">
      <c r="A34" s="258"/>
      <c r="B34" s="5"/>
      <c r="C34" s="187"/>
      <c r="D34" s="5"/>
      <c r="E34" s="188"/>
      <c r="F34" s="5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55">
        <f t="shared" si="3"/>
        <v>0</v>
      </c>
      <c r="R34" s="55">
        <f t="shared" si="4"/>
        <v>0</v>
      </c>
      <c r="S34" s="55">
        <f t="shared" si="5"/>
        <v>0</v>
      </c>
      <c r="T34" s="169" t="str">
        <f t="shared" si="1"/>
        <v/>
      </c>
      <c r="U34" s="11" t="b">
        <f t="shared" si="6"/>
        <v>0</v>
      </c>
      <c r="V34" s="34" t="str">
        <f t="shared" si="2"/>
        <v/>
      </c>
    </row>
    <row r="35" spans="1:22" ht="12.75" customHeight="1">
      <c r="A35" s="258"/>
      <c r="B35" s="5"/>
      <c r="C35" s="187"/>
      <c r="D35" s="5"/>
      <c r="E35" s="188"/>
      <c r="F35" s="5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55">
        <f t="shared" si="3"/>
        <v>0</v>
      </c>
      <c r="R35" s="55">
        <f t="shared" si="4"/>
        <v>0</v>
      </c>
      <c r="S35" s="55">
        <f t="shared" si="5"/>
        <v>0</v>
      </c>
      <c r="T35" s="169" t="str">
        <f t="shared" si="1"/>
        <v/>
      </c>
      <c r="U35" s="11" t="b">
        <f t="shared" si="6"/>
        <v>0</v>
      </c>
      <c r="V35" s="34" t="str">
        <f t="shared" si="2"/>
        <v/>
      </c>
    </row>
    <row r="36" spans="1:22" ht="12.75" customHeight="1">
      <c r="A36" s="258"/>
      <c r="B36" s="5"/>
      <c r="C36" s="187"/>
      <c r="D36" s="5"/>
      <c r="E36" s="188"/>
      <c r="F36" s="5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55">
        <f t="shared" si="3"/>
        <v>0</v>
      </c>
      <c r="R36" s="55">
        <f t="shared" si="4"/>
        <v>0</v>
      </c>
      <c r="S36" s="55">
        <f t="shared" si="5"/>
        <v>0</v>
      </c>
      <c r="T36" s="169" t="str">
        <f t="shared" si="1"/>
        <v/>
      </c>
      <c r="U36" s="11" t="b">
        <f t="shared" si="6"/>
        <v>0</v>
      </c>
      <c r="V36" s="34" t="str">
        <f t="shared" si="2"/>
        <v/>
      </c>
    </row>
    <row r="37" spans="1:22" ht="12.75" customHeight="1">
      <c r="A37" s="258"/>
      <c r="B37" s="5"/>
      <c r="C37" s="187"/>
      <c r="D37" s="5"/>
      <c r="E37" s="188"/>
      <c r="F37" s="5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55">
        <f t="shared" si="3"/>
        <v>0</v>
      </c>
      <c r="R37" s="55">
        <f t="shared" si="4"/>
        <v>0</v>
      </c>
      <c r="S37" s="55">
        <f t="shared" si="5"/>
        <v>0</v>
      </c>
      <c r="T37" s="169" t="str">
        <f t="shared" si="1"/>
        <v/>
      </c>
      <c r="U37" s="11" t="b">
        <f t="shared" si="6"/>
        <v>0</v>
      </c>
      <c r="V37" s="34" t="str">
        <f t="shared" si="2"/>
        <v/>
      </c>
    </row>
    <row r="38" spans="1:22" ht="12.75" customHeight="1">
      <c r="A38" s="258"/>
      <c r="B38" s="5"/>
      <c r="C38" s="187"/>
      <c r="D38" s="5"/>
      <c r="E38" s="188"/>
      <c r="F38" s="5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55">
        <f t="shared" si="3"/>
        <v>0</v>
      </c>
      <c r="R38" s="55">
        <f t="shared" si="4"/>
        <v>0</v>
      </c>
      <c r="S38" s="55">
        <f t="shared" si="5"/>
        <v>0</v>
      </c>
      <c r="T38" s="169" t="str">
        <f t="shared" si="1"/>
        <v/>
      </c>
      <c r="U38" s="11" t="b">
        <f t="shared" si="6"/>
        <v>0</v>
      </c>
      <c r="V38" s="34" t="str">
        <f t="shared" si="2"/>
        <v/>
      </c>
    </row>
    <row r="39" spans="1:22" ht="12.75" customHeight="1">
      <c r="A39" s="258"/>
      <c r="B39" s="5"/>
      <c r="C39" s="187"/>
      <c r="D39" s="5"/>
      <c r="E39" s="188"/>
      <c r="F39" s="5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55">
        <f t="shared" si="3"/>
        <v>0</v>
      </c>
      <c r="R39" s="55">
        <f t="shared" si="4"/>
        <v>0</v>
      </c>
      <c r="S39" s="55">
        <f t="shared" si="5"/>
        <v>0</v>
      </c>
      <c r="T39" s="169" t="str">
        <f t="shared" si="1"/>
        <v/>
      </c>
      <c r="U39" s="11" t="b">
        <f t="shared" si="6"/>
        <v>0</v>
      </c>
      <c r="V39" s="34" t="str">
        <f t="shared" si="2"/>
        <v/>
      </c>
    </row>
    <row r="40" spans="1:22" ht="12.75" customHeight="1">
      <c r="A40" s="258"/>
      <c r="B40" s="5"/>
      <c r="C40" s="187"/>
      <c r="D40" s="5"/>
      <c r="E40" s="188"/>
      <c r="F40" s="5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55">
        <f t="shared" si="3"/>
        <v>0</v>
      </c>
      <c r="R40" s="55">
        <f t="shared" si="4"/>
        <v>0</v>
      </c>
      <c r="S40" s="55">
        <f t="shared" si="5"/>
        <v>0</v>
      </c>
      <c r="T40" s="169" t="str">
        <f t="shared" si="1"/>
        <v/>
      </c>
      <c r="U40" s="11" t="b">
        <f t="shared" si="6"/>
        <v>0</v>
      </c>
      <c r="V40" s="34" t="str">
        <f t="shared" si="2"/>
        <v/>
      </c>
    </row>
    <row r="41" spans="1:22" ht="12.75" customHeight="1">
      <c r="A41" s="258"/>
      <c r="B41" s="5"/>
      <c r="C41" s="187"/>
      <c r="D41" s="5"/>
      <c r="E41" s="188"/>
      <c r="F41" s="5"/>
      <c r="G41" s="189"/>
      <c r="H41" s="189"/>
      <c r="I41" s="189"/>
      <c r="J41" s="189"/>
      <c r="K41" s="189"/>
      <c r="L41" s="189"/>
      <c r="M41" s="189"/>
      <c r="N41" s="189"/>
      <c r="O41" s="189"/>
      <c r="P41" s="189"/>
      <c r="Q41" s="55">
        <f t="shared" si="3"/>
        <v>0</v>
      </c>
      <c r="R41" s="55">
        <f t="shared" si="4"/>
        <v>0</v>
      </c>
      <c r="S41" s="55">
        <f t="shared" si="5"/>
        <v>0</v>
      </c>
      <c r="T41" s="169" t="str">
        <f t="shared" si="1"/>
        <v/>
      </c>
      <c r="U41" s="11" t="b">
        <f t="shared" si="6"/>
        <v>0</v>
      </c>
      <c r="V41" s="34" t="str">
        <f t="shared" si="2"/>
        <v/>
      </c>
    </row>
    <row r="42" spans="1:22" ht="12.75" customHeight="1">
      <c r="A42" s="258"/>
      <c r="B42" s="5"/>
      <c r="C42" s="187"/>
      <c r="D42" s="5"/>
      <c r="E42" s="188"/>
      <c r="F42" s="5"/>
      <c r="G42" s="189"/>
      <c r="H42" s="189"/>
      <c r="I42" s="189"/>
      <c r="J42" s="189"/>
      <c r="K42" s="189"/>
      <c r="L42" s="189"/>
      <c r="M42" s="189"/>
      <c r="N42" s="189"/>
      <c r="O42" s="189"/>
      <c r="P42" s="189"/>
      <c r="Q42" s="55">
        <f t="shared" si="3"/>
        <v>0</v>
      </c>
      <c r="R42" s="55">
        <f t="shared" si="4"/>
        <v>0</v>
      </c>
      <c r="S42" s="55">
        <f t="shared" si="5"/>
        <v>0</v>
      </c>
      <c r="T42" s="169" t="str">
        <f t="shared" si="1"/>
        <v/>
      </c>
      <c r="U42" s="11" t="b">
        <f t="shared" si="6"/>
        <v>0</v>
      </c>
      <c r="V42" s="34" t="str">
        <f t="shared" si="2"/>
        <v/>
      </c>
    </row>
    <row r="43" spans="1:22" ht="12.75" customHeight="1">
      <c r="A43" s="258"/>
      <c r="B43" s="5"/>
      <c r="C43" s="187"/>
      <c r="D43" s="5"/>
      <c r="E43" s="188"/>
      <c r="F43" s="5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55">
        <f t="shared" si="3"/>
        <v>0</v>
      </c>
      <c r="R43" s="55">
        <f t="shared" si="4"/>
        <v>0</v>
      </c>
      <c r="S43" s="55">
        <f t="shared" si="5"/>
        <v>0</v>
      </c>
      <c r="T43" s="169" t="str">
        <f t="shared" si="1"/>
        <v/>
      </c>
      <c r="U43" s="11" t="b">
        <f t="shared" si="6"/>
        <v>0</v>
      </c>
      <c r="V43" s="34" t="str">
        <f t="shared" si="2"/>
        <v/>
      </c>
    </row>
    <row r="44" spans="1:22" ht="12.75" customHeight="1">
      <c r="A44" s="258"/>
      <c r="B44" s="5"/>
      <c r="C44" s="187"/>
      <c r="D44" s="5"/>
      <c r="E44" s="188"/>
      <c r="F44" s="5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55">
        <f t="shared" si="3"/>
        <v>0</v>
      </c>
      <c r="R44" s="55">
        <f t="shared" si="4"/>
        <v>0</v>
      </c>
      <c r="S44" s="55">
        <f t="shared" si="5"/>
        <v>0</v>
      </c>
      <c r="T44" s="169" t="str">
        <f t="shared" si="1"/>
        <v/>
      </c>
      <c r="U44" s="11" t="b">
        <f t="shared" si="6"/>
        <v>0</v>
      </c>
      <c r="V44" s="34" t="str">
        <f t="shared" si="2"/>
        <v/>
      </c>
    </row>
    <row r="45" spans="1:22" ht="12.75" customHeight="1">
      <c r="A45" s="258"/>
      <c r="B45" s="5"/>
      <c r="C45" s="187"/>
      <c r="D45" s="5"/>
      <c r="E45" s="188"/>
      <c r="F45" s="5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55">
        <f t="shared" si="3"/>
        <v>0</v>
      </c>
      <c r="R45" s="55">
        <f t="shared" si="4"/>
        <v>0</v>
      </c>
      <c r="S45" s="55">
        <f t="shared" si="5"/>
        <v>0</v>
      </c>
      <c r="T45" s="169" t="str">
        <f t="shared" si="1"/>
        <v/>
      </c>
      <c r="U45" s="11" t="b">
        <f t="shared" si="6"/>
        <v>0</v>
      </c>
      <c r="V45" s="34" t="str">
        <f t="shared" si="2"/>
        <v/>
      </c>
    </row>
    <row r="46" spans="1:22" ht="12.75" customHeight="1">
      <c r="A46" s="258"/>
      <c r="B46" s="5"/>
      <c r="C46" s="187"/>
      <c r="D46" s="5"/>
      <c r="E46" s="188"/>
      <c r="F46" s="5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55">
        <f t="shared" si="3"/>
        <v>0</v>
      </c>
      <c r="R46" s="55">
        <f t="shared" si="4"/>
        <v>0</v>
      </c>
      <c r="S46" s="55">
        <f t="shared" si="5"/>
        <v>0</v>
      </c>
      <c r="T46" s="169" t="str">
        <f t="shared" si="1"/>
        <v/>
      </c>
      <c r="U46" s="11" t="b">
        <f t="shared" si="6"/>
        <v>0</v>
      </c>
      <c r="V46" s="34" t="str">
        <f t="shared" si="2"/>
        <v/>
      </c>
    </row>
    <row r="47" spans="1:22" ht="12.75" customHeight="1">
      <c r="A47" s="258"/>
      <c r="B47" s="5"/>
      <c r="C47" s="187"/>
      <c r="D47" s="5"/>
      <c r="E47" s="188"/>
      <c r="F47" s="5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55">
        <f t="shared" si="3"/>
        <v>0</v>
      </c>
      <c r="R47" s="55">
        <f t="shared" si="4"/>
        <v>0</v>
      </c>
      <c r="S47" s="55">
        <f t="shared" si="5"/>
        <v>0</v>
      </c>
      <c r="T47" s="169" t="str">
        <f t="shared" si="1"/>
        <v/>
      </c>
      <c r="U47" s="11" t="b">
        <f t="shared" si="6"/>
        <v>0</v>
      </c>
      <c r="V47" s="34" t="str">
        <f t="shared" si="2"/>
        <v/>
      </c>
    </row>
    <row r="48" spans="1:22" ht="12.75" customHeight="1">
      <c r="A48" s="258"/>
      <c r="B48" s="5"/>
      <c r="C48" s="187"/>
      <c r="D48" s="5"/>
      <c r="E48" s="188"/>
      <c r="F48" s="5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55">
        <f t="shared" si="3"/>
        <v>0</v>
      </c>
      <c r="R48" s="55">
        <f t="shared" si="4"/>
        <v>0</v>
      </c>
      <c r="S48" s="55">
        <f t="shared" si="5"/>
        <v>0</v>
      </c>
      <c r="T48" s="169" t="str">
        <f t="shared" si="1"/>
        <v/>
      </c>
      <c r="U48" s="11" t="b">
        <f t="shared" si="6"/>
        <v>0</v>
      </c>
      <c r="V48" s="34" t="str">
        <f t="shared" si="2"/>
        <v/>
      </c>
    </row>
    <row r="49" spans="1:22" ht="12.75" customHeight="1">
      <c r="A49" s="258"/>
      <c r="B49" s="5"/>
      <c r="C49" s="187"/>
      <c r="D49" s="5"/>
      <c r="E49" s="188"/>
      <c r="F49" s="5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55">
        <f t="shared" si="3"/>
        <v>0</v>
      </c>
      <c r="R49" s="55">
        <f t="shared" si="4"/>
        <v>0</v>
      </c>
      <c r="S49" s="55">
        <f t="shared" si="5"/>
        <v>0</v>
      </c>
      <c r="T49" s="169" t="str">
        <f t="shared" si="1"/>
        <v/>
      </c>
      <c r="U49" s="11" t="b">
        <f t="shared" si="6"/>
        <v>0</v>
      </c>
      <c r="V49" s="34" t="str">
        <f t="shared" si="2"/>
        <v/>
      </c>
    </row>
    <row r="50" spans="1:22" ht="12.75" customHeight="1">
      <c r="A50" s="258"/>
      <c r="B50" s="5"/>
      <c r="C50" s="187"/>
      <c r="D50" s="5"/>
      <c r="E50" s="188"/>
      <c r="F50" s="5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55">
        <f t="shared" si="3"/>
        <v>0</v>
      </c>
      <c r="R50" s="55">
        <f t="shared" si="4"/>
        <v>0</v>
      </c>
      <c r="S50" s="55">
        <f t="shared" si="5"/>
        <v>0</v>
      </c>
      <c r="T50" s="169" t="str">
        <f t="shared" si="1"/>
        <v/>
      </c>
      <c r="U50" s="11" t="b">
        <f t="shared" si="6"/>
        <v>0</v>
      </c>
      <c r="V50" s="34" t="str">
        <f t="shared" si="2"/>
        <v/>
      </c>
    </row>
    <row r="51" spans="1:22" ht="12.75" customHeight="1">
      <c r="A51" s="258"/>
      <c r="B51" s="5"/>
      <c r="C51" s="187"/>
      <c r="D51" s="5"/>
      <c r="E51" s="188"/>
      <c r="F51" s="5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55">
        <f t="shared" si="3"/>
        <v>0</v>
      </c>
      <c r="R51" s="55">
        <f t="shared" si="4"/>
        <v>0</v>
      </c>
      <c r="S51" s="55">
        <f t="shared" si="5"/>
        <v>0</v>
      </c>
      <c r="T51" s="169" t="str">
        <f t="shared" si="1"/>
        <v/>
      </c>
      <c r="U51" s="11" t="b">
        <f t="shared" si="6"/>
        <v>0</v>
      </c>
      <c r="V51" s="34" t="str">
        <f t="shared" si="2"/>
        <v/>
      </c>
    </row>
    <row r="52" spans="1:22" ht="12.75" customHeight="1">
      <c r="A52" s="258"/>
      <c r="B52" s="5"/>
      <c r="C52" s="187"/>
      <c r="D52" s="5"/>
      <c r="E52" s="188"/>
      <c r="F52" s="5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55">
        <f t="shared" si="3"/>
        <v>0</v>
      </c>
      <c r="R52" s="55">
        <f t="shared" si="4"/>
        <v>0</v>
      </c>
      <c r="S52" s="55">
        <f t="shared" si="5"/>
        <v>0</v>
      </c>
      <c r="T52" s="169" t="str">
        <f t="shared" si="1"/>
        <v/>
      </c>
      <c r="U52" s="11" t="b">
        <f t="shared" si="6"/>
        <v>0</v>
      </c>
      <c r="V52" s="34" t="str">
        <f t="shared" si="2"/>
        <v/>
      </c>
    </row>
    <row r="53" spans="1:22" ht="12.75" customHeight="1">
      <c r="A53" s="258"/>
      <c r="B53" s="5"/>
      <c r="C53" s="187"/>
      <c r="D53" s="5"/>
      <c r="E53" s="188"/>
      <c r="F53" s="5"/>
      <c r="G53" s="189"/>
      <c r="H53" s="189"/>
      <c r="I53" s="189"/>
      <c r="J53" s="189"/>
      <c r="K53" s="189"/>
      <c r="L53" s="189"/>
      <c r="M53" s="189"/>
      <c r="N53" s="189"/>
      <c r="O53" s="189"/>
      <c r="P53" s="189"/>
      <c r="Q53" s="55">
        <f t="shared" si="3"/>
        <v>0</v>
      </c>
      <c r="R53" s="55">
        <f t="shared" si="4"/>
        <v>0</v>
      </c>
      <c r="S53" s="55">
        <f t="shared" si="5"/>
        <v>0</v>
      </c>
      <c r="T53" s="169" t="str">
        <f t="shared" si="1"/>
        <v/>
      </c>
      <c r="U53" s="11" t="b">
        <f t="shared" si="6"/>
        <v>0</v>
      </c>
      <c r="V53" s="34" t="str">
        <f t="shared" si="2"/>
        <v/>
      </c>
    </row>
    <row r="54" spans="1:22" ht="12.75" customHeight="1">
      <c r="A54" s="258"/>
      <c r="B54" s="5"/>
      <c r="C54" s="187"/>
      <c r="D54" s="5"/>
      <c r="E54" s="188"/>
      <c r="F54" s="5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55">
        <f t="shared" si="3"/>
        <v>0</v>
      </c>
      <c r="R54" s="55">
        <f t="shared" si="4"/>
        <v>0</v>
      </c>
      <c r="S54" s="55">
        <f t="shared" si="5"/>
        <v>0</v>
      </c>
      <c r="T54" s="169" t="str">
        <f t="shared" si="1"/>
        <v/>
      </c>
      <c r="U54" s="11" t="b">
        <f t="shared" si="6"/>
        <v>0</v>
      </c>
      <c r="V54" s="34" t="str">
        <f t="shared" si="2"/>
        <v/>
      </c>
    </row>
    <row r="55" spans="1:22" ht="12.75" customHeight="1">
      <c r="A55" s="258"/>
      <c r="B55" s="5"/>
      <c r="C55" s="187"/>
      <c r="D55" s="5"/>
      <c r="E55" s="188"/>
      <c r="F55" s="5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55">
        <f t="shared" si="3"/>
        <v>0</v>
      </c>
      <c r="R55" s="55">
        <f t="shared" si="4"/>
        <v>0</v>
      </c>
      <c r="S55" s="55">
        <f t="shared" si="5"/>
        <v>0</v>
      </c>
      <c r="T55" s="169" t="str">
        <f t="shared" si="1"/>
        <v/>
      </c>
      <c r="U55" s="11" t="b">
        <f t="shared" si="6"/>
        <v>0</v>
      </c>
      <c r="V55" s="34" t="str">
        <f t="shared" si="2"/>
        <v/>
      </c>
    </row>
    <row r="56" spans="1:22" ht="12.75" customHeight="1">
      <c r="A56" s="258"/>
      <c r="B56" s="5"/>
      <c r="C56" s="187"/>
      <c r="D56" s="5"/>
      <c r="E56" s="188"/>
      <c r="F56" s="5"/>
      <c r="G56" s="189"/>
      <c r="H56" s="189"/>
      <c r="I56" s="189"/>
      <c r="J56" s="189"/>
      <c r="K56" s="189"/>
      <c r="L56" s="189"/>
      <c r="M56" s="189"/>
      <c r="N56" s="189"/>
      <c r="O56" s="189"/>
      <c r="P56" s="189"/>
      <c r="Q56" s="55">
        <f t="shared" si="3"/>
        <v>0</v>
      </c>
      <c r="R56" s="55">
        <f t="shared" si="4"/>
        <v>0</v>
      </c>
      <c r="S56" s="55">
        <f t="shared" si="5"/>
        <v>0</v>
      </c>
      <c r="T56" s="169" t="str">
        <f t="shared" si="1"/>
        <v/>
      </c>
      <c r="U56" s="11" t="b">
        <f t="shared" si="6"/>
        <v>0</v>
      </c>
      <c r="V56" s="34" t="str">
        <f t="shared" si="2"/>
        <v/>
      </c>
    </row>
    <row r="57" spans="1:22" ht="12.75" customHeight="1">
      <c r="A57" s="258"/>
      <c r="B57" s="5"/>
      <c r="C57" s="187"/>
      <c r="D57" s="5"/>
      <c r="E57" s="188"/>
      <c r="F57" s="5"/>
      <c r="G57" s="189"/>
      <c r="H57" s="189"/>
      <c r="I57" s="189"/>
      <c r="J57" s="189"/>
      <c r="K57" s="189"/>
      <c r="L57" s="189"/>
      <c r="M57" s="189"/>
      <c r="N57" s="189"/>
      <c r="O57" s="189"/>
      <c r="P57" s="189"/>
      <c r="Q57" s="55">
        <f t="shared" si="3"/>
        <v>0</v>
      </c>
      <c r="R57" s="55">
        <f t="shared" si="4"/>
        <v>0</v>
      </c>
      <c r="S57" s="55">
        <f t="shared" si="5"/>
        <v>0</v>
      </c>
      <c r="T57" s="169" t="str">
        <f t="shared" si="1"/>
        <v/>
      </c>
      <c r="U57" s="11" t="b">
        <f t="shared" si="6"/>
        <v>0</v>
      </c>
      <c r="V57" s="34" t="str">
        <f t="shared" si="2"/>
        <v/>
      </c>
    </row>
    <row r="58" spans="1:22" ht="12.75" customHeight="1">
      <c r="A58" s="258"/>
      <c r="B58" s="5"/>
      <c r="C58" s="187"/>
      <c r="D58" s="5"/>
      <c r="E58" s="188"/>
      <c r="F58" s="5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55">
        <f t="shared" si="3"/>
        <v>0</v>
      </c>
      <c r="R58" s="55">
        <f t="shared" si="4"/>
        <v>0</v>
      </c>
      <c r="S58" s="55">
        <f t="shared" si="5"/>
        <v>0</v>
      </c>
      <c r="T58" s="169" t="str">
        <f t="shared" si="1"/>
        <v/>
      </c>
      <c r="U58" s="11" t="b">
        <f t="shared" si="6"/>
        <v>0</v>
      </c>
      <c r="V58" s="34" t="str">
        <f t="shared" si="2"/>
        <v/>
      </c>
    </row>
    <row r="59" spans="1:22" ht="12.75" customHeight="1">
      <c r="A59" s="258"/>
      <c r="B59" s="5"/>
      <c r="C59" s="187"/>
      <c r="D59" s="5"/>
      <c r="E59" s="188"/>
      <c r="F59" s="5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55">
        <f t="shared" si="3"/>
        <v>0</v>
      </c>
      <c r="R59" s="55">
        <f t="shared" si="4"/>
        <v>0</v>
      </c>
      <c r="S59" s="55">
        <f t="shared" si="5"/>
        <v>0</v>
      </c>
      <c r="T59" s="169" t="str">
        <f t="shared" si="1"/>
        <v/>
      </c>
      <c r="U59" s="11" t="b">
        <f t="shared" si="6"/>
        <v>0</v>
      </c>
      <c r="V59" s="34" t="str">
        <f t="shared" si="2"/>
        <v/>
      </c>
    </row>
    <row r="60" spans="1:22" ht="12.75" customHeight="1">
      <c r="A60" s="258"/>
      <c r="B60" s="5"/>
      <c r="C60" s="187"/>
      <c r="D60" s="5"/>
      <c r="E60" s="188"/>
      <c r="F60" s="5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55">
        <f t="shared" si="3"/>
        <v>0</v>
      </c>
      <c r="R60" s="55">
        <f t="shared" si="4"/>
        <v>0</v>
      </c>
      <c r="S60" s="55">
        <f t="shared" si="5"/>
        <v>0</v>
      </c>
      <c r="T60" s="169" t="str">
        <f t="shared" si="1"/>
        <v/>
      </c>
      <c r="U60" s="11" t="b">
        <f t="shared" si="6"/>
        <v>0</v>
      </c>
      <c r="V60" s="34" t="str">
        <f t="shared" si="2"/>
        <v/>
      </c>
    </row>
    <row r="61" spans="1:22" ht="12.75" customHeight="1">
      <c r="A61" s="258"/>
      <c r="B61" s="5"/>
      <c r="C61" s="187"/>
      <c r="D61" s="5"/>
      <c r="E61" s="188"/>
      <c r="F61" s="5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55">
        <f t="shared" si="3"/>
        <v>0</v>
      </c>
      <c r="R61" s="55">
        <f t="shared" si="4"/>
        <v>0</v>
      </c>
      <c r="S61" s="55">
        <f t="shared" si="5"/>
        <v>0</v>
      </c>
      <c r="T61" s="169" t="str">
        <f t="shared" si="1"/>
        <v/>
      </c>
      <c r="U61" s="11" t="b">
        <f t="shared" si="6"/>
        <v>0</v>
      </c>
      <c r="V61" s="34" t="str">
        <f t="shared" si="2"/>
        <v/>
      </c>
    </row>
    <row r="62" spans="1:22" ht="12.75" customHeight="1">
      <c r="A62" s="258"/>
      <c r="B62" s="5"/>
      <c r="C62" s="187"/>
      <c r="D62" s="5"/>
      <c r="E62" s="188"/>
      <c r="F62" s="5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55">
        <f t="shared" si="3"/>
        <v>0</v>
      </c>
      <c r="R62" s="55">
        <f t="shared" si="4"/>
        <v>0</v>
      </c>
      <c r="S62" s="55">
        <f t="shared" si="5"/>
        <v>0</v>
      </c>
      <c r="T62" s="169" t="str">
        <f t="shared" si="1"/>
        <v/>
      </c>
      <c r="U62" s="11" t="b">
        <f t="shared" si="6"/>
        <v>0</v>
      </c>
      <c r="V62" s="34" t="str">
        <f t="shared" si="2"/>
        <v/>
      </c>
    </row>
    <row r="63" spans="1:22" ht="12.75" customHeight="1">
      <c r="A63" s="258"/>
      <c r="B63" s="5"/>
      <c r="C63" s="187"/>
      <c r="D63" s="5"/>
      <c r="E63" s="188"/>
      <c r="F63" s="5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55">
        <f t="shared" si="3"/>
        <v>0</v>
      </c>
      <c r="R63" s="55">
        <f t="shared" si="4"/>
        <v>0</v>
      </c>
      <c r="S63" s="55">
        <f t="shared" si="5"/>
        <v>0</v>
      </c>
      <c r="T63" s="169" t="str">
        <f t="shared" si="1"/>
        <v/>
      </c>
      <c r="U63" s="11" t="b">
        <f t="shared" si="6"/>
        <v>0</v>
      </c>
      <c r="V63" s="34" t="str">
        <f t="shared" si="2"/>
        <v/>
      </c>
    </row>
    <row r="64" spans="1:22" ht="12.75" customHeight="1">
      <c r="A64" s="258"/>
      <c r="B64" s="5"/>
      <c r="C64" s="187"/>
      <c r="D64" s="5"/>
      <c r="E64" s="188"/>
      <c r="F64" s="5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55">
        <f t="shared" si="3"/>
        <v>0</v>
      </c>
      <c r="R64" s="55">
        <f t="shared" si="4"/>
        <v>0</v>
      </c>
      <c r="S64" s="55">
        <f t="shared" si="5"/>
        <v>0</v>
      </c>
      <c r="T64" s="169" t="str">
        <f t="shared" si="1"/>
        <v/>
      </c>
      <c r="U64" s="11" t="b">
        <f t="shared" si="6"/>
        <v>0</v>
      </c>
      <c r="V64" s="34" t="str">
        <f t="shared" si="2"/>
        <v/>
      </c>
    </row>
    <row r="65" spans="1:22" ht="12.75" customHeight="1">
      <c r="A65" s="258"/>
      <c r="B65" s="5"/>
      <c r="C65" s="187"/>
      <c r="D65" s="5"/>
      <c r="E65" s="188"/>
      <c r="F65" s="5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55">
        <f t="shared" si="3"/>
        <v>0</v>
      </c>
      <c r="R65" s="55">
        <f t="shared" si="4"/>
        <v>0</v>
      </c>
      <c r="S65" s="55">
        <f t="shared" si="5"/>
        <v>0</v>
      </c>
      <c r="T65" s="169" t="str">
        <f t="shared" si="1"/>
        <v/>
      </c>
      <c r="U65" s="11" t="b">
        <f t="shared" si="6"/>
        <v>0</v>
      </c>
      <c r="V65" s="34" t="str">
        <f t="shared" si="2"/>
        <v/>
      </c>
    </row>
    <row r="66" spans="1:22" ht="12.75" customHeight="1">
      <c r="A66" s="258"/>
      <c r="B66" s="5"/>
      <c r="C66" s="187"/>
      <c r="D66" s="5"/>
      <c r="E66" s="188"/>
      <c r="F66" s="5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55">
        <f t="shared" si="3"/>
        <v>0</v>
      </c>
      <c r="R66" s="55">
        <f t="shared" si="4"/>
        <v>0</v>
      </c>
      <c r="S66" s="55">
        <f t="shared" si="5"/>
        <v>0</v>
      </c>
      <c r="T66" s="169" t="str">
        <f t="shared" si="1"/>
        <v/>
      </c>
      <c r="U66" s="11" t="b">
        <f t="shared" si="6"/>
        <v>0</v>
      </c>
      <c r="V66" s="34" t="str">
        <f t="shared" si="2"/>
        <v/>
      </c>
    </row>
    <row r="67" spans="1:22" ht="12.75" customHeight="1">
      <c r="A67" s="258"/>
      <c r="B67" s="5"/>
      <c r="C67" s="187"/>
      <c r="D67" s="5"/>
      <c r="E67" s="188"/>
      <c r="F67" s="5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55">
        <f t="shared" si="3"/>
        <v>0</v>
      </c>
      <c r="R67" s="55">
        <f t="shared" si="4"/>
        <v>0</v>
      </c>
      <c r="S67" s="55">
        <f t="shared" si="5"/>
        <v>0</v>
      </c>
      <c r="T67" s="169" t="str">
        <f t="shared" si="1"/>
        <v/>
      </c>
      <c r="U67" s="11" t="b">
        <f t="shared" si="6"/>
        <v>0</v>
      </c>
      <c r="V67" s="34" t="str">
        <f t="shared" si="2"/>
        <v/>
      </c>
    </row>
    <row r="68" spans="1:22" ht="12.75" customHeight="1">
      <c r="A68" s="258"/>
      <c r="B68" s="5"/>
      <c r="C68" s="187"/>
      <c r="D68" s="5"/>
      <c r="E68" s="188"/>
      <c r="F68" s="5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55">
        <f t="shared" si="3"/>
        <v>0</v>
      </c>
      <c r="R68" s="55">
        <f t="shared" si="4"/>
        <v>0</v>
      </c>
      <c r="S68" s="55">
        <f t="shared" si="5"/>
        <v>0</v>
      </c>
      <c r="T68" s="169" t="str">
        <f t="shared" si="1"/>
        <v/>
      </c>
      <c r="U68" s="11" t="b">
        <f t="shared" si="6"/>
        <v>0</v>
      </c>
      <c r="V68" s="34" t="str">
        <f t="shared" si="2"/>
        <v/>
      </c>
    </row>
    <row r="69" spans="1:22" ht="12.75" customHeight="1">
      <c r="A69" s="258"/>
      <c r="B69" s="5"/>
      <c r="C69" s="187"/>
      <c r="D69" s="5"/>
      <c r="E69" s="188"/>
      <c r="F69" s="5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55">
        <f t="shared" si="3"/>
        <v>0</v>
      </c>
      <c r="R69" s="55">
        <f t="shared" si="4"/>
        <v>0</v>
      </c>
      <c r="S69" s="55">
        <f t="shared" si="5"/>
        <v>0</v>
      </c>
      <c r="T69" s="169" t="str">
        <f t="shared" si="1"/>
        <v/>
      </c>
      <c r="U69" s="11" t="b">
        <f t="shared" si="6"/>
        <v>0</v>
      </c>
      <c r="V69" s="34" t="str">
        <f t="shared" si="2"/>
        <v/>
      </c>
    </row>
    <row r="70" spans="1:22" ht="12.75" customHeight="1">
      <c r="A70" s="258"/>
      <c r="B70" s="5"/>
      <c r="C70" s="187"/>
      <c r="D70" s="5"/>
      <c r="E70" s="188"/>
      <c r="F70" s="5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55">
        <f t="shared" si="3"/>
        <v>0</v>
      </c>
      <c r="R70" s="55">
        <f t="shared" si="4"/>
        <v>0</v>
      </c>
      <c r="S70" s="55">
        <f t="shared" si="5"/>
        <v>0</v>
      </c>
      <c r="T70" s="169" t="str">
        <f t="shared" si="1"/>
        <v/>
      </c>
      <c r="U70" s="11" t="b">
        <f t="shared" si="6"/>
        <v>0</v>
      </c>
      <c r="V70" s="34" t="str">
        <f t="shared" si="2"/>
        <v/>
      </c>
    </row>
    <row r="71" spans="1:22" ht="12.75" customHeight="1">
      <c r="A71" s="258"/>
      <c r="B71" s="5"/>
      <c r="C71" s="187"/>
      <c r="D71" s="5"/>
      <c r="E71" s="188"/>
      <c r="F71" s="5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55">
        <f t="shared" si="3"/>
        <v>0</v>
      </c>
      <c r="R71" s="55">
        <f t="shared" si="4"/>
        <v>0</v>
      </c>
      <c r="S71" s="55">
        <f t="shared" si="5"/>
        <v>0</v>
      </c>
      <c r="T71" s="169" t="str">
        <f t="shared" ref="T71:T134" si="7">IF(AND((U71=FALSE),OR(COUNTBLANK(A71:P71)&lt;&gt;COLUMNS(A71:P71))),"KO","")</f>
        <v/>
      </c>
      <c r="U71" s="11" t="b">
        <f t="shared" si="6"/>
        <v>0</v>
      </c>
      <c r="V71" s="34" t="str">
        <f t="shared" ref="V71:V134" si="8">IF(AND(T71="KO",OR(COUNTBLANK(A71:P71)&lt;&gt;COLUMNS(A71:P71))),"ATTENZIONE!!! NON TUTTI I CAMPI OBBLIGATORI SONO STATI COMPILATI","")</f>
        <v/>
      </c>
    </row>
    <row r="72" spans="1:22" ht="12.75" customHeight="1">
      <c r="A72" s="258"/>
      <c r="B72" s="5"/>
      <c r="C72" s="187"/>
      <c r="D72" s="5"/>
      <c r="E72" s="188"/>
      <c r="F72" s="5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55">
        <f t="shared" ref="Q72:Q135" si="9">SUM(G72:H72)</f>
        <v>0</v>
      </c>
      <c r="R72" s="55">
        <f t="shared" ref="R72:R135" si="10">SUM(I72:K72)</f>
        <v>0</v>
      </c>
      <c r="S72" s="55">
        <f t="shared" ref="S72:S135" si="11">SUM(L72:O72)</f>
        <v>0</v>
      </c>
      <c r="T72" s="169" t="str">
        <f t="shared" si="7"/>
        <v/>
      </c>
      <c r="U72" s="11" t="b">
        <f t="shared" si="6"/>
        <v>0</v>
      </c>
      <c r="V72" s="34" t="str">
        <f t="shared" si="8"/>
        <v/>
      </c>
    </row>
    <row r="73" spans="1:22" ht="12.75" customHeight="1">
      <c r="A73" s="258"/>
      <c r="B73" s="5"/>
      <c r="C73" s="187"/>
      <c r="D73" s="5"/>
      <c r="E73" s="188"/>
      <c r="F73" s="5"/>
      <c r="G73" s="189"/>
      <c r="H73" s="189"/>
      <c r="I73" s="189"/>
      <c r="J73" s="189"/>
      <c r="K73" s="189"/>
      <c r="L73" s="189"/>
      <c r="M73" s="189"/>
      <c r="N73" s="189"/>
      <c r="O73" s="189"/>
      <c r="P73" s="189"/>
      <c r="Q73" s="55">
        <f t="shared" si="9"/>
        <v>0</v>
      </c>
      <c r="R73" s="55">
        <f t="shared" si="10"/>
        <v>0</v>
      </c>
      <c r="S73" s="55">
        <f t="shared" si="11"/>
        <v>0</v>
      </c>
      <c r="T73" s="169" t="str">
        <f t="shared" si="7"/>
        <v/>
      </c>
      <c r="U73" s="11" t="b">
        <f t="shared" ref="U73:U136" si="12">IF(OR(ISBLANK(A73),ISBLANK(E73),ISBLANK(F73),ISBLANK(G73),ISBLANK(P73)),FALSE,TRUE)</f>
        <v>0</v>
      </c>
      <c r="V73" s="34" t="str">
        <f t="shared" si="8"/>
        <v/>
      </c>
    </row>
    <row r="74" spans="1:22" ht="12.75" customHeight="1">
      <c r="A74" s="258"/>
      <c r="B74" s="5"/>
      <c r="C74" s="187"/>
      <c r="D74" s="5"/>
      <c r="E74" s="188"/>
      <c r="F74" s="5"/>
      <c r="G74" s="189"/>
      <c r="H74" s="189"/>
      <c r="I74" s="189"/>
      <c r="J74" s="189"/>
      <c r="K74" s="189"/>
      <c r="L74" s="189"/>
      <c r="M74" s="189"/>
      <c r="N74" s="189"/>
      <c r="O74" s="189"/>
      <c r="P74" s="189"/>
      <c r="Q74" s="55">
        <f t="shared" si="9"/>
        <v>0</v>
      </c>
      <c r="R74" s="55">
        <f t="shared" si="10"/>
        <v>0</v>
      </c>
      <c r="S74" s="55">
        <f t="shared" si="11"/>
        <v>0</v>
      </c>
      <c r="T74" s="169" t="str">
        <f t="shared" si="7"/>
        <v/>
      </c>
      <c r="U74" s="11" t="b">
        <f t="shared" si="12"/>
        <v>0</v>
      </c>
      <c r="V74" s="34" t="str">
        <f t="shared" si="8"/>
        <v/>
      </c>
    </row>
    <row r="75" spans="1:22" ht="12.75" customHeight="1">
      <c r="A75" s="258"/>
      <c r="B75" s="5"/>
      <c r="C75" s="187"/>
      <c r="D75" s="5"/>
      <c r="E75" s="188"/>
      <c r="F75" s="5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55">
        <f t="shared" si="9"/>
        <v>0</v>
      </c>
      <c r="R75" s="55">
        <f t="shared" si="10"/>
        <v>0</v>
      </c>
      <c r="S75" s="55">
        <f t="shared" si="11"/>
        <v>0</v>
      </c>
      <c r="T75" s="169" t="str">
        <f t="shared" si="7"/>
        <v/>
      </c>
      <c r="U75" s="11" t="b">
        <f t="shared" si="12"/>
        <v>0</v>
      </c>
      <c r="V75" s="34" t="str">
        <f t="shared" si="8"/>
        <v/>
      </c>
    </row>
    <row r="76" spans="1:22" ht="12.75" customHeight="1">
      <c r="A76" s="258"/>
      <c r="B76" s="5"/>
      <c r="C76" s="187"/>
      <c r="D76" s="5"/>
      <c r="E76" s="188"/>
      <c r="F76" s="5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55">
        <f t="shared" si="9"/>
        <v>0</v>
      </c>
      <c r="R76" s="55">
        <f t="shared" si="10"/>
        <v>0</v>
      </c>
      <c r="S76" s="55">
        <f t="shared" si="11"/>
        <v>0</v>
      </c>
      <c r="T76" s="169" t="str">
        <f t="shared" si="7"/>
        <v/>
      </c>
      <c r="U76" s="11" t="b">
        <f t="shared" si="12"/>
        <v>0</v>
      </c>
      <c r="V76" s="34" t="str">
        <f t="shared" si="8"/>
        <v/>
      </c>
    </row>
    <row r="77" spans="1:22" ht="12.75" customHeight="1">
      <c r="A77" s="258"/>
      <c r="B77" s="5"/>
      <c r="C77" s="187"/>
      <c r="D77" s="5"/>
      <c r="E77" s="188"/>
      <c r="F77" s="5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55">
        <f t="shared" si="9"/>
        <v>0</v>
      </c>
      <c r="R77" s="55">
        <f t="shared" si="10"/>
        <v>0</v>
      </c>
      <c r="S77" s="55">
        <f t="shared" si="11"/>
        <v>0</v>
      </c>
      <c r="T77" s="169" t="str">
        <f t="shared" si="7"/>
        <v/>
      </c>
      <c r="U77" s="11" t="b">
        <f t="shared" si="12"/>
        <v>0</v>
      </c>
      <c r="V77" s="34" t="str">
        <f t="shared" si="8"/>
        <v/>
      </c>
    </row>
    <row r="78" spans="1:22" ht="12.75" customHeight="1">
      <c r="A78" s="258"/>
      <c r="B78" s="5"/>
      <c r="C78" s="187"/>
      <c r="D78" s="5"/>
      <c r="E78" s="188"/>
      <c r="F78" s="5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55">
        <f t="shared" si="9"/>
        <v>0</v>
      </c>
      <c r="R78" s="55">
        <f t="shared" si="10"/>
        <v>0</v>
      </c>
      <c r="S78" s="55">
        <f t="shared" si="11"/>
        <v>0</v>
      </c>
      <c r="T78" s="169" t="str">
        <f t="shared" si="7"/>
        <v/>
      </c>
      <c r="U78" s="11" t="b">
        <f t="shared" si="12"/>
        <v>0</v>
      </c>
      <c r="V78" s="34" t="str">
        <f t="shared" si="8"/>
        <v/>
      </c>
    </row>
    <row r="79" spans="1:22" ht="12.75" customHeight="1">
      <c r="A79" s="258"/>
      <c r="B79" s="5"/>
      <c r="C79" s="187"/>
      <c r="D79" s="5"/>
      <c r="E79" s="188"/>
      <c r="F79" s="5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55">
        <f t="shared" si="9"/>
        <v>0</v>
      </c>
      <c r="R79" s="55">
        <f t="shared" si="10"/>
        <v>0</v>
      </c>
      <c r="S79" s="55">
        <f t="shared" si="11"/>
        <v>0</v>
      </c>
      <c r="T79" s="169" t="str">
        <f t="shared" si="7"/>
        <v/>
      </c>
      <c r="U79" s="11" t="b">
        <f t="shared" si="12"/>
        <v>0</v>
      </c>
      <c r="V79" s="34" t="str">
        <f t="shared" si="8"/>
        <v/>
      </c>
    </row>
    <row r="80" spans="1:22" ht="12.75" customHeight="1">
      <c r="A80" s="258"/>
      <c r="B80" s="5"/>
      <c r="C80" s="187"/>
      <c r="D80" s="5"/>
      <c r="E80" s="188"/>
      <c r="F80" s="5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55">
        <f t="shared" si="9"/>
        <v>0</v>
      </c>
      <c r="R80" s="55">
        <f t="shared" si="10"/>
        <v>0</v>
      </c>
      <c r="S80" s="55">
        <f t="shared" si="11"/>
        <v>0</v>
      </c>
      <c r="T80" s="169" t="str">
        <f t="shared" si="7"/>
        <v/>
      </c>
      <c r="U80" s="11" t="b">
        <f t="shared" si="12"/>
        <v>0</v>
      </c>
      <c r="V80" s="34" t="str">
        <f t="shared" si="8"/>
        <v/>
      </c>
    </row>
    <row r="81" spans="1:22" ht="12.75" customHeight="1">
      <c r="A81" s="258"/>
      <c r="B81" s="5"/>
      <c r="C81" s="187"/>
      <c r="D81" s="5"/>
      <c r="E81" s="188"/>
      <c r="F81" s="5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55">
        <f t="shared" si="9"/>
        <v>0</v>
      </c>
      <c r="R81" s="55">
        <f t="shared" si="10"/>
        <v>0</v>
      </c>
      <c r="S81" s="55">
        <f t="shared" si="11"/>
        <v>0</v>
      </c>
      <c r="T81" s="169" t="str">
        <f t="shared" si="7"/>
        <v/>
      </c>
      <c r="U81" s="11" t="b">
        <f t="shared" si="12"/>
        <v>0</v>
      </c>
      <c r="V81" s="34" t="str">
        <f t="shared" si="8"/>
        <v/>
      </c>
    </row>
    <row r="82" spans="1:22" ht="12.75" customHeight="1">
      <c r="A82" s="258"/>
      <c r="B82" s="5"/>
      <c r="C82" s="187"/>
      <c r="D82" s="5"/>
      <c r="E82" s="188"/>
      <c r="F82" s="5"/>
      <c r="G82" s="189"/>
      <c r="H82" s="189"/>
      <c r="I82" s="189"/>
      <c r="J82" s="189"/>
      <c r="K82" s="189"/>
      <c r="L82" s="189"/>
      <c r="M82" s="189"/>
      <c r="N82" s="189"/>
      <c r="O82" s="189"/>
      <c r="P82" s="189"/>
      <c r="Q82" s="55">
        <f t="shared" si="9"/>
        <v>0</v>
      </c>
      <c r="R82" s="55">
        <f t="shared" si="10"/>
        <v>0</v>
      </c>
      <c r="S82" s="55">
        <f t="shared" si="11"/>
        <v>0</v>
      </c>
      <c r="T82" s="169" t="str">
        <f t="shared" si="7"/>
        <v/>
      </c>
      <c r="U82" s="11" t="b">
        <f t="shared" si="12"/>
        <v>0</v>
      </c>
      <c r="V82" s="34" t="str">
        <f t="shared" si="8"/>
        <v/>
      </c>
    </row>
    <row r="83" spans="1:22" ht="12.75" customHeight="1">
      <c r="A83" s="258"/>
      <c r="B83" s="5"/>
      <c r="C83" s="187"/>
      <c r="D83" s="5"/>
      <c r="E83" s="188"/>
      <c r="F83" s="5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55">
        <f t="shared" si="9"/>
        <v>0</v>
      </c>
      <c r="R83" s="55">
        <f t="shared" si="10"/>
        <v>0</v>
      </c>
      <c r="S83" s="55">
        <f t="shared" si="11"/>
        <v>0</v>
      </c>
      <c r="T83" s="169" t="str">
        <f t="shared" si="7"/>
        <v/>
      </c>
      <c r="U83" s="11" t="b">
        <f t="shared" si="12"/>
        <v>0</v>
      </c>
      <c r="V83" s="34" t="str">
        <f t="shared" si="8"/>
        <v/>
      </c>
    </row>
    <row r="84" spans="1:22" ht="12.75" customHeight="1">
      <c r="A84" s="258"/>
      <c r="B84" s="5"/>
      <c r="C84" s="187"/>
      <c r="D84" s="5"/>
      <c r="E84" s="188"/>
      <c r="F84" s="5"/>
      <c r="G84" s="189"/>
      <c r="H84" s="189"/>
      <c r="I84" s="189"/>
      <c r="J84" s="189"/>
      <c r="K84" s="189"/>
      <c r="L84" s="189"/>
      <c r="M84" s="189"/>
      <c r="N84" s="189"/>
      <c r="O84" s="189"/>
      <c r="P84" s="189"/>
      <c r="Q84" s="55">
        <f t="shared" si="9"/>
        <v>0</v>
      </c>
      <c r="R84" s="55">
        <f t="shared" si="10"/>
        <v>0</v>
      </c>
      <c r="S84" s="55">
        <f t="shared" si="11"/>
        <v>0</v>
      </c>
      <c r="T84" s="169" t="str">
        <f t="shared" si="7"/>
        <v/>
      </c>
      <c r="U84" s="11" t="b">
        <f t="shared" si="12"/>
        <v>0</v>
      </c>
      <c r="V84" s="34" t="str">
        <f t="shared" si="8"/>
        <v/>
      </c>
    </row>
    <row r="85" spans="1:22" ht="12.75" customHeight="1">
      <c r="A85" s="258"/>
      <c r="B85" s="5"/>
      <c r="C85" s="187"/>
      <c r="D85" s="5"/>
      <c r="E85" s="188"/>
      <c r="F85" s="5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55">
        <f t="shared" si="9"/>
        <v>0</v>
      </c>
      <c r="R85" s="55">
        <f t="shared" si="10"/>
        <v>0</v>
      </c>
      <c r="S85" s="55">
        <f t="shared" si="11"/>
        <v>0</v>
      </c>
      <c r="T85" s="169" t="str">
        <f t="shared" si="7"/>
        <v/>
      </c>
      <c r="U85" s="11" t="b">
        <f t="shared" si="12"/>
        <v>0</v>
      </c>
      <c r="V85" s="34" t="str">
        <f t="shared" si="8"/>
        <v/>
      </c>
    </row>
    <row r="86" spans="1:22" ht="12.75" customHeight="1">
      <c r="A86" s="258"/>
      <c r="B86" s="5"/>
      <c r="C86" s="187"/>
      <c r="D86" s="5"/>
      <c r="E86" s="188"/>
      <c r="F86" s="5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55">
        <f t="shared" si="9"/>
        <v>0</v>
      </c>
      <c r="R86" s="55">
        <f t="shared" si="10"/>
        <v>0</v>
      </c>
      <c r="S86" s="55">
        <f t="shared" si="11"/>
        <v>0</v>
      </c>
      <c r="T86" s="169" t="str">
        <f t="shared" si="7"/>
        <v/>
      </c>
      <c r="U86" s="11" t="b">
        <f t="shared" si="12"/>
        <v>0</v>
      </c>
      <c r="V86" s="34" t="str">
        <f t="shared" si="8"/>
        <v/>
      </c>
    </row>
    <row r="87" spans="1:22" ht="12.75" customHeight="1">
      <c r="A87" s="258"/>
      <c r="B87" s="5"/>
      <c r="C87" s="187"/>
      <c r="D87" s="5"/>
      <c r="E87" s="188"/>
      <c r="F87" s="5"/>
      <c r="G87" s="189"/>
      <c r="H87" s="189"/>
      <c r="I87" s="189"/>
      <c r="J87" s="189"/>
      <c r="K87" s="189"/>
      <c r="L87" s="189"/>
      <c r="M87" s="189"/>
      <c r="N87" s="189"/>
      <c r="O87" s="189"/>
      <c r="P87" s="189"/>
      <c r="Q87" s="55">
        <f t="shared" si="9"/>
        <v>0</v>
      </c>
      <c r="R87" s="55">
        <f t="shared" si="10"/>
        <v>0</v>
      </c>
      <c r="S87" s="55">
        <f t="shared" si="11"/>
        <v>0</v>
      </c>
      <c r="T87" s="169" t="str">
        <f t="shared" si="7"/>
        <v/>
      </c>
      <c r="U87" s="11" t="b">
        <f t="shared" si="12"/>
        <v>0</v>
      </c>
      <c r="V87" s="34" t="str">
        <f t="shared" si="8"/>
        <v/>
      </c>
    </row>
    <row r="88" spans="1:22" ht="12.75" customHeight="1">
      <c r="A88" s="258"/>
      <c r="B88" s="5"/>
      <c r="C88" s="187"/>
      <c r="D88" s="5"/>
      <c r="E88" s="188"/>
      <c r="F88" s="5"/>
      <c r="G88" s="189"/>
      <c r="H88" s="189"/>
      <c r="I88" s="189"/>
      <c r="J88" s="189"/>
      <c r="K88" s="189"/>
      <c r="L88" s="189"/>
      <c r="M88" s="189"/>
      <c r="N88" s="189"/>
      <c r="O88" s="189"/>
      <c r="P88" s="189"/>
      <c r="Q88" s="55">
        <f t="shared" si="9"/>
        <v>0</v>
      </c>
      <c r="R88" s="55">
        <f t="shared" si="10"/>
        <v>0</v>
      </c>
      <c r="S88" s="55">
        <f t="shared" si="11"/>
        <v>0</v>
      </c>
      <c r="T88" s="169" t="str">
        <f t="shared" si="7"/>
        <v/>
      </c>
      <c r="U88" s="11" t="b">
        <f t="shared" si="12"/>
        <v>0</v>
      </c>
      <c r="V88" s="34" t="str">
        <f t="shared" si="8"/>
        <v/>
      </c>
    </row>
    <row r="89" spans="1:22" ht="12.75" customHeight="1">
      <c r="A89" s="258"/>
      <c r="B89" s="5"/>
      <c r="C89" s="187"/>
      <c r="D89" s="5"/>
      <c r="E89" s="188"/>
      <c r="F89" s="5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55">
        <f t="shared" si="9"/>
        <v>0</v>
      </c>
      <c r="R89" s="55">
        <f t="shared" si="10"/>
        <v>0</v>
      </c>
      <c r="S89" s="55">
        <f t="shared" si="11"/>
        <v>0</v>
      </c>
      <c r="T89" s="169" t="str">
        <f t="shared" si="7"/>
        <v/>
      </c>
      <c r="U89" s="11" t="b">
        <f t="shared" si="12"/>
        <v>0</v>
      </c>
      <c r="V89" s="34" t="str">
        <f t="shared" si="8"/>
        <v/>
      </c>
    </row>
    <row r="90" spans="1:22" ht="12.75" customHeight="1">
      <c r="A90" s="258"/>
      <c r="B90" s="5"/>
      <c r="C90" s="187"/>
      <c r="D90" s="5"/>
      <c r="E90" s="188"/>
      <c r="F90" s="5"/>
      <c r="G90" s="189"/>
      <c r="H90" s="189"/>
      <c r="I90" s="189"/>
      <c r="J90" s="189"/>
      <c r="K90" s="189"/>
      <c r="L90" s="189"/>
      <c r="M90" s="189"/>
      <c r="N90" s="189"/>
      <c r="O90" s="189"/>
      <c r="P90" s="189"/>
      <c r="Q90" s="55">
        <f t="shared" si="9"/>
        <v>0</v>
      </c>
      <c r="R90" s="55">
        <f t="shared" si="10"/>
        <v>0</v>
      </c>
      <c r="S90" s="55">
        <f t="shared" si="11"/>
        <v>0</v>
      </c>
      <c r="T90" s="169" t="str">
        <f t="shared" si="7"/>
        <v/>
      </c>
      <c r="U90" s="11" t="b">
        <f t="shared" si="12"/>
        <v>0</v>
      </c>
      <c r="V90" s="34" t="str">
        <f t="shared" si="8"/>
        <v/>
      </c>
    </row>
    <row r="91" spans="1:22" ht="12.75" customHeight="1">
      <c r="A91" s="258"/>
      <c r="B91" s="5"/>
      <c r="C91" s="187"/>
      <c r="D91" s="5"/>
      <c r="E91" s="188"/>
      <c r="F91" s="5"/>
      <c r="G91" s="189"/>
      <c r="H91" s="189"/>
      <c r="I91" s="189"/>
      <c r="J91" s="189"/>
      <c r="K91" s="189"/>
      <c r="L91" s="189"/>
      <c r="M91" s="189"/>
      <c r="N91" s="189"/>
      <c r="O91" s="189"/>
      <c r="P91" s="189"/>
      <c r="Q91" s="55">
        <f t="shared" si="9"/>
        <v>0</v>
      </c>
      <c r="R91" s="55">
        <f t="shared" si="10"/>
        <v>0</v>
      </c>
      <c r="S91" s="55">
        <f t="shared" si="11"/>
        <v>0</v>
      </c>
      <c r="T91" s="169" t="str">
        <f t="shared" si="7"/>
        <v/>
      </c>
      <c r="U91" s="11" t="b">
        <f t="shared" si="12"/>
        <v>0</v>
      </c>
      <c r="V91" s="34" t="str">
        <f t="shared" si="8"/>
        <v/>
      </c>
    </row>
    <row r="92" spans="1:22" ht="12.75" customHeight="1">
      <c r="A92" s="258"/>
      <c r="B92" s="5"/>
      <c r="C92" s="187"/>
      <c r="D92" s="5"/>
      <c r="E92" s="188"/>
      <c r="F92" s="5"/>
      <c r="G92" s="189"/>
      <c r="H92" s="189"/>
      <c r="I92" s="189"/>
      <c r="J92" s="189"/>
      <c r="K92" s="189"/>
      <c r="L92" s="189"/>
      <c r="M92" s="189"/>
      <c r="N92" s="189"/>
      <c r="O92" s="189"/>
      <c r="P92" s="189"/>
      <c r="Q92" s="55">
        <f t="shared" si="9"/>
        <v>0</v>
      </c>
      <c r="R92" s="55">
        <f t="shared" si="10"/>
        <v>0</v>
      </c>
      <c r="S92" s="55">
        <f t="shared" si="11"/>
        <v>0</v>
      </c>
      <c r="T92" s="169" t="str">
        <f t="shared" si="7"/>
        <v/>
      </c>
      <c r="U92" s="11" t="b">
        <f t="shared" si="12"/>
        <v>0</v>
      </c>
      <c r="V92" s="34" t="str">
        <f t="shared" si="8"/>
        <v/>
      </c>
    </row>
    <row r="93" spans="1:22" ht="12.75" customHeight="1">
      <c r="A93" s="258"/>
      <c r="B93" s="5"/>
      <c r="C93" s="187"/>
      <c r="D93" s="5"/>
      <c r="E93" s="188"/>
      <c r="F93" s="5"/>
      <c r="G93" s="189"/>
      <c r="H93" s="189"/>
      <c r="I93" s="189"/>
      <c r="J93" s="189"/>
      <c r="K93" s="189"/>
      <c r="L93" s="189"/>
      <c r="M93" s="189"/>
      <c r="N93" s="189"/>
      <c r="O93" s="189"/>
      <c r="P93" s="189"/>
      <c r="Q93" s="55">
        <f t="shared" si="9"/>
        <v>0</v>
      </c>
      <c r="R93" s="55">
        <f t="shared" si="10"/>
        <v>0</v>
      </c>
      <c r="S93" s="55">
        <f t="shared" si="11"/>
        <v>0</v>
      </c>
      <c r="T93" s="169" t="str">
        <f t="shared" si="7"/>
        <v/>
      </c>
      <c r="U93" s="11" t="b">
        <f t="shared" si="12"/>
        <v>0</v>
      </c>
      <c r="V93" s="34" t="str">
        <f t="shared" si="8"/>
        <v/>
      </c>
    </row>
    <row r="94" spans="1:22" ht="12.75" customHeight="1">
      <c r="A94" s="258"/>
      <c r="B94" s="5"/>
      <c r="C94" s="187"/>
      <c r="D94" s="5"/>
      <c r="E94" s="188"/>
      <c r="F94" s="5"/>
      <c r="G94" s="189"/>
      <c r="H94" s="189"/>
      <c r="I94" s="189"/>
      <c r="J94" s="189"/>
      <c r="K94" s="189"/>
      <c r="L94" s="189"/>
      <c r="M94" s="189"/>
      <c r="N94" s="189"/>
      <c r="O94" s="189"/>
      <c r="P94" s="189"/>
      <c r="Q94" s="55">
        <f t="shared" si="9"/>
        <v>0</v>
      </c>
      <c r="R94" s="55">
        <f t="shared" si="10"/>
        <v>0</v>
      </c>
      <c r="S94" s="55">
        <f t="shared" si="11"/>
        <v>0</v>
      </c>
      <c r="T94" s="169" t="str">
        <f t="shared" si="7"/>
        <v/>
      </c>
      <c r="U94" s="11" t="b">
        <f t="shared" si="12"/>
        <v>0</v>
      </c>
      <c r="V94" s="34" t="str">
        <f t="shared" si="8"/>
        <v/>
      </c>
    </row>
    <row r="95" spans="1:22" ht="12.75" customHeight="1">
      <c r="A95" s="258"/>
      <c r="B95" s="5"/>
      <c r="C95" s="187"/>
      <c r="D95" s="5"/>
      <c r="E95" s="188"/>
      <c r="F95" s="5"/>
      <c r="G95" s="189"/>
      <c r="H95" s="189"/>
      <c r="I95" s="189"/>
      <c r="J95" s="189"/>
      <c r="K95" s="189"/>
      <c r="L95" s="189"/>
      <c r="M95" s="189"/>
      <c r="N95" s="189"/>
      <c r="O95" s="189"/>
      <c r="P95" s="189"/>
      <c r="Q95" s="55">
        <f t="shared" si="9"/>
        <v>0</v>
      </c>
      <c r="R95" s="55">
        <f t="shared" si="10"/>
        <v>0</v>
      </c>
      <c r="S95" s="55">
        <f t="shared" si="11"/>
        <v>0</v>
      </c>
      <c r="T95" s="169" t="str">
        <f t="shared" si="7"/>
        <v/>
      </c>
      <c r="U95" s="11" t="b">
        <f t="shared" si="12"/>
        <v>0</v>
      </c>
      <c r="V95" s="34" t="str">
        <f t="shared" si="8"/>
        <v/>
      </c>
    </row>
    <row r="96" spans="1:22" ht="12.75" customHeight="1">
      <c r="A96" s="258"/>
      <c r="B96" s="5"/>
      <c r="C96" s="187"/>
      <c r="D96" s="5"/>
      <c r="E96" s="188"/>
      <c r="F96" s="5"/>
      <c r="G96" s="189"/>
      <c r="H96" s="189"/>
      <c r="I96" s="189"/>
      <c r="J96" s="189"/>
      <c r="K96" s="189"/>
      <c r="L96" s="189"/>
      <c r="M96" s="189"/>
      <c r="N96" s="189"/>
      <c r="O96" s="189"/>
      <c r="P96" s="189"/>
      <c r="Q96" s="55">
        <f t="shared" si="9"/>
        <v>0</v>
      </c>
      <c r="R96" s="55">
        <f t="shared" si="10"/>
        <v>0</v>
      </c>
      <c r="S96" s="55">
        <f t="shared" si="11"/>
        <v>0</v>
      </c>
      <c r="T96" s="169" t="str">
        <f t="shared" si="7"/>
        <v/>
      </c>
      <c r="U96" s="11" t="b">
        <f t="shared" si="12"/>
        <v>0</v>
      </c>
      <c r="V96" s="34" t="str">
        <f t="shared" si="8"/>
        <v/>
      </c>
    </row>
    <row r="97" spans="1:22" ht="12.75" customHeight="1">
      <c r="A97" s="258"/>
      <c r="B97" s="5"/>
      <c r="C97" s="187"/>
      <c r="D97" s="5"/>
      <c r="E97" s="188"/>
      <c r="F97" s="5"/>
      <c r="G97" s="189"/>
      <c r="H97" s="189"/>
      <c r="I97" s="189"/>
      <c r="J97" s="189"/>
      <c r="K97" s="189"/>
      <c r="L97" s="189"/>
      <c r="M97" s="189"/>
      <c r="N97" s="189"/>
      <c r="O97" s="189"/>
      <c r="P97" s="189"/>
      <c r="Q97" s="55">
        <f t="shared" si="9"/>
        <v>0</v>
      </c>
      <c r="R97" s="55">
        <f t="shared" si="10"/>
        <v>0</v>
      </c>
      <c r="S97" s="55">
        <f t="shared" si="11"/>
        <v>0</v>
      </c>
      <c r="T97" s="169" t="str">
        <f t="shared" si="7"/>
        <v/>
      </c>
      <c r="U97" s="11" t="b">
        <f t="shared" si="12"/>
        <v>0</v>
      </c>
      <c r="V97" s="34" t="str">
        <f t="shared" si="8"/>
        <v/>
      </c>
    </row>
    <row r="98" spans="1:22" ht="12.75" customHeight="1">
      <c r="A98" s="258"/>
      <c r="B98" s="5"/>
      <c r="C98" s="187"/>
      <c r="D98" s="5"/>
      <c r="E98" s="188"/>
      <c r="F98" s="5"/>
      <c r="G98" s="189"/>
      <c r="H98" s="189"/>
      <c r="I98" s="189"/>
      <c r="J98" s="189"/>
      <c r="K98" s="189"/>
      <c r="L98" s="189"/>
      <c r="M98" s="189"/>
      <c r="N98" s="189"/>
      <c r="O98" s="189"/>
      <c r="P98" s="189"/>
      <c r="Q98" s="55">
        <f t="shared" si="9"/>
        <v>0</v>
      </c>
      <c r="R98" s="55">
        <f t="shared" si="10"/>
        <v>0</v>
      </c>
      <c r="S98" s="55">
        <f t="shared" si="11"/>
        <v>0</v>
      </c>
      <c r="T98" s="169" t="str">
        <f t="shared" si="7"/>
        <v/>
      </c>
      <c r="U98" s="11" t="b">
        <f t="shared" si="12"/>
        <v>0</v>
      </c>
      <c r="V98" s="34" t="str">
        <f t="shared" si="8"/>
        <v/>
      </c>
    </row>
    <row r="99" spans="1:22" ht="12.75" customHeight="1">
      <c r="A99" s="258"/>
      <c r="B99" s="5"/>
      <c r="C99" s="187"/>
      <c r="D99" s="5"/>
      <c r="E99" s="188"/>
      <c r="F99" s="5"/>
      <c r="G99" s="189"/>
      <c r="H99" s="189"/>
      <c r="I99" s="189"/>
      <c r="J99" s="189"/>
      <c r="K99" s="189"/>
      <c r="L99" s="189"/>
      <c r="M99" s="189"/>
      <c r="N99" s="189"/>
      <c r="O99" s="189"/>
      <c r="P99" s="189"/>
      <c r="Q99" s="55">
        <f t="shared" si="9"/>
        <v>0</v>
      </c>
      <c r="R99" s="55">
        <f t="shared" si="10"/>
        <v>0</v>
      </c>
      <c r="S99" s="55">
        <f t="shared" si="11"/>
        <v>0</v>
      </c>
      <c r="T99" s="169" t="str">
        <f t="shared" si="7"/>
        <v/>
      </c>
      <c r="U99" s="11" t="b">
        <f t="shared" si="12"/>
        <v>0</v>
      </c>
      <c r="V99" s="34" t="str">
        <f t="shared" si="8"/>
        <v/>
      </c>
    </row>
    <row r="100" spans="1:22" ht="12.75" customHeight="1">
      <c r="A100" s="258"/>
      <c r="B100" s="5"/>
      <c r="C100" s="187"/>
      <c r="D100" s="5"/>
      <c r="E100" s="188"/>
      <c r="F100" s="5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55">
        <f t="shared" si="9"/>
        <v>0</v>
      </c>
      <c r="R100" s="55">
        <f t="shared" si="10"/>
        <v>0</v>
      </c>
      <c r="S100" s="55">
        <f t="shared" si="11"/>
        <v>0</v>
      </c>
      <c r="T100" s="169" t="str">
        <f t="shared" si="7"/>
        <v/>
      </c>
      <c r="U100" s="11" t="b">
        <f t="shared" si="12"/>
        <v>0</v>
      </c>
      <c r="V100" s="34" t="str">
        <f t="shared" si="8"/>
        <v/>
      </c>
    </row>
    <row r="101" spans="1:22" ht="12.75" customHeight="1">
      <c r="A101" s="258"/>
      <c r="B101" s="5"/>
      <c r="C101" s="187"/>
      <c r="D101" s="5"/>
      <c r="E101" s="188"/>
      <c r="F101" s="5"/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55">
        <f t="shared" si="9"/>
        <v>0</v>
      </c>
      <c r="R101" s="55">
        <f t="shared" si="10"/>
        <v>0</v>
      </c>
      <c r="S101" s="55">
        <f t="shared" si="11"/>
        <v>0</v>
      </c>
      <c r="T101" s="169" t="str">
        <f t="shared" si="7"/>
        <v/>
      </c>
      <c r="U101" s="11" t="b">
        <f t="shared" si="12"/>
        <v>0</v>
      </c>
      <c r="V101" s="34" t="str">
        <f t="shared" si="8"/>
        <v/>
      </c>
    </row>
    <row r="102" spans="1:22" ht="12.75" customHeight="1">
      <c r="A102" s="258"/>
      <c r="B102" s="5"/>
      <c r="C102" s="187"/>
      <c r="D102" s="5"/>
      <c r="E102" s="188"/>
      <c r="F102" s="5"/>
      <c r="G102" s="189"/>
      <c r="H102" s="189"/>
      <c r="I102" s="189"/>
      <c r="J102" s="189"/>
      <c r="K102" s="189"/>
      <c r="L102" s="189"/>
      <c r="M102" s="189"/>
      <c r="N102" s="189"/>
      <c r="O102" s="189"/>
      <c r="P102" s="189"/>
      <c r="Q102" s="55">
        <f t="shared" si="9"/>
        <v>0</v>
      </c>
      <c r="R102" s="55">
        <f t="shared" si="10"/>
        <v>0</v>
      </c>
      <c r="S102" s="55">
        <f t="shared" si="11"/>
        <v>0</v>
      </c>
      <c r="T102" s="169" t="str">
        <f t="shared" si="7"/>
        <v/>
      </c>
      <c r="U102" s="11" t="b">
        <f t="shared" si="12"/>
        <v>0</v>
      </c>
      <c r="V102" s="34" t="str">
        <f t="shared" si="8"/>
        <v/>
      </c>
    </row>
    <row r="103" spans="1:22" ht="12.75" customHeight="1">
      <c r="A103" s="258"/>
      <c r="B103" s="5"/>
      <c r="C103" s="187"/>
      <c r="D103" s="5"/>
      <c r="E103" s="188"/>
      <c r="F103" s="5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55">
        <f t="shared" si="9"/>
        <v>0</v>
      </c>
      <c r="R103" s="55">
        <f t="shared" si="10"/>
        <v>0</v>
      </c>
      <c r="S103" s="55">
        <f t="shared" si="11"/>
        <v>0</v>
      </c>
      <c r="T103" s="169" t="str">
        <f t="shared" si="7"/>
        <v/>
      </c>
      <c r="U103" s="11" t="b">
        <f t="shared" si="12"/>
        <v>0</v>
      </c>
      <c r="V103" s="34" t="str">
        <f t="shared" si="8"/>
        <v/>
      </c>
    </row>
    <row r="104" spans="1:22" ht="12.75" customHeight="1">
      <c r="A104" s="258"/>
      <c r="B104" s="5"/>
      <c r="C104" s="187"/>
      <c r="D104" s="5"/>
      <c r="E104" s="188"/>
      <c r="F104" s="5"/>
      <c r="G104" s="189"/>
      <c r="H104" s="189"/>
      <c r="I104" s="189"/>
      <c r="J104" s="189"/>
      <c r="K104" s="189"/>
      <c r="L104" s="189"/>
      <c r="M104" s="189"/>
      <c r="N104" s="189"/>
      <c r="O104" s="189"/>
      <c r="P104" s="189"/>
      <c r="Q104" s="55">
        <f t="shared" si="9"/>
        <v>0</v>
      </c>
      <c r="R104" s="55">
        <f t="shared" si="10"/>
        <v>0</v>
      </c>
      <c r="S104" s="55">
        <f t="shared" si="11"/>
        <v>0</v>
      </c>
      <c r="T104" s="169" t="str">
        <f t="shared" si="7"/>
        <v/>
      </c>
      <c r="U104" s="11" t="b">
        <f t="shared" si="12"/>
        <v>0</v>
      </c>
      <c r="V104" s="34" t="str">
        <f t="shared" si="8"/>
        <v/>
      </c>
    </row>
    <row r="105" spans="1:22" ht="12.75" customHeight="1">
      <c r="A105" s="258"/>
      <c r="B105" s="5"/>
      <c r="C105" s="187"/>
      <c r="D105" s="5"/>
      <c r="E105" s="188"/>
      <c r="F105" s="5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55">
        <f t="shared" si="9"/>
        <v>0</v>
      </c>
      <c r="R105" s="55">
        <f t="shared" si="10"/>
        <v>0</v>
      </c>
      <c r="S105" s="55">
        <f t="shared" si="11"/>
        <v>0</v>
      </c>
      <c r="T105" s="169" t="str">
        <f t="shared" si="7"/>
        <v/>
      </c>
      <c r="U105" s="11" t="b">
        <f t="shared" si="12"/>
        <v>0</v>
      </c>
      <c r="V105" s="34" t="str">
        <f t="shared" si="8"/>
        <v/>
      </c>
    </row>
    <row r="106" spans="1:22" ht="12.75" customHeight="1">
      <c r="A106" s="258"/>
      <c r="B106" s="5"/>
      <c r="C106" s="187"/>
      <c r="D106" s="5"/>
      <c r="E106" s="188"/>
      <c r="F106" s="5"/>
      <c r="G106" s="189"/>
      <c r="H106" s="189"/>
      <c r="I106" s="189"/>
      <c r="J106" s="189"/>
      <c r="K106" s="189"/>
      <c r="L106" s="189"/>
      <c r="M106" s="189"/>
      <c r="N106" s="189"/>
      <c r="O106" s="189"/>
      <c r="P106" s="189"/>
      <c r="Q106" s="55">
        <f t="shared" si="9"/>
        <v>0</v>
      </c>
      <c r="R106" s="55">
        <f t="shared" si="10"/>
        <v>0</v>
      </c>
      <c r="S106" s="55">
        <f t="shared" si="11"/>
        <v>0</v>
      </c>
      <c r="T106" s="169" t="str">
        <f t="shared" si="7"/>
        <v/>
      </c>
      <c r="U106" s="11" t="b">
        <f t="shared" si="12"/>
        <v>0</v>
      </c>
      <c r="V106" s="34" t="str">
        <f t="shared" si="8"/>
        <v/>
      </c>
    </row>
    <row r="107" spans="1:22" ht="12.75" customHeight="1">
      <c r="A107" s="258"/>
      <c r="B107" s="5"/>
      <c r="C107" s="187"/>
      <c r="D107" s="5"/>
      <c r="E107" s="188"/>
      <c r="F107" s="5"/>
      <c r="G107" s="189"/>
      <c r="H107" s="189"/>
      <c r="I107" s="189"/>
      <c r="J107" s="189"/>
      <c r="K107" s="189"/>
      <c r="L107" s="189"/>
      <c r="M107" s="189"/>
      <c r="N107" s="189"/>
      <c r="O107" s="189"/>
      <c r="P107" s="189"/>
      <c r="Q107" s="55">
        <f t="shared" si="9"/>
        <v>0</v>
      </c>
      <c r="R107" s="55">
        <f t="shared" si="10"/>
        <v>0</v>
      </c>
      <c r="S107" s="55">
        <f t="shared" si="11"/>
        <v>0</v>
      </c>
      <c r="T107" s="169" t="str">
        <f t="shared" si="7"/>
        <v/>
      </c>
      <c r="U107" s="11" t="b">
        <f t="shared" si="12"/>
        <v>0</v>
      </c>
      <c r="V107" s="34" t="str">
        <f t="shared" si="8"/>
        <v/>
      </c>
    </row>
    <row r="108" spans="1:22" ht="12.75" customHeight="1">
      <c r="A108" s="258"/>
      <c r="B108" s="5"/>
      <c r="C108" s="187"/>
      <c r="D108" s="5"/>
      <c r="E108" s="188"/>
      <c r="F108" s="5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55">
        <f t="shared" si="9"/>
        <v>0</v>
      </c>
      <c r="R108" s="55">
        <f t="shared" si="10"/>
        <v>0</v>
      </c>
      <c r="S108" s="55">
        <f t="shared" si="11"/>
        <v>0</v>
      </c>
      <c r="T108" s="169" t="str">
        <f t="shared" si="7"/>
        <v/>
      </c>
      <c r="U108" s="11" t="b">
        <f t="shared" si="12"/>
        <v>0</v>
      </c>
      <c r="V108" s="34" t="str">
        <f t="shared" si="8"/>
        <v/>
      </c>
    </row>
    <row r="109" spans="1:22" ht="12.75" customHeight="1">
      <c r="A109" s="258"/>
      <c r="B109" s="5"/>
      <c r="C109" s="187"/>
      <c r="D109" s="5"/>
      <c r="E109" s="188"/>
      <c r="F109" s="5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55">
        <f t="shared" si="9"/>
        <v>0</v>
      </c>
      <c r="R109" s="55">
        <f t="shared" si="10"/>
        <v>0</v>
      </c>
      <c r="S109" s="55">
        <f t="shared" si="11"/>
        <v>0</v>
      </c>
      <c r="T109" s="169" t="str">
        <f t="shared" si="7"/>
        <v/>
      </c>
      <c r="U109" s="11" t="b">
        <f t="shared" si="12"/>
        <v>0</v>
      </c>
      <c r="V109" s="34" t="str">
        <f t="shared" si="8"/>
        <v/>
      </c>
    </row>
    <row r="110" spans="1:22" ht="12.75" customHeight="1">
      <c r="A110" s="258"/>
      <c r="B110" s="5"/>
      <c r="C110" s="187"/>
      <c r="D110" s="5"/>
      <c r="E110" s="188"/>
      <c r="F110" s="5"/>
      <c r="G110" s="189"/>
      <c r="H110" s="189"/>
      <c r="I110" s="189"/>
      <c r="J110" s="189"/>
      <c r="K110" s="189"/>
      <c r="L110" s="189"/>
      <c r="M110" s="189"/>
      <c r="N110" s="189"/>
      <c r="O110" s="189"/>
      <c r="P110" s="189"/>
      <c r="Q110" s="55">
        <f t="shared" si="9"/>
        <v>0</v>
      </c>
      <c r="R110" s="55">
        <f t="shared" si="10"/>
        <v>0</v>
      </c>
      <c r="S110" s="55">
        <f t="shared" si="11"/>
        <v>0</v>
      </c>
      <c r="T110" s="169" t="str">
        <f t="shared" si="7"/>
        <v/>
      </c>
      <c r="U110" s="11" t="b">
        <f t="shared" si="12"/>
        <v>0</v>
      </c>
      <c r="V110" s="34" t="str">
        <f t="shared" si="8"/>
        <v/>
      </c>
    </row>
    <row r="111" spans="1:22" ht="12.75" customHeight="1">
      <c r="A111" s="258"/>
      <c r="B111" s="5"/>
      <c r="C111" s="187"/>
      <c r="D111" s="5"/>
      <c r="E111" s="188"/>
      <c r="F111" s="5"/>
      <c r="G111" s="189"/>
      <c r="H111" s="189"/>
      <c r="I111" s="189"/>
      <c r="J111" s="189"/>
      <c r="K111" s="189"/>
      <c r="L111" s="189"/>
      <c r="M111" s="189"/>
      <c r="N111" s="189"/>
      <c r="O111" s="189"/>
      <c r="P111" s="189"/>
      <c r="Q111" s="55">
        <f t="shared" si="9"/>
        <v>0</v>
      </c>
      <c r="R111" s="55">
        <f t="shared" si="10"/>
        <v>0</v>
      </c>
      <c r="S111" s="55">
        <f t="shared" si="11"/>
        <v>0</v>
      </c>
      <c r="T111" s="169" t="str">
        <f t="shared" si="7"/>
        <v/>
      </c>
      <c r="U111" s="11" t="b">
        <f t="shared" si="12"/>
        <v>0</v>
      </c>
      <c r="V111" s="34" t="str">
        <f t="shared" si="8"/>
        <v/>
      </c>
    </row>
    <row r="112" spans="1:22" ht="12.75" customHeight="1">
      <c r="A112" s="258"/>
      <c r="B112" s="5"/>
      <c r="C112" s="187"/>
      <c r="D112" s="5"/>
      <c r="E112" s="188"/>
      <c r="F112" s="5"/>
      <c r="G112" s="189"/>
      <c r="H112" s="189"/>
      <c r="I112" s="189"/>
      <c r="J112" s="189"/>
      <c r="K112" s="189"/>
      <c r="L112" s="189"/>
      <c r="M112" s="189"/>
      <c r="N112" s="189"/>
      <c r="O112" s="189"/>
      <c r="P112" s="189"/>
      <c r="Q112" s="55">
        <f t="shared" si="9"/>
        <v>0</v>
      </c>
      <c r="R112" s="55">
        <f t="shared" si="10"/>
        <v>0</v>
      </c>
      <c r="S112" s="55">
        <f t="shared" si="11"/>
        <v>0</v>
      </c>
      <c r="T112" s="169" t="str">
        <f t="shared" si="7"/>
        <v/>
      </c>
      <c r="U112" s="11" t="b">
        <f t="shared" si="12"/>
        <v>0</v>
      </c>
      <c r="V112" s="34" t="str">
        <f t="shared" si="8"/>
        <v/>
      </c>
    </row>
    <row r="113" spans="1:22" ht="12.75" customHeight="1">
      <c r="A113" s="258"/>
      <c r="B113" s="5"/>
      <c r="C113" s="187"/>
      <c r="D113" s="5"/>
      <c r="E113" s="188"/>
      <c r="F113" s="5"/>
      <c r="G113" s="189"/>
      <c r="H113" s="189"/>
      <c r="I113" s="189"/>
      <c r="J113" s="189"/>
      <c r="K113" s="189"/>
      <c r="L113" s="189"/>
      <c r="M113" s="189"/>
      <c r="N113" s="189"/>
      <c r="O113" s="189"/>
      <c r="P113" s="189"/>
      <c r="Q113" s="55">
        <f t="shared" si="9"/>
        <v>0</v>
      </c>
      <c r="R113" s="55">
        <f t="shared" si="10"/>
        <v>0</v>
      </c>
      <c r="S113" s="55">
        <f t="shared" si="11"/>
        <v>0</v>
      </c>
      <c r="T113" s="169" t="str">
        <f t="shared" si="7"/>
        <v/>
      </c>
      <c r="U113" s="11" t="b">
        <f t="shared" si="12"/>
        <v>0</v>
      </c>
      <c r="V113" s="34" t="str">
        <f t="shared" si="8"/>
        <v/>
      </c>
    </row>
    <row r="114" spans="1:22" ht="12.75" customHeight="1">
      <c r="A114" s="258"/>
      <c r="B114" s="5"/>
      <c r="C114" s="187"/>
      <c r="D114" s="5"/>
      <c r="E114" s="188"/>
      <c r="F114" s="5"/>
      <c r="G114" s="189"/>
      <c r="H114" s="189"/>
      <c r="I114" s="189"/>
      <c r="J114" s="189"/>
      <c r="K114" s="189"/>
      <c r="L114" s="189"/>
      <c r="M114" s="189"/>
      <c r="N114" s="189"/>
      <c r="O114" s="189"/>
      <c r="P114" s="189"/>
      <c r="Q114" s="55">
        <f t="shared" si="9"/>
        <v>0</v>
      </c>
      <c r="R114" s="55">
        <f t="shared" si="10"/>
        <v>0</v>
      </c>
      <c r="S114" s="55">
        <f t="shared" si="11"/>
        <v>0</v>
      </c>
      <c r="T114" s="169" t="str">
        <f t="shared" si="7"/>
        <v/>
      </c>
      <c r="U114" s="11" t="b">
        <f t="shared" si="12"/>
        <v>0</v>
      </c>
      <c r="V114" s="34" t="str">
        <f t="shared" si="8"/>
        <v/>
      </c>
    </row>
    <row r="115" spans="1:22" ht="12.75" customHeight="1">
      <c r="A115" s="258"/>
      <c r="B115" s="5"/>
      <c r="C115" s="187"/>
      <c r="D115" s="5"/>
      <c r="E115" s="188"/>
      <c r="F115" s="5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55">
        <f t="shared" si="9"/>
        <v>0</v>
      </c>
      <c r="R115" s="55">
        <f t="shared" si="10"/>
        <v>0</v>
      </c>
      <c r="S115" s="55">
        <f t="shared" si="11"/>
        <v>0</v>
      </c>
      <c r="T115" s="169" t="str">
        <f t="shared" si="7"/>
        <v/>
      </c>
      <c r="U115" s="11" t="b">
        <f t="shared" si="12"/>
        <v>0</v>
      </c>
      <c r="V115" s="34" t="str">
        <f t="shared" si="8"/>
        <v/>
      </c>
    </row>
    <row r="116" spans="1:22" ht="12.75" customHeight="1">
      <c r="A116" s="258"/>
      <c r="B116" s="5"/>
      <c r="C116" s="187"/>
      <c r="D116" s="5"/>
      <c r="E116" s="188"/>
      <c r="F116" s="5"/>
      <c r="G116" s="189"/>
      <c r="H116" s="189"/>
      <c r="I116" s="189"/>
      <c r="J116" s="189"/>
      <c r="K116" s="189"/>
      <c r="L116" s="189"/>
      <c r="M116" s="189"/>
      <c r="N116" s="189"/>
      <c r="O116" s="189"/>
      <c r="P116" s="189"/>
      <c r="Q116" s="55">
        <f t="shared" si="9"/>
        <v>0</v>
      </c>
      <c r="R116" s="55">
        <f t="shared" si="10"/>
        <v>0</v>
      </c>
      <c r="S116" s="55">
        <f t="shared" si="11"/>
        <v>0</v>
      </c>
      <c r="T116" s="169" t="str">
        <f t="shared" si="7"/>
        <v/>
      </c>
      <c r="U116" s="11" t="b">
        <f t="shared" si="12"/>
        <v>0</v>
      </c>
      <c r="V116" s="34" t="str">
        <f t="shared" si="8"/>
        <v/>
      </c>
    </row>
    <row r="117" spans="1:22" ht="12.75" customHeight="1">
      <c r="A117" s="258"/>
      <c r="B117" s="5"/>
      <c r="C117" s="187"/>
      <c r="D117" s="5"/>
      <c r="E117" s="188"/>
      <c r="F117" s="5"/>
      <c r="G117" s="189"/>
      <c r="H117" s="189"/>
      <c r="I117" s="189"/>
      <c r="J117" s="189"/>
      <c r="K117" s="189"/>
      <c r="L117" s="189"/>
      <c r="M117" s="189"/>
      <c r="N117" s="189"/>
      <c r="O117" s="189"/>
      <c r="P117" s="189"/>
      <c r="Q117" s="55">
        <f t="shared" si="9"/>
        <v>0</v>
      </c>
      <c r="R117" s="55">
        <f t="shared" si="10"/>
        <v>0</v>
      </c>
      <c r="S117" s="55">
        <f t="shared" si="11"/>
        <v>0</v>
      </c>
      <c r="T117" s="169" t="str">
        <f t="shared" si="7"/>
        <v/>
      </c>
      <c r="U117" s="11" t="b">
        <f t="shared" si="12"/>
        <v>0</v>
      </c>
      <c r="V117" s="34" t="str">
        <f t="shared" si="8"/>
        <v/>
      </c>
    </row>
    <row r="118" spans="1:22" ht="12.75" customHeight="1">
      <c r="A118" s="258"/>
      <c r="B118" s="5"/>
      <c r="C118" s="187"/>
      <c r="D118" s="5"/>
      <c r="E118" s="188"/>
      <c r="F118" s="5"/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55">
        <f t="shared" si="9"/>
        <v>0</v>
      </c>
      <c r="R118" s="55">
        <f t="shared" si="10"/>
        <v>0</v>
      </c>
      <c r="S118" s="55">
        <f t="shared" si="11"/>
        <v>0</v>
      </c>
      <c r="T118" s="169" t="str">
        <f t="shared" si="7"/>
        <v/>
      </c>
      <c r="U118" s="11" t="b">
        <f t="shared" si="12"/>
        <v>0</v>
      </c>
      <c r="V118" s="34" t="str">
        <f t="shared" si="8"/>
        <v/>
      </c>
    </row>
    <row r="119" spans="1:22" ht="12.75" customHeight="1">
      <c r="A119" s="258"/>
      <c r="B119" s="5"/>
      <c r="C119" s="187"/>
      <c r="D119" s="5"/>
      <c r="E119" s="188"/>
      <c r="F119" s="5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55">
        <f t="shared" si="9"/>
        <v>0</v>
      </c>
      <c r="R119" s="55">
        <f t="shared" si="10"/>
        <v>0</v>
      </c>
      <c r="S119" s="55">
        <f t="shared" si="11"/>
        <v>0</v>
      </c>
      <c r="T119" s="169" t="str">
        <f t="shared" si="7"/>
        <v/>
      </c>
      <c r="U119" s="11" t="b">
        <f t="shared" si="12"/>
        <v>0</v>
      </c>
      <c r="V119" s="34" t="str">
        <f t="shared" si="8"/>
        <v/>
      </c>
    </row>
    <row r="120" spans="1:22" ht="12.75" customHeight="1">
      <c r="A120" s="258"/>
      <c r="B120" s="5"/>
      <c r="C120" s="187"/>
      <c r="D120" s="5"/>
      <c r="E120" s="188"/>
      <c r="F120" s="5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55">
        <f t="shared" si="9"/>
        <v>0</v>
      </c>
      <c r="R120" s="55">
        <f t="shared" si="10"/>
        <v>0</v>
      </c>
      <c r="S120" s="55">
        <f t="shared" si="11"/>
        <v>0</v>
      </c>
      <c r="T120" s="169" t="str">
        <f t="shared" si="7"/>
        <v/>
      </c>
      <c r="U120" s="11" t="b">
        <f t="shared" si="12"/>
        <v>0</v>
      </c>
      <c r="V120" s="34" t="str">
        <f t="shared" si="8"/>
        <v/>
      </c>
    </row>
    <row r="121" spans="1:22" ht="12.75" customHeight="1">
      <c r="A121" s="258"/>
      <c r="B121" s="5"/>
      <c r="C121" s="187"/>
      <c r="D121" s="5"/>
      <c r="E121" s="188"/>
      <c r="F121" s="5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55">
        <f t="shared" si="9"/>
        <v>0</v>
      </c>
      <c r="R121" s="55">
        <f t="shared" si="10"/>
        <v>0</v>
      </c>
      <c r="S121" s="55">
        <f t="shared" si="11"/>
        <v>0</v>
      </c>
      <c r="T121" s="169" t="str">
        <f t="shared" si="7"/>
        <v/>
      </c>
      <c r="U121" s="11" t="b">
        <f t="shared" si="12"/>
        <v>0</v>
      </c>
      <c r="V121" s="34" t="str">
        <f t="shared" si="8"/>
        <v/>
      </c>
    </row>
    <row r="122" spans="1:22" ht="12.75" customHeight="1">
      <c r="A122" s="258"/>
      <c r="B122" s="5"/>
      <c r="C122" s="187"/>
      <c r="D122" s="5"/>
      <c r="E122" s="188"/>
      <c r="F122" s="5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55">
        <f t="shared" si="9"/>
        <v>0</v>
      </c>
      <c r="R122" s="55">
        <f t="shared" si="10"/>
        <v>0</v>
      </c>
      <c r="S122" s="55">
        <f t="shared" si="11"/>
        <v>0</v>
      </c>
      <c r="T122" s="169" t="str">
        <f t="shared" si="7"/>
        <v/>
      </c>
      <c r="U122" s="11" t="b">
        <f t="shared" si="12"/>
        <v>0</v>
      </c>
      <c r="V122" s="34" t="str">
        <f t="shared" si="8"/>
        <v/>
      </c>
    </row>
    <row r="123" spans="1:22" ht="12.75" customHeight="1">
      <c r="A123" s="258"/>
      <c r="B123" s="5"/>
      <c r="C123" s="187"/>
      <c r="D123" s="5"/>
      <c r="E123" s="188"/>
      <c r="F123" s="5"/>
      <c r="G123" s="189"/>
      <c r="H123" s="189"/>
      <c r="I123" s="189"/>
      <c r="J123" s="189"/>
      <c r="K123" s="189"/>
      <c r="L123" s="189"/>
      <c r="M123" s="189"/>
      <c r="N123" s="189"/>
      <c r="O123" s="189"/>
      <c r="P123" s="189"/>
      <c r="Q123" s="55">
        <f t="shared" si="9"/>
        <v>0</v>
      </c>
      <c r="R123" s="55">
        <f t="shared" si="10"/>
        <v>0</v>
      </c>
      <c r="S123" s="55">
        <f t="shared" si="11"/>
        <v>0</v>
      </c>
      <c r="T123" s="169" t="str">
        <f t="shared" si="7"/>
        <v/>
      </c>
      <c r="U123" s="11" t="b">
        <f t="shared" si="12"/>
        <v>0</v>
      </c>
      <c r="V123" s="34" t="str">
        <f t="shared" si="8"/>
        <v/>
      </c>
    </row>
    <row r="124" spans="1:22" ht="12.75" customHeight="1">
      <c r="A124" s="258"/>
      <c r="B124" s="5"/>
      <c r="C124" s="187"/>
      <c r="D124" s="5"/>
      <c r="E124" s="188"/>
      <c r="F124" s="5"/>
      <c r="G124" s="189"/>
      <c r="H124" s="189"/>
      <c r="I124" s="189"/>
      <c r="J124" s="189"/>
      <c r="K124" s="189"/>
      <c r="L124" s="189"/>
      <c r="M124" s="189"/>
      <c r="N124" s="189"/>
      <c r="O124" s="189"/>
      <c r="P124" s="189"/>
      <c r="Q124" s="55">
        <f t="shared" si="9"/>
        <v>0</v>
      </c>
      <c r="R124" s="55">
        <f t="shared" si="10"/>
        <v>0</v>
      </c>
      <c r="S124" s="55">
        <f t="shared" si="11"/>
        <v>0</v>
      </c>
      <c r="T124" s="169" t="str">
        <f t="shared" si="7"/>
        <v/>
      </c>
      <c r="U124" s="11" t="b">
        <f t="shared" si="12"/>
        <v>0</v>
      </c>
      <c r="V124" s="34" t="str">
        <f t="shared" si="8"/>
        <v/>
      </c>
    </row>
    <row r="125" spans="1:22" ht="12.75" customHeight="1">
      <c r="A125" s="258"/>
      <c r="B125" s="5"/>
      <c r="C125" s="187"/>
      <c r="D125" s="5"/>
      <c r="E125" s="188"/>
      <c r="F125" s="5"/>
      <c r="G125" s="189"/>
      <c r="H125" s="189"/>
      <c r="I125" s="189"/>
      <c r="J125" s="189"/>
      <c r="K125" s="189"/>
      <c r="L125" s="189"/>
      <c r="M125" s="189"/>
      <c r="N125" s="189"/>
      <c r="O125" s="189"/>
      <c r="P125" s="189"/>
      <c r="Q125" s="55">
        <f t="shared" si="9"/>
        <v>0</v>
      </c>
      <c r="R125" s="55">
        <f t="shared" si="10"/>
        <v>0</v>
      </c>
      <c r="S125" s="55">
        <f t="shared" si="11"/>
        <v>0</v>
      </c>
      <c r="T125" s="169" t="str">
        <f t="shared" si="7"/>
        <v/>
      </c>
      <c r="U125" s="11" t="b">
        <f t="shared" si="12"/>
        <v>0</v>
      </c>
      <c r="V125" s="34" t="str">
        <f t="shared" si="8"/>
        <v/>
      </c>
    </row>
    <row r="126" spans="1:22" ht="12.75" customHeight="1">
      <c r="A126" s="258"/>
      <c r="B126" s="5"/>
      <c r="C126" s="187"/>
      <c r="D126" s="5"/>
      <c r="E126" s="188"/>
      <c r="F126" s="5"/>
      <c r="G126" s="189"/>
      <c r="H126" s="189"/>
      <c r="I126" s="189"/>
      <c r="J126" s="189"/>
      <c r="K126" s="189"/>
      <c r="L126" s="189"/>
      <c r="M126" s="189"/>
      <c r="N126" s="189"/>
      <c r="O126" s="189"/>
      <c r="P126" s="189"/>
      <c r="Q126" s="55">
        <f t="shared" si="9"/>
        <v>0</v>
      </c>
      <c r="R126" s="55">
        <f t="shared" si="10"/>
        <v>0</v>
      </c>
      <c r="S126" s="55">
        <f t="shared" si="11"/>
        <v>0</v>
      </c>
      <c r="T126" s="169" t="str">
        <f t="shared" si="7"/>
        <v/>
      </c>
      <c r="U126" s="11" t="b">
        <f t="shared" si="12"/>
        <v>0</v>
      </c>
      <c r="V126" s="34" t="str">
        <f t="shared" si="8"/>
        <v/>
      </c>
    </row>
    <row r="127" spans="1:22" ht="12.75" customHeight="1">
      <c r="A127" s="258"/>
      <c r="B127" s="5"/>
      <c r="C127" s="187"/>
      <c r="D127" s="5"/>
      <c r="E127" s="188"/>
      <c r="F127" s="5"/>
      <c r="G127" s="189"/>
      <c r="H127" s="189"/>
      <c r="I127" s="189"/>
      <c r="J127" s="189"/>
      <c r="K127" s="189"/>
      <c r="L127" s="189"/>
      <c r="M127" s="189"/>
      <c r="N127" s="189"/>
      <c r="O127" s="189"/>
      <c r="P127" s="189"/>
      <c r="Q127" s="55">
        <f t="shared" si="9"/>
        <v>0</v>
      </c>
      <c r="R127" s="55">
        <f t="shared" si="10"/>
        <v>0</v>
      </c>
      <c r="S127" s="55">
        <f t="shared" si="11"/>
        <v>0</v>
      </c>
      <c r="T127" s="169" t="str">
        <f t="shared" si="7"/>
        <v/>
      </c>
      <c r="U127" s="11" t="b">
        <f t="shared" si="12"/>
        <v>0</v>
      </c>
      <c r="V127" s="34" t="str">
        <f t="shared" si="8"/>
        <v/>
      </c>
    </row>
    <row r="128" spans="1:22" ht="12.75" customHeight="1">
      <c r="A128" s="258"/>
      <c r="B128" s="5"/>
      <c r="C128" s="187"/>
      <c r="D128" s="5"/>
      <c r="E128" s="188"/>
      <c r="F128" s="5"/>
      <c r="G128" s="189"/>
      <c r="H128" s="189"/>
      <c r="I128" s="189"/>
      <c r="J128" s="189"/>
      <c r="K128" s="189"/>
      <c r="L128" s="189"/>
      <c r="M128" s="189"/>
      <c r="N128" s="189"/>
      <c r="O128" s="189"/>
      <c r="P128" s="189"/>
      <c r="Q128" s="55">
        <f t="shared" si="9"/>
        <v>0</v>
      </c>
      <c r="R128" s="55">
        <f t="shared" si="10"/>
        <v>0</v>
      </c>
      <c r="S128" s="55">
        <f t="shared" si="11"/>
        <v>0</v>
      </c>
      <c r="T128" s="169" t="str">
        <f t="shared" si="7"/>
        <v/>
      </c>
      <c r="U128" s="11" t="b">
        <f t="shared" si="12"/>
        <v>0</v>
      </c>
      <c r="V128" s="34" t="str">
        <f t="shared" si="8"/>
        <v/>
      </c>
    </row>
    <row r="129" spans="1:22" ht="12.75" customHeight="1">
      <c r="A129" s="258"/>
      <c r="B129" s="5"/>
      <c r="C129" s="187"/>
      <c r="D129" s="5"/>
      <c r="E129" s="188"/>
      <c r="F129" s="5"/>
      <c r="G129" s="189"/>
      <c r="H129" s="189"/>
      <c r="I129" s="189"/>
      <c r="J129" s="189"/>
      <c r="K129" s="189"/>
      <c r="L129" s="189"/>
      <c r="M129" s="189"/>
      <c r="N129" s="189"/>
      <c r="O129" s="189"/>
      <c r="P129" s="189"/>
      <c r="Q129" s="55">
        <f t="shared" si="9"/>
        <v>0</v>
      </c>
      <c r="R129" s="55">
        <f t="shared" si="10"/>
        <v>0</v>
      </c>
      <c r="S129" s="55">
        <f t="shared" si="11"/>
        <v>0</v>
      </c>
      <c r="T129" s="169" t="str">
        <f t="shared" si="7"/>
        <v/>
      </c>
      <c r="U129" s="11" t="b">
        <f t="shared" si="12"/>
        <v>0</v>
      </c>
      <c r="V129" s="34" t="str">
        <f t="shared" si="8"/>
        <v/>
      </c>
    </row>
    <row r="130" spans="1:22" ht="12.75" customHeight="1">
      <c r="A130" s="258"/>
      <c r="B130" s="5"/>
      <c r="C130" s="187"/>
      <c r="D130" s="5"/>
      <c r="E130" s="188"/>
      <c r="F130" s="5"/>
      <c r="G130" s="189"/>
      <c r="H130" s="189"/>
      <c r="I130" s="189"/>
      <c r="J130" s="189"/>
      <c r="K130" s="189"/>
      <c r="L130" s="189"/>
      <c r="M130" s="189"/>
      <c r="N130" s="189"/>
      <c r="O130" s="189"/>
      <c r="P130" s="189"/>
      <c r="Q130" s="55">
        <f t="shared" si="9"/>
        <v>0</v>
      </c>
      <c r="R130" s="55">
        <f t="shared" si="10"/>
        <v>0</v>
      </c>
      <c r="S130" s="55">
        <f t="shared" si="11"/>
        <v>0</v>
      </c>
      <c r="T130" s="169" t="str">
        <f t="shared" si="7"/>
        <v/>
      </c>
      <c r="U130" s="11" t="b">
        <f t="shared" si="12"/>
        <v>0</v>
      </c>
      <c r="V130" s="34" t="str">
        <f t="shared" si="8"/>
        <v/>
      </c>
    </row>
    <row r="131" spans="1:22" ht="12.75" customHeight="1">
      <c r="A131" s="258"/>
      <c r="B131" s="5"/>
      <c r="C131" s="187"/>
      <c r="D131" s="5"/>
      <c r="E131" s="188"/>
      <c r="F131" s="5"/>
      <c r="G131" s="189"/>
      <c r="H131" s="189"/>
      <c r="I131" s="189"/>
      <c r="J131" s="189"/>
      <c r="K131" s="189"/>
      <c r="L131" s="189"/>
      <c r="M131" s="189"/>
      <c r="N131" s="189"/>
      <c r="O131" s="189"/>
      <c r="P131" s="189"/>
      <c r="Q131" s="55">
        <f t="shared" si="9"/>
        <v>0</v>
      </c>
      <c r="R131" s="55">
        <f t="shared" si="10"/>
        <v>0</v>
      </c>
      <c r="S131" s="55">
        <f t="shared" si="11"/>
        <v>0</v>
      </c>
      <c r="T131" s="169" t="str">
        <f t="shared" si="7"/>
        <v/>
      </c>
      <c r="U131" s="11" t="b">
        <f t="shared" si="12"/>
        <v>0</v>
      </c>
      <c r="V131" s="34" t="str">
        <f t="shared" si="8"/>
        <v/>
      </c>
    </row>
    <row r="132" spans="1:22" ht="12.75" customHeight="1">
      <c r="A132" s="258"/>
      <c r="B132" s="5"/>
      <c r="C132" s="187"/>
      <c r="D132" s="5"/>
      <c r="E132" s="188"/>
      <c r="F132" s="5"/>
      <c r="G132" s="189"/>
      <c r="H132" s="189"/>
      <c r="I132" s="189"/>
      <c r="J132" s="189"/>
      <c r="K132" s="189"/>
      <c r="L132" s="189"/>
      <c r="M132" s="189"/>
      <c r="N132" s="189"/>
      <c r="O132" s="189"/>
      <c r="P132" s="189"/>
      <c r="Q132" s="55">
        <f t="shared" si="9"/>
        <v>0</v>
      </c>
      <c r="R132" s="55">
        <f t="shared" si="10"/>
        <v>0</v>
      </c>
      <c r="S132" s="55">
        <f t="shared" si="11"/>
        <v>0</v>
      </c>
      <c r="T132" s="169" t="str">
        <f t="shared" si="7"/>
        <v/>
      </c>
      <c r="U132" s="11" t="b">
        <f t="shared" si="12"/>
        <v>0</v>
      </c>
      <c r="V132" s="34" t="str">
        <f t="shared" si="8"/>
        <v/>
      </c>
    </row>
    <row r="133" spans="1:22" ht="12.75" customHeight="1">
      <c r="A133" s="258"/>
      <c r="B133" s="5"/>
      <c r="C133" s="187"/>
      <c r="D133" s="5"/>
      <c r="E133" s="188"/>
      <c r="F133" s="5"/>
      <c r="G133" s="189"/>
      <c r="H133" s="189"/>
      <c r="I133" s="189"/>
      <c r="J133" s="189"/>
      <c r="K133" s="189"/>
      <c r="L133" s="189"/>
      <c r="M133" s="189"/>
      <c r="N133" s="189"/>
      <c r="O133" s="189"/>
      <c r="P133" s="189"/>
      <c r="Q133" s="55">
        <f t="shared" si="9"/>
        <v>0</v>
      </c>
      <c r="R133" s="55">
        <f t="shared" si="10"/>
        <v>0</v>
      </c>
      <c r="S133" s="55">
        <f t="shared" si="11"/>
        <v>0</v>
      </c>
      <c r="T133" s="169" t="str">
        <f t="shared" si="7"/>
        <v/>
      </c>
      <c r="U133" s="11" t="b">
        <f t="shared" si="12"/>
        <v>0</v>
      </c>
      <c r="V133" s="34" t="str">
        <f t="shared" si="8"/>
        <v/>
      </c>
    </row>
    <row r="134" spans="1:22" ht="12.75" customHeight="1">
      <c r="A134" s="258"/>
      <c r="B134" s="5"/>
      <c r="C134" s="187"/>
      <c r="D134" s="5"/>
      <c r="E134" s="188"/>
      <c r="F134" s="5"/>
      <c r="G134" s="189"/>
      <c r="H134" s="189"/>
      <c r="I134" s="189"/>
      <c r="J134" s="189"/>
      <c r="K134" s="189"/>
      <c r="L134" s="189"/>
      <c r="M134" s="189"/>
      <c r="N134" s="189"/>
      <c r="O134" s="189"/>
      <c r="P134" s="189"/>
      <c r="Q134" s="55">
        <f t="shared" si="9"/>
        <v>0</v>
      </c>
      <c r="R134" s="55">
        <f t="shared" si="10"/>
        <v>0</v>
      </c>
      <c r="S134" s="55">
        <f t="shared" si="11"/>
        <v>0</v>
      </c>
      <c r="T134" s="169" t="str">
        <f t="shared" si="7"/>
        <v/>
      </c>
      <c r="U134" s="11" t="b">
        <f t="shared" si="12"/>
        <v>0</v>
      </c>
      <c r="V134" s="34" t="str">
        <f t="shared" si="8"/>
        <v/>
      </c>
    </row>
    <row r="135" spans="1:22" ht="12.75" customHeight="1">
      <c r="A135" s="258"/>
      <c r="B135" s="5"/>
      <c r="C135" s="187"/>
      <c r="D135" s="5"/>
      <c r="E135" s="188"/>
      <c r="F135" s="5"/>
      <c r="G135" s="189"/>
      <c r="H135" s="189"/>
      <c r="I135" s="189"/>
      <c r="J135" s="189"/>
      <c r="K135" s="189"/>
      <c r="L135" s="189"/>
      <c r="M135" s="189"/>
      <c r="N135" s="189"/>
      <c r="O135" s="189"/>
      <c r="P135" s="189"/>
      <c r="Q135" s="55">
        <f t="shared" si="9"/>
        <v>0</v>
      </c>
      <c r="R135" s="55">
        <f t="shared" si="10"/>
        <v>0</v>
      </c>
      <c r="S135" s="55">
        <f t="shared" si="11"/>
        <v>0</v>
      </c>
      <c r="T135" s="169" t="str">
        <f t="shared" ref="T135:T198" si="13">IF(AND((U135=FALSE),OR(COUNTBLANK(A135:P135)&lt;&gt;COLUMNS(A135:P135))),"KO","")</f>
        <v/>
      </c>
      <c r="U135" s="11" t="b">
        <f t="shared" si="12"/>
        <v>0</v>
      </c>
      <c r="V135" s="34" t="str">
        <f t="shared" ref="V135:V198" si="14">IF(AND(T135="KO",OR(COUNTBLANK(A135:P135)&lt;&gt;COLUMNS(A135:P135))),"ATTENZIONE!!! NON TUTTI I CAMPI OBBLIGATORI SONO STATI COMPILATI","")</f>
        <v/>
      </c>
    </row>
    <row r="136" spans="1:22" ht="12.75" customHeight="1">
      <c r="A136" s="258"/>
      <c r="B136" s="5"/>
      <c r="C136" s="187"/>
      <c r="D136" s="5"/>
      <c r="E136" s="188"/>
      <c r="F136" s="5"/>
      <c r="G136" s="189"/>
      <c r="H136" s="189"/>
      <c r="I136" s="189"/>
      <c r="J136" s="189"/>
      <c r="K136" s="189"/>
      <c r="L136" s="189"/>
      <c r="M136" s="189"/>
      <c r="N136" s="189"/>
      <c r="O136" s="189"/>
      <c r="P136" s="189"/>
      <c r="Q136" s="55">
        <f t="shared" ref="Q136:Q199" si="15">SUM(G136:H136)</f>
        <v>0</v>
      </c>
      <c r="R136" s="55">
        <f t="shared" ref="R136:R199" si="16">SUM(I136:K136)</f>
        <v>0</v>
      </c>
      <c r="S136" s="55">
        <f t="shared" ref="S136:S199" si="17">SUM(L136:O136)</f>
        <v>0</v>
      </c>
      <c r="T136" s="169" t="str">
        <f t="shared" si="13"/>
        <v/>
      </c>
      <c r="U136" s="11" t="b">
        <f t="shared" si="12"/>
        <v>0</v>
      </c>
      <c r="V136" s="34" t="str">
        <f t="shared" si="14"/>
        <v/>
      </c>
    </row>
    <row r="137" spans="1:22" ht="12.75" customHeight="1">
      <c r="A137" s="258"/>
      <c r="B137" s="5"/>
      <c r="C137" s="187"/>
      <c r="D137" s="5"/>
      <c r="E137" s="188"/>
      <c r="F137" s="5"/>
      <c r="G137" s="189"/>
      <c r="H137" s="189"/>
      <c r="I137" s="189"/>
      <c r="J137" s="189"/>
      <c r="K137" s="189"/>
      <c r="L137" s="189"/>
      <c r="M137" s="189"/>
      <c r="N137" s="189"/>
      <c r="O137" s="189"/>
      <c r="P137" s="189"/>
      <c r="Q137" s="55">
        <f t="shared" si="15"/>
        <v>0</v>
      </c>
      <c r="R137" s="55">
        <f t="shared" si="16"/>
        <v>0</v>
      </c>
      <c r="S137" s="55">
        <f t="shared" si="17"/>
        <v>0</v>
      </c>
      <c r="T137" s="169" t="str">
        <f t="shared" si="13"/>
        <v/>
      </c>
      <c r="U137" s="11" t="b">
        <f t="shared" ref="U137:U200" si="18">IF(OR(ISBLANK(A137),ISBLANK(E137),ISBLANK(F137),ISBLANK(G137),ISBLANK(P137)),FALSE,TRUE)</f>
        <v>0</v>
      </c>
      <c r="V137" s="34" t="str">
        <f t="shared" si="14"/>
        <v/>
      </c>
    </row>
    <row r="138" spans="1:22" ht="12.75" customHeight="1">
      <c r="A138" s="258"/>
      <c r="B138" s="5"/>
      <c r="C138" s="187"/>
      <c r="D138" s="5"/>
      <c r="E138" s="188"/>
      <c r="F138" s="5"/>
      <c r="G138" s="189"/>
      <c r="H138" s="189"/>
      <c r="I138" s="189"/>
      <c r="J138" s="189"/>
      <c r="K138" s="189"/>
      <c r="L138" s="189"/>
      <c r="M138" s="189"/>
      <c r="N138" s="189"/>
      <c r="O138" s="189"/>
      <c r="P138" s="189"/>
      <c r="Q138" s="55">
        <f t="shared" si="15"/>
        <v>0</v>
      </c>
      <c r="R138" s="55">
        <f t="shared" si="16"/>
        <v>0</v>
      </c>
      <c r="S138" s="55">
        <f t="shared" si="17"/>
        <v>0</v>
      </c>
      <c r="T138" s="169" t="str">
        <f t="shared" si="13"/>
        <v/>
      </c>
      <c r="U138" s="11" t="b">
        <f t="shared" si="18"/>
        <v>0</v>
      </c>
      <c r="V138" s="34" t="str">
        <f t="shared" si="14"/>
        <v/>
      </c>
    </row>
    <row r="139" spans="1:22" ht="12.75" customHeight="1">
      <c r="A139" s="258"/>
      <c r="B139" s="5"/>
      <c r="C139" s="187"/>
      <c r="D139" s="5"/>
      <c r="E139" s="188"/>
      <c r="F139" s="5"/>
      <c r="G139" s="189"/>
      <c r="H139" s="189"/>
      <c r="I139" s="189"/>
      <c r="J139" s="189"/>
      <c r="K139" s="189"/>
      <c r="L139" s="189"/>
      <c r="M139" s="189"/>
      <c r="N139" s="189"/>
      <c r="O139" s="189"/>
      <c r="P139" s="189"/>
      <c r="Q139" s="55">
        <f t="shared" si="15"/>
        <v>0</v>
      </c>
      <c r="R139" s="55">
        <f t="shared" si="16"/>
        <v>0</v>
      </c>
      <c r="S139" s="55">
        <f t="shared" si="17"/>
        <v>0</v>
      </c>
      <c r="T139" s="169" t="str">
        <f t="shared" si="13"/>
        <v/>
      </c>
      <c r="U139" s="11" t="b">
        <f t="shared" si="18"/>
        <v>0</v>
      </c>
      <c r="V139" s="34" t="str">
        <f t="shared" si="14"/>
        <v/>
      </c>
    </row>
    <row r="140" spans="1:22" ht="12.75" customHeight="1">
      <c r="A140" s="258"/>
      <c r="B140" s="5"/>
      <c r="C140" s="187"/>
      <c r="D140" s="5"/>
      <c r="E140" s="188"/>
      <c r="F140" s="5"/>
      <c r="G140" s="189"/>
      <c r="H140" s="189"/>
      <c r="I140" s="189"/>
      <c r="J140" s="189"/>
      <c r="K140" s="189"/>
      <c r="L140" s="189"/>
      <c r="M140" s="189"/>
      <c r="N140" s="189"/>
      <c r="O140" s="189"/>
      <c r="P140" s="189"/>
      <c r="Q140" s="55">
        <f t="shared" si="15"/>
        <v>0</v>
      </c>
      <c r="R140" s="55">
        <f t="shared" si="16"/>
        <v>0</v>
      </c>
      <c r="S140" s="55">
        <f t="shared" si="17"/>
        <v>0</v>
      </c>
      <c r="T140" s="169" t="str">
        <f t="shared" si="13"/>
        <v/>
      </c>
      <c r="U140" s="11" t="b">
        <f t="shared" si="18"/>
        <v>0</v>
      </c>
      <c r="V140" s="34" t="str">
        <f t="shared" si="14"/>
        <v/>
      </c>
    </row>
    <row r="141" spans="1:22" ht="12.75" customHeight="1">
      <c r="A141" s="258"/>
      <c r="B141" s="5"/>
      <c r="C141" s="187"/>
      <c r="D141" s="5"/>
      <c r="E141" s="188"/>
      <c r="F141" s="5"/>
      <c r="G141" s="189"/>
      <c r="H141" s="189"/>
      <c r="I141" s="189"/>
      <c r="J141" s="189"/>
      <c r="K141" s="189"/>
      <c r="L141" s="189"/>
      <c r="M141" s="189"/>
      <c r="N141" s="189"/>
      <c r="O141" s="189"/>
      <c r="P141" s="189"/>
      <c r="Q141" s="55">
        <f t="shared" si="15"/>
        <v>0</v>
      </c>
      <c r="R141" s="55">
        <f t="shared" si="16"/>
        <v>0</v>
      </c>
      <c r="S141" s="55">
        <f t="shared" si="17"/>
        <v>0</v>
      </c>
      <c r="T141" s="169" t="str">
        <f t="shared" si="13"/>
        <v/>
      </c>
      <c r="U141" s="11" t="b">
        <f t="shared" si="18"/>
        <v>0</v>
      </c>
      <c r="V141" s="34" t="str">
        <f t="shared" si="14"/>
        <v/>
      </c>
    </row>
    <row r="142" spans="1:22" ht="12.75" customHeight="1">
      <c r="A142" s="258"/>
      <c r="B142" s="5"/>
      <c r="C142" s="187"/>
      <c r="D142" s="5"/>
      <c r="E142" s="188"/>
      <c r="F142" s="5"/>
      <c r="G142" s="189"/>
      <c r="H142" s="189"/>
      <c r="I142" s="189"/>
      <c r="J142" s="189"/>
      <c r="K142" s="189"/>
      <c r="L142" s="189"/>
      <c r="M142" s="189"/>
      <c r="N142" s="189"/>
      <c r="O142" s="189"/>
      <c r="P142" s="189"/>
      <c r="Q142" s="55">
        <f t="shared" si="15"/>
        <v>0</v>
      </c>
      <c r="R142" s="55">
        <f t="shared" si="16"/>
        <v>0</v>
      </c>
      <c r="S142" s="55">
        <f t="shared" si="17"/>
        <v>0</v>
      </c>
      <c r="T142" s="169" t="str">
        <f t="shared" si="13"/>
        <v/>
      </c>
      <c r="U142" s="11" t="b">
        <f t="shared" si="18"/>
        <v>0</v>
      </c>
      <c r="V142" s="34" t="str">
        <f t="shared" si="14"/>
        <v/>
      </c>
    </row>
    <row r="143" spans="1:22" ht="12.75" customHeight="1">
      <c r="A143" s="258"/>
      <c r="B143" s="5"/>
      <c r="C143" s="187"/>
      <c r="D143" s="5"/>
      <c r="E143" s="188"/>
      <c r="F143" s="5"/>
      <c r="G143" s="189"/>
      <c r="H143" s="189"/>
      <c r="I143" s="189"/>
      <c r="J143" s="189"/>
      <c r="K143" s="189"/>
      <c r="L143" s="189"/>
      <c r="M143" s="189"/>
      <c r="N143" s="189"/>
      <c r="O143" s="189"/>
      <c r="P143" s="189"/>
      <c r="Q143" s="55">
        <f t="shared" si="15"/>
        <v>0</v>
      </c>
      <c r="R143" s="55">
        <f t="shared" si="16"/>
        <v>0</v>
      </c>
      <c r="S143" s="55">
        <f t="shared" si="17"/>
        <v>0</v>
      </c>
      <c r="T143" s="169" t="str">
        <f t="shared" si="13"/>
        <v/>
      </c>
      <c r="U143" s="11" t="b">
        <f t="shared" si="18"/>
        <v>0</v>
      </c>
      <c r="V143" s="34" t="str">
        <f t="shared" si="14"/>
        <v/>
      </c>
    </row>
    <row r="144" spans="1:22" ht="12.75" customHeight="1">
      <c r="A144" s="258"/>
      <c r="B144" s="5"/>
      <c r="C144" s="187"/>
      <c r="D144" s="5"/>
      <c r="E144" s="188"/>
      <c r="F144" s="5"/>
      <c r="G144" s="189"/>
      <c r="H144" s="189"/>
      <c r="I144" s="189"/>
      <c r="J144" s="189"/>
      <c r="K144" s="189"/>
      <c r="L144" s="189"/>
      <c r="M144" s="189"/>
      <c r="N144" s="189"/>
      <c r="O144" s="189"/>
      <c r="P144" s="189"/>
      <c r="Q144" s="55">
        <f t="shared" si="15"/>
        <v>0</v>
      </c>
      <c r="R144" s="55">
        <f t="shared" si="16"/>
        <v>0</v>
      </c>
      <c r="S144" s="55">
        <f t="shared" si="17"/>
        <v>0</v>
      </c>
      <c r="T144" s="169" t="str">
        <f t="shared" si="13"/>
        <v/>
      </c>
      <c r="U144" s="11" t="b">
        <f t="shared" si="18"/>
        <v>0</v>
      </c>
      <c r="V144" s="34" t="str">
        <f t="shared" si="14"/>
        <v/>
      </c>
    </row>
    <row r="145" spans="1:22" ht="12.75" customHeight="1">
      <c r="A145" s="258"/>
      <c r="B145" s="5"/>
      <c r="C145" s="187"/>
      <c r="D145" s="5"/>
      <c r="E145" s="188"/>
      <c r="F145" s="5"/>
      <c r="G145" s="189"/>
      <c r="H145" s="189"/>
      <c r="I145" s="189"/>
      <c r="J145" s="189"/>
      <c r="K145" s="189"/>
      <c r="L145" s="189"/>
      <c r="M145" s="189"/>
      <c r="N145" s="189"/>
      <c r="O145" s="189"/>
      <c r="P145" s="189"/>
      <c r="Q145" s="55">
        <f t="shared" si="15"/>
        <v>0</v>
      </c>
      <c r="R145" s="55">
        <f t="shared" si="16"/>
        <v>0</v>
      </c>
      <c r="S145" s="55">
        <f t="shared" si="17"/>
        <v>0</v>
      </c>
      <c r="T145" s="169" t="str">
        <f t="shared" si="13"/>
        <v/>
      </c>
      <c r="U145" s="11" t="b">
        <f t="shared" si="18"/>
        <v>0</v>
      </c>
      <c r="V145" s="34" t="str">
        <f t="shared" si="14"/>
        <v/>
      </c>
    </row>
    <row r="146" spans="1:22" ht="12.75" customHeight="1">
      <c r="A146" s="258"/>
      <c r="B146" s="5"/>
      <c r="C146" s="187"/>
      <c r="D146" s="5"/>
      <c r="E146" s="188"/>
      <c r="F146" s="5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55">
        <f t="shared" si="15"/>
        <v>0</v>
      </c>
      <c r="R146" s="55">
        <f t="shared" si="16"/>
        <v>0</v>
      </c>
      <c r="S146" s="55">
        <f t="shared" si="17"/>
        <v>0</v>
      </c>
      <c r="T146" s="169" t="str">
        <f t="shared" si="13"/>
        <v/>
      </c>
      <c r="U146" s="11" t="b">
        <f t="shared" si="18"/>
        <v>0</v>
      </c>
      <c r="V146" s="34" t="str">
        <f t="shared" si="14"/>
        <v/>
      </c>
    </row>
    <row r="147" spans="1:22" ht="12.75" customHeight="1">
      <c r="A147" s="258"/>
      <c r="B147" s="5"/>
      <c r="C147" s="187"/>
      <c r="D147" s="5"/>
      <c r="E147" s="188"/>
      <c r="F147" s="5"/>
      <c r="G147" s="189"/>
      <c r="H147" s="189"/>
      <c r="I147" s="189"/>
      <c r="J147" s="189"/>
      <c r="K147" s="189"/>
      <c r="L147" s="189"/>
      <c r="M147" s="189"/>
      <c r="N147" s="189"/>
      <c r="O147" s="189"/>
      <c r="P147" s="189"/>
      <c r="Q147" s="55">
        <f t="shared" si="15"/>
        <v>0</v>
      </c>
      <c r="R147" s="55">
        <f t="shared" si="16"/>
        <v>0</v>
      </c>
      <c r="S147" s="55">
        <f t="shared" si="17"/>
        <v>0</v>
      </c>
      <c r="T147" s="169" t="str">
        <f t="shared" si="13"/>
        <v/>
      </c>
      <c r="U147" s="11" t="b">
        <f t="shared" si="18"/>
        <v>0</v>
      </c>
      <c r="V147" s="34" t="str">
        <f t="shared" si="14"/>
        <v/>
      </c>
    </row>
    <row r="148" spans="1:22" ht="12.75" customHeight="1">
      <c r="A148" s="258"/>
      <c r="B148" s="5"/>
      <c r="C148" s="187"/>
      <c r="D148" s="5"/>
      <c r="E148" s="188"/>
      <c r="F148" s="5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55">
        <f t="shared" si="15"/>
        <v>0</v>
      </c>
      <c r="R148" s="55">
        <f t="shared" si="16"/>
        <v>0</v>
      </c>
      <c r="S148" s="55">
        <f t="shared" si="17"/>
        <v>0</v>
      </c>
      <c r="T148" s="169" t="str">
        <f t="shared" si="13"/>
        <v/>
      </c>
      <c r="U148" s="11" t="b">
        <f t="shared" si="18"/>
        <v>0</v>
      </c>
      <c r="V148" s="34" t="str">
        <f t="shared" si="14"/>
        <v/>
      </c>
    </row>
    <row r="149" spans="1:22" ht="12.75" customHeight="1">
      <c r="A149" s="258"/>
      <c r="B149" s="5"/>
      <c r="C149" s="187"/>
      <c r="D149" s="5"/>
      <c r="E149" s="188"/>
      <c r="F149" s="5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55">
        <f t="shared" si="15"/>
        <v>0</v>
      </c>
      <c r="R149" s="55">
        <f t="shared" si="16"/>
        <v>0</v>
      </c>
      <c r="S149" s="55">
        <f t="shared" si="17"/>
        <v>0</v>
      </c>
      <c r="T149" s="169" t="str">
        <f t="shared" si="13"/>
        <v/>
      </c>
      <c r="U149" s="11" t="b">
        <f t="shared" si="18"/>
        <v>0</v>
      </c>
      <c r="V149" s="34" t="str">
        <f t="shared" si="14"/>
        <v/>
      </c>
    </row>
    <row r="150" spans="1:22" ht="12.75" customHeight="1">
      <c r="A150" s="258"/>
      <c r="B150" s="5"/>
      <c r="C150" s="187"/>
      <c r="D150" s="5"/>
      <c r="E150" s="188"/>
      <c r="F150" s="5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55">
        <f t="shared" si="15"/>
        <v>0</v>
      </c>
      <c r="R150" s="55">
        <f t="shared" si="16"/>
        <v>0</v>
      </c>
      <c r="S150" s="55">
        <f t="shared" si="17"/>
        <v>0</v>
      </c>
      <c r="T150" s="169" t="str">
        <f t="shared" si="13"/>
        <v/>
      </c>
      <c r="U150" s="11" t="b">
        <f t="shared" si="18"/>
        <v>0</v>
      </c>
      <c r="V150" s="34" t="str">
        <f t="shared" si="14"/>
        <v/>
      </c>
    </row>
    <row r="151" spans="1:22" ht="12.75" customHeight="1">
      <c r="A151" s="258"/>
      <c r="B151" s="5"/>
      <c r="C151" s="187"/>
      <c r="D151" s="5"/>
      <c r="E151" s="188"/>
      <c r="F151" s="5"/>
      <c r="G151" s="189"/>
      <c r="H151" s="189"/>
      <c r="I151" s="189"/>
      <c r="J151" s="189"/>
      <c r="K151" s="189"/>
      <c r="L151" s="189"/>
      <c r="M151" s="189"/>
      <c r="N151" s="189"/>
      <c r="O151" s="189"/>
      <c r="P151" s="189"/>
      <c r="Q151" s="55">
        <f t="shared" si="15"/>
        <v>0</v>
      </c>
      <c r="R151" s="55">
        <f t="shared" si="16"/>
        <v>0</v>
      </c>
      <c r="S151" s="55">
        <f t="shared" si="17"/>
        <v>0</v>
      </c>
      <c r="T151" s="169" t="str">
        <f t="shared" si="13"/>
        <v/>
      </c>
      <c r="U151" s="11" t="b">
        <f t="shared" si="18"/>
        <v>0</v>
      </c>
      <c r="V151" s="34" t="str">
        <f t="shared" si="14"/>
        <v/>
      </c>
    </row>
    <row r="152" spans="1:22" ht="12.75" customHeight="1">
      <c r="A152" s="258"/>
      <c r="B152" s="5"/>
      <c r="C152" s="187"/>
      <c r="D152" s="5"/>
      <c r="E152" s="188"/>
      <c r="F152" s="5"/>
      <c r="G152" s="189"/>
      <c r="H152" s="189"/>
      <c r="I152" s="189"/>
      <c r="J152" s="189"/>
      <c r="K152" s="189"/>
      <c r="L152" s="189"/>
      <c r="M152" s="189"/>
      <c r="N152" s="189"/>
      <c r="O152" s="189"/>
      <c r="P152" s="189"/>
      <c r="Q152" s="55">
        <f t="shared" si="15"/>
        <v>0</v>
      </c>
      <c r="R152" s="55">
        <f t="shared" si="16"/>
        <v>0</v>
      </c>
      <c r="S152" s="55">
        <f t="shared" si="17"/>
        <v>0</v>
      </c>
      <c r="T152" s="169" t="str">
        <f t="shared" si="13"/>
        <v/>
      </c>
      <c r="U152" s="11" t="b">
        <f t="shared" si="18"/>
        <v>0</v>
      </c>
      <c r="V152" s="34" t="str">
        <f t="shared" si="14"/>
        <v/>
      </c>
    </row>
    <row r="153" spans="1:22" ht="12.75" customHeight="1">
      <c r="A153" s="258"/>
      <c r="B153" s="5"/>
      <c r="C153" s="187"/>
      <c r="D153" s="5"/>
      <c r="E153" s="188"/>
      <c r="F153" s="5"/>
      <c r="G153" s="189"/>
      <c r="H153" s="189"/>
      <c r="I153" s="189"/>
      <c r="J153" s="189"/>
      <c r="K153" s="189"/>
      <c r="L153" s="189"/>
      <c r="M153" s="189"/>
      <c r="N153" s="189"/>
      <c r="O153" s="189"/>
      <c r="P153" s="189"/>
      <c r="Q153" s="55">
        <f t="shared" si="15"/>
        <v>0</v>
      </c>
      <c r="R153" s="55">
        <f t="shared" si="16"/>
        <v>0</v>
      </c>
      <c r="S153" s="55">
        <f t="shared" si="17"/>
        <v>0</v>
      </c>
      <c r="T153" s="169" t="str">
        <f t="shared" si="13"/>
        <v/>
      </c>
      <c r="U153" s="11" t="b">
        <f t="shared" si="18"/>
        <v>0</v>
      </c>
      <c r="V153" s="34" t="str">
        <f t="shared" si="14"/>
        <v/>
      </c>
    </row>
    <row r="154" spans="1:22" ht="12.75" customHeight="1">
      <c r="A154" s="258"/>
      <c r="B154" s="5"/>
      <c r="C154" s="187"/>
      <c r="D154" s="5"/>
      <c r="E154" s="188"/>
      <c r="F154" s="5"/>
      <c r="G154" s="189"/>
      <c r="H154" s="189"/>
      <c r="I154" s="189"/>
      <c r="J154" s="189"/>
      <c r="K154" s="189"/>
      <c r="L154" s="189"/>
      <c r="M154" s="189"/>
      <c r="N154" s="189"/>
      <c r="O154" s="189"/>
      <c r="P154" s="189"/>
      <c r="Q154" s="55">
        <f t="shared" si="15"/>
        <v>0</v>
      </c>
      <c r="R154" s="55">
        <f t="shared" si="16"/>
        <v>0</v>
      </c>
      <c r="S154" s="55">
        <f t="shared" si="17"/>
        <v>0</v>
      </c>
      <c r="T154" s="169" t="str">
        <f t="shared" si="13"/>
        <v/>
      </c>
      <c r="U154" s="11" t="b">
        <f t="shared" si="18"/>
        <v>0</v>
      </c>
      <c r="V154" s="34" t="str">
        <f t="shared" si="14"/>
        <v/>
      </c>
    </row>
    <row r="155" spans="1:22" ht="12.75" customHeight="1">
      <c r="A155" s="258"/>
      <c r="B155" s="5"/>
      <c r="C155" s="187"/>
      <c r="D155" s="5"/>
      <c r="E155" s="188"/>
      <c r="F155" s="5"/>
      <c r="G155" s="189"/>
      <c r="H155" s="189"/>
      <c r="I155" s="189"/>
      <c r="J155" s="189"/>
      <c r="K155" s="189"/>
      <c r="L155" s="189"/>
      <c r="M155" s="189"/>
      <c r="N155" s="189"/>
      <c r="O155" s="189"/>
      <c r="P155" s="189"/>
      <c r="Q155" s="55">
        <f t="shared" si="15"/>
        <v>0</v>
      </c>
      <c r="R155" s="55">
        <f t="shared" si="16"/>
        <v>0</v>
      </c>
      <c r="S155" s="55">
        <f t="shared" si="17"/>
        <v>0</v>
      </c>
      <c r="T155" s="169" t="str">
        <f t="shared" si="13"/>
        <v/>
      </c>
      <c r="U155" s="11" t="b">
        <f t="shared" si="18"/>
        <v>0</v>
      </c>
      <c r="V155" s="34" t="str">
        <f t="shared" si="14"/>
        <v/>
      </c>
    </row>
    <row r="156" spans="1:22" ht="12.75" customHeight="1">
      <c r="A156" s="258"/>
      <c r="B156" s="5"/>
      <c r="C156" s="187"/>
      <c r="D156" s="5"/>
      <c r="E156" s="188"/>
      <c r="F156" s="5"/>
      <c r="G156" s="189"/>
      <c r="H156" s="189"/>
      <c r="I156" s="189"/>
      <c r="J156" s="189"/>
      <c r="K156" s="189"/>
      <c r="L156" s="189"/>
      <c r="M156" s="189"/>
      <c r="N156" s="189"/>
      <c r="O156" s="189"/>
      <c r="P156" s="189"/>
      <c r="Q156" s="55">
        <f t="shared" si="15"/>
        <v>0</v>
      </c>
      <c r="R156" s="55">
        <f t="shared" si="16"/>
        <v>0</v>
      </c>
      <c r="S156" s="55">
        <f t="shared" si="17"/>
        <v>0</v>
      </c>
      <c r="T156" s="169" t="str">
        <f t="shared" si="13"/>
        <v/>
      </c>
      <c r="U156" s="11" t="b">
        <f t="shared" si="18"/>
        <v>0</v>
      </c>
      <c r="V156" s="34" t="str">
        <f t="shared" si="14"/>
        <v/>
      </c>
    </row>
    <row r="157" spans="1:22" ht="12.75" customHeight="1">
      <c r="A157" s="258"/>
      <c r="B157" s="5"/>
      <c r="C157" s="187"/>
      <c r="D157" s="5"/>
      <c r="E157" s="188"/>
      <c r="F157" s="5"/>
      <c r="G157" s="189"/>
      <c r="H157" s="189"/>
      <c r="I157" s="189"/>
      <c r="J157" s="189"/>
      <c r="K157" s="189"/>
      <c r="L157" s="189"/>
      <c r="M157" s="189"/>
      <c r="N157" s="189"/>
      <c r="O157" s="189"/>
      <c r="P157" s="189"/>
      <c r="Q157" s="55">
        <f t="shared" si="15"/>
        <v>0</v>
      </c>
      <c r="R157" s="55">
        <f t="shared" si="16"/>
        <v>0</v>
      </c>
      <c r="S157" s="55">
        <f t="shared" si="17"/>
        <v>0</v>
      </c>
      <c r="T157" s="169" t="str">
        <f t="shared" si="13"/>
        <v/>
      </c>
      <c r="U157" s="11" t="b">
        <f t="shared" si="18"/>
        <v>0</v>
      </c>
      <c r="V157" s="34" t="str">
        <f t="shared" si="14"/>
        <v/>
      </c>
    </row>
    <row r="158" spans="1:22" ht="12.75" customHeight="1">
      <c r="A158" s="258"/>
      <c r="B158" s="5"/>
      <c r="C158" s="187"/>
      <c r="D158" s="5"/>
      <c r="E158" s="188"/>
      <c r="F158" s="5"/>
      <c r="G158" s="189"/>
      <c r="H158" s="189"/>
      <c r="I158" s="189"/>
      <c r="J158" s="189"/>
      <c r="K158" s="189"/>
      <c r="L158" s="189"/>
      <c r="M158" s="189"/>
      <c r="N158" s="189"/>
      <c r="O158" s="189"/>
      <c r="P158" s="189"/>
      <c r="Q158" s="55">
        <f t="shared" si="15"/>
        <v>0</v>
      </c>
      <c r="R158" s="55">
        <f t="shared" si="16"/>
        <v>0</v>
      </c>
      <c r="S158" s="55">
        <f t="shared" si="17"/>
        <v>0</v>
      </c>
      <c r="T158" s="169" t="str">
        <f t="shared" si="13"/>
        <v/>
      </c>
      <c r="U158" s="11" t="b">
        <f t="shared" si="18"/>
        <v>0</v>
      </c>
      <c r="V158" s="34" t="str">
        <f t="shared" si="14"/>
        <v/>
      </c>
    </row>
    <row r="159" spans="1:22" ht="12.75" customHeight="1">
      <c r="A159" s="258"/>
      <c r="B159" s="5"/>
      <c r="C159" s="187"/>
      <c r="D159" s="5"/>
      <c r="E159" s="188"/>
      <c r="F159" s="5"/>
      <c r="G159" s="189"/>
      <c r="H159" s="189"/>
      <c r="I159" s="189"/>
      <c r="J159" s="189"/>
      <c r="K159" s="189"/>
      <c r="L159" s="189"/>
      <c r="M159" s="189"/>
      <c r="N159" s="189"/>
      <c r="O159" s="189"/>
      <c r="P159" s="189"/>
      <c r="Q159" s="55">
        <f t="shared" si="15"/>
        <v>0</v>
      </c>
      <c r="R159" s="55">
        <f t="shared" si="16"/>
        <v>0</v>
      </c>
      <c r="S159" s="55">
        <f t="shared" si="17"/>
        <v>0</v>
      </c>
      <c r="T159" s="169" t="str">
        <f t="shared" si="13"/>
        <v/>
      </c>
      <c r="U159" s="11" t="b">
        <f t="shared" si="18"/>
        <v>0</v>
      </c>
      <c r="V159" s="34" t="str">
        <f t="shared" si="14"/>
        <v/>
      </c>
    </row>
    <row r="160" spans="1:22" ht="12.75" customHeight="1">
      <c r="A160" s="258"/>
      <c r="B160" s="5"/>
      <c r="C160" s="187"/>
      <c r="D160" s="5"/>
      <c r="E160" s="188"/>
      <c r="F160" s="5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55">
        <f t="shared" si="15"/>
        <v>0</v>
      </c>
      <c r="R160" s="55">
        <f t="shared" si="16"/>
        <v>0</v>
      </c>
      <c r="S160" s="55">
        <f t="shared" si="17"/>
        <v>0</v>
      </c>
      <c r="T160" s="169" t="str">
        <f t="shared" si="13"/>
        <v/>
      </c>
      <c r="U160" s="11" t="b">
        <f t="shared" si="18"/>
        <v>0</v>
      </c>
      <c r="V160" s="34" t="str">
        <f t="shared" si="14"/>
        <v/>
      </c>
    </row>
    <row r="161" spans="1:22" ht="12.75" customHeight="1">
      <c r="A161" s="258"/>
      <c r="B161" s="5"/>
      <c r="C161" s="187"/>
      <c r="D161" s="5"/>
      <c r="E161" s="188"/>
      <c r="F161" s="5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55">
        <f t="shared" si="15"/>
        <v>0</v>
      </c>
      <c r="R161" s="55">
        <f t="shared" si="16"/>
        <v>0</v>
      </c>
      <c r="S161" s="55">
        <f t="shared" si="17"/>
        <v>0</v>
      </c>
      <c r="T161" s="169" t="str">
        <f t="shared" si="13"/>
        <v/>
      </c>
      <c r="U161" s="11" t="b">
        <f t="shared" si="18"/>
        <v>0</v>
      </c>
      <c r="V161" s="34" t="str">
        <f t="shared" si="14"/>
        <v/>
      </c>
    </row>
    <row r="162" spans="1:22" ht="12.75" customHeight="1">
      <c r="A162" s="258"/>
      <c r="B162" s="5"/>
      <c r="C162" s="187"/>
      <c r="D162" s="5"/>
      <c r="E162" s="188"/>
      <c r="F162" s="5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55">
        <f t="shared" si="15"/>
        <v>0</v>
      </c>
      <c r="R162" s="55">
        <f t="shared" si="16"/>
        <v>0</v>
      </c>
      <c r="S162" s="55">
        <f t="shared" si="17"/>
        <v>0</v>
      </c>
      <c r="T162" s="169" t="str">
        <f t="shared" si="13"/>
        <v/>
      </c>
      <c r="U162" s="11" t="b">
        <f t="shared" si="18"/>
        <v>0</v>
      </c>
      <c r="V162" s="34" t="str">
        <f t="shared" si="14"/>
        <v/>
      </c>
    </row>
    <row r="163" spans="1:22" ht="12.75" customHeight="1">
      <c r="A163" s="258"/>
      <c r="B163" s="5"/>
      <c r="C163" s="187"/>
      <c r="D163" s="5"/>
      <c r="E163" s="188"/>
      <c r="F163" s="5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55">
        <f t="shared" si="15"/>
        <v>0</v>
      </c>
      <c r="R163" s="55">
        <f t="shared" si="16"/>
        <v>0</v>
      </c>
      <c r="S163" s="55">
        <f t="shared" si="17"/>
        <v>0</v>
      </c>
      <c r="T163" s="169" t="str">
        <f t="shared" si="13"/>
        <v/>
      </c>
      <c r="U163" s="11" t="b">
        <f t="shared" si="18"/>
        <v>0</v>
      </c>
      <c r="V163" s="34" t="str">
        <f t="shared" si="14"/>
        <v/>
      </c>
    </row>
    <row r="164" spans="1:22" ht="12.75" customHeight="1">
      <c r="A164" s="258"/>
      <c r="B164" s="5"/>
      <c r="C164" s="187"/>
      <c r="D164" s="5"/>
      <c r="E164" s="188"/>
      <c r="F164" s="5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55">
        <f t="shared" si="15"/>
        <v>0</v>
      </c>
      <c r="R164" s="55">
        <f t="shared" si="16"/>
        <v>0</v>
      </c>
      <c r="S164" s="55">
        <f t="shared" si="17"/>
        <v>0</v>
      </c>
      <c r="T164" s="169" t="str">
        <f t="shared" si="13"/>
        <v/>
      </c>
      <c r="U164" s="11" t="b">
        <f t="shared" si="18"/>
        <v>0</v>
      </c>
      <c r="V164" s="34" t="str">
        <f t="shared" si="14"/>
        <v/>
      </c>
    </row>
    <row r="165" spans="1:22" ht="12.75" customHeight="1">
      <c r="A165" s="258"/>
      <c r="B165" s="5"/>
      <c r="C165" s="187"/>
      <c r="D165" s="5"/>
      <c r="E165" s="188"/>
      <c r="F165" s="5"/>
      <c r="G165" s="189"/>
      <c r="H165" s="189"/>
      <c r="I165" s="189"/>
      <c r="J165" s="189"/>
      <c r="K165" s="189"/>
      <c r="L165" s="189"/>
      <c r="M165" s="189"/>
      <c r="N165" s="189"/>
      <c r="O165" s="189"/>
      <c r="P165" s="189"/>
      <c r="Q165" s="55">
        <f t="shared" si="15"/>
        <v>0</v>
      </c>
      <c r="R165" s="55">
        <f t="shared" si="16"/>
        <v>0</v>
      </c>
      <c r="S165" s="55">
        <f t="shared" si="17"/>
        <v>0</v>
      </c>
      <c r="T165" s="169" t="str">
        <f t="shared" si="13"/>
        <v/>
      </c>
      <c r="U165" s="11" t="b">
        <f t="shared" si="18"/>
        <v>0</v>
      </c>
      <c r="V165" s="34" t="str">
        <f t="shared" si="14"/>
        <v/>
      </c>
    </row>
    <row r="166" spans="1:22" ht="12.75" customHeight="1">
      <c r="A166" s="258"/>
      <c r="B166" s="5"/>
      <c r="C166" s="187"/>
      <c r="D166" s="5"/>
      <c r="E166" s="188"/>
      <c r="F166" s="5"/>
      <c r="G166" s="189"/>
      <c r="H166" s="189"/>
      <c r="I166" s="189"/>
      <c r="J166" s="189"/>
      <c r="K166" s="189"/>
      <c r="L166" s="189"/>
      <c r="M166" s="189"/>
      <c r="N166" s="189"/>
      <c r="O166" s="189"/>
      <c r="P166" s="189"/>
      <c r="Q166" s="55">
        <f t="shared" si="15"/>
        <v>0</v>
      </c>
      <c r="R166" s="55">
        <f t="shared" si="16"/>
        <v>0</v>
      </c>
      <c r="S166" s="55">
        <f t="shared" si="17"/>
        <v>0</v>
      </c>
      <c r="T166" s="169" t="str">
        <f t="shared" si="13"/>
        <v/>
      </c>
      <c r="U166" s="11" t="b">
        <f t="shared" si="18"/>
        <v>0</v>
      </c>
      <c r="V166" s="34" t="str">
        <f t="shared" si="14"/>
        <v/>
      </c>
    </row>
    <row r="167" spans="1:22" ht="12.75" customHeight="1">
      <c r="A167" s="258"/>
      <c r="B167" s="5"/>
      <c r="C167" s="187"/>
      <c r="D167" s="5"/>
      <c r="E167" s="188"/>
      <c r="F167" s="5"/>
      <c r="G167" s="189"/>
      <c r="H167" s="189"/>
      <c r="I167" s="189"/>
      <c r="J167" s="189"/>
      <c r="K167" s="189"/>
      <c r="L167" s="189"/>
      <c r="M167" s="189"/>
      <c r="N167" s="189"/>
      <c r="O167" s="189"/>
      <c r="P167" s="189"/>
      <c r="Q167" s="55">
        <f t="shared" si="15"/>
        <v>0</v>
      </c>
      <c r="R167" s="55">
        <f t="shared" si="16"/>
        <v>0</v>
      </c>
      <c r="S167" s="55">
        <f t="shared" si="17"/>
        <v>0</v>
      </c>
      <c r="T167" s="169" t="str">
        <f t="shared" si="13"/>
        <v/>
      </c>
      <c r="U167" s="11" t="b">
        <f t="shared" si="18"/>
        <v>0</v>
      </c>
      <c r="V167" s="34" t="str">
        <f t="shared" si="14"/>
        <v/>
      </c>
    </row>
    <row r="168" spans="1:22" ht="12.75" customHeight="1">
      <c r="A168" s="258"/>
      <c r="B168" s="5"/>
      <c r="C168" s="187"/>
      <c r="D168" s="5"/>
      <c r="E168" s="188"/>
      <c r="F168" s="5"/>
      <c r="G168" s="189"/>
      <c r="H168" s="189"/>
      <c r="I168" s="189"/>
      <c r="J168" s="189"/>
      <c r="K168" s="189"/>
      <c r="L168" s="189"/>
      <c r="M168" s="189"/>
      <c r="N168" s="189"/>
      <c r="O168" s="189"/>
      <c r="P168" s="189"/>
      <c r="Q168" s="55">
        <f t="shared" si="15"/>
        <v>0</v>
      </c>
      <c r="R168" s="55">
        <f t="shared" si="16"/>
        <v>0</v>
      </c>
      <c r="S168" s="55">
        <f t="shared" si="17"/>
        <v>0</v>
      </c>
      <c r="T168" s="169" t="str">
        <f t="shared" si="13"/>
        <v/>
      </c>
      <c r="U168" s="11" t="b">
        <f t="shared" si="18"/>
        <v>0</v>
      </c>
      <c r="V168" s="34" t="str">
        <f t="shared" si="14"/>
        <v/>
      </c>
    </row>
    <row r="169" spans="1:22" ht="12.75" customHeight="1">
      <c r="A169" s="258"/>
      <c r="B169" s="5"/>
      <c r="C169" s="187"/>
      <c r="D169" s="5"/>
      <c r="E169" s="188"/>
      <c r="F169" s="5"/>
      <c r="G169" s="189"/>
      <c r="H169" s="189"/>
      <c r="I169" s="189"/>
      <c r="J169" s="189"/>
      <c r="K169" s="189"/>
      <c r="L169" s="189"/>
      <c r="M169" s="189"/>
      <c r="N169" s="189"/>
      <c r="O169" s="189"/>
      <c r="P169" s="189"/>
      <c r="Q169" s="55">
        <f t="shared" si="15"/>
        <v>0</v>
      </c>
      <c r="R169" s="55">
        <f t="shared" si="16"/>
        <v>0</v>
      </c>
      <c r="S169" s="55">
        <f t="shared" si="17"/>
        <v>0</v>
      </c>
      <c r="T169" s="169" t="str">
        <f t="shared" si="13"/>
        <v/>
      </c>
      <c r="U169" s="11" t="b">
        <f t="shared" si="18"/>
        <v>0</v>
      </c>
      <c r="V169" s="34" t="str">
        <f t="shared" si="14"/>
        <v/>
      </c>
    </row>
    <row r="170" spans="1:22" ht="12.75" customHeight="1">
      <c r="A170" s="258"/>
      <c r="B170" s="5"/>
      <c r="C170" s="187"/>
      <c r="D170" s="5"/>
      <c r="E170" s="188"/>
      <c r="F170" s="5"/>
      <c r="G170" s="189"/>
      <c r="H170" s="189"/>
      <c r="I170" s="189"/>
      <c r="J170" s="189"/>
      <c r="K170" s="189"/>
      <c r="L170" s="189"/>
      <c r="M170" s="189"/>
      <c r="N170" s="189"/>
      <c r="O170" s="189"/>
      <c r="P170" s="189"/>
      <c r="Q170" s="55">
        <f t="shared" si="15"/>
        <v>0</v>
      </c>
      <c r="R170" s="55">
        <f t="shared" si="16"/>
        <v>0</v>
      </c>
      <c r="S170" s="55">
        <f t="shared" si="17"/>
        <v>0</v>
      </c>
      <c r="T170" s="169" t="str">
        <f t="shared" si="13"/>
        <v/>
      </c>
      <c r="U170" s="11" t="b">
        <f t="shared" si="18"/>
        <v>0</v>
      </c>
      <c r="V170" s="34" t="str">
        <f t="shared" si="14"/>
        <v/>
      </c>
    </row>
    <row r="171" spans="1:22" ht="12.75" customHeight="1">
      <c r="A171" s="258"/>
      <c r="B171" s="5"/>
      <c r="C171" s="187"/>
      <c r="D171" s="5"/>
      <c r="E171" s="188"/>
      <c r="F171" s="5"/>
      <c r="G171" s="189"/>
      <c r="H171" s="189"/>
      <c r="I171" s="189"/>
      <c r="J171" s="189"/>
      <c r="K171" s="189"/>
      <c r="L171" s="189"/>
      <c r="M171" s="189"/>
      <c r="N171" s="189"/>
      <c r="O171" s="189"/>
      <c r="P171" s="189"/>
      <c r="Q171" s="55">
        <f t="shared" si="15"/>
        <v>0</v>
      </c>
      <c r="R171" s="55">
        <f t="shared" si="16"/>
        <v>0</v>
      </c>
      <c r="S171" s="55">
        <f t="shared" si="17"/>
        <v>0</v>
      </c>
      <c r="T171" s="169" t="str">
        <f t="shared" si="13"/>
        <v/>
      </c>
      <c r="U171" s="11" t="b">
        <f t="shared" si="18"/>
        <v>0</v>
      </c>
      <c r="V171" s="34" t="str">
        <f t="shared" si="14"/>
        <v/>
      </c>
    </row>
    <row r="172" spans="1:22" ht="12.75" customHeight="1">
      <c r="A172" s="258"/>
      <c r="B172" s="5"/>
      <c r="C172" s="187"/>
      <c r="D172" s="5"/>
      <c r="E172" s="188"/>
      <c r="F172" s="5"/>
      <c r="G172" s="189"/>
      <c r="H172" s="189"/>
      <c r="I172" s="189"/>
      <c r="J172" s="189"/>
      <c r="K172" s="189"/>
      <c r="L172" s="189"/>
      <c r="M172" s="189"/>
      <c r="N172" s="189"/>
      <c r="O172" s="189"/>
      <c r="P172" s="189"/>
      <c r="Q172" s="55">
        <f t="shared" si="15"/>
        <v>0</v>
      </c>
      <c r="R172" s="55">
        <f t="shared" si="16"/>
        <v>0</v>
      </c>
      <c r="S172" s="55">
        <f t="shared" si="17"/>
        <v>0</v>
      </c>
      <c r="T172" s="169" t="str">
        <f t="shared" si="13"/>
        <v/>
      </c>
      <c r="U172" s="11" t="b">
        <f t="shared" si="18"/>
        <v>0</v>
      </c>
      <c r="V172" s="34" t="str">
        <f t="shared" si="14"/>
        <v/>
      </c>
    </row>
    <row r="173" spans="1:22" ht="12.75" customHeight="1">
      <c r="A173" s="258"/>
      <c r="B173" s="5"/>
      <c r="C173" s="187"/>
      <c r="D173" s="5"/>
      <c r="E173" s="188"/>
      <c r="F173" s="5"/>
      <c r="G173" s="189"/>
      <c r="H173" s="189"/>
      <c r="I173" s="189"/>
      <c r="J173" s="189"/>
      <c r="K173" s="189"/>
      <c r="L173" s="189"/>
      <c r="M173" s="189"/>
      <c r="N173" s="189"/>
      <c r="O173" s="189"/>
      <c r="P173" s="189"/>
      <c r="Q173" s="55">
        <f t="shared" si="15"/>
        <v>0</v>
      </c>
      <c r="R173" s="55">
        <f t="shared" si="16"/>
        <v>0</v>
      </c>
      <c r="S173" s="55">
        <f t="shared" si="17"/>
        <v>0</v>
      </c>
      <c r="T173" s="169" t="str">
        <f t="shared" si="13"/>
        <v/>
      </c>
      <c r="U173" s="11" t="b">
        <f t="shared" si="18"/>
        <v>0</v>
      </c>
      <c r="V173" s="34" t="str">
        <f t="shared" si="14"/>
        <v/>
      </c>
    </row>
    <row r="174" spans="1:22" ht="12.75" customHeight="1">
      <c r="A174" s="258"/>
      <c r="B174" s="5"/>
      <c r="C174" s="187"/>
      <c r="D174" s="5"/>
      <c r="E174" s="188"/>
      <c r="F174" s="5"/>
      <c r="G174" s="189"/>
      <c r="H174" s="189"/>
      <c r="I174" s="189"/>
      <c r="J174" s="189"/>
      <c r="K174" s="189"/>
      <c r="L174" s="189"/>
      <c r="M174" s="189"/>
      <c r="N174" s="189"/>
      <c r="O174" s="189"/>
      <c r="P174" s="189"/>
      <c r="Q174" s="55">
        <f t="shared" si="15"/>
        <v>0</v>
      </c>
      <c r="R174" s="55">
        <f t="shared" si="16"/>
        <v>0</v>
      </c>
      <c r="S174" s="55">
        <f t="shared" si="17"/>
        <v>0</v>
      </c>
      <c r="T174" s="169" t="str">
        <f t="shared" si="13"/>
        <v/>
      </c>
      <c r="U174" s="11" t="b">
        <f t="shared" si="18"/>
        <v>0</v>
      </c>
      <c r="V174" s="34" t="str">
        <f t="shared" si="14"/>
        <v/>
      </c>
    </row>
    <row r="175" spans="1:22" ht="12.75" customHeight="1">
      <c r="A175" s="258"/>
      <c r="B175" s="5"/>
      <c r="C175" s="187"/>
      <c r="D175" s="5"/>
      <c r="E175" s="188"/>
      <c r="F175" s="5"/>
      <c r="G175" s="189"/>
      <c r="H175" s="189"/>
      <c r="I175" s="189"/>
      <c r="J175" s="189"/>
      <c r="K175" s="189"/>
      <c r="L175" s="189"/>
      <c r="M175" s="189"/>
      <c r="N175" s="189"/>
      <c r="O175" s="189"/>
      <c r="P175" s="189"/>
      <c r="Q175" s="55">
        <f t="shared" si="15"/>
        <v>0</v>
      </c>
      <c r="R175" s="55">
        <f t="shared" si="16"/>
        <v>0</v>
      </c>
      <c r="S175" s="55">
        <f t="shared" si="17"/>
        <v>0</v>
      </c>
      <c r="T175" s="169" t="str">
        <f t="shared" si="13"/>
        <v/>
      </c>
      <c r="U175" s="11" t="b">
        <f t="shared" si="18"/>
        <v>0</v>
      </c>
      <c r="V175" s="34" t="str">
        <f t="shared" si="14"/>
        <v/>
      </c>
    </row>
    <row r="176" spans="1:22" ht="12.75" customHeight="1">
      <c r="A176" s="258"/>
      <c r="B176" s="5"/>
      <c r="C176" s="187"/>
      <c r="D176" s="5"/>
      <c r="E176" s="188"/>
      <c r="F176" s="5"/>
      <c r="G176" s="189"/>
      <c r="H176" s="189"/>
      <c r="I176" s="189"/>
      <c r="J176" s="189"/>
      <c r="K176" s="189"/>
      <c r="L176" s="189"/>
      <c r="M176" s="189"/>
      <c r="N176" s="189"/>
      <c r="O176" s="189"/>
      <c r="P176" s="189"/>
      <c r="Q176" s="55">
        <f t="shared" si="15"/>
        <v>0</v>
      </c>
      <c r="R176" s="55">
        <f t="shared" si="16"/>
        <v>0</v>
      </c>
      <c r="S176" s="55">
        <f t="shared" si="17"/>
        <v>0</v>
      </c>
      <c r="T176" s="169" t="str">
        <f t="shared" si="13"/>
        <v/>
      </c>
      <c r="U176" s="11" t="b">
        <f t="shared" si="18"/>
        <v>0</v>
      </c>
      <c r="V176" s="34" t="str">
        <f t="shared" si="14"/>
        <v/>
      </c>
    </row>
    <row r="177" spans="1:22" ht="12.75" customHeight="1">
      <c r="A177" s="258"/>
      <c r="B177" s="5"/>
      <c r="C177" s="187"/>
      <c r="D177" s="5"/>
      <c r="E177" s="188"/>
      <c r="F177" s="5"/>
      <c r="G177" s="189"/>
      <c r="H177" s="189"/>
      <c r="I177" s="189"/>
      <c r="J177" s="189"/>
      <c r="K177" s="189"/>
      <c r="L177" s="189"/>
      <c r="M177" s="189"/>
      <c r="N177" s="189"/>
      <c r="O177" s="189"/>
      <c r="P177" s="189"/>
      <c r="Q177" s="55">
        <f t="shared" si="15"/>
        <v>0</v>
      </c>
      <c r="R177" s="55">
        <f t="shared" si="16"/>
        <v>0</v>
      </c>
      <c r="S177" s="55">
        <f t="shared" si="17"/>
        <v>0</v>
      </c>
      <c r="T177" s="169" t="str">
        <f t="shared" si="13"/>
        <v/>
      </c>
      <c r="U177" s="11" t="b">
        <f t="shared" si="18"/>
        <v>0</v>
      </c>
      <c r="V177" s="34" t="str">
        <f t="shared" si="14"/>
        <v/>
      </c>
    </row>
    <row r="178" spans="1:22" ht="12.75" customHeight="1">
      <c r="A178" s="258"/>
      <c r="B178" s="5"/>
      <c r="C178" s="187"/>
      <c r="D178" s="5"/>
      <c r="E178" s="188"/>
      <c r="F178" s="5"/>
      <c r="G178" s="189"/>
      <c r="H178" s="189"/>
      <c r="I178" s="189"/>
      <c r="J178" s="189"/>
      <c r="K178" s="189"/>
      <c r="L178" s="189"/>
      <c r="M178" s="189"/>
      <c r="N178" s="189"/>
      <c r="O178" s="189"/>
      <c r="P178" s="189"/>
      <c r="Q178" s="55">
        <f t="shared" si="15"/>
        <v>0</v>
      </c>
      <c r="R178" s="55">
        <f t="shared" si="16"/>
        <v>0</v>
      </c>
      <c r="S178" s="55">
        <f t="shared" si="17"/>
        <v>0</v>
      </c>
      <c r="T178" s="169" t="str">
        <f t="shared" si="13"/>
        <v/>
      </c>
      <c r="U178" s="11" t="b">
        <f t="shared" si="18"/>
        <v>0</v>
      </c>
      <c r="V178" s="34" t="str">
        <f t="shared" si="14"/>
        <v/>
      </c>
    </row>
    <row r="179" spans="1:22" ht="12.75" customHeight="1">
      <c r="A179" s="258"/>
      <c r="B179" s="5"/>
      <c r="C179" s="187"/>
      <c r="D179" s="5"/>
      <c r="E179" s="188"/>
      <c r="F179" s="5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55">
        <f t="shared" si="15"/>
        <v>0</v>
      </c>
      <c r="R179" s="55">
        <f t="shared" si="16"/>
        <v>0</v>
      </c>
      <c r="S179" s="55">
        <f t="shared" si="17"/>
        <v>0</v>
      </c>
      <c r="T179" s="169" t="str">
        <f t="shared" si="13"/>
        <v/>
      </c>
      <c r="U179" s="11" t="b">
        <f t="shared" si="18"/>
        <v>0</v>
      </c>
      <c r="V179" s="34" t="str">
        <f t="shared" si="14"/>
        <v/>
      </c>
    </row>
    <row r="180" spans="1:22" ht="12.75" customHeight="1">
      <c r="A180" s="258"/>
      <c r="B180" s="5"/>
      <c r="C180" s="187"/>
      <c r="D180" s="5"/>
      <c r="E180" s="188"/>
      <c r="F180" s="5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55">
        <f t="shared" si="15"/>
        <v>0</v>
      </c>
      <c r="R180" s="55">
        <f t="shared" si="16"/>
        <v>0</v>
      </c>
      <c r="S180" s="55">
        <f t="shared" si="17"/>
        <v>0</v>
      </c>
      <c r="T180" s="169" t="str">
        <f t="shared" si="13"/>
        <v/>
      </c>
      <c r="U180" s="11" t="b">
        <f t="shared" si="18"/>
        <v>0</v>
      </c>
      <c r="V180" s="34" t="str">
        <f t="shared" si="14"/>
        <v/>
      </c>
    </row>
    <row r="181" spans="1:22" ht="12.75" customHeight="1">
      <c r="A181" s="258"/>
      <c r="B181" s="5"/>
      <c r="C181" s="187"/>
      <c r="D181" s="5"/>
      <c r="E181" s="188"/>
      <c r="F181" s="5"/>
      <c r="G181" s="189"/>
      <c r="H181" s="189"/>
      <c r="I181" s="189"/>
      <c r="J181" s="189"/>
      <c r="K181" s="189"/>
      <c r="L181" s="189"/>
      <c r="M181" s="189"/>
      <c r="N181" s="189"/>
      <c r="O181" s="189"/>
      <c r="P181" s="189"/>
      <c r="Q181" s="55">
        <f t="shared" si="15"/>
        <v>0</v>
      </c>
      <c r="R181" s="55">
        <f t="shared" si="16"/>
        <v>0</v>
      </c>
      <c r="S181" s="55">
        <f t="shared" si="17"/>
        <v>0</v>
      </c>
      <c r="T181" s="169" t="str">
        <f t="shared" si="13"/>
        <v/>
      </c>
      <c r="U181" s="11" t="b">
        <f t="shared" si="18"/>
        <v>0</v>
      </c>
      <c r="V181" s="34" t="str">
        <f t="shared" si="14"/>
        <v/>
      </c>
    </row>
    <row r="182" spans="1:22" ht="12.75" customHeight="1">
      <c r="A182" s="258"/>
      <c r="B182" s="5"/>
      <c r="C182" s="187"/>
      <c r="D182" s="5"/>
      <c r="E182" s="188"/>
      <c r="F182" s="5"/>
      <c r="G182" s="189"/>
      <c r="H182" s="189"/>
      <c r="I182" s="189"/>
      <c r="J182" s="189"/>
      <c r="K182" s="189"/>
      <c r="L182" s="189"/>
      <c r="M182" s="189"/>
      <c r="N182" s="189"/>
      <c r="O182" s="189"/>
      <c r="P182" s="189"/>
      <c r="Q182" s="55">
        <f t="shared" si="15"/>
        <v>0</v>
      </c>
      <c r="R182" s="55">
        <f t="shared" si="16"/>
        <v>0</v>
      </c>
      <c r="S182" s="55">
        <f t="shared" si="17"/>
        <v>0</v>
      </c>
      <c r="T182" s="169" t="str">
        <f t="shared" si="13"/>
        <v/>
      </c>
      <c r="U182" s="11" t="b">
        <f t="shared" si="18"/>
        <v>0</v>
      </c>
      <c r="V182" s="34" t="str">
        <f t="shared" si="14"/>
        <v/>
      </c>
    </row>
    <row r="183" spans="1:22" ht="12.75" customHeight="1">
      <c r="A183" s="258"/>
      <c r="B183" s="5"/>
      <c r="C183" s="187"/>
      <c r="D183" s="5"/>
      <c r="E183" s="188"/>
      <c r="F183" s="5"/>
      <c r="G183" s="189"/>
      <c r="H183" s="189"/>
      <c r="I183" s="189"/>
      <c r="J183" s="189"/>
      <c r="K183" s="189"/>
      <c r="L183" s="189"/>
      <c r="M183" s="189"/>
      <c r="N183" s="189"/>
      <c r="O183" s="189"/>
      <c r="P183" s="189"/>
      <c r="Q183" s="55">
        <f t="shared" si="15"/>
        <v>0</v>
      </c>
      <c r="R183" s="55">
        <f t="shared" si="16"/>
        <v>0</v>
      </c>
      <c r="S183" s="55">
        <f t="shared" si="17"/>
        <v>0</v>
      </c>
      <c r="T183" s="169" t="str">
        <f t="shared" si="13"/>
        <v/>
      </c>
      <c r="U183" s="11" t="b">
        <f t="shared" si="18"/>
        <v>0</v>
      </c>
      <c r="V183" s="34" t="str">
        <f t="shared" si="14"/>
        <v/>
      </c>
    </row>
    <row r="184" spans="1:22" ht="12.75" customHeight="1">
      <c r="A184" s="258"/>
      <c r="B184" s="5"/>
      <c r="C184" s="187"/>
      <c r="D184" s="5"/>
      <c r="E184" s="188"/>
      <c r="F184" s="5"/>
      <c r="G184" s="189"/>
      <c r="H184" s="189"/>
      <c r="I184" s="189"/>
      <c r="J184" s="189"/>
      <c r="K184" s="189"/>
      <c r="L184" s="189"/>
      <c r="M184" s="189"/>
      <c r="N184" s="189"/>
      <c r="O184" s="189"/>
      <c r="P184" s="189"/>
      <c r="Q184" s="55">
        <f t="shared" si="15"/>
        <v>0</v>
      </c>
      <c r="R184" s="55">
        <f t="shared" si="16"/>
        <v>0</v>
      </c>
      <c r="S184" s="55">
        <f t="shared" si="17"/>
        <v>0</v>
      </c>
      <c r="T184" s="169" t="str">
        <f t="shared" si="13"/>
        <v/>
      </c>
      <c r="U184" s="11" t="b">
        <f t="shared" si="18"/>
        <v>0</v>
      </c>
      <c r="V184" s="34" t="str">
        <f t="shared" si="14"/>
        <v/>
      </c>
    </row>
    <row r="185" spans="1:22" ht="12.75" customHeight="1">
      <c r="A185" s="258"/>
      <c r="B185" s="5"/>
      <c r="C185" s="187"/>
      <c r="D185" s="5"/>
      <c r="E185" s="188"/>
      <c r="F185" s="5"/>
      <c r="G185" s="189"/>
      <c r="H185" s="189"/>
      <c r="I185" s="189"/>
      <c r="J185" s="189"/>
      <c r="K185" s="189"/>
      <c r="L185" s="189"/>
      <c r="M185" s="189"/>
      <c r="N185" s="189"/>
      <c r="O185" s="189"/>
      <c r="P185" s="189"/>
      <c r="Q185" s="55">
        <f t="shared" si="15"/>
        <v>0</v>
      </c>
      <c r="R185" s="55">
        <f t="shared" si="16"/>
        <v>0</v>
      </c>
      <c r="S185" s="55">
        <f t="shared" si="17"/>
        <v>0</v>
      </c>
      <c r="T185" s="169" t="str">
        <f t="shared" si="13"/>
        <v/>
      </c>
      <c r="U185" s="11" t="b">
        <f t="shared" si="18"/>
        <v>0</v>
      </c>
      <c r="V185" s="34" t="str">
        <f t="shared" si="14"/>
        <v/>
      </c>
    </row>
    <row r="186" spans="1:22" ht="12.75" customHeight="1">
      <c r="A186" s="258"/>
      <c r="B186" s="5"/>
      <c r="C186" s="187"/>
      <c r="D186" s="5"/>
      <c r="E186" s="188"/>
      <c r="F186" s="5"/>
      <c r="G186" s="189"/>
      <c r="H186" s="189"/>
      <c r="I186" s="189"/>
      <c r="J186" s="189"/>
      <c r="K186" s="189"/>
      <c r="L186" s="189"/>
      <c r="M186" s="189"/>
      <c r="N186" s="189"/>
      <c r="O186" s="189"/>
      <c r="P186" s="189"/>
      <c r="Q186" s="55">
        <f t="shared" si="15"/>
        <v>0</v>
      </c>
      <c r="R186" s="55">
        <f t="shared" si="16"/>
        <v>0</v>
      </c>
      <c r="S186" s="55">
        <f t="shared" si="17"/>
        <v>0</v>
      </c>
      <c r="T186" s="169" t="str">
        <f t="shared" si="13"/>
        <v/>
      </c>
      <c r="U186" s="11" t="b">
        <f t="shared" si="18"/>
        <v>0</v>
      </c>
      <c r="V186" s="34" t="str">
        <f t="shared" si="14"/>
        <v/>
      </c>
    </row>
    <row r="187" spans="1:22" ht="12.75" customHeight="1">
      <c r="A187" s="258"/>
      <c r="B187" s="5"/>
      <c r="C187" s="187"/>
      <c r="D187" s="5"/>
      <c r="E187" s="188"/>
      <c r="F187" s="5"/>
      <c r="G187" s="189"/>
      <c r="H187" s="189"/>
      <c r="I187" s="189"/>
      <c r="J187" s="189"/>
      <c r="K187" s="189"/>
      <c r="L187" s="189"/>
      <c r="M187" s="189"/>
      <c r="N187" s="189"/>
      <c r="O187" s="189"/>
      <c r="P187" s="189"/>
      <c r="Q187" s="55">
        <f t="shared" si="15"/>
        <v>0</v>
      </c>
      <c r="R187" s="55">
        <f t="shared" si="16"/>
        <v>0</v>
      </c>
      <c r="S187" s="55">
        <f t="shared" si="17"/>
        <v>0</v>
      </c>
      <c r="T187" s="169" t="str">
        <f t="shared" si="13"/>
        <v/>
      </c>
      <c r="U187" s="11" t="b">
        <f t="shared" si="18"/>
        <v>0</v>
      </c>
      <c r="V187" s="34" t="str">
        <f t="shared" si="14"/>
        <v/>
      </c>
    </row>
    <row r="188" spans="1:22" ht="12.75" customHeight="1">
      <c r="A188" s="258"/>
      <c r="B188" s="5"/>
      <c r="C188" s="187"/>
      <c r="D188" s="5"/>
      <c r="E188" s="188"/>
      <c r="F188" s="5"/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55">
        <f t="shared" si="15"/>
        <v>0</v>
      </c>
      <c r="R188" s="55">
        <f t="shared" si="16"/>
        <v>0</v>
      </c>
      <c r="S188" s="55">
        <f t="shared" si="17"/>
        <v>0</v>
      </c>
      <c r="T188" s="169" t="str">
        <f t="shared" si="13"/>
        <v/>
      </c>
      <c r="U188" s="11" t="b">
        <f t="shared" si="18"/>
        <v>0</v>
      </c>
      <c r="V188" s="34" t="str">
        <f t="shared" si="14"/>
        <v/>
      </c>
    </row>
    <row r="189" spans="1:22" ht="12.75" customHeight="1">
      <c r="A189" s="258"/>
      <c r="B189" s="5"/>
      <c r="C189" s="187"/>
      <c r="D189" s="5"/>
      <c r="E189" s="188"/>
      <c r="F189" s="5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55">
        <f t="shared" si="15"/>
        <v>0</v>
      </c>
      <c r="R189" s="55">
        <f t="shared" si="16"/>
        <v>0</v>
      </c>
      <c r="S189" s="55">
        <f t="shared" si="17"/>
        <v>0</v>
      </c>
      <c r="T189" s="169" t="str">
        <f t="shared" si="13"/>
        <v/>
      </c>
      <c r="U189" s="11" t="b">
        <f t="shared" si="18"/>
        <v>0</v>
      </c>
      <c r="V189" s="34" t="str">
        <f t="shared" si="14"/>
        <v/>
      </c>
    </row>
    <row r="190" spans="1:22" ht="12.75" customHeight="1">
      <c r="A190" s="258"/>
      <c r="B190" s="5"/>
      <c r="C190" s="187"/>
      <c r="D190" s="5"/>
      <c r="E190" s="188"/>
      <c r="F190" s="5"/>
      <c r="G190" s="189"/>
      <c r="H190" s="189"/>
      <c r="I190" s="189"/>
      <c r="J190" s="189"/>
      <c r="K190" s="189"/>
      <c r="L190" s="189"/>
      <c r="M190" s="189"/>
      <c r="N190" s="189"/>
      <c r="O190" s="189"/>
      <c r="P190" s="189"/>
      <c r="Q190" s="55">
        <f t="shared" si="15"/>
        <v>0</v>
      </c>
      <c r="R190" s="55">
        <f t="shared" si="16"/>
        <v>0</v>
      </c>
      <c r="S190" s="55">
        <f t="shared" si="17"/>
        <v>0</v>
      </c>
      <c r="T190" s="169" t="str">
        <f t="shared" si="13"/>
        <v/>
      </c>
      <c r="U190" s="11" t="b">
        <f t="shared" si="18"/>
        <v>0</v>
      </c>
      <c r="V190" s="34" t="str">
        <f t="shared" si="14"/>
        <v/>
      </c>
    </row>
    <row r="191" spans="1:22" ht="12.75" customHeight="1">
      <c r="A191" s="258"/>
      <c r="B191" s="5"/>
      <c r="C191" s="187"/>
      <c r="D191" s="5"/>
      <c r="E191" s="188"/>
      <c r="F191" s="5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55">
        <f t="shared" si="15"/>
        <v>0</v>
      </c>
      <c r="R191" s="55">
        <f t="shared" si="16"/>
        <v>0</v>
      </c>
      <c r="S191" s="55">
        <f t="shared" si="17"/>
        <v>0</v>
      </c>
      <c r="T191" s="169" t="str">
        <f t="shared" si="13"/>
        <v/>
      </c>
      <c r="U191" s="11" t="b">
        <f t="shared" si="18"/>
        <v>0</v>
      </c>
      <c r="V191" s="34" t="str">
        <f t="shared" si="14"/>
        <v/>
      </c>
    </row>
    <row r="192" spans="1:22" ht="12.75" customHeight="1">
      <c r="A192" s="258"/>
      <c r="B192" s="5"/>
      <c r="C192" s="187"/>
      <c r="D192" s="5"/>
      <c r="E192" s="188"/>
      <c r="F192" s="5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55">
        <f t="shared" si="15"/>
        <v>0</v>
      </c>
      <c r="R192" s="55">
        <f t="shared" si="16"/>
        <v>0</v>
      </c>
      <c r="S192" s="55">
        <f t="shared" si="17"/>
        <v>0</v>
      </c>
      <c r="T192" s="169" t="str">
        <f t="shared" si="13"/>
        <v/>
      </c>
      <c r="U192" s="11" t="b">
        <f t="shared" si="18"/>
        <v>0</v>
      </c>
      <c r="V192" s="34" t="str">
        <f t="shared" si="14"/>
        <v/>
      </c>
    </row>
    <row r="193" spans="1:22" ht="12.75" customHeight="1">
      <c r="A193" s="258"/>
      <c r="B193" s="5"/>
      <c r="C193" s="187"/>
      <c r="D193" s="5"/>
      <c r="E193" s="188"/>
      <c r="F193" s="5"/>
      <c r="G193" s="189"/>
      <c r="H193" s="189"/>
      <c r="I193" s="189"/>
      <c r="J193" s="189"/>
      <c r="K193" s="189"/>
      <c r="L193" s="189"/>
      <c r="M193" s="189"/>
      <c r="N193" s="189"/>
      <c r="O193" s="189"/>
      <c r="P193" s="189"/>
      <c r="Q193" s="55">
        <f t="shared" si="15"/>
        <v>0</v>
      </c>
      <c r="R193" s="55">
        <f t="shared" si="16"/>
        <v>0</v>
      </c>
      <c r="S193" s="55">
        <f t="shared" si="17"/>
        <v>0</v>
      </c>
      <c r="T193" s="169" t="str">
        <f t="shared" si="13"/>
        <v/>
      </c>
      <c r="U193" s="11" t="b">
        <f t="shared" si="18"/>
        <v>0</v>
      </c>
      <c r="V193" s="34" t="str">
        <f t="shared" si="14"/>
        <v/>
      </c>
    </row>
    <row r="194" spans="1:22" ht="12.75" customHeight="1">
      <c r="A194" s="258"/>
      <c r="B194" s="5"/>
      <c r="C194" s="187"/>
      <c r="D194" s="5"/>
      <c r="E194" s="188"/>
      <c r="F194" s="5"/>
      <c r="G194" s="189"/>
      <c r="H194" s="189"/>
      <c r="I194" s="189"/>
      <c r="J194" s="189"/>
      <c r="K194" s="189"/>
      <c r="L194" s="189"/>
      <c r="M194" s="189"/>
      <c r="N194" s="189"/>
      <c r="O194" s="189"/>
      <c r="P194" s="189"/>
      <c r="Q194" s="55">
        <f t="shared" si="15"/>
        <v>0</v>
      </c>
      <c r="R194" s="55">
        <f t="shared" si="16"/>
        <v>0</v>
      </c>
      <c r="S194" s="55">
        <f t="shared" si="17"/>
        <v>0</v>
      </c>
      <c r="T194" s="169" t="str">
        <f t="shared" si="13"/>
        <v/>
      </c>
      <c r="U194" s="11" t="b">
        <f t="shared" si="18"/>
        <v>0</v>
      </c>
      <c r="V194" s="34" t="str">
        <f t="shared" si="14"/>
        <v/>
      </c>
    </row>
    <row r="195" spans="1:22" ht="12.75" customHeight="1">
      <c r="A195" s="258"/>
      <c r="B195" s="5"/>
      <c r="C195" s="187"/>
      <c r="D195" s="5"/>
      <c r="E195" s="188"/>
      <c r="F195" s="5"/>
      <c r="G195" s="189"/>
      <c r="H195" s="189"/>
      <c r="I195" s="189"/>
      <c r="J195" s="189"/>
      <c r="K195" s="189"/>
      <c r="L195" s="189"/>
      <c r="M195" s="189"/>
      <c r="N195" s="189"/>
      <c r="O195" s="189"/>
      <c r="P195" s="189"/>
      <c r="Q195" s="55">
        <f t="shared" si="15"/>
        <v>0</v>
      </c>
      <c r="R195" s="55">
        <f t="shared" si="16"/>
        <v>0</v>
      </c>
      <c r="S195" s="55">
        <f t="shared" si="17"/>
        <v>0</v>
      </c>
      <c r="T195" s="169" t="str">
        <f t="shared" si="13"/>
        <v/>
      </c>
      <c r="U195" s="11" t="b">
        <f t="shared" si="18"/>
        <v>0</v>
      </c>
      <c r="V195" s="34" t="str">
        <f t="shared" si="14"/>
        <v/>
      </c>
    </row>
    <row r="196" spans="1:22" ht="12.75" customHeight="1">
      <c r="A196" s="258"/>
      <c r="B196" s="5"/>
      <c r="C196" s="187"/>
      <c r="D196" s="5"/>
      <c r="E196" s="188"/>
      <c r="F196" s="5"/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55">
        <f t="shared" si="15"/>
        <v>0</v>
      </c>
      <c r="R196" s="55">
        <f t="shared" si="16"/>
        <v>0</v>
      </c>
      <c r="S196" s="55">
        <f t="shared" si="17"/>
        <v>0</v>
      </c>
      <c r="T196" s="169" t="str">
        <f t="shared" si="13"/>
        <v/>
      </c>
      <c r="U196" s="11" t="b">
        <f t="shared" si="18"/>
        <v>0</v>
      </c>
      <c r="V196" s="34" t="str">
        <f t="shared" si="14"/>
        <v/>
      </c>
    </row>
    <row r="197" spans="1:22" ht="12.75" customHeight="1">
      <c r="A197" s="258"/>
      <c r="B197" s="5"/>
      <c r="C197" s="187"/>
      <c r="D197" s="5"/>
      <c r="E197" s="188"/>
      <c r="F197" s="5"/>
      <c r="G197" s="189"/>
      <c r="H197" s="189"/>
      <c r="I197" s="189"/>
      <c r="J197" s="189"/>
      <c r="K197" s="189"/>
      <c r="L197" s="189"/>
      <c r="M197" s="189"/>
      <c r="N197" s="189"/>
      <c r="O197" s="189"/>
      <c r="P197" s="189"/>
      <c r="Q197" s="55">
        <f t="shared" si="15"/>
        <v>0</v>
      </c>
      <c r="R197" s="55">
        <f t="shared" si="16"/>
        <v>0</v>
      </c>
      <c r="S197" s="55">
        <f t="shared" si="17"/>
        <v>0</v>
      </c>
      <c r="T197" s="169" t="str">
        <f t="shared" si="13"/>
        <v/>
      </c>
      <c r="U197" s="11" t="b">
        <f t="shared" si="18"/>
        <v>0</v>
      </c>
      <c r="V197" s="34" t="str">
        <f t="shared" si="14"/>
        <v/>
      </c>
    </row>
    <row r="198" spans="1:22" ht="12.75" customHeight="1">
      <c r="A198" s="258"/>
      <c r="B198" s="5"/>
      <c r="C198" s="187"/>
      <c r="D198" s="5"/>
      <c r="E198" s="188"/>
      <c r="F198" s="5"/>
      <c r="G198" s="189"/>
      <c r="H198" s="189"/>
      <c r="I198" s="189"/>
      <c r="J198" s="189"/>
      <c r="K198" s="189"/>
      <c r="L198" s="189"/>
      <c r="M198" s="189"/>
      <c r="N198" s="189"/>
      <c r="O198" s="189"/>
      <c r="P198" s="189"/>
      <c r="Q198" s="55">
        <f t="shared" si="15"/>
        <v>0</v>
      </c>
      <c r="R198" s="55">
        <f t="shared" si="16"/>
        <v>0</v>
      </c>
      <c r="S198" s="55">
        <f t="shared" si="17"/>
        <v>0</v>
      </c>
      <c r="T198" s="169" t="str">
        <f t="shared" si="13"/>
        <v/>
      </c>
      <c r="U198" s="11" t="b">
        <f t="shared" si="18"/>
        <v>0</v>
      </c>
      <c r="V198" s="34" t="str">
        <f t="shared" si="14"/>
        <v/>
      </c>
    </row>
    <row r="199" spans="1:22" ht="12.75" customHeight="1">
      <c r="A199" s="258"/>
      <c r="B199" s="5"/>
      <c r="C199" s="187"/>
      <c r="D199" s="5"/>
      <c r="E199" s="188"/>
      <c r="F199" s="5"/>
      <c r="G199" s="189"/>
      <c r="H199" s="189"/>
      <c r="I199" s="189"/>
      <c r="J199" s="189"/>
      <c r="K199" s="189"/>
      <c r="L199" s="189"/>
      <c r="M199" s="189"/>
      <c r="N199" s="189"/>
      <c r="O199" s="189"/>
      <c r="P199" s="189"/>
      <c r="Q199" s="55">
        <f t="shared" si="15"/>
        <v>0</v>
      </c>
      <c r="R199" s="55">
        <f t="shared" si="16"/>
        <v>0</v>
      </c>
      <c r="S199" s="55">
        <f t="shared" si="17"/>
        <v>0</v>
      </c>
      <c r="T199" s="169" t="str">
        <f t="shared" ref="T199:T262" si="19">IF(AND((U199=FALSE),OR(COUNTBLANK(A199:P199)&lt;&gt;COLUMNS(A199:P199))),"KO","")</f>
        <v/>
      </c>
      <c r="U199" s="11" t="b">
        <f t="shared" si="18"/>
        <v>0</v>
      </c>
      <c r="V199" s="34" t="str">
        <f t="shared" ref="V199:V262" si="20">IF(AND(T199="KO",OR(COUNTBLANK(A199:P199)&lt;&gt;COLUMNS(A199:P199))),"ATTENZIONE!!! NON TUTTI I CAMPI OBBLIGATORI SONO STATI COMPILATI","")</f>
        <v/>
      </c>
    </row>
    <row r="200" spans="1:22" ht="12.75" customHeight="1">
      <c r="A200" s="258"/>
      <c r="B200" s="5"/>
      <c r="C200" s="187"/>
      <c r="D200" s="5"/>
      <c r="E200" s="188"/>
      <c r="F200" s="5"/>
      <c r="G200" s="189"/>
      <c r="H200" s="189"/>
      <c r="I200" s="189"/>
      <c r="J200" s="189"/>
      <c r="K200" s="189"/>
      <c r="L200" s="189"/>
      <c r="M200" s="189"/>
      <c r="N200" s="189"/>
      <c r="O200" s="189"/>
      <c r="P200" s="189"/>
      <c r="Q200" s="55">
        <f t="shared" ref="Q200:Q263" si="21">SUM(G200:H200)</f>
        <v>0</v>
      </c>
      <c r="R200" s="55">
        <f t="shared" ref="R200:R263" si="22">SUM(I200:K200)</f>
        <v>0</v>
      </c>
      <c r="S200" s="55">
        <f t="shared" ref="S200:S263" si="23">SUM(L200:O200)</f>
        <v>0</v>
      </c>
      <c r="T200" s="169" t="str">
        <f t="shared" si="19"/>
        <v/>
      </c>
      <c r="U200" s="11" t="b">
        <f t="shared" si="18"/>
        <v>0</v>
      </c>
      <c r="V200" s="34" t="str">
        <f t="shared" si="20"/>
        <v/>
      </c>
    </row>
    <row r="201" spans="1:22" ht="12.75" customHeight="1">
      <c r="A201" s="258"/>
      <c r="B201" s="5"/>
      <c r="C201" s="187"/>
      <c r="D201" s="5"/>
      <c r="E201" s="188"/>
      <c r="F201" s="5"/>
      <c r="G201" s="189"/>
      <c r="H201" s="189"/>
      <c r="I201" s="189"/>
      <c r="J201" s="189"/>
      <c r="K201" s="189"/>
      <c r="L201" s="189"/>
      <c r="M201" s="189"/>
      <c r="N201" s="189"/>
      <c r="O201" s="189"/>
      <c r="P201" s="189"/>
      <c r="Q201" s="55">
        <f t="shared" si="21"/>
        <v>0</v>
      </c>
      <c r="R201" s="55">
        <f t="shared" si="22"/>
        <v>0</v>
      </c>
      <c r="S201" s="55">
        <f t="shared" si="23"/>
        <v>0</v>
      </c>
      <c r="T201" s="169" t="str">
        <f t="shared" si="19"/>
        <v/>
      </c>
      <c r="U201" s="11" t="b">
        <f t="shared" ref="U201:U264" si="24">IF(OR(ISBLANK(A201),ISBLANK(E201),ISBLANK(F201),ISBLANK(G201),ISBLANK(P201)),FALSE,TRUE)</f>
        <v>0</v>
      </c>
      <c r="V201" s="34" t="str">
        <f t="shared" si="20"/>
        <v/>
      </c>
    </row>
    <row r="202" spans="1:22" ht="12.75" customHeight="1">
      <c r="A202" s="258"/>
      <c r="B202" s="5"/>
      <c r="C202" s="187"/>
      <c r="D202" s="5"/>
      <c r="E202" s="188"/>
      <c r="F202" s="5"/>
      <c r="G202" s="189"/>
      <c r="H202" s="189"/>
      <c r="I202" s="189"/>
      <c r="J202" s="189"/>
      <c r="K202" s="189"/>
      <c r="L202" s="189"/>
      <c r="M202" s="189"/>
      <c r="N202" s="189"/>
      <c r="O202" s="189"/>
      <c r="P202" s="189"/>
      <c r="Q202" s="55">
        <f t="shared" si="21"/>
        <v>0</v>
      </c>
      <c r="R202" s="55">
        <f t="shared" si="22"/>
        <v>0</v>
      </c>
      <c r="S202" s="55">
        <f t="shared" si="23"/>
        <v>0</v>
      </c>
      <c r="T202" s="169" t="str">
        <f t="shared" si="19"/>
        <v/>
      </c>
      <c r="U202" s="11" t="b">
        <f t="shared" si="24"/>
        <v>0</v>
      </c>
      <c r="V202" s="34" t="str">
        <f t="shared" si="20"/>
        <v/>
      </c>
    </row>
    <row r="203" spans="1:22" ht="12.75" customHeight="1">
      <c r="A203" s="258"/>
      <c r="B203" s="5"/>
      <c r="C203" s="187"/>
      <c r="D203" s="5"/>
      <c r="E203" s="188"/>
      <c r="F203" s="5"/>
      <c r="G203" s="189"/>
      <c r="H203" s="189"/>
      <c r="I203" s="189"/>
      <c r="J203" s="189"/>
      <c r="K203" s="189"/>
      <c r="L203" s="189"/>
      <c r="M203" s="189"/>
      <c r="N203" s="189"/>
      <c r="O203" s="189"/>
      <c r="P203" s="189"/>
      <c r="Q203" s="55">
        <f t="shared" si="21"/>
        <v>0</v>
      </c>
      <c r="R203" s="55">
        <f t="shared" si="22"/>
        <v>0</v>
      </c>
      <c r="S203" s="55">
        <f t="shared" si="23"/>
        <v>0</v>
      </c>
      <c r="T203" s="169" t="str">
        <f t="shared" si="19"/>
        <v/>
      </c>
      <c r="U203" s="11" t="b">
        <f t="shared" si="24"/>
        <v>0</v>
      </c>
      <c r="V203" s="34" t="str">
        <f t="shared" si="20"/>
        <v/>
      </c>
    </row>
    <row r="204" spans="1:22" ht="12.75" customHeight="1">
      <c r="A204" s="258"/>
      <c r="B204" s="5"/>
      <c r="C204" s="187"/>
      <c r="D204" s="5"/>
      <c r="E204" s="188"/>
      <c r="F204" s="5"/>
      <c r="G204" s="189"/>
      <c r="H204" s="189"/>
      <c r="I204" s="189"/>
      <c r="J204" s="189"/>
      <c r="K204" s="189"/>
      <c r="L204" s="189"/>
      <c r="M204" s="189"/>
      <c r="N204" s="189"/>
      <c r="O204" s="189"/>
      <c r="P204" s="189"/>
      <c r="Q204" s="55">
        <f t="shared" si="21"/>
        <v>0</v>
      </c>
      <c r="R204" s="55">
        <f t="shared" si="22"/>
        <v>0</v>
      </c>
      <c r="S204" s="55">
        <f t="shared" si="23"/>
        <v>0</v>
      </c>
      <c r="T204" s="169" t="str">
        <f t="shared" si="19"/>
        <v/>
      </c>
      <c r="U204" s="11" t="b">
        <f t="shared" si="24"/>
        <v>0</v>
      </c>
      <c r="V204" s="34" t="str">
        <f t="shared" si="20"/>
        <v/>
      </c>
    </row>
    <row r="205" spans="1:22" ht="12.75" customHeight="1">
      <c r="A205" s="258"/>
      <c r="B205" s="5"/>
      <c r="C205" s="187"/>
      <c r="D205" s="5"/>
      <c r="E205" s="188"/>
      <c r="F205" s="5"/>
      <c r="G205" s="189"/>
      <c r="H205" s="189"/>
      <c r="I205" s="189"/>
      <c r="J205" s="189"/>
      <c r="K205" s="189"/>
      <c r="L205" s="189"/>
      <c r="M205" s="189"/>
      <c r="N205" s="189"/>
      <c r="O205" s="189"/>
      <c r="P205" s="189"/>
      <c r="Q205" s="55">
        <f t="shared" si="21"/>
        <v>0</v>
      </c>
      <c r="R205" s="55">
        <f t="shared" si="22"/>
        <v>0</v>
      </c>
      <c r="S205" s="55">
        <f t="shared" si="23"/>
        <v>0</v>
      </c>
      <c r="T205" s="169" t="str">
        <f t="shared" si="19"/>
        <v/>
      </c>
      <c r="U205" s="11" t="b">
        <f t="shared" si="24"/>
        <v>0</v>
      </c>
      <c r="V205" s="34" t="str">
        <f t="shared" si="20"/>
        <v/>
      </c>
    </row>
    <row r="206" spans="1:22" ht="12.75" customHeight="1">
      <c r="A206" s="258"/>
      <c r="B206" s="5"/>
      <c r="C206" s="187"/>
      <c r="D206" s="5"/>
      <c r="E206" s="188"/>
      <c r="F206" s="5"/>
      <c r="G206" s="189"/>
      <c r="H206" s="189"/>
      <c r="I206" s="189"/>
      <c r="J206" s="189"/>
      <c r="K206" s="189"/>
      <c r="L206" s="189"/>
      <c r="M206" s="189"/>
      <c r="N206" s="189"/>
      <c r="O206" s="189"/>
      <c r="P206" s="189"/>
      <c r="Q206" s="55">
        <f t="shared" si="21"/>
        <v>0</v>
      </c>
      <c r="R206" s="55">
        <f t="shared" si="22"/>
        <v>0</v>
      </c>
      <c r="S206" s="55">
        <f t="shared" si="23"/>
        <v>0</v>
      </c>
      <c r="T206" s="169" t="str">
        <f t="shared" si="19"/>
        <v/>
      </c>
      <c r="U206" s="11" t="b">
        <f t="shared" si="24"/>
        <v>0</v>
      </c>
      <c r="V206" s="34" t="str">
        <f t="shared" si="20"/>
        <v/>
      </c>
    </row>
    <row r="207" spans="1:22" ht="12.75" customHeight="1">
      <c r="A207" s="258"/>
      <c r="B207" s="5"/>
      <c r="C207" s="187"/>
      <c r="D207" s="5"/>
      <c r="E207" s="188"/>
      <c r="F207" s="5"/>
      <c r="G207" s="189"/>
      <c r="H207" s="189"/>
      <c r="I207" s="189"/>
      <c r="J207" s="189"/>
      <c r="K207" s="189"/>
      <c r="L207" s="189"/>
      <c r="M207" s="189"/>
      <c r="N207" s="189"/>
      <c r="O207" s="189"/>
      <c r="P207" s="189"/>
      <c r="Q207" s="55">
        <f t="shared" si="21"/>
        <v>0</v>
      </c>
      <c r="R207" s="55">
        <f t="shared" si="22"/>
        <v>0</v>
      </c>
      <c r="S207" s="55">
        <f t="shared" si="23"/>
        <v>0</v>
      </c>
      <c r="T207" s="169" t="str">
        <f t="shared" si="19"/>
        <v/>
      </c>
      <c r="U207" s="11" t="b">
        <f t="shared" si="24"/>
        <v>0</v>
      </c>
      <c r="V207" s="34" t="str">
        <f t="shared" si="20"/>
        <v/>
      </c>
    </row>
    <row r="208" spans="1:22" ht="12.75" customHeight="1">
      <c r="A208" s="258"/>
      <c r="B208" s="5"/>
      <c r="C208" s="187"/>
      <c r="D208" s="5"/>
      <c r="E208" s="188"/>
      <c r="F208" s="5"/>
      <c r="G208" s="189"/>
      <c r="H208" s="189"/>
      <c r="I208" s="189"/>
      <c r="J208" s="189"/>
      <c r="K208" s="189"/>
      <c r="L208" s="189"/>
      <c r="M208" s="189"/>
      <c r="N208" s="189"/>
      <c r="O208" s="189"/>
      <c r="P208" s="189"/>
      <c r="Q208" s="55">
        <f t="shared" si="21"/>
        <v>0</v>
      </c>
      <c r="R208" s="55">
        <f t="shared" si="22"/>
        <v>0</v>
      </c>
      <c r="S208" s="55">
        <f t="shared" si="23"/>
        <v>0</v>
      </c>
      <c r="T208" s="169" t="str">
        <f t="shared" si="19"/>
        <v/>
      </c>
      <c r="U208" s="11" t="b">
        <f t="shared" si="24"/>
        <v>0</v>
      </c>
      <c r="V208" s="34" t="str">
        <f t="shared" si="20"/>
        <v/>
      </c>
    </row>
    <row r="209" spans="1:22" ht="12.75" customHeight="1">
      <c r="A209" s="258"/>
      <c r="B209" s="5"/>
      <c r="C209" s="187"/>
      <c r="D209" s="5"/>
      <c r="E209" s="188"/>
      <c r="F209" s="5"/>
      <c r="G209" s="189"/>
      <c r="H209" s="189"/>
      <c r="I209" s="189"/>
      <c r="J209" s="189"/>
      <c r="K209" s="189"/>
      <c r="L209" s="189"/>
      <c r="M209" s="189"/>
      <c r="N209" s="189"/>
      <c r="O209" s="189"/>
      <c r="P209" s="189"/>
      <c r="Q209" s="55">
        <f t="shared" si="21"/>
        <v>0</v>
      </c>
      <c r="R209" s="55">
        <f t="shared" si="22"/>
        <v>0</v>
      </c>
      <c r="S209" s="55">
        <f t="shared" si="23"/>
        <v>0</v>
      </c>
      <c r="T209" s="169" t="str">
        <f t="shared" si="19"/>
        <v/>
      </c>
      <c r="U209" s="11" t="b">
        <f t="shared" si="24"/>
        <v>0</v>
      </c>
      <c r="V209" s="34" t="str">
        <f t="shared" si="20"/>
        <v/>
      </c>
    </row>
    <row r="210" spans="1:22" ht="12.75" customHeight="1">
      <c r="A210" s="258"/>
      <c r="B210" s="5"/>
      <c r="C210" s="187"/>
      <c r="D210" s="5"/>
      <c r="E210" s="188"/>
      <c r="F210" s="5"/>
      <c r="G210" s="189"/>
      <c r="H210" s="189"/>
      <c r="I210" s="189"/>
      <c r="J210" s="189"/>
      <c r="K210" s="189"/>
      <c r="L210" s="189"/>
      <c r="M210" s="189"/>
      <c r="N210" s="189"/>
      <c r="O210" s="189"/>
      <c r="P210" s="189"/>
      <c r="Q210" s="55">
        <f t="shared" si="21"/>
        <v>0</v>
      </c>
      <c r="R210" s="55">
        <f t="shared" si="22"/>
        <v>0</v>
      </c>
      <c r="S210" s="55">
        <f t="shared" si="23"/>
        <v>0</v>
      </c>
      <c r="T210" s="169" t="str">
        <f t="shared" si="19"/>
        <v/>
      </c>
      <c r="U210" s="11" t="b">
        <f t="shared" si="24"/>
        <v>0</v>
      </c>
      <c r="V210" s="34" t="str">
        <f t="shared" si="20"/>
        <v/>
      </c>
    </row>
    <row r="211" spans="1:22" ht="12.75" customHeight="1">
      <c r="A211" s="258"/>
      <c r="B211" s="5"/>
      <c r="C211" s="187"/>
      <c r="D211" s="5"/>
      <c r="E211" s="188"/>
      <c r="F211" s="5"/>
      <c r="G211" s="189"/>
      <c r="H211" s="189"/>
      <c r="I211" s="189"/>
      <c r="J211" s="189"/>
      <c r="K211" s="189"/>
      <c r="L211" s="189"/>
      <c r="M211" s="189"/>
      <c r="N211" s="189"/>
      <c r="O211" s="189"/>
      <c r="P211" s="189"/>
      <c r="Q211" s="55">
        <f t="shared" si="21"/>
        <v>0</v>
      </c>
      <c r="R211" s="55">
        <f t="shared" si="22"/>
        <v>0</v>
      </c>
      <c r="S211" s="55">
        <f t="shared" si="23"/>
        <v>0</v>
      </c>
      <c r="T211" s="169" t="str">
        <f t="shared" si="19"/>
        <v/>
      </c>
      <c r="U211" s="11" t="b">
        <f t="shared" si="24"/>
        <v>0</v>
      </c>
      <c r="V211" s="34" t="str">
        <f t="shared" si="20"/>
        <v/>
      </c>
    </row>
    <row r="212" spans="1:22" ht="12.75" customHeight="1">
      <c r="A212" s="258"/>
      <c r="B212" s="5"/>
      <c r="C212" s="187"/>
      <c r="D212" s="5"/>
      <c r="E212" s="188"/>
      <c r="F212" s="5"/>
      <c r="G212" s="189"/>
      <c r="H212" s="189"/>
      <c r="I212" s="189"/>
      <c r="J212" s="189"/>
      <c r="K212" s="189"/>
      <c r="L212" s="189"/>
      <c r="M212" s="189"/>
      <c r="N212" s="189"/>
      <c r="O212" s="189"/>
      <c r="P212" s="189"/>
      <c r="Q212" s="55">
        <f t="shared" si="21"/>
        <v>0</v>
      </c>
      <c r="R212" s="55">
        <f t="shared" si="22"/>
        <v>0</v>
      </c>
      <c r="S212" s="55">
        <f t="shared" si="23"/>
        <v>0</v>
      </c>
      <c r="T212" s="169" t="str">
        <f t="shared" si="19"/>
        <v/>
      </c>
      <c r="U212" s="11" t="b">
        <f t="shared" si="24"/>
        <v>0</v>
      </c>
      <c r="V212" s="34" t="str">
        <f t="shared" si="20"/>
        <v/>
      </c>
    </row>
    <row r="213" spans="1:22" ht="12.75" customHeight="1">
      <c r="A213" s="258"/>
      <c r="B213" s="5"/>
      <c r="C213" s="187"/>
      <c r="D213" s="5"/>
      <c r="E213" s="188"/>
      <c r="F213" s="5"/>
      <c r="G213" s="189"/>
      <c r="H213" s="189"/>
      <c r="I213" s="189"/>
      <c r="J213" s="189"/>
      <c r="K213" s="189"/>
      <c r="L213" s="189"/>
      <c r="M213" s="189"/>
      <c r="N213" s="189"/>
      <c r="O213" s="189"/>
      <c r="P213" s="189"/>
      <c r="Q213" s="55">
        <f t="shared" si="21"/>
        <v>0</v>
      </c>
      <c r="R213" s="55">
        <f t="shared" si="22"/>
        <v>0</v>
      </c>
      <c r="S213" s="55">
        <f t="shared" si="23"/>
        <v>0</v>
      </c>
      <c r="T213" s="169" t="str">
        <f t="shared" si="19"/>
        <v/>
      </c>
      <c r="U213" s="11" t="b">
        <f t="shared" si="24"/>
        <v>0</v>
      </c>
      <c r="V213" s="34" t="str">
        <f t="shared" si="20"/>
        <v/>
      </c>
    </row>
    <row r="214" spans="1:22" ht="12.75" customHeight="1">
      <c r="A214" s="258"/>
      <c r="B214" s="5"/>
      <c r="C214" s="187"/>
      <c r="D214" s="5"/>
      <c r="E214" s="188"/>
      <c r="F214" s="5"/>
      <c r="G214" s="189"/>
      <c r="H214" s="189"/>
      <c r="I214" s="189"/>
      <c r="J214" s="189"/>
      <c r="K214" s="189"/>
      <c r="L214" s="189"/>
      <c r="M214" s="189"/>
      <c r="N214" s="189"/>
      <c r="O214" s="189"/>
      <c r="P214" s="189"/>
      <c r="Q214" s="55">
        <f t="shared" si="21"/>
        <v>0</v>
      </c>
      <c r="R214" s="55">
        <f t="shared" si="22"/>
        <v>0</v>
      </c>
      <c r="S214" s="55">
        <f t="shared" si="23"/>
        <v>0</v>
      </c>
      <c r="T214" s="169" t="str">
        <f t="shared" si="19"/>
        <v/>
      </c>
      <c r="U214" s="11" t="b">
        <f t="shared" si="24"/>
        <v>0</v>
      </c>
      <c r="V214" s="34" t="str">
        <f t="shared" si="20"/>
        <v/>
      </c>
    </row>
    <row r="215" spans="1:22" ht="12.75" customHeight="1">
      <c r="A215" s="258"/>
      <c r="B215" s="5"/>
      <c r="C215" s="187"/>
      <c r="D215" s="5"/>
      <c r="E215" s="188"/>
      <c r="F215" s="5"/>
      <c r="G215" s="189"/>
      <c r="H215" s="189"/>
      <c r="I215" s="189"/>
      <c r="J215" s="189"/>
      <c r="K215" s="189"/>
      <c r="L215" s="189"/>
      <c r="M215" s="189"/>
      <c r="N215" s="189"/>
      <c r="O215" s="189"/>
      <c r="P215" s="189"/>
      <c r="Q215" s="55">
        <f t="shared" si="21"/>
        <v>0</v>
      </c>
      <c r="R215" s="55">
        <f t="shared" si="22"/>
        <v>0</v>
      </c>
      <c r="S215" s="55">
        <f t="shared" si="23"/>
        <v>0</v>
      </c>
      <c r="T215" s="169" t="str">
        <f t="shared" si="19"/>
        <v/>
      </c>
      <c r="U215" s="11" t="b">
        <f t="shared" si="24"/>
        <v>0</v>
      </c>
      <c r="V215" s="34" t="str">
        <f t="shared" si="20"/>
        <v/>
      </c>
    </row>
    <row r="216" spans="1:22" ht="12.75" customHeight="1">
      <c r="A216" s="258"/>
      <c r="B216" s="5"/>
      <c r="C216" s="187"/>
      <c r="D216" s="5"/>
      <c r="E216" s="188"/>
      <c r="F216" s="5"/>
      <c r="G216" s="189"/>
      <c r="H216" s="189"/>
      <c r="I216" s="189"/>
      <c r="J216" s="189"/>
      <c r="K216" s="189"/>
      <c r="L216" s="189"/>
      <c r="M216" s="189"/>
      <c r="N216" s="189"/>
      <c r="O216" s="189"/>
      <c r="P216" s="189"/>
      <c r="Q216" s="55">
        <f t="shared" si="21"/>
        <v>0</v>
      </c>
      <c r="R216" s="55">
        <f t="shared" si="22"/>
        <v>0</v>
      </c>
      <c r="S216" s="55">
        <f t="shared" si="23"/>
        <v>0</v>
      </c>
      <c r="T216" s="169" t="str">
        <f t="shared" si="19"/>
        <v/>
      </c>
      <c r="U216" s="11" t="b">
        <f t="shared" si="24"/>
        <v>0</v>
      </c>
      <c r="V216" s="34" t="str">
        <f t="shared" si="20"/>
        <v/>
      </c>
    </row>
    <row r="217" spans="1:22" ht="12.75" customHeight="1">
      <c r="A217" s="258"/>
      <c r="B217" s="5"/>
      <c r="C217" s="187"/>
      <c r="D217" s="5"/>
      <c r="E217" s="188"/>
      <c r="F217" s="5"/>
      <c r="G217" s="189"/>
      <c r="H217" s="189"/>
      <c r="I217" s="189"/>
      <c r="J217" s="189"/>
      <c r="K217" s="189"/>
      <c r="L217" s="189"/>
      <c r="M217" s="189"/>
      <c r="N217" s="189"/>
      <c r="O217" s="189"/>
      <c r="P217" s="189"/>
      <c r="Q217" s="55">
        <f t="shared" si="21"/>
        <v>0</v>
      </c>
      <c r="R217" s="55">
        <f t="shared" si="22"/>
        <v>0</v>
      </c>
      <c r="S217" s="55">
        <f t="shared" si="23"/>
        <v>0</v>
      </c>
      <c r="T217" s="169" t="str">
        <f t="shared" si="19"/>
        <v/>
      </c>
      <c r="U217" s="11" t="b">
        <f t="shared" si="24"/>
        <v>0</v>
      </c>
      <c r="V217" s="34" t="str">
        <f t="shared" si="20"/>
        <v/>
      </c>
    </row>
    <row r="218" spans="1:22" ht="12.75" customHeight="1">
      <c r="A218" s="258"/>
      <c r="B218" s="5"/>
      <c r="C218" s="187"/>
      <c r="D218" s="5"/>
      <c r="E218" s="188"/>
      <c r="F218" s="5"/>
      <c r="G218" s="189"/>
      <c r="H218" s="189"/>
      <c r="I218" s="189"/>
      <c r="J218" s="189"/>
      <c r="K218" s="189"/>
      <c r="L218" s="189"/>
      <c r="M218" s="189"/>
      <c r="N218" s="189"/>
      <c r="O218" s="189"/>
      <c r="P218" s="189"/>
      <c r="Q218" s="55">
        <f t="shared" si="21"/>
        <v>0</v>
      </c>
      <c r="R218" s="55">
        <f t="shared" si="22"/>
        <v>0</v>
      </c>
      <c r="S218" s="55">
        <f t="shared" si="23"/>
        <v>0</v>
      </c>
      <c r="T218" s="169" t="str">
        <f t="shared" si="19"/>
        <v/>
      </c>
      <c r="U218" s="11" t="b">
        <f t="shared" si="24"/>
        <v>0</v>
      </c>
      <c r="V218" s="34" t="str">
        <f t="shared" si="20"/>
        <v/>
      </c>
    </row>
    <row r="219" spans="1:22">
      <c r="A219" s="258"/>
      <c r="B219" s="5"/>
      <c r="C219" s="187"/>
      <c r="D219" s="5"/>
      <c r="E219" s="188"/>
      <c r="F219" s="5"/>
      <c r="G219" s="189"/>
      <c r="H219" s="189"/>
      <c r="I219" s="189"/>
      <c r="J219" s="189"/>
      <c r="K219" s="189"/>
      <c r="L219" s="189"/>
      <c r="M219" s="189"/>
      <c r="N219" s="189"/>
      <c r="O219" s="189"/>
      <c r="P219" s="189"/>
      <c r="Q219" s="55">
        <f t="shared" si="21"/>
        <v>0</v>
      </c>
      <c r="R219" s="55">
        <f t="shared" si="22"/>
        <v>0</v>
      </c>
      <c r="S219" s="55">
        <f t="shared" si="23"/>
        <v>0</v>
      </c>
      <c r="T219" s="169" t="str">
        <f t="shared" si="19"/>
        <v/>
      </c>
      <c r="U219" s="11" t="b">
        <f t="shared" si="24"/>
        <v>0</v>
      </c>
      <c r="V219" s="34" t="str">
        <f t="shared" si="20"/>
        <v/>
      </c>
    </row>
    <row r="220" spans="1:22">
      <c r="A220" s="258"/>
      <c r="B220" s="5"/>
      <c r="C220" s="187"/>
      <c r="D220" s="5"/>
      <c r="E220" s="188"/>
      <c r="F220" s="5"/>
      <c r="G220" s="189"/>
      <c r="H220" s="189"/>
      <c r="I220" s="189"/>
      <c r="J220" s="189"/>
      <c r="K220" s="189"/>
      <c r="L220" s="189"/>
      <c r="M220" s="189"/>
      <c r="N220" s="189"/>
      <c r="O220" s="189"/>
      <c r="P220" s="189"/>
      <c r="Q220" s="55">
        <f t="shared" si="21"/>
        <v>0</v>
      </c>
      <c r="R220" s="55">
        <f t="shared" si="22"/>
        <v>0</v>
      </c>
      <c r="S220" s="55">
        <f t="shared" si="23"/>
        <v>0</v>
      </c>
      <c r="T220" s="169" t="str">
        <f t="shared" si="19"/>
        <v/>
      </c>
      <c r="U220" s="11" t="b">
        <f t="shared" si="24"/>
        <v>0</v>
      </c>
      <c r="V220" s="34" t="str">
        <f t="shared" si="20"/>
        <v/>
      </c>
    </row>
    <row r="221" spans="1:22">
      <c r="A221" s="258"/>
      <c r="B221" s="5"/>
      <c r="C221" s="187"/>
      <c r="D221" s="5"/>
      <c r="E221" s="188"/>
      <c r="F221" s="5"/>
      <c r="G221" s="189"/>
      <c r="H221" s="189"/>
      <c r="I221" s="189"/>
      <c r="J221" s="189"/>
      <c r="K221" s="189"/>
      <c r="L221" s="189"/>
      <c r="M221" s="189"/>
      <c r="N221" s="189"/>
      <c r="O221" s="189"/>
      <c r="P221" s="189"/>
      <c r="Q221" s="55">
        <f t="shared" si="21"/>
        <v>0</v>
      </c>
      <c r="R221" s="55">
        <f t="shared" si="22"/>
        <v>0</v>
      </c>
      <c r="S221" s="55">
        <f t="shared" si="23"/>
        <v>0</v>
      </c>
      <c r="T221" s="169" t="str">
        <f t="shared" si="19"/>
        <v/>
      </c>
      <c r="U221" s="11" t="b">
        <f t="shared" si="24"/>
        <v>0</v>
      </c>
      <c r="V221" s="34" t="str">
        <f t="shared" si="20"/>
        <v/>
      </c>
    </row>
    <row r="222" spans="1:22">
      <c r="A222" s="258"/>
      <c r="B222" s="5"/>
      <c r="C222" s="187"/>
      <c r="D222" s="5"/>
      <c r="E222" s="188"/>
      <c r="F222" s="5"/>
      <c r="G222" s="189"/>
      <c r="H222" s="189"/>
      <c r="I222" s="189"/>
      <c r="J222" s="189"/>
      <c r="K222" s="189"/>
      <c r="L222" s="189"/>
      <c r="M222" s="189"/>
      <c r="N222" s="189"/>
      <c r="O222" s="189"/>
      <c r="P222" s="189"/>
      <c r="Q222" s="55">
        <f t="shared" si="21"/>
        <v>0</v>
      </c>
      <c r="R222" s="55">
        <f t="shared" si="22"/>
        <v>0</v>
      </c>
      <c r="S222" s="55">
        <f t="shared" si="23"/>
        <v>0</v>
      </c>
      <c r="T222" s="169" t="str">
        <f t="shared" si="19"/>
        <v/>
      </c>
      <c r="U222" s="11" t="b">
        <f t="shared" si="24"/>
        <v>0</v>
      </c>
      <c r="V222" s="34" t="str">
        <f t="shared" si="20"/>
        <v/>
      </c>
    </row>
    <row r="223" spans="1:22">
      <c r="A223" s="258"/>
      <c r="B223" s="5"/>
      <c r="C223" s="187"/>
      <c r="D223" s="5"/>
      <c r="E223" s="188"/>
      <c r="F223" s="5"/>
      <c r="G223" s="189"/>
      <c r="H223" s="189"/>
      <c r="I223" s="189"/>
      <c r="J223" s="189"/>
      <c r="K223" s="189"/>
      <c r="L223" s="189"/>
      <c r="M223" s="189"/>
      <c r="N223" s="189"/>
      <c r="O223" s="189"/>
      <c r="P223" s="189"/>
      <c r="Q223" s="55">
        <f t="shared" si="21"/>
        <v>0</v>
      </c>
      <c r="R223" s="55">
        <f t="shared" si="22"/>
        <v>0</v>
      </c>
      <c r="S223" s="55">
        <f t="shared" si="23"/>
        <v>0</v>
      </c>
      <c r="T223" s="169" t="str">
        <f t="shared" si="19"/>
        <v/>
      </c>
      <c r="U223" s="11" t="b">
        <f t="shared" si="24"/>
        <v>0</v>
      </c>
      <c r="V223" s="34" t="str">
        <f t="shared" si="20"/>
        <v/>
      </c>
    </row>
    <row r="224" spans="1:22">
      <c r="A224" s="258"/>
      <c r="B224" s="5"/>
      <c r="C224" s="187"/>
      <c r="D224" s="5"/>
      <c r="E224" s="188"/>
      <c r="F224" s="5"/>
      <c r="G224" s="189"/>
      <c r="H224" s="189"/>
      <c r="I224" s="189"/>
      <c r="J224" s="189"/>
      <c r="K224" s="189"/>
      <c r="L224" s="189"/>
      <c r="M224" s="189"/>
      <c r="N224" s="189"/>
      <c r="O224" s="189"/>
      <c r="P224" s="189"/>
      <c r="Q224" s="55">
        <f t="shared" si="21"/>
        <v>0</v>
      </c>
      <c r="R224" s="55">
        <f t="shared" si="22"/>
        <v>0</v>
      </c>
      <c r="S224" s="55">
        <f t="shared" si="23"/>
        <v>0</v>
      </c>
      <c r="T224" s="169" t="str">
        <f t="shared" si="19"/>
        <v/>
      </c>
      <c r="U224" s="11" t="b">
        <f t="shared" si="24"/>
        <v>0</v>
      </c>
      <c r="V224" s="34" t="str">
        <f t="shared" si="20"/>
        <v/>
      </c>
    </row>
    <row r="225" spans="1:22">
      <c r="A225" s="258"/>
      <c r="B225" s="5"/>
      <c r="C225" s="187"/>
      <c r="D225" s="5"/>
      <c r="E225" s="188"/>
      <c r="F225" s="5"/>
      <c r="G225" s="189"/>
      <c r="H225" s="189"/>
      <c r="I225" s="189"/>
      <c r="J225" s="189"/>
      <c r="K225" s="189"/>
      <c r="L225" s="189"/>
      <c r="M225" s="189"/>
      <c r="N225" s="189"/>
      <c r="O225" s="189"/>
      <c r="P225" s="189"/>
      <c r="Q225" s="55">
        <f t="shared" si="21"/>
        <v>0</v>
      </c>
      <c r="R225" s="55">
        <f t="shared" si="22"/>
        <v>0</v>
      </c>
      <c r="S225" s="55">
        <f t="shared" si="23"/>
        <v>0</v>
      </c>
      <c r="T225" s="169" t="str">
        <f t="shared" si="19"/>
        <v/>
      </c>
      <c r="U225" s="11" t="b">
        <f t="shared" si="24"/>
        <v>0</v>
      </c>
      <c r="V225" s="34" t="str">
        <f t="shared" si="20"/>
        <v/>
      </c>
    </row>
    <row r="226" spans="1:22">
      <c r="A226" s="258"/>
      <c r="B226" s="5"/>
      <c r="C226" s="187"/>
      <c r="D226" s="5"/>
      <c r="E226" s="188"/>
      <c r="F226" s="5"/>
      <c r="G226" s="189"/>
      <c r="H226" s="189"/>
      <c r="I226" s="189"/>
      <c r="J226" s="189"/>
      <c r="K226" s="189"/>
      <c r="L226" s="189"/>
      <c r="M226" s="189"/>
      <c r="N226" s="189"/>
      <c r="O226" s="189"/>
      <c r="P226" s="189"/>
      <c r="Q226" s="55">
        <f t="shared" si="21"/>
        <v>0</v>
      </c>
      <c r="R226" s="55">
        <f t="shared" si="22"/>
        <v>0</v>
      </c>
      <c r="S226" s="55">
        <f t="shared" si="23"/>
        <v>0</v>
      </c>
      <c r="T226" s="169" t="str">
        <f t="shared" si="19"/>
        <v/>
      </c>
      <c r="U226" s="11" t="b">
        <f t="shared" si="24"/>
        <v>0</v>
      </c>
      <c r="V226" s="34" t="str">
        <f t="shared" si="20"/>
        <v/>
      </c>
    </row>
    <row r="227" spans="1:22">
      <c r="A227" s="258"/>
      <c r="B227" s="5"/>
      <c r="C227" s="187"/>
      <c r="D227" s="5"/>
      <c r="E227" s="188"/>
      <c r="F227" s="5"/>
      <c r="G227" s="189"/>
      <c r="H227" s="189"/>
      <c r="I227" s="189"/>
      <c r="J227" s="189"/>
      <c r="K227" s="189"/>
      <c r="L227" s="189"/>
      <c r="M227" s="189"/>
      <c r="N227" s="189"/>
      <c r="O227" s="189"/>
      <c r="P227" s="189"/>
      <c r="Q227" s="55">
        <f t="shared" si="21"/>
        <v>0</v>
      </c>
      <c r="R227" s="55">
        <f t="shared" si="22"/>
        <v>0</v>
      </c>
      <c r="S227" s="55">
        <f t="shared" si="23"/>
        <v>0</v>
      </c>
      <c r="T227" s="169" t="str">
        <f t="shared" si="19"/>
        <v/>
      </c>
      <c r="U227" s="11" t="b">
        <f t="shared" si="24"/>
        <v>0</v>
      </c>
      <c r="V227" s="34" t="str">
        <f t="shared" si="20"/>
        <v/>
      </c>
    </row>
    <row r="228" spans="1:22">
      <c r="A228" s="258"/>
      <c r="B228" s="5"/>
      <c r="C228" s="187"/>
      <c r="D228" s="5"/>
      <c r="E228" s="188"/>
      <c r="F228" s="5"/>
      <c r="G228" s="189"/>
      <c r="H228" s="189"/>
      <c r="I228" s="189"/>
      <c r="J228" s="189"/>
      <c r="K228" s="189"/>
      <c r="L228" s="189"/>
      <c r="M228" s="189"/>
      <c r="N228" s="189"/>
      <c r="O228" s="189"/>
      <c r="P228" s="189"/>
      <c r="Q228" s="55">
        <f t="shared" si="21"/>
        <v>0</v>
      </c>
      <c r="R228" s="55">
        <f t="shared" si="22"/>
        <v>0</v>
      </c>
      <c r="S228" s="55">
        <f t="shared" si="23"/>
        <v>0</v>
      </c>
      <c r="T228" s="169" t="str">
        <f t="shared" si="19"/>
        <v/>
      </c>
      <c r="U228" s="11" t="b">
        <f t="shared" si="24"/>
        <v>0</v>
      </c>
      <c r="V228" s="34" t="str">
        <f t="shared" si="20"/>
        <v/>
      </c>
    </row>
    <row r="229" spans="1:22">
      <c r="A229" s="258"/>
      <c r="B229" s="5"/>
      <c r="C229" s="187"/>
      <c r="D229" s="5"/>
      <c r="E229" s="188"/>
      <c r="F229" s="5"/>
      <c r="G229" s="189"/>
      <c r="H229" s="189"/>
      <c r="I229" s="189"/>
      <c r="J229" s="189"/>
      <c r="K229" s="189"/>
      <c r="L229" s="189"/>
      <c r="M229" s="189"/>
      <c r="N229" s="189"/>
      <c r="O229" s="189"/>
      <c r="P229" s="189"/>
      <c r="Q229" s="55">
        <f t="shared" si="21"/>
        <v>0</v>
      </c>
      <c r="R229" s="55">
        <f t="shared" si="22"/>
        <v>0</v>
      </c>
      <c r="S229" s="55">
        <f t="shared" si="23"/>
        <v>0</v>
      </c>
      <c r="T229" s="169" t="str">
        <f t="shared" si="19"/>
        <v/>
      </c>
      <c r="U229" s="11" t="b">
        <f t="shared" si="24"/>
        <v>0</v>
      </c>
      <c r="V229" s="34" t="str">
        <f t="shared" si="20"/>
        <v/>
      </c>
    </row>
    <row r="230" spans="1:22">
      <c r="A230" s="258"/>
      <c r="B230" s="5"/>
      <c r="C230" s="187"/>
      <c r="D230" s="5"/>
      <c r="E230" s="188"/>
      <c r="F230" s="5"/>
      <c r="G230" s="189"/>
      <c r="H230" s="189"/>
      <c r="I230" s="189"/>
      <c r="J230" s="189"/>
      <c r="K230" s="189"/>
      <c r="L230" s="189"/>
      <c r="M230" s="189"/>
      <c r="N230" s="189"/>
      <c r="O230" s="189"/>
      <c r="P230" s="189"/>
      <c r="Q230" s="55">
        <f t="shared" si="21"/>
        <v>0</v>
      </c>
      <c r="R230" s="55">
        <f t="shared" si="22"/>
        <v>0</v>
      </c>
      <c r="S230" s="55">
        <f t="shared" si="23"/>
        <v>0</v>
      </c>
      <c r="T230" s="169" t="str">
        <f t="shared" si="19"/>
        <v/>
      </c>
      <c r="U230" s="11" t="b">
        <f t="shared" si="24"/>
        <v>0</v>
      </c>
      <c r="V230" s="34" t="str">
        <f t="shared" si="20"/>
        <v/>
      </c>
    </row>
    <row r="231" spans="1:22">
      <c r="A231" s="258"/>
      <c r="B231" s="5"/>
      <c r="C231" s="187"/>
      <c r="D231" s="5"/>
      <c r="E231" s="188"/>
      <c r="F231" s="5"/>
      <c r="G231" s="189"/>
      <c r="H231" s="189"/>
      <c r="I231" s="189"/>
      <c r="J231" s="189"/>
      <c r="K231" s="189"/>
      <c r="L231" s="189"/>
      <c r="M231" s="189"/>
      <c r="N231" s="189"/>
      <c r="O231" s="189"/>
      <c r="P231" s="189"/>
      <c r="Q231" s="55">
        <f t="shared" si="21"/>
        <v>0</v>
      </c>
      <c r="R231" s="55">
        <f t="shared" si="22"/>
        <v>0</v>
      </c>
      <c r="S231" s="55">
        <f t="shared" si="23"/>
        <v>0</v>
      </c>
      <c r="T231" s="169" t="str">
        <f t="shared" si="19"/>
        <v/>
      </c>
      <c r="U231" s="11" t="b">
        <f t="shared" si="24"/>
        <v>0</v>
      </c>
      <c r="V231" s="34" t="str">
        <f t="shared" si="20"/>
        <v/>
      </c>
    </row>
    <row r="232" spans="1:22">
      <c r="A232" s="258"/>
      <c r="B232" s="5"/>
      <c r="C232" s="187"/>
      <c r="D232" s="5"/>
      <c r="E232" s="188"/>
      <c r="F232" s="5"/>
      <c r="G232" s="189"/>
      <c r="H232" s="189"/>
      <c r="I232" s="189"/>
      <c r="J232" s="189"/>
      <c r="K232" s="189"/>
      <c r="L232" s="189"/>
      <c r="M232" s="189"/>
      <c r="N232" s="189"/>
      <c r="O232" s="189"/>
      <c r="P232" s="189"/>
      <c r="Q232" s="55">
        <f t="shared" si="21"/>
        <v>0</v>
      </c>
      <c r="R232" s="55">
        <f t="shared" si="22"/>
        <v>0</v>
      </c>
      <c r="S232" s="55">
        <f t="shared" si="23"/>
        <v>0</v>
      </c>
      <c r="T232" s="169" t="str">
        <f t="shared" si="19"/>
        <v/>
      </c>
      <c r="U232" s="11" t="b">
        <f t="shared" si="24"/>
        <v>0</v>
      </c>
      <c r="V232" s="34" t="str">
        <f t="shared" si="20"/>
        <v/>
      </c>
    </row>
    <row r="233" spans="1:22">
      <c r="A233" s="258"/>
      <c r="B233" s="5"/>
      <c r="C233" s="187"/>
      <c r="D233" s="5"/>
      <c r="E233" s="188"/>
      <c r="F233" s="5"/>
      <c r="G233" s="189"/>
      <c r="H233" s="189"/>
      <c r="I233" s="189"/>
      <c r="J233" s="189"/>
      <c r="K233" s="189"/>
      <c r="L233" s="189"/>
      <c r="M233" s="189"/>
      <c r="N233" s="189"/>
      <c r="O233" s="189"/>
      <c r="P233" s="189"/>
      <c r="Q233" s="55">
        <f t="shared" si="21"/>
        <v>0</v>
      </c>
      <c r="R233" s="55">
        <f t="shared" si="22"/>
        <v>0</v>
      </c>
      <c r="S233" s="55">
        <f t="shared" si="23"/>
        <v>0</v>
      </c>
      <c r="T233" s="169" t="str">
        <f t="shared" si="19"/>
        <v/>
      </c>
      <c r="U233" s="11" t="b">
        <f t="shared" si="24"/>
        <v>0</v>
      </c>
      <c r="V233" s="34" t="str">
        <f t="shared" si="20"/>
        <v/>
      </c>
    </row>
    <row r="234" spans="1:22">
      <c r="A234" s="258"/>
      <c r="B234" s="5"/>
      <c r="C234" s="187"/>
      <c r="D234" s="5"/>
      <c r="E234" s="188"/>
      <c r="F234" s="5"/>
      <c r="G234" s="189"/>
      <c r="H234" s="189"/>
      <c r="I234" s="189"/>
      <c r="J234" s="189"/>
      <c r="K234" s="189"/>
      <c r="L234" s="189"/>
      <c r="M234" s="189"/>
      <c r="N234" s="189"/>
      <c r="O234" s="189"/>
      <c r="P234" s="189"/>
      <c r="Q234" s="55">
        <f t="shared" si="21"/>
        <v>0</v>
      </c>
      <c r="R234" s="55">
        <f t="shared" si="22"/>
        <v>0</v>
      </c>
      <c r="S234" s="55">
        <f t="shared" si="23"/>
        <v>0</v>
      </c>
      <c r="T234" s="169" t="str">
        <f t="shared" si="19"/>
        <v/>
      </c>
      <c r="U234" s="11" t="b">
        <f t="shared" si="24"/>
        <v>0</v>
      </c>
      <c r="V234" s="34" t="str">
        <f t="shared" si="20"/>
        <v/>
      </c>
    </row>
    <row r="235" spans="1:22">
      <c r="A235" s="258"/>
      <c r="B235" s="5"/>
      <c r="C235" s="187"/>
      <c r="D235" s="5"/>
      <c r="E235" s="188"/>
      <c r="F235" s="5"/>
      <c r="G235" s="189"/>
      <c r="H235" s="189"/>
      <c r="I235" s="189"/>
      <c r="J235" s="189"/>
      <c r="K235" s="189"/>
      <c r="L235" s="189"/>
      <c r="M235" s="189"/>
      <c r="N235" s="189"/>
      <c r="O235" s="189"/>
      <c r="P235" s="189"/>
      <c r="Q235" s="55">
        <f t="shared" si="21"/>
        <v>0</v>
      </c>
      <c r="R235" s="55">
        <f t="shared" si="22"/>
        <v>0</v>
      </c>
      <c r="S235" s="55">
        <f t="shared" si="23"/>
        <v>0</v>
      </c>
      <c r="T235" s="169" t="str">
        <f t="shared" si="19"/>
        <v/>
      </c>
      <c r="U235" s="11" t="b">
        <f t="shared" si="24"/>
        <v>0</v>
      </c>
      <c r="V235" s="34" t="str">
        <f t="shared" si="20"/>
        <v/>
      </c>
    </row>
    <row r="236" spans="1:22">
      <c r="A236" s="258"/>
      <c r="B236" s="5"/>
      <c r="C236" s="187"/>
      <c r="D236" s="5"/>
      <c r="E236" s="188"/>
      <c r="F236" s="5"/>
      <c r="G236" s="189"/>
      <c r="H236" s="189"/>
      <c r="I236" s="189"/>
      <c r="J236" s="189"/>
      <c r="K236" s="189"/>
      <c r="L236" s="189"/>
      <c r="M236" s="189"/>
      <c r="N236" s="189"/>
      <c r="O236" s="189"/>
      <c r="P236" s="189"/>
      <c r="Q236" s="55">
        <f t="shared" si="21"/>
        <v>0</v>
      </c>
      <c r="R236" s="55">
        <f t="shared" si="22"/>
        <v>0</v>
      </c>
      <c r="S236" s="55">
        <f t="shared" si="23"/>
        <v>0</v>
      </c>
      <c r="T236" s="169" t="str">
        <f t="shared" si="19"/>
        <v/>
      </c>
      <c r="U236" s="11" t="b">
        <f t="shared" si="24"/>
        <v>0</v>
      </c>
      <c r="V236" s="34" t="str">
        <f t="shared" si="20"/>
        <v/>
      </c>
    </row>
    <row r="237" spans="1:22">
      <c r="A237" s="258"/>
      <c r="B237" s="5"/>
      <c r="C237" s="187"/>
      <c r="D237" s="5"/>
      <c r="E237" s="188"/>
      <c r="F237" s="5"/>
      <c r="G237" s="189"/>
      <c r="H237" s="189"/>
      <c r="I237" s="189"/>
      <c r="J237" s="189"/>
      <c r="K237" s="189"/>
      <c r="L237" s="189"/>
      <c r="M237" s="189"/>
      <c r="N237" s="189"/>
      <c r="O237" s="189"/>
      <c r="P237" s="189"/>
      <c r="Q237" s="55">
        <f t="shared" si="21"/>
        <v>0</v>
      </c>
      <c r="R237" s="55">
        <f t="shared" si="22"/>
        <v>0</v>
      </c>
      <c r="S237" s="55">
        <f t="shared" si="23"/>
        <v>0</v>
      </c>
      <c r="T237" s="169" t="str">
        <f t="shared" si="19"/>
        <v/>
      </c>
      <c r="U237" s="11" t="b">
        <f t="shared" si="24"/>
        <v>0</v>
      </c>
      <c r="V237" s="34" t="str">
        <f t="shared" si="20"/>
        <v/>
      </c>
    </row>
    <row r="238" spans="1:22">
      <c r="A238" s="258"/>
      <c r="B238" s="5"/>
      <c r="C238" s="187"/>
      <c r="D238" s="5"/>
      <c r="E238" s="188"/>
      <c r="F238" s="5"/>
      <c r="G238" s="189"/>
      <c r="H238" s="189"/>
      <c r="I238" s="189"/>
      <c r="J238" s="189"/>
      <c r="K238" s="189"/>
      <c r="L238" s="189"/>
      <c r="M238" s="189"/>
      <c r="N238" s="189"/>
      <c r="O238" s="189"/>
      <c r="P238" s="189"/>
      <c r="Q238" s="55">
        <f t="shared" si="21"/>
        <v>0</v>
      </c>
      <c r="R238" s="55">
        <f t="shared" si="22"/>
        <v>0</v>
      </c>
      <c r="S238" s="55">
        <f t="shared" si="23"/>
        <v>0</v>
      </c>
      <c r="T238" s="169" t="str">
        <f t="shared" si="19"/>
        <v/>
      </c>
      <c r="U238" s="11" t="b">
        <f t="shared" si="24"/>
        <v>0</v>
      </c>
      <c r="V238" s="34" t="str">
        <f t="shared" si="20"/>
        <v/>
      </c>
    </row>
    <row r="239" spans="1:22">
      <c r="A239" s="258"/>
      <c r="B239" s="5"/>
      <c r="C239" s="187"/>
      <c r="D239" s="5"/>
      <c r="E239" s="188"/>
      <c r="F239" s="5"/>
      <c r="G239" s="189"/>
      <c r="H239" s="189"/>
      <c r="I239" s="189"/>
      <c r="J239" s="189"/>
      <c r="K239" s="189"/>
      <c r="L239" s="189"/>
      <c r="M239" s="189"/>
      <c r="N239" s="189"/>
      <c r="O239" s="189"/>
      <c r="P239" s="189"/>
      <c r="Q239" s="55">
        <f t="shared" si="21"/>
        <v>0</v>
      </c>
      <c r="R239" s="55">
        <f t="shared" si="22"/>
        <v>0</v>
      </c>
      <c r="S239" s="55">
        <f t="shared" si="23"/>
        <v>0</v>
      </c>
      <c r="T239" s="169" t="str">
        <f t="shared" si="19"/>
        <v/>
      </c>
      <c r="U239" s="11" t="b">
        <f t="shared" si="24"/>
        <v>0</v>
      </c>
      <c r="V239" s="34" t="str">
        <f t="shared" si="20"/>
        <v/>
      </c>
    </row>
    <row r="240" spans="1:22">
      <c r="A240" s="258"/>
      <c r="B240" s="5"/>
      <c r="C240" s="187"/>
      <c r="D240" s="5"/>
      <c r="E240" s="188"/>
      <c r="F240" s="5"/>
      <c r="G240" s="189"/>
      <c r="H240" s="189"/>
      <c r="I240" s="189"/>
      <c r="J240" s="189"/>
      <c r="K240" s="189"/>
      <c r="L240" s="189"/>
      <c r="M240" s="189"/>
      <c r="N240" s="189"/>
      <c r="O240" s="189"/>
      <c r="P240" s="189"/>
      <c r="Q240" s="55">
        <f t="shared" si="21"/>
        <v>0</v>
      </c>
      <c r="R240" s="55">
        <f t="shared" si="22"/>
        <v>0</v>
      </c>
      <c r="S240" s="55">
        <f t="shared" si="23"/>
        <v>0</v>
      </c>
      <c r="T240" s="169" t="str">
        <f t="shared" si="19"/>
        <v/>
      </c>
      <c r="U240" s="11" t="b">
        <f t="shared" si="24"/>
        <v>0</v>
      </c>
      <c r="V240" s="34" t="str">
        <f t="shared" si="20"/>
        <v/>
      </c>
    </row>
    <row r="241" spans="1:22">
      <c r="A241" s="258"/>
      <c r="B241" s="5"/>
      <c r="C241" s="187"/>
      <c r="D241" s="5"/>
      <c r="E241" s="188"/>
      <c r="F241" s="5"/>
      <c r="G241" s="189"/>
      <c r="H241" s="189"/>
      <c r="I241" s="189"/>
      <c r="J241" s="189"/>
      <c r="K241" s="189"/>
      <c r="L241" s="189"/>
      <c r="M241" s="189"/>
      <c r="N241" s="189"/>
      <c r="O241" s="189"/>
      <c r="P241" s="189"/>
      <c r="Q241" s="55">
        <f t="shared" si="21"/>
        <v>0</v>
      </c>
      <c r="R241" s="55">
        <f t="shared" si="22"/>
        <v>0</v>
      </c>
      <c r="S241" s="55">
        <f t="shared" si="23"/>
        <v>0</v>
      </c>
      <c r="T241" s="169" t="str">
        <f t="shared" si="19"/>
        <v/>
      </c>
      <c r="U241" s="11" t="b">
        <f t="shared" si="24"/>
        <v>0</v>
      </c>
      <c r="V241" s="34" t="str">
        <f t="shared" si="20"/>
        <v/>
      </c>
    </row>
    <row r="242" spans="1:22">
      <c r="A242" s="258"/>
      <c r="B242" s="5"/>
      <c r="C242" s="187"/>
      <c r="D242" s="5"/>
      <c r="E242" s="188"/>
      <c r="F242" s="5"/>
      <c r="G242" s="189"/>
      <c r="H242" s="189"/>
      <c r="I242" s="189"/>
      <c r="J242" s="189"/>
      <c r="K242" s="189"/>
      <c r="L242" s="189"/>
      <c r="M242" s="189"/>
      <c r="N242" s="189"/>
      <c r="O242" s="189"/>
      <c r="P242" s="189"/>
      <c r="Q242" s="55">
        <f t="shared" si="21"/>
        <v>0</v>
      </c>
      <c r="R242" s="55">
        <f t="shared" si="22"/>
        <v>0</v>
      </c>
      <c r="S242" s="55">
        <f t="shared" si="23"/>
        <v>0</v>
      </c>
      <c r="T242" s="169" t="str">
        <f t="shared" si="19"/>
        <v/>
      </c>
      <c r="U242" s="11" t="b">
        <f t="shared" si="24"/>
        <v>0</v>
      </c>
      <c r="V242" s="34" t="str">
        <f t="shared" si="20"/>
        <v/>
      </c>
    </row>
    <row r="243" spans="1:22">
      <c r="A243" s="258"/>
      <c r="B243" s="5"/>
      <c r="C243" s="187"/>
      <c r="D243" s="5"/>
      <c r="E243" s="188"/>
      <c r="F243" s="5"/>
      <c r="G243" s="189"/>
      <c r="H243" s="189"/>
      <c r="I243" s="189"/>
      <c r="J243" s="189"/>
      <c r="K243" s="189"/>
      <c r="L243" s="189"/>
      <c r="M243" s="189"/>
      <c r="N243" s="189"/>
      <c r="O243" s="189"/>
      <c r="P243" s="189"/>
      <c r="Q243" s="55">
        <f t="shared" si="21"/>
        <v>0</v>
      </c>
      <c r="R243" s="55">
        <f t="shared" si="22"/>
        <v>0</v>
      </c>
      <c r="S243" s="55">
        <f t="shared" si="23"/>
        <v>0</v>
      </c>
      <c r="T243" s="169" t="str">
        <f t="shared" si="19"/>
        <v/>
      </c>
      <c r="U243" s="11" t="b">
        <f t="shared" si="24"/>
        <v>0</v>
      </c>
      <c r="V243" s="34" t="str">
        <f t="shared" si="20"/>
        <v/>
      </c>
    </row>
    <row r="244" spans="1:22">
      <c r="A244" s="258"/>
      <c r="B244" s="5"/>
      <c r="C244" s="187"/>
      <c r="D244" s="5"/>
      <c r="E244" s="188"/>
      <c r="F244" s="5"/>
      <c r="G244" s="189"/>
      <c r="H244" s="189"/>
      <c r="I244" s="189"/>
      <c r="J244" s="189"/>
      <c r="K244" s="189"/>
      <c r="L244" s="189"/>
      <c r="M244" s="189"/>
      <c r="N244" s="189"/>
      <c r="O244" s="189"/>
      <c r="P244" s="189"/>
      <c r="Q244" s="55">
        <f t="shared" si="21"/>
        <v>0</v>
      </c>
      <c r="R244" s="55">
        <f t="shared" si="22"/>
        <v>0</v>
      </c>
      <c r="S244" s="55">
        <f t="shared" si="23"/>
        <v>0</v>
      </c>
      <c r="T244" s="169" t="str">
        <f t="shared" si="19"/>
        <v/>
      </c>
      <c r="U244" s="11" t="b">
        <f t="shared" si="24"/>
        <v>0</v>
      </c>
      <c r="V244" s="34" t="str">
        <f t="shared" si="20"/>
        <v/>
      </c>
    </row>
    <row r="245" spans="1:22">
      <c r="A245" s="258"/>
      <c r="B245" s="5"/>
      <c r="C245" s="187"/>
      <c r="D245" s="5"/>
      <c r="E245" s="188"/>
      <c r="F245" s="5"/>
      <c r="G245" s="189"/>
      <c r="H245" s="189"/>
      <c r="I245" s="189"/>
      <c r="J245" s="189"/>
      <c r="K245" s="189"/>
      <c r="L245" s="189"/>
      <c r="M245" s="189"/>
      <c r="N245" s="189"/>
      <c r="O245" s="189"/>
      <c r="P245" s="189"/>
      <c r="Q245" s="55">
        <f t="shared" si="21"/>
        <v>0</v>
      </c>
      <c r="R245" s="55">
        <f t="shared" si="22"/>
        <v>0</v>
      </c>
      <c r="S245" s="55">
        <f t="shared" si="23"/>
        <v>0</v>
      </c>
      <c r="T245" s="169" t="str">
        <f t="shared" si="19"/>
        <v/>
      </c>
      <c r="U245" s="11" t="b">
        <f t="shared" si="24"/>
        <v>0</v>
      </c>
      <c r="V245" s="34" t="str">
        <f t="shared" si="20"/>
        <v/>
      </c>
    </row>
    <row r="246" spans="1:22">
      <c r="A246" s="258"/>
      <c r="B246" s="5"/>
      <c r="C246" s="187"/>
      <c r="D246" s="5"/>
      <c r="E246" s="188"/>
      <c r="F246" s="5"/>
      <c r="G246" s="189"/>
      <c r="H246" s="189"/>
      <c r="I246" s="189"/>
      <c r="J246" s="189"/>
      <c r="K246" s="189"/>
      <c r="L246" s="189"/>
      <c r="M246" s="189"/>
      <c r="N246" s="189"/>
      <c r="O246" s="189"/>
      <c r="P246" s="189"/>
      <c r="Q246" s="55">
        <f t="shared" si="21"/>
        <v>0</v>
      </c>
      <c r="R246" s="55">
        <f t="shared" si="22"/>
        <v>0</v>
      </c>
      <c r="S246" s="55">
        <f t="shared" si="23"/>
        <v>0</v>
      </c>
      <c r="T246" s="169" t="str">
        <f t="shared" si="19"/>
        <v/>
      </c>
      <c r="U246" s="11" t="b">
        <f t="shared" si="24"/>
        <v>0</v>
      </c>
      <c r="V246" s="34" t="str">
        <f t="shared" si="20"/>
        <v/>
      </c>
    </row>
    <row r="247" spans="1:22">
      <c r="A247" s="258"/>
      <c r="B247" s="5"/>
      <c r="C247" s="187"/>
      <c r="D247" s="5"/>
      <c r="E247" s="188"/>
      <c r="F247" s="5"/>
      <c r="G247" s="189"/>
      <c r="H247" s="189"/>
      <c r="I247" s="189"/>
      <c r="J247" s="189"/>
      <c r="K247" s="189"/>
      <c r="L247" s="189"/>
      <c r="M247" s="189"/>
      <c r="N247" s="189"/>
      <c r="O247" s="189"/>
      <c r="P247" s="189"/>
      <c r="Q247" s="55">
        <f t="shared" si="21"/>
        <v>0</v>
      </c>
      <c r="R247" s="55">
        <f t="shared" si="22"/>
        <v>0</v>
      </c>
      <c r="S247" s="55">
        <f t="shared" si="23"/>
        <v>0</v>
      </c>
      <c r="T247" s="169" t="str">
        <f t="shared" si="19"/>
        <v/>
      </c>
      <c r="U247" s="11" t="b">
        <f t="shared" si="24"/>
        <v>0</v>
      </c>
      <c r="V247" s="34" t="str">
        <f t="shared" si="20"/>
        <v/>
      </c>
    </row>
    <row r="248" spans="1:22">
      <c r="A248" s="258"/>
      <c r="B248" s="5"/>
      <c r="C248" s="187"/>
      <c r="D248" s="5"/>
      <c r="E248" s="188"/>
      <c r="F248" s="5"/>
      <c r="G248" s="189"/>
      <c r="H248" s="189"/>
      <c r="I248" s="189"/>
      <c r="J248" s="189"/>
      <c r="K248" s="189"/>
      <c r="L248" s="189"/>
      <c r="M248" s="189"/>
      <c r="N248" s="189"/>
      <c r="O248" s="189"/>
      <c r="P248" s="189"/>
      <c r="Q248" s="55">
        <f t="shared" si="21"/>
        <v>0</v>
      </c>
      <c r="R248" s="55">
        <f t="shared" si="22"/>
        <v>0</v>
      </c>
      <c r="S248" s="55">
        <f t="shared" si="23"/>
        <v>0</v>
      </c>
      <c r="T248" s="169" t="str">
        <f t="shared" si="19"/>
        <v/>
      </c>
      <c r="U248" s="11" t="b">
        <f t="shared" si="24"/>
        <v>0</v>
      </c>
      <c r="V248" s="34" t="str">
        <f t="shared" si="20"/>
        <v/>
      </c>
    </row>
    <row r="249" spans="1:22">
      <c r="A249" s="258"/>
      <c r="B249" s="5"/>
      <c r="C249" s="187"/>
      <c r="D249" s="5"/>
      <c r="E249" s="188"/>
      <c r="F249" s="5"/>
      <c r="G249" s="189"/>
      <c r="H249" s="189"/>
      <c r="I249" s="189"/>
      <c r="J249" s="189"/>
      <c r="K249" s="189"/>
      <c r="L249" s="189"/>
      <c r="M249" s="189"/>
      <c r="N249" s="189"/>
      <c r="O249" s="189"/>
      <c r="P249" s="189"/>
      <c r="Q249" s="55">
        <f t="shared" si="21"/>
        <v>0</v>
      </c>
      <c r="R249" s="55">
        <f t="shared" si="22"/>
        <v>0</v>
      </c>
      <c r="S249" s="55">
        <f t="shared" si="23"/>
        <v>0</v>
      </c>
      <c r="T249" s="169" t="str">
        <f t="shared" si="19"/>
        <v/>
      </c>
      <c r="U249" s="11" t="b">
        <f t="shared" si="24"/>
        <v>0</v>
      </c>
      <c r="V249" s="34" t="str">
        <f t="shared" si="20"/>
        <v/>
      </c>
    </row>
    <row r="250" spans="1:22">
      <c r="A250" s="258"/>
      <c r="B250" s="5"/>
      <c r="C250" s="187"/>
      <c r="D250" s="5"/>
      <c r="E250" s="188"/>
      <c r="F250" s="5"/>
      <c r="G250" s="189"/>
      <c r="H250" s="189"/>
      <c r="I250" s="189"/>
      <c r="J250" s="189"/>
      <c r="K250" s="189"/>
      <c r="L250" s="189"/>
      <c r="M250" s="189"/>
      <c r="N250" s="189"/>
      <c r="O250" s="189"/>
      <c r="P250" s="189"/>
      <c r="Q250" s="55">
        <f t="shared" si="21"/>
        <v>0</v>
      </c>
      <c r="R250" s="55">
        <f t="shared" si="22"/>
        <v>0</v>
      </c>
      <c r="S250" s="55">
        <f t="shared" si="23"/>
        <v>0</v>
      </c>
      <c r="T250" s="169" t="str">
        <f t="shared" si="19"/>
        <v/>
      </c>
      <c r="U250" s="11" t="b">
        <f t="shared" si="24"/>
        <v>0</v>
      </c>
      <c r="V250" s="34" t="str">
        <f t="shared" si="20"/>
        <v/>
      </c>
    </row>
    <row r="251" spans="1:22">
      <c r="A251" s="258"/>
      <c r="B251" s="5"/>
      <c r="C251" s="187"/>
      <c r="D251" s="5"/>
      <c r="E251" s="188"/>
      <c r="F251" s="5"/>
      <c r="G251" s="189"/>
      <c r="H251" s="189"/>
      <c r="I251" s="189"/>
      <c r="J251" s="189"/>
      <c r="K251" s="189"/>
      <c r="L251" s="189"/>
      <c r="M251" s="189"/>
      <c r="N251" s="189"/>
      <c r="O251" s="189"/>
      <c r="P251" s="189"/>
      <c r="Q251" s="55">
        <f t="shared" si="21"/>
        <v>0</v>
      </c>
      <c r="R251" s="55">
        <f t="shared" si="22"/>
        <v>0</v>
      </c>
      <c r="S251" s="55">
        <f t="shared" si="23"/>
        <v>0</v>
      </c>
      <c r="T251" s="169" t="str">
        <f t="shared" si="19"/>
        <v/>
      </c>
      <c r="U251" s="11" t="b">
        <f t="shared" si="24"/>
        <v>0</v>
      </c>
      <c r="V251" s="34" t="str">
        <f t="shared" si="20"/>
        <v/>
      </c>
    </row>
    <row r="252" spans="1:22">
      <c r="A252" s="258"/>
      <c r="B252" s="5"/>
      <c r="C252" s="187"/>
      <c r="D252" s="5"/>
      <c r="E252" s="188"/>
      <c r="F252" s="5"/>
      <c r="G252" s="189"/>
      <c r="H252" s="189"/>
      <c r="I252" s="189"/>
      <c r="J252" s="189"/>
      <c r="K252" s="189"/>
      <c r="L252" s="189"/>
      <c r="M252" s="189"/>
      <c r="N252" s="189"/>
      <c r="O252" s="189"/>
      <c r="P252" s="189"/>
      <c r="Q252" s="55">
        <f t="shared" si="21"/>
        <v>0</v>
      </c>
      <c r="R252" s="55">
        <f t="shared" si="22"/>
        <v>0</v>
      </c>
      <c r="S252" s="55">
        <f t="shared" si="23"/>
        <v>0</v>
      </c>
      <c r="T252" s="169" t="str">
        <f t="shared" si="19"/>
        <v/>
      </c>
      <c r="U252" s="11" t="b">
        <f t="shared" si="24"/>
        <v>0</v>
      </c>
      <c r="V252" s="34" t="str">
        <f t="shared" si="20"/>
        <v/>
      </c>
    </row>
    <row r="253" spans="1:22">
      <c r="A253" s="258"/>
      <c r="B253" s="5"/>
      <c r="C253" s="187"/>
      <c r="D253" s="5"/>
      <c r="E253" s="188"/>
      <c r="F253" s="5"/>
      <c r="G253" s="189"/>
      <c r="H253" s="189"/>
      <c r="I253" s="189"/>
      <c r="J253" s="189"/>
      <c r="K253" s="189"/>
      <c r="L253" s="189"/>
      <c r="M253" s="189"/>
      <c r="N253" s="189"/>
      <c r="O253" s="189"/>
      <c r="P253" s="189"/>
      <c r="Q253" s="55">
        <f t="shared" si="21"/>
        <v>0</v>
      </c>
      <c r="R253" s="55">
        <f t="shared" si="22"/>
        <v>0</v>
      </c>
      <c r="S253" s="55">
        <f t="shared" si="23"/>
        <v>0</v>
      </c>
      <c r="T253" s="169" t="str">
        <f t="shared" si="19"/>
        <v/>
      </c>
      <c r="U253" s="11" t="b">
        <f t="shared" si="24"/>
        <v>0</v>
      </c>
      <c r="V253" s="34" t="str">
        <f t="shared" si="20"/>
        <v/>
      </c>
    </row>
    <row r="254" spans="1:22">
      <c r="A254" s="258"/>
      <c r="B254" s="5"/>
      <c r="C254" s="187"/>
      <c r="D254" s="5"/>
      <c r="E254" s="188"/>
      <c r="F254" s="5"/>
      <c r="G254" s="189"/>
      <c r="H254" s="189"/>
      <c r="I254" s="189"/>
      <c r="J254" s="189"/>
      <c r="K254" s="189"/>
      <c r="L254" s="189"/>
      <c r="M254" s="189"/>
      <c r="N254" s="189"/>
      <c r="O254" s="189"/>
      <c r="P254" s="189"/>
      <c r="Q254" s="55">
        <f t="shared" si="21"/>
        <v>0</v>
      </c>
      <c r="R254" s="55">
        <f t="shared" si="22"/>
        <v>0</v>
      </c>
      <c r="S254" s="55">
        <f t="shared" si="23"/>
        <v>0</v>
      </c>
      <c r="T254" s="169" t="str">
        <f t="shared" si="19"/>
        <v/>
      </c>
      <c r="U254" s="11" t="b">
        <f t="shared" si="24"/>
        <v>0</v>
      </c>
      <c r="V254" s="34" t="str">
        <f t="shared" si="20"/>
        <v/>
      </c>
    </row>
    <row r="255" spans="1:22">
      <c r="A255" s="258"/>
      <c r="B255" s="5"/>
      <c r="C255" s="187"/>
      <c r="D255" s="5"/>
      <c r="E255" s="188"/>
      <c r="F255" s="5"/>
      <c r="G255" s="189"/>
      <c r="H255" s="189"/>
      <c r="I255" s="189"/>
      <c r="J255" s="189"/>
      <c r="K255" s="189"/>
      <c r="L255" s="189"/>
      <c r="M255" s="189"/>
      <c r="N255" s="189"/>
      <c r="O255" s="189"/>
      <c r="P255" s="189"/>
      <c r="Q255" s="55">
        <f t="shared" si="21"/>
        <v>0</v>
      </c>
      <c r="R255" s="55">
        <f t="shared" si="22"/>
        <v>0</v>
      </c>
      <c r="S255" s="55">
        <f t="shared" si="23"/>
        <v>0</v>
      </c>
      <c r="T255" s="169" t="str">
        <f t="shared" si="19"/>
        <v/>
      </c>
      <c r="U255" s="11" t="b">
        <f t="shared" si="24"/>
        <v>0</v>
      </c>
      <c r="V255" s="34" t="str">
        <f t="shared" si="20"/>
        <v/>
      </c>
    </row>
    <row r="256" spans="1:22">
      <c r="A256" s="258"/>
      <c r="B256" s="5"/>
      <c r="C256" s="187"/>
      <c r="D256" s="5"/>
      <c r="E256" s="188"/>
      <c r="F256" s="5"/>
      <c r="G256" s="189"/>
      <c r="H256" s="189"/>
      <c r="I256" s="189"/>
      <c r="J256" s="189"/>
      <c r="K256" s="189"/>
      <c r="L256" s="189"/>
      <c r="M256" s="189"/>
      <c r="N256" s="189"/>
      <c r="O256" s="189"/>
      <c r="P256" s="189"/>
      <c r="Q256" s="55">
        <f t="shared" si="21"/>
        <v>0</v>
      </c>
      <c r="R256" s="55">
        <f t="shared" si="22"/>
        <v>0</v>
      </c>
      <c r="S256" s="55">
        <f t="shared" si="23"/>
        <v>0</v>
      </c>
      <c r="T256" s="169" t="str">
        <f t="shared" si="19"/>
        <v/>
      </c>
      <c r="U256" s="11" t="b">
        <f t="shared" si="24"/>
        <v>0</v>
      </c>
      <c r="V256" s="34" t="str">
        <f t="shared" si="20"/>
        <v/>
      </c>
    </row>
    <row r="257" spans="1:22">
      <c r="A257" s="258"/>
      <c r="B257" s="5"/>
      <c r="C257" s="187"/>
      <c r="D257" s="5"/>
      <c r="E257" s="188"/>
      <c r="F257" s="5"/>
      <c r="G257" s="189"/>
      <c r="H257" s="189"/>
      <c r="I257" s="189"/>
      <c r="J257" s="189"/>
      <c r="K257" s="189"/>
      <c r="L257" s="189"/>
      <c r="M257" s="189"/>
      <c r="N257" s="189"/>
      <c r="O257" s="189"/>
      <c r="P257" s="189"/>
      <c r="Q257" s="55">
        <f t="shared" si="21"/>
        <v>0</v>
      </c>
      <c r="R257" s="55">
        <f t="shared" si="22"/>
        <v>0</v>
      </c>
      <c r="S257" s="55">
        <f t="shared" si="23"/>
        <v>0</v>
      </c>
      <c r="T257" s="169" t="str">
        <f t="shared" si="19"/>
        <v/>
      </c>
      <c r="U257" s="11" t="b">
        <f t="shared" si="24"/>
        <v>0</v>
      </c>
      <c r="V257" s="34" t="str">
        <f t="shared" si="20"/>
        <v/>
      </c>
    </row>
    <row r="258" spans="1:22">
      <c r="A258" s="258"/>
      <c r="B258" s="5"/>
      <c r="C258" s="187"/>
      <c r="D258" s="5"/>
      <c r="E258" s="188"/>
      <c r="F258" s="5"/>
      <c r="G258" s="189"/>
      <c r="H258" s="189"/>
      <c r="I258" s="189"/>
      <c r="J258" s="189"/>
      <c r="K258" s="189"/>
      <c r="L258" s="189"/>
      <c r="M258" s="189"/>
      <c r="N258" s="189"/>
      <c r="O258" s="189"/>
      <c r="P258" s="189"/>
      <c r="Q258" s="55">
        <f t="shared" si="21"/>
        <v>0</v>
      </c>
      <c r="R258" s="55">
        <f t="shared" si="22"/>
        <v>0</v>
      </c>
      <c r="S258" s="55">
        <f t="shared" si="23"/>
        <v>0</v>
      </c>
      <c r="T258" s="169" t="str">
        <f t="shared" si="19"/>
        <v/>
      </c>
      <c r="U258" s="11" t="b">
        <f t="shared" si="24"/>
        <v>0</v>
      </c>
      <c r="V258" s="34" t="str">
        <f t="shared" si="20"/>
        <v/>
      </c>
    </row>
    <row r="259" spans="1:22">
      <c r="A259" s="258"/>
      <c r="B259" s="5"/>
      <c r="C259" s="187"/>
      <c r="D259" s="5"/>
      <c r="E259" s="188"/>
      <c r="F259" s="5"/>
      <c r="G259" s="189"/>
      <c r="H259" s="189"/>
      <c r="I259" s="189"/>
      <c r="J259" s="189"/>
      <c r="K259" s="189"/>
      <c r="L259" s="189"/>
      <c r="M259" s="189"/>
      <c r="N259" s="189"/>
      <c r="O259" s="189"/>
      <c r="P259" s="189"/>
      <c r="Q259" s="55">
        <f t="shared" si="21"/>
        <v>0</v>
      </c>
      <c r="R259" s="55">
        <f t="shared" si="22"/>
        <v>0</v>
      </c>
      <c r="S259" s="55">
        <f t="shared" si="23"/>
        <v>0</v>
      </c>
      <c r="T259" s="169" t="str">
        <f t="shared" si="19"/>
        <v/>
      </c>
      <c r="U259" s="11" t="b">
        <f t="shared" si="24"/>
        <v>0</v>
      </c>
      <c r="V259" s="34" t="str">
        <f t="shared" si="20"/>
        <v/>
      </c>
    </row>
    <row r="260" spans="1:22">
      <c r="A260" s="258"/>
      <c r="B260" s="5"/>
      <c r="C260" s="187"/>
      <c r="D260" s="5"/>
      <c r="E260" s="188"/>
      <c r="F260" s="5"/>
      <c r="G260" s="189"/>
      <c r="H260" s="189"/>
      <c r="I260" s="189"/>
      <c r="J260" s="189"/>
      <c r="K260" s="189"/>
      <c r="L260" s="189"/>
      <c r="M260" s="189"/>
      <c r="N260" s="189"/>
      <c r="O260" s="189"/>
      <c r="P260" s="189"/>
      <c r="Q260" s="55">
        <f t="shared" si="21"/>
        <v>0</v>
      </c>
      <c r="R260" s="55">
        <f t="shared" si="22"/>
        <v>0</v>
      </c>
      <c r="S260" s="55">
        <f t="shared" si="23"/>
        <v>0</v>
      </c>
      <c r="T260" s="169" t="str">
        <f t="shared" si="19"/>
        <v/>
      </c>
      <c r="U260" s="11" t="b">
        <f t="shared" si="24"/>
        <v>0</v>
      </c>
      <c r="V260" s="34" t="str">
        <f t="shared" si="20"/>
        <v/>
      </c>
    </row>
    <row r="261" spans="1:22">
      <c r="A261" s="258"/>
      <c r="B261" s="5"/>
      <c r="C261" s="187"/>
      <c r="D261" s="5"/>
      <c r="E261" s="188"/>
      <c r="F261" s="5"/>
      <c r="G261" s="189"/>
      <c r="H261" s="189"/>
      <c r="I261" s="189"/>
      <c r="J261" s="189"/>
      <c r="K261" s="189"/>
      <c r="L261" s="189"/>
      <c r="M261" s="189"/>
      <c r="N261" s="189"/>
      <c r="O261" s="189"/>
      <c r="P261" s="189"/>
      <c r="Q261" s="55">
        <f t="shared" si="21"/>
        <v>0</v>
      </c>
      <c r="R261" s="55">
        <f t="shared" si="22"/>
        <v>0</v>
      </c>
      <c r="S261" s="55">
        <f t="shared" si="23"/>
        <v>0</v>
      </c>
      <c r="T261" s="169" t="str">
        <f t="shared" si="19"/>
        <v/>
      </c>
      <c r="U261" s="11" t="b">
        <f t="shared" si="24"/>
        <v>0</v>
      </c>
      <c r="V261" s="34" t="str">
        <f t="shared" si="20"/>
        <v/>
      </c>
    </row>
    <row r="262" spans="1:22">
      <c r="A262" s="258"/>
      <c r="B262" s="5"/>
      <c r="C262" s="187"/>
      <c r="D262" s="5"/>
      <c r="E262" s="188"/>
      <c r="F262" s="5"/>
      <c r="G262" s="189"/>
      <c r="H262" s="189"/>
      <c r="I262" s="189"/>
      <c r="J262" s="189"/>
      <c r="K262" s="189"/>
      <c r="L262" s="189"/>
      <c r="M262" s="189"/>
      <c r="N262" s="189"/>
      <c r="O262" s="189"/>
      <c r="P262" s="189"/>
      <c r="Q262" s="55">
        <f t="shared" si="21"/>
        <v>0</v>
      </c>
      <c r="R262" s="55">
        <f t="shared" si="22"/>
        <v>0</v>
      </c>
      <c r="S262" s="55">
        <f t="shared" si="23"/>
        <v>0</v>
      </c>
      <c r="T262" s="169" t="str">
        <f t="shared" si="19"/>
        <v/>
      </c>
      <c r="U262" s="11" t="b">
        <f t="shared" si="24"/>
        <v>0</v>
      </c>
      <c r="V262" s="34" t="str">
        <f t="shared" si="20"/>
        <v/>
      </c>
    </row>
    <row r="263" spans="1:22">
      <c r="A263" s="258"/>
      <c r="B263" s="5"/>
      <c r="C263" s="187"/>
      <c r="D263" s="5"/>
      <c r="E263" s="188"/>
      <c r="F263" s="5"/>
      <c r="G263" s="189"/>
      <c r="H263" s="189"/>
      <c r="I263" s="189"/>
      <c r="J263" s="189"/>
      <c r="K263" s="189"/>
      <c r="L263" s="189"/>
      <c r="M263" s="189"/>
      <c r="N263" s="189"/>
      <c r="O263" s="189"/>
      <c r="P263" s="189"/>
      <c r="Q263" s="55">
        <f t="shared" si="21"/>
        <v>0</v>
      </c>
      <c r="R263" s="55">
        <f t="shared" si="22"/>
        <v>0</v>
      </c>
      <c r="S263" s="55">
        <f t="shared" si="23"/>
        <v>0</v>
      </c>
      <c r="T263" s="169" t="str">
        <f t="shared" ref="T263:T299" si="25">IF(AND((U263=FALSE),OR(COUNTBLANK(A263:P263)&lt;&gt;COLUMNS(A263:P263))),"KO","")</f>
        <v/>
      </c>
      <c r="U263" s="11" t="b">
        <f t="shared" si="24"/>
        <v>0</v>
      </c>
      <c r="V263" s="34" t="str">
        <f t="shared" ref="V263:V299" si="26">IF(AND(T263="KO",OR(COUNTBLANK(A263:P263)&lt;&gt;COLUMNS(A263:P263))),"ATTENZIONE!!! NON TUTTI I CAMPI OBBLIGATORI SONO STATI COMPILATI","")</f>
        <v/>
      </c>
    </row>
    <row r="264" spans="1:22">
      <c r="A264" s="258"/>
      <c r="B264" s="5"/>
      <c r="C264" s="187"/>
      <c r="D264" s="5"/>
      <c r="E264" s="188"/>
      <c r="F264" s="5"/>
      <c r="G264" s="189"/>
      <c r="H264" s="189"/>
      <c r="I264" s="189"/>
      <c r="J264" s="189"/>
      <c r="K264" s="189"/>
      <c r="L264" s="189"/>
      <c r="M264" s="189"/>
      <c r="N264" s="189"/>
      <c r="O264" s="189"/>
      <c r="P264" s="189"/>
      <c r="Q264" s="55">
        <f t="shared" ref="Q264:Q299" si="27">SUM(G264:H264)</f>
        <v>0</v>
      </c>
      <c r="R264" s="55">
        <f t="shared" ref="R264:R299" si="28">SUM(I264:K264)</f>
        <v>0</v>
      </c>
      <c r="S264" s="55">
        <f t="shared" ref="S264:S299" si="29">SUM(L264:O264)</f>
        <v>0</v>
      </c>
      <c r="T264" s="169" t="str">
        <f t="shared" si="25"/>
        <v/>
      </c>
      <c r="U264" s="11" t="b">
        <f t="shared" si="24"/>
        <v>0</v>
      </c>
      <c r="V264" s="34" t="str">
        <f t="shared" si="26"/>
        <v/>
      </c>
    </row>
    <row r="265" spans="1:22">
      <c r="A265" s="258"/>
      <c r="B265" s="5"/>
      <c r="C265" s="187"/>
      <c r="D265" s="5"/>
      <c r="E265" s="188"/>
      <c r="F265" s="5"/>
      <c r="G265" s="189"/>
      <c r="H265" s="189"/>
      <c r="I265" s="189"/>
      <c r="J265" s="189"/>
      <c r="K265" s="189"/>
      <c r="L265" s="189"/>
      <c r="M265" s="189"/>
      <c r="N265" s="189"/>
      <c r="O265" s="189"/>
      <c r="P265" s="189"/>
      <c r="Q265" s="55">
        <f t="shared" si="27"/>
        <v>0</v>
      </c>
      <c r="R265" s="55">
        <f t="shared" si="28"/>
        <v>0</v>
      </c>
      <c r="S265" s="55">
        <f t="shared" si="29"/>
        <v>0</v>
      </c>
      <c r="T265" s="169" t="str">
        <f t="shared" si="25"/>
        <v/>
      </c>
      <c r="U265" s="11" t="b">
        <f t="shared" ref="U265:U299" si="30">IF(OR(ISBLANK(A265),ISBLANK(E265),ISBLANK(F265),ISBLANK(G265),ISBLANK(P265)),FALSE,TRUE)</f>
        <v>0</v>
      </c>
      <c r="V265" s="34" t="str">
        <f t="shared" si="26"/>
        <v/>
      </c>
    </row>
    <row r="266" spans="1:22">
      <c r="A266" s="258"/>
      <c r="B266" s="5"/>
      <c r="C266" s="187"/>
      <c r="D266" s="5"/>
      <c r="E266" s="188"/>
      <c r="F266" s="5"/>
      <c r="G266" s="189"/>
      <c r="H266" s="189"/>
      <c r="I266" s="189"/>
      <c r="J266" s="189"/>
      <c r="K266" s="189"/>
      <c r="L266" s="189"/>
      <c r="M266" s="189"/>
      <c r="N266" s="189"/>
      <c r="O266" s="189"/>
      <c r="P266" s="189"/>
      <c r="Q266" s="55">
        <f t="shared" si="27"/>
        <v>0</v>
      </c>
      <c r="R266" s="55">
        <f t="shared" si="28"/>
        <v>0</v>
      </c>
      <c r="S266" s="55">
        <f t="shared" si="29"/>
        <v>0</v>
      </c>
      <c r="T266" s="169" t="str">
        <f t="shared" si="25"/>
        <v/>
      </c>
      <c r="U266" s="11" t="b">
        <f t="shared" si="30"/>
        <v>0</v>
      </c>
      <c r="V266" s="34" t="str">
        <f t="shared" si="26"/>
        <v/>
      </c>
    </row>
    <row r="267" spans="1:22">
      <c r="A267" s="258"/>
      <c r="B267" s="5"/>
      <c r="C267" s="187"/>
      <c r="D267" s="5"/>
      <c r="E267" s="188"/>
      <c r="F267" s="5"/>
      <c r="G267" s="189"/>
      <c r="H267" s="189"/>
      <c r="I267" s="189"/>
      <c r="J267" s="189"/>
      <c r="K267" s="189"/>
      <c r="L267" s="189"/>
      <c r="M267" s="189"/>
      <c r="N267" s="189"/>
      <c r="O267" s="189"/>
      <c r="P267" s="189"/>
      <c r="Q267" s="55">
        <f t="shared" si="27"/>
        <v>0</v>
      </c>
      <c r="R267" s="55">
        <f t="shared" si="28"/>
        <v>0</v>
      </c>
      <c r="S267" s="55">
        <f t="shared" si="29"/>
        <v>0</v>
      </c>
      <c r="T267" s="169" t="str">
        <f t="shared" si="25"/>
        <v/>
      </c>
      <c r="U267" s="11" t="b">
        <f t="shared" si="30"/>
        <v>0</v>
      </c>
      <c r="V267" s="34" t="str">
        <f t="shared" si="26"/>
        <v/>
      </c>
    </row>
    <row r="268" spans="1:22">
      <c r="A268" s="258"/>
      <c r="B268" s="5"/>
      <c r="C268" s="187"/>
      <c r="D268" s="5"/>
      <c r="E268" s="188"/>
      <c r="F268" s="5"/>
      <c r="G268" s="189"/>
      <c r="H268" s="189"/>
      <c r="I268" s="189"/>
      <c r="J268" s="189"/>
      <c r="K268" s="189"/>
      <c r="L268" s="189"/>
      <c r="M268" s="189"/>
      <c r="N268" s="189"/>
      <c r="O268" s="189"/>
      <c r="P268" s="189"/>
      <c r="Q268" s="55">
        <f t="shared" si="27"/>
        <v>0</v>
      </c>
      <c r="R268" s="55">
        <f t="shared" si="28"/>
        <v>0</v>
      </c>
      <c r="S268" s="55">
        <f t="shared" si="29"/>
        <v>0</v>
      </c>
      <c r="T268" s="169" t="str">
        <f t="shared" si="25"/>
        <v/>
      </c>
      <c r="U268" s="11" t="b">
        <f t="shared" si="30"/>
        <v>0</v>
      </c>
      <c r="V268" s="34" t="str">
        <f t="shared" si="26"/>
        <v/>
      </c>
    </row>
    <row r="269" spans="1:22">
      <c r="A269" s="258"/>
      <c r="B269" s="5"/>
      <c r="C269" s="187"/>
      <c r="D269" s="5"/>
      <c r="E269" s="188"/>
      <c r="F269" s="5"/>
      <c r="G269" s="189"/>
      <c r="H269" s="189"/>
      <c r="I269" s="189"/>
      <c r="J269" s="189"/>
      <c r="K269" s="189"/>
      <c r="L269" s="189"/>
      <c r="M269" s="189"/>
      <c r="N269" s="189"/>
      <c r="O269" s="189"/>
      <c r="P269" s="189"/>
      <c r="Q269" s="55">
        <f t="shared" si="27"/>
        <v>0</v>
      </c>
      <c r="R269" s="55">
        <f t="shared" si="28"/>
        <v>0</v>
      </c>
      <c r="S269" s="55">
        <f t="shared" si="29"/>
        <v>0</v>
      </c>
      <c r="T269" s="169" t="str">
        <f t="shared" si="25"/>
        <v/>
      </c>
      <c r="U269" s="11" t="b">
        <f t="shared" si="30"/>
        <v>0</v>
      </c>
      <c r="V269" s="34" t="str">
        <f t="shared" si="26"/>
        <v/>
      </c>
    </row>
    <row r="270" spans="1:22">
      <c r="A270" s="258"/>
      <c r="B270" s="5"/>
      <c r="C270" s="187"/>
      <c r="D270" s="5"/>
      <c r="E270" s="188"/>
      <c r="F270" s="5"/>
      <c r="G270" s="189"/>
      <c r="H270" s="189"/>
      <c r="I270" s="189"/>
      <c r="J270" s="189"/>
      <c r="K270" s="189"/>
      <c r="L270" s="189"/>
      <c r="M270" s="189"/>
      <c r="N270" s="189"/>
      <c r="O270" s="189"/>
      <c r="P270" s="189"/>
      <c r="Q270" s="55">
        <f t="shared" si="27"/>
        <v>0</v>
      </c>
      <c r="R270" s="55">
        <f t="shared" si="28"/>
        <v>0</v>
      </c>
      <c r="S270" s="55">
        <f t="shared" si="29"/>
        <v>0</v>
      </c>
      <c r="T270" s="169" t="str">
        <f t="shared" si="25"/>
        <v/>
      </c>
      <c r="U270" s="11" t="b">
        <f t="shared" si="30"/>
        <v>0</v>
      </c>
      <c r="V270" s="34" t="str">
        <f t="shared" si="26"/>
        <v/>
      </c>
    </row>
    <row r="271" spans="1:22">
      <c r="A271" s="258"/>
      <c r="B271" s="5"/>
      <c r="C271" s="187"/>
      <c r="D271" s="5"/>
      <c r="E271" s="188"/>
      <c r="F271" s="5"/>
      <c r="G271" s="189"/>
      <c r="H271" s="189"/>
      <c r="I271" s="189"/>
      <c r="J271" s="189"/>
      <c r="K271" s="189"/>
      <c r="L271" s="189"/>
      <c r="M271" s="189"/>
      <c r="N271" s="189"/>
      <c r="O271" s="189"/>
      <c r="P271" s="189"/>
      <c r="Q271" s="55">
        <f t="shared" si="27"/>
        <v>0</v>
      </c>
      <c r="R271" s="55">
        <f t="shared" si="28"/>
        <v>0</v>
      </c>
      <c r="S271" s="55">
        <f t="shared" si="29"/>
        <v>0</v>
      </c>
      <c r="T271" s="169" t="str">
        <f t="shared" si="25"/>
        <v/>
      </c>
      <c r="U271" s="11" t="b">
        <f t="shared" si="30"/>
        <v>0</v>
      </c>
      <c r="V271" s="34" t="str">
        <f t="shared" si="26"/>
        <v/>
      </c>
    </row>
    <row r="272" spans="1:22">
      <c r="A272" s="258"/>
      <c r="B272" s="5"/>
      <c r="C272" s="187"/>
      <c r="D272" s="5"/>
      <c r="E272" s="188"/>
      <c r="F272" s="5"/>
      <c r="G272" s="189"/>
      <c r="H272" s="189"/>
      <c r="I272" s="189"/>
      <c r="J272" s="189"/>
      <c r="K272" s="189"/>
      <c r="L272" s="189"/>
      <c r="M272" s="189"/>
      <c r="N272" s="189"/>
      <c r="O272" s="189"/>
      <c r="P272" s="189"/>
      <c r="Q272" s="55">
        <f t="shared" si="27"/>
        <v>0</v>
      </c>
      <c r="R272" s="55">
        <f t="shared" si="28"/>
        <v>0</v>
      </c>
      <c r="S272" s="55">
        <f t="shared" si="29"/>
        <v>0</v>
      </c>
      <c r="T272" s="169" t="str">
        <f t="shared" si="25"/>
        <v/>
      </c>
      <c r="U272" s="11" t="b">
        <f t="shared" si="30"/>
        <v>0</v>
      </c>
      <c r="V272" s="34" t="str">
        <f t="shared" si="26"/>
        <v/>
      </c>
    </row>
    <row r="273" spans="1:22">
      <c r="A273" s="258"/>
      <c r="B273" s="5"/>
      <c r="C273" s="187"/>
      <c r="D273" s="5"/>
      <c r="E273" s="188"/>
      <c r="F273" s="5"/>
      <c r="G273" s="189"/>
      <c r="H273" s="189"/>
      <c r="I273" s="189"/>
      <c r="J273" s="189"/>
      <c r="K273" s="189"/>
      <c r="L273" s="189"/>
      <c r="M273" s="189"/>
      <c r="N273" s="189"/>
      <c r="O273" s="189"/>
      <c r="P273" s="189"/>
      <c r="Q273" s="55">
        <f t="shared" si="27"/>
        <v>0</v>
      </c>
      <c r="R273" s="55">
        <f t="shared" si="28"/>
        <v>0</v>
      </c>
      <c r="S273" s="55">
        <f t="shared" si="29"/>
        <v>0</v>
      </c>
      <c r="T273" s="169" t="str">
        <f t="shared" si="25"/>
        <v/>
      </c>
      <c r="U273" s="11" t="b">
        <f t="shared" si="30"/>
        <v>0</v>
      </c>
      <c r="V273" s="34" t="str">
        <f t="shared" si="26"/>
        <v/>
      </c>
    </row>
    <row r="274" spans="1:22">
      <c r="A274" s="258"/>
      <c r="B274" s="5"/>
      <c r="C274" s="187"/>
      <c r="D274" s="5"/>
      <c r="E274" s="188"/>
      <c r="F274" s="5"/>
      <c r="G274" s="189"/>
      <c r="H274" s="189"/>
      <c r="I274" s="189"/>
      <c r="J274" s="189"/>
      <c r="K274" s="189"/>
      <c r="L274" s="189"/>
      <c r="M274" s="189"/>
      <c r="N274" s="189"/>
      <c r="O274" s="189"/>
      <c r="P274" s="189"/>
      <c r="Q274" s="55">
        <f t="shared" si="27"/>
        <v>0</v>
      </c>
      <c r="R274" s="55">
        <f t="shared" si="28"/>
        <v>0</v>
      </c>
      <c r="S274" s="55">
        <f t="shared" si="29"/>
        <v>0</v>
      </c>
      <c r="T274" s="169" t="str">
        <f t="shared" si="25"/>
        <v/>
      </c>
      <c r="U274" s="11" t="b">
        <f t="shared" si="30"/>
        <v>0</v>
      </c>
      <c r="V274" s="34" t="str">
        <f t="shared" si="26"/>
        <v/>
      </c>
    </row>
    <row r="275" spans="1:22">
      <c r="A275" s="258"/>
      <c r="B275" s="5"/>
      <c r="C275" s="187"/>
      <c r="D275" s="5"/>
      <c r="E275" s="188"/>
      <c r="F275" s="5"/>
      <c r="G275" s="189"/>
      <c r="H275" s="189"/>
      <c r="I275" s="189"/>
      <c r="J275" s="189"/>
      <c r="K275" s="189"/>
      <c r="L275" s="189"/>
      <c r="M275" s="189"/>
      <c r="N275" s="189"/>
      <c r="O275" s="189"/>
      <c r="P275" s="189"/>
      <c r="Q275" s="55">
        <f t="shared" si="27"/>
        <v>0</v>
      </c>
      <c r="R275" s="55">
        <f t="shared" si="28"/>
        <v>0</v>
      </c>
      <c r="S275" s="55">
        <f t="shared" si="29"/>
        <v>0</v>
      </c>
      <c r="T275" s="169" t="str">
        <f t="shared" si="25"/>
        <v/>
      </c>
      <c r="U275" s="11" t="b">
        <f t="shared" si="30"/>
        <v>0</v>
      </c>
      <c r="V275" s="34" t="str">
        <f t="shared" si="26"/>
        <v/>
      </c>
    </row>
    <row r="276" spans="1:22">
      <c r="A276" s="258"/>
      <c r="B276" s="5"/>
      <c r="C276" s="187"/>
      <c r="D276" s="5"/>
      <c r="E276" s="188"/>
      <c r="F276" s="5"/>
      <c r="G276" s="189"/>
      <c r="H276" s="189"/>
      <c r="I276" s="189"/>
      <c r="J276" s="189"/>
      <c r="K276" s="189"/>
      <c r="L276" s="189"/>
      <c r="M276" s="189"/>
      <c r="N276" s="189"/>
      <c r="O276" s="189"/>
      <c r="P276" s="189"/>
      <c r="Q276" s="55">
        <f t="shared" si="27"/>
        <v>0</v>
      </c>
      <c r="R276" s="55">
        <f t="shared" si="28"/>
        <v>0</v>
      </c>
      <c r="S276" s="55">
        <f t="shared" si="29"/>
        <v>0</v>
      </c>
      <c r="T276" s="169" t="str">
        <f t="shared" si="25"/>
        <v/>
      </c>
      <c r="U276" s="11" t="b">
        <f t="shared" si="30"/>
        <v>0</v>
      </c>
      <c r="V276" s="34" t="str">
        <f t="shared" si="26"/>
        <v/>
      </c>
    </row>
    <row r="277" spans="1:22">
      <c r="A277" s="258"/>
      <c r="B277" s="5"/>
      <c r="C277" s="187"/>
      <c r="D277" s="5"/>
      <c r="E277" s="188"/>
      <c r="F277" s="5"/>
      <c r="G277" s="189"/>
      <c r="H277" s="189"/>
      <c r="I277" s="189"/>
      <c r="J277" s="189"/>
      <c r="K277" s="189"/>
      <c r="L277" s="189"/>
      <c r="M277" s="189"/>
      <c r="N277" s="189"/>
      <c r="O277" s="189"/>
      <c r="P277" s="189"/>
      <c r="Q277" s="55">
        <f t="shared" si="27"/>
        <v>0</v>
      </c>
      <c r="R277" s="55">
        <f t="shared" si="28"/>
        <v>0</v>
      </c>
      <c r="S277" s="55">
        <f t="shared" si="29"/>
        <v>0</v>
      </c>
      <c r="T277" s="169" t="str">
        <f t="shared" si="25"/>
        <v/>
      </c>
      <c r="U277" s="11" t="b">
        <f t="shared" si="30"/>
        <v>0</v>
      </c>
      <c r="V277" s="34" t="str">
        <f t="shared" si="26"/>
        <v/>
      </c>
    </row>
    <row r="278" spans="1:22">
      <c r="A278" s="258"/>
      <c r="B278" s="5"/>
      <c r="C278" s="187"/>
      <c r="D278" s="5"/>
      <c r="E278" s="188"/>
      <c r="F278" s="5"/>
      <c r="G278" s="189"/>
      <c r="H278" s="189"/>
      <c r="I278" s="189"/>
      <c r="J278" s="189"/>
      <c r="K278" s="189"/>
      <c r="L278" s="189"/>
      <c r="M278" s="189"/>
      <c r="N278" s="189"/>
      <c r="O278" s="189"/>
      <c r="P278" s="189"/>
      <c r="Q278" s="55">
        <f t="shared" si="27"/>
        <v>0</v>
      </c>
      <c r="R278" s="55">
        <f t="shared" si="28"/>
        <v>0</v>
      </c>
      <c r="S278" s="55">
        <f t="shared" si="29"/>
        <v>0</v>
      </c>
      <c r="T278" s="169" t="str">
        <f t="shared" si="25"/>
        <v/>
      </c>
      <c r="U278" s="11" t="b">
        <f t="shared" si="30"/>
        <v>0</v>
      </c>
      <c r="V278" s="34" t="str">
        <f t="shared" si="26"/>
        <v/>
      </c>
    </row>
    <row r="279" spans="1:22">
      <c r="A279" s="258"/>
      <c r="B279" s="5"/>
      <c r="C279" s="187"/>
      <c r="D279" s="5"/>
      <c r="E279" s="188"/>
      <c r="F279" s="5"/>
      <c r="G279" s="189"/>
      <c r="H279" s="189"/>
      <c r="I279" s="189"/>
      <c r="J279" s="189"/>
      <c r="K279" s="189"/>
      <c r="L279" s="189"/>
      <c r="M279" s="189"/>
      <c r="N279" s="189"/>
      <c r="O279" s="189"/>
      <c r="P279" s="189"/>
      <c r="Q279" s="55">
        <f t="shared" si="27"/>
        <v>0</v>
      </c>
      <c r="R279" s="55">
        <f t="shared" si="28"/>
        <v>0</v>
      </c>
      <c r="S279" s="55">
        <f t="shared" si="29"/>
        <v>0</v>
      </c>
      <c r="T279" s="169" t="str">
        <f t="shared" si="25"/>
        <v/>
      </c>
      <c r="U279" s="11" t="b">
        <f t="shared" si="30"/>
        <v>0</v>
      </c>
      <c r="V279" s="34" t="str">
        <f t="shared" si="26"/>
        <v/>
      </c>
    </row>
    <row r="280" spans="1:22">
      <c r="A280" s="258"/>
      <c r="B280" s="5"/>
      <c r="C280" s="187"/>
      <c r="D280" s="5"/>
      <c r="E280" s="188"/>
      <c r="F280" s="5"/>
      <c r="G280" s="189"/>
      <c r="H280" s="189"/>
      <c r="I280" s="189"/>
      <c r="J280" s="189"/>
      <c r="K280" s="189"/>
      <c r="L280" s="189"/>
      <c r="M280" s="189"/>
      <c r="N280" s="189"/>
      <c r="O280" s="189"/>
      <c r="P280" s="189"/>
      <c r="Q280" s="55">
        <f t="shared" si="27"/>
        <v>0</v>
      </c>
      <c r="R280" s="55">
        <f t="shared" si="28"/>
        <v>0</v>
      </c>
      <c r="S280" s="55">
        <f t="shared" si="29"/>
        <v>0</v>
      </c>
      <c r="T280" s="169" t="str">
        <f t="shared" si="25"/>
        <v/>
      </c>
      <c r="U280" s="11" t="b">
        <f t="shared" si="30"/>
        <v>0</v>
      </c>
      <c r="V280" s="34" t="str">
        <f t="shared" si="26"/>
        <v/>
      </c>
    </row>
    <row r="281" spans="1:22">
      <c r="A281" s="258"/>
      <c r="B281" s="5"/>
      <c r="C281" s="187"/>
      <c r="D281" s="5"/>
      <c r="E281" s="188"/>
      <c r="F281" s="5"/>
      <c r="G281" s="189"/>
      <c r="H281" s="189"/>
      <c r="I281" s="189"/>
      <c r="J281" s="189"/>
      <c r="K281" s="189"/>
      <c r="L281" s="189"/>
      <c r="M281" s="189"/>
      <c r="N281" s="189"/>
      <c r="O281" s="189"/>
      <c r="P281" s="189"/>
      <c r="Q281" s="55">
        <f t="shared" si="27"/>
        <v>0</v>
      </c>
      <c r="R281" s="55">
        <f t="shared" si="28"/>
        <v>0</v>
      </c>
      <c r="S281" s="55">
        <f t="shared" si="29"/>
        <v>0</v>
      </c>
      <c r="T281" s="169" t="str">
        <f t="shared" si="25"/>
        <v/>
      </c>
      <c r="U281" s="11" t="b">
        <f t="shared" si="30"/>
        <v>0</v>
      </c>
      <c r="V281" s="34" t="str">
        <f t="shared" si="26"/>
        <v/>
      </c>
    </row>
    <row r="282" spans="1:22">
      <c r="A282" s="258"/>
      <c r="B282" s="5"/>
      <c r="C282" s="187"/>
      <c r="D282" s="5"/>
      <c r="E282" s="188"/>
      <c r="F282" s="5"/>
      <c r="G282" s="189"/>
      <c r="H282" s="189"/>
      <c r="I282" s="189"/>
      <c r="J282" s="189"/>
      <c r="K282" s="189"/>
      <c r="L282" s="189"/>
      <c r="M282" s="189"/>
      <c r="N282" s="189"/>
      <c r="O282" s="189"/>
      <c r="P282" s="189"/>
      <c r="Q282" s="55">
        <f t="shared" si="27"/>
        <v>0</v>
      </c>
      <c r="R282" s="55">
        <f t="shared" si="28"/>
        <v>0</v>
      </c>
      <c r="S282" s="55">
        <f t="shared" si="29"/>
        <v>0</v>
      </c>
      <c r="T282" s="169" t="str">
        <f t="shared" si="25"/>
        <v/>
      </c>
      <c r="U282" s="11" t="b">
        <f t="shared" si="30"/>
        <v>0</v>
      </c>
      <c r="V282" s="34" t="str">
        <f t="shared" si="26"/>
        <v/>
      </c>
    </row>
    <row r="283" spans="1:22">
      <c r="A283" s="258"/>
      <c r="B283" s="5"/>
      <c r="C283" s="187"/>
      <c r="D283" s="5"/>
      <c r="E283" s="188"/>
      <c r="F283" s="5"/>
      <c r="G283" s="189"/>
      <c r="H283" s="189"/>
      <c r="I283" s="189"/>
      <c r="J283" s="189"/>
      <c r="K283" s="189"/>
      <c r="L283" s="189"/>
      <c r="M283" s="189"/>
      <c r="N283" s="189"/>
      <c r="O283" s="189"/>
      <c r="P283" s="189"/>
      <c r="Q283" s="55">
        <f t="shared" si="27"/>
        <v>0</v>
      </c>
      <c r="R283" s="55">
        <f t="shared" si="28"/>
        <v>0</v>
      </c>
      <c r="S283" s="55">
        <f t="shared" si="29"/>
        <v>0</v>
      </c>
      <c r="T283" s="169" t="str">
        <f t="shared" si="25"/>
        <v/>
      </c>
      <c r="U283" s="11" t="b">
        <f t="shared" si="30"/>
        <v>0</v>
      </c>
      <c r="V283" s="34" t="str">
        <f t="shared" si="26"/>
        <v/>
      </c>
    </row>
    <row r="284" spans="1:22">
      <c r="A284" s="258"/>
      <c r="B284" s="5"/>
      <c r="C284" s="187"/>
      <c r="D284" s="5"/>
      <c r="E284" s="188"/>
      <c r="F284" s="5"/>
      <c r="G284" s="189"/>
      <c r="H284" s="189"/>
      <c r="I284" s="189"/>
      <c r="J284" s="189"/>
      <c r="K284" s="189"/>
      <c r="L284" s="189"/>
      <c r="M284" s="189"/>
      <c r="N284" s="189"/>
      <c r="O284" s="189"/>
      <c r="P284" s="189"/>
      <c r="Q284" s="55">
        <f t="shared" si="27"/>
        <v>0</v>
      </c>
      <c r="R284" s="55">
        <f t="shared" si="28"/>
        <v>0</v>
      </c>
      <c r="S284" s="55">
        <f t="shared" si="29"/>
        <v>0</v>
      </c>
      <c r="T284" s="169" t="str">
        <f t="shared" si="25"/>
        <v/>
      </c>
      <c r="U284" s="11" t="b">
        <f t="shared" si="30"/>
        <v>0</v>
      </c>
      <c r="V284" s="34" t="str">
        <f t="shared" si="26"/>
        <v/>
      </c>
    </row>
    <row r="285" spans="1:22">
      <c r="A285" s="258"/>
      <c r="B285" s="5"/>
      <c r="C285" s="187"/>
      <c r="D285" s="5"/>
      <c r="E285" s="188"/>
      <c r="F285" s="5"/>
      <c r="G285" s="189"/>
      <c r="H285" s="189"/>
      <c r="I285" s="189"/>
      <c r="J285" s="189"/>
      <c r="K285" s="189"/>
      <c r="L285" s="189"/>
      <c r="M285" s="189"/>
      <c r="N285" s="189"/>
      <c r="O285" s="189"/>
      <c r="P285" s="189"/>
      <c r="Q285" s="55">
        <f t="shared" si="27"/>
        <v>0</v>
      </c>
      <c r="R285" s="55">
        <f t="shared" si="28"/>
        <v>0</v>
      </c>
      <c r="S285" s="55">
        <f t="shared" si="29"/>
        <v>0</v>
      </c>
      <c r="T285" s="169" t="str">
        <f t="shared" si="25"/>
        <v/>
      </c>
      <c r="U285" s="11" t="b">
        <f t="shared" si="30"/>
        <v>0</v>
      </c>
      <c r="V285" s="34" t="str">
        <f t="shared" si="26"/>
        <v/>
      </c>
    </row>
    <row r="286" spans="1:22">
      <c r="A286" s="258"/>
      <c r="B286" s="5"/>
      <c r="C286" s="187"/>
      <c r="D286" s="5"/>
      <c r="E286" s="188"/>
      <c r="F286" s="5"/>
      <c r="G286" s="189"/>
      <c r="H286" s="189"/>
      <c r="I286" s="189"/>
      <c r="J286" s="189"/>
      <c r="K286" s="189"/>
      <c r="L286" s="189"/>
      <c r="M286" s="189"/>
      <c r="N286" s="189"/>
      <c r="O286" s="189"/>
      <c r="P286" s="189"/>
      <c r="Q286" s="55">
        <f t="shared" si="27"/>
        <v>0</v>
      </c>
      <c r="R286" s="55">
        <f t="shared" si="28"/>
        <v>0</v>
      </c>
      <c r="S286" s="55">
        <f t="shared" si="29"/>
        <v>0</v>
      </c>
      <c r="T286" s="169" t="str">
        <f t="shared" si="25"/>
        <v/>
      </c>
      <c r="U286" s="11" t="b">
        <f t="shared" si="30"/>
        <v>0</v>
      </c>
      <c r="V286" s="34" t="str">
        <f t="shared" si="26"/>
        <v/>
      </c>
    </row>
    <row r="287" spans="1:22">
      <c r="A287" s="258"/>
      <c r="B287" s="5"/>
      <c r="C287" s="187"/>
      <c r="D287" s="5"/>
      <c r="E287" s="188"/>
      <c r="F287" s="5"/>
      <c r="G287" s="189"/>
      <c r="H287" s="189"/>
      <c r="I287" s="189"/>
      <c r="J287" s="189"/>
      <c r="K287" s="189"/>
      <c r="L287" s="189"/>
      <c r="M287" s="189"/>
      <c r="N287" s="189"/>
      <c r="O287" s="189"/>
      <c r="P287" s="189"/>
      <c r="Q287" s="55">
        <f t="shared" si="27"/>
        <v>0</v>
      </c>
      <c r="R287" s="55">
        <f t="shared" si="28"/>
        <v>0</v>
      </c>
      <c r="S287" s="55">
        <f t="shared" si="29"/>
        <v>0</v>
      </c>
      <c r="T287" s="169" t="str">
        <f t="shared" si="25"/>
        <v/>
      </c>
      <c r="U287" s="11" t="b">
        <f t="shared" si="30"/>
        <v>0</v>
      </c>
      <c r="V287" s="34" t="str">
        <f t="shared" si="26"/>
        <v/>
      </c>
    </row>
    <row r="288" spans="1:22">
      <c r="A288" s="258"/>
      <c r="B288" s="5"/>
      <c r="C288" s="187"/>
      <c r="D288" s="5"/>
      <c r="E288" s="188"/>
      <c r="F288" s="5"/>
      <c r="G288" s="189"/>
      <c r="H288" s="189"/>
      <c r="I288" s="189"/>
      <c r="J288" s="189"/>
      <c r="K288" s="189"/>
      <c r="L288" s="189"/>
      <c r="M288" s="189"/>
      <c r="N288" s="189"/>
      <c r="O288" s="189"/>
      <c r="P288" s="189"/>
      <c r="Q288" s="55">
        <f t="shared" si="27"/>
        <v>0</v>
      </c>
      <c r="R288" s="55">
        <f t="shared" si="28"/>
        <v>0</v>
      </c>
      <c r="S288" s="55">
        <f t="shared" si="29"/>
        <v>0</v>
      </c>
      <c r="T288" s="169" t="str">
        <f t="shared" si="25"/>
        <v/>
      </c>
      <c r="U288" s="11" t="b">
        <f t="shared" si="30"/>
        <v>0</v>
      </c>
      <c r="V288" s="34" t="str">
        <f t="shared" si="26"/>
        <v/>
      </c>
    </row>
    <row r="289" spans="1:22">
      <c r="A289" s="258"/>
      <c r="B289" s="5"/>
      <c r="C289" s="187"/>
      <c r="D289" s="5"/>
      <c r="E289" s="188"/>
      <c r="F289" s="5"/>
      <c r="G289" s="189"/>
      <c r="H289" s="189"/>
      <c r="I289" s="189"/>
      <c r="J289" s="189"/>
      <c r="K289" s="189"/>
      <c r="L289" s="189"/>
      <c r="M289" s="189"/>
      <c r="N289" s="189"/>
      <c r="O289" s="189"/>
      <c r="P289" s="189"/>
      <c r="Q289" s="55">
        <f t="shared" si="27"/>
        <v>0</v>
      </c>
      <c r="R289" s="55">
        <f t="shared" si="28"/>
        <v>0</v>
      </c>
      <c r="S289" s="55">
        <f t="shared" si="29"/>
        <v>0</v>
      </c>
      <c r="T289" s="169" t="str">
        <f t="shared" si="25"/>
        <v/>
      </c>
      <c r="U289" s="11" t="b">
        <f t="shared" si="30"/>
        <v>0</v>
      </c>
      <c r="V289" s="34" t="str">
        <f t="shared" si="26"/>
        <v/>
      </c>
    </row>
    <row r="290" spans="1:22">
      <c r="A290" s="258"/>
      <c r="B290" s="5"/>
      <c r="C290" s="187"/>
      <c r="D290" s="5"/>
      <c r="E290" s="188"/>
      <c r="F290" s="5"/>
      <c r="G290" s="189"/>
      <c r="H290" s="189"/>
      <c r="I290" s="189"/>
      <c r="J290" s="189"/>
      <c r="K290" s="189"/>
      <c r="L290" s="189"/>
      <c r="M290" s="189"/>
      <c r="N290" s="189"/>
      <c r="O290" s="189"/>
      <c r="P290" s="189"/>
      <c r="Q290" s="55">
        <f t="shared" si="27"/>
        <v>0</v>
      </c>
      <c r="R290" s="55">
        <f t="shared" si="28"/>
        <v>0</v>
      </c>
      <c r="S290" s="55">
        <f t="shared" si="29"/>
        <v>0</v>
      </c>
      <c r="T290" s="169" t="str">
        <f t="shared" si="25"/>
        <v/>
      </c>
      <c r="U290" s="11" t="b">
        <f t="shared" si="30"/>
        <v>0</v>
      </c>
      <c r="V290" s="34" t="str">
        <f t="shared" si="26"/>
        <v/>
      </c>
    </row>
    <row r="291" spans="1:22">
      <c r="A291" s="258"/>
      <c r="B291" s="5"/>
      <c r="C291" s="187"/>
      <c r="D291" s="5"/>
      <c r="E291" s="188"/>
      <c r="F291" s="5"/>
      <c r="G291" s="189"/>
      <c r="H291" s="189"/>
      <c r="I291" s="189"/>
      <c r="J291" s="189"/>
      <c r="K291" s="189"/>
      <c r="L291" s="189"/>
      <c r="M291" s="189"/>
      <c r="N291" s="189"/>
      <c r="O291" s="189"/>
      <c r="P291" s="189"/>
      <c r="Q291" s="55">
        <f t="shared" si="27"/>
        <v>0</v>
      </c>
      <c r="R291" s="55">
        <f t="shared" si="28"/>
        <v>0</v>
      </c>
      <c r="S291" s="55">
        <f t="shared" si="29"/>
        <v>0</v>
      </c>
      <c r="T291" s="169" t="str">
        <f t="shared" si="25"/>
        <v/>
      </c>
      <c r="U291" s="11" t="b">
        <f t="shared" si="30"/>
        <v>0</v>
      </c>
      <c r="V291" s="34" t="str">
        <f t="shared" si="26"/>
        <v/>
      </c>
    </row>
    <row r="292" spans="1:22">
      <c r="A292" s="258"/>
      <c r="B292" s="5"/>
      <c r="C292" s="187"/>
      <c r="D292" s="5"/>
      <c r="E292" s="188"/>
      <c r="F292" s="5"/>
      <c r="G292" s="189"/>
      <c r="H292" s="189"/>
      <c r="I292" s="189"/>
      <c r="J292" s="189"/>
      <c r="K292" s="189"/>
      <c r="L292" s="189"/>
      <c r="M292" s="189"/>
      <c r="N292" s="189"/>
      <c r="O292" s="189"/>
      <c r="P292" s="189"/>
      <c r="Q292" s="55">
        <f t="shared" si="27"/>
        <v>0</v>
      </c>
      <c r="R292" s="55">
        <f t="shared" si="28"/>
        <v>0</v>
      </c>
      <c r="S292" s="55">
        <f t="shared" si="29"/>
        <v>0</v>
      </c>
      <c r="T292" s="169" t="str">
        <f t="shared" si="25"/>
        <v/>
      </c>
      <c r="U292" s="11" t="b">
        <f t="shared" si="30"/>
        <v>0</v>
      </c>
      <c r="V292" s="34" t="str">
        <f t="shared" si="26"/>
        <v/>
      </c>
    </row>
    <row r="293" spans="1:22">
      <c r="A293" s="258"/>
      <c r="B293" s="5"/>
      <c r="C293" s="187"/>
      <c r="D293" s="5"/>
      <c r="E293" s="188"/>
      <c r="F293" s="5"/>
      <c r="G293" s="189"/>
      <c r="H293" s="189"/>
      <c r="I293" s="189"/>
      <c r="J293" s="189"/>
      <c r="K293" s="189"/>
      <c r="L293" s="189"/>
      <c r="M293" s="189"/>
      <c r="N293" s="189"/>
      <c r="O293" s="189"/>
      <c r="P293" s="189"/>
      <c r="Q293" s="55">
        <f t="shared" si="27"/>
        <v>0</v>
      </c>
      <c r="R293" s="55">
        <f t="shared" si="28"/>
        <v>0</v>
      </c>
      <c r="S293" s="55">
        <f t="shared" si="29"/>
        <v>0</v>
      </c>
      <c r="T293" s="169" t="str">
        <f t="shared" si="25"/>
        <v/>
      </c>
      <c r="U293" s="11" t="b">
        <f t="shared" si="30"/>
        <v>0</v>
      </c>
      <c r="V293" s="34" t="str">
        <f t="shared" si="26"/>
        <v/>
      </c>
    </row>
    <row r="294" spans="1:22">
      <c r="A294" s="258"/>
      <c r="B294" s="5"/>
      <c r="C294" s="187"/>
      <c r="D294" s="5"/>
      <c r="E294" s="188"/>
      <c r="F294" s="5"/>
      <c r="G294" s="189"/>
      <c r="H294" s="189"/>
      <c r="I294" s="189"/>
      <c r="J294" s="189"/>
      <c r="K294" s="189"/>
      <c r="L294" s="189"/>
      <c r="M294" s="189"/>
      <c r="N294" s="189"/>
      <c r="O294" s="189"/>
      <c r="P294" s="189"/>
      <c r="Q294" s="55">
        <f t="shared" si="27"/>
        <v>0</v>
      </c>
      <c r="R294" s="55">
        <f t="shared" si="28"/>
        <v>0</v>
      </c>
      <c r="S294" s="55">
        <f t="shared" si="29"/>
        <v>0</v>
      </c>
      <c r="T294" s="169" t="str">
        <f t="shared" si="25"/>
        <v/>
      </c>
      <c r="U294" s="11" t="b">
        <f t="shared" si="30"/>
        <v>0</v>
      </c>
      <c r="V294" s="34" t="str">
        <f t="shared" si="26"/>
        <v/>
      </c>
    </row>
    <row r="295" spans="1:22">
      <c r="A295" s="258"/>
      <c r="B295" s="5"/>
      <c r="C295" s="187"/>
      <c r="D295" s="5"/>
      <c r="E295" s="188"/>
      <c r="F295" s="5"/>
      <c r="G295" s="189"/>
      <c r="H295" s="189"/>
      <c r="I295" s="189"/>
      <c r="J295" s="189"/>
      <c r="K295" s="189"/>
      <c r="L295" s="189"/>
      <c r="M295" s="189"/>
      <c r="N295" s="189"/>
      <c r="O295" s="189"/>
      <c r="P295" s="189"/>
      <c r="Q295" s="55">
        <f t="shared" si="27"/>
        <v>0</v>
      </c>
      <c r="R295" s="55">
        <f t="shared" si="28"/>
        <v>0</v>
      </c>
      <c r="S295" s="55">
        <f t="shared" si="29"/>
        <v>0</v>
      </c>
      <c r="T295" s="169" t="str">
        <f t="shared" si="25"/>
        <v/>
      </c>
      <c r="U295" s="11" t="b">
        <f t="shared" si="30"/>
        <v>0</v>
      </c>
      <c r="V295" s="34" t="str">
        <f t="shared" si="26"/>
        <v/>
      </c>
    </row>
    <row r="296" spans="1:22">
      <c r="A296" s="258"/>
      <c r="B296" s="5"/>
      <c r="C296" s="187"/>
      <c r="D296" s="5"/>
      <c r="E296" s="188"/>
      <c r="F296" s="5"/>
      <c r="G296" s="189"/>
      <c r="H296" s="189"/>
      <c r="I296" s="189"/>
      <c r="J296" s="189"/>
      <c r="K296" s="189"/>
      <c r="L296" s="189"/>
      <c r="M296" s="189"/>
      <c r="N296" s="189"/>
      <c r="O296" s="189"/>
      <c r="P296" s="189"/>
      <c r="Q296" s="55">
        <f t="shared" si="27"/>
        <v>0</v>
      </c>
      <c r="R296" s="55">
        <f t="shared" si="28"/>
        <v>0</v>
      </c>
      <c r="S296" s="55">
        <f t="shared" si="29"/>
        <v>0</v>
      </c>
      <c r="T296" s="169" t="str">
        <f t="shared" si="25"/>
        <v/>
      </c>
      <c r="U296" s="11" t="b">
        <f t="shared" si="30"/>
        <v>0</v>
      </c>
      <c r="V296" s="34" t="str">
        <f t="shared" si="26"/>
        <v/>
      </c>
    </row>
    <row r="297" spans="1:22">
      <c r="A297" s="258"/>
      <c r="B297" s="5"/>
      <c r="C297" s="187"/>
      <c r="D297" s="5"/>
      <c r="E297" s="188"/>
      <c r="F297" s="5"/>
      <c r="G297" s="189"/>
      <c r="H297" s="189"/>
      <c r="I297" s="189"/>
      <c r="J297" s="189"/>
      <c r="K297" s="189"/>
      <c r="L297" s="189"/>
      <c r="M297" s="189"/>
      <c r="N297" s="189"/>
      <c r="O297" s="189"/>
      <c r="P297" s="189"/>
      <c r="Q297" s="55">
        <f t="shared" si="27"/>
        <v>0</v>
      </c>
      <c r="R297" s="55">
        <f t="shared" si="28"/>
        <v>0</v>
      </c>
      <c r="S297" s="55">
        <f t="shared" si="29"/>
        <v>0</v>
      </c>
      <c r="T297" s="169" t="str">
        <f t="shared" si="25"/>
        <v/>
      </c>
      <c r="U297" s="11" t="b">
        <f t="shared" si="30"/>
        <v>0</v>
      </c>
      <c r="V297" s="34" t="str">
        <f t="shared" si="26"/>
        <v/>
      </c>
    </row>
    <row r="298" spans="1:22">
      <c r="A298" s="258"/>
      <c r="B298" s="5"/>
      <c r="C298" s="187"/>
      <c r="D298" s="5"/>
      <c r="E298" s="188"/>
      <c r="F298" s="5"/>
      <c r="G298" s="189"/>
      <c r="H298" s="189"/>
      <c r="I298" s="189"/>
      <c r="J298" s="189"/>
      <c r="K298" s="189"/>
      <c r="L298" s="189"/>
      <c r="M298" s="189"/>
      <c r="N298" s="189"/>
      <c r="O298" s="189"/>
      <c r="P298" s="189"/>
      <c r="Q298" s="55">
        <f t="shared" si="27"/>
        <v>0</v>
      </c>
      <c r="R298" s="55">
        <f t="shared" si="28"/>
        <v>0</v>
      </c>
      <c r="S298" s="55">
        <f t="shared" si="29"/>
        <v>0</v>
      </c>
      <c r="T298" s="169" t="str">
        <f t="shared" si="25"/>
        <v/>
      </c>
      <c r="U298" s="11" t="b">
        <f t="shared" si="30"/>
        <v>0</v>
      </c>
      <c r="V298" s="34" t="str">
        <f t="shared" si="26"/>
        <v/>
      </c>
    </row>
    <row r="299" spans="1:22" ht="13.6" thickBot="1">
      <c r="A299" s="259"/>
      <c r="B299" s="191"/>
      <c r="C299" s="190"/>
      <c r="D299" s="191"/>
      <c r="E299" s="192"/>
      <c r="F299" s="191"/>
      <c r="G299" s="193"/>
      <c r="H299" s="193"/>
      <c r="I299" s="193"/>
      <c r="J299" s="193"/>
      <c r="K299" s="193"/>
      <c r="L299" s="193"/>
      <c r="M299" s="193"/>
      <c r="N299" s="193"/>
      <c r="O299" s="193"/>
      <c r="P299" s="193"/>
      <c r="Q299" s="55">
        <f t="shared" si="27"/>
        <v>0</v>
      </c>
      <c r="R299" s="55">
        <f t="shared" si="28"/>
        <v>0</v>
      </c>
      <c r="S299" s="55">
        <f t="shared" si="29"/>
        <v>0</v>
      </c>
      <c r="T299" s="169" t="str">
        <f t="shared" si="25"/>
        <v/>
      </c>
      <c r="U299" s="11" t="b">
        <f t="shared" si="30"/>
        <v>0</v>
      </c>
      <c r="V299" s="34" t="str">
        <f t="shared" si="26"/>
        <v/>
      </c>
    </row>
    <row r="300" spans="1:22" ht="13.6" thickTop="1">
      <c r="H300" s="171"/>
      <c r="I300" s="171"/>
      <c r="J300" s="171"/>
      <c r="K300" s="171"/>
      <c r="L300" s="171"/>
      <c r="M300" s="171"/>
      <c r="N300" s="171"/>
      <c r="O300" s="171"/>
      <c r="P300" s="171"/>
      <c r="Q300" s="171"/>
      <c r="R300" s="171"/>
      <c r="S300" s="171"/>
      <c r="T300" s="172"/>
      <c r="U300" s="172"/>
    </row>
    <row r="301" spans="1:22">
      <c r="H301" s="171"/>
      <c r="I301" s="171"/>
      <c r="J301" s="171"/>
      <c r="K301" s="171"/>
      <c r="L301" s="171"/>
      <c r="M301" s="171"/>
      <c r="N301" s="171"/>
      <c r="O301" s="171"/>
      <c r="P301" s="171"/>
      <c r="Q301" s="171"/>
      <c r="R301" s="171"/>
      <c r="S301" s="171"/>
      <c r="T301" s="172"/>
      <c r="U301" s="172"/>
    </row>
    <row r="302" spans="1:22">
      <c r="H302" s="171"/>
      <c r="I302" s="171"/>
      <c r="J302" s="171"/>
      <c r="K302" s="171"/>
      <c r="L302" s="171"/>
      <c r="M302" s="171"/>
      <c r="N302" s="171"/>
      <c r="O302" s="171"/>
      <c r="P302" s="171"/>
      <c r="Q302" s="171"/>
      <c r="R302" s="171"/>
      <c r="S302" s="171"/>
      <c r="T302" s="172"/>
      <c r="U302" s="172"/>
    </row>
    <row r="303" spans="1:22">
      <c r="H303" s="171"/>
      <c r="I303" s="171"/>
      <c r="J303" s="171"/>
      <c r="K303" s="171"/>
      <c r="L303" s="171"/>
      <c r="M303" s="171"/>
      <c r="N303" s="171"/>
      <c r="O303" s="171"/>
      <c r="P303" s="171"/>
      <c r="Q303" s="171"/>
      <c r="R303" s="171"/>
      <c r="S303" s="171"/>
      <c r="T303" s="172"/>
      <c r="U303" s="172"/>
    </row>
    <row r="304" spans="1:22">
      <c r="H304" s="171"/>
      <c r="I304" s="171"/>
      <c r="J304" s="171"/>
      <c r="K304" s="171"/>
      <c r="L304" s="171"/>
      <c r="M304" s="171"/>
      <c r="N304" s="171"/>
      <c r="O304" s="171"/>
      <c r="P304" s="171"/>
      <c r="Q304" s="171"/>
      <c r="R304" s="171"/>
      <c r="S304" s="171"/>
      <c r="T304" s="172"/>
      <c r="U304" s="172"/>
    </row>
    <row r="305" spans="8:21">
      <c r="H305" s="171"/>
      <c r="I305" s="171"/>
      <c r="J305" s="171"/>
      <c r="K305" s="171"/>
      <c r="L305" s="171"/>
      <c r="M305" s="171"/>
      <c r="N305" s="171"/>
      <c r="O305" s="171"/>
      <c r="P305" s="171"/>
      <c r="Q305" s="171"/>
      <c r="R305" s="171"/>
      <c r="S305" s="171"/>
      <c r="T305" s="172"/>
      <c r="U305" s="172"/>
    </row>
    <row r="306" spans="8:21">
      <c r="H306" s="171"/>
      <c r="I306" s="171"/>
      <c r="J306" s="171"/>
      <c r="K306" s="171"/>
      <c r="L306" s="171"/>
      <c r="M306" s="171"/>
      <c r="N306" s="171"/>
      <c r="O306" s="171"/>
      <c r="P306" s="171"/>
      <c r="Q306" s="171"/>
      <c r="R306" s="171"/>
      <c r="S306" s="171"/>
      <c r="T306" s="172"/>
      <c r="U306" s="172"/>
    </row>
    <row r="307" spans="8:21">
      <c r="H307" s="171"/>
      <c r="I307" s="171"/>
      <c r="J307" s="171"/>
      <c r="K307" s="171"/>
      <c r="L307" s="171"/>
      <c r="M307" s="171"/>
      <c r="N307" s="171"/>
      <c r="O307" s="171"/>
      <c r="P307" s="171"/>
      <c r="Q307" s="171"/>
      <c r="R307" s="171"/>
      <c r="S307" s="171"/>
      <c r="T307" s="172"/>
      <c r="U307" s="172"/>
    </row>
    <row r="308" spans="8:21">
      <c r="H308" s="171"/>
      <c r="I308" s="171"/>
      <c r="J308" s="171"/>
      <c r="K308" s="171"/>
      <c r="L308" s="171"/>
      <c r="M308" s="171"/>
      <c r="N308" s="171"/>
      <c r="O308" s="171"/>
      <c r="P308" s="171"/>
      <c r="Q308" s="171"/>
      <c r="R308" s="171"/>
      <c r="S308" s="171"/>
      <c r="T308" s="172"/>
      <c r="U308" s="172"/>
    </row>
    <row r="309" spans="8:21">
      <c r="H309" s="171"/>
      <c r="I309" s="171"/>
      <c r="J309" s="171"/>
      <c r="K309" s="171"/>
      <c r="L309" s="171"/>
      <c r="M309" s="171"/>
      <c r="N309" s="171"/>
      <c r="O309" s="171"/>
      <c r="P309" s="171"/>
      <c r="Q309" s="171"/>
      <c r="R309" s="171"/>
      <c r="S309" s="171"/>
      <c r="T309" s="172"/>
      <c r="U309" s="172"/>
    </row>
    <row r="310" spans="8:21">
      <c r="H310" s="171"/>
      <c r="I310" s="171"/>
      <c r="J310" s="171"/>
      <c r="K310" s="171"/>
      <c r="L310" s="171"/>
      <c r="M310" s="171"/>
      <c r="N310" s="171"/>
      <c r="O310" s="171"/>
      <c r="P310" s="171"/>
      <c r="Q310" s="171"/>
      <c r="R310" s="171"/>
      <c r="S310" s="171"/>
      <c r="T310" s="172"/>
      <c r="U310" s="172"/>
    </row>
    <row r="311" spans="8:21">
      <c r="H311" s="171"/>
      <c r="I311" s="171"/>
      <c r="J311" s="171"/>
      <c r="K311" s="171"/>
      <c r="L311" s="171"/>
      <c r="M311" s="171"/>
      <c r="N311" s="171"/>
      <c r="O311" s="171"/>
      <c r="P311" s="171"/>
      <c r="Q311" s="171"/>
      <c r="R311" s="171"/>
      <c r="S311" s="171"/>
      <c r="T311" s="172"/>
      <c r="U311" s="172"/>
    </row>
    <row r="312" spans="8:21">
      <c r="H312" s="171"/>
      <c r="I312" s="171"/>
      <c r="J312" s="171"/>
      <c r="K312" s="171"/>
      <c r="L312" s="171"/>
      <c r="M312" s="171"/>
      <c r="N312" s="171"/>
      <c r="O312" s="171"/>
      <c r="P312" s="171"/>
      <c r="Q312" s="171"/>
      <c r="R312" s="171"/>
      <c r="S312" s="171"/>
      <c r="T312" s="172"/>
      <c r="U312" s="172"/>
    </row>
    <row r="313" spans="8:21">
      <c r="H313" s="171"/>
      <c r="I313" s="171"/>
      <c r="J313" s="171"/>
      <c r="K313" s="171"/>
      <c r="L313" s="171"/>
      <c r="M313" s="171"/>
      <c r="N313" s="171"/>
      <c r="O313" s="171"/>
      <c r="P313" s="171"/>
      <c r="Q313" s="171"/>
      <c r="R313" s="171"/>
      <c r="S313" s="171"/>
      <c r="T313" s="172"/>
      <c r="U313" s="172"/>
    </row>
    <row r="314" spans="8:21">
      <c r="H314" s="171"/>
      <c r="I314" s="171"/>
      <c r="J314" s="171"/>
      <c r="K314" s="171"/>
      <c r="L314" s="171"/>
      <c r="M314" s="171"/>
      <c r="N314" s="171"/>
      <c r="O314" s="171"/>
      <c r="P314" s="171"/>
      <c r="Q314" s="171"/>
      <c r="R314" s="171"/>
      <c r="S314" s="171"/>
      <c r="T314" s="172"/>
      <c r="U314" s="172"/>
    </row>
    <row r="315" spans="8:21">
      <c r="H315" s="171"/>
      <c r="I315" s="171"/>
      <c r="J315" s="171"/>
      <c r="K315" s="171"/>
      <c r="L315" s="171"/>
      <c r="M315" s="171"/>
      <c r="N315" s="171"/>
      <c r="O315" s="171"/>
      <c r="P315" s="171"/>
      <c r="Q315" s="171"/>
      <c r="R315" s="171"/>
      <c r="S315" s="171"/>
      <c r="T315" s="172"/>
      <c r="U315" s="172"/>
    </row>
    <row r="316" spans="8:21">
      <c r="H316" s="171"/>
      <c r="I316" s="171"/>
      <c r="J316" s="171"/>
      <c r="K316" s="171"/>
      <c r="L316" s="171"/>
      <c r="M316" s="171"/>
      <c r="N316" s="171"/>
      <c r="O316" s="171"/>
      <c r="P316" s="171"/>
      <c r="Q316" s="171"/>
      <c r="R316" s="171"/>
      <c r="S316" s="171"/>
      <c r="T316" s="172"/>
      <c r="U316" s="172"/>
    </row>
    <row r="317" spans="8:21">
      <c r="H317" s="171"/>
      <c r="I317" s="171"/>
      <c r="J317" s="171"/>
      <c r="K317" s="171"/>
      <c r="L317" s="171"/>
      <c r="M317" s="171"/>
      <c r="N317" s="171"/>
      <c r="O317" s="171"/>
      <c r="P317" s="171"/>
      <c r="Q317" s="171"/>
      <c r="R317" s="171"/>
      <c r="S317" s="171"/>
      <c r="T317" s="172"/>
      <c r="U317" s="172"/>
    </row>
    <row r="318" spans="8:21">
      <c r="H318" s="171"/>
      <c r="I318" s="171"/>
      <c r="J318" s="171"/>
      <c r="K318" s="171"/>
      <c r="L318" s="171"/>
      <c r="M318" s="171"/>
      <c r="N318" s="171"/>
      <c r="O318" s="171"/>
      <c r="P318" s="171"/>
      <c r="Q318" s="171"/>
      <c r="R318" s="171"/>
      <c r="S318" s="171"/>
      <c r="T318" s="172"/>
      <c r="U318" s="172"/>
    </row>
    <row r="319" spans="8:21">
      <c r="H319" s="171"/>
      <c r="I319" s="171"/>
      <c r="J319" s="171"/>
      <c r="K319" s="171"/>
      <c r="L319" s="171"/>
      <c r="M319" s="171"/>
      <c r="N319" s="171"/>
      <c r="O319" s="171"/>
      <c r="P319" s="171"/>
      <c r="Q319" s="171"/>
      <c r="R319" s="171"/>
      <c r="S319" s="171"/>
      <c r="T319" s="172"/>
      <c r="U319" s="172"/>
    </row>
    <row r="320" spans="8:21">
      <c r="H320" s="171"/>
      <c r="I320" s="171"/>
      <c r="J320" s="171"/>
      <c r="K320" s="171"/>
      <c r="L320" s="171"/>
      <c r="M320" s="171"/>
      <c r="N320" s="171"/>
      <c r="O320" s="171"/>
      <c r="P320" s="171"/>
      <c r="Q320" s="171"/>
      <c r="R320" s="171"/>
      <c r="S320" s="171"/>
      <c r="T320" s="172"/>
      <c r="U320" s="172"/>
    </row>
    <row r="321" spans="8:21">
      <c r="H321" s="171"/>
      <c r="I321" s="171"/>
      <c r="J321" s="171"/>
      <c r="K321" s="171"/>
      <c r="L321" s="171"/>
      <c r="M321" s="171"/>
      <c r="N321" s="171"/>
      <c r="O321" s="171"/>
      <c r="P321" s="171"/>
      <c r="Q321" s="171"/>
      <c r="R321" s="171"/>
      <c r="S321" s="171"/>
      <c r="T321" s="172"/>
      <c r="U321" s="172"/>
    </row>
    <row r="322" spans="8:21">
      <c r="H322" s="171"/>
      <c r="I322" s="171"/>
      <c r="J322" s="171"/>
      <c r="K322" s="171"/>
      <c r="L322" s="171"/>
      <c r="M322" s="171"/>
      <c r="N322" s="171"/>
      <c r="O322" s="171"/>
      <c r="P322" s="171"/>
      <c r="Q322" s="171"/>
      <c r="R322" s="171"/>
      <c r="S322" s="171"/>
      <c r="T322" s="172"/>
      <c r="U322" s="172"/>
    </row>
    <row r="323" spans="8:21">
      <c r="H323" s="171"/>
      <c r="I323" s="171"/>
      <c r="J323" s="171"/>
      <c r="K323" s="171"/>
      <c r="L323" s="171"/>
      <c r="M323" s="171"/>
      <c r="N323" s="171"/>
      <c r="O323" s="171"/>
      <c r="P323" s="171"/>
      <c r="Q323" s="171"/>
      <c r="R323" s="171"/>
      <c r="S323" s="171"/>
      <c r="T323" s="172"/>
      <c r="U323" s="172"/>
    </row>
    <row r="324" spans="8:21">
      <c r="H324" s="171"/>
      <c r="I324" s="171"/>
      <c r="J324" s="171"/>
      <c r="K324" s="171"/>
      <c r="L324" s="171"/>
      <c r="M324" s="171"/>
      <c r="N324" s="171"/>
      <c r="O324" s="171"/>
      <c r="P324" s="171"/>
      <c r="Q324" s="171"/>
      <c r="R324" s="171"/>
      <c r="S324" s="171"/>
      <c r="T324" s="172"/>
      <c r="U324" s="172"/>
    </row>
    <row r="325" spans="8:21">
      <c r="H325" s="171"/>
      <c r="I325" s="171"/>
      <c r="J325" s="171"/>
      <c r="K325" s="171"/>
      <c r="L325" s="171"/>
      <c r="M325" s="171"/>
      <c r="N325" s="171"/>
      <c r="O325" s="171"/>
      <c r="P325" s="171"/>
      <c r="Q325" s="171"/>
      <c r="R325" s="171"/>
      <c r="S325" s="171"/>
      <c r="T325" s="172"/>
      <c r="U325" s="172"/>
    </row>
    <row r="326" spans="8:21">
      <c r="H326" s="171"/>
      <c r="I326" s="171"/>
      <c r="J326" s="171"/>
      <c r="K326" s="171"/>
      <c r="L326" s="171"/>
      <c r="M326" s="171"/>
      <c r="N326" s="171"/>
      <c r="O326" s="171"/>
      <c r="P326" s="171"/>
      <c r="Q326" s="171"/>
      <c r="R326" s="171"/>
      <c r="S326" s="171"/>
      <c r="T326" s="172"/>
      <c r="U326" s="172"/>
    </row>
    <row r="327" spans="8:21">
      <c r="H327" s="171"/>
      <c r="I327" s="171"/>
      <c r="J327" s="171"/>
      <c r="K327" s="171"/>
      <c r="L327" s="171"/>
      <c r="M327" s="171"/>
      <c r="N327" s="171"/>
      <c r="O327" s="171"/>
      <c r="P327" s="171"/>
      <c r="Q327" s="171"/>
      <c r="R327" s="171"/>
      <c r="S327" s="171"/>
      <c r="T327" s="172"/>
      <c r="U327" s="172"/>
    </row>
    <row r="328" spans="8:21">
      <c r="H328" s="171"/>
      <c r="I328" s="171"/>
      <c r="J328" s="171"/>
      <c r="K328" s="171"/>
      <c r="L328" s="171"/>
      <c r="M328" s="171"/>
      <c r="N328" s="171"/>
      <c r="O328" s="171"/>
      <c r="P328" s="171"/>
      <c r="Q328" s="171"/>
      <c r="R328" s="171"/>
      <c r="S328" s="171"/>
      <c r="T328" s="172"/>
      <c r="U328" s="172"/>
    </row>
    <row r="329" spans="8:21">
      <c r="H329" s="171"/>
      <c r="I329" s="171"/>
      <c r="J329" s="171"/>
      <c r="K329" s="171"/>
      <c r="L329" s="171"/>
      <c r="M329" s="171"/>
      <c r="N329" s="171"/>
      <c r="O329" s="171"/>
      <c r="P329" s="171"/>
      <c r="Q329" s="171"/>
      <c r="R329" s="171"/>
      <c r="S329" s="171"/>
      <c r="T329" s="172"/>
      <c r="U329" s="172"/>
    </row>
    <row r="330" spans="8:21">
      <c r="H330" s="171"/>
      <c r="I330" s="171"/>
      <c r="J330" s="171"/>
      <c r="K330" s="171"/>
      <c r="L330" s="171"/>
      <c r="M330" s="171"/>
      <c r="N330" s="171"/>
      <c r="O330" s="171"/>
      <c r="P330" s="171"/>
      <c r="Q330" s="171"/>
      <c r="R330" s="171"/>
      <c r="S330" s="171"/>
      <c r="T330" s="172"/>
      <c r="U330" s="172"/>
    </row>
    <row r="331" spans="8:21">
      <c r="H331" s="171"/>
      <c r="I331" s="171"/>
      <c r="J331" s="171"/>
      <c r="K331" s="171"/>
      <c r="L331" s="171"/>
      <c r="M331" s="171"/>
      <c r="N331" s="171"/>
      <c r="O331" s="171"/>
      <c r="P331" s="171"/>
      <c r="Q331" s="171"/>
      <c r="R331" s="171"/>
      <c r="S331" s="171"/>
      <c r="T331" s="172"/>
      <c r="U331" s="172"/>
    </row>
    <row r="332" spans="8:21">
      <c r="H332" s="171"/>
      <c r="I332" s="171"/>
      <c r="J332" s="171"/>
      <c r="K332" s="171"/>
      <c r="L332" s="171"/>
      <c r="M332" s="171"/>
      <c r="N332" s="171"/>
      <c r="O332" s="171"/>
      <c r="P332" s="171"/>
      <c r="Q332" s="171"/>
      <c r="R332" s="171"/>
      <c r="S332" s="171"/>
      <c r="T332" s="172"/>
      <c r="U332" s="172"/>
    </row>
    <row r="333" spans="8:21">
      <c r="H333" s="171"/>
      <c r="I333" s="171"/>
      <c r="J333" s="171"/>
      <c r="K333" s="171"/>
      <c r="L333" s="171"/>
      <c r="M333" s="171"/>
      <c r="N333" s="171"/>
      <c r="O333" s="171"/>
      <c r="P333" s="171"/>
      <c r="Q333" s="171"/>
      <c r="R333" s="171"/>
      <c r="S333" s="171"/>
      <c r="T333" s="172"/>
      <c r="U333" s="172"/>
    </row>
    <row r="334" spans="8:21">
      <c r="H334" s="171"/>
      <c r="I334" s="171"/>
      <c r="J334" s="171"/>
      <c r="K334" s="171"/>
      <c r="L334" s="171"/>
      <c r="M334" s="171"/>
      <c r="N334" s="171"/>
      <c r="O334" s="171"/>
      <c r="P334" s="171"/>
      <c r="Q334" s="171"/>
      <c r="R334" s="171"/>
      <c r="S334" s="171"/>
      <c r="T334" s="172"/>
      <c r="U334" s="172"/>
    </row>
    <row r="335" spans="8:21">
      <c r="H335" s="171"/>
      <c r="I335" s="171"/>
      <c r="J335" s="171"/>
      <c r="K335" s="171"/>
      <c r="L335" s="171"/>
      <c r="M335" s="171"/>
      <c r="N335" s="171"/>
      <c r="O335" s="171"/>
      <c r="P335" s="171"/>
      <c r="Q335" s="171"/>
      <c r="R335" s="171"/>
      <c r="S335" s="171"/>
      <c r="T335" s="172"/>
      <c r="U335" s="172"/>
    </row>
    <row r="336" spans="8:21">
      <c r="H336" s="171"/>
      <c r="I336" s="171"/>
      <c r="J336" s="171"/>
      <c r="K336" s="171"/>
      <c r="L336" s="171"/>
      <c r="M336" s="171"/>
      <c r="N336" s="171"/>
      <c r="O336" s="171"/>
      <c r="P336" s="171"/>
      <c r="Q336" s="171"/>
      <c r="R336" s="171"/>
      <c r="S336" s="171"/>
      <c r="T336" s="172"/>
      <c r="U336" s="172"/>
    </row>
    <row r="337" spans="8:21">
      <c r="H337" s="171"/>
      <c r="I337" s="171"/>
      <c r="J337" s="171"/>
      <c r="K337" s="171"/>
      <c r="L337" s="171"/>
      <c r="M337" s="171"/>
      <c r="N337" s="171"/>
      <c r="O337" s="171"/>
      <c r="P337" s="171"/>
      <c r="Q337" s="171"/>
      <c r="R337" s="171"/>
      <c r="S337" s="171"/>
      <c r="T337" s="172"/>
      <c r="U337" s="172"/>
    </row>
    <row r="338" spans="8:21">
      <c r="H338" s="171"/>
      <c r="I338" s="171"/>
      <c r="J338" s="171"/>
      <c r="K338" s="171"/>
      <c r="L338" s="171"/>
      <c r="M338" s="171"/>
      <c r="N338" s="171"/>
      <c r="O338" s="171"/>
      <c r="P338" s="171"/>
      <c r="Q338" s="171"/>
      <c r="R338" s="171"/>
      <c r="S338" s="171"/>
      <c r="T338" s="172"/>
      <c r="U338" s="172"/>
    </row>
    <row r="339" spans="8:21">
      <c r="H339" s="171"/>
      <c r="I339" s="171"/>
      <c r="J339" s="171"/>
      <c r="K339" s="171"/>
      <c r="L339" s="171"/>
      <c r="M339" s="171"/>
      <c r="N339" s="171"/>
      <c r="O339" s="171"/>
      <c r="P339" s="171"/>
      <c r="Q339" s="171"/>
      <c r="R339" s="171"/>
      <c r="S339" s="171"/>
      <c r="T339" s="172"/>
      <c r="U339" s="172"/>
    </row>
    <row r="340" spans="8:21">
      <c r="H340" s="171"/>
      <c r="I340" s="171"/>
      <c r="J340" s="171"/>
      <c r="K340" s="171"/>
      <c r="L340" s="171"/>
      <c r="M340" s="171"/>
      <c r="N340" s="171"/>
      <c r="O340" s="171"/>
      <c r="P340" s="171"/>
      <c r="Q340" s="171"/>
      <c r="R340" s="171"/>
      <c r="S340" s="171"/>
      <c r="T340" s="172"/>
      <c r="U340" s="172"/>
    </row>
    <row r="341" spans="8:21">
      <c r="H341" s="171"/>
      <c r="I341" s="171"/>
      <c r="J341" s="171"/>
      <c r="K341" s="171"/>
      <c r="L341" s="171"/>
      <c r="M341" s="171"/>
      <c r="N341" s="171"/>
      <c r="O341" s="171"/>
      <c r="P341" s="171"/>
      <c r="Q341" s="171"/>
      <c r="R341" s="171"/>
      <c r="S341" s="171"/>
      <c r="T341" s="172"/>
      <c r="U341" s="172"/>
    </row>
    <row r="342" spans="8:21">
      <c r="H342" s="171"/>
      <c r="I342" s="171"/>
      <c r="J342" s="171"/>
      <c r="K342" s="171"/>
      <c r="L342" s="171"/>
      <c r="M342" s="171"/>
      <c r="N342" s="171"/>
      <c r="O342" s="171"/>
      <c r="P342" s="171"/>
      <c r="Q342" s="171"/>
      <c r="R342" s="171"/>
      <c r="S342" s="171"/>
      <c r="T342" s="172"/>
      <c r="U342" s="172"/>
    </row>
    <row r="343" spans="8:21">
      <c r="H343" s="171"/>
      <c r="I343" s="171"/>
      <c r="J343" s="171"/>
      <c r="K343" s="171"/>
      <c r="L343" s="171"/>
      <c r="M343" s="171"/>
      <c r="N343" s="171"/>
      <c r="O343" s="171"/>
      <c r="P343" s="171"/>
      <c r="Q343" s="171"/>
      <c r="R343" s="171"/>
      <c r="S343" s="171"/>
      <c r="T343" s="172"/>
      <c r="U343" s="172"/>
    </row>
    <row r="344" spans="8:21">
      <c r="H344" s="171"/>
      <c r="I344" s="171"/>
      <c r="J344" s="171"/>
      <c r="K344" s="171"/>
      <c r="L344" s="171"/>
      <c r="M344" s="171"/>
      <c r="N344" s="171"/>
      <c r="O344" s="171"/>
      <c r="P344" s="171"/>
      <c r="Q344" s="171"/>
      <c r="R344" s="171"/>
      <c r="S344" s="171"/>
      <c r="T344" s="172"/>
      <c r="U344" s="172"/>
    </row>
    <row r="345" spans="8:21">
      <c r="H345" s="171"/>
      <c r="I345" s="171"/>
      <c r="J345" s="171"/>
      <c r="K345" s="171"/>
      <c r="L345" s="171"/>
      <c r="M345" s="171"/>
      <c r="N345" s="171"/>
      <c r="O345" s="171"/>
      <c r="P345" s="171"/>
      <c r="Q345" s="171"/>
      <c r="R345" s="171"/>
      <c r="S345" s="171"/>
      <c r="T345" s="172"/>
      <c r="U345" s="172"/>
    </row>
    <row r="346" spans="8:21">
      <c r="H346" s="171"/>
      <c r="I346" s="171"/>
      <c r="J346" s="171"/>
      <c r="K346" s="171"/>
      <c r="L346" s="171"/>
      <c r="M346" s="171"/>
      <c r="N346" s="171"/>
      <c r="O346" s="171"/>
      <c r="P346" s="171"/>
      <c r="Q346" s="171"/>
      <c r="R346" s="171"/>
      <c r="S346" s="171"/>
      <c r="T346" s="172"/>
      <c r="U346" s="172"/>
    </row>
    <row r="347" spans="8:21">
      <c r="H347" s="171"/>
      <c r="I347" s="171"/>
      <c r="J347" s="171"/>
      <c r="K347" s="171"/>
      <c r="L347" s="171"/>
      <c r="M347" s="171"/>
      <c r="N347" s="171"/>
      <c r="O347" s="171"/>
      <c r="P347" s="171"/>
      <c r="Q347" s="171"/>
      <c r="R347" s="171"/>
      <c r="S347" s="171"/>
      <c r="T347" s="172"/>
      <c r="U347" s="172"/>
    </row>
    <row r="348" spans="8:21">
      <c r="H348" s="171"/>
      <c r="I348" s="171"/>
      <c r="J348" s="171"/>
      <c r="K348" s="171"/>
      <c r="L348" s="171"/>
      <c r="M348" s="171"/>
      <c r="N348" s="171"/>
      <c r="O348" s="171"/>
      <c r="P348" s="171"/>
      <c r="Q348" s="171"/>
      <c r="R348" s="171"/>
      <c r="S348" s="171"/>
      <c r="T348" s="172"/>
      <c r="U348" s="172"/>
    </row>
    <row r="349" spans="8:21">
      <c r="H349" s="171"/>
      <c r="I349" s="171"/>
      <c r="J349" s="171"/>
      <c r="K349" s="171"/>
      <c r="L349" s="171"/>
      <c r="M349" s="171"/>
      <c r="N349" s="171"/>
      <c r="O349" s="171"/>
      <c r="P349" s="171"/>
      <c r="Q349" s="171"/>
      <c r="R349" s="171"/>
      <c r="S349" s="171"/>
      <c r="T349" s="172"/>
      <c r="U349" s="172"/>
    </row>
    <row r="350" spans="8:21">
      <c r="H350" s="171"/>
      <c r="I350" s="171"/>
      <c r="J350" s="171"/>
      <c r="K350" s="171"/>
      <c r="L350" s="171"/>
      <c r="M350" s="171"/>
      <c r="N350" s="171"/>
      <c r="O350" s="171"/>
      <c r="P350" s="171"/>
      <c r="Q350" s="171"/>
      <c r="R350" s="171"/>
      <c r="S350" s="171"/>
      <c r="T350" s="172"/>
      <c r="U350" s="172"/>
    </row>
    <row r="351" spans="8:21">
      <c r="H351" s="171"/>
      <c r="I351" s="171"/>
      <c r="J351" s="171"/>
      <c r="K351" s="171"/>
      <c r="L351" s="171"/>
      <c r="M351" s="171"/>
      <c r="N351" s="171"/>
      <c r="O351" s="171"/>
      <c r="P351" s="171"/>
      <c r="Q351" s="171"/>
      <c r="R351" s="171"/>
      <c r="S351" s="171"/>
      <c r="T351" s="172"/>
      <c r="U351" s="172"/>
    </row>
    <row r="352" spans="8:21">
      <c r="H352" s="171"/>
      <c r="I352" s="171"/>
      <c r="J352" s="171"/>
      <c r="K352" s="171"/>
      <c r="L352" s="171"/>
      <c r="M352" s="171"/>
      <c r="N352" s="171"/>
      <c r="O352" s="171"/>
      <c r="P352" s="171"/>
      <c r="Q352" s="171"/>
      <c r="R352" s="171"/>
      <c r="S352" s="171"/>
      <c r="T352" s="172"/>
      <c r="U352" s="172"/>
    </row>
    <row r="353" spans="8:21">
      <c r="H353" s="171"/>
      <c r="I353" s="171"/>
      <c r="J353" s="171"/>
      <c r="K353" s="171"/>
      <c r="L353" s="171"/>
      <c r="M353" s="171"/>
      <c r="N353" s="171"/>
      <c r="O353" s="171"/>
      <c r="P353" s="171"/>
      <c r="Q353" s="171"/>
      <c r="R353" s="171"/>
      <c r="S353" s="171"/>
      <c r="T353" s="172"/>
      <c r="U353" s="172"/>
    </row>
    <row r="354" spans="8:21">
      <c r="H354" s="171"/>
      <c r="I354" s="171"/>
      <c r="J354" s="171"/>
      <c r="K354" s="171"/>
      <c r="L354" s="171"/>
      <c r="M354" s="171"/>
      <c r="N354" s="171"/>
      <c r="O354" s="171"/>
      <c r="P354" s="171"/>
      <c r="Q354" s="171"/>
      <c r="R354" s="171"/>
      <c r="S354" s="171"/>
      <c r="T354" s="172"/>
      <c r="U354" s="172"/>
    </row>
    <row r="355" spans="8:21">
      <c r="H355" s="171"/>
      <c r="I355" s="171"/>
      <c r="J355" s="171"/>
      <c r="K355" s="171"/>
      <c r="L355" s="171"/>
      <c r="M355" s="171"/>
      <c r="N355" s="171"/>
      <c r="O355" s="171"/>
      <c r="P355" s="171"/>
      <c r="Q355" s="171"/>
      <c r="R355" s="171"/>
      <c r="S355" s="171"/>
      <c r="T355" s="172"/>
      <c r="U355" s="172"/>
    </row>
    <row r="356" spans="8:21">
      <c r="H356" s="171"/>
      <c r="I356" s="171"/>
      <c r="J356" s="171"/>
      <c r="K356" s="171"/>
      <c r="L356" s="171"/>
      <c r="M356" s="171"/>
      <c r="N356" s="171"/>
      <c r="O356" s="171"/>
      <c r="P356" s="171"/>
      <c r="Q356" s="171"/>
      <c r="R356" s="171"/>
      <c r="S356" s="171"/>
      <c r="T356" s="172"/>
      <c r="U356" s="172"/>
    </row>
    <row r="357" spans="8:21">
      <c r="H357" s="171"/>
      <c r="I357" s="171"/>
      <c r="J357" s="171"/>
      <c r="K357" s="171"/>
      <c r="L357" s="171"/>
      <c r="M357" s="171"/>
      <c r="N357" s="171"/>
      <c r="O357" s="171"/>
      <c r="P357" s="171"/>
      <c r="Q357" s="171"/>
      <c r="R357" s="171"/>
      <c r="S357" s="171"/>
      <c r="T357" s="172"/>
      <c r="U357" s="172"/>
    </row>
    <row r="358" spans="8:21">
      <c r="H358" s="171"/>
      <c r="I358" s="171"/>
      <c r="J358" s="171"/>
      <c r="K358" s="171"/>
      <c r="L358" s="171"/>
      <c r="M358" s="171"/>
      <c r="N358" s="171"/>
      <c r="O358" s="171"/>
      <c r="P358" s="171"/>
      <c r="Q358" s="171"/>
      <c r="R358" s="171"/>
      <c r="S358" s="171"/>
      <c r="T358" s="172"/>
      <c r="U358" s="172"/>
    </row>
    <row r="359" spans="8:21">
      <c r="H359" s="171"/>
      <c r="I359" s="171"/>
      <c r="J359" s="171"/>
      <c r="K359" s="171"/>
      <c r="L359" s="171"/>
      <c r="M359" s="171"/>
      <c r="N359" s="171"/>
      <c r="O359" s="171"/>
      <c r="P359" s="171"/>
      <c r="Q359" s="171"/>
      <c r="R359" s="171"/>
      <c r="S359" s="171"/>
      <c r="T359" s="172"/>
      <c r="U359" s="172"/>
    </row>
    <row r="360" spans="8:21">
      <c r="H360" s="171"/>
      <c r="I360" s="171"/>
      <c r="J360" s="171"/>
      <c r="K360" s="171"/>
      <c r="L360" s="171"/>
      <c r="M360" s="171"/>
      <c r="N360" s="171"/>
      <c r="O360" s="171"/>
      <c r="P360" s="171"/>
      <c r="Q360" s="171"/>
      <c r="R360" s="171"/>
      <c r="S360" s="171"/>
      <c r="T360" s="172"/>
      <c r="U360" s="172"/>
    </row>
    <row r="361" spans="8:21">
      <c r="H361" s="171"/>
      <c r="I361" s="171"/>
      <c r="J361" s="171"/>
      <c r="K361" s="171"/>
      <c r="L361" s="171"/>
      <c r="M361" s="171"/>
      <c r="N361" s="171"/>
      <c r="O361" s="171"/>
      <c r="P361" s="171"/>
      <c r="Q361" s="171"/>
      <c r="R361" s="171"/>
      <c r="S361" s="171"/>
      <c r="T361" s="172"/>
      <c r="U361" s="172"/>
    </row>
    <row r="362" spans="8:21">
      <c r="H362" s="171"/>
      <c r="I362" s="171"/>
      <c r="J362" s="171"/>
      <c r="K362" s="171"/>
      <c r="L362" s="171"/>
      <c r="M362" s="171"/>
      <c r="N362" s="171"/>
      <c r="O362" s="171"/>
      <c r="P362" s="171"/>
      <c r="Q362" s="171"/>
      <c r="R362" s="171"/>
      <c r="S362" s="171"/>
      <c r="T362" s="172"/>
      <c r="U362" s="172"/>
    </row>
    <row r="363" spans="8:21">
      <c r="H363" s="171"/>
      <c r="I363" s="171"/>
      <c r="J363" s="171"/>
      <c r="K363" s="171"/>
      <c r="L363" s="171"/>
      <c r="M363" s="171"/>
      <c r="N363" s="171"/>
      <c r="O363" s="171"/>
      <c r="P363" s="171"/>
      <c r="Q363" s="171"/>
      <c r="R363" s="171"/>
      <c r="S363" s="171"/>
      <c r="T363" s="172"/>
      <c r="U363" s="172"/>
    </row>
    <row r="364" spans="8:21">
      <c r="H364" s="171"/>
      <c r="I364" s="171"/>
      <c r="J364" s="171"/>
      <c r="K364" s="171"/>
      <c r="L364" s="171"/>
      <c r="M364" s="171"/>
      <c r="N364" s="171"/>
      <c r="O364" s="171"/>
      <c r="P364" s="171"/>
      <c r="Q364" s="171"/>
      <c r="R364" s="171"/>
      <c r="S364" s="171"/>
      <c r="T364" s="172"/>
      <c r="U364" s="172"/>
    </row>
    <row r="365" spans="8:21">
      <c r="H365" s="171"/>
      <c r="I365" s="171"/>
      <c r="J365" s="171"/>
      <c r="K365" s="171"/>
      <c r="L365" s="171"/>
      <c r="M365" s="171"/>
      <c r="N365" s="171"/>
      <c r="O365" s="171"/>
      <c r="P365" s="171"/>
      <c r="Q365" s="171"/>
      <c r="R365" s="171"/>
      <c r="S365" s="171"/>
      <c r="T365" s="172"/>
      <c r="U365" s="172"/>
    </row>
    <row r="366" spans="8:21">
      <c r="H366" s="171"/>
      <c r="I366" s="171"/>
      <c r="J366" s="171"/>
      <c r="K366" s="171"/>
      <c r="L366" s="171"/>
      <c r="M366" s="171"/>
      <c r="N366" s="171"/>
      <c r="O366" s="171"/>
      <c r="P366" s="171"/>
      <c r="Q366" s="171"/>
      <c r="R366" s="171"/>
      <c r="S366" s="171"/>
      <c r="T366" s="172"/>
      <c r="U366" s="172"/>
    </row>
    <row r="367" spans="8:21">
      <c r="H367" s="171"/>
      <c r="I367" s="171"/>
      <c r="J367" s="171"/>
      <c r="K367" s="171"/>
      <c r="L367" s="171"/>
      <c r="M367" s="171"/>
      <c r="N367" s="171"/>
      <c r="O367" s="171"/>
      <c r="P367" s="171"/>
      <c r="Q367" s="171"/>
      <c r="R367" s="171"/>
      <c r="S367" s="171"/>
      <c r="T367" s="172"/>
      <c r="U367" s="172"/>
    </row>
    <row r="368" spans="8:21">
      <c r="H368" s="171"/>
      <c r="I368" s="171"/>
      <c r="J368" s="171"/>
      <c r="K368" s="171"/>
      <c r="L368" s="171"/>
      <c r="M368" s="171"/>
      <c r="N368" s="171"/>
      <c r="O368" s="171"/>
      <c r="P368" s="171"/>
      <c r="Q368" s="171"/>
      <c r="R368" s="171"/>
      <c r="S368" s="171"/>
      <c r="T368" s="172"/>
      <c r="U368" s="172"/>
    </row>
    <row r="369" spans="8:21">
      <c r="H369" s="171"/>
      <c r="I369" s="171"/>
      <c r="J369" s="171"/>
      <c r="K369" s="171"/>
      <c r="L369" s="171"/>
      <c r="M369" s="171"/>
      <c r="N369" s="171"/>
      <c r="O369" s="171"/>
      <c r="P369" s="171"/>
      <c r="Q369" s="171"/>
      <c r="R369" s="171"/>
      <c r="S369" s="171"/>
      <c r="T369" s="172"/>
      <c r="U369" s="172"/>
    </row>
    <row r="370" spans="8:21">
      <c r="H370" s="171"/>
      <c r="I370" s="171"/>
      <c r="J370" s="171"/>
      <c r="K370" s="171"/>
      <c r="L370" s="171"/>
      <c r="M370" s="171"/>
      <c r="N370" s="171"/>
      <c r="O370" s="171"/>
      <c r="P370" s="171"/>
      <c r="Q370" s="171"/>
      <c r="R370" s="171"/>
      <c r="S370" s="171"/>
      <c r="T370" s="172"/>
      <c r="U370" s="172"/>
    </row>
    <row r="371" spans="8:21">
      <c r="H371" s="171"/>
      <c r="I371" s="171"/>
      <c r="J371" s="171"/>
      <c r="K371" s="171"/>
      <c r="L371" s="171"/>
      <c r="M371" s="171"/>
      <c r="N371" s="171"/>
      <c r="O371" s="171"/>
      <c r="P371" s="171"/>
      <c r="Q371" s="171"/>
      <c r="R371" s="171"/>
      <c r="S371" s="171"/>
      <c r="T371" s="172"/>
      <c r="U371" s="172"/>
    </row>
    <row r="372" spans="8:21">
      <c r="H372" s="171"/>
      <c r="I372" s="171"/>
      <c r="J372" s="171"/>
      <c r="K372" s="171"/>
      <c r="L372" s="171"/>
      <c r="M372" s="171"/>
      <c r="N372" s="171"/>
      <c r="O372" s="171"/>
      <c r="P372" s="171"/>
      <c r="Q372" s="171"/>
      <c r="R372" s="171"/>
      <c r="S372" s="171"/>
      <c r="T372" s="172"/>
      <c r="U372" s="172"/>
    </row>
    <row r="373" spans="8:21">
      <c r="H373" s="171"/>
      <c r="I373" s="171"/>
      <c r="J373" s="171"/>
      <c r="K373" s="171"/>
      <c r="L373" s="171"/>
      <c r="M373" s="171"/>
      <c r="N373" s="171"/>
      <c r="O373" s="171"/>
      <c r="P373" s="171"/>
      <c r="Q373" s="171"/>
      <c r="R373" s="171"/>
      <c r="S373" s="171"/>
      <c r="T373" s="172"/>
      <c r="U373" s="172"/>
    </row>
    <row r="374" spans="8:21">
      <c r="H374" s="171"/>
      <c r="I374" s="171"/>
      <c r="J374" s="171"/>
      <c r="K374" s="171"/>
      <c r="L374" s="171"/>
      <c r="M374" s="171"/>
      <c r="N374" s="171"/>
      <c r="O374" s="171"/>
      <c r="P374" s="171"/>
      <c r="Q374" s="171"/>
      <c r="R374" s="171"/>
      <c r="S374" s="171"/>
      <c r="T374" s="172"/>
      <c r="U374" s="172"/>
    </row>
    <row r="375" spans="8:21">
      <c r="H375" s="171"/>
      <c r="I375" s="171"/>
      <c r="J375" s="171"/>
      <c r="K375" s="171"/>
      <c r="L375" s="171"/>
      <c r="M375" s="171"/>
      <c r="N375" s="171"/>
      <c r="O375" s="171"/>
      <c r="P375" s="171"/>
      <c r="Q375" s="171"/>
      <c r="R375" s="171"/>
      <c r="S375" s="171"/>
      <c r="T375" s="172"/>
      <c r="U375" s="172"/>
    </row>
    <row r="376" spans="8:21">
      <c r="H376" s="171"/>
      <c r="I376" s="171"/>
      <c r="J376" s="171"/>
      <c r="K376" s="171"/>
      <c r="L376" s="171"/>
      <c r="M376" s="171"/>
      <c r="N376" s="171"/>
      <c r="O376" s="171"/>
      <c r="P376" s="171"/>
      <c r="Q376" s="171"/>
      <c r="R376" s="171"/>
      <c r="S376" s="171"/>
      <c r="T376" s="172"/>
      <c r="U376" s="172"/>
    </row>
    <row r="377" spans="8:21">
      <c r="H377" s="171"/>
      <c r="I377" s="171"/>
      <c r="J377" s="171"/>
      <c r="K377" s="171"/>
      <c r="L377" s="171"/>
      <c r="M377" s="171"/>
      <c r="N377" s="171"/>
      <c r="O377" s="171"/>
      <c r="P377" s="171"/>
      <c r="Q377" s="171"/>
      <c r="R377" s="171"/>
      <c r="S377" s="171"/>
      <c r="T377" s="172"/>
      <c r="U377" s="172"/>
    </row>
    <row r="378" spans="8:21">
      <c r="H378" s="171"/>
      <c r="I378" s="171"/>
      <c r="J378" s="171"/>
      <c r="K378" s="171"/>
      <c r="L378" s="171"/>
      <c r="M378" s="171"/>
      <c r="N378" s="171"/>
      <c r="O378" s="171"/>
      <c r="P378" s="171"/>
      <c r="Q378" s="171"/>
      <c r="R378" s="171"/>
      <c r="S378" s="171"/>
      <c r="T378" s="172"/>
      <c r="U378" s="172"/>
    </row>
    <row r="379" spans="8:21">
      <c r="H379" s="171"/>
      <c r="I379" s="171"/>
      <c r="J379" s="171"/>
      <c r="K379" s="171"/>
      <c r="L379" s="171"/>
      <c r="M379" s="171"/>
      <c r="N379" s="171"/>
      <c r="O379" s="171"/>
      <c r="P379" s="171"/>
      <c r="Q379" s="171"/>
      <c r="R379" s="171"/>
      <c r="S379" s="171"/>
      <c r="T379" s="172"/>
      <c r="U379" s="172"/>
    </row>
    <row r="380" spans="8:21">
      <c r="H380" s="171"/>
      <c r="I380" s="171"/>
      <c r="J380" s="171"/>
      <c r="K380" s="171"/>
      <c r="L380" s="171"/>
      <c r="M380" s="171"/>
      <c r="N380" s="171"/>
      <c r="O380" s="171"/>
      <c r="P380" s="171"/>
      <c r="Q380" s="171"/>
      <c r="R380" s="171"/>
      <c r="S380" s="171"/>
      <c r="T380" s="172"/>
      <c r="U380" s="172"/>
    </row>
    <row r="381" spans="8:21">
      <c r="H381" s="171"/>
      <c r="I381" s="171"/>
      <c r="J381" s="171"/>
      <c r="K381" s="171"/>
      <c r="L381" s="171"/>
      <c r="M381" s="171"/>
      <c r="N381" s="171"/>
      <c r="O381" s="171"/>
      <c r="P381" s="171"/>
      <c r="Q381" s="171"/>
      <c r="R381" s="171"/>
      <c r="S381" s="171"/>
      <c r="T381" s="172"/>
      <c r="U381" s="172"/>
    </row>
    <row r="382" spans="8:21">
      <c r="H382" s="171"/>
      <c r="I382" s="171"/>
      <c r="J382" s="171"/>
      <c r="K382" s="171"/>
      <c r="L382" s="171"/>
      <c r="M382" s="171"/>
      <c r="N382" s="171"/>
      <c r="O382" s="171"/>
      <c r="P382" s="171"/>
      <c r="Q382" s="171"/>
      <c r="R382" s="171"/>
      <c r="S382" s="171"/>
      <c r="T382" s="172"/>
      <c r="U382" s="172"/>
    </row>
    <row r="383" spans="8:21">
      <c r="H383" s="171"/>
      <c r="I383" s="171"/>
      <c r="J383" s="171"/>
      <c r="K383" s="171"/>
      <c r="L383" s="171"/>
      <c r="M383" s="171"/>
      <c r="N383" s="171"/>
      <c r="O383" s="171"/>
      <c r="P383" s="171"/>
      <c r="Q383" s="171"/>
      <c r="R383" s="171"/>
      <c r="S383" s="171"/>
      <c r="T383" s="172"/>
      <c r="U383" s="172"/>
    </row>
    <row r="384" spans="8:21">
      <c r="H384" s="171"/>
      <c r="I384" s="171"/>
      <c r="J384" s="171"/>
      <c r="K384" s="171"/>
      <c r="L384" s="171"/>
      <c r="M384" s="171"/>
      <c r="N384" s="171"/>
      <c r="O384" s="171"/>
      <c r="P384" s="171"/>
      <c r="Q384" s="171"/>
      <c r="R384" s="171"/>
      <c r="S384" s="171"/>
      <c r="T384" s="172"/>
      <c r="U384" s="172"/>
    </row>
    <row r="385" spans="8:21">
      <c r="H385" s="171"/>
      <c r="I385" s="171"/>
      <c r="J385" s="171"/>
      <c r="K385" s="171"/>
      <c r="L385" s="171"/>
      <c r="M385" s="171"/>
      <c r="N385" s="171"/>
      <c r="O385" s="171"/>
      <c r="P385" s="171"/>
      <c r="Q385" s="171"/>
      <c r="R385" s="171"/>
      <c r="S385" s="171"/>
      <c r="T385" s="172"/>
      <c r="U385" s="172"/>
    </row>
    <row r="386" spans="8:21">
      <c r="H386" s="171"/>
      <c r="I386" s="171"/>
      <c r="J386" s="171"/>
      <c r="K386" s="171"/>
      <c r="L386" s="171"/>
      <c r="M386" s="171"/>
      <c r="N386" s="171"/>
      <c r="O386" s="171"/>
      <c r="P386" s="171"/>
      <c r="Q386" s="171"/>
      <c r="R386" s="171"/>
      <c r="S386" s="171"/>
      <c r="T386" s="172"/>
      <c r="U386" s="172"/>
    </row>
    <row r="387" spans="8:21">
      <c r="H387" s="171"/>
      <c r="I387" s="171"/>
      <c r="J387" s="171"/>
      <c r="K387" s="171"/>
      <c r="L387" s="171"/>
      <c r="M387" s="171"/>
      <c r="N387" s="171"/>
      <c r="O387" s="171"/>
      <c r="P387" s="171"/>
      <c r="Q387" s="171"/>
      <c r="R387" s="171"/>
      <c r="S387" s="171"/>
      <c r="T387" s="172"/>
      <c r="U387" s="172"/>
    </row>
    <row r="388" spans="8:21">
      <c r="H388" s="171"/>
      <c r="I388" s="171"/>
      <c r="J388" s="171"/>
      <c r="K388" s="171"/>
      <c r="L388" s="171"/>
      <c r="M388" s="171"/>
      <c r="N388" s="171"/>
      <c r="O388" s="171"/>
      <c r="P388" s="171"/>
      <c r="Q388" s="171"/>
      <c r="R388" s="171"/>
      <c r="S388" s="171"/>
      <c r="T388" s="172"/>
      <c r="U388" s="172"/>
    </row>
    <row r="389" spans="8:21">
      <c r="H389" s="171"/>
      <c r="I389" s="171"/>
      <c r="J389" s="171"/>
      <c r="K389" s="171"/>
      <c r="L389" s="171"/>
      <c r="M389" s="171"/>
      <c r="N389" s="171"/>
      <c r="O389" s="171"/>
      <c r="P389" s="171"/>
      <c r="Q389" s="171"/>
      <c r="R389" s="171"/>
      <c r="S389" s="171"/>
      <c r="T389" s="172"/>
      <c r="U389" s="172"/>
    </row>
    <row r="390" spans="8:21">
      <c r="H390" s="171"/>
      <c r="I390" s="171"/>
      <c r="J390" s="171"/>
      <c r="K390" s="171"/>
      <c r="L390" s="171"/>
      <c r="M390" s="171"/>
      <c r="N390" s="171"/>
      <c r="O390" s="171"/>
      <c r="P390" s="171"/>
      <c r="Q390" s="171"/>
      <c r="R390" s="171"/>
      <c r="S390" s="171"/>
      <c r="T390" s="172"/>
      <c r="U390" s="172"/>
    </row>
    <row r="391" spans="8:21">
      <c r="H391" s="171"/>
      <c r="I391" s="171"/>
      <c r="J391" s="171"/>
      <c r="K391" s="171"/>
      <c r="L391" s="171"/>
      <c r="M391" s="171"/>
      <c r="N391" s="171"/>
      <c r="O391" s="171"/>
      <c r="P391" s="171"/>
      <c r="Q391" s="171"/>
      <c r="R391" s="171"/>
      <c r="S391" s="171"/>
      <c r="T391" s="172"/>
      <c r="U391" s="172"/>
    </row>
    <row r="392" spans="8:21">
      <c r="H392" s="171"/>
      <c r="I392" s="171"/>
      <c r="J392" s="171"/>
      <c r="K392" s="171"/>
      <c r="L392" s="171"/>
      <c r="M392" s="171"/>
      <c r="N392" s="171"/>
      <c r="O392" s="171"/>
      <c r="P392" s="171"/>
      <c r="Q392" s="171"/>
      <c r="R392" s="171"/>
      <c r="S392" s="171"/>
      <c r="T392" s="172"/>
      <c r="U392" s="172"/>
    </row>
    <row r="393" spans="8:21">
      <c r="H393" s="171"/>
      <c r="I393" s="171"/>
      <c r="J393" s="171"/>
      <c r="K393" s="171"/>
      <c r="L393" s="171"/>
      <c r="M393" s="171"/>
      <c r="N393" s="171"/>
      <c r="O393" s="171"/>
      <c r="P393" s="171"/>
      <c r="Q393" s="171"/>
      <c r="R393" s="171"/>
      <c r="S393" s="171"/>
      <c r="T393" s="172"/>
      <c r="U393" s="172"/>
    </row>
    <row r="394" spans="8:21">
      <c r="H394" s="171"/>
      <c r="I394" s="171"/>
      <c r="J394" s="171"/>
      <c r="K394" s="171"/>
      <c r="L394" s="171"/>
      <c r="M394" s="171"/>
      <c r="N394" s="171"/>
      <c r="O394" s="171"/>
      <c r="P394" s="171"/>
      <c r="Q394" s="171"/>
      <c r="R394" s="171"/>
      <c r="S394" s="171"/>
      <c r="T394" s="172"/>
      <c r="U394" s="172"/>
    </row>
    <row r="395" spans="8:21">
      <c r="H395" s="171"/>
      <c r="I395" s="171"/>
      <c r="J395" s="171"/>
      <c r="K395" s="171"/>
      <c r="L395" s="171"/>
      <c r="M395" s="171"/>
      <c r="N395" s="171"/>
      <c r="O395" s="171"/>
      <c r="P395" s="171"/>
      <c r="Q395" s="171"/>
      <c r="R395" s="171"/>
      <c r="S395" s="171"/>
      <c r="T395" s="172"/>
      <c r="U395" s="172"/>
    </row>
    <row r="396" spans="8:21">
      <c r="H396" s="171"/>
      <c r="I396" s="171"/>
      <c r="J396" s="171"/>
      <c r="K396" s="171"/>
      <c r="L396" s="171"/>
      <c r="M396" s="171"/>
      <c r="N396" s="171"/>
      <c r="O396" s="171"/>
      <c r="P396" s="171"/>
      <c r="Q396" s="171"/>
      <c r="R396" s="171"/>
      <c r="S396" s="171"/>
      <c r="T396" s="172"/>
      <c r="U396" s="172"/>
    </row>
    <row r="397" spans="8:21">
      <c r="H397" s="171"/>
      <c r="I397" s="171"/>
      <c r="J397" s="171"/>
      <c r="K397" s="171"/>
      <c r="L397" s="171"/>
      <c r="M397" s="171"/>
      <c r="N397" s="171"/>
      <c r="O397" s="171"/>
      <c r="P397" s="171"/>
      <c r="Q397" s="171"/>
      <c r="R397" s="171"/>
      <c r="S397" s="171"/>
      <c r="T397" s="172"/>
      <c r="U397" s="172"/>
    </row>
    <row r="398" spans="8:21">
      <c r="H398" s="171"/>
      <c r="I398" s="171"/>
      <c r="J398" s="171"/>
      <c r="K398" s="171"/>
      <c r="L398" s="171"/>
      <c r="M398" s="171"/>
      <c r="N398" s="171"/>
      <c r="O398" s="171"/>
      <c r="P398" s="171"/>
      <c r="Q398" s="171"/>
      <c r="R398" s="171"/>
      <c r="S398" s="171"/>
      <c r="T398" s="172"/>
      <c r="U398" s="172"/>
    </row>
    <row r="399" spans="8:21">
      <c r="H399" s="171"/>
      <c r="I399" s="171"/>
      <c r="J399" s="171"/>
      <c r="K399" s="171"/>
      <c r="L399" s="171"/>
      <c r="M399" s="171"/>
      <c r="N399" s="171"/>
      <c r="O399" s="171"/>
      <c r="P399" s="171"/>
      <c r="Q399" s="171"/>
      <c r="R399" s="171"/>
      <c r="S399" s="171"/>
      <c r="T399" s="172"/>
      <c r="U399" s="172"/>
    </row>
    <row r="400" spans="8:21">
      <c r="H400" s="171"/>
      <c r="I400" s="171"/>
      <c r="J400" s="171"/>
      <c r="K400" s="171"/>
      <c r="L400" s="171"/>
      <c r="M400" s="171"/>
      <c r="N400" s="171"/>
      <c r="O400" s="171"/>
      <c r="P400" s="171"/>
      <c r="Q400" s="171"/>
      <c r="R400" s="171"/>
      <c r="S400" s="171"/>
      <c r="T400" s="172"/>
      <c r="U400" s="172"/>
    </row>
    <row r="401" spans="8:21">
      <c r="H401" s="171"/>
      <c r="I401" s="171"/>
      <c r="J401" s="171"/>
      <c r="K401" s="171"/>
      <c r="L401" s="171"/>
      <c r="M401" s="171"/>
      <c r="N401" s="171"/>
      <c r="O401" s="171"/>
      <c r="P401" s="171"/>
      <c r="Q401" s="171"/>
      <c r="R401" s="171"/>
      <c r="S401" s="171"/>
      <c r="T401" s="172"/>
      <c r="U401" s="172"/>
    </row>
    <row r="402" spans="8:21">
      <c r="H402" s="171"/>
      <c r="I402" s="171"/>
      <c r="J402" s="171"/>
      <c r="K402" s="171"/>
      <c r="L402" s="171"/>
      <c r="M402" s="171"/>
      <c r="N402" s="171"/>
      <c r="O402" s="171"/>
      <c r="P402" s="171"/>
      <c r="Q402" s="171"/>
      <c r="R402" s="171"/>
      <c r="S402" s="171"/>
      <c r="T402" s="172"/>
      <c r="U402" s="172"/>
    </row>
    <row r="403" spans="8:21">
      <c r="H403" s="171"/>
      <c r="I403" s="171"/>
      <c r="J403" s="171"/>
      <c r="K403" s="171"/>
      <c r="L403" s="171"/>
      <c r="M403" s="171"/>
      <c r="N403" s="171"/>
      <c r="O403" s="171"/>
      <c r="P403" s="171"/>
      <c r="Q403" s="171"/>
      <c r="R403" s="171"/>
      <c r="S403" s="171"/>
      <c r="T403" s="172"/>
      <c r="U403" s="172"/>
    </row>
    <row r="404" spans="8:21">
      <c r="H404" s="171"/>
      <c r="I404" s="171"/>
      <c r="J404" s="171"/>
      <c r="K404" s="171"/>
      <c r="L404" s="171"/>
      <c r="M404" s="171"/>
      <c r="N404" s="171"/>
      <c r="O404" s="171"/>
      <c r="P404" s="171"/>
      <c r="Q404" s="171"/>
      <c r="R404" s="171"/>
      <c r="S404" s="171"/>
      <c r="T404" s="172"/>
      <c r="U404" s="172"/>
    </row>
    <row r="405" spans="8:21">
      <c r="H405" s="171"/>
      <c r="I405" s="171"/>
      <c r="J405" s="171"/>
      <c r="K405" s="171"/>
      <c r="L405" s="171"/>
      <c r="M405" s="171"/>
      <c r="N405" s="171"/>
      <c r="O405" s="171"/>
      <c r="P405" s="171"/>
      <c r="Q405" s="171"/>
      <c r="R405" s="171"/>
      <c r="S405" s="171"/>
      <c r="T405" s="172"/>
      <c r="U405" s="172"/>
    </row>
    <row r="406" spans="8:21">
      <c r="H406" s="171"/>
      <c r="I406" s="171"/>
      <c r="J406" s="171"/>
      <c r="K406" s="171"/>
      <c r="L406" s="171"/>
      <c r="M406" s="171"/>
      <c r="N406" s="171"/>
      <c r="O406" s="171"/>
      <c r="P406" s="171"/>
      <c r="Q406" s="171"/>
      <c r="R406" s="171"/>
      <c r="S406" s="171"/>
      <c r="T406" s="172"/>
      <c r="U406" s="172"/>
    </row>
    <row r="407" spans="8:21">
      <c r="H407" s="171"/>
      <c r="I407" s="171"/>
      <c r="J407" s="171"/>
      <c r="K407" s="171"/>
      <c r="L407" s="171"/>
      <c r="M407" s="171"/>
      <c r="N407" s="171"/>
      <c r="O407" s="171"/>
      <c r="P407" s="171"/>
      <c r="Q407" s="171"/>
      <c r="R407" s="171"/>
      <c r="S407" s="171"/>
      <c r="T407" s="172"/>
      <c r="U407" s="172"/>
    </row>
    <row r="408" spans="8:21">
      <c r="H408" s="171"/>
      <c r="I408" s="171"/>
      <c r="J408" s="171"/>
      <c r="K408" s="171"/>
      <c r="L408" s="171"/>
      <c r="M408" s="171"/>
      <c r="N408" s="171"/>
      <c r="O408" s="171"/>
      <c r="P408" s="171"/>
      <c r="Q408" s="171"/>
      <c r="R408" s="171"/>
      <c r="S408" s="171"/>
      <c r="T408" s="172"/>
      <c r="U408" s="172"/>
    </row>
    <row r="409" spans="8:21">
      <c r="H409" s="171"/>
      <c r="I409" s="171"/>
      <c r="J409" s="171"/>
      <c r="K409" s="171"/>
      <c r="L409" s="171"/>
      <c r="M409" s="171"/>
      <c r="N409" s="171"/>
      <c r="O409" s="171"/>
      <c r="P409" s="171"/>
      <c r="Q409" s="171"/>
      <c r="R409" s="171"/>
      <c r="S409" s="171"/>
      <c r="T409" s="172"/>
      <c r="U409" s="172"/>
    </row>
    <row r="410" spans="8:21">
      <c r="H410" s="171"/>
      <c r="I410" s="171"/>
      <c r="J410" s="171"/>
      <c r="K410" s="171"/>
      <c r="L410" s="171"/>
      <c r="M410" s="171"/>
      <c r="N410" s="171"/>
      <c r="O410" s="171"/>
      <c r="P410" s="171"/>
      <c r="Q410" s="171"/>
      <c r="R410" s="171"/>
      <c r="S410" s="171"/>
      <c r="T410" s="172"/>
      <c r="U410" s="172"/>
    </row>
    <row r="411" spans="8:21">
      <c r="H411" s="171"/>
      <c r="I411" s="171"/>
      <c r="J411" s="171"/>
      <c r="K411" s="171"/>
      <c r="L411" s="171"/>
      <c r="M411" s="171"/>
      <c r="N411" s="171"/>
      <c r="O411" s="171"/>
      <c r="P411" s="171"/>
      <c r="Q411" s="171"/>
      <c r="R411" s="171"/>
      <c r="S411" s="171"/>
      <c r="T411" s="172"/>
      <c r="U411" s="172"/>
    </row>
    <row r="412" spans="8:21">
      <c r="H412" s="171"/>
      <c r="I412" s="171"/>
      <c r="J412" s="171"/>
      <c r="K412" s="171"/>
      <c r="L412" s="171"/>
      <c r="M412" s="171"/>
      <c r="N412" s="171"/>
      <c r="O412" s="171"/>
      <c r="P412" s="171"/>
      <c r="Q412" s="171"/>
      <c r="R412" s="171"/>
      <c r="S412" s="171"/>
      <c r="T412" s="172"/>
      <c r="U412" s="172"/>
    </row>
    <row r="413" spans="8:21">
      <c r="H413" s="171"/>
      <c r="I413" s="171"/>
      <c r="J413" s="171"/>
      <c r="K413" s="171"/>
      <c r="L413" s="171"/>
      <c r="M413" s="171"/>
      <c r="N413" s="171"/>
      <c r="O413" s="171"/>
      <c r="P413" s="171"/>
      <c r="Q413" s="171"/>
      <c r="R413" s="171"/>
      <c r="S413" s="171"/>
      <c r="T413" s="172"/>
      <c r="U413" s="172"/>
    </row>
    <row r="414" spans="8:21">
      <c r="H414" s="171"/>
      <c r="I414" s="171"/>
      <c r="J414" s="171"/>
      <c r="K414" s="171"/>
      <c r="L414" s="171"/>
      <c r="M414" s="171"/>
      <c r="N414" s="171"/>
      <c r="O414" s="171"/>
      <c r="P414" s="171"/>
      <c r="Q414" s="171"/>
      <c r="R414" s="171"/>
      <c r="S414" s="171"/>
      <c r="T414" s="172"/>
      <c r="U414" s="172"/>
    </row>
    <row r="415" spans="8:21">
      <c r="H415" s="171"/>
      <c r="I415" s="171"/>
      <c r="J415" s="171"/>
      <c r="K415" s="171"/>
      <c r="L415" s="171"/>
      <c r="M415" s="171"/>
      <c r="N415" s="171"/>
      <c r="O415" s="171"/>
      <c r="P415" s="171"/>
      <c r="Q415" s="171"/>
      <c r="R415" s="171"/>
      <c r="S415" s="171"/>
      <c r="T415" s="172"/>
      <c r="U415" s="172"/>
    </row>
    <row r="416" spans="8:21">
      <c r="H416" s="171"/>
      <c r="I416" s="171"/>
      <c r="J416" s="171"/>
      <c r="K416" s="171"/>
      <c r="L416" s="171"/>
      <c r="M416" s="171"/>
      <c r="N416" s="171"/>
      <c r="O416" s="171"/>
      <c r="P416" s="171"/>
      <c r="Q416" s="171"/>
      <c r="R416" s="171"/>
      <c r="S416" s="171"/>
      <c r="T416" s="172"/>
      <c r="U416" s="172"/>
    </row>
    <row r="417" spans="8:21">
      <c r="H417" s="171"/>
      <c r="I417" s="171"/>
      <c r="J417" s="171"/>
      <c r="K417" s="171"/>
      <c r="L417" s="171"/>
      <c r="M417" s="171"/>
      <c r="N417" s="171"/>
      <c r="O417" s="171"/>
      <c r="P417" s="171"/>
      <c r="Q417" s="171"/>
      <c r="R417" s="171"/>
      <c r="S417" s="171"/>
      <c r="T417" s="172"/>
      <c r="U417" s="172"/>
    </row>
    <row r="418" spans="8:21">
      <c r="H418" s="171"/>
      <c r="I418" s="171"/>
      <c r="J418" s="171"/>
      <c r="K418" s="171"/>
      <c r="L418" s="171"/>
      <c r="M418" s="171"/>
      <c r="N418" s="171"/>
      <c r="O418" s="171"/>
      <c r="P418" s="171"/>
      <c r="Q418" s="171"/>
      <c r="R418" s="171"/>
      <c r="S418" s="171"/>
      <c r="T418" s="172"/>
      <c r="U418" s="172"/>
    </row>
    <row r="419" spans="8:21">
      <c r="H419" s="171"/>
      <c r="I419" s="171"/>
      <c r="J419" s="171"/>
      <c r="K419" s="171"/>
      <c r="L419" s="171"/>
      <c r="M419" s="171"/>
      <c r="N419" s="171"/>
      <c r="O419" s="171"/>
      <c r="P419" s="171"/>
      <c r="Q419" s="171"/>
      <c r="R419" s="171"/>
      <c r="S419" s="171"/>
      <c r="T419" s="172"/>
      <c r="U419" s="172"/>
    </row>
    <row r="420" spans="8:21">
      <c r="H420" s="171"/>
      <c r="I420" s="171"/>
      <c r="J420" s="171"/>
      <c r="K420" s="171"/>
      <c r="L420" s="171"/>
      <c r="M420" s="171"/>
      <c r="N420" s="171"/>
      <c r="O420" s="171"/>
      <c r="P420" s="171"/>
      <c r="Q420" s="171"/>
      <c r="R420" s="171"/>
      <c r="S420" s="171"/>
      <c r="T420" s="172"/>
      <c r="U420" s="172"/>
    </row>
    <row r="421" spans="8:21">
      <c r="H421" s="171"/>
      <c r="I421" s="171"/>
      <c r="J421" s="171"/>
      <c r="K421" s="171"/>
      <c r="L421" s="171"/>
      <c r="M421" s="171"/>
      <c r="N421" s="171"/>
      <c r="O421" s="171"/>
      <c r="P421" s="171"/>
      <c r="Q421" s="171"/>
      <c r="R421" s="171"/>
      <c r="S421" s="171"/>
      <c r="T421" s="172"/>
      <c r="U421" s="172"/>
    </row>
    <row r="422" spans="8:21">
      <c r="H422" s="171"/>
      <c r="I422" s="171"/>
      <c r="J422" s="171"/>
      <c r="K422" s="171"/>
      <c r="L422" s="171"/>
      <c r="M422" s="171"/>
      <c r="N422" s="171"/>
      <c r="O422" s="171"/>
      <c r="P422" s="171"/>
      <c r="Q422" s="171"/>
      <c r="R422" s="171"/>
      <c r="S422" s="171"/>
      <c r="T422" s="172"/>
      <c r="U422" s="172"/>
    </row>
    <row r="423" spans="8:21">
      <c r="H423" s="171"/>
      <c r="I423" s="171"/>
      <c r="J423" s="171"/>
      <c r="K423" s="171"/>
      <c r="L423" s="171"/>
      <c r="M423" s="171"/>
      <c r="N423" s="171"/>
      <c r="O423" s="171"/>
      <c r="P423" s="171"/>
      <c r="Q423" s="171"/>
      <c r="R423" s="171"/>
      <c r="S423" s="171"/>
      <c r="T423" s="172"/>
      <c r="U423" s="172"/>
    </row>
    <row r="424" spans="8:21">
      <c r="H424" s="171"/>
      <c r="I424" s="171"/>
      <c r="J424" s="171"/>
      <c r="K424" s="171"/>
      <c r="L424" s="171"/>
      <c r="M424" s="171"/>
      <c r="N424" s="171"/>
      <c r="O424" s="171"/>
      <c r="P424" s="171"/>
      <c r="Q424" s="171"/>
      <c r="R424" s="171"/>
      <c r="S424" s="171"/>
      <c r="T424" s="172"/>
      <c r="U424" s="172"/>
    </row>
    <row r="425" spans="8:21">
      <c r="H425" s="171"/>
      <c r="I425" s="171"/>
      <c r="J425" s="171"/>
      <c r="K425" s="171"/>
      <c r="L425" s="171"/>
      <c r="M425" s="171"/>
      <c r="N425" s="171"/>
      <c r="O425" s="171"/>
      <c r="P425" s="171"/>
      <c r="Q425" s="171"/>
      <c r="R425" s="171"/>
      <c r="S425" s="171"/>
      <c r="T425" s="172"/>
      <c r="U425" s="172"/>
    </row>
    <row r="426" spans="8:21">
      <c r="H426" s="171"/>
      <c r="I426" s="171"/>
      <c r="J426" s="171"/>
      <c r="K426" s="171"/>
      <c r="L426" s="171"/>
      <c r="M426" s="171"/>
      <c r="N426" s="171"/>
      <c r="O426" s="171"/>
      <c r="P426" s="171"/>
      <c r="Q426" s="171"/>
      <c r="R426" s="171"/>
      <c r="S426" s="171"/>
      <c r="T426" s="172"/>
      <c r="U426" s="172"/>
    </row>
    <row r="427" spans="8:21">
      <c r="H427" s="171"/>
      <c r="I427" s="171"/>
      <c r="J427" s="171"/>
      <c r="K427" s="171"/>
      <c r="L427" s="171"/>
      <c r="M427" s="171"/>
      <c r="N427" s="171"/>
      <c r="O427" s="171"/>
      <c r="P427" s="171"/>
      <c r="Q427" s="171"/>
      <c r="R427" s="171"/>
      <c r="S427" s="171"/>
      <c r="T427" s="172"/>
      <c r="U427" s="172"/>
    </row>
    <row r="428" spans="8:21">
      <c r="H428" s="171"/>
      <c r="I428" s="171"/>
      <c r="J428" s="171"/>
      <c r="K428" s="171"/>
      <c r="L428" s="171"/>
      <c r="M428" s="171"/>
      <c r="N428" s="171"/>
      <c r="O428" s="171"/>
      <c r="P428" s="171"/>
      <c r="Q428" s="171"/>
      <c r="R428" s="171"/>
      <c r="S428" s="171"/>
      <c r="T428" s="172"/>
      <c r="U428" s="172"/>
    </row>
    <row r="429" spans="8:21">
      <c r="H429" s="171"/>
      <c r="I429" s="171"/>
      <c r="J429" s="171"/>
      <c r="K429" s="171"/>
      <c r="L429" s="171"/>
      <c r="M429" s="171"/>
      <c r="N429" s="171"/>
      <c r="O429" s="171"/>
      <c r="P429" s="171"/>
      <c r="Q429" s="171"/>
      <c r="R429" s="171"/>
      <c r="S429" s="171"/>
      <c r="T429" s="172"/>
      <c r="U429" s="172"/>
    </row>
    <row r="430" spans="8:21">
      <c r="H430" s="171"/>
      <c r="I430" s="171"/>
      <c r="J430" s="171"/>
      <c r="K430" s="171"/>
      <c r="L430" s="171"/>
      <c r="M430" s="171"/>
      <c r="N430" s="171"/>
      <c r="O430" s="171"/>
      <c r="P430" s="171"/>
      <c r="Q430" s="171"/>
      <c r="R430" s="171"/>
      <c r="S430" s="171"/>
      <c r="T430" s="172"/>
      <c r="U430" s="172"/>
    </row>
    <row r="431" spans="8:21">
      <c r="H431" s="171"/>
      <c r="I431" s="171"/>
      <c r="J431" s="171"/>
      <c r="K431" s="171"/>
      <c r="L431" s="171"/>
      <c r="M431" s="171"/>
      <c r="N431" s="171"/>
      <c r="O431" s="171"/>
      <c r="P431" s="171"/>
      <c r="Q431" s="171"/>
      <c r="R431" s="171"/>
      <c r="S431" s="171"/>
      <c r="T431" s="172"/>
      <c r="U431" s="172"/>
    </row>
    <row r="432" spans="8:21">
      <c r="H432" s="171"/>
      <c r="I432" s="171"/>
      <c r="J432" s="171"/>
      <c r="K432" s="171"/>
      <c r="L432" s="171"/>
      <c r="M432" s="171"/>
      <c r="N432" s="171"/>
      <c r="O432" s="171"/>
      <c r="P432" s="171"/>
      <c r="Q432" s="171"/>
      <c r="R432" s="171"/>
      <c r="S432" s="171"/>
      <c r="T432" s="172"/>
      <c r="U432" s="172"/>
    </row>
    <row r="433" spans="8:21">
      <c r="H433" s="171"/>
      <c r="I433" s="171"/>
      <c r="J433" s="171"/>
      <c r="K433" s="171"/>
      <c r="L433" s="171"/>
      <c r="M433" s="171"/>
      <c r="N433" s="171"/>
      <c r="O433" s="171"/>
      <c r="P433" s="171"/>
      <c r="Q433" s="171"/>
      <c r="R433" s="171"/>
      <c r="S433" s="171"/>
      <c r="T433" s="172"/>
      <c r="U433" s="172"/>
    </row>
    <row r="434" spans="8:21">
      <c r="H434" s="171"/>
      <c r="I434" s="171"/>
      <c r="J434" s="171"/>
      <c r="K434" s="171"/>
      <c r="L434" s="171"/>
      <c r="M434" s="171"/>
      <c r="N434" s="171"/>
      <c r="O434" s="171"/>
      <c r="P434" s="171"/>
      <c r="Q434" s="171"/>
      <c r="R434" s="171"/>
      <c r="S434" s="171"/>
      <c r="T434" s="172"/>
      <c r="U434" s="172"/>
    </row>
    <row r="435" spans="8:21">
      <c r="H435" s="171"/>
      <c r="I435" s="171"/>
      <c r="J435" s="171"/>
      <c r="K435" s="171"/>
      <c r="L435" s="171"/>
      <c r="M435" s="171"/>
      <c r="N435" s="171"/>
      <c r="O435" s="171"/>
      <c r="P435" s="171"/>
      <c r="Q435" s="171"/>
      <c r="R435" s="171"/>
      <c r="S435" s="171"/>
      <c r="T435" s="172"/>
      <c r="U435" s="172"/>
    </row>
    <row r="436" spans="8:21">
      <c r="H436" s="171"/>
      <c r="I436" s="171"/>
      <c r="J436" s="171"/>
      <c r="K436" s="171"/>
      <c r="L436" s="171"/>
      <c r="M436" s="171"/>
      <c r="N436" s="171"/>
      <c r="O436" s="171"/>
      <c r="P436" s="171"/>
      <c r="Q436" s="171"/>
      <c r="R436" s="171"/>
      <c r="S436" s="171"/>
      <c r="T436" s="172"/>
      <c r="U436" s="172"/>
    </row>
    <row r="437" spans="8:21">
      <c r="H437" s="171"/>
      <c r="I437" s="171"/>
      <c r="J437" s="171"/>
      <c r="K437" s="171"/>
      <c r="L437" s="171"/>
      <c r="M437" s="171"/>
      <c r="N437" s="171"/>
      <c r="O437" s="171"/>
      <c r="P437" s="171"/>
      <c r="Q437" s="171"/>
      <c r="R437" s="171"/>
      <c r="S437" s="171"/>
      <c r="T437" s="172"/>
      <c r="U437" s="172"/>
    </row>
    <row r="438" spans="8:21">
      <c r="H438" s="171"/>
      <c r="I438" s="171"/>
      <c r="J438" s="171"/>
      <c r="K438" s="171"/>
      <c r="L438" s="171"/>
      <c r="M438" s="171"/>
      <c r="N438" s="171"/>
      <c r="O438" s="171"/>
      <c r="P438" s="171"/>
      <c r="Q438" s="171"/>
      <c r="R438" s="171"/>
      <c r="S438" s="171"/>
      <c r="T438" s="172"/>
      <c r="U438" s="172"/>
    </row>
    <row r="439" spans="8:21">
      <c r="H439" s="171"/>
      <c r="I439" s="171"/>
      <c r="J439" s="171"/>
      <c r="K439" s="171"/>
      <c r="L439" s="171"/>
      <c r="M439" s="171"/>
      <c r="N439" s="171"/>
      <c r="O439" s="171"/>
      <c r="P439" s="171"/>
      <c r="Q439" s="171"/>
      <c r="R439" s="171"/>
      <c r="S439" s="171"/>
      <c r="T439" s="172"/>
      <c r="U439" s="172"/>
    </row>
    <row r="440" spans="8:21">
      <c r="H440" s="171"/>
      <c r="I440" s="171"/>
      <c r="J440" s="171"/>
      <c r="K440" s="171"/>
      <c r="L440" s="171"/>
      <c r="M440" s="171"/>
      <c r="N440" s="171"/>
      <c r="O440" s="171"/>
      <c r="P440" s="171"/>
      <c r="Q440" s="171"/>
      <c r="R440" s="171"/>
      <c r="S440" s="171"/>
      <c r="T440" s="172"/>
      <c r="U440" s="172"/>
    </row>
    <row r="441" spans="8:21">
      <c r="H441" s="171"/>
      <c r="I441" s="171"/>
      <c r="J441" s="171"/>
      <c r="K441" s="171"/>
      <c r="L441" s="171"/>
      <c r="M441" s="171"/>
      <c r="N441" s="171"/>
      <c r="O441" s="171"/>
      <c r="P441" s="171"/>
      <c r="Q441" s="171"/>
      <c r="R441" s="171"/>
      <c r="S441" s="171"/>
      <c r="T441" s="172"/>
      <c r="U441" s="172"/>
    </row>
    <row r="442" spans="8:21">
      <c r="H442" s="171"/>
      <c r="I442" s="171"/>
      <c r="J442" s="171"/>
      <c r="K442" s="171"/>
      <c r="L442" s="171"/>
      <c r="M442" s="171"/>
      <c r="N442" s="171"/>
      <c r="O442" s="171"/>
      <c r="P442" s="171"/>
      <c r="Q442" s="171"/>
      <c r="R442" s="171"/>
      <c r="S442" s="171"/>
      <c r="T442" s="172"/>
      <c r="U442" s="172"/>
    </row>
    <row r="443" spans="8:21">
      <c r="H443" s="171"/>
      <c r="I443" s="171"/>
      <c r="J443" s="171"/>
      <c r="K443" s="171"/>
      <c r="L443" s="171"/>
      <c r="M443" s="171"/>
      <c r="N443" s="171"/>
      <c r="O443" s="171"/>
      <c r="P443" s="171"/>
      <c r="Q443" s="171"/>
      <c r="R443" s="171"/>
      <c r="S443" s="171"/>
      <c r="T443" s="172"/>
      <c r="U443" s="172"/>
    </row>
    <row r="444" spans="8:21">
      <c r="H444" s="171"/>
      <c r="I444" s="171"/>
      <c r="J444" s="171"/>
      <c r="K444" s="171"/>
      <c r="L444" s="171"/>
      <c r="M444" s="171"/>
      <c r="N444" s="171"/>
      <c r="O444" s="171"/>
      <c r="P444" s="171"/>
      <c r="Q444" s="171"/>
      <c r="R444" s="171"/>
      <c r="S444" s="171"/>
      <c r="T444" s="172"/>
      <c r="U444" s="172"/>
    </row>
    <row r="445" spans="8:21">
      <c r="H445" s="171"/>
      <c r="I445" s="171"/>
      <c r="J445" s="171"/>
      <c r="K445" s="171"/>
      <c r="L445" s="171"/>
      <c r="M445" s="171"/>
      <c r="N445" s="171"/>
      <c r="O445" s="171"/>
      <c r="P445" s="171"/>
      <c r="Q445" s="171"/>
      <c r="R445" s="171"/>
      <c r="S445" s="171"/>
      <c r="T445" s="172"/>
      <c r="U445" s="172"/>
    </row>
    <row r="446" spans="8:21">
      <c r="H446" s="171"/>
      <c r="I446" s="171"/>
      <c r="J446" s="171"/>
      <c r="K446" s="171"/>
      <c r="L446" s="171"/>
      <c r="M446" s="171"/>
      <c r="N446" s="171"/>
      <c r="O446" s="171"/>
      <c r="P446" s="171"/>
      <c r="Q446" s="171"/>
      <c r="R446" s="171"/>
      <c r="S446" s="171"/>
      <c r="T446" s="172"/>
      <c r="U446" s="172"/>
    </row>
    <row r="447" spans="8:21">
      <c r="H447" s="171"/>
      <c r="I447" s="171"/>
      <c r="J447" s="171"/>
      <c r="K447" s="171"/>
      <c r="L447" s="171"/>
      <c r="M447" s="171"/>
      <c r="N447" s="171"/>
      <c r="O447" s="171"/>
      <c r="P447" s="171"/>
      <c r="Q447" s="171"/>
      <c r="R447" s="171"/>
      <c r="S447" s="171"/>
      <c r="T447" s="172"/>
      <c r="U447" s="172"/>
    </row>
    <row r="448" spans="8:21">
      <c r="H448" s="171"/>
      <c r="I448" s="171"/>
      <c r="J448" s="171"/>
      <c r="K448" s="171"/>
      <c r="L448" s="171"/>
      <c r="M448" s="171"/>
      <c r="N448" s="171"/>
      <c r="O448" s="171"/>
      <c r="P448" s="171"/>
      <c r="Q448" s="171"/>
      <c r="R448" s="171"/>
      <c r="S448" s="171"/>
      <c r="T448" s="172"/>
      <c r="U448" s="172"/>
    </row>
    <row r="449" spans="8:21">
      <c r="H449" s="171"/>
      <c r="I449" s="171"/>
      <c r="J449" s="171"/>
      <c r="K449" s="171"/>
      <c r="L449" s="171"/>
      <c r="M449" s="171"/>
      <c r="N449" s="171"/>
      <c r="O449" s="171"/>
      <c r="P449" s="171"/>
      <c r="Q449" s="171"/>
      <c r="R449" s="171"/>
      <c r="S449" s="171"/>
      <c r="T449" s="172"/>
      <c r="U449" s="172"/>
    </row>
    <row r="450" spans="8:21">
      <c r="H450" s="171"/>
      <c r="I450" s="171"/>
      <c r="J450" s="171"/>
      <c r="K450" s="171"/>
      <c r="L450" s="171"/>
      <c r="M450" s="171"/>
      <c r="N450" s="171"/>
      <c r="O450" s="171"/>
      <c r="P450" s="171"/>
      <c r="Q450" s="171"/>
      <c r="R450" s="171"/>
      <c r="S450" s="171"/>
      <c r="T450" s="172"/>
      <c r="U450" s="172"/>
    </row>
    <row r="451" spans="8:21">
      <c r="H451" s="171"/>
      <c r="I451" s="171"/>
      <c r="J451" s="171"/>
      <c r="K451" s="171"/>
      <c r="L451" s="171"/>
      <c r="M451" s="171"/>
      <c r="N451" s="171"/>
      <c r="O451" s="171"/>
      <c r="P451" s="171"/>
      <c r="Q451" s="171"/>
      <c r="R451" s="171"/>
      <c r="S451" s="171"/>
      <c r="T451" s="172"/>
      <c r="U451" s="172"/>
    </row>
    <row r="452" spans="8:21">
      <c r="H452" s="171"/>
      <c r="I452" s="171"/>
      <c r="J452" s="171"/>
      <c r="K452" s="171"/>
      <c r="L452" s="171"/>
      <c r="M452" s="171"/>
      <c r="N452" s="171"/>
      <c r="O452" s="171"/>
      <c r="P452" s="171"/>
      <c r="Q452" s="171"/>
      <c r="R452" s="171"/>
      <c r="S452" s="171"/>
      <c r="T452" s="172"/>
      <c r="U452" s="172"/>
    </row>
    <row r="453" spans="8:21">
      <c r="H453" s="171"/>
      <c r="I453" s="171"/>
      <c r="J453" s="171"/>
      <c r="K453" s="171"/>
      <c r="L453" s="171"/>
      <c r="M453" s="171"/>
      <c r="N453" s="171"/>
      <c r="O453" s="171"/>
      <c r="P453" s="171"/>
      <c r="Q453" s="171"/>
      <c r="R453" s="171"/>
      <c r="S453" s="171"/>
      <c r="T453" s="172"/>
      <c r="U453" s="172"/>
    </row>
    <row r="454" spans="8:21">
      <c r="H454" s="171"/>
      <c r="I454" s="171"/>
      <c r="J454" s="171"/>
      <c r="K454" s="171"/>
      <c r="L454" s="171"/>
      <c r="M454" s="171"/>
      <c r="N454" s="171"/>
      <c r="O454" s="171"/>
      <c r="P454" s="171"/>
      <c r="Q454" s="171"/>
      <c r="R454" s="171"/>
      <c r="S454" s="171"/>
      <c r="T454" s="172"/>
      <c r="U454" s="172"/>
    </row>
    <row r="455" spans="8:21">
      <c r="H455" s="171"/>
      <c r="I455" s="171"/>
      <c r="J455" s="171"/>
      <c r="K455" s="171"/>
      <c r="L455" s="171"/>
      <c r="M455" s="171"/>
      <c r="N455" s="171"/>
      <c r="O455" s="171"/>
      <c r="P455" s="171"/>
      <c r="Q455" s="171"/>
      <c r="R455" s="171"/>
      <c r="S455" s="171"/>
      <c r="T455" s="172"/>
      <c r="U455" s="172"/>
    </row>
    <row r="456" spans="8:21">
      <c r="H456" s="171"/>
      <c r="I456" s="171"/>
      <c r="J456" s="171"/>
      <c r="K456" s="171"/>
      <c r="L456" s="171"/>
      <c r="M456" s="171"/>
      <c r="N456" s="171"/>
      <c r="O456" s="171"/>
      <c r="P456" s="171"/>
      <c r="Q456" s="171"/>
      <c r="R456" s="171"/>
      <c r="S456" s="171"/>
      <c r="T456" s="172"/>
      <c r="U456" s="172"/>
    </row>
    <row r="457" spans="8:21">
      <c r="H457" s="171"/>
      <c r="I457" s="171"/>
      <c r="J457" s="171"/>
      <c r="K457" s="171"/>
      <c r="L457" s="171"/>
      <c r="M457" s="171"/>
      <c r="N457" s="171"/>
      <c r="O457" s="171"/>
      <c r="P457" s="171"/>
      <c r="Q457" s="171"/>
      <c r="R457" s="171"/>
      <c r="S457" s="171"/>
      <c r="T457" s="172"/>
      <c r="U457" s="172"/>
    </row>
    <row r="458" spans="8:21">
      <c r="H458" s="171"/>
      <c r="I458" s="171"/>
      <c r="J458" s="171"/>
      <c r="K458" s="171"/>
      <c r="L458" s="171"/>
      <c r="M458" s="171"/>
      <c r="N458" s="171"/>
      <c r="O458" s="171"/>
      <c r="P458" s="171"/>
      <c r="Q458" s="171"/>
      <c r="R458" s="171"/>
      <c r="S458" s="171"/>
      <c r="T458" s="172"/>
      <c r="U458" s="172"/>
    </row>
    <row r="459" spans="8:21">
      <c r="H459" s="171"/>
      <c r="I459" s="171"/>
      <c r="J459" s="171"/>
      <c r="K459" s="171"/>
      <c r="L459" s="171"/>
      <c r="M459" s="171"/>
      <c r="N459" s="171"/>
      <c r="O459" s="171"/>
      <c r="P459" s="171"/>
      <c r="Q459" s="171"/>
      <c r="R459" s="171"/>
      <c r="S459" s="171"/>
      <c r="T459" s="172"/>
      <c r="U459" s="172"/>
    </row>
    <row r="460" spans="8:21">
      <c r="H460" s="171"/>
      <c r="I460" s="171"/>
      <c r="J460" s="171"/>
      <c r="K460" s="171"/>
      <c r="L460" s="171"/>
      <c r="M460" s="171"/>
      <c r="N460" s="171"/>
      <c r="O460" s="171"/>
      <c r="P460" s="171"/>
      <c r="Q460" s="171"/>
      <c r="R460" s="171"/>
      <c r="S460" s="171"/>
      <c r="T460" s="172"/>
      <c r="U460" s="172"/>
    </row>
    <row r="461" spans="8:21">
      <c r="H461" s="171"/>
      <c r="I461" s="171"/>
      <c r="J461" s="171"/>
      <c r="K461" s="171"/>
      <c r="L461" s="171"/>
      <c r="M461" s="171"/>
      <c r="N461" s="171"/>
      <c r="O461" s="171"/>
      <c r="P461" s="171"/>
      <c r="Q461" s="171"/>
      <c r="R461" s="171"/>
      <c r="S461" s="171"/>
      <c r="T461" s="172"/>
      <c r="U461" s="172"/>
    </row>
    <row r="462" spans="8:21">
      <c r="H462" s="171"/>
      <c r="I462" s="171"/>
      <c r="J462" s="171"/>
      <c r="K462" s="171"/>
      <c r="L462" s="171"/>
      <c r="M462" s="171"/>
      <c r="N462" s="171"/>
      <c r="O462" s="171"/>
      <c r="P462" s="171"/>
      <c r="Q462" s="171"/>
      <c r="R462" s="171"/>
      <c r="S462" s="171"/>
      <c r="T462" s="172"/>
      <c r="U462" s="172"/>
    </row>
    <row r="463" spans="8:21">
      <c r="H463" s="171"/>
      <c r="I463" s="171"/>
      <c r="J463" s="171"/>
      <c r="K463" s="171"/>
      <c r="L463" s="171"/>
      <c r="M463" s="171"/>
      <c r="N463" s="171"/>
      <c r="O463" s="171"/>
      <c r="P463" s="171"/>
      <c r="Q463" s="171"/>
      <c r="R463" s="171"/>
      <c r="S463" s="171"/>
      <c r="T463" s="172"/>
      <c r="U463" s="172"/>
    </row>
    <row r="464" spans="8:21">
      <c r="H464" s="171"/>
      <c r="I464" s="171"/>
      <c r="J464" s="171"/>
      <c r="K464" s="171"/>
      <c r="L464" s="171"/>
      <c r="M464" s="171"/>
      <c r="N464" s="171"/>
      <c r="O464" s="171"/>
      <c r="P464" s="171"/>
      <c r="Q464" s="171"/>
      <c r="R464" s="171"/>
      <c r="S464" s="171"/>
      <c r="T464" s="172"/>
      <c r="U464" s="172"/>
    </row>
    <row r="465" spans="8:21">
      <c r="H465" s="171"/>
      <c r="I465" s="171"/>
      <c r="J465" s="171"/>
      <c r="K465" s="171"/>
      <c r="L465" s="171"/>
      <c r="M465" s="171"/>
      <c r="N465" s="171"/>
      <c r="O465" s="171"/>
      <c r="P465" s="171"/>
      <c r="Q465" s="171"/>
      <c r="R465" s="171"/>
      <c r="S465" s="171"/>
      <c r="T465" s="172"/>
      <c r="U465" s="172"/>
    </row>
    <row r="466" spans="8:21">
      <c r="H466" s="171"/>
      <c r="I466" s="171"/>
      <c r="J466" s="171"/>
      <c r="K466" s="171"/>
      <c r="L466" s="171"/>
      <c r="M466" s="171"/>
      <c r="N466" s="171"/>
      <c r="O466" s="171"/>
      <c r="P466" s="171"/>
      <c r="Q466" s="171"/>
      <c r="R466" s="171"/>
      <c r="S466" s="171"/>
      <c r="T466" s="172"/>
      <c r="U466" s="172"/>
    </row>
    <row r="467" spans="8:21">
      <c r="H467" s="171"/>
      <c r="I467" s="171"/>
      <c r="J467" s="171"/>
      <c r="K467" s="171"/>
      <c r="L467" s="171"/>
      <c r="M467" s="171"/>
      <c r="N467" s="171"/>
      <c r="O467" s="171"/>
      <c r="P467" s="171"/>
      <c r="Q467" s="171"/>
      <c r="R467" s="171"/>
      <c r="S467" s="171"/>
      <c r="T467" s="172"/>
      <c r="U467" s="172"/>
    </row>
    <row r="468" spans="8:21">
      <c r="H468" s="171"/>
      <c r="I468" s="171"/>
      <c r="J468" s="171"/>
      <c r="K468" s="171"/>
      <c r="L468" s="171"/>
      <c r="M468" s="171"/>
      <c r="N468" s="171"/>
      <c r="O468" s="171"/>
      <c r="P468" s="171"/>
      <c r="Q468" s="171"/>
      <c r="R468" s="171"/>
      <c r="S468" s="171"/>
      <c r="T468" s="172"/>
      <c r="U468" s="172"/>
    </row>
    <row r="469" spans="8:21">
      <c r="H469" s="171"/>
      <c r="I469" s="171"/>
      <c r="J469" s="171"/>
      <c r="K469" s="171"/>
      <c r="L469" s="171"/>
      <c r="M469" s="171"/>
      <c r="N469" s="171"/>
      <c r="O469" s="171"/>
      <c r="P469" s="171"/>
      <c r="Q469" s="171"/>
      <c r="R469" s="171"/>
      <c r="S469" s="171"/>
      <c r="T469" s="172"/>
      <c r="U469" s="172"/>
    </row>
    <row r="470" spans="8:21">
      <c r="H470" s="171"/>
      <c r="I470" s="171"/>
      <c r="J470" s="171"/>
      <c r="K470" s="171"/>
      <c r="L470" s="171"/>
      <c r="M470" s="171"/>
      <c r="N470" s="171"/>
      <c r="O470" s="171"/>
      <c r="P470" s="171"/>
      <c r="Q470" s="171"/>
      <c r="R470" s="171"/>
      <c r="S470" s="171"/>
      <c r="T470" s="172"/>
      <c r="U470" s="172"/>
    </row>
    <row r="471" spans="8:21">
      <c r="H471" s="171"/>
      <c r="I471" s="171"/>
      <c r="J471" s="171"/>
      <c r="K471" s="171"/>
      <c r="L471" s="171"/>
      <c r="M471" s="171"/>
      <c r="N471" s="171"/>
      <c r="O471" s="171"/>
      <c r="P471" s="171"/>
      <c r="Q471" s="171"/>
      <c r="R471" s="171"/>
      <c r="S471" s="171"/>
      <c r="T471" s="172"/>
      <c r="U471" s="172"/>
    </row>
    <row r="472" spans="8:21">
      <c r="H472" s="171"/>
      <c r="I472" s="171"/>
      <c r="J472" s="171"/>
      <c r="K472" s="171"/>
      <c r="L472" s="171"/>
      <c r="M472" s="171"/>
      <c r="N472" s="171"/>
      <c r="O472" s="171"/>
      <c r="P472" s="171"/>
      <c r="Q472" s="171"/>
      <c r="R472" s="171"/>
      <c r="S472" s="171"/>
      <c r="T472" s="172"/>
      <c r="U472" s="172"/>
    </row>
    <row r="473" spans="8:21">
      <c r="H473" s="171"/>
      <c r="I473" s="171"/>
      <c r="J473" s="171"/>
      <c r="K473" s="171"/>
      <c r="L473" s="171"/>
      <c r="M473" s="171"/>
      <c r="N473" s="171"/>
      <c r="O473" s="171"/>
      <c r="P473" s="171"/>
      <c r="Q473" s="171"/>
      <c r="R473" s="171"/>
      <c r="S473" s="171"/>
      <c r="T473" s="172"/>
      <c r="U473" s="172"/>
    </row>
    <row r="474" spans="8:21">
      <c r="H474" s="171"/>
      <c r="I474" s="171"/>
      <c r="J474" s="171"/>
      <c r="K474" s="171"/>
      <c r="L474" s="171"/>
      <c r="M474" s="171"/>
      <c r="N474" s="171"/>
      <c r="O474" s="171"/>
      <c r="P474" s="171"/>
      <c r="Q474" s="171"/>
      <c r="R474" s="171"/>
      <c r="S474" s="171"/>
      <c r="T474" s="172"/>
      <c r="U474" s="172"/>
    </row>
    <row r="475" spans="8:21">
      <c r="H475" s="171"/>
      <c r="I475" s="171"/>
      <c r="J475" s="171"/>
      <c r="K475" s="171"/>
      <c r="L475" s="171"/>
      <c r="M475" s="171"/>
      <c r="N475" s="171"/>
      <c r="O475" s="171"/>
      <c r="P475" s="171"/>
      <c r="Q475" s="171"/>
      <c r="R475" s="171"/>
      <c r="S475" s="171"/>
      <c r="T475" s="172"/>
      <c r="U475" s="172"/>
    </row>
    <row r="476" spans="8:21">
      <c r="H476" s="171"/>
      <c r="I476" s="171"/>
      <c r="J476" s="171"/>
      <c r="K476" s="171"/>
      <c r="L476" s="171"/>
      <c r="M476" s="171"/>
      <c r="N476" s="171"/>
      <c r="O476" s="171"/>
      <c r="P476" s="171"/>
      <c r="Q476" s="171"/>
      <c r="R476" s="171"/>
      <c r="S476" s="171"/>
      <c r="T476" s="172"/>
      <c r="U476" s="172"/>
    </row>
    <row r="477" spans="8:21">
      <c r="H477" s="171"/>
      <c r="I477" s="171"/>
      <c r="J477" s="171"/>
      <c r="K477" s="171"/>
      <c r="L477" s="171"/>
      <c r="M477" s="171"/>
      <c r="N477" s="171"/>
      <c r="O477" s="171"/>
      <c r="P477" s="171"/>
      <c r="Q477" s="171"/>
      <c r="R477" s="171"/>
      <c r="S477" s="171"/>
      <c r="T477" s="172"/>
      <c r="U477" s="172"/>
    </row>
    <row r="478" spans="8:21">
      <c r="H478" s="171"/>
      <c r="I478" s="171"/>
      <c r="J478" s="171"/>
      <c r="K478" s="171"/>
      <c r="L478" s="171"/>
      <c r="M478" s="171"/>
      <c r="N478" s="171"/>
      <c r="O478" s="171"/>
      <c r="P478" s="171"/>
      <c r="Q478" s="171"/>
      <c r="R478" s="171"/>
      <c r="S478" s="171"/>
      <c r="T478" s="172"/>
      <c r="U478" s="172"/>
    </row>
    <row r="479" spans="8:21">
      <c r="H479" s="171"/>
      <c r="I479" s="171"/>
      <c r="J479" s="171"/>
      <c r="K479" s="171"/>
      <c r="L479" s="171"/>
      <c r="M479" s="171"/>
      <c r="N479" s="171"/>
      <c r="O479" s="171"/>
      <c r="P479" s="171"/>
      <c r="Q479" s="171"/>
      <c r="R479" s="171"/>
      <c r="S479" s="171"/>
      <c r="T479" s="172"/>
      <c r="U479" s="172"/>
    </row>
    <row r="480" spans="8:21">
      <c r="H480" s="171"/>
      <c r="I480" s="171"/>
      <c r="J480" s="171"/>
      <c r="K480" s="171"/>
      <c r="L480" s="171"/>
      <c r="M480" s="171"/>
      <c r="N480" s="171"/>
      <c r="O480" s="171"/>
      <c r="P480" s="171"/>
      <c r="Q480" s="171"/>
      <c r="R480" s="171"/>
      <c r="S480" s="171"/>
      <c r="T480" s="172"/>
      <c r="U480" s="172"/>
    </row>
    <row r="481" spans="8:21">
      <c r="H481" s="171"/>
      <c r="I481" s="171"/>
      <c r="J481" s="171"/>
      <c r="K481" s="171"/>
      <c r="L481" s="171"/>
      <c r="M481" s="171"/>
      <c r="N481" s="171"/>
      <c r="O481" s="171"/>
      <c r="P481" s="171"/>
      <c r="Q481" s="171"/>
      <c r="R481" s="171"/>
      <c r="S481" s="171"/>
      <c r="T481" s="172"/>
      <c r="U481" s="172"/>
    </row>
    <row r="482" spans="8:21">
      <c r="H482" s="171"/>
      <c r="I482" s="171"/>
      <c r="J482" s="171"/>
      <c r="K482" s="171"/>
      <c r="L482" s="171"/>
      <c r="M482" s="171"/>
      <c r="N482" s="171"/>
      <c r="O482" s="171"/>
      <c r="P482" s="171"/>
      <c r="Q482" s="171"/>
      <c r="R482" s="171"/>
      <c r="S482" s="171"/>
      <c r="T482" s="172"/>
      <c r="U482" s="172"/>
    </row>
    <row r="483" spans="8:21">
      <c r="H483" s="171"/>
      <c r="I483" s="171"/>
      <c r="J483" s="171"/>
      <c r="K483" s="171"/>
      <c r="L483" s="171"/>
      <c r="M483" s="171"/>
      <c r="N483" s="171"/>
      <c r="O483" s="171"/>
      <c r="P483" s="171"/>
      <c r="Q483" s="171"/>
      <c r="R483" s="171"/>
      <c r="S483" s="171"/>
      <c r="T483" s="172"/>
      <c r="U483" s="172"/>
    </row>
    <row r="484" spans="8:21">
      <c r="H484" s="171"/>
      <c r="I484" s="171"/>
      <c r="J484" s="171"/>
      <c r="K484" s="171"/>
      <c r="L484" s="171"/>
      <c r="M484" s="171"/>
      <c r="N484" s="171"/>
      <c r="O484" s="171"/>
      <c r="P484" s="171"/>
      <c r="Q484" s="171"/>
      <c r="R484" s="171"/>
      <c r="S484" s="171"/>
      <c r="T484" s="172"/>
      <c r="U484" s="172"/>
    </row>
    <row r="485" spans="8:21">
      <c r="H485" s="171"/>
      <c r="I485" s="171"/>
      <c r="J485" s="171"/>
      <c r="K485" s="171"/>
      <c r="L485" s="171"/>
      <c r="M485" s="171"/>
      <c r="N485" s="171"/>
      <c r="O485" s="171"/>
      <c r="P485" s="171"/>
      <c r="Q485" s="171"/>
      <c r="R485" s="171"/>
      <c r="S485" s="171"/>
      <c r="T485" s="172"/>
      <c r="U485" s="172"/>
    </row>
    <row r="486" spans="8:21">
      <c r="H486" s="171"/>
      <c r="I486" s="171"/>
      <c r="J486" s="171"/>
      <c r="K486" s="171"/>
      <c r="L486" s="171"/>
      <c r="M486" s="171"/>
      <c r="N486" s="171"/>
      <c r="O486" s="171"/>
      <c r="P486" s="171"/>
      <c r="Q486" s="171"/>
      <c r="R486" s="171"/>
      <c r="S486" s="171"/>
      <c r="T486" s="172"/>
      <c r="U486" s="172"/>
    </row>
    <row r="487" spans="8:21">
      <c r="H487" s="171"/>
      <c r="I487" s="171"/>
      <c r="J487" s="171"/>
      <c r="K487" s="171"/>
      <c r="L487" s="171"/>
      <c r="M487" s="171"/>
      <c r="N487" s="171"/>
      <c r="O487" s="171"/>
      <c r="P487" s="171"/>
      <c r="Q487" s="171"/>
      <c r="R487" s="171"/>
      <c r="S487" s="171"/>
      <c r="T487" s="172"/>
      <c r="U487" s="172"/>
    </row>
    <row r="488" spans="8:21">
      <c r="H488" s="171"/>
      <c r="I488" s="171"/>
      <c r="J488" s="171"/>
      <c r="K488" s="171"/>
      <c r="L488" s="171"/>
      <c r="M488" s="171"/>
      <c r="N488" s="171"/>
      <c r="O488" s="171"/>
      <c r="P488" s="171"/>
      <c r="Q488" s="171"/>
      <c r="R488" s="171"/>
      <c r="S488" s="171"/>
      <c r="T488" s="172"/>
      <c r="U488" s="172"/>
    </row>
    <row r="489" spans="8:21">
      <c r="H489" s="171"/>
      <c r="I489" s="171"/>
      <c r="J489" s="171"/>
      <c r="K489" s="171"/>
      <c r="L489" s="171"/>
      <c r="M489" s="171"/>
      <c r="N489" s="171"/>
      <c r="O489" s="171"/>
      <c r="P489" s="171"/>
      <c r="Q489" s="171"/>
      <c r="R489" s="171"/>
      <c r="S489" s="171"/>
      <c r="T489" s="172"/>
      <c r="U489" s="172"/>
    </row>
    <row r="490" spans="8:21">
      <c r="H490" s="171"/>
      <c r="I490" s="171"/>
      <c r="J490" s="171"/>
      <c r="K490" s="171"/>
      <c r="L490" s="171"/>
      <c r="M490" s="171"/>
      <c r="N490" s="171"/>
      <c r="O490" s="171"/>
      <c r="P490" s="171"/>
      <c r="Q490" s="171"/>
      <c r="R490" s="171"/>
      <c r="S490" s="171"/>
      <c r="T490" s="172"/>
      <c r="U490" s="172"/>
    </row>
    <row r="491" spans="8:21">
      <c r="H491" s="171"/>
      <c r="I491" s="171"/>
      <c r="J491" s="171"/>
      <c r="K491" s="171"/>
      <c r="L491" s="171"/>
      <c r="M491" s="171"/>
      <c r="N491" s="171"/>
      <c r="O491" s="171"/>
      <c r="P491" s="171"/>
      <c r="Q491" s="171"/>
      <c r="R491" s="171"/>
      <c r="S491" s="171"/>
      <c r="T491" s="172"/>
      <c r="U491" s="172"/>
    </row>
    <row r="492" spans="8:21">
      <c r="H492" s="171"/>
      <c r="I492" s="171"/>
      <c r="J492" s="171"/>
      <c r="K492" s="171"/>
      <c r="L492" s="171"/>
      <c r="M492" s="171"/>
      <c r="N492" s="171"/>
      <c r="O492" s="171"/>
      <c r="P492" s="171"/>
      <c r="Q492" s="171"/>
      <c r="R492" s="171"/>
      <c r="S492" s="171"/>
      <c r="T492" s="172"/>
      <c r="U492" s="172"/>
    </row>
    <row r="493" spans="8:21">
      <c r="H493" s="171"/>
      <c r="I493" s="171"/>
      <c r="J493" s="171"/>
      <c r="K493" s="171"/>
      <c r="L493" s="171"/>
      <c r="M493" s="171"/>
      <c r="N493" s="171"/>
      <c r="O493" s="171"/>
      <c r="P493" s="171"/>
      <c r="Q493" s="171"/>
      <c r="R493" s="171"/>
      <c r="S493" s="171"/>
      <c r="T493" s="172"/>
      <c r="U493" s="172"/>
    </row>
    <row r="494" spans="8:21">
      <c r="H494" s="171"/>
      <c r="I494" s="171"/>
      <c r="J494" s="171"/>
      <c r="K494" s="171"/>
      <c r="L494" s="171"/>
      <c r="M494" s="171"/>
      <c r="N494" s="171"/>
      <c r="O494" s="171"/>
      <c r="P494" s="171"/>
      <c r="Q494" s="171"/>
      <c r="R494" s="171"/>
      <c r="S494" s="171"/>
      <c r="T494" s="172"/>
      <c r="U494" s="172"/>
    </row>
    <row r="495" spans="8:21">
      <c r="H495" s="171"/>
      <c r="I495" s="171"/>
      <c r="J495" s="171"/>
      <c r="K495" s="171"/>
      <c r="L495" s="171"/>
      <c r="M495" s="171"/>
      <c r="N495" s="171"/>
      <c r="O495" s="171"/>
      <c r="P495" s="171"/>
      <c r="Q495" s="171"/>
      <c r="R495" s="171"/>
      <c r="S495" s="171"/>
      <c r="T495" s="172"/>
      <c r="U495" s="172"/>
    </row>
    <row r="496" spans="8:21">
      <c r="H496" s="171"/>
      <c r="I496" s="171"/>
      <c r="J496" s="171"/>
      <c r="K496" s="171"/>
      <c r="L496" s="171"/>
      <c r="M496" s="171"/>
      <c r="N496" s="171"/>
      <c r="O496" s="171"/>
      <c r="P496" s="171"/>
      <c r="Q496" s="171"/>
      <c r="R496" s="171"/>
      <c r="S496" s="171"/>
      <c r="T496" s="172"/>
      <c r="U496" s="172"/>
    </row>
    <row r="497" spans="8:21">
      <c r="H497" s="171"/>
      <c r="I497" s="171"/>
      <c r="J497" s="171"/>
      <c r="K497" s="171"/>
      <c r="L497" s="171"/>
      <c r="M497" s="171"/>
      <c r="N497" s="171"/>
      <c r="O497" s="171"/>
      <c r="P497" s="171"/>
      <c r="Q497" s="171"/>
      <c r="R497" s="171"/>
      <c r="S497" s="171"/>
      <c r="T497" s="172"/>
      <c r="U497" s="172"/>
    </row>
    <row r="498" spans="8:21">
      <c r="H498" s="171"/>
      <c r="I498" s="171"/>
      <c r="J498" s="171"/>
      <c r="K498" s="171"/>
      <c r="L498" s="171"/>
      <c r="M498" s="171"/>
      <c r="N498" s="171"/>
      <c r="O498" s="171"/>
      <c r="P498" s="171"/>
      <c r="Q498" s="171"/>
      <c r="R498" s="171"/>
      <c r="S498" s="171"/>
      <c r="T498" s="172"/>
      <c r="U498" s="172"/>
    </row>
    <row r="499" spans="8:21">
      <c r="H499" s="171"/>
      <c r="I499" s="171"/>
      <c r="J499" s="171"/>
      <c r="K499" s="171"/>
      <c r="L499" s="171"/>
      <c r="M499" s="171"/>
      <c r="N499" s="171"/>
      <c r="O499" s="171"/>
      <c r="P499" s="171"/>
      <c r="Q499" s="171"/>
      <c r="R499" s="171"/>
      <c r="S499" s="171"/>
      <c r="T499" s="172"/>
      <c r="U499" s="172"/>
    </row>
    <row r="500" spans="8:21">
      <c r="H500" s="171"/>
      <c r="I500" s="171"/>
      <c r="J500" s="171"/>
      <c r="K500" s="171"/>
      <c r="L500" s="171"/>
      <c r="M500" s="171"/>
      <c r="N500" s="171"/>
      <c r="O500" s="171"/>
      <c r="P500" s="171"/>
      <c r="Q500" s="171"/>
      <c r="R500" s="171"/>
      <c r="S500" s="171"/>
      <c r="T500" s="172"/>
      <c r="U500" s="172"/>
    </row>
    <row r="501" spans="8:21">
      <c r="H501" s="171"/>
      <c r="I501" s="171"/>
      <c r="J501" s="171"/>
      <c r="K501" s="171"/>
      <c r="L501" s="171"/>
      <c r="M501" s="171"/>
      <c r="N501" s="171"/>
      <c r="O501" s="171"/>
      <c r="P501" s="171"/>
      <c r="Q501" s="171"/>
      <c r="R501" s="171"/>
      <c r="S501" s="171"/>
      <c r="T501" s="172"/>
      <c r="U501" s="172"/>
    </row>
    <row r="502" spans="8:21">
      <c r="H502" s="171"/>
      <c r="I502" s="171"/>
      <c r="J502" s="171"/>
      <c r="K502" s="171"/>
      <c r="L502" s="171"/>
      <c r="M502" s="171"/>
      <c r="N502" s="171"/>
      <c r="O502" s="171"/>
      <c r="P502" s="171"/>
      <c r="Q502" s="171"/>
      <c r="R502" s="171"/>
      <c r="S502" s="171"/>
      <c r="T502" s="172"/>
      <c r="U502" s="172"/>
    </row>
    <row r="503" spans="8:21">
      <c r="H503" s="171"/>
      <c r="I503" s="171"/>
      <c r="J503" s="171"/>
      <c r="K503" s="171"/>
      <c r="L503" s="171"/>
      <c r="M503" s="171"/>
      <c r="N503" s="171"/>
      <c r="O503" s="171"/>
      <c r="P503" s="171"/>
      <c r="Q503" s="171"/>
      <c r="R503" s="171"/>
      <c r="S503" s="171"/>
      <c r="T503" s="172"/>
      <c r="U503" s="172"/>
    </row>
    <row r="504" spans="8:21">
      <c r="H504" s="171"/>
      <c r="I504" s="171"/>
      <c r="J504" s="171"/>
      <c r="K504" s="171"/>
      <c r="L504" s="171"/>
      <c r="M504" s="171"/>
      <c r="N504" s="171"/>
      <c r="O504" s="171"/>
      <c r="P504" s="171"/>
      <c r="Q504" s="171"/>
      <c r="R504" s="171"/>
      <c r="S504" s="171"/>
      <c r="T504" s="172"/>
      <c r="U504" s="172"/>
    </row>
    <row r="505" spans="8:21">
      <c r="H505" s="171"/>
      <c r="I505" s="171"/>
      <c r="J505" s="171"/>
      <c r="K505" s="171"/>
      <c r="L505" s="171"/>
      <c r="M505" s="171"/>
      <c r="N505" s="171"/>
      <c r="O505" s="171"/>
      <c r="P505" s="171"/>
      <c r="Q505" s="171"/>
      <c r="R505" s="171"/>
      <c r="S505" s="171"/>
      <c r="T505" s="172"/>
      <c r="U505" s="172"/>
    </row>
    <row r="506" spans="8:21">
      <c r="H506" s="171"/>
      <c r="I506" s="171"/>
      <c r="J506" s="171"/>
      <c r="K506" s="171"/>
      <c r="L506" s="171"/>
      <c r="M506" s="171"/>
      <c r="N506" s="171"/>
      <c r="O506" s="171"/>
      <c r="P506" s="171"/>
      <c r="Q506" s="171"/>
      <c r="R506" s="171"/>
      <c r="S506" s="171"/>
      <c r="T506" s="172"/>
      <c r="U506" s="172"/>
    </row>
    <row r="507" spans="8:21">
      <c r="H507" s="171"/>
      <c r="I507" s="171"/>
      <c r="J507" s="171"/>
      <c r="K507" s="171"/>
      <c r="L507" s="171"/>
      <c r="M507" s="171"/>
      <c r="N507" s="171"/>
      <c r="O507" s="171"/>
      <c r="P507" s="171"/>
      <c r="Q507" s="171"/>
      <c r="R507" s="171"/>
      <c r="S507" s="171"/>
      <c r="T507" s="172"/>
      <c r="U507" s="172"/>
    </row>
    <row r="508" spans="8:21">
      <c r="H508" s="171"/>
      <c r="I508" s="171"/>
      <c r="J508" s="171"/>
      <c r="K508" s="171"/>
      <c r="L508" s="171"/>
      <c r="M508" s="171"/>
      <c r="N508" s="171"/>
      <c r="O508" s="171"/>
      <c r="P508" s="171"/>
      <c r="Q508" s="171"/>
      <c r="R508" s="171"/>
      <c r="S508" s="171"/>
      <c r="T508" s="172"/>
      <c r="U508" s="172"/>
    </row>
    <row r="509" spans="8:21">
      <c r="H509" s="171"/>
      <c r="I509" s="171"/>
      <c r="J509" s="171"/>
      <c r="K509" s="171"/>
      <c r="L509" s="171"/>
      <c r="M509" s="171"/>
      <c r="N509" s="171"/>
      <c r="O509" s="171"/>
      <c r="P509" s="171"/>
      <c r="Q509" s="171"/>
      <c r="R509" s="171"/>
      <c r="S509" s="171"/>
      <c r="T509" s="172"/>
      <c r="U509" s="172"/>
    </row>
    <row r="510" spans="8:21">
      <c r="H510" s="171"/>
      <c r="I510" s="171"/>
      <c r="J510" s="171"/>
      <c r="K510" s="171"/>
      <c r="L510" s="171"/>
      <c r="M510" s="171"/>
      <c r="N510" s="171"/>
      <c r="O510" s="171"/>
      <c r="P510" s="171"/>
      <c r="Q510" s="171"/>
      <c r="R510" s="171"/>
      <c r="S510" s="171"/>
      <c r="T510" s="172"/>
      <c r="U510" s="172"/>
    </row>
    <row r="511" spans="8:21">
      <c r="H511" s="171"/>
      <c r="I511" s="171"/>
      <c r="J511" s="171"/>
      <c r="K511" s="171"/>
      <c r="L511" s="171"/>
      <c r="M511" s="171"/>
      <c r="N511" s="171"/>
      <c r="O511" s="171"/>
      <c r="P511" s="171"/>
      <c r="Q511" s="171"/>
      <c r="R511" s="171"/>
      <c r="S511" s="171"/>
      <c r="T511" s="172"/>
      <c r="U511" s="172"/>
    </row>
    <row r="512" spans="8:21">
      <c r="H512" s="171"/>
      <c r="I512" s="171"/>
      <c r="J512" s="171"/>
      <c r="K512" s="171"/>
      <c r="L512" s="171"/>
      <c r="M512" s="171"/>
      <c r="N512" s="171"/>
      <c r="O512" s="171"/>
      <c r="P512" s="171"/>
      <c r="Q512" s="171"/>
      <c r="R512" s="171"/>
      <c r="S512" s="171"/>
      <c r="T512" s="172"/>
      <c r="U512" s="172"/>
    </row>
    <row r="513" spans="8:21">
      <c r="H513" s="171"/>
      <c r="I513" s="171"/>
      <c r="J513" s="171"/>
      <c r="K513" s="171"/>
      <c r="L513" s="171"/>
      <c r="M513" s="171"/>
      <c r="N513" s="171"/>
      <c r="O513" s="171"/>
      <c r="P513" s="171"/>
      <c r="Q513" s="171"/>
      <c r="R513" s="171"/>
      <c r="S513" s="171"/>
      <c r="T513" s="172"/>
      <c r="U513" s="172"/>
    </row>
    <row r="514" spans="8:21">
      <c r="H514" s="171"/>
      <c r="I514" s="171"/>
      <c r="J514" s="171"/>
      <c r="K514" s="171"/>
      <c r="L514" s="171"/>
      <c r="M514" s="171"/>
      <c r="N514" s="171"/>
      <c r="O514" s="171"/>
      <c r="P514" s="171"/>
      <c r="Q514" s="171"/>
      <c r="R514" s="171"/>
      <c r="S514" s="171"/>
      <c r="T514" s="172"/>
      <c r="U514" s="172"/>
    </row>
    <row r="515" spans="8:21">
      <c r="H515" s="171"/>
      <c r="I515" s="171"/>
      <c r="J515" s="171"/>
      <c r="K515" s="171"/>
      <c r="L515" s="171"/>
      <c r="M515" s="171"/>
      <c r="N515" s="171"/>
      <c r="O515" s="171"/>
      <c r="P515" s="171"/>
      <c r="Q515" s="171"/>
      <c r="R515" s="171"/>
      <c r="S515" s="171"/>
      <c r="T515" s="172"/>
      <c r="U515" s="172"/>
    </row>
    <row r="516" spans="8:21">
      <c r="H516" s="171"/>
      <c r="I516" s="171"/>
      <c r="J516" s="171"/>
      <c r="K516" s="171"/>
      <c r="L516" s="171"/>
      <c r="M516" s="171"/>
      <c r="N516" s="171"/>
      <c r="O516" s="171"/>
      <c r="P516" s="171"/>
      <c r="Q516" s="171"/>
      <c r="R516" s="171"/>
      <c r="S516" s="171"/>
      <c r="T516" s="172"/>
      <c r="U516" s="172"/>
    </row>
    <row r="517" spans="8:21">
      <c r="H517" s="171"/>
      <c r="I517" s="171"/>
      <c r="J517" s="171"/>
      <c r="K517" s="171"/>
      <c r="L517" s="171"/>
      <c r="M517" s="171"/>
      <c r="N517" s="171"/>
      <c r="O517" s="171"/>
      <c r="P517" s="171"/>
      <c r="Q517" s="171"/>
      <c r="R517" s="171"/>
      <c r="S517" s="171"/>
      <c r="T517" s="172"/>
      <c r="U517" s="172"/>
    </row>
    <row r="518" spans="8:21">
      <c r="H518" s="171"/>
      <c r="I518" s="171"/>
      <c r="J518" s="171"/>
      <c r="K518" s="171"/>
      <c r="L518" s="171"/>
      <c r="M518" s="171"/>
      <c r="N518" s="171"/>
      <c r="O518" s="171"/>
      <c r="P518" s="171"/>
      <c r="Q518" s="171"/>
      <c r="R518" s="171"/>
      <c r="S518" s="171"/>
      <c r="T518" s="172"/>
      <c r="U518" s="172"/>
    </row>
    <row r="519" spans="8:21">
      <c r="H519" s="171"/>
      <c r="I519" s="171"/>
      <c r="J519" s="171"/>
      <c r="K519" s="171"/>
      <c r="L519" s="171"/>
      <c r="M519" s="171"/>
      <c r="N519" s="171"/>
      <c r="O519" s="171"/>
      <c r="P519" s="171"/>
      <c r="Q519" s="171"/>
      <c r="R519" s="171"/>
      <c r="S519" s="171"/>
      <c r="T519" s="172"/>
      <c r="U519" s="172"/>
    </row>
    <row r="520" spans="8:21">
      <c r="H520" s="171"/>
      <c r="I520" s="171"/>
      <c r="J520" s="171"/>
      <c r="K520" s="171"/>
      <c r="L520" s="171"/>
      <c r="M520" s="171"/>
      <c r="N520" s="171"/>
      <c r="O520" s="171"/>
      <c r="P520" s="171"/>
      <c r="Q520" s="171"/>
      <c r="R520" s="171"/>
      <c r="S520" s="171"/>
      <c r="T520" s="172"/>
      <c r="U520" s="172"/>
    </row>
    <row r="521" spans="8:21">
      <c r="H521" s="171"/>
      <c r="I521" s="171"/>
      <c r="J521" s="171"/>
      <c r="K521" s="171"/>
      <c r="L521" s="171"/>
      <c r="M521" s="171"/>
      <c r="N521" s="171"/>
      <c r="O521" s="171"/>
      <c r="P521" s="171"/>
      <c r="Q521" s="171"/>
      <c r="R521" s="171"/>
      <c r="S521" s="171"/>
      <c r="T521" s="172"/>
      <c r="U521" s="172"/>
    </row>
    <row r="522" spans="8:21">
      <c r="H522" s="171"/>
      <c r="I522" s="171"/>
      <c r="J522" s="171"/>
      <c r="K522" s="171"/>
      <c r="L522" s="171"/>
      <c r="M522" s="171"/>
      <c r="N522" s="171"/>
      <c r="O522" s="171"/>
      <c r="P522" s="171"/>
      <c r="Q522" s="171"/>
      <c r="R522" s="171"/>
      <c r="S522" s="171"/>
      <c r="T522" s="172"/>
      <c r="U522" s="172"/>
    </row>
    <row r="523" spans="8:21">
      <c r="H523" s="171"/>
      <c r="I523" s="171"/>
      <c r="J523" s="171"/>
      <c r="K523" s="171"/>
      <c r="L523" s="171"/>
      <c r="M523" s="171"/>
      <c r="N523" s="171"/>
      <c r="O523" s="171"/>
      <c r="P523" s="171"/>
      <c r="Q523" s="171"/>
      <c r="R523" s="171"/>
      <c r="S523" s="171"/>
      <c r="T523" s="172"/>
      <c r="U523" s="172"/>
    </row>
    <row r="524" spans="8:21">
      <c r="H524" s="171"/>
      <c r="I524" s="171"/>
      <c r="J524" s="171"/>
      <c r="K524" s="171"/>
      <c r="L524" s="171"/>
      <c r="M524" s="171"/>
      <c r="N524" s="171"/>
      <c r="O524" s="171"/>
      <c r="P524" s="171"/>
      <c r="Q524" s="171"/>
      <c r="R524" s="171"/>
      <c r="S524" s="171"/>
      <c r="T524" s="172"/>
      <c r="U524" s="172"/>
    </row>
    <row r="525" spans="8:21">
      <c r="H525" s="171"/>
      <c r="I525" s="171"/>
      <c r="J525" s="171"/>
      <c r="K525" s="171"/>
      <c r="L525" s="171"/>
      <c r="M525" s="171"/>
      <c r="N525" s="171"/>
      <c r="O525" s="171"/>
      <c r="P525" s="171"/>
      <c r="Q525" s="171"/>
      <c r="R525" s="171"/>
      <c r="S525" s="171"/>
      <c r="T525" s="172"/>
      <c r="U525" s="172"/>
    </row>
    <row r="526" spans="8:21">
      <c r="H526" s="171"/>
      <c r="I526" s="171"/>
      <c r="J526" s="171"/>
      <c r="K526" s="171"/>
      <c r="L526" s="171"/>
      <c r="M526" s="171"/>
      <c r="N526" s="171"/>
      <c r="O526" s="171"/>
      <c r="P526" s="171"/>
      <c r="Q526" s="171"/>
      <c r="R526" s="171"/>
      <c r="S526" s="171"/>
      <c r="T526" s="172"/>
      <c r="U526" s="172"/>
    </row>
    <row r="527" spans="8:21">
      <c r="H527" s="171"/>
      <c r="I527" s="171"/>
      <c r="J527" s="171"/>
      <c r="K527" s="171"/>
      <c r="L527" s="171"/>
      <c r="M527" s="171"/>
      <c r="N527" s="171"/>
      <c r="O527" s="171"/>
      <c r="P527" s="171"/>
      <c r="Q527" s="171"/>
      <c r="R527" s="171"/>
      <c r="S527" s="171"/>
      <c r="T527" s="172"/>
      <c r="U527" s="172"/>
    </row>
    <row r="528" spans="8:21">
      <c r="H528" s="171"/>
      <c r="I528" s="171"/>
      <c r="J528" s="171"/>
      <c r="K528" s="171"/>
      <c r="L528" s="171"/>
      <c r="M528" s="171"/>
      <c r="N528" s="171"/>
      <c r="O528" s="171"/>
      <c r="P528" s="171"/>
      <c r="Q528" s="171"/>
      <c r="R528" s="171"/>
      <c r="S528" s="171"/>
      <c r="T528" s="172"/>
      <c r="U528" s="172"/>
    </row>
    <row r="529" spans="8:21">
      <c r="H529" s="171"/>
      <c r="I529" s="171"/>
      <c r="J529" s="171"/>
      <c r="K529" s="171"/>
      <c r="L529" s="171"/>
      <c r="M529" s="171"/>
      <c r="N529" s="171"/>
      <c r="O529" s="171"/>
      <c r="P529" s="171"/>
      <c r="Q529" s="171"/>
      <c r="R529" s="171"/>
      <c r="S529" s="171"/>
      <c r="T529" s="172"/>
      <c r="U529" s="172"/>
    </row>
    <row r="530" spans="8:21">
      <c r="H530" s="171"/>
      <c r="I530" s="171"/>
      <c r="J530" s="171"/>
      <c r="K530" s="171"/>
      <c r="L530" s="171"/>
      <c r="M530" s="171"/>
      <c r="N530" s="171"/>
      <c r="O530" s="171"/>
      <c r="P530" s="171"/>
      <c r="Q530" s="171"/>
      <c r="R530" s="171"/>
      <c r="S530" s="171"/>
      <c r="T530" s="172"/>
      <c r="U530" s="172"/>
    </row>
    <row r="531" spans="8:21">
      <c r="H531" s="171"/>
      <c r="I531" s="171"/>
      <c r="J531" s="171"/>
      <c r="K531" s="171"/>
      <c r="L531" s="171"/>
      <c r="M531" s="171"/>
      <c r="N531" s="171"/>
      <c r="O531" s="171"/>
      <c r="P531" s="171"/>
      <c r="Q531" s="171"/>
      <c r="R531" s="171"/>
      <c r="S531" s="171"/>
      <c r="T531" s="172"/>
      <c r="U531" s="172"/>
    </row>
    <row r="532" spans="8:21">
      <c r="H532" s="171"/>
      <c r="I532" s="171"/>
      <c r="J532" s="171"/>
      <c r="K532" s="171"/>
      <c r="L532" s="171"/>
      <c r="M532" s="171"/>
      <c r="N532" s="171"/>
      <c r="O532" s="171"/>
      <c r="P532" s="171"/>
      <c r="Q532" s="171"/>
      <c r="R532" s="171"/>
      <c r="S532" s="171"/>
      <c r="T532" s="172"/>
      <c r="U532" s="172"/>
    </row>
    <row r="533" spans="8:21">
      <c r="H533" s="171"/>
      <c r="I533" s="171"/>
      <c r="J533" s="171"/>
      <c r="K533" s="171"/>
      <c r="L533" s="171"/>
      <c r="M533" s="171"/>
      <c r="N533" s="171"/>
      <c r="O533" s="171"/>
      <c r="P533" s="171"/>
      <c r="Q533" s="171"/>
      <c r="R533" s="171"/>
      <c r="S533" s="171"/>
      <c r="T533" s="172"/>
      <c r="U533" s="172"/>
    </row>
    <row r="534" spans="8:21">
      <c r="H534" s="171"/>
      <c r="I534" s="171"/>
      <c r="J534" s="171"/>
      <c r="K534" s="171"/>
      <c r="L534" s="171"/>
      <c r="M534" s="171"/>
      <c r="N534" s="171"/>
      <c r="O534" s="171"/>
      <c r="P534" s="171"/>
      <c r="Q534" s="171"/>
      <c r="R534" s="171"/>
      <c r="S534" s="171"/>
      <c r="T534" s="172"/>
      <c r="U534" s="172"/>
    </row>
    <row r="535" spans="8:21">
      <c r="H535" s="171"/>
      <c r="I535" s="171"/>
      <c r="J535" s="171"/>
      <c r="K535" s="171"/>
      <c r="L535" s="171"/>
      <c r="M535" s="171"/>
      <c r="N535" s="171"/>
      <c r="O535" s="171"/>
      <c r="P535" s="171"/>
      <c r="Q535" s="171"/>
      <c r="R535" s="171"/>
      <c r="S535" s="171"/>
      <c r="T535" s="172"/>
      <c r="U535" s="172"/>
    </row>
    <row r="536" spans="8:21">
      <c r="H536" s="171"/>
      <c r="I536" s="171"/>
      <c r="J536" s="171"/>
      <c r="K536" s="171"/>
      <c r="L536" s="171"/>
      <c r="M536" s="171"/>
      <c r="N536" s="171"/>
      <c r="O536" s="171"/>
      <c r="P536" s="171"/>
      <c r="Q536" s="171"/>
      <c r="R536" s="171"/>
      <c r="S536" s="171"/>
      <c r="T536" s="172"/>
      <c r="U536" s="172"/>
    </row>
    <row r="537" spans="8:21">
      <c r="H537" s="171"/>
      <c r="I537" s="171"/>
      <c r="J537" s="171"/>
      <c r="K537" s="171"/>
      <c r="L537" s="171"/>
      <c r="M537" s="171"/>
      <c r="N537" s="171"/>
      <c r="O537" s="171"/>
      <c r="P537" s="171"/>
      <c r="Q537" s="171"/>
      <c r="R537" s="171"/>
      <c r="S537" s="171"/>
      <c r="T537" s="172"/>
      <c r="U537" s="172"/>
    </row>
    <row r="538" spans="8:21">
      <c r="H538" s="171"/>
      <c r="I538" s="171"/>
      <c r="J538" s="171"/>
      <c r="K538" s="171"/>
      <c r="L538" s="171"/>
      <c r="M538" s="171"/>
      <c r="N538" s="171"/>
      <c r="O538" s="171"/>
      <c r="P538" s="171"/>
      <c r="Q538" s="171"/>
      <c r="R538" s="171"/>
      <c r="S538" s="171"/>
      <c r="T538" s="172"/>
      <c r="U538" s="172"/>
    </row>
    <row r="539" spans="8:21">
      <c r="H539" s="171"/>
      <c r="I539" s="171"/>
      <c r="J539" s="171"/>
      <c r="K539" s="171"/>
      <c r="L539" s="171"/>
      <c r="M539" s="171"/>
      <c r="N539" s="171"/>
      <c r="O539" s="171"/>
      <c r="P539" s="171"/>
      <c r="Q539" s="171"/>
      <c r="R539" s="171"/>
      <c r="S539" s="171"/>
      <c r="T539" s="172"/>
      <c r="U539" s="172"/>
    </row>
    <row r="540" spans="8:21">
      <c r="H540" s="171"/>
      <c r="I540" s="171"/>
      <c r="J540" s="171"/>
      <c r="K540" s="171"/>
      <c r="L540" s="171"/>
      <c r="M540" s="171"/>
      <c r="N540" s="171"/>
      <c r="O540" s="171"/>
      <c r="P540" s="171"/>
      <c r="Q540" s="171"/>
      <c r="R540" s="171"/>
      <c r="S540" s="171"/>
      <c r="T540" s="172"/>
      <c r="U540" s="172"/>
    </row>
    <row r="541" spans="8:21">
      <c r="H541" s="171"/>
      <c r="I541" s="171"/>
      <c r="J541" s="171"/>
      <c r="K541" s="171"/>
      <c r="L541" s="171"/>
      <c r="M541" s="171"/>
      <c r="N541" s="171"/>
      <c r="O541" s="171"/>
      <c r="P541" s="171"/>
      <c r="Q541" s="171"/>
      <c r="R541" s="171"/>
      <c r="S541" s="171"/>
      <c r="T541" s="172"/>
      <c r="U541" s="172"/>
    </row>
    <row r="542" spans="8:21">
      <c r="H542" s="171"/>
      <c r="I542" s="171"/>
      <c r="J542" s="171"/>
      <c r="K542" s="171"/>
      <c r="L542" s="171"/>
      <c r="M542" s="171"/>
      <c r="N542" s="171"/>
      <c r="O542" s="171"/>
      <c r="P542" s="171"/>
      <c r="Q542" s="171"/>
      <c r="R542" s="171"/>
      <c r="S542" s="171"/>
      <c r="T542" s="172"/>
      <c r="U542" s="172"/>
    </row>
    <row r="543" spans="8:21">
      <c r="H543" s="171"/>
      <c r="I543" s="171"/>
      <c r="J543" s="171"/>
      <c r="K543" s="171"/>
      <c r="L543" s="171"/>
      <c r="M543" s="171"/>
      <c r="N543" s="171"/>
      <c r="O543" s="171"/>
      <c r="P543" s="171"/>
      <c r="Q543" s="171"/>
      <c r="R543" s="171"/>
      <c r="S543" s="171"/>
      <c r="T543" s="172"/>
      <c r="U543" s="172"/>
    </row>
    <row r="544" spans="8:21">
      <c r="H544" s="171"/>
      <c r="I544" s="171"/>
      <c r="J544" s="171"/>
      <c r="K544" s="171"/>
      <c r="L544" s="171"/>
      <c r="M544" s="171"/>
      <c r="N544" s="171"/>
      <c r="O544" s="171"/>
      <c r="P544" s="171"/>
      <c r="Q544" s="171"/>
      <c r="R544" s="171"/>
      <c r="S544" s="171"/>
      <c r="T544" s="172"/>
      <c r="U544" s="172"/>
    </row>
    <row r="545" spans="8:21">
      <c r="H545" s="171"/>
      <c r="I545" s="171"/>
      <c r="J545" s="171"/>
      <c r="K545" s="171"/>
      <c r="L545" s="171"/>
      <c r="M545" s="171"/>
      <c r="N545" s="171"/>
      <c r="O545" s="171"/>
      <c r="P545" s="171"/>
      <c r="Q545" s="171"/>
      <c r="R545" s="171"/>
      <c r="S545" s="171"/>
      <c r="T545" s="172"/>
      <c r="U545" s="172"/>
    </row>
    <row r="546" spans="8:21">
      <c r="H546" s="171"/>
      <c r="I546" s="171"/>
      <c r="J546" s="171"/>
      <c r="K546" s="171"/>
      <c r="L546" s="171"/>
      <c r="M546" s="171"/>
      <c r="N546" s="171"/>
      <c r="O546" s="171"/>
      <c r="P546" s="171"/>
      <c r="Q546" s="171"/>
      <c r="R546" s="171"/>
      <c r="S546" s="171"/>
      <c r="T546" s="172"/>
      <c r="U546" s="172"/>
    </row>
    <row r="547" spans="8:21">
      <c r="H547" s="171"/>
      <c r="I547" s="171"/>
      <c r="J547" s="171"/>
      <c r="K547" s="171"/>
      <c r="L547" s="171"/>
      <c r="M547" s="171"/>
      <c r="N547" s="171"/>
      <c r="O547" s="171"/>
      <c r="P547" s="171"/>
      <c r="Q547" s="171"/>
      <c r="R547" s="171"/>
      <c r="S547" s="171"/>
      <c r="T547" s="172"/>
      <c r="U547" s="172"/>
    </row>
    <row r="548" spans="8:21">
      <c r="H548" s="171"/>
      <c r="I548" s="171"/>
      <c r="J548" s="171"/>
      <c r="K548" s="171"/>
      <c r="L548" s="171"/>
      <c r="M548" s="171"/>
      <c r="N548" s="171"/>
      <c r="O548" s="171"/>
      <c r="P548" s="171"/>
      <c r="Q548" s="171"/>
      <c r="R548" s="171"/>
      <c r="S548" s="171"/>
      <c r="T548" s="172"/>
      <c r="U548" s="172"/>
    </row>
    <row r="549" spans="8:21">
      <c r="H549" s="171"/>
      <c r="I549" s="171"/>
      <c r="J549" s="171"/>
      <c r="K549" s="171"/>
      <c r="L549" s="171"/>
      <c r="M549" s="171"/>
      <c r="N549" s="171"/>
      <c r="O549" s="171"/>
      <c r="P549" s="171"/>
      <c r="Q549" s="171"/>
      <c r="R549" s="171"/>
      <c r="S549" s="171"/>
      <c r="T549" s="172"/>
      <c r="U549" s="172"/>
    </row>
    <row r="550" spans="8:21">
      <c r="H550" s="171"/>
      <c r="I550" s="171"/>
      <c r="J550" s="171"/>
      <c r="K550" s="171"/>
      <c r="L550" s="171"/>
      <c r="M550" s="171"/>
      <c r="N550" s="171"/>
      <c r="O550" s="171"/>
      <c r="P550" s="171"/>
      <c r="Q550" s="171"/>
      <c r="R550" s="171"/>
      <c r="S550" s="171"/>
      <c r="T550" s="172"/>
      <c r="U550" s="172"/>
    </row>
    <row r="551" spans="8:21">
      <c r="H551" s="171"/>
      <c r="I551" s="171"/>
      <c r="J551" s="171"/>
      <c r="K551" s="171"/>
      <c r="L551" s="171"/>
      <c r="M551" s="171"/>
      <c r="N551" s="171"/>
      <c r="O551" s="171"/>
      <c r="P551" s="171"/>
      <c r="Q551" s="171"/>
      <c r="R551" s="171"/>
      <c r="S551" s="171"/>
      <c r="T551" s="172"/>
      <c r="U551" s="172"/>
    </row>
    <row r="552" spans="8:21">
      <c r="H552" s="171"/>
      <c r="I552" s="171"/>
      <c r="J552" s="171"/>
      <c r="K552" s="171"/>
      <c r="L552" s="171"/>
      <c r="M552" s="171"/>
      <c r="N552" s="171"/>
      <c r="O552" s="171"/>
      <c r="P552" s="171"/>
      <c r="Q552" s="171"/>
      <c r="R552" s="171"/>
      <c r="S552" s="171"/>
      <c r="T552" s="172"/>
      <c r="U552" s="172"/>
    </row>
    <row r="553" spans="8:21">
      <c r="H553" s="171"/>
      <c r="I553" s="171"/>
      <c r="J553" s="171"/>
      <c r="K553" s="171"/>
      <c r="L553" s="171"/>
      <c r="M553" s="171"/>
      <c r="N553" s="171"/>
      <c r="O553" s="171"/>
      <c r="P553" s="171"/>
      <c r="Q553" s="171"/>
      <c r="R553" s="171"/>
      <c r="S553" s="171"/>
      <c r="T553" s="172"/>
      <c r="U553" s="172"/>
    </row>
    <row r="554" spans="8:21">
      <c r="H554" s="171"/>
      <c r="I554" s="171"/>
      <c r="J554" s="171"/>
      <c r="K554" s="171"/>
      <c r="L554" s="171"/>
      <c r="M554" s="171"/>
      <c r="N554" s="171"/>
      <c r="O554" s="171"/>
      <c r="P554" s="171"/>
      <c r="Q554" s="171"/>
      <c r="R554" s="171"/>
      <c r="S554" s="171"/>
      <c r="T554" s="172"/>
      <c r="U554" s="172"/>
    </row>
    <row r="555" spans="8:21">
      <c r="H555" s="171"/>
      <c r="I555" s="171"/>
      <c r="J555" s="171"/>
      <c r="K555" s="171"/>
      <c r="L555" s="171"/>
      <c r="M555" s="171"/>
      <c r="N555" s="171"/>
      <c r="O555" s="171"/>
      <c r="P555" s="171"/>
      <c r="Q555" s="171"/>
      <c r="R555" s="171"/>
      <c r="S555" s="171"/>
      <c r="T555" s="172"/>
      <c r="U555" s="172"/>
    </row>
    <row r="556" spans="8:21">
      <c r="H556" s="171"/>
      <c r="I556" s="171"/>
      <c r="J556" s="171"/>
      <c r="K556" s="171"/>
      <c r="L556" s="171"/>
      <c r="M556" s="171"/>
      <c r="N556" s="171"/>
      <c r="O556" s="171"/>
      <c r="P556" s="171"/>
      <c r="Q556" s="171"/>
      <c r="R556" s="171"/>
      <c r="S556" s="171"/>
      <c r="T556" s="172"/>
      <c r="U556" s="172"/>
    </row>
    <row r="557" spans="8:21">
      <c r="H557" s="171"/>
      <c r="I557" s="171"/>
      <c r="J557" s="171"/>
      <c r="K557" s="171"/>
      <c r="L557" s="171"/>
      <c r="M557" s="171"/>
      <c r="N557" s="171"/>
      <c r="O557" s="171"/>
      <c r="P557" s="171"/>
      <c r="Q557" s="171"/>
      <c r="R557" s="171"/>
      <c r="S557" s="171"/>
      <c r="T557" s="172"/>
      <c r="U557" s="172"/>
    </row>
    <row r="558" spans="8:21">
      <c r="H558" s="171"/>
      <c r="I558" s="171"/>
      <c r="J558" s="171"/>
      <c r="K558" s="171"/>
      <c r="L558" s="171"/>
      <c r="M558" s="171"/>
      <c r="N558" s="171"/>
      <c r="O558" s="171"/>
      <c r="P558" s="171"/>
      <c r="Q558" s="171"/>
      <c r="R558" s="171"/>
      <c r="S558" s="171"/>
      <c r="T558" s="172"/>
      <c r="U558" s="172"/>
    </row>
    <row r="559" spans="8:21">
      <c r="H559" s="171"/>
      <c r="I559" s="171"/>
      <c r="J559" s="171"/>
      <c r="K559" s="171"/>
      <c r="L559" s="171"/>
      <c r="M559" s="171"/>
      <c r="N559" s="171"/>
      <c r="O559" s="171"/>
      <c r="P559" s="171"/>
      <c r="Q559" s="171"/>
      <c r="R559" s="171"/>
      <c r="S559" s="171"/>
      <c r="T559" s="172"/>
      <c r="U559" s="172"/>
    </row>
    <row r="560" spans="8:21">
      <c r="H560" s="171"/>
      <c r="I560" s="171"/>
      <c r="J560" s="171"/>
      <c r="K560" s="171"/>
      <c r="L560" s="171"/>
      <c r="M560" s="171"/>
      <c r="N560" s="171"/>
      <c r="O560" s="171"/>
      <c r="P560" s="171"/>
      <c r="Q560" s="171"/>
      <c r="R560" s="171"/>
      <c r="S560" s="171"/>
      <c r="T560" s="172"/>
      <c r="U560" s="172"/>
    </row>
    <row r="561" spans="8:21">
      <c r="H561" s="171"/>
      <c r="I561" s="171"/>
      <c r="J561" s="171"/>
      <c r="K561" s="171"/>
      <c r="L561" s="171"/>
      <c r="M561" s="171"/>
      <c r="N561" s="171"/>
      <c r="O561" s="171"/>
      <c r="P561" s="171"/>
      <c r="Q561" s="171"/>
      <c r="R561" s="171"/>
      <c r="S561" s="171"/>
      <c r="T561" s="172"/>
      <c r="U561" s="172"/>
    </row>
    <row r="562" spans="8:21">
      <c r="H562" s="171"/>
      <c r="I562" s="171"/>
      <c r="J562" s="171"/>
      <c r="K562" s="171"/>
      <c r="L562" s="171"/>
      <c r="M562" s="171"/>
      <c r="N562" s="171"/>
      <c r="O562" s="171"/>
      <c r="P562" s="171"/>
      <c r="Q562" s="171"/>
      <c r="R562" s="171"/>
      <c r="S562" s="171"/>
      <c r="T562" s="172"/>
      <c r="U562" s="172"/>
    </row>
    <row r="563" spans="8:21">
      <c r="H563" s="171"/>
      <c r="I563" s="171"/>
      <c r="J563" s="171"/>
      <c r="K563" s="171"/>
      <c r="L563" s="171"/>
      <c r="M563" s="171"/>
      <c r="N563" s="171"/>
      <c r="O563" s="171"/>
      <c r="P563" s="171"/>
      <c r="Q563" s="171"/>
      <c r="R563" s="171"/>
      <c r="S563" s="171"/>
      <c r="T563" s="172"/>
      <c r="U563" s="172"/>
    </row>
    <row r="564" spans="8:21">
      <c r="H564" s="171"/>
      <c r="I564" s="171"/>
      <c r="J564" s="171"/>
      <c r="K564" s="171"/>
      <c r="L564" s="171"/>
      <c r="M564" s="171"/>
      <c r="N564" s="171"/>
      <c r="O564" s="171"/>
      <c r="P564" s="171"/>
      <c r="Q564" s="171"/>
      <c r="R564" s="171"/>
      <c r="S564" s="171"/>
      <c r="T564" s="172"/>
      <c r="U564" s="172"/>
    </row>
    <row r="565" spans="8:21">
      <c r="H565" s="171"/>
      <c r="I565" s="171"/>
      <c r="J565" s="171"/>
      <c r="K565" s="171"/>
      <c r="L565" s="171"/>
      <c r="M565" s="171"/>
      <c r="N565" s="171"/>
      <c r="O565" s="171"/>
      <c r="P565" s="171"/>
      <c r="Q565" s="171"/>
      <c r="R565" s="171"/>
      <c r="S565" s="171"/>
      <c r="T565" s="172"/>
      <c r="U565" s="172"/>
    </row>
    <row r="566" spans="8:21">
      <c r="H566" s="171"/>
      <c r="I566" s="171"/>
      <c r="J566" s="171"/>
      <c r="K566" s="171"/>
      <c r="L566" s="171"/>
      <c r="M566" s="171"/>
      <c r="N566" s="171"/>
      <c r="O566" s="171"/>
      <c r="P566" s="171"/>
      <c r="Q566" s="171"/>
      <c r="R566" s="171"/>
      <c r="S566" s="171"/>
      <c r="T566" s="172"/>
      <c r="U566" s="172"/>
    </row>
    <row r="567" spans="8:21">
      <c r="H567" s="171"/>
      <c r="I567" s="171"/>
      <c r="J567" s="171"/>
      <c r="K567" s="171"/>
      <c r="L567" s="171"/>
      <c r="M567" s="171"/>
      <c r="N567" s="171"/>
      <c r="O567" s="171"/>
      <c r="P567" s="171"/>
      <c r="Q567" s="171"/>
      <c r="R567" s="171"/>
      <c r="S567" s="171"/>
      <c r="T567" s="172"/>
      <c r="U567" s="172"/>
    </row>
    <row r="568" spans="8:21">
      <c r="H568" s="171"/>
      <c r="I568" s="171"/>
      <c r="J568" s="171"/>
      <c r="K568" s="171"/>
      <c r="L568" s="171"/>
      <c r="M568" s="171"/>
      <c r="N568" s="171"/>
      <c r="O568" s="171"/>
      <c r="P568" s="171"/>
      <c r="Q568" s="171"/>
      <c r="R568" s="171"/>
      <c r="S568" s="171"/>
      <c r="T568" s="172"/>
      <c r="U568" s="172"/>
    </row>
    <row r="569" spans="8:21">
      <c r="H569" s="171"/>
      <c r="I569" s="171"/>
      <c r="J569" s="171"/>
      <c r="K569" s="171"/>
      <c r="L569" s="171"/>
      <c r="M569" s="171"/>
      <c r="N569" s="171"/>
      <c r="O569" s="171"/>
      <c r="P569" s="171"/>
      <c r="Q569" s="171"/>
      <c r="R569" s="171"/>
      <c r="S569" s="171"/>
      <c r="T569" s="172"/>
      <c r="U569" s="172"/>
    </row>
    <row r="570" spans="8:21">
      <c r="H570" s="171"/>
      <c r="I570" s="171"/>
      <c r="J570" s="171"/>
      <c r="K570" s="171"/>
      <c r="L570" s="171"/>
      <c r="M570" s="171"/>
      <c r="N570" s="171"/>
      <c r="O570" s="171"/>
      <c r="P570" s="171"/>
      <c r="Q570" s="171"/>
      <c r="R570" s="171"/>
      <c r="S570" s="171"/>
      <c r="T570" s="172"/>
      <c r="U570" s="172"/>
    </row>
    <row r="571" spans="8:21">
      <c r="H571" s="171"/>
      <c r="I571" s="171"/>
      <c r="J571" s="171"/>
      <c r="K571" s="171"/>
      <c r="L571" s="171"/>
      <c r="M571" s="171"/>
      <c r="N571" s="171"/>
      <c r="O571" s="171"/>
      <c r="P571" s="171"/>
      <c r="Q571" s="171"/>
      <c r="R571" s="171"/>
      <c r="S571" s="171"/>
      <c r="T571" s="172"/>
      <c r="U571" s="172"/>
    </row>
    <row r="572" spans="8:21">
      <c r="H572" s="171"/>
      <c r="I572" s="171"/>
      <c r="J572" s="171"/>
      <c r="K572" s="171"/>
      <c r="L572" s="171"/>
      <c r="M572" s="171"/>
      <c r="N572" s="171"/>
      <c r="O572" s="171"/>
      <c r="P572" s="171"/>
      <c r="Q572" s="171"/>
      <c r="R572" s="171"/>
      <c r="S572" s="171"/>
      <c r="T572" s="172"/>
      <c r="U572" s="172"/>
    </row>
    <row r="573" spans="8:21">
      <c r="H573" s="171"/>
      <c r="I573" s="171"/>
      <c r="J573" s="171"/>
      <c r="K573" s="171"/>
      <c r="L573" s="171"/>
      <c r="M573" s="171"/>
      <c r="N573" s="171"/>
      <c r="O573" s="171"/>
      <c r="P573" s="171"/>
      <c r="Q573" s="171"/>
      <c r="R573" s="171"/>
      <c r="S573" s="171"/>
      <c r="T573" s="172"/>
      <c r="U573" s="172"/>
    </row>
    <row r="574" spans="8:21">
      <c r="H574" s="171"/>
      <c r="I574" s="171"/>
      <c r="J574" s="171"/>
      <c r="K574" s="171"/>
      <c r="L574" s="171"/>
      <c r="M574" s="171"/>
      <c r="N574" s="171"/>
      <c r="O574" s="171"/>
      <c r="P574" s="171"/>
      <c r="Q574" s="171"/>
      <c r="R574" s="171"/>
      <c r="S574" s="171"/>
      <c r="T574" s="172"/>
      <c r="U574" s="172"/>
    </row>
    <row r="575" spans="8:21">
      <c r="H575" s="171"/>
      <c r="I575" s="171"/>
      <c r="J575" s="171"/>
      <c r="K575" s="171"/>
      <c r="L575" s="171"/>
      <c r="M575" s="171"/>
      <c r="N575" s="171"/>
      <c r="O575" s="171"/>
      <c r="P575" s="171"/>
      <c r="Q575" s="171"/>
      <c r="R575" s="171"/>
      <c r="S575" s="171"/>
      <c r="T575" s="172"/>
      <c r="U575" s="172"/>
    </row>
    <row r="576" spans="8:21">
      <c r="H576" s="171"/>
      <c r="I576" s="171"/>
      <c r="J576" s="171"/>
      <c r="K576" s="171"/>
      <c r="L576" s="171"/>
      <c r="M576" s="171"/>
      <c r="N576" s="171"/>
      <c r="O576" s="171"/>
      <c r="P576" s="171"/>
      <c r="Q576" s="171"/>
      <c r="R576" s="171"/>
      <c r="S576" s="171"/>
      <c r="T576" s="172"/>
      <c r="U576" s="172"/>
    </row>
    <row r="577" spans="8:21">
      <c r="H577" s="171"/>
      <c r="I577" s="171"/>
      <c r="J577" s="171"/>
      <c r="K577" s="171"/>
      <c r="L577" s="171"/>
      <c r="M577" s="171"/>
      <c r="N577" s="171"/>
      <c r="O577" s="171"/>
      <c r="P577" s="171"/>
      <c r="Q577" s="171"/>
      <c r="R577" s="171"/>
      <c r="S577" s="171"/>
      <c r="T577" s="172"/>
      <c r="U577" s="172"/>
    </row>
    <row r="578" spans="8:21">
      <c r="H578" s="171"/>
      <c r="I578" s="171"/>
      <c r="J578" s="171"/>
      <c r="K578" s="171"/>
      <c r="L578" s="171"/>
      <c r="M578" s="171"/>
      <c r="N578" s="171"/>
      <c r="O578" s="171"/>
      <c r="P578" s="171"/>
      <c r="Q578" s="171"/>
      <c r="R578" s="171"/>
      <c r="S578" s="171"/>
      <c r="T578" s="172"/>
      <c r="U578" s="172"/>
    </row>
    <row r="579" spans="8:21">
      <c r="H579" s="171"/>
      <c r="I579" s="171"/>
      <c r="J579" s="171"/>
      <c r="K579" s="171"/>
      <c r="L579" s="171"/>
      <c r="M579" s="171"/>
      <c r="N579" s="171"/>
      <c r="O579" s="171"/>
      <c r="P579" s="171"/>
      <c r="Q579" s="171"/>
      <c r="R579" s="171"/>
      <c r="S579" s="171"/>
      <c r="T579" s="172"/>
      <c r="U579" s="172"/>
    </row>
    <row r="580" spans="8:21">
      <c r="H580" s="171"/>
      <c r="I580" s="171"/>
      <c r="J580" s="171"/>
      <c r="K580" s="171"/>
      <c r="L580" s="171"/>
      <c r="M580" s="171"/>
      <c r="N580" s="171"/>
      <c r="O580" s="171"/>
      <c r="P580" s="171"/>
      <c r="Q580" s="171"/>
      <c r="R580" s="171"/>
      <c r="S580" s="171"/>
      <c r="T580" s="172"/>
      <c r="U580" s="172"/>
    </row>
    <row r="581" spans="8:21">
      <c r="H581" s="171"/>
      <c r="I581" s="171"/>
      <c r="J581" s="171"/>
      <c r="K581" s="171"/>
      <c r="L581" s="171"/>
      <c r="M581" s="171"/>
      <c r="N581" s="171"/>
      <c r="O581" s="171"/>
      <c r="P581" s="171"/>
      <c r="Q581" s="171"/>
      <c r="R581" s="171"/>
      <c r="S581" s="171"/>
      <c r="T581" s="172"/>
      <c r="U581" s="172"/>
    </row>
    <row r="582" spans="8:21">
      <c r="H582" s="171"/>
      <c r="I582" s="171"/>
      <c r="J582" s="171"/>
      <c r="K582" s="171"/>
      <c r="L582" s="171"/>
      <c r="M582" s="171"/>
      <c r="N582" s="171"/>
      <c r="O582" s="171"/>
      <c r="P582" s="171"/>
      <c r="Q582" s="171"/>
      <c r="R582" s="171"/>
      <c r="S582" s="171"/>
      <c r="T582" s="172"/>
      <c r="U582" s="172"/>
    </row>
    <row r="583" spans="8:21">
      <c r="H583" s="171"/>
      <c r="I583" s="171"/>
      <c r="J583" s="171"/>
      <c r="K583" s="171"/>
      <c r="L583" s="171"/>
      <c r="M583" s="171"/>
      <c r="N583" s="171"/>
      <c r="O583" s="171"/>
      <c r="P583" s="171"/>
      <c r="Q583" s="171"/>
      <c r="R583" s="171"/>
      <c r="S583" s="171"/>
      <c r="T583" s="172"/>
      <c r="U583" s="172"/>
    </row>
    <row r="584" spans="8:21">
      <c r="H584" s="171"/>
      <c r="I584" s="171"/>
      <c r="J584" s="171"/>
      <c r="K584" s="171"/>
      <c r="L584" s="171"/>
      <c r="M584" s="171"/>
      <c r="N584" s="171"/>
      <c r="O584" s="171"/>
      <c r="P584" s="171"/>
      <c r="Q584" s="171"/>
      <c r="R584" s="171"/>
      <c r="S584" s="171"/>
      <c r="T584" s="172"/>
      <c r="U584" s="172"/>
    </row>
    <row r="585" spans="8:21">
      <c r="H585" s="171"/>
      <c r="I585" s="171"/>
      <c r="J585" s="171"/>
      <c r="K585" s="171"/>
      <c r="L585" s="171"/>
      <c r="M585" s="171"/>
      <c r="N585" s="171"/>
      <c r="O585" s="171"/>
      <c r="P585" s="171"/>
      <c r="Q585" s="171"/>
      <c r="R585" s="171"/>
      <c r="S585" s="171"/>
      <c r="T585" s="172"/>
      <c r="U585" s="172"/>
    </row>
    <row r="586" spans="8:21">
      <c r="H586" s="171"/>
      <c r="I586" s="171"/>
      <c r="J586" s="171"/>
      <c r="K586" s="171"/>
      <c r="L586" s="171"/>
      <c r="M586" s="171"/>
      <c r="N586" s="171"/>
      <c r="O586" s="171"/>
      <c r="P586" s="171"/>
      <c r="Q586" s="171"/>
      <c r="R586" s="171"/>
      <c r="S586" s="171"/>
      <c r="T586" s="172"/>
      <c r="U586" s="172"/>
    </row>
    <row r="587" spans="8:21">
      <c r="H587" s="171"/>
      <c r="I587" s="171"/>
      <c r="J587" s="171"/>
      <c r="K587" s="171"/>
      <c r="L587" s="171"/>
      <c r="M587" s="171"/>
      <c r="N587" s="171"/>
      <c r="O587" s="171"/>
      <c r="P587" s="171"/>
      <c r="Q587" s="171"/>
      <c r="R587" s="171"/>
      <c r="S587" s="171"/>
      <c r="T587" s="172"/>
      <c r="U587" s="172"/>
    </row>
    <row r="588" spans="8:21">
      <c r="H588" s="171"/>
      <c r="I588" s="171"/>
      <c r="J588" s="171"/>
      <c r="K588" s="171"/>
      <c r="L588" s="171"/>
      <c r="M588" s="171"/>
      <c r="N588" s="171"/>
      <c r="O588" s="171"/>
      <c r="P588" s="171"/>
      <c r="Q588" s="171"/>
      <c r="R588" s="171"/>
      <c r="S588" s="171"/>
      <c r="T588" s="172"/>
      <c r="U588" s="172"/>
    </row>
    <row r="589" spans="8:21">
      <c r="H589" s="171"/>
      <c r="I589" s="171"/>
      <c r="J589" s="171"/>
      <c r="K589" s="171"/>
      <c r="L589" s="171"/>
      <c r="M589" s="171"/>
      <c r="N589" s="171"/>
      <c r="O589" s="171"/>
      <c r="P589" s="171"/>
      <c r="Q589" s="171"/>
      <c r="R589" s="171"/>
      <c r="S589" s="171"/>
      <c r="T589" s="172"/>
      <c r="U589" s="172"/>
    </row>
    <row r="590" spans="8:21">
      <c r="H590" s="171"/>
      <c r="I590" s="171"/>
      <c r="J590" s="171"/>
      <c r="K590" s="171"/>
      <c r="L590" s="171"/>
      <c r="M590" s="171"/>
      <c r="N590" s="171"/>
      <c r="O590" s="171"/>
      <c r="P590" s="171"/>
      <c r="Q590" s="171"/>
      <c r="R590" s="171"/>
      <c r="S590" s="171"/>
      <c r="T590" s="172"/>
      <c r="U590" s="172"/>
    </row>
    <row r="591" spans="8:21">
      <c r="H591" s="171"/>
      <c r="I591" s="171"/>
      <c r="J591" s="171"/>
      <c r="K591" s="171"/>
      <c r="L591" s="171"/>
      <c r="M591" s="171"/>
      <c r="N591" s="171"/>
      <c r="O591" s="171"/>
      <c r="P591" s="171"/>
      <c r="Q591" s="171"/>
      <c r="R591" s="171"/>
      <c r="S591" s="171"/>
      <c r="T591" s="172"/>
      <c r="U591" s="172"/>
    </row>
    <row r="592" spans="8:21">
      <c r="H592" s="171"/>
      <c r="I592" s="171"/>
      <c r="J592" s="171"/>
      <c r="K592" s="171"/>
      <c r="L592" s="171"/>
      <c r="M592" s="171"/>
      <c r="N592" s="171"/>
      <c r="O592" s="171"/>
      <c r="P592" s="171"/>
      <c r="Q592" s="171"/>
      <c r="R592" s="171"/>
      <c r="S592" s="171"/>
      <c r="T592" s="172"/>
      <c r="U592" s="172"/>
    </row>
    <row r="593" spans="8:21">
      <c r="H593" s="171"/>
      <c r="I593" s="171"/>
      <c r="J593" s="171"/>
      <c r="K593" s="171"/>
      <c r="L593" s="171"/>
      <c r="M593" s="171"/>
      <c r="N593" s="171"/>
      <c r="O593" s="171"/>
      <c r="P593" s="171"/>
      <c r="Q593" s="171"/>
      <c r="R593" s="171"/>
      <c r="S593" s="171"/>
      <c r="T593" s="172"/>
      <c r="U593" s="172"/>
    </row>
    <row r="594" spans="8:21">
      <c r="H594" s="171"/>
      <c r="I594" s="171"/>
      <c r="J594" s="171"/>
      <c r="K594" s="171"/>
      <c r="L594" s="171"/>
      <c r="M594" s="171"/>
      <c r="N594" s="171"/>
      <c r="O594" s="171"/>
      <c r="P594" s="171"/>
      <c r="Q594" s="171"/>
      <c r="R594" s="171"/>
      <c r="S594" s="171"/>
      <c r="T594" s="172"/>
      <c r="U594" s="172"/>
    </row>
    <row r="595" spans="8:21">
      <c r="H595" s="171"/>
      <c r="I595" s="171"/>
      <c r="J595" s="171"/>
      <c r="K595" s="171"/>
      <c r="L595" s="171"/>
      <c r="M595" s="171"/>
      <c r="N595" s="171"/>
      <c r="O595" s="171"/>
      <c r="P595" s="171"/>
      <c r="Q595" s="171"/>
      <c r="R595" s="171"/>
      <c r="S595" s="171"/>
      <c r="T595" s="172"/>
      <c r="U595" s="172"/>
    </row>
    <row r="596" spans="8:21">
      <c r="H596" s="171"/>
      <c r="I596" s="171"/>
      <c r="J596" s="171"/>
      <c r="K596" s="171"/>
      <c r="L596" s="171"/>
      <c r="M596" s="171"/>
      <c r="N596" s="171"/>
      <c r="O596" s="171"/>
      <c r="P596" s="171"/>
      <c r="Q596" s="171"/>
      <c r="R596" s="171"/>
      <c r="S596" s="171"/>
      <c r="T596" s="172"/>
      <c r="U596" s="172"/>
    </row>
    <row r="597" spans="8:21">
      <c r="H597" s="171"/>
      <c r="I597" s="171"/>
      <c r="J597" s="171"/>
      <c r="K597" s="171"/>
      <c r="L597" s="171"/>
      <c r="M597" s="171"/>
      <c r="N597" s="171"/>
      <c r="O597" s="171"/>
      <c r="P597" s="171"/>
      <c r="Q597" s="171"/>
      <c r="R597" s="171"/>
      <c r="S597" s="171"/>
      <c r="T597" s="172"/>
      <c r="U597" s="172"/>
    </row>
    <row r="598" spans="8:21">
      <c r="H598" s="171"/>
      <c r="I598" s="171"/>
      <c r="J598" s="171"/>
      <c r="K598" s="171"/>
      <c r="L598" s="171"/>
      <c r="M598" s="171"/>
      <c r="N598" s="171"/>
      <c r="O598" s="171"/>
      <c r="P598" s="171"/>
      <c r="Q598" s="171"/>
      <c r="R598" s="171"/>
      <c r="S598" s="171"/>
      <c r="T598" s="172"/>
      <c r="U598" s="172"/>
    </row>
    <row r="599" spans="8:21">
      <c r="H599" s="171"/>
      <c r="I599" s="171"/>
      <c r="J599" s="171"/>
      <c r="K599" s="171"/>
      <c r="L599" s="171"/>
      <c r="M599" s="171"/>
      <c r="N599" s="171"/>
      <c r="O599" s="171"/>
      <c r="P599" s="171"/>
      <c r="Q599" s="171"/>
      <c r="R599" s="171"/>
      <c r="S599" s="171"/>
      <c r="T599" s="172"/>
      <c r="U599" s="172"/>
    </row>
    <row r="600" spans="8:21">
      <c r="H600" s="171"/>
      <c r="I600" s="171"/>
      <c r="J600" s="171"/>
      <c r="K600" s="171"/>
      <c r="L600" s="171"/>
      <c r="M600" s="171"/>
      <c r="N600" s="171"/>
      <c r="O600" s="171"/>
      <c r="P600" s="171"/>
      <c r="Q600" s="171"/>
      <c r="R600" s="171"/>
      <c r="S600" s="171"/>
      <c r="T600" s="172"/>
      <c r="U600" s="172"/>
    </row>
    <row r="601" spans="8:21">
      <c r="H601" s="171"/>
      <c r="I601" s="171"/>
      <c r="J601" s="171"/>
      <c r="K601" s="171"/>
      <c r="L601" s="171"/>
      <c r="M601" s="171"/>
      <c r="N601" s="171"/>
      <c r="O601" s="171"/>
      <c r="P601" s="171"/>
      <c r="Q601" s="171"/>
      <c r="R601" s="171"/>
      <c r="S601" s="171"/>
      <c r="T601" s="172"/>
      <c r="U601" s="172"/>
    </row>
    <row r="602" spans="8:21">
      <c r="H602" s="171"/>
      <c r="I602" s="171"/>
      <c r="J602" s="171"/>
      <c r="K602" s="171"/>
      <c r="L602" s="171"/>
      <c r="M602" s="171"/>
      <c r="N602" s="171"/>
      <c r="O602" s="171"/>
      <c r="P602" s="171"/>
      <c r="Q602" s="171"/>
      <c r="R602" s="171"/>
      <c r="S602" s="171"/>
      <c r="T602" s="172"/>
      <c r="U602" s="172"/>
    </row>
    <row r="603" spans="8:21">
      <c r="H603" s="171"/>
      <c r="I603" s="171"/>
      <c r="J603" s="171"/>
      <c r="K603" s="171"/>
      <c r="L603" s="171"/>
      <c r="M603" s="171"/>
      <c r="N603" s="171"/>
      <c r="O603" s="171"/>
      <c r="P603" s="171"/>
      <c r="Q603" s="171"/>
      <c r="R603" s="171"/>
      <c r="S603" s="171"/>
      <c r="T603" s="172"/>
      <c r="U603" s="172"/>
    </row>
    <row r="604" spans="8:21">
      <c r="H604" s="171"/>
      <c r="I604" s="171"/>
      <c r="J604" s="171"/>
      <c r="K604" s="171"/>
      <c r="L604" s="171"/>
      <c r="M604" s="171"/>
      <c r="N604" s="171"/>
      <c r="O604" s="171"/>
      <c r="P604" s="171"/>
      <c r="Q604" s="171"/>
      <c r="R604" s="171"/>
      <c r="S604" s="171"/>
      <c r="T604" s="172"/>
      <c r="U604" s="172"/>
    </row>
    <row r="605" spans="8:21">
      <c r="H605" s="171"/>
      <c r="I605" s="171"/>
      <c r="J605" s="171"/>
      <c r="K605" s="171"/>
      <c r="L605" s="171"/>
      <c r="M605" s="171"/>
      <c r="N605" s="171"/>
      <c r="O605" s="171"/>
      <c r="P605" s="171"/>
      <c r="Q605" s="171"/>
      <c r="R605" s="171"/>
      <c r="S605" s="171"/>
      <c r="T605" s="172"/>
      <c r="U605" s="172"/>
    </row>
    <row r="606" spans="8:21">
      <c r="H606" s="171"/>
      <c r="I606" s="171"/>
      <c r="J606" s="171"/>
      <c r="K606" s="171"/>
      <c r="L606" s="171"/>
      <c r="M606" s="171"/>
      <c r="N606" s="171"/>
      <c r="O606" s="171"/>
      <c r="P606" s="171"/>
      <c r="Q606" s="171"/>
      <c r="R606" s="171"/>
      <c r="S606" s="171"/>
      <c r="T606" s="172"/>
      <c r="U606" s="172"/>
    </row>
    <row r="607" spans="8:21">
      <c r="H607" s="171"/>
      <c r="I607" s="171"/>
      <c r="J607" s="171"/>
      <c r="K607" s="171"/>
      <c r="L607" s="171"/>
      <c r="M607" s="171"/>
      <c r="N607" s="171"/>
      <c r="O607" s="171"/>
      <c r="P607" s="171"/>
      <c r="Q607" s="171"/>
      <c r="R607" s="171"/>
      <c r="S607" s="171"/>
      <c r="T607" s="172"/>
      <c r="U607" s="172"/>
    </row>
    <row r="608" spans="8:21">
      <c r="H608" s="171"/>
      <c r="I608" s="171"/>
      <c r="J608" s="171"/>
      <c r="K608" s="171"/>
      <c r="L608" s="171"/>
      <c r="M608" s="171"/>
      <c r="N608" s="171"/>
      <c r="O608" s="171"/>
      <c r="P608" s="171"/>
      <c r="Q608" s="171"/>
      <c r="R608" s="171"/>
      <c r="S608" s="171"/>
      <c r="T608" s="172"/>
      <c r="U608" s="172"/>
    </row>
    <row r="609" spans="8:21">
      <c r="H609" s="171"/>
      <c r="I609" s="171"/>
      <c r="J609" s="171"/>
      <c r="K609" s="171"/>
      <c r="L609" s="171"/>
      <c r="M609" s="171"/>
      <c r="N609" s="171"/>
      <c r="O609" s="171"/>
      <c r="P609" s="171"/>
      <c r="Q609" s="171"/>
      <c r="R609" s="171"/>
      <c r="S609" s="171"/>
      <c r="T609" s="172"/>
      <c r="U609" s="172"/>
    </row>
    <row r="610" spans="8:21">
      <c r="H610" s="171"/>
      <c r="I610" s="171"/>
      <c r="J610" s="171"/>
      <c r="K610" s="171"/>
      <c r="L610" s="171"/>
      <c r="M610" s="171"/>
      <c r="N610" s="171"/>
      <c r="O610" s="171"/>
      <c r="P610" s="171"/>
      <c r="Q610" s="171"/>
      <c r="R610" s="171"/>
      <c r="S610" s="171"/>
      <c r="T610" s="172"/>
      <c r="U610" s="172"/>
    </row>
    <row r="611" spans="8:21">
      <c r="H611" s="171"/>
      <c r="I611" s="171"/>
      <c r="J611" s="171"/>
      <c r="K611" s="171"/>
      <c r="L611" s="171"/>
      <c r="M611" s="171"/>
      <c r="N611" s="171"/>
      <c r="O611" s="171"/>
      <c r="P611" s="171"/>
      <c r="Q611" s="171"/>
      <c r="R611" s="171"/>
      <c r="S611" s="171"/>
      <c r="T611" s="172"/>
      <c r="U611" s="172"/>
    </row>
    <row r="612" spans="8:21">
      <c r="H612" s="171"/>
      <c r="I612" s="171"/>
      <c r="J612" s="171"/>
      <c r="K612" s="171"/>
      <c r="L612" s="171"/>
      <c r="M612" s="171"/>
      <c r="N612" s="171"/>
      <c r="O612" s="171"/>
      <c r="P612" s="171"/>
      <c r="Q612" s="171"/>
      <c r="R612" s="171"/>
      <c r="S612" s="171"/>
      <c r="T612" s="172"/>
      <c r="U612" s="172"/>
    </row>
    <row r="613" spans="8:21">
      <c r="H613" s="171"/>
      <c r="I613" s="171"/>
      <c r="J613" s="171"/>
      <c r="K613" s="171"/>
      <c r="L613" s="171"/>
      <c r="M613" s="171"/>
      <c r="N613" s="171"/>
      <c r="O613" s="171"/>
      <c r="P613" s="171"/>
      <c r="Q613" s="171"/>
      <c r="R613" s="171"/>
      <c r="S613" s="171"/>
      <c r="T613" s="172"/>
      <c r="U613" s="172"/>
    </row>
    <row r="614" spans="8:21">
      <c r="H614" s="171"/>
      <c r="I614" s="171"/>
      <c r="J614" s="171"/>
      <c r="K614" s="171"/>
      <c r="L614" s="171"/>
      <c r="M614" s="171"/>
      <c r="N614" s="171"/>
      <c r="O614" s="171"/>
      <c r="P614" s="171"/>
      <c r="Q614" s="171"/>
      <c r="R614" s="171"/>
      <c r="S614" s="171"/>
      <c r="T614" s="172"/>
      <c r="U614" s="172"/>
    </row>
    <row r="615" spans="8:21">
      <c r="H615" s="171"/>
      <c r="I615" s="171"/>
      <c r="J615" s="171"/>
      <c r="K615" s="171"/>
      <c r="L615" s="171"/>
      <c r="M615" s="171"/>
      <c r="N615" s="171"/>
      <c r="O615" s="171"/>
      <c r="P615" s="171"/>
      <c r="Q615" s="171"/>
      <c r="R615" s="171"/>
      <c r="S615" s="171"/>
      <c r="T615" s="172"/>
      <c r="U615" s="172"/>
    </row>
    <row r="616" spans="8:21">
      <c r="H616" s="171"/>
      <c r="I616" s="171"/>
      <c r="J616" s="171"/>
      <c r="K616" s="171"/>
      <c r="L616" s="171"/>
      <c r="M616" s="171"/>
      <c r="N616" s="171"/>
      <c r="O616" s="171"/>
      <c r="P616" s="171"/>
      <c r="Q616" s="171"/>
      <c r="R616" s="171"/>
      <c r="S616" s="171"/>
      <c r="T616" s="172"/>
      <c r="U616" s="172"/>
    </row>
    <row r="617" spans="8:21">
      <c r="H617" s="171"/>
      <c r="I617" s="171"/>
      <c r="J617" s="171"/>
      <c r="K617" s="171"/>
      <c r="L617" s="171"/>
      <c r="M617" s="171"/>
      <c r="N617" s="171"/>
      <c r="O617" s="171"/>
      <c r="P617" s="171"/>
      <c r="Q617" s="171"/>
      <c r="R617" s="171"/>
      <c r="S617" s="171"/>
      <c r="T617" s="172"/>
      <c r="U617" s="172"/>
    </row>
    <row r="618" spans="8:21">
      <c r="H618" s="171"/>
      <c r="I618" s="171"/>
      <c r="J618" s="171"/>
      <c r="K618" s="171"/>
      <c r="L618" s="171"/>
      <c r="M618" s="171"/>
      <c r="N618" s="171"/>
      <c r="O618" s="171"/>
      <c r="P618" s="171"/>
      <c r="Q618" s="171"/>
      <c r="R618" s="171"/>
      <c r="S618" s="171"/>
      <c r="T618" s="172"/>
      <c r="U618" s="172"/>
    </row>
    <row r="619" spans="8:21">
      <c r="H619" s="171"/>
      <c r="I619" s="171"/>
      <c r="J619" s="171"/>
      <c r="K619" s="171"/>
      <c r="L619" s="171"/>
      <c r="M619" s="171"/>
      <c r="N619" s="171"/>
      <c r="O619" s="171"/>
      <c r="P619" s="171"/>
      <c r="Q619" s="171"/>
      <c r="R619" s="171"/>
      <c r="S619" s="171"/>
      <c r="T619" s="172"/>
      <c r="U619" s="172"/>
    </row>
    <row r="620" spans="8:21">
      <c r="H620" s="171"/>
      <c r="I620" s="171"/>
      <c r="J620" s="171"/>
      <c r="K620" s="171"/>
      <c r="L620" s="171"/>
      <c r="M620" s="171"/>
      <c r="N620" s="171"/>
      <c r="O620" s="171"/>
      <c r="P620" s="171"/>
      <c r="Q620" s="171"/>
      <c r="R620" s="171"/>
      <c r="S620" s="171"/>
      <c r="T620" s="172"/>
      <c r="U620" s="172"/>
    </row>
    <row r="621" spans="8:21">
      <c r="H621" s="171"/>
      <c r="I621" s="171"/>
      <c r="J621" s="171"/>
      <c r="K621" s="171"/>
      <c r="L621" s="171"/>
      <c r="M621" s="171"/>
      <c r="N621" s="171"/>
      <c r="O621" s="171"/>
      <c r="P621" s="171"/>
      <c r="Q621" s="171"/>
      <c r="R621" s="171"/>
      <c r="S621" s="171"/>
      <c r="T621" s="172"/>
      <c r="U621" s="172"/>
    </row>
    <row r="622" spans="8:21">
      <c r="H622" s="171"/>
      <c r="I622" s="171"/>
      <c r="J622" s="171"/>
      <c r="K622" s="171"/>
      <c r="L622" s="171"/>
      <c r="M622" s="171"/>
      <c r="N622" s="171"/>
      <c r="O622" s="171"/>
      <c r="P622" s="171"/>
      <c r="Q622" s="171"/>
      <c r="R622" s="171"/>
      <c r="S622" s="171"/>
      <c r="T622" s="172"/>
      <c r="U622" s="172"/>
    </row>
    <row r="623" spans="8:21">
      <c r="H623" s="171"/>
      <c r="I623" s="171"/>
      <c r="J623" s="171"/>
      <c r="K623" s="171"/>
      <c r="L623" s="171"/>
      <c r="M623" s="171"/>
      <c r="N623" s="171"/>
      <c r="O623" s="171"/>
      <c r="P623" s="171"/>
      <c r="Q623" s="171"/>
      <c r="R623" s="171"/>
      <c r="S623" s="171"/>
      <c r="T623" s="172"/>
      <c r="U623" s="172"/>
    </row>
    <row r="624" spans="8:21">
      <c r="H624" s="171"/>
      <c r="I624" s="171"/>
      <c r="J624" s="171"/>
      <c r="K624" s="171"/>
      <c r="L624" s="171"/>
      <c r="M624" s="171"/>
      <c r="N624" s="171"/>
      <c r="O624" s="171"/>
      <c r="P624" s="171"/>
      <c r="Q624" s="171"/>
      <c r="R624" s="171"/>
      <c r="S624" s="171"/>
      <c r="T624" s="172"/>
      <c r="U624" s="172"/>
    </row>
    <row r="625" spans="8:21">
      <c r="H625" s="171"/>
      <c r="I625" s="171"/>
      <c r="J625" s="171"/>
      <c r="K625" s="171"/>
      <c r="L625" s="171"/>
      <c r="M625" s="171"/>
      <c r="N625" s="171"/>
      <c r="O625" s="171"/>
      <c r="P625" s="171"/>
      <c r="Q625" s="171"/>
      <c r="R625" s="171"/>
      <c r="S625" s="171"/>
      <c r="T625" s="172"/>
      <c r="U625" s="172"/>
    </row>
    <row r="626" spans="8:21">
      <c r="H626" s="171"/>
      <c r="I626" s="171"/>
      <c r="J626" s="171"/>
      <c r="K626" s="171"/>
      <c r="L626" s="171"/>
      <c r="M626" s="171"/>
      <c r="N626" s="171"/>
      <c r="O626" s="171"/>
      <c r="P626" s="171"/>
      <c r="Q626" s="171"/>
      <c r="R626" s="171"/>
      <c r="S626" s="171"/>
      <c r="T626" s="172"/>
      <c r="U626" s="172"/>
    </row>
    <row r="627" spans="8:21">
      <c r="H627" s="171"/>
      <c r="I627" s="171"/>
      <c r="J627" s="171"/>
      <c r="K627" s="171"/>
      <c r="L627" s="171"/>
      <c r="M627" s="171"/>
      <c r="N627" s="171"/>
      <c r="O627" s="171"/>
      <c r="P627" s="171"/>
      <c r="Q627" s="171"/>
      <c r="R627" s="171"/>
      <c r="S627" s="171"/>
      <c r="T627" s="172"/>
      <c r="U627" s="172"/>
    </row>
    <row r="628" spans="8:21">
      <c r="H628" s="171"/>
      <c r="I628" s="171"/>
      <c r="J628" s="171"/>
      <c r="K628" s="171"/>
      <c r="L628" s="171"/>
      <c r="M628" s="171"/>
      <c r="N628" s="171"/>
      <c r="O628" s="171"/>
      <c r="P628" s="171"/>
      <c r="Q628" s="171"/>
      <c r="R628" s="171"/>
      <c r="S628" s="171"/>
      <c r="T628" s="172"/>
      <c r="U628" s="172"/>
    </row>
    <row r="629" spans="8:21">
      <c r="H629" s="171"/>
      <c r="I629" s="171"/>
      <c r="J629" s="171"/>
      <c r="K629" s="171"/>
      <c r="L629" s="171"/>
      <c r="M629" s="171"/>
      <c r="N629" s="171"/>
      <c r="O629" s="171"/>
      <c r="P629" s="171"/>
      <c r="Q629" s="171"/>
      <c r="R629" s="171"/>
      <c r="S629" s="171"/>
      <c r="T629" s="172"/>
      <c r="U629" s="172"/>
    </row>
    <row r="630" spans="8:21">
      <c r="H630" s="171"/>
      <c r="I630" s="171"/>
      <c r="J630" s="171"/>
      <c r="K630" s="171"/>
      <c r="L630" s="171"/>
      <c r="M630" s="171"/>
      <c r="N630" s="171"/>
      <c r="O630" s="171"/>
      <c r="P630" s="171"/>
      <c r="Q630" s="171"/>
      <c r="R630" s="171"/>
      <c r="S630" s="171"/>
      <c r="T630" s="172"/>
      <c r="U630" s="172"/>
    </row>
    <row r="631" spans="8:21">
      <c r="H631" s="171"/>
      <c r="I631" s="171"/>
      <c r="J631" s="171"/>
      <c r="K631" s="171"/>
      <c r="L631" s="171"/>
      <c r="M631" s="171"/>
      <c r="N631" s="171"/>
      <c r="O631" s="171"/>
      <c r="P631" s="171"/>
      <c r="Q631" s="171"/>
      <c r="R631" s="171"/>
      <c r="S631" s="171"/>
      <c r="T631" s="172"/>
      <c r="U631" s="172"/>
    </row>
    <row r="632" spans="8:21">
      <c r="H632" s="171"/>
      <c r="I632" s="171"/>
      <c r="J632" s="171"/>
      <c r="K632" s="171"/>
      <c r="L632" s="171"/>
      <c r="M632" s="171"/>
      <c r="N632" s="171"/>
      <c r="O632" s="171"/>
      <c r="P632" s="171"/>
      <c r="Q632" s="171"/>
      <c r="R632" s="171"/>
      <c r="S632" s="171"/>
      <c r="T632" s="172"/>
      <c r="U632" s="172"/>
    </row>
    <row r="633" spans="8:21">
      <c r="H633" s="171"/>
      <c r="I633" s="171"/>
      <c r="J633" s="171"/>
      <c r="K633" s="171"/>
      <c r="L633" s="171"/>
      <c r="M633" s="171"/>
      <c r="N633" s="171"/>
      <c r="O633" s="171"/>
      <c r="P633" s="171"/>
      <c r="Q633" s="171"/>
      <c r="R633" s="171"/>
      <c r="S633" s="171"/>
      <c r="T633" s="172"/>
      <c r="U633" s="172"/>
    </row>
    <row r="634" spans="8:21">
      <c r="H634" s="171"/>
      <c r="I634" s="171"/>
      <c r="J634" s="171"/>
      <c r="K634" s="171"/>
      <c r="L634" s="171"/>
      <c r="M634" s="171"/>
      <c r="N634" s="171"/>
      <c r="O634" s="171"/>
      <c r="P634" s="171"/>
      <c r="Q634" s="171"/>
      <c r="R634" s="171"/>
      <c r="S634" s="171"/>
      <c r="T634" s="172"/>
      <c r="U634" s="172"/>
    </row>
    <row r="635" spans="8:21">
      <c r="H635" s="171"/>
      <c r="I635" s="171"/>
      <c r="J635" s="171"/>
      <c r="K635" s="171"/>
      <c r="L635" s="171"/>
      <c r="M635" s="171"/>
      <c r="N635" s="171"/>
      <c r="O635" s="171"/>
      <c r="P635" s="171"/>
      <c r="Q635" s="171"/>
      <c r="R635" s="171"/>
      <c r="S635" s="171"/>
      <c r="T635" s="172"/>
      <c r="U635" s="172"/>
    </row>
    <row r="636" spans="8:21">
      <c r="H636" s="171"/>
      <c r="I636" s="171"/>
      <c r="J636" s="171"/>
      <c r="K636" s="171"/>
      <c r="L636" s="171"/>
      <c r="M636" s="171"/>
      <c r="N636" s="171"/>
      <c r="O636" s="171"/>
      <c r="P636" s="171"/>
      <c r="Q636" s="171"/>
      <c r="R636" s="171"/>
      <c r="S636" s="171"/>
      <c r="T636" s="172"/>
      <c r="U636" s="172"/>
    </row>
    <row r="637" spans="8:21">
      <c r="H637" s="171"/>
      <c r="I637" s="171"/>
      <c r="J637" s="171"/>
      <c r="K637" s="171"/>
      <c r="L637" s="171"/>
      <c r="M637" s="171"/>
      <c r="N637" s="171"/>
      <c r="O637" s="171"/>
      <c r="P637" s="171"/>
      <c r="Q637" s="171"/>
      <c r="R637" s="171"/>
      <c r="S637" s="171"/>
      <c r="T637" s="172"/>
      <c r="U637" s="172"/>
    </row>
    <row r="638" spans="8:21">
      <c r="H638" s="171"/>
      <c r="I638" s="171"/>
      <c r="J638" s="171"/>
      <c r="K638" s="171"/>
      <c r="L638" s="171"/>
      <c r="M638" s="171"/>
      <c r="N638" s="171"/>
      <c r="O638" s="171"/>
      <c r="P638" s="171"/>
      <c r="Q638" s="171"/>
      <c r="R638" s="171"/>
      <c r="S638" s="171"/>
      <c r="T638" s="172"/>
      <c r="U638" s="172"/>
    </row>
    <row r="639" spans="8:21">
      <c r="H639" s="171"/>
      <c r="I639" s="171"/>
      <c r="J639" s="171"/>
      <c r="K639" s="171"/>
      <c r="L639" s="171"/>
      <c r="M639" s="171"/>
      <c r="N639" s="171"/>
      <c r="O639" s="171"/>
      <c r="P639" s="171"/>
      <c r="Q639" s="171"/>
      <c r="R639" s="171"/>
      <c r="S639" s="171"/>
      <c r="T639" s="172"/>
      <c r="U639" s="172"/>
    </row>
    <row r="640" spans="8:21">
      <c r="H640" s="171"/>
      <c r="I640" s="171"/>
      <c r="J640" s="171"/>
      <c r="K640" s="171"/>
      <c r="L640" s="171"/>
      <c r="M640" s="171"/>
      <c r="N640" s="171"/>
      <c r="O640" s="171"/>
      <c r="P640" s="171"/>
      <c r="Q640" s="171"/>
      <c r="R640" s="171"/>
      <c r="S640" s="171"/>
      <c r="T640" s="172"/>
      <c r="U640" s="172"/>
    </row>
    <row r="641" spans="8:21">
      <c r="H641" s="171"/>
      <c r="I641" s="171"/>
      <c r="J641" s="171"/>
      <c r="K641" s="171"/>
      <c r="L641" s="171"/>
      <c r="M641" s="171"/>
      <c r="N641" s="171"/>
      <c r="O641" s="171"/>
      <c r="P641" s="171"/>
      <c r="Q641" s="171"/>
      <c r="R641" s="171"/>
      <c r="S641" s="171"/>
      <c r="T641" s="172"/>
      <c r="U641" s="172"/>
    </row>
  </sheetData>
  <sheetProtection password="CB5F" sheet="1" objects="1" scenarios="1" formatCells="0" formatColumns="0" formatRows="0" sort="0" autoFilter="0"/>
  <mergeCells count="5">
    <mergeCell ref="G5:H5"/>
    <mergeCell ref="I5:O5"/>
    <mergeCell ref="P5:P6"/>
    <mergeCell ref="Q5:S5"/>
    <mergeCell ref="A5:F5"/>
  </mergeCells>
  <conditionalFormatting sqref="Q7:S299">
    <cfRule type="cellIs" dxfId="117" priority="9" operator="equal">
      <formula>0</formula>
    </cfRule>
  </conditionalFormatting>
  <conditionalFormatting sqref="B2:B3 D2:F3 C3">
    <cfRule type="cellIs" dxfId="116" priority="1" operator="equal">
      <formula>0</formula>
    </cfRule>
  </conditionalFormatting>
  <conditionalFormatting sqref="C2">
    <cfRule type="containsErrors" dxfId="115" priority="7">
      <formula>ISERROR(C2)</formula>
    </cfRule>
  </conditionalFormatting>
  <conditionalFormatting sqref="Q7:S299">
    <cfRule type="cellIs" dxfId="114" priority="2" stopIfTrue="1" operator="equal">
      <formula>0</formula>
    </cfRule>
    <cfRule type="notContainsBlanks" dxfId="113" priority="3" stopIfTrue="1">
      <formula>LEN(TRIM(Q7))&gt;0</formula>
    </cfRule>
  </conditionalFormatting>
  <conditionalFormatting sqref="B2">
    <cfRule type="containsBlanks" dxfId="112" priority="8" stopIfTrue="1">
      <formula>LEN(TRIM(B2))=0</formula>
    </cfRule>
  </conditionalFormatting>
  <dataValidations count="20">
    <dataValidation allowBlank="1" showInputMessage="1" showErrorMessage="1" promptTitle="CAMPO AUTOMATICO" prompt="Non valorizzare il campo" sqref="Q7:S299"/>
    <dataValidation type="decimal" operator="greaterThanOrEqual" allowBlank="1" showInputMessage="1" showErrorMessage="1" errorTitle="Formato non valido" error="Inserire un formato numerico uguale o superiore a 1" promptTitle="CAMPO OBBLIGATORIO" prompt="Inserire il costo complessivo del personale del servizio con contratto di lavoro dipendente, con contratto di lavoro autonomo (Liberi professionisti) e con contratti con società interinali, cooperative, etc. che forniscono personale" sqref="G7:G299">
      <formula1>1</formula1>
    </dataValidation>
    <dataValidation type="decimal" operator="greaterThanOrEqual" allowBlank="1" showInputMessage="1" showErrorMessage="1" errorTitle="Formato non valido" error="Inserire un formato numerico" prompt="Inserire la eventuale quota del FNA destinata alla Struttura sede della UdO" sqref="N7:N299">
      <formula1>0</formula1>
    </dataValidation>
    <dataValidation type="decimal" operator="greaterThanOrEqual" allowBlank="1" showInputMessage="1" showErrorMessage="1" errorTitle="Formato non valido" error="Inserire un formato numerico" prompt="Inserire la eventuale quota del Fondo Sociale Regionale destinata alla Struttura sede della UdO nell'anno di rendicontazione" sqref="L7:L299">
      <formula1>0</formula1>
    </dataValidation>
    <dataValidation type="decimal" operator="greaterThanOrEqual" allowBlank="1" showInputMessage="1" showErrorMessage="1" errorTitle="Formato non valido" error="Inserire un formato numerico" prompt="Inserire la eventuale quota del FNPS destinata alla Struttura sede della UdO" sqref="M7:M299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riparto del Fondo sociale regionale dell'anno di riferimento" sqref="P7:P299">
      <formula1>1</formula1>
    </dataValidation>
    <dataValidation type="decimal" operator="greaterThanOrEqual" allowBlank="1" showInputMessage="1" showErrorMessage="1" errorTitle="Formato non valido" error="Inserire un formato numerico" prompt="Inserire il totale introitato dalle rette provenienti dalla utenza nel periodo di rendicontazione" sqref="I7:I299">
      <formula1>0</formula1>
    </dataValidation>
    <dataValidation type="decimal" operator="greaterThanOrEqual" allowBlank="1" showInputMessage="1" showErrorMessage="1" errorTitle="Formato non valido" error="Inserire un formato numerico" prompt="Inserire eventuali altre tipologie di costo non riassumibili con le precedenti nel periodo di rendicontazione" sqref="H7:H299">
      <formula1>0</formula1>
    </dataValidation>
    <dataValidation type="decimal" operator="greaterThanOrEqual" allowBlank="1" showInputMessage="1" showErrorMessage="1" errorTitle="Formato non valido" error="Inserire un formato numerico" prompt="Indicare eventuali entrate provenienti da altre fonti di finanziamento da fondi specifici" sqref="O7:O299">
      <formula1>0</formula1>
    </dataValidation>
    <dataValidation type="decimal" operator="greaterThanOrEqual" allowBlank="1" showInputMessage="1" showErrorMessage="1" errorTitle="Formato non valido" error="Inserire un formato numerico" prompt="Indicare altre eventuali tipologie di entrata. NON indicare entrate da altri fondi specifici" sqref="K7:K299">
      <formula1>0</formula1>
    </dataValidation>
    <dataValidation type="decimal" operator="greaterThanOrEqual" allowBlank="1" showInputMessage="1" showErrorMessage="1" errorTitle="Formato non valido" error="Inserire un formato numerico" prompt="Inserire il totale dei contributi provenienti da enti pubblici (Comuni, Comunità Montane, Unione Comuni, Provincie, Aziende Speciali, Aziende Consortili, ecc..) nel periodo di rendicontazione" sqref="J7:J299">
      <formula1>0</formula1>
    </dataValidation>
    <dataValidation type="decimal" operator="greaterThanOrEqual" allowBlank="1" showInputMessage="1" showErrorMessage="1" errorTitle="Formato non valido" error="Inserire un formato numerico" sqref="H300:S641">
      <formula1>0</formula1>
    </dataValidation>
    <dataValidation type="textLength" operator="equal" allowBlank="1" showInputMessage="1" showErrorMessage="1" errorTitle="Formato non valido" error="Il Codice CUDES è di 6 caratteri numerici" promptTitle="CAMPO OBBLIGATORIO" prompt="Inserire il Codice CUDES dalla Anagrafica della Rete dei Servizi Sociali - AFAM" sqref="A7:A299">
      <formula1>6</formula1>
    </dataValidation>
    <dataValidation type="list" allowBlank="1" showInputMessage="1" showErrorMessage="1" errorTitle="FORMATO NON VALIDO" error="Selezionare la tipologia dal menù a tendina" prompt="Selezionare la tipologia dal menù a tendina" sqref="B7:B299">
      <formula1>ASSDOM</formula1>
    </dataValidation>
    <dataValidation type="list" allowBlank="1" showInputMessage="1" showErrorMessage="1" errorTitle="Formato non valido" error="Inserire dal menù a tendina" promptTitle="CAMPO OBBLIGATORIO" prompt="Selezionare la tipologia dal menù a tendina" sqref="E7:E299">
      <formula1>PubblicoPrivato</formula1>
    </dataValidation>
    <dataValidation allowBlank="1" showErrorMessage="1" sqref="E6"/>
    <dataValidation type="list" allowBlank="1" showInputMessage="1" showErrorMessage="1" errorTitle="Formato non valido" error="Selezionare la tipologia dal menù a tendina" promptTitle="CAMPO OBBLIGATORIO" prompt="Selezionare la tipologia dal menù a tendina" sqref="F7:F299">
      <formula1>GestioneASSDOM</formula1>
    </dataValidation>
    <dataValidation allowBlank="1" showInputMessage="1" showErrorMessage="1" prompt="Inserire l'Ente Gestore titolare del Servizio domiciliare" sqref="D7:D299"/>
    <dataValidation allowBlank="1" showInputMessage="1" showErrorMessage="1" prompt="Inserire la denominazione del Servizio domiciliare" sqref="C7:C299"/>
    <dataValidation operator="equal" allowBlank="1" showInputMessage="1" showErrorMessage="1" sqref="B2"/>
  </dataValidation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Foglio3"/>
  <dimension ref="A1:AT1150"/>
  <sheetViews>
    <sheetView showGridLines="0" zoomScale="90" zoomScaleNormal="90" workbookViewId="0">
      <pane ySplit="6" topLeftCell="A7" activePane="bottomLeft" state="frozen"/>
      <selection pane="bottomLeft" activeCell="B7" sqref="B7"/>
    </sheetView>
  </sheetViews>
  <sheetFormatPr defaultColWidth="9.1328125" defaultRowHeight="13.2"/>
  <cols>
    <col min="1" max="1" width="28.86328125" style="52" hidden="1" customWidth="1"/>
    <col min="2" max="4" width="31.796875" style="52" customWidth="1"/>
    <col min="5" max="5" width="25.796875" style="52" customWidth="1"/>
    <col min="6" max="6" width="16.796875" style="51" customWidth="1"/>
    <col min="7" max="7" width="16.53125" style="52" customWidth="1"/>
    <col min="8" max="8" width="20.796875" style="52" customWidth="1"/>
    <col min="9" max="9" width="17.53125" style="52" customWidth="1"/>
    <col min="10" max="12" width="17.53125" style="52" hidden="1" customWidth="1"/>
    <col min="13" max="13" width="17.53125" style="52" customWidth="1"/>
    <col min="14" max="14" width="16.19921875" style="52" customWidth="1"/>
    <col min="15" max="15" width="16.86328125" style="52" customWidth="1"/>
    <col min="16" max="16" width="16.86328125" style="52" hidden="1" customWidth="1"/>
    <col min="17" max="18" width="12.53125" style="52" customWidth="1"/>
    <col min="19" max="19" width="12.19921875" style="52" customWidth="1"/>
    <col min="20" max="21" width="18.19921875" style="52" customWidth="1"/>
    <col min="22" max="24" width="14.53125" style="52" customWidth="1"/>
    <col min="25" max="30" width="18.796875" style="52" customWidth="1"/>
    <col min="31" max="31" width="24.86328125" style="52" bestFit="1" customWidth="1"/>
    <col min="32" max="33" width="18.796875" style="52" customWidth="1"/>
    <col min="34" max="34" width="16.19921875" style="52" customWidth="1"/>
    <col min="35" max="37" width="17.796875" style="52" customWidth="1"/>
    <col min="38" max="38" width="21.19921875" style="52" customWidth="1"/>
    <col min="39" max="40" width="17.53125" style="52" customWidth="1"/>
    <col min="41" max="41" width="18.1328125" style="52" customWidth="1"/>
    <col min="42" max="42" width="10.1328125" style="72" hidden="1" customWidth="1"/>
    <col min="43" max="44" width="9.1328125" style="59" hidden="1" customWidth="1"/>
    <col min="45" max="46" width="9.1328125" style="80"/>
    <col min="47" max="48" width="9.1328125" style="52"/>
    <col min="49" max="49" width="9.53125" style="52" bestFit="1" customWidth="1"/>
    <col min="50" max="16384" width="9.1328125" style="52"/>
  </cols>
  <sheetData>
    <row r="1" spans="2:46" s="10" customFormat="1" ht="14.45" customHeight="1">
      <c r="B1" s="3" t="s">
        <v>1647</v>
      </c>
      <c r="C1" s="47">
        <f>Ambito!B1</f>
        <v>2020</v>
      </c>
      <c r="F1" s="37"/>
      <c r="AL1" s="279"/>
      <c r="AP1" s="72"/>
      <c r="AQ1" s="59"/>
      <c r="AR1" s="59"/>
      <c r="AS1" s="76"/>
      <c r="AT1" s="76"/>
    </row>
    <row r="2" spans="2:46" s="8" customFormat="1" ht="14.35">
      <c r="B2" s="3" t="s">
        <v>115</v>
      </c>
      <c r="C2" s="47">
        <f>Ambito!B3</f>
        <v>0</v>
      </c>
      <c r="D2" s="32" t="str">
        <f>IF(C2,"null","ATTENZIONE!!! MANCA LA DENOMINAZIONE DELL'AMBITO - Selezionarlo dal menù a tendina nel foglio Ambito")</f>
        <v>ATTENZIONE!!! MANCA LA DENOMINAZIONE DELL'AMBITO - Selezionarlo dal menù a tendina nel foglio Ambito</v>
      </c>
      <c r="F2" s="38"/>
      <c r="AL2" s="279"/>
      <c r="AP2" s="72"/>
      <c r="AQ2" s="81"/>
      <c r="AR2" s="81"/>
      <c r="AS2" s="77"/>
      <c r="AT2" s="77"/>
    </row>
    <row r="3" spans="2:46" s="16" customFormat="1" ht="14.7" thickBot="1">
      <c r="B3" s="3" t="s">
        <v>116</v>
      </c>
      <c r="C3" s="47" t="str">
        <f>Ambito!B4</f>
        <v xml:space="preserve"> </v>
      </c>
      <c r="E3" s="3"/>
      <c r="F3" s="38"/>
      <c r="G3" s="8"/>
      <c r="H3" s="8"/>
      <c r="I3" s="8"/>
      <c r="J3" s="8"/>
      <c r="K3" s="8"/>
      <c r="L3" s="8"/>
      <c r="M3" s="8"/>
      <c r="N3" s="8"/>
      <c r="O3" s="8"/>
      <c r="P3" s="8"/>
      <c r="R3" s="8"/>
      <c r="AL3" s="280"/>
      <c r="AP3" s="72"/>
      <c r="AQ3" s="82"/>
      <c r="AR3" s="82"/>
      <c r="AS3" s="78"/>
      <c r="AT3" s="78"/>
    </row>
    <row r="4" spans="2:46" s="16" customFormat="1" ht="15" customHeight="1" thickBot="1">
      <c r="B4" s="3" t="s">
        <v>1616</v>
      </c>
      <c r="C4" s="9" t="s">
        <v>1</v>
      </c>
      <c r="D4" s="47" t="s">
        <v>28</v>
      </c>
      <c r="F4" s="39"/>
      <c r="G4" s="6"/>
      <c r="H4" s="6"/>
      <c r="I4" s="6"/>
      <c r="J4" s="30"/>
      <c r="K4" s="6"/>
      <c r="L4" s="6"/>
      <c r="M4" s="23">
        <f>SUM(M7:M451)</f>
        <v>0</v>
      </c>
      <c r="N4" s="23">
        <f>SUM(N7:N451)</f>
        <v>0</v>
      </c>
      <c r="O4" s="7">
        <f>SUM(O7:O451)</f>
        <v>0</v>
      </c>
      <c r="P4" s="7"/>
      <c r="Q4" s="7">
        <f t="shared" ref="Q4:AJ4" si="0">SUM(Q7:Q451)</f>
        <v>0</v>
      </c>
      <c r="R4" s="7">
        <f t="shared" si="0"/>
        <v>0</v>
      </c>
      <c r="S4" s="7">
        <f t="shared" si="0"/>
        <v>0</v>
      </c>
      <c r="T4" s="7">
        <f t="shared" si="0"/>
        <v>0</v>
      </c>
      <c r="U4" s="7">
        <f t="shared" si="0"/>
        <v>0</v>
      </c>
      <c r="V4" s="7">
        <f t="shared" si="0"/>
        <v>0</v>
      </c>
      <c r="W4" s="23">
        <f t="shared" si="0"/>
        <v>0</v>
      </c>
      <c r="X4" s="7">
        <f t="shared" si="0"/>
        <v>0</v>
      </c>
      <c r="Y4" s="12">
        <f t="shared" si="0"/>
        <v>0</v>
      </c>
      <c r="Z4" s="12">
        <f t="shared" si="0"/>
        <v>0</v>
      </c>
      <c r="AA4" s="12">
        <f t="shared" si="0"/>
        <v>0</v>
      </c>
      <c r="AB4" s="12">
        <f t="shared" si="0"/>
        <v>0</v>
      </c>
      <c r="AC4" s="12">
        <f t="shared" si="0"/>
        <v>0</v>
      </c>
      <c r="AD4" s="12">
        <f t="shared" si="0"/>
        <v>0</v>
      </c>
      <c r="AE4" s="12">
        <f t="shared" si="0"/>
        <v>0</v>
      </c>
      <c r="AF4" s="12">
        <f t="shared" si="0"/>
        <v>0</v>
      </c>
      <c r="AG4" s="12">
        <f>SUM(AG7:AG451)</f>
        <v>0</v>
      </c>
      <c r="AH4" s="12">
        <f t="shared" si="0"/>
        <v>0</v>
      </c>
      <c r="AI4" s="12">
        <f t="shared" si="0"/>
        <v>0</v>
      </c>
      <c r="AJ4" s="12">
        <f t="shared" si="0"/>
        <v>0</v>
      </c>
      <c r="AK4" s="12">
        <f>SUM(AK7:AK451)</f>
        <v>0</v>
      </c>
      <c r="AL4" s="33">
        <f>SUM(AL7:AL451)</f>
        <v>0</v>
      </c>
      <c r="AM4" s="12">
        <f>SUM(AM7:AM451)</f>
        <v>0</v>
      </c>
      <c r="AN4" s="12">
        <f>SUM(AN7:AN451)</f>
        <v>0</v>
      </c>
      <c r="AO4" s="12">
        <f>SUM(AO7:AO451)</f>
        <v>0</v>
      </c>
      <c r="AP4" s="72"/>
      <c r="AQ4" s="82"/>
      <c r="AR4" s="82"/>
      <c r="AS4" s="78"/>
      <c r="AT4" s="78"/>
    </row>
    <row r="5" spans="2:46" s="13" customFormat="1" ht="21.8" customHeight="1" thickBot="1">
      <c r="B5" s="276" t="s">
        <v>1627</v>
      </c>
      <c r="C5" s="274"/>
      <c r="D5" s="274"/>
      <c r="E5" s="274"/>
      <c r="F5" s="274"/>
      <c r="G5" s="274"/>
      <c r="H5" s="274"/>
      <c r="I5" s="275"/>
      <c r="J5" s="48"/>
      <c r="K5" s="48"/>
      <c r="L5" s="48"/>
      <c r="M5" s="276" t="s">
        <v>1636</v>
      </c>
      <c r="N5" s="275"/>
      <c r="O5" s="276" t="s">
        <v>1637</v>
      </c>
      <c r="P5" s="274"/>
      <c r="Q5" s="274"/>
      <c r="R5" s="274"/>
      <c r="S5" s="274"/>
      <c r="T5" s="276" t="s">
        <v>1635</v>
      </c>
      <c r="U5" s="275"/>
      <c r="V5" s="276" t="s">
        <v>1638</v>
      </c>
      <c r="W5" s="274"/>
      <c r="X5" s="275"/>
      <c r="Y5" s="274" t="s">
        <v>1639</v>
      </c>
      <c r="Z5" s="274"/>
      <c r="AA5" s="274"/>
      <c r="AB5" s="274"/>
      <c r="AC5" s="274"/>
      <c r="AD5" s="276" t="s">
        <v>1640</v>
      </c>
      <c r="AE5" s="274"/>
      <c r="AF5" s="274"/>
      <c r="AG5" s="274"/>
      <c r="AH5" s="274"/>
      <c r="AI5" s="274"/>
      <c r="AJ5" s="274"/>
      <c r="AK5" s="45"/>
      <c r="AL5" s="278" t="str">
        <f>CONCATENATE("Fondo Sociale Regionale riparto ",Ambito!B2)</f>
        <v>Fondo Sociale Regionale riparto 2021</v>
      </c>
      <c r="AM5" s="276" t="s">
        <v>1644</v>
      </c>
      <c r="AN5" s="274"/>
      <c r="AO5" s="274"/>
      <c r="AP5" s="72"/>
      <c r="AQ5" s="83"/>
      <c r="AR5" s="83"/>
      <c r="AS5" s="79"/>
      <c r="AT5" s="79"/>
    </row>
    <row r="6" spans="2:46" s="13" customFormat="1" ht="69" customHeight="1">
      <c r="B6" s="22" t="s">
        <v>4937</v>
      </c>
      <c r="C6" s="22" t="s">
        <v>1628</v>
      </c>
      <c r="D6" s="22" t="s">
        <v>1629</v>
      </c>
      <c r="E6" s="22" t="s">
        <v>3207</v>
      </c>
      <c r="F6" s="40" t="s">
        <v>3210</v>
      </c>
      <c r="G6" s="25" t="s">
        <v>3232</v>
      </c>
      <c r="H6" s="22" t="s">
        <v>3214</v>
      </c>
      <c r="I6" s="46" t="s">
        <v>13</v>
      </c>
      <c r="J6" s="21" t="s">
        <v>24</v>
      </c>
      <c r="K6" s="21" t="s">
        <v>109</v>
      </c>
      <c r="L6" s="21" t="s">
        <v>19</v>
      </c>
      <c r="M6" s="21" t="s">
        <v>1617</v>
      </c>
      <c r="N6" s="27" t="s">
        <v>1618</v>
      </c>
      <c r="O6" s="29" t="s">
        <v>108</v>
      </c>
      <c r="P6" s="29" t="s">
        <v>1648</v>
      </c>
      <c r="Q6" s="20" t="s">
        <v>1619</v>
      </c>
      <c r="R6" s="20" t="s">
        <v>14</v>
      </c>
      <c r="S6" s="20" t="s">
        <v>15</v>
      </c>
      <c r="T6" s="29" t="s">
        <v>1621</v>
      </c>
      <c r="U6" s="27" t="s">
        <v>1620</v>
      </c>
      <c r="V6" s="21" t="s">
        <v>1622</v>
      </c>
      <c r="W6" s="21" t="s">
        <v>1623</v>
      </c>
      <c r="X6" s="27" t="s">
        <v>1624</v>
      </c>
      <c r="Y6" s="21" t="s">
        <v>1656</v>
      </c>
      <c r="Z6" s="21" t="s">
        <v>1657</v>
      </c>
      <c r="AA6" s="21" t="s">
        <v>1658</v>
      </c>
      <c r="AB6" s="21" t="s">
        <v>4</v>
      </c>
      <c r="AC6" s="27" t="s">
        <v>1625</v>
      </c>
      <c r="AD6" s="21" t="s">
        <v>26</v>
      </c>
      <c r="AE6" s="21" t="s">
        <v>4732</v>
      </c>
      <c r="AF6" s="21" t="s">
        <v>1641</v>
      </c>
      <c r="AG6" s="21" t="s">
        <v>3209</v>
      </c>
      <c r="AH6" s="21" t="s">
        <v>3208</v>
      </c>
      <c r="AI6" s="21" t="s">
        <v>1642</v>
      </c>
      <c r="AJ6" s="20" t="s">
        <v>1643</v>
      </c>
      <c r="AK6" s="27" t="s">
        <v>4733</v>
      </c>
      <c r="AL6" s="277"/>
      <c r="AM6" s="28" t="s">
        <v>1645</v>
      </c>
      <c r="AN6" s="21" t="s">
        <v>3231</v>
      </c>
      <c r="AO6" s="20" t="s">
        <v>1646</v>
      </c>
      <c r="AP6" s="72"/>
      <c r="AQ6" s="83"/>
      <c r="AR6" s="83"/>
      <c r="AS6" s="79"/>
      <c r="AT6" s="79"/>
    </row>
    <row r="7" spans="2:46" s="10" customFormat="1">
      <c r="B7" s="260"/>
      <c r="C7" s="35"/>
      <c r="D7" s="53"/>
      <c r="E7" s="5"/>
      <c r="F7" s="60"/>
      <c r="G7" s="54" t="e">
        <f>VLOOKUP(F7,Foglio1!$F$2:$G$1509,2,FALSE)</f>
        <v>#N/A</v>
      </c>
      <c r="H7" s="56"/>
      <c r="I7" s="4"/>
      <c r="J7" s="4"/>
      <c r="K7" s="4"/>
      <c r="L7" s="4"/>
      <c r="M7" s="24"/>
      <c r="N7" s="24"/>
      <c r="O7" s="14"/>
      <c r="P7" s="14"/>
      <c r="Q7" s="14"/>
      <c r="R7" s="14"/>
      <c r="S7" s="14"/>
      <c r="T7" s="14"/>
      <c r="U7" s="14"/>
      <c r="V7" s="14"/>
      <c r="W7" s="24"/>
      <c r="X7" s="14"/>
      <c r="Y7" s="15"/>
      <c r="Z7" s="15"/>
      <c r="AA7" s="55">
        <f>SUM(Y7:Z7)</f>
        <v>0</v>
      </c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55">
        <f>SUM(AA7:AC7)</f>
        <v>0</v>
      </c>
      <c r="AN7" s="55">
        <f>SUM(AD7:AF7)</f>
        <v>0</v>
      </c>
      <c r="AO7" s="55">
        <f>SUM(AG7:AK7)</f>
        <v>0</v>
      </c>
      <c r="AP7" s="84" t="str">
        <f>IF(AND(OR(AQ7=FALSE,AR7=FALSE),OR(COUNTBLANK(A7:F7)&lt;&gt;COLUMNS(A7:F7),COUNTBLANK(H7:Z7)&lt;&gt;COLUMNS(H7:Z7),COUNTBLANK(AB7:AL7)&lt;&gt;COLUMNS(AB7:AL7))),"KO","")</f>
        <v/>
      </c>
      <c r="AQ7" s="59" t="b">
        <f>IF(OR(ISBLANK(B7),ISBLANK(H7),ISBLANK(I7),ISBLANK(M7),ISBLANK(N7),ISBLANK(O7),ISBLANK(R7),ISBLANK(V7),ISBLANK(W7),ISBLANK(Y7),ISBLANK(AB7),ISBLANK(AD7),ISBLANK(AL7)),FALSE,TRUE)</f>
        <v>0</v>
      </c>
      <c r="AR7" s="59" t="b">
        <f>IF(ISBLANK(B7),IF(OR(ISBLANK(C7),ISBLANK(D7),ISBLANK(E7),ISBLANK(F7),ISBLANK(G7)),FALSE,TRUE),TRUE)</f>
        <v>0</v>
      </c>
      <c r="AS7" s="34" t="str">
        <f>IF(AND(AP7="KO",OR(COUNTBLANK(A7:F7)&lt;&gt;COLUMNS(A7:F7),COUNTBLANK(H7:Z7)&lt;&gt;COLUMNS(H7:Z7),COUNTBLANK(AB7:AL7)&lt;&gt;COLUMNS(AB7:AL7))),"ATTENZIONE!!! NON TUTTI I CAMPI OBBLIGATORI SONO STATI COMPILATI","")</f>
        <v/>
      </c>
      <c r="AT7" s="76"/>
    </row>
    <row r="8" spans="2:46">
      <c r="B8" s="260"/>
      <c r="C8" s="35"/>
      <c r="D8" s="53"/>
      <c r="E8" s="5"/>
      <c r="F8" s="60"/>
      <c r="G8" s="54" t="e">
        <f>VLOOKUP(F8,Foglio1!$F$2:$G$1509,2,FALSE)</f>
        <v>#N/A</v>
      </c>
      <c r="H8" s="56"/>
      <c r="I8" s="4"/>
      <c r="J8" s="4"/>
      <c r="K8" s="4"/>
      <c r="L8" s="4"/>
      <c r="M8" s="24"/>
      <c r="N8" s="24"/>
      <c r="O8" s="14"/>
      <c r="P8" s="14"/>
      <c r="Q8" s="14"/>
      <c r="R8" s="14"/>
      <c r="S8" s="14"/>
      <c r="T8" s="14"/>
      <c r="U8" s="14"/>
      <c r="V8" s="14"/>
      <c r="W8" s="24"/>
      <c r="X8" s="14"/>
      <c r="Y8" s="15"/>
      <c r="Z8" s="15"/>
      <c r="AA8" s="55">
        <f t="shared" ref="AA8:AA71" si="1">SUM(Y8:Z8)</f>
        <v>0</v>
      </c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55">
        <f t="shared" ref="AM8:AM71" si="2">SUM(AA8:AC8)</f>
        <v>0</v>
      </c>
      <c r="AN8" s="55">
        <f t="shared" ref="AN8:AN71" si="3">SUM(AD8:AF8)</f>
        <v>0</v>
      </c>
      <c r="AO8" s="55">
        <f t="shared" ref="AO8:AO71" si="4">SUM(AG8:AK8)</f>
        <v>0</v>
      </c>
      <c r="AP8" s="84" t="str">
        <f t="shared" ref="AP8:AP71" si="5">IF(AND(OR(AQ8=FALSE,AR8=FALSE),OR(COUNTBLANK(A8:F8)&lt;&gt;COLUMNS(A8:F8),COUNTBLANK(H8:Z8)&lt;&gt;COLUMNS(H8:Z8),COUNTBLANK(AB8:AL8)&lt;&gt;COLUMNS(AB8:AL8))),"KO","")</f>
        <v/>
      </c>
      <c r="AQ8" s="59" t="b">
        <f t="shared" ref="AQ8:AQ71" si="6">IF(OR(ISBLANK(B8),ISBLANK(H8),ISBLANK(I8),ISBLANK(M8),ISBLANK(N8),ISBLANK(O8),ISBLANK(R8),ISBLANK(V8),ISBLANK(W8),ISBLANK(Y8),ISBLANK(AB8),ISBLANK(AD8),ISBLANK(AL8)),FALSE,TRUE)</f>
        <v>0</v>
      </c>
      <c r="AR8" s="59" t="b">
        <f t="shared" ref="AR8:AR71" si="7">IF(ISBLANK(B8),IF(OR(ISBLANK(C8),ISBLANK(D8),ISBLANK(E8),ISBLANK(F8),ISBLANK(G8)),FALSE,TRUE),TRUE)</f>
        <v>0</v>
      </c>
      <c r="AS8" s="34" t="str">
        <f t="shared" ref="AS8:AS71" si="8">IF(AND(AP8="KO",OR(COUNTBLANK(A8:F8)&lt;&gt;COLUMNS(A8:F8),COUNTBLANK(H8:Z8)&lt;&gt;COLUMNS(H8:Z8),COUNTBLANK(AB8:AL8)&lt;&gt;COLUMNS(AB8:AL8))),"ATTENZIONE!!! NON TUTTI I CAMPI OBBLIGATORI SONO STATI COMPILATI","")</f>
        <v/>
      </c>
    </row>
    <row r="9" spans="2:46">
      <c r="B9" s="260"/>
      <c r="C9" s="35"/>
      <c r="D9" s="53"/>
      <c r="E9" s="5"/>
      <c r="F9" s="60"/>
      <c r="G9" s="54" t="e">
        <f>VLOOKUP(F9,Foglio1!$F$2:$G$1509,2,FALSE)</f>
        <v>#N/A</v>
      </c>
      <c r="H9" s="56"/>
      <c r="I9" s="4"/>
      <c r="J9" s="4"/>
      <c r="K9" s="4"/>
      <c r="L9" s="4"/>
      <c r="M9" s="24"/>
      <c r="N9" s="24"/>
      <c r="O9" s="14"/>
      <c r="P9" s="14"/>
      <c r="Q9" s="14"/>
      <c r="R9" s="14"/>
      <c r="S9" s="14"/>
      <c r="T9" s="14"/>
      <c r="U9" s="14"/>
      <c r="V9" s="14"/>
      <c r="W9" s="24"/>
      <c r="X9" s="14"/>
      <c r="Y9" s="15"/>
      <c r="Z9" s="15"/>
      <c r="AA9" s="55">
        <f t="shared" si="1"/>
        <v>0</v>
      </c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55">
        <f t="shared" si="2"/>
        <v>0</v>
      </c>
      <c r="AN9" s="55">
        <f t="shared" si="3"/>
        <v>0</v>
      </c>
      <c r="AO9" s="55">
        <f t="shared" si="4"/>
        <v>0</v>
      </c>
      <c r="AP9" s="84" t="str">
        <f t="shared" si="5"/>
        <v/>
      </c>
      <c r="AQ9" s="59" t="b">
        <f t="shared" si="6"/>
        <v>0</v>
      </c>
      <c r="AR9" s="59" t="b">
        <f t="shared" si="7"/>
        <v>0</v>
      </c>
      <c r="AS9" s="34" t="str">
        <f t="shared" si="8"/>
        <v/>
      </c>
    </row>
    <row r="10" spans="2:46">
      <c r="B10" s="260"/>
      <c r="C10" s="35"/>
      <c r="D10" s="53"/>
      <c r="E10" s="5"/>
      <c r="F10" s="60"/>
      <c r="G10" s="54" t="e">
        <f>VLOOKUP(F10,Foglio1!$F$2:$G$1509,2,FALSE)</f>
        <v>#N/A</v>
      </c>
      <c r="H10" s="56"/>
      <c r="I10" s="4"/>
      <c r="J10" s="4"/>
      <c r="K10" s="4"/>
      <c r="L10" s="4"/>
      <c r="M10" s="24"/>
      <c r="N10" s="24"/>
      <c r="O10" s="14"/>
      <c r="P10" s="14"/>
      <c r="Q10" s="14"/>
      <c r="R10" s="14"/>
      <c r="S10" s="14"/>
      <c r="T10" s="14"/>
      <c r="U10" s="14"/>
      <c r="V10" s="14"/>
      <c r="W10" s="24"/>
      <c r="X10" s="14"/>
      <c r="Y10" s="15"/>
      <c r="Z10" s="15"/>
      <c r="AA10" s="55">
        <f t="shared" si="1"/>
        <v>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55">
        <f t="shared" si="2"/>
        <v>0</v>
      </c>
      <c r="AN10" s="55">
        <f t="shared" si="3"/>
        <v>0</v>
      </c>
      <c r="AO10" s="55">
        <f t="shared" si="4"/>
        <v>0</v>
      </c>
      <c r="AP10" s="84" t="str">
        <f t="shared" si="5"/>
        <v/>
      </c>
      <c r="AQ10" s="59" t="b">
        <f t="shared" si="6"/>
        <v>0</v>
      </c>
      <c r="AR10" s="59" t="b">
        <f t="shared" si="7"/>
        <v>0</v>
      </c>
      <c r="AS10" s="34" t="str">
        <f t="shared" si="8"/>
        <v/>
      </c>
    </row>
    <row r="11" spans="2:46">
      <c r="B11" s="260"/>
      <c r="C11" s="35"/>
      <c r="D11" s="53"/>
      <c r="E11" s="5"/>
      <c r="F11" s="60"/>
      <c r="G11" s="54" t="e">
        <f>VLOOKUP(F11,Foglio1!$F$2:$G$1509,2,FALSE)</f>
        <v>#N/A</v>
      </c>
      <c r="H11" s="56"/>
      <c r="I11" s="4"/>
      <c r="J11" s="4"/>
      <c r="K11" s="4"/>
      <c r="L11" s="4"/>
      <c r="M11" s="24"/>
      <c r="N11" s="24"/>
      <c r="O11" s="14"/>
      <c r="P11" s="14"/>
      <c r="Q11" s="14"/>
      <c r="R11" s="14"/>
      <c r="S11" s="14"/>
      <c r="T11" s="14"/>
      <c r="U11" s="14"/>
      <c r="V11" s="14"/>
      <c r="W11" s="24"/>
      <c r="X11" s="14"/>
      <c r="Y11" s="15"/>
      <c r="Z11" s="15"/>
      <c r="AA11" s="55">
        <f t="shared" si="1"/>
        <v>0</v>
      </c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55">
        <f t="shared" si="2"/>
        <v>0</v>
      </c>
      <c r="AN11" s="55">
        <f t="shared" si="3"/>
        <v>0</v>
      </c>
      <c r="AO11" s="55">
        <f t="shared" si="4"/>
        <v>0</v>
      </c>
      <c r="AP11" s="84" t="str">
        <f t="shared" si="5"/>
        <v/>
      </c>
      <c r="AQ11" s="59" t="b">
        <f t="shared" si="6"/>
        <v>0</v>
      </c>
      <c r="AR11" s="59" t="b">
        <f t="shared" si="7"/>
        <v>0</v>
      </c>
      <c r="AS11" s="34" t="str">
        <f t="shared" si="8"/>
        <v/>
      </c>
    </row>
    <row r="12" spans="2:46">
      <c r="B12" s="260"/>
      <c r="C12" s="35"/>
      <c r="D12" s="53"/>
      <c r="E12" s="5"/>
      <c r="F12" s="60"/>
      <c r="G12" s="54" t="e">
        <f>VLOOKUP(F12,Foglio1!$F$2:$G$1509,2,FALSE)</f>
        <v>#N/A</v>
      </c>
      <c r="H12" s="56"/>
      <c r="I12" s="4"/>
      <c r="J12" s="4"/>
      <c r="K12" s="4"/>
      <c r="L12" s="4"/>
      <c r="M12" s="24"/>
      <c r="N12" s="24"/>
      <c r="O12" s="14"/>
      <c r="P12" s="14"/>
      <c r="Q12" s="14"/>
      <c r="R12" s="14"/>
      <c r="S12" s="14"/>
      <c r="T12" s="14"/>
      <c r="U12" s="14"/>
      <c r="V12" s="14"/>
      <c r="W12" s="24"/>
      <c r="X12" s="14"/>
      <c r="Y12" s="15"/>
      <c r="Z12" s="15"/>
      <c r="AA12" s="55">
        <f t="shared" si="1"/>
        <v>0</v>
      </c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55">
        <f t="shared" si="2"/>
        <v>0</v>
      </c>
      <c r="AN12" s="55">
        <f t="shared" si="3"/>
        <v>0</v>
      </c>
      <c r="AO12" s="55">
        <f t="shared" si="4"/>
        <v>0</v>
      </c>
      <c r="AP12" s="84" t="str">
        <f t="shared" si="5"/>
        <v/>
      </c>
      <c r="AQ12" s="59" t="b">
        <f t="shared" si="6"/>
        <v>0</v>
      </c>
      <c r="AR12" s="59" t="b">
        <f t="shared" si="7"/>
        <v>0</v>
      </c>
      <c r="AS12" s="34" t="str">
        <f t="shared" si="8"/>
        <v/>
      </c>
    </row>
    <row r="13" spans="2:46">
      <c r="B13" s="260"/>
      <c r="C13" s="35"/>
      <c r="D13" s="53"/>
      <c r="E13" s="5"/>
      <c r="F13" s="60"/>
      <c r="G13" s="54" t="e">
        <f>VLOOKUP(F13,Foglio1!$F$2:$G$1509,2,FALSE)</f>
        <v>#N/A</v>
      </c>
      <c r="H13" s="56"/>
      <c r="I13" s="4"/>
      <c r="J13" s="4"/>
      <c r="K13" s="4"/>
      <c r="L13" s="4"/>
      <c r="M13" s="24"/>
      <c r="N13" s="24"/>
      <c r="O13" s="14"/>
      <c r="P13" s="14"/>
      <c r="Q13" s="14"/>
      <c r="R13" s="14"/>
      <c r="S13" s="14"/>
      <c r="T13" s="14"/>
      <c r="U13" s="14"/>
      <c r="V13" s="14"/>
      <c r="W13" s="24"/>
      <c r="X13" s="14"/>
      <c r="Y13" s="15"/>
      <c r="Z13" s="15"/>
      <c r="AA13" s="55">
        <f t="shared" si="1"/>
        <v>0</v>
      </c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55">
        <f t="shared" si="2"/>
        <v>0</v>
      </c>
      <c r="AN13" s="55">
        <f t="shared" si="3"/>
        <v>0</v>
      </c>
      <c r="AO13" s="55">
        <f t="shared" si="4"/>
        <v>0</v>
      </c>
      <c r="AP13" s="84" t="str">
        <f t="shared" si="5"/>
        <v/>
      </c>
      <c r="AQ13" s="59" t="b">
        <f t="shared" si="6"/>
        <v>0</v>
      </c>
      <c r="AR13" s="59" t="b">
        <f t="shared" si="7"/>
        <v>0</v>
      </c>
      <c r="AS13" s="34" t="str">
        <f t="shared" si="8"/>
        <v/>
      </c>
    </row>
    <row r="14" spans="2:46">
      <c r="B14" s="260"/>
      <c r="C14" s="35"/>
      <c r="D14" s="53"/>
      <c r="E14" s="5"/>
      <c r="F14" s="60"/>
      <c r="G14" s="54" t="e">
        <f>VLOOKUP(F14,Foglio1!$F$2:$G$1509,2,FALSE)</f>
        <v>#N/A</v>
      </c>
      <c r="H14" s="56"/>
      <c r="I14" s="4"/>
      <c r="J14" s="4"/>
      <c r="K14" s="4"/>
      <c r="L14" s="4"/>
      <c r="M14" s="24"/>
      <c r="N14" s="24"/>
      <c r="O14" s="14"/>
      <c r="P14" s="14"/>
      <c r="Q14" s="14"/>
      <c r="R14" s="14"/>
      <c r="S14" s="14"/>
      <c r="T14" s="14"/>
      <c r="U14" s="14"/>
      <c r="V14" s="14"/>
      <c r="W14" s="24"/>
      <c r="X14" s="14"/>
      <c r="Y14" s="15"/>
      <c r="Z14" s="15"/>
      <c r="AA14" s="55">
        <f t="shared" si="1"/>
        <v>0</v>
      </c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55">
        <f t="shared" si="2"/>
        <v>0</v>
      </c>
      <c r="AN14" s="55">
        <f t="shared" si="3"/>
        <v>0</v>
      </c>
      <c r="AO14" s="55">
        <f t="shared" si="4"/>
        <v>0</v>
      </c>
      <c r="AP14" s="84" t="str">
        <f t="shared" si="5"/>
        <v/>
      </c>
      <c r="AQ14" s="59" t="b">
        <f t="shared" si="6"/>
        <v>0</v>
      </c>
      <c r="AR14" s="59" t="b">
        <f t="shared" si="7"/>
        <v>0</v>
      </c>
      <c r="AS14" s="34" t="str">
        <f t="shared" si="8"/>
        <v/>
      </c>
    </row>
    <row r="15" spans="2:46">
      <c r="B15" s="260"/>
      <c r="C15" s="35"/>
      <c r="D15" s="53"/>
      <c r="E15" s="5"/>
      <c r="F15" s="60"/>
      <c r="G15" s="54" t="e">
        <f>VLOOKUP(F15,Foglio1!$F$2:$G$1509,2,FALSE)</f>
        <v>#N/A</v>
      </c>
      <c r="H15" s="56"/>
      <c r="I15" s="4"/>
      <c r="J15" s="4"/>
      <c r="K15" s="4"/>
      <c r="L15" s="4"/>
      <c r="M15" s="24"/>
      <c r="N15" s="24"/>
      <c r="O15" s="14"/>
      <c r="P15" s="14"/>
      <c r="Q15" s="14"/>
      <c r="R15" s="14"/>
      <c r="S15" s="14"/>
      <c r="T15" s="14"/>
      <c r="U15" s="14"/>
      <c r="V15" s="14"/>
      <c r="W15" s="24"/>
      <c r="X15" s="14"/>
      <c r="Y15" s="15"/>
      <c r="Z15" s="15"/>
      <c r="AA15" s="55">
        <f t="shared" si="1"/>
        <v>0</v>
      </c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55">
        <f t="shared" si="2"/>
        <v>0</v>
      </c>
      <c r="AN15" s="55">
        <f t="shared" si="3"/>
        <v>0</v>
      </c>
      <c r="AO15" s="55">
        <f t="shared" si="4"/>
        <v>0</v>
      </c>
      <c r="AP15" s="84" t="str">
        <f t="shared" si="5"/>
        <v/>
      </c>
      <c r="AQ15" s="59" t="b">
        <f t="shared" si="6"/>
        <v>0</v>
      </c>
      <c r="AR15" s="59" t="b">
        <f t="shared" si="7"/>
        <v>0</v>
      </c>
      <c r="AS15" s="34" t="str">
        <f t="shared" si="8"/>
        <v/>
      </c>
    </row>
    <row r="16" spans="2:46">
      <c r="B16" s="260"/>
      <c r="C16" s="35"/>
      <c r="D16" s="53"/>
      <c r="E16" s="5"/>
      <c r="F16" s="60"/>
      <c r="G16" s="54" t="e">
        <f>VLOOKUP(F16,Foglio1!$F$2:$G$1509,2,FALSE)</f>
        <v>#N/A</v>
      </c>
      <c r="H16" s="56"/>
      <c r="I16" s="4"/>
      <c r="J16" s="4"/>
      <c r="K16" s="4"/>
      <c r="L16" s="4"/>
      <c r="M16" s="24"/>
      <c r="N16" s="24"/>
      <c r="O16" s="14"/>
      <c r="P16" s="14"/>
      <c r="Q16" s="14"/>
      <c r="R16" s="14"/>
      <c r="S16" s="14"/>
      <c r="T16" s="14"/>
      <c r="U16" s="14"/>
      <c r="V16" s="14"/>
      <c r="W16" s="24"/>
      <c r="X16" s="14"/>
      <c r="Y16" s="15"/>
      <c r="Z16" s="15"/>
      <c r="AA16" s="55">
        <f t="shared" si="1"/>
        <v>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55">
        <f t="shared" si="2"/>
        <v>0</v>
      </c>
      <c r="AN16" s="55">
        <f t="shared" si="3"/>
        <v>0</v>
      </c>
      <c r="AO16" s="55">
        <f t="shared" si="4"/>
        <v>0</v>
      </c>
      <c r="AP16" s="84" t="str">
        <f t="shared" si="5"/>
        <v/>
      </c>
      <c r="AQ16" s="59" t="b">
        <f t="shared" si="6"/>
        <v>0</v>
      </c>
      <c r="AR16" s="59" t="b">
        <f t="shared" si="7"/>
        <v>0</v>
      </c>
      <c r="AS16" s="34" t="str">
        <f t="shared" si="8"/>
        <v/>
      </c>
    </row>
    <row r="17" spans="2:45">
      <c r="B17" s="260"/>
      <c r="C17" s="35"/>
      <c r="D17" s="53"/>
      <c r="E17" s="5"/>
      <c r="F17" s="60"/>
      <c r="G17" s="54" t="e">
        <f>VLOOKUP(F17,Foglio1!$F$2:$G$1509,2,FALSE)</f>
        <v>#N/A</v>
      </c>
      <c r="H17" s="56"/>
      <c r="I17" s="4"/>
      <c r="J17" s="4"/>
      <c r="K17" s="4"/>
      <c r="L17" s="4"/>
      <c r="M17" s="24"/>
      <c r="N17" s="24"/>
      <c r="O17" s="14"/>
      <c r="P17" s="14"/>
      <c r="Q17" s="14"/>
      <c r="R17" s="14"/>
      <c r="S17" s="14"/>
      <c r="T17" s="14"/>
      <c r="U17" s="14"/>
      <c r="V17" s="14"/>
      <c r="W17" s="24"/>
      <c r="X17" s="14"/>
      <c r="Y17" s="15"/>
      <c r="Z17" s="15"/>
      <c r="AA17" s="55">
        <f t="shared" si="1"/>
        <v>0</v>
      </c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55">
        <f t="shared" si="2"/>
        <v>0</v>
      </c>
      <c r="AN17" s="55">
        <f t="shared" si="3"/>
        <v>0</v>
      </c>
      <c r="AO17" s="55">
        <f t="shared" si="4"/>
        <v>0</v>
      </c>
      <c r="AP17" s="84" t="str">
        <f t="shared" si="5"/>
        <v/>
      </c>
      <c r="AQ17" s="59" t="b">
        <f t="shared" si="6"/>
        <v>0</v>
      </c>
      <c r="AR17" s="59" t="b">
        <f t="shared" si="7"/>
        <v>0</v>
      </c>
      <c r="AS17" s="34" t="str">
        <f t="shared" si="8"/>
        <v/>
      </c>
    </row>
    <row r="18" spans="2:45">
      <c r="B18" s="260"/>
      <c r="C18" s="35"/>
      <c r="D18" s="53"/>
      <c r="E18" s="5"/>
      <c r="F18" s="60"/>
      <c r="G18" s="54" t="e">
        <f>VLOOKUP(F18,Foglio1!$F$2:$G$1509,2,FALSE)</f>
        <v>#N/A</v>
      </c>
      <c r="H18" s="56"/>
      <c r="I18" s="4"/>
      <c r="J18" s="4"/>
      <c r="K18" s="4"/>
      <c r="L18" s="4"/>
      <c r="M18" s="24"/>
      <c r="N18" s="24"/>
      <c r="O18" s="14"/>
      <c r="P18" s="14"/>
      <c r="Q18" s="14"/>
      <c r="R18" s="14"/>
      <c r="S18" s="14"/>
      <c r="T18" s="14"/>
      <c r="U18" s="14"/>
      <c r="V18" s="14"/>
      <c r="W18" s="24"/>
      <c r="X18" s="14"/>
      <c r="Y18" s="15"/>
      <c r="Z18" s="15"/>
      <c r="AA18" s="55">
        <f t="shared" si="1"/>
        <v>0</v>
      </c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55">
        <f t="shared" si="2"/>
        <v>0</v>
      </c>
      <c r="AN18" s="55">
        <f t="shared" si="3"/>
        <v>0</v>
      </c>
      <c r="AO18" s="55">
        <f t="shared" si="4"/>
        <v>0</v>
      </c>
      <c r="AP18" s="84" t="str">
        <f t="shared" si="5"/>
        <v/>
      </c>
      <c r="AQ18" s="59" t="b">
        <f t="shared" si="6"/>
        <v>0</v>
      </c>
      <c r="AR18" s="59" t="b">
        <f t="shared" si="7"/>
        <v>0</v>
      </c>
      <c r="AS18" s="34" t="str">
        <f t="shared" si="8"/>
        <v/>
      </c>
    </row>
    <row r="19" spans="2:45">
      <c r="B19" s="260"/>
      <c r="C19" s="35"/>
      <c r="D19" s="53"/>
      <c r="E19" s="5"/>
      <c r="F19" s="60"/>
      <c r="G19" s="54" t="e">
        <f>VLOOKUP(F19,Foglio1!$F$2:$G$1509,2,FALSE)</f>
        <v>#N/A</v>
      </c>
      <c r="H19" s="56"/>
      <c r="I19" s="4"/>
      <c r="J19" s="4"/>
      <c r="K19" s="4"/>
      <c r="L19" s="4"/>
      <c r="M19" s="24"/>
      <c r="N19" s="24"/>
      <c r="O19" s="14"/>
      <c r="P19" s="14"/>
      <c r="Q19" s="14"/>
      <c r="R19" s="14"/>
      <c r="S19" s="14"/>
      <c r="T19" s="14"/>
      <c r="U19" s="14"/>
      <c r="V19" s="14"/>
      <c r="W19" s="24"/>
      <c r="X19" s="14"/>
      <c r="Y19" s="15"/>
      <c r="Z19" s="15"/>
      <c r="AA19" s="55">
        <f t="shared" si="1"/>
        <v>0</v>
      </c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55">
        <f t="shared" si="2"/>
        <v>0</v>
      </c>
      <c r="AN19" s="55">
        <f t="shared" si="3"/>
        <v>0</v>
      </c>
      <c r="AO19" s="55">
        <f t="shared" si="4"/>
        <v>0</v>
      </c>
      <c r="AP19" s="84" t="str">
        <f t="shared" si="5"/>
        <v/>
      </c>
      <c r="AQ19" s="59" t="b">
        <f t="shared" si="6"/>
        <v>0</v>
      </c>
      <c r="AR19" s="59" t="b">
        <f t="shared" si="7"/>
        <v>0</v>
      </c>
      <c r="AS19" s="34" t="str">
        <f t="shared" si="8"/>
        <v/>
      </c>
    </row>
    <row r="20" spans="2:45">
      <c r="B20" s="260"/>
      <c r="C20" s="35"/>
      <c r="D20" s="53"/>
      <c r="E20" s="5"/>
      <c r="F20" s="60"/>
      <c r="G20" s="54" t="e">
        <f>VLOOKUP(F20,Foglio1!$F$2:$G$1509,2,FALSE)</f>
        <v>#N/A</v>
      </c>
      <c r="H20" s="56"/>
      <c r="I20" s="4"/>
      <c r="J20" s="4"/>
      <c r="K20" s="4"/>
      <c r="L20" s="4"/>
      <c r="M20" s="24"/>
      <c r="N20" s="24"/>
      <c r="O20" s="14"/>
      <c r="P20" s="14"/>
      <c r="Q20" s="14"/>
      <c r="R20" s="14"/>
      <c r="S20" s="14"/>
      <c r="T20" s="14"/>
      <c r="U20" s="14"/>
      <c r="V20" s="14"/>
      <c r="W20" s="24"/>
      <c r="X20" s="14"/>
      <c r="Y20" s="15"/>
      <c r="Z20" s="15"/>
      <c r="AA20" s="55">
        <f t="shared" si="1"/>
        <v>0</v>
      </c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55">
        <f t="shared" si="2"/>
        <v>0</v>
      </c>
      <c r="AN20" s="55">
        <f t="shared" si="3"/>
        <v>0</v>
      </c>
      <c r="AO20" s="55">
        <f t="shared" si="4"/>
        <v>0</v>
      </c>
      <c r="AP20" s="84" t="str">
        <f t="shared" si="5"/>
        <v/>
      </c>
      <c r="AQ20" s="59" t="b">
        <f t="shared" si="6"/>
        <v>0</v>
      </c>
      <c r="AR20" s="59" t="b">
        <f t="shared" si="7"/>
        <v>0</v>
      </c>
      <c r="AS20" s="34" t="str">
        <f t="shared" si="8"/>
        <v/>
      </c>
    </row>
    <row r="21" spans="2:45">
      <c r="B21" s="260"/>
      <c r="C21" s="35"/>
      <c r="D21" s="53"/>
      <c r="E21" s="5"/>
      <c r="F21" s="60"/>
      <c r="G21" s="54" t="e">
        <f>VLOOKUP(F21,Foglio1!$F$2:$G$1509,2,FALSE)</f>
        <v>#N/A</v>
      </c>
      <c r="H21" s="56"/>
      <c r="I21" s="4"/>
      <c r="J21" s="4"/>
      <c r="K21" s="4"/>
      <c r="L21" s="4"/>
      <c r="M21" s="24"/>
      <c r="N21" s="24"/>
      <c r="O21" s="14"/>
      <c r="P21" s="14"/>
      <c r="Q21" s="14"/>
      <c r="R21" s="14"/>
      <c r="S21" s="14"/>
      <c r="T21" s="14"/>
      <c r="U21" s="14"/>
      <c r="V21" s="14"/>
      <c r="W21" s="24"/>
      <c r="X21" s="14"/>
      <c r="Y21" s="15"/>
      <c r="Z21" s="15"/>
      <c r="AA21" s="55">
        <f t="shared" si="1"/>
        <v>0</v>
      </c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55">
        <f t="shared" si="2"/>
        <v>0</v>
      </c>
      <c r="AN21" s="55">
        <f t="shared" si="3"/>
        <v>0</v>
      </c>
      <c r="AO21" s="55">
        <f t="shared" si="4"/>
        <v>0</v>
      </c>
      <c r="AP21" s="84" t="str">
        <f t="shared" si="5"/>
        <v/>
      </c>
      <c r="AQ21" s="59" t="b">
        <f t="shared" si="6"/>
        <v>0</v>
      </c>
      <c r="AR21" s="59" t="b">
        <f t="shared" si="7"/>
        <v>0</v>
      </c>
      <c r="AS21" s="34" t="str">
        <f t="shared" si="8"/>
        <v/>
      </c>
    </row>
    <row r="22" spans="2:45">
      <c r="B22" s="260"/>
      <c r="C22" s="35"/>
      <c r="D22" s="53"/>
      <c r="E22" s="5"/>
      <c r="F22" s="60"/>
      <c r="G22" s="54" t="e">
        <f>VLOOKUP(F22,Foglio1!$F$2:$G$1509,2,FALSE)</f>
        <v>#N/A</v>
      </c>
      <c r="H22" s="56"/>
      <c r="I22" s="4"/>
      <c r="J22" s="4"/>
      <c r="K22" s="4"/>
      <c r="L22" s="4"/>
      <c r="M22" s="24"/>
      <c r="N22" s="24"/>
      <c r="O22" s="14"/>
      <c r="P22" s="14"/>
      <c r="Q22" s="14"/>
      <c r="R22" s="14"/>
      <c r="S22" s="14"/>
      <c r="T22" s="14"/>
      <c r="U22" s="14"/>
      <c r="V22" s="14"/>
      <c r="W22" s="24"/>
      <c r="X22" s="14"/>
      <c r="Y22" s="15"/>
      <c r="Z22" s="15"/>
      <c r="AA22" s="55">
        <f t="shared" si="1"/>
        <v>0</v>
      </c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55">
        <f t="shared" si="2"/>
        <v>0</v>
      </c>
      <c r="AN22" s="55">
        <f t="shared" si="3"/>
        <v>0</v>
      </c>
      <c r="AO22" s="55">
        <f t="shared" si="4"/>
        <v>0</v>
      </c>
      <c r="AP22" s="84" t="str">
        <f t="shared" si="5"/>
        <v/>
      </c>
      <c r="AQ22" s="59" t="b">
        <f t="shared" si="6"/>
        <v>0</v>
      </c>
      <c r="AR22" s="59" t="b">
        <f t="shared" si="7"/>
        <v>0</v>
      </c>
      <c r="AS22" s="34" t="str">
        <f t="shared" si="8"/>
        <v/>
      </c>
    </row>
    <row r="23" spans="2:45">
      <c r="B23" s="260"/>
      <c r="C23" s="35"/>
      <c r="D23" s="53"/>
      <c r="E23" s="5"/>
      <c r="F23" s="60"/>
      <c r="G23" s="54" t="e">
        <f>VLOOKUP(F23,Foglio1!$F$2:$G$1509,2,FALSE)</f>
        <v>#N/A</v>
      </c>
      <c r="H23" s="56"/>
      <c r="I23" s="4"/>
      <c r="J23" s="4"/>
      <c r="K23" s="4"/>
      <c r="L23" s="4"/>
      <c r="M23" s="24"/>
      <c r="N23" s="24"/>
      <c r="O23" s="14"/>
      <c r="P23" s="14"/>
      <c r="Q23" s="14"/>
      <c r="R23" s="14"/>
      <c r="S23" s="14"/>
      <c r="T23" s="14"/>
      <c r="U23" s="14"/>
      <c r="V23" s="14"/>
      <c r="W23" s="24"/>
      <c r="X23" s="14"/>
      <c r="Y23" s="15"/>
      <c r="Z23" s="15"/>
      <c r="AA23" s="55">
        <f t="shared" si="1"/>
        <v>0</v>
      </c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55">
        <f t="shared" si="2"/>
        <v>0</v>
      </c>
      <c r="AN23" s="55">
        <f t="shared" si="3"/>
        <v>0</v>
      </c>
      <c r="AO23" s="55">
        <f t="shared" si="4"/>
        <v>0</v>
      </c>
      <c r="AP23" s="84" t="str">
        <f t="shared" si="5"/>
        <v/>
      </c>
      <c r="AQ23" s="59" t="b">
        <f t="shared" si="6"/>
        <v>0</v>
      </c>
      <c r="AR23" s="59" t="b">
        <f t="shared" si="7"/>
        <v>0</v>
      </c>
      <c r="AS23" s="34" t="str">
        <f t="shared" si="8"/>
        <v/>
      </c>
    </row>
    <row r="24" spans="2:45">
      <c r="B24" s="260"/>
      <c r="C24" s="35"/>
      <c r="D24" s="53"/>
      <c r="E24" s="5"/>
      <c r="F24" s="60"/>
      <c r="G24" s="54" t="e">
        <f>VLOOKUP(F24,Foglio1!$F$2:$G$1509,2,FALSE)</f>
        <v>#N/A</v>
      </c>
      <c r="H24" s="56"/>
      <c r="I24" s="4"/>
      <c r="J24" s="4"/>
      <c r="K24" s="4"/>
      <c r="L24" s="4"/>
      <c r="M24" s="24"/>
      <c r="N24" s="24"/>
      <c r="O24" s="14"/>
      <c r="P24" s="14"/>
      <c r="Q24" s="14"/>
      <c r="R24" s="14"/>
      <c r="S24" s="14"/>
      <c r="T24" s="14"/>
      <c r="U24" s="14"/>
      <c r="V24" s="14"/>
      <c r="W24" s="24"/>
      <c r="X24" s="14"/>
      <c r="Y24" s="15"/>
      <c r="Z24" s="15"/>
      <c r="AA24" s="55">
        <f t="shared" si="1"/>
        <v>0</v>
      </c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55">
        <f t="shared" si="2"/>
        <v>0</v>
      </c>
      <c r="AN24" s="55">
        <f t="shared" si="3"/>
        <v>0</v>
      </c>
      <c r="AO24" s="55">
        <f t="shared" si="4"/>
        <v>0</v>
      </c>
      <c r="AP24" s="84" t="str">
        <f t="shared" si="5"/>
        <v/>
      </c>
      <c r="AQ24" s="59" t="b">
        <f t="shared" si="6"/>
        <v>0</v>
      </c>
      <c r="AR24" s="59" t="b">
        <f t="shared" si="7"/>
        <v>0</v>
      </c>
      <c r="AS24" s="34" t="str">
        <f t="shared" si="8"/>
        <v/>
      </c>
    </row>
    <row r="25" spans="2:45">
      <c r="B25" s="260"/>
      <c r="C25" s="35"/>
      <c r="D25" s="53"/>
      <c r="E25" s="5"/>
      <c r="F25" s="60"/>
      <c r="G25" s="54" t="e">
        <f>VLOOKUP(F25,Foglio1!$F$2:$G$1509,2,FALSE)</f>
        <v>#N/A</v>
      </c>
      <c r="H25" s="56"/>
      <c r="I25" s="4"/>
      <c r="J25" s="4"/>
      <c r="K25" s="4"/>
      <c r="L25" s="4"/>
      <c r="M25" s="24"/>
      <c r="N25" s="24"/>
      <c r="O25" s="14"/>
      <c r="P25" s="14"/>
      <c r="Q25" s="14"/>
      <c r="R25" s="14"/>
      <c r="S25" s="14"/>
      <c r="T25" s="14"/>
      <c r="U25" s="14"/>
      <c r="V25" s="14"/>
      <c r="W25" s="24"/>
      <c r="X25" s="14"/>
      <c r="Y25" s="15"/>
      <c r="Z25" s="15"/>
      <c r="AA25" s="55">
        <f t="shared" si="1"/>
        <v>0</v>
      </c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55">
        <f t="shared" si="2"/>
        <v>0</v>
      </c>
      <c r="AN25" s="55">
        <f t="shared" si="3"/>
        <v>0</v>
      </c>
      <c r="AO25" s="55">
        <f t="shared" si="4"/>
        <v>0</v>
      </c>
      <c r="AP25" s="84" t="str">
        <f t="shared" si="5"/>
        <v/>
      </c>
      <c r="AQ25" s="59" t="b">
        <f t="shared" si="6"/>
        <v>0</v>
      </c>
      <c r="AR25" s="59" t="b">
        <f t="shared" si="7"/>
        <v>0</v>
      </c>
      <c r="AS25" s="34" t="str">
        <f t="shared" si="8"/>
        <v/>
      </c>
    </row>
    <row r="26" spans="2:45">
      <c r="B26" s="260"/>
      <c r="C26" s="35"/>
      <c r="D26" s="53"/>
      <c r="E26" s="5"/>
      <c r="F26" s="60"/>
      <c r="G26" s="54" t="e">
        <f>VLOOKUP(F26,Foglio1!$F$2:$G$1509,2,FALSE)</f>
        <v>#N/A</v>
      </c>
      <c r="H26" s="56"/>
      <c r="I26" s="4"/>
      <c r="J26" s="4"/>
      <c r="K26" s="4"/>
      <c r="L26" s="4"/>
      <c r="M26" s="24"/>
      <c r="N26" s="24"/>
      <c r="O26" s="14"/>
      <c r="P26" s="14"/>
      <c r="Q26" s="14"/>
      <c r="R26" s="14"/>
      <c r="S26" s="14"/>
      <c r="T26" s="14"/>
      <c r="U26" s="14"/>
      <c r="V26" s="14"/>
      <c r="W26" s="24"/>
      <c r="X26" s="14"/>
      <c r="Y26" s="15"/>
      <c r="Z26" s="15"/>
      <c r="AA26" s="55">
        <f t="shared" si="1"/>
        <v>0</v>
      </c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55">
        <f t="shared" si="2"/>
        <v>0</v>
      </c>
      <c r="AN26" s="55">
        <f t="shared" si="3"/>
        <v>0</v>
      </c>
      <c r="AO26" s="55">
        <f t="shared" si="4"/>
        <v>0</v>
      </c>
      <c r="AP26" s="84" t="str">
        <f t="shared" si="5"/>
        <v/>
      </c>
      <c r="AQ26" s="59" t="b">
        <f t="shared" si="6"/>
        <v>0</v>
      </c>
      <c r="AR26" s="59" t="b">
        <f t="shared" si="7"/>
        <v>0</v>
      </c>
      <c r="AS26" s="34" t="str">
        <f t="shared" si="8"/>
        <v/>
      </c>
    </row>
    <row r="27" spans="2:45">
      <c r="B27" s="260"/>
      <c r="C27" s="35"/>
      <c r="D27" s="53"/>
      <c r="E27" s="5"/>
      <c r="F27" s="60"/>
      <c r="G27" s="54" t="e">
        <f>VLOOKUP(F27,Foglio1!$F$2:$G$1509,2,FALSE)</f>
        <v>#N/A</v>
      </c>
      <c r="H27" s="56"/>
      <c r="I27" s="4"/>
      <c r="J27" s="4"/>
      <c r="K27" s="4"/>
      <c r="L27" s="4"/>
      <c r="M27" s="24"/>
      <c r="N27" s="24"/>
      <c r="O27" s="14"/>
      <c r="P27" s="14"/>
      <c r="Q27" s="14"/>
      <c r="R27" s="14"/>
      <c r="S27" s="14"/>
      <c r="T27" s="14"/>
      <c r="U27" s="14"/>
      <c r="V27" s="14"/>
      <c r="W27" s="24"/>
      <c r="X27" s="14"/>
      <c r="Y27" s="15"/>
      <c r="Z27" s="15"/>
      <c r="AA27" s="55">
        <f t="shared" si="1"/>
        <v>0</v>
      </c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55">
        <f t="shared" si="2"/>
        <v>0</v>
      </c>
      <c r="AN27" s="55">
        <f t="shared" si="3"/>
        <v>0</v>
      </c>
      <c r="AO27" s="55">
        <f t="shared" si="4"/>
        <v>0</v>
      </c>
      <c r="AP27" s="84" t="str">
        <f t="shared" si="5"/>
        <v/>
      </c>
      <c r="AQ27" s="59" t="b">
        <f t="shared" si="6"/>
        <v>0</v>
      </c>
      <c r="AR27" s="59" t="b">
        <f t="shared" si="7"/>
        <v>0</v>
      </c>
      <c r="AS27" s="34" t="str">
        <f t="shared" si="8"/>
        <v/>
      </c>
    </row>
    <row r="28" spans="2:45">
      <c r="B28" s="260"/>
      <c r="C28" s="35"/>
      <c r="D28" s="53"/>
      <c r="E28" s="5"/>
      <c r="F28" s="60"/>
      <c r="G28" s="54" t="e">
        <f>VLOOKUP(F28,Foglio1!$F$2:$G$1509,2,FALSE)</f>
        <v>#N/A</v>
      </c>
      <c r="H28" s="56"/>
      <c r="I28" s="4"/>
      <c r="J28" s="4"/>
      <c r="K28" s="4"/>
      <c r="L28" s="4"/>
      <c r="M28" s="24"/>
      <c r="N28" s="24"/>
      <c r="O28" s="14"/>
      <c r="P28" s="14"/>
      <c r="Q28" s="14"/>
      <c r="R28" s="14"/>
      <c r="S28" s="14"/>
      <c r="T28" s="14"/>
      <c r="U28" s="14"/>
      <c r="V28" s="14"/>
      <c r="W28" s="24"/>
      <c r="X28" s="14"/>
      <c r="Y28" s="15"/>
      <c r="Z28" s="15"/>
      <c r="AA28" s="55">
        <f t="shared" si="1"/>
        <v>0</v>
      </c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55">
        <f t="shared" si="2"/>
        <v>0</v>
      </c>
      <c r="AN28" s="55">
        <f t="shared" si="3"/>
        <v>0</v>
      </c>
      <c r="AO28" s="55">
        <f t="shared" si="4"/>
        <v>0</v>
      </c>
      <c r="AP28" s="84" t="str">
        <f t="shared" si="5"/>
        <v/>
      </c>
      <c r="AQ28" s="59" t="b">
        <f t="shared" si="6"/>
        <v>0</v>
      </c>
      <c r="AR28" s="59" t="b">
        <f t="shared" si="7"/>
        <v>0</v>
      </c>
      <c r="AS28" s="34" t="str">
        <f t="shared" si="8"/>
        <v/>
      </c>
    </row>
    <row r="29" spans="2:45">
      <c r="B29" s="260"/>
      <c r="C29" s="35"/>
      <c r="D29" s="53"/>
      <c r="E29" s="5"/>
      <c r="F29" s="60"/>
      <c r="G29" s="54" t="e">
        <f>VLOOKUP(F29,Foglio1!$F$2:$G$1509,2,FALSE)</f>
        <v>#N/A</v>
      </c>
      <c r="H29" s="56"/>
      <c r="I29" s="4"/>
      <c r="J29" s="4"/>
      <c r="K29" s="4"/>
      <c r="L29" s="4"/>
      <c r="M29" s="24"/>
      <c r="N29" s="24"/>
      <c r="O29" s="14"/>
      <c r="P29" s="14"/>
      <c r="Q29" s="14"/>
      <c r="R29" s="14"/>
      <c r="S29" s="14"/>
      <c r="T29" s="14"/>
      <c r="U29" s="14"/>
      <c r="V29" s="14"/>
      <c r="W29" s="24"/>
      <c r="X29" s="14"/>
      <c r="Y29" s="15"/>
      <c r="Z29" s="15"/>
      <c r="AA29" s="55">
        <f t="shared" si="1"/>
        <v>0</v>
      </c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55">
        <f t="shared" si="2"/>
        <v>0</v>
      </c>
      <c r="AN29" s="55">
        <f t="shared" si="3"/>
        <v>0</v>
      </c>
      <c r="AO29" s="55">
        <f t="shared" si="4"/>
        <v>0</v>
      </c>
      <c r="AP29" s="84" t="str">
        <f t="shared" si="5"/>
        <v/>
      </c>
      <c r="AQ29" s="59" t="b">
        <f t="shared" si="6"/>
        <v>0</v>
      </c>
      <c r="AR29" s="59" t="b">
        <f t="shared" si="7"/>
        <v>0</v>
      </c>
      <c r="AS29" s="34" t="str">
        <f t="shared" si="8"/>
        <v/>
      </c>
    </row>
    <row r="30" spans="2:45">
      <c r="B30" s="260"/>
      <c r="C30" s="35"/>
      <c r="D30" s="53"/>
      <c r="E30" s="5"/>
      <c r="F30" s="60"/>
      <c r="G30" s="54" t="e">
        <f>VLOOKUP(F30,Foglio1!$F$2:$G$1509,2,FALSE)</f>
        <v>#N/A</v>
      </c>
      <c r="H30" s="56"/>
      <c r="I30" s="4"/>
      <c r="J30" s="4"/>
      <c r="K30" s="4"/>
      <c r="L30" s="4"/>
      <c r="M30" s="24"/>
      <c r="N30" s="24"/>
      <c r="O30" s="14"/>
      <c r="P30" s="14"/>
      <c r="Q30" s="14"/>
      <c r="R30" s="14"/>
      <c r="S30" s="14"/>
      <c r="T30" s="14"/>
      <c r="U30" s="14"/>
      <c r="V30" s="14"/>
      <c r="W30" s="24"/>
      <c r="X30" s="14"/>
      <c r="Y30" s="15"/>
      <c r="Z30" s="15"/>
      <c r="AA30" s="55">
        <f t="shared" si="1"/>
        <v>0</v>
      </c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55">
        <f t="shared" si="2"/>
        <v>0</v>
      </c>
      <c r="AN30" s="55">
        <f t="shared" si="3"/>
        <v>0</v>
      </c>
      <c r="AO30" s="55">
        <f t="shared" si="4"/>
        <v>0</v>
      </c>
      <c r="AP30" s="84" t="str">
        <f t="shared" si="5"/>
        <v/>
      </c>
      <c r="AQ30" s="59" t="b">
        <f t="shared" si="6"/>
        <v>0</v>
      </c>
      <c r="AR30" s="59" t="b">
        <f t="shared" si="7"/>
        <v>0</v>
      </c>
      <c r="AS30" s="34" t="str">
        <f t="shared" si="8"/>
        <v/>
      </c>
    </row>
    <row r="31" spans="2:45">
      <c r="B31" s="260"/>
      <c r="C31" s="35"/>
      <c r="D31" s="53"/>
      <c r="E31" s="5"/>
      <c r="F31" s="60"/>
      <c r="G31" s="54" t="e">
        <f>VLOOKUP(F31,Foglio1!$F$2:$G$1509,2,FALSE)</f>
        <v>#N/A</v>
      </c>
      <c r="H31" s="56"/>
      <c r="I31" s="4"/>
      <c r="J31" s="4"/>
      <c r="K31" s="4"/>
      <c r="L31" s="4"/>
      <c r="M31" s="24"/>
      <c r="N31" s="24"/>
      <c r="O31" s="14"/>
      <c r="P31" s="14"/>
      <c r="Q31" s="14"/>
      <c r="R31" s="14"/>
      <c r="S31" s="14"/>
      <c r="T31" s="14"/>
      <c r="U31" s="14"/>
      <c r="V31" s="14"/>
      <c r="W31" s="24"/>
      <c r="X31" s="14"/>
      <c r="Y31" s="15"/>
      <c r="Z31" s="15"/>
      <c r="AA31" s="55">
        <f t="shared" si="1"/>
        <v>0</v>
      </c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55">
        <f t="shared" si="2"/>
        <v>0</v>
      </c>
      <c r="AN31" s="55">
        <f t="shared" si="3"/>
        <v>0</v>
      </c>
      <c r="AO31" s="55">
        <f t="shared" si="4"/>
        <v>0</v>
      </c>
      <c r="AP31" s="84" t="str">
        <f t="shared" si="5"/>
        <v/>
      </c>
      <c r="AQ31" s="59" t="b">
        <f t="shared" si="6"/>
        <v>0</v>
      </c>
      <c r="AR31" s="59" t="b">
        <f t="shared" si="7"/>
        <v>0</v>
      </c>
      <c r="AS31" s="34" t="str">
        <f t="shared" si="8"/>
        <v/>
      </c>
    </row>
    <row r="32" spans="2:45">
      <c r="B32" s="260"/>
      <c r="C32" s="35"/>
      <c r="D32" s="53"/>
      <c r="E32" s="5"/>
      <c r="F32" s="60"/>
      <c r="G32" s="54" t="e">
        <f>VLOOKUP(F32,Foglio1!$F$2:$G$1509,2,FALSE)</f>
        <v>#N/A</v>
      </c>
      <c r="H32" s="56"/>
      <c r="I32" s="4"/>
      <c r="J32" s="4"/>
      <c r="K32" s="4"/>
      <c r="L32" s="4"/>
      <c r="M32" s="24"/>
      <c r="N32" s="24"/>
      <c r="O32" s="14"/>
      <c r="P32" s="14"/>
      <c r="Q32" s="14"/>
      <c r="R32" s="14"/>
      <c r="S32" s="14"/>
      <c r="T32" s="14"/>
      <c r="U32" s="14"/>
      <c r="V32" s="14"/>
      <c r="W32" s="24"/>
      <c r="X32" s="14"/>
      <c r="Y32" s="15"/>
      <c r="Z32" s="15"/>
      <c r="AA32" s="55">
        <f t="shared" si="1"/>
        <v>0</v>
      </c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55">
        <f t="shared" si="2"/>
        <v>0</v>
      </c>
      <c r="AN32" s="55">
        <f t="shared" si="3"/>
        <v>0</v>
      </c>
      <c r="AO32" s="55">
        <f t="shared" si="4"/>
        <v>0</v>
      </c>
      <c r="AP32" s="84" t="str">
        <f t="shared" si="5"/>
        <v/>
      </c>
      <c r="AQ32" s="59" t="b">
        <f t="shared" si="6"/>
        <v>0</v>
      </c>
      <c r="AR32" s="59" t="b">
        <f t="shared" si="7"/>
        <v>0</v>
      </c>
      <c r="AS32" s="34" t="str">
        <f t="shared" si="8"/>
        <v/>
      </c>
    </row>
    <row r="33" spans="2:45">
      <c r="B33" s="260"/>
      <c r="C33" s="35"/>
      <c r="D33" s="53"/>
      <c r="E33" s="5"/>
      <c r="F33" s="60"/>
      <c r="G33" s="54" t="e">
        <f>VLOOKUP(F33,Foglio1!$F$2:$G$1509,2,FALSE)</f>
        <v>#N/A</v>
      </c>
      <c r="H33" s="56"/>
      <c r="I33" s="4"/>
      <c r="J33" s="4"/>
      <c r="K33" s="4"/>
      <c r="L33" s="4"/>
      <c r="M33" s="24"/>
      <c r="N33" s="24"/>
      <c r="O33" s="14"/>
      <c r="P33" s="14"/>
      <c r="Q33" s="14"/>
      <c r="R33" s="14"/>
      <c r="S33" s="14"/>
      <c r="T33" s="14"/>
      <c r="U33" s="14"/>
      <c r="V33" s="14"/>
      <c r="W33" s="24"/>
      <c r="X33" s="14"/>
      <c r="Y33" s="15"/>
      <c r="Z33" s="15"/>
      <c r="AA33" s="55">
        <f t="shared" si="1"/>
        <v>0</v>
      </c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55">
        <f t="shared" si="2"/>
        <v>0</v>
      </c>
      <c r="AN33" s="55">
        <f t="shared" si="3"/>
        <v>0</v>
      </c>
      <c r="AO33" s="55">
        <f t="shared" si="4"/>
        <v>0</v>
      </c>
      <c r="AP33" s="84" t="str">
        <f t="shared" si="5"/>
        <v/>
      </c>
      <c r="AQ33" s="59" t="b">
        <f t="shared" si="6"/>
        <v>0</v>
      </c>
      <c r="AR33" s="59" t="b">
        <f t="shared" si="7"/>
        <v>0</v>
      </c>
      <c r="AS33" s="34" t="str">
        <f t="shared" si="8"/>
        <v/>
      </c>
    </row>
    <row r="34" spans="2:45">
      <c r="B34" s="260"/>
      <c r="C34" s="35"/>
      <c r="D34" s="53"/>
      <c r="E34" s="5"/>
      <c r="F34" s="60"/>
      <c r="G34" s="54" t="e">
        <f>VLOOKUP(F34,Foglio1!$F$2:$G$1509,2,FALSE)</f>
        <v>#N/A</v>
      </c>
      <c r="H34" s="56"/>
      <c r="I34" s="4"/>
      <c r="J34" s="4"/>
      <c r="K34" s="4"/>
      <c r="L34" s="4"/>
      <c r="M34" s="24"/>
      <c r="N34" s="24"/>
      <c r="O34" s="14"/>
      <c r="P34" s="14"/>
      <c r="Q34" s="14"/>
      <c r="R34" s="14"/>
      <c r="S34" s="14"/>
      <c r="T34" s="14"/>
      <c r="U34" s="14"/>
      <c r="V34" s="14"/>
      <c r="W34" s="24"/>
      <c r="X34" s="14"/>
      <c r="Y34" s="15"/>
      <c r="Z34" s="15"/>
      <c r="AA34" s="55">
        <f t="shared" si="1"/>
        <v>0</v>
      </c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55">
        <f t="shared" si="2"/>
        <v>0</v>
      </c>
      <c r="AN34" s="55">
        <f t="shared" si="3"/>
        <v>0</v>
      </c>
      <c r="AO34" s="55">
        <f t="shared" si="4"/>
        <v>0</v>
      </c>
      <c r="AP34" s="84" t="str">
        <f t="shared" si="5"/>
        <v/>
      </c>
      <c r="AQ34" s="59" t="b">
        <f t="shared" si="6"/>
        <v>0</v>
      </c>
      <c r="AR34" s="59" t="b">
        <f t="shared" si="7"/>
        <v>0</v>
      </c>
      <c r="AS34" s="34" t="str">
        <f t="shared" si="8"/>
        <v/>
      </c>
    </row>
    <row r="35" spans="2:45">
      <c r="B35" s="260"/>
      <c r="C35" s="35"/>
      <c r="D35" s="53"/>
      <c r="E35" s="5"/>
      <c r="F35" s="60"/>
      <c r="G35" s="54" t="e">
        <f>VLOOKUP(F35,Foglio1!$F$2:$G$1509,2,FALSE)</f>
        <v>#N/A</v>
      </c>
      <c r="H35" s="56"/>
      <c r="I35" s="4"/>
      <c r="J35" s="4"/>
      <c r="K35" s="4"/>
      <c r="L35" s="4"/>
      <c r="M35" s="24"/>
      <c r="N35" s="24"/>
      <c r="O35" s="14"/>
      <c r="P35" s="14"/>
      <c r="Q35" s="14"/>
      <c r="R35" s="14"/>
      <c r="S35" s="14"/>
      <c r="T35" s="14"/>
      <c r="U35" s="14"/>
      <c r="V35" s="14"/>
      <c r="W35" s="24"/>
      <c r="X35" s="14"/>
      <c r="Y35" s="15"/>
      <c r="Z35" s="15"/>
      <c r="AA35" s="55">
        <f t="shared" si="1"/>
        <v>0</v>
      </c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55">
        <f t="shared" si="2"/>
        <v>0</v>
      </c>
      <c r="AN35" s="55">
        <f t="shared" si="3"/>
        <v>0</v>
      </c>
      <c r="AO35" s="55">
        <f t="shared" si="4"/>
        <v>0</v>
      </c>
      <c r="AP35" s="84" t="str">
        <f t="shared" si="5"/>
        <v/>
      </c>
      <c r="AQ35" s="59" t="b">
        <f t="shared" si="6"/>
        <v>0</v>
      </c>
      <c r="AR35" s="59" t="b">
        <f t="shared" si="7"/>
        <v>0</v>
      </c>
      <c r="AS35" s="34" t="str">
        <f t="shared" si="8"/>
        <v/>
      </c>
    </row>
    <row r="36" spans="2:45">
      <c r="B36" s="260"/>
      <c r="C36" s="35"/>
      <c r="D36" s="53"/>
      <c r="E36" s="5"/>
      <c r="F36" s="60"/>
      <c r="G36" s="54" t="e">
        <f>VLOOKUP(F36,Foglio1!$F$2:$G$1509,2,FALSE)</f>
        <v>#N/A</v>
      </c>
      <c r="H36" s="56"/>
      <c r="I36" s="4"/>
      <c r="J36" s="4"/>
      <c r="K36" s="4"/>
      <c r="L36" s="4"/>
      <c r="M36" s="24"/>
      <c r="N36" s="24"/>
      <c r="O36" s="14"/>
      <c r="P36" s="14"/>
      <c r="Q36" s="14"/>
      <c r="R36" s="14"/>
      <c r="S36" s="14"/>
      <c r="T36" s="14"/>
      <c r="U36" s="14"/>
      <c r="V36" s="14"/>
      <c r="W36" s="24"/>
      <c r="X36" s="14"/>
      <c r="Y36" s="15"/>
      <c r="Z36" s="15"/>
      <c r="AA36" s="55">
        <f t="shared" si="1"/>
        <v>0</v>
      </c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55">
        <f t="shared" si="2"/>
        <v>0</v>
      </c>
      <c r="AN36" s="55">
        <f t="shared" si="3"/>
        <v>0</v>
      </c>
      <c r="AO36" s="55">
        <f t="shared" si="4"/>
        <v>0</v>
      </c>
      <c r="AP36" s="84" t="str">
        <f t="shared" si="5"/>
        <v/>
      </c>
      <c r="AQ36" s="59" t="b">
        <f t="shared" si="6"/>
        <v>0</v>
      </c>
      <c r="AR36" s="59" t="b">
        <f t="shared" si="7"/>
        <v>0</v>
      </c>
      <c r="AS36" s="34" t="str">
        <f t="shared" si="8"/>
        <v/>
      </c>
    </row>
    <row r="37" spans="2:45">
      <c r="B37" s="260"/>
      <c r="C37" s="35"/>
      <c r="D37" s="53"/>
      <c r="E37" s="5"/>
      <c r="F37" s="60"/>
      <c r="G37" s="54" t="e">
        <f>VLOOKUP(F37,Foglio1!$F$2:$G$1509,2,FALSE)</f>
        <v>#N/A</v>
      </c>
      <c r="H37" s="56"/>
      <c r="I37" s="4"/>
      <c r="J37" s="4"/>
      <c r="K37" s="4"/>
      <c r="L37" s="4"/>
      <c r="M37" s="24"/>
      <c r="N37" s="24"/>
      <c r="O37" s="14"/>
      <c r="P37" s="14"/>
      <c r="Q37" s="14"/>
      <c r="R37" s="14"/>
      <c r="S37" s="14"/>
      <c r="T37" s="14"/>
      <c r="U37" s="14"/>
      <c r="V37" s="14"/>
      <c r="W37" s="24"/>
      <c r="X37" s="14"/>
      <c r="Y37" s="15"/>
      <c r="Z37" s="15"/>
      <c r="AA37" s="55">
        <f t="shared" si="1"/>
        <v>0</v>
      </c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55">
        <f t="shared" si="2"/>
        <v>0</v>
      </c>
      <c r="AN37" s="55">
        <f t="shared" si="3"/>
        <v>0</v>
      </c>
      <c r="AO37" s="55">
        <f t="shared" si="4"/>
        <v>0</v>
      </c>
      <c r="AP37" s="84" t="str">
        <f t="shared" si="5"/>
        <v/>
      </c>
      <c r="AQ37" s="59" t="b">
        <f t="shared" si="6"/>
        <v>0</v>
      </c>
      <c r="AR37" s="59" t="b">
        <f t="shared" si="7"/>
        <v>0</v>
      </c>
      <c r="AS37" s="34" t="str">
        <f t="shared" si="8"/>
        <v/>
      </c>
    </row>
    <row r="38" spans="2:45">
      <c r="B38" s="260"/>
      <c r="C38" s="35"/>
      <c r="D38" s="53"/>
      <c r="E38" s="5"/>
      <c r="F38" s="60"/>
      <c r="G38" s="54" t="e">
        <f>VLOOKUP(F38,Foglio1!$F$2:$G$1509,2,FALSE)</f>
        <v>#N/A</v>
      </c>
      <c r="H38" s="56"/>
      <c r="I38" s="4"/>
      <c r="J38" s="4"/>
      <c r="K38" s="4"/>
      <c r="L38" s="4"/>
      <c r="M38" s="24"/>
      <c r="N38" s="24"/>
      <c r="O38" s="14"/>
      <c r="P38" s="14"/>
      <c r="Q38" s="14"/>
      <c r="R38" s="14"/>
      <c r="S38" s="14"/>
      <c r="T38" s="14"/>
      <c r="U38" s="14"/>
      <c r="V38" s="14"/>
      <c r="W38" s="24"/>
      <c r="X38" s="14"/>
      <c r="Y38" s="15"/>
      <c r="Z38" s="15"/>
      <c r="AA38" s="55">
        <f t="shared" si="1"/>
        <v>0</v>
      </c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55">
        <f t="shared" si="2"/>
        <v>0</v>
      </c>
      <c r="AN38" s="55">
        <f t="shared" si="3"/>
        <v>0</v>
      </c>
      <c r="AO38" s="55">
        <f t="shared" si="4"/>
        <v>0</v>
      </c>
      <c r="AP38" s="84" t="str">
        <f t="shared" si="5"/>
        <v/>
      </c>
      <c r="AQ38" s="59" t="b">
        <f t="shared" si="6"/>
        <v>0</v>
      </c>
      <c r="AR38" s="59" t="b">
        <f t="shared" si="7"/>
        <v>0</v>
      </c>
      <c r="AS38" s="34" t="str">
        <f t="shared" si="8"/>
        <v/>
      </c>
    </row>
    <row r="39" spans="2:45">
      <c r="B39" s="260"/>
      <c r="C39" s="35"/>
      <c r="D39" s="53"/>
      <c r="E39" s="5"/>
      <c r="F39" s="60"/>
      <c r="G39" s="54" t="e">
        <f>VLOOKUP(F39,Foglio1!$F$2:$G$1509,2,FALSE)</f>
        <v>#N/A</v>
      </c>
      <c r="H39" s="56"/>
      <c r="I39" s="4"/>
      <c r="J39" s="4"/>
      <c r="K39" s="4"/>
      <c r="L39" s="4"/>
      <c r="M39" s="24"/>
      <c r="N39" s="24"/>
      <c r="O39" s="14"/>
      <c r="P39" s="14"/>
      <c r="Q39" s="14"/>
      <c r="R39" s="14"/>
      <c r="S39" s="14"/>
      <c r="T39" s="14"/>
      <c r="U39" s="14"/>
      <c r="V39" s="14"/>
      <c r="W39" s="24"/>
      <c r="X39" s="14"/>
      <c r="Y39" s="15"/>
      <c r="Z39" s="15"/>
      <c r="AA39" s="55">
        <f t="shared" si="1"/>
        <v>0</v>
      </c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55">
        <f t="shared" si="2"/>
        <v>0</v>
      </c>
      <c r="AN39" s="55">
        <f t="shared" si="3"/>
        <v>0</v>
      </c>
      <c r="AO39" s="55">
        <f t="shared" si="4"/>
        <v>0</v>
      </c>
      <c r="AP39" s="84" t="str">
        <f t="shared" si="5"/>
        <v/>
      </c>
      <c r="AQ39" s="59" t="b">
        <f t="shared" si="6"/>
        <v>0</v>
      </c>
      <c r="AR39" s="59" t="b">
        <f t="shared" si="7"/>
        <v>0</v>
      </c>
      <c r="AS39" s="34" t="str">
        <f t="shared" si="8"/>
        <v/>
      </c>
    </row>
    <row r="40" spans="2:45">
      <c r="B40" s="260"/>
      <c r="C40" s="35"/>
      <c r="D40" s="53"/>
      <c r="E40" s="5"/>
      <c r="F40" s="60"/>
      <c r="G40" s="54" t="e">
        <f>VLOOKUP(F40,Foglio1!$F$2:$G$1509,2,FALSE)</f>
        <v>#N/A</v>
      </c>
      <c r="H40" s="56"/>
      <c r="I40" s="4"/>
      <c r="J40" s="4"/>
      <c r="K40" s="4"/>
      <c r="L40" s="4"/>
      <c r="M40" s="24"/>
      <c r="N40" s="24"/>
      <c r="O40" s="14"/>
      <c r="P40" s="14"/>
      <c r="Q40" s="14"/>
      <c r="R40" s="14"/>
      <c r="S40" s="14"/>
      <c r="T40" s="14"/>
      <c r="U40" s="14"/>
      <c r="V40" s="14"/>
      <c r="W40" s="24"/>
      <c r="X40" s="14"/>
      <c r="Y40" s="15"/>
      <c r="Z40" s="15"/>
      <c r="AA40" s="55">
        <f t="shared" si="1"/>
        <v>0</v>
      </c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55">
        <f t="shared" si="2"/>
        <v>0</v>
      </c>
      <c r="AN40" s="55">
        <f t="shared" si="3"/>
        <v>0</v>
      </c>
      <c r="AO40" s="55">
        <f t="shared" si="4"/>
        <v>0</v>
      </c>
      <c r="AP40" s="84" t="str">
        <f t="shared" si="5"/>
        <v/>
      </c>
      <c r="AQ40" s="59" t="b">
        <f t="shared" si="6"/>
        <v>0</v>
      </c>
      <c r="AR40" s="59" t="b">
        <f t="shared" si="7"/>
        <v>0</v>
      </c>
      <c r="AS40" s="34" t="str">
        <f t="shared" si="8"/>
        <v/>
      </c>
    </row>
    <row r="41" spans="2:45">
      <c r="B41" s="260"/>
      <c r="C41" s="35"/>
      <c r="D41" s="53"/>
      <c r="E41" s="5"/>
      <c r="F41" s="60"/>
      <c r="G41" s="54" t="e">
        <f>VLOOKUP(F41,Foglio1!$F$2:$G$1509,2,FALSE)</f>
        <v>#N/A</v>
      </c>
      <c r="H41" s="56"/>
      <c r="I41" s="4"/>
      <c r="J41" s="4"/>
      <c r="K41" s="4"/>
      <c r="L41" s="4"/>
      <c r="M41" s="24"/>
      <c r="N41" s="24"/>
      <c r="O41" s="14"/>
      <c r="P41" s="14"/>
      <c r="Q41" s="14"/>
      <c r="R41" s="14"/>
      <c r="S41" s="14"/>
      <c r="T41" s="14"/>
      <c r="U41" s="14"/>
      <c r="V41" s="14"/>
      <c r="W41" s="24"/>
      <c r="X41" s="14"/>
      <c r="Y41" s="15"/>
      <c r="Z41" s="15"/>
      <c r="AA41" s="55">
        <f t="shared" si="1"/>
        <v>0</v>
      </c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55">
        <f t="shared" si="2"/>
        <v>0</v>
      </c>
      <c r="AN41" s="55">
        <f t="shared" si="3"/>
        <v>0</v>
      </c>
      <c r="AO41" s="55">
        <f t="shared" si="4"/>
        <v>0</v>
      </c>
      <c r="AP41" s="84" t="str">
        <f t="shared" si="5"/>
        <v/>
      </c>
      <c r="AQ41" s="59" t="b">
        <f t="shared" si="6"/>
        <v>0</v>
      </c>
      <c r="AR41" s="59" t="b">
        <f t="shared" si="7"/>
        <v>0</v>
      </c>
      <c r="AS41" s="34" t="str">
        <f t="shared" si="8"/>
        <v/>
      </c>
    </row>
    <row r="42" spans="2:45">
      <c r="B42" s="260"/>
      <c r="C42" s="35"/>
      <c r="D42" s="53"/>
      <c r="E42" s="5"/>
      <c r="F42" s="60"/>
      <c r="G42" s="54" t="e">
        <f>VLOOKUP(F42,Foglio1!$F$2:$G$1509,2,FALSE)</f>
        <v>#N/A</v>
      </c>
      <c r="H42" s="56"/>
      <c r="I42" s="4"/>
      <c r="J42" s="4"/>
      <c r="K42" s="4"/>
      <c r="L42" s="4"/>
      <c r="M42" s="24"/>
      <c r="N42" s="24"/>
      <c r="O42" s="14"/>
      <c r="P42" s="14"/>
      <c r="Q42" s="14"/>
      <c r="R42" s="14"/>
      <c r="S42" s="14"/>
      <c r="T42" s="14"/>
      <c r="U42" s="14"/>
      <c r="V42" s="14"/>
      <c r="W42" s="24"/>
      <c r="X42" s="14"/>
      <c r="Y42" s="15"/>
      <c r="Z42" s="15"/>
      <c r="AA42" s="55">
        <f t="shared" si="1"/>
        <v>0</v>
      </c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55">
        <f t="shared" si="2"/>
        <v>0</v>
      </c>
      <c r="AN42" s="55">
        <f t="shared" si="3"/>
        <v>0</v>
      </c>
      <c r="AO42" s="55">
        <f t="shared" si="4"/>
        <v>0</v>
      </c>
      <c r="AP42" s="84" t="str">
        <f t="shared" si="5"/>
        <v/>
      </c>
      <c r="AQ42" s="59" t="b">
        <f t="shared" si="6"/>
        <v>0</v>
      </c>
      <c r="AR42" s="59" t="b">
        <f t="shared" si="7"/>
        <v>0</v>
      </c>
      <c r="AS42" s="34" t="str">
        <f t="shared" si="8"/>
        <v/>
      </c>
    </row>
    <row r="43" spans="2:45">
      <c r="B43" s="260"/>
      <c r="C43" s="35"/>
      <c r="D43" s="53"/>
      <c r="E43" s="5"/>
      <c r="F43" s="60"/>
      <c r="G43" s="54" t="e">
        <f>VLOOKUP(F43,Foglio1!$F$2:$G$1509,2,FALSE)</f>
        <v>#N/A</v>
      </c>
      <c r="H43" s="56"/>
      <c r="I43" s="4"/>
      <c r="J43" s="4"/>
      <c r="K43" s="4"/>
      <c r="L43" s="4"/>
      <c r="M43" s="24"/>
      <c r="N43" s="24"/>
      <c r="O43" s="14"/>
      <c r="P43" s="14"/>
      <c r="Q43" s="14"/>
      <c r="R43" s="14"/>
      <c r="S43" s="14"/>
      <c r="T43" s="14"/>
      <c r="U43" s="14"/>
      <c r="V43" s="14"/>
      <c r="W43" s="24"/>
      <c r="X43" s="14"/>
      <c r="Y43" s="15"/>
      <c r="Z43" s="15"/>
      <c r="AA43" s="55">
        <f t="shared" si="1"/>
        <v>0</v>
      </c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55">
        <f t="shared" si="2"/>
        <v>0</v>
      </c>
      <c r="AN43" s="55">
        <f t="shared" si="3"/>
        <v>0</v>
      </c>
      <c r="AO43" s="55">
        <f t="shared" si="4"/>
        <v>0</v>
      </c>
      <c r="AP43" s="84" t="str">
        <f t="shared" si="5"/>
        <v/>
      </c>
      <c r="AQ43" s="59" t="b">
        <f t="shared" si="6"/>
        <v>0</v>
      </c>
      <c r="AR43" s="59" t="b">
        <f t="shared" si="7"/>
        <v>0</v>
      </c>
      <c r="AS43" s="34" t="str">
        <f t="shared" si="8"/>
        <v/>
      </c>
    </row>
    <row r="44" spans="2:45">
      <c r="B44" s="260"/>
      <c r="C44" s="35"/>
      <c r="D44" s="53"/>
      <c r="E44" s="5"/>
      <c r="F44" s="60"/>
      <c r="G44" s="54" t="e">
        <f>VLOOKUP(F44,Foglio1!$F$2:$G$1509,2,FALSE)</f>
        <v>#N/A</v>
      </c>
      <c r="H44" s="56"/>
      <c r="I44" s="4"/>
      <c r="J44" s="4"/>
      <c r="K44" s="4"/>
      <c r="L44" s="4"/>
      <c r="M44" s="24"/>
      <c r="N44" s="24"/>
      <c r="O44" s="14"/>
      <c r="P44" s="14"/>
      <c r="Q44" s="14"/>
      <c r="R44" s="14"/>
      <c r="S44" s="14"/>
      <c r="T44" s="14"/>
      <c r="U44" s="14"/>
      <c r="V44" s="14"/>
      <c r="W44" s="24"/>
      <c r="X44" s="14"/>
      <c r="Y44" s="15"/>
      <c r="Z44" s="15"/>
      <c r="AA44" s="55">
        <f t="shared" si="1"/>
        <v>0</v>
      </c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55">
        <f t="shared" si="2"/>
        <v>0</v>
      </c>
      <c r="AN44" s="55">
        <f t="shared" si="3"/>
        <v>0</v>
      </c>
      <c r="AO44" s="55">
        <f t="shared" si="4"/>
        <v>0</v>
      </c>
      <c r="AP44" s="84" t="str">
        <f t="shared" si="5"/>
        <v/>
      </c>
      <c r="AQ44" s="59" t="b">
        <f t="shared" si="6"/>
        <v>0</v>
      </c>
      <c r="AR44" s="59" t="b">
        <f t="shared" si="7"/>
        <v>0</v>
      </c>
      <c r="AS44" s="34" t="str">
        <f t="shared" si="8"/>
        <v/>
      </c>
    </row>
    <row r="45" spans="2:45">
      <c r="B45" s="260"/>
      <c r="C45" s="35"/>
      <c r="D45" s="53"/>
      <c r="E45" s="5"/>
      <c r="F45" s="60"/>
      <c r="G45" s="54" t="e">
        <f>VLOOKUP(F45,Foglio1!$F$2:$G$1509,2,FALSE)</f>
        <v>#N/A</v>
      </c>
      <c r="H45" s="56"/>
      <c r="I45" s="4"/>
      <c r="J45" s="4"/>
      <c r="K45" s="4"/>
      <c r="L45" s="4"/>
      <c r="M45" s="24"/>
      <c r="N45" s="24"/>
      <c r="O45" s="14"/>
      <c r="P45" s="14"/>
      <c r="Q45" s="14"/>
      <c r="R45" s="14"/>
      <c r="S45" s="14"/>
      <c r="T45" s="14"/>
      <c r="U45" s="14"/>
      <c r="V45" s="14"/>
      <c r="W45" s="24"/>
      <c r="X45" s="14"/>
      <c r="Y45" s="15"/>
      <c r="Z45" s="15"/>
      <c r="AA45" s="55">
        <f t="shared" si="1"/>
        <v>0</v>
      </c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55">
        <f t="shared" si="2"/>
        <v>0</v>
      </c>
      <c r="AN45" s="55">
        <f t="shared" si="3"/>
        <v>0</v>
      </c>
      <c r="AO45" s="55">
        <f t="shared" si="4"/>
        <v>0</v>
      </c>
      <c r="AP45" s="84" t="str">
        <f t="shared" si="5"/>
        <v/>
      </c>
      <c r="AQ45" s="59" t="b">
        <f t="shared" si="6"/>
        <v>0</v>
      </c>
      <c r="AR45" s="59" t="b">
        <f t="shared" si="7"/>
        <v>0</v>
      </c>
      <c r="AS45" s="34" t="str">
        <f t="shared" si="8"/>
        <v/>
      </c>
    </row>
    <row r="46" spans="2:45">
      <c r="B46" s="260"/>
      <c r="C46" s="35"/>
      <c r="D46" s="53"/>
      <c r="E46" s="5"/>
      <c r="F46" s="60"/>
      <c r="G46" s="54" t="e">
        <f>VLOOKUP(F46,Foglio1!$F$2:$G$1509,2,FALSE)</f>
        <v>#N/A</v>
      </c>
      <c r="H46" s="56"/>
      <c r="I46" s="4"/>
      <c r="J46" s="4"/>
      <c r="K46" s="4"/>
      <c r="L46" s="4"/>
      <c r="M46" s="24"/>
      <c r="N46" s="24"/>
      <c r="O46" s="14"/>
      <c r="P46" s="14"/>
      <c r="Q46" s="14"/>
      <c r="R46" s="14"/>
      <c r="S46" s="14"/>
      <c r="T46" s="14"/>
      <c r="U46" s="14"/>
      <c r="V46" s="14"/>
      <c r="W46" s="24"/>
      <c r="X46" s="14"/>
      <c r="Y46" s="15"/>
      <c r="Z46" s="15"/>
      <c r="AA46" s="55">
        <f t="shared" si="1"/>
        <v>0</v>
      </c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55">
        <f t="shared" si="2"/>
        <v>0</v>
      </c>
      <c r="AN46" s="55">
        <f t="shared" si="3"/>
        <v>0</v>
      </c>
      <c r="AO46" s="55">
        <f t="shared" si="4"/>
        <v>0</v>
      </c>
      <c r="AP46" s="84" t="str">
        <f t="shared" si="5"/>
        <v/>
      </c>
      <c r="AQ46" s="59" t="b">
        <f t="shared" si="6"/>
        <v>0</v>
      </c>
      <c r="AR46" s="59" t="b">
        <f t="shared" si="7"/>
        <v>0</v>
      </c>
      <c r="AS46" s="34" t="str">
        <f t="shared" si="8"/>
        <v/>
      </c>
    </row>
    <row r="47" spans="2:45">
      <c r="B47" s="260"/>
      <c r="C47" s="35"/>
      <c r="D47" s="53"/>
      <c r="E47" s="5"/>
      <c r="F47" s="60"/>
      <c r="G47" s="54" t="e">
        <f>VLOOKUP(F47,Foglio1!$F$2:$G$1509,2,FALSE)</f>
        <v>#N/A</v>
      </c>
      <c r="H47" s="56"/>
      <c r="I47" s="4"/>
      <c r="J47" s="4"/>
      <c r="K47" s="4"/>
      <c r="L47" s="4"/>
      <c r="M47" s="24"/>
      <c r="N47" s="24"/>
      <c r="O47" s="14"/>
      <c r="P47" s="14"/>
      <c r="Q47" s="14"/>
      <c r="R47" s="14"/>
      <c r="S47" s="14"/>
      <c r="T47" s="14"/>
      <c r="U47" s="14"/>
      <c r="V47" s="14"/>
      <c r="W47" s="24"/>
      <c r="X47" s="14"/>
      <c r="Y47" s="15"/>
      <c r="Z47" s="15"/>
      <c r="AA47" s="55">
        <f t="shared" si="1"/>
        <v>0</v>
      </c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55">
        <f t="shared" si="2"/>
        <v>0</v>
      </c>
      <c r="AN47" s="55">
        <f t="shared" si="3"/>
        <v>0</v>
      </c>
      <c r="AO47" s="55">
        <f t="shared" si="4"/>
        <v>0</v>
      </c>
      <c r="AP47" s="84" t="str">
        <f t="shared" si="5"/>
        <v/>
      </c>
      <c r="AQ47" s="59" t="b">
        <f t="shared" si="6"/>
        <v>0</v>
      </c>
      <c r="AR47" s="59" t="b">
        <f t="shared" si="7"/>
        <v>0</v>
      </c>
      <c r="AS47" s="34" t="str">
        <f t="shared" si="8"/>
        <v/>
      </c>
    </row>
    <row r="48" spans="2:45">
      <c r="B48" s="260"/>
      <c r="C48" s="35"/>
      <c r="D48" s="53"/>
      <c r="E48" s="5"/>
      <c r="F48" s="60"/>
      <c r="G48" s="54" t="e">
        <f>VLOOKUP(F48,Foglio1!$F$2:$G$1509,2,FALSE)</f>
        <v>#N/A</v>
      </c>
      <c r="H48" s="56"/>
      <c r="I48" s="4"/>
      <c r="J48" s="4"/>
      <c r="K48" s="4"/>
      <c r="L48" s="4"/>
      <c r="M48" s="24"/>
      <c r="N48" s="24"/>
      <c r="O48" s="14"/>
      <c r="P48" s="14"/>
      <c r="Q48" s="14"/>
      <c r="R48" s="14"/>
      <c r="S48" s="14"/>
      <c r="T48" s="14"/>
      <c r="U48" s="14"/>
      <c r="V48" s="14"/>
      <c r="W48" s="24"/>
      <c r="X48" s="14"/>
      <c r="Y48" s="15"/>
      <c r="Z48" s="15"/>
      <c r="AA48" s="55">
        <f t="shared" si="1"/>
        <v>0</v>
      </c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55">
        <f t="shared" si="2"/>
        <v>0</v>
      </c>
      <c r="AN48" s="55">
        <f t="shared" si="3"/>
        <v>0</v>
      </c>
      <c r="AO48" s="55">
        <f t="shared" si="4"/>
        <v>0</v>
      </c>
      <c r="AP48" s="84" t="str">
        <f t="shared" si="5"/>
        <v/>
      </c>
      <c r="AQ48" s="59" t="b">
        <f t="shared" si="6"/>
        <v>0</v>
      </c>
      <c r="AR48" s="59" t="b">
        <f t="shared" si="7"/>
        <v>0</v>
      </c>
      <c r="AS48" s="34" t="str">
        <f t="shared" si="8"/>
        <v/>
      </c>
    </row>
    <row r="49" spans="2:45">
      <c r="B49" s="260"/>
      <c r="C49" s="35"/>
      <c r="D49" s="53"/>
      <c r="E49" s="5"/>
      <c r="F49" s="60"/>
      <c r="G49" s="54" t="e">
        <f>VLOOKUP(F49,Foglio1!$F$2:$G$1509,2,FALSE)</f>
        <v>#N/A</v>
      </c>
      <c r="H49" s="56"/>
      <c r="I49" s="4"/>
      <c r="J49" s="4"/>
      <c r="K49" s="4"/>
      <c r="L49" s="4"/>
      <c r="M49" s="24"/>
      <c r="N49" s="24"/>
      <c r="O49" s="14"/>
      <c r="P49" s="14"/>
      <c r="Q49" s="14"/>
      <c r="R49" s="14"/>
      <c r="S49" s="14"/>
      <c r="T49" s="14"/>
      <c r="U49" s="14"/>
      <c r="V49" s="14"/>
      <c r="W49" s="24"/>
      <c r="X49" s="14"/>
      <c r="Y49" s="15"/>
      <c r="Z49" s="15"/>
      <c r="AA49" s="55">
        <f t="shared" si="1"/>
        <v>0</v>
      </c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55">
        <f t="shared" si="2"/>
        <v>0</v>
      </c>
      <c r="AN49" s="55">
        <f t="shared" si="3"/>
        <v>0</v>
      </c>
      <c r="AO49" s="55">
        <f t="shared" si="4"/>
        <v>0</v>
      </c>
      <c r="AP49" s="84" t="str">
        <f t="shared" si="5"/>
        <v/>
      </c>
      <c r="AQ49" s="59" t="b">
        <f t="shared" si="6"/>
        <v>0</v>
      </c>
      <c r="AR49" s="59" t="b">
        <f t="shared" si="7"/>
        <v>0</v>
      </c>
      <c r="AS49" s="34" t="str">
        <f t="shared" si="8"/>
        <v/>
      </c>
    </row>
    <row r="50" spans="2:45">
      <c r="B50" s="260"/>
      <c r="C50" s="35"/>
      <c r="D50" s="53"/>
      <c r="E50" s="5"/>
      <c r="F50" s="60"/>
      <c r="G50" s="54" t="e">
        <f>VLOOKUP(F50,Foglio1!$F$2:$G$1509,2,FALSE)</f>
        <v>#N/A</v>
      </c>
      <c r="H50" s="56"/>
      <c r="I50" s="4"/>
      <c r="J50" s="4"/>
      <c r="K50" s="4"/>
      <c r="L50" s="4"/>
      <c r="M50" s="24"/>
      <c r="N50" s="24"/>
      <c r="O50" s="14"/>
      <c r="P50" s="14"/>
      <c r="Q50" s="14"/>
      <c r="R50" s="14"/>
      <c r="S50" s="14"/>
      <c r="T50" s="14"/>
      <c r="U50" s="14"/>
      <c r="V50" s="14"/>
      <c r="W50" s="24"/>
      <c r="X50" s="14"/>
      <c r="Y50" s="15"/>
      <c r="Z50" s="15"/>
      <c r="AA50" s="55">
        <f t="shared" si="1"/>
        <v>0</v>
      </c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55">
        <f t="shared" si="2"/>
        <v>0</v>
      </c>
      <c r="AN50" s="55">
        <f t="shared" si="3"/>
        <v>0</v>
      </c>
      <c r="AO50" s="55">
        <f t="shared" si="4"/>
        <v>0</v>
      </c>
      <c r="AP50" s="84" t="str">
        <f t="shared" si="5"/>
        <v/>
      </c>
      <c r="AQ50" s="59" t="b">
        <f t="shared" si="6"/>
        <v>0</v>
      </c>
      <c r="AR50" s="59" t="b">
        <f t="shared" si="7"/>
        <v>0</v>
      </c>
      <c r="AS50" s="34" t="str">
        <f t="shared" si="8"/>
        <v/>
      </c>
    </row>
    <row r="51" spans="2:45">
      <c r="B51" s="260"/>
      <c r="C51" s="35"/>
      <c r="D51" s="53"/>
      <c r="E51" s="5"/>
      <c r="F51" s="60"/>
      <c r="G51" s="54" t="e">
        <f>VLOOKUP(F51,Foglio1!$F$2:$G$1509,2,FALSE)</f>
        <v>#N/A</v>
      </c>
      <c r="H51" s="56"/>
      <c r="I51" s="4"/>
      <c r="J51" s="4"/>
      <c r="K51" s="4"/>
      <c r="L51" s="4"/>
      <c r="M51" s="24"/>
      <c r="N51" s="24"/>
      <c r="O51" s="14"/>
      <c r="P51" s="14"/>
      <c r="Q51" s="14"/>
      <c r="R51" s="14"/>
      <c r="S51" s="14"/>
      <c r="T51" s="14"/>
      <c r="U51" s="14"/>
      <c r="V51" s="14"/>
      <c r="W51" s="24"/>
      <c r="X51" s="14"/>
      <c r="Y51" s="15"/>
      <c r="Z51" s="15"/>
      <c r="AA51" s="55">
        <f t="shared" si="1"/>
        <v>0</v>
      </c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55">
        <f t="shared" si="2"/>
        <v>0</v>
      </c>
      <c r="AN51" s="55">
        <f t="shared" si="3"/>
        <v>0</v>
      </c>
      <c r="AO51" s="55">
        <f t="shared" si="4"/>
        <v>0</v>
      </c>
      <c r="AP51" s="84" t="str">
        <f t="shared" si="5"/>
        <v/>
      </c>
      <c r="AQ51" s="59" t="b">
        <f t="shared" si="6"/>
        <v>0</v>
      </c>
      <c r="AR51" s="59" t="b">
        <f t="shared" si="7"/>
        <v>0</v>
      </c>
      <c r="AS51" s="34" t="str">
        <f t="shared" si="8"/>
        <v/>
      </c>
    </row>
    <row r="52" spans="2:45">
      <c r="B52" s="260"/>
      <c r="C52" s="35"/>
      <c r="D52" s="53"/>
      <c r="E52" s="5"/>
      <c r="F52" s="60"/>
      <c r="G52" s="54" t="e">
        <f>VLOOKUP(F52,Foglio1!$F$2:$G$1509,2,FALSE)</f>
        <v>#N/A</v>
      </c>
      <c r="H52" s="56"/>
      <c r="I52" s="4"/>
      <c r="J52" s="4"/>
      <c r="K52" s="4"/>
      <c r="L52" s="4"/>
      <c r="M52" s="24"/>
      <c r="N52" s="24"/>
      <c r="O52" s="14"/>
      <c r="P52" s="14"/>
      <c r="Q52" s="14"/>
      <c r="R52" s="14"/>
      <c r="S52" s="14"/>
      <c r="T52" s="14"/>
      <c r="U52" s="14"/>
      <c r="V52" s="14"/>
      <c r="W52" s="24"/>
      <c r="X52" s="14"/>
      <c r="Y52" s="15"/>
      <c r="Z52" s="15"/>
      <c r="AA52" s="55">
        <f t="shared" si="1"/>
        <v>0</v>
      </c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55">
        <f t="shared" si="2"/>
        <v>0</v>
      </c>
      <c r="AN52" s="55">
        <f t="shared" si="3"/>
        <v>0</v>
      </c>
      <c r="AO52" s="55">
        <f t="shared" si="4"/>
        <v>0</v>
      </c>
      <c r="AP52" s="84" t="str">
        <f t="shared" si="5"/>
        <v/>
      </c>
      <c r="AQ52" s="59" t="b">
        <f t="shared" si="6"/>
        <v>0</v>
      </c>
      <c r="AR52" s="59" t="b">
        <f t="shared" si="7"/>
        <v>0</v>
      </c>
      <c r="AS52" s="34" t="str">
        <f t="shared" si="8"/>
        <v/>
      </c>
    </row>
    <row r="53" spans="2:45">
      <c r="B53" s="260"/>
      <c r="C53" s="35"/>
      <c r="D53" s="53"/>
      <c r="E53" s="5"/>
      <c r="F53" s="60"/>
      <c r="G53" s="54" t="e">
        <f>VLOOKUP(F53,Foglio1!$F$2:$G$1509,2,FALSE)</f>
        <v>#N/A</v>
      </c>
      <c r="H53" s="56"/>
      <c r="I53" s="4"/>
      <c r="J53" s="4"/>
      <c r="K53" s="4"/>
      <c r="L53" s="4"/>
      <c r="M53" s="24"/>
      <c r="N53" s="24"/>
      <c r="O53" s="14"/>
      <c r="P53" s="14"/>
      <c r="Q53" s="14"/>
      <c r="R53" s="14"/>
      <c r="S53" s="14"/>
      <c r="T53" s="14"/>
      <c r="U53" s="14"/>
      <c r="V53" s="14"/>
      <c r="W53" s="24"/>
      <c r="X53" s="14"/>
      <c r="Y53" s="15"/>
      <c r="Z53" s="15"/>
      <c r="AA53" s="55">
        <f t="shared" si="1"/>
        <v>0</v>
      </c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55">
        <f t="shared" si="2"/>
        <v>0</v>
      </c>
      <c r="AN53" s="55">
        <f t="shared" si="3"/>
        <v>0</v>
      </c>
      <c r="AO53" s="55">
        <f t="shared" si="4"/>
        <v>0</v>
      </c>
      <c r="AP53" s="84" t="str">
        <f t="shared" si="5"/>
        <v/>
      </c>
      <c r="AQ53" s="59" t="b">
        <f t="shared" si="6"/>
        <v>0</v>
      </c>
      <c r="AR53" s="59" t="b">
        <f t="shared" si="7"/>
        <v>0</v>
      </c>
      <c r="AS53" s="34" t="str">
        <f t="shared" si="8"/>
        <v/>
      </c>
    </row>
    <row r="54" spans="2:45">
      <c r="B54" s="260"/>
      <c r="C54" s="35"/>
      <c r="D54" s="53"/>
      <c r="E54" s="5"/>
      <c r="F54" s="60"/>
      <c r="G54" s="54" t="e">
        <f>VLOOKUP(F54,Foglio1!$F$2:$G$1509,2,FALSE)</f>
        <v>#N/A</v>
      </c>
      <c r="H54" s="56"/>
      <c r="I54" s="4"/>
      <c r="J54" s="4"/>
      <c r="K54" s="4"/>
      <c r="L54" s="4"/>
      <c r="M54" s="24"/>
      <c r="N54" s="24"/>
      <c r="O54" s="14"/>
      <c r="P54" s="14"/>
      <c r="Q54" s="14"/>
      <c r="R54" s="14"/>
      <c r="S54" s="14"/>
      <c r="T54" s="14"/>
      <c r="U54" s="14"/>
      <c r="V54" s="14"/>
      <c r="W54" s="24"/>
      <c r="X54" s="14"/>
      <c r="Y54" s="15"/>
      <c r="Z54" s="15"/>
      <c r="AA54" s="55">
        <f t="shared" si="1"/>
        <v>0</v>
      </c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55">
        <f t="shared" si="2"/>
        <v>0</v>
      </c>
      <c r="AN54" s="55">
        <f t="shared" si="3"/>
        <v>0</v>
      </c>
      <c r="AO54" s="55">
        <f t="shared" si="4"/>
        <v>0</v>
      </c>
      <c r="AP54" s="84" t="str">
        <f t="shared" si="5"/>
        <v/>
      </c>
      <c r="AQ54" s="59" t="b">
        <f t="shared" si="6"/>
        <v>0</v>
      </c>
      <c r="AR54" s="59" t="b">
        <f t="shared" si="7"/>
        <v>0</v>
      </c>
      <c r="AS54" s="34" t="str">
        <f t="shared" si="8"/>
        <v/>
      </c>
    </row>
    <row r="55" spans="2:45">
      <c r="B55" s="260"/>
      <c r="C55" s="35"/>
      <c r="D55" s="53"/>
      <c r="E55" s="5"/>
      <c r="F55" s="60"/>
      <c r="G55" s="54" t="e">
        <f>VLOOKUP(F55,Foglio1!$F$2:$G$1509,2,FALSE)</f>
        <v>#N/A</v>
      </c>
      <c r="H55" s="56"/>
      <c r="I55" s="4"/>
      <c r="J55" s="4"/>
      <c r="K55" s="4"/>
      <c r="L55" s="4"/>
      <c r="M55" s="24"/>
      <c r="N55" s="24"/>
      <c r="O55" s="14"/>
      <c r="P55" s="14"/>
      <c r="Q55" s="14"/>
      <c r="R55" s="14"/>
      <c r="S55" s="14"/>
      <c r="T55" s="14"/>
      <c r="U55" s="14"/>
      <c r="V55" s="14"/>
      <c r="W55" s="24"/>
      <c r="X55" s="14"/>
      <c r="Y55" s="15"/>
      <c r="Z55" s="15"/>
      <c r="AA55" s="55">
        <f t="shared" si="1"/>
        <v>0</v>
      </c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55">
        <f t="shared" si="2"/>
        <v>0</v>
      </c>
      <c r="AN55" s="55">
        <f t="shared" si="3"/>
        <v>0</v>
      </c>
      <c r="AO55" s="55">
        <f t="shared" si="4"/>
        <v>0</v>
      </c>
      <c r="AP55" s="84" t="str">
        <f t="shared" si="5"/>
        <v/>
      </c>
      <c r="AQ55" s="59" t="b">
        <f t="shared" si="6"/>
        <v>0</v>
      </c>
      <c r="AR55" s="59" t="b">
        <f t="shared" si="7"/>
        <v>0</v>
      </c>
      <c r="AS55" s="34" t="str">
        <f t="shared" si="8"/>
        <v/>
      </c>
    </row>
    <row r="56" spans="2:45">
      <c r="B56" s="260"/>
      <c r="C56" s="35"/>
      <c r="D56" s="53"/>
      <c r="E56" s="5"/>
      <c r="F56" s="60"/>
      <c r="G56" s="54" t="e">
        <f>VLOOKUP(F56,Foglio1!$F$2:$G$1509,2,FALSE)</f>
        <v>#N/A</v>
      </c>
      <c r="H56" s="56"/>
      <c r="I56" s="4"/>
      <c r="J56" s="4"/>
      <c r="K56" s="4"/>
      <c r="L56" s="4"/>
      <c r="M56" s="24"/>
      <c r="N56" s="24"/>
      <c r="O56" s="14"/>
      <c r="P56" s="14"/>
      <c r="Q56" s="14"/>
      <c r="R56" s="14"/>
      <c r="S56" s="14"/>
      <c r="T56" s="14"/>
      <c r="U56" s="14"/>
      <c r="V56" s="14"/>
      <c r="W56" s="24"/>
      <c r="X56" s="14"/>
      <c r="Y56" s="15"/>
      <c r="Z56" s="15"/>
      <c r="AA56" s="55">
        <f t="shared" si="1"/>
        <v>0</v>
      </c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55">
        <f t="shared" si="2"/>
        <v>0</v>
      </c>
      <c r="AN56" s="55">
        <f t="shared" si="3"/>
        <v>0</v>
      </c>
      <c r="AO56" s="55">
        <f t="shared" si="4"/>
        <v>0</v>
      </c>
      <c r="AP56" s="84" t="str">
        <f t="shared" si="5"/>
        <v/>
      </c>
      <c r="AQ56" s="59" t="b">
        <f t="shared" si="6"/>
        <v>0</v>
      </c>
      <c r="AR56" s="59" t="b">
        <f t="shared" si="7"/>
        <v>0</v>
      </c>
      <c r="AS56" s="34" t="str">
        <f t="shared" si="8"/>
        <v/>
      </c>
    </row>
    <row r="57" spans="2:45">
      <c r="B57" s="260"/>
      <c r="C57" s="35"/>
      <c r="D57" s="53"/>
      <c r="E57" s="5"/>
      <c r="F57" s="60"/>
      <c r="G57" s="54" t="e">
        <f>VLOOKUP(F57,Foglio1!$F$2:$G$1509,2,FALSE)</f>
        <v>#N/A</v>
      </c>
      <c r="H57" s="56"/>
      <c r="I57" s="4"/>
      <c r="J57" s="4"/>
      <c r="K57" s="4"/>
      <c r="L57" s="4"/>
      <c r="M57" s="24"/>
      <c r="N57" s="24"/>
      <c r="O57" s="14"/>
      <c r="P57" s="14"/>
      <c r="Q57" s="14"/>
      <c r="R57" s="14"/>
      <c r="S57" s="14"/>
      <c r="T57" s="14"/>
      <c r="U57" s="14"/>
      <c r="V57" s="14"/>
      <c r="W57" s="24"/>
      <c r="X57" s="14"/>
      <c r="Y57" s="15"/>
      <c r="Z57" s="15"/>
      <c r="AA57" s="55">
        <f t="shared" si="1"/>
        <v>0</v>
      </c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55">
        <f t="shared" si="2"/>
        <v>0</v>
      </c>
      <c r="AN57" s="55">
        <f t="shared" si="3"/>
        <v>0</v>
      </c>
      <c r="AO57" s="55">
        <f t="shared" si="4"/>
        <v>0</v>
      </c>
      <c r="AP57" s="84" t="str">
        <f t="shared" si="5"/>
        <v/>
      </c>
      <c r="AQ57" s="59" t="b">
        <f t="shared" si="6"/>
        <v>0</v>
      </c>
      <c r="AR57" s="59" t="b">
        <f t="shared" si="7"/>
        <v>0</v>
      </c>
      <c r="AS57" s="34" t="str">
        <f t="shared" si="8"/>
        <v/>
      </c>
    </row>
    <row r="58" spans="2:45">
      <c r="B58" s="260"/>
      <c r="C58" s="35"/>
      <c r="D58" s="53"/>
      <c r="E58" s="5"/>
      <c r="F58" s="60"/>
      <c r="G58" s="54" t="e">
        <f>VLOOKUP(F58,Foglio1!$F$2:$G$1509,2,FALSE)</f>
        <v>#N/A</v>
      </c>
      <c r="H58" s="56"/>
      <c r="I58" s="4"/>
      <c r="J58" s="4"/>
      <c r="K58" s="4"/>
      <c r="L58" s="4"/>
      <c r="M58" s="24"/>
      <c r="N58" s="24"/>
      <c r="O58" s="14"/>
      <c r="P58" s="14"/>
      <c r="Q58" s="14"/>
      <c r="R58" s="14"/>
      <c r="S58" s="14"/>
      <c r="T58" s="14"/>
      <c r="U58" s="14"/>
      <c r="V58" s="14"/>
      <c r="W58" s="24"/>
      <c r="X58" s="14"/>
      <c r="Y58" s="15"/>
      <c r="Z58" s="15"/>
      <c r="AA58" s="55">
        <f t="shared" si="1"/>
        <v>0</v>
      </c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55">
        <f t="shared" si="2"/>
        <v>0</v>
      </c>
      <c r="AN58" s="55">
        <f t="shared" si="3"/>
        <v>0</v>
      </c>
      <c r="AO58" s="55">
        <f t="shared" si="4"/>
        <v>0</v>
      </c>
      <c r="AP58" s="84" t="str">
        <f t="shared" si="5"/>
        <v/>
      </c>
      <c r="AQ58" s="59" t="b">
        <f t="shared" si="6"/>
        <v>0</v>
      </c>
      <c r="AR58" s="59" t="b">
        <f t="shared" si="7"/>
        <v>0</v>
      </c>
      <c r="AS58" s="34" t="str">
        <f t="shared" si="8"/>
        <v/>
      </c>
    </row>
    <row r="59" spans="2:45">
      <c r="B59" s="260"/>
      <c r="C59" s="35"/>
      <c r="D59" s="53"/>
      <c r="E59" s="5"/>
      <c r="F59" s="60"/>
      <c r="G59" s="54" t="e">
        <f>VLOOKUP(F59,Foglio1!$F$2:$G$1509,2,FALSE)</f>
        <v>#N/A</v>
      </c>
      <c r="H59" s="56"/>
      <c r="I59" s="4"/>
      <c r="J59" s="4"/>
      <c r="K59" s="4"/>
      <c r="L59" s="4"/>
      <c r="M59" s="24"/>
      <c r="N59" s="24"/>
      <c r="O59" s="14"/>
      <c r="P59" s="14"/>
      <c r="Q59" s="14"/>
      <c r="R59" s="14"/>
      <c r="S59" s="14"/>
      <c r="T59" s="14"/>
      <c r="U59" s="14"/>
      <c r="V59" s="14"/>
      <c r="W59" s="24"/>
      <c r="X59" s="14"/>
      <c r="Y59" s="15"/>
      <c r="Z59" s="15"/>
      <c r="AA59" s="55">
        <f t="shared" si="1"/>
        <v>0</v>
      </c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55">
        <f t="shared" si="2"/>
        <v>0</v>
      </c>
      <c r="AN59" s="55">
        <f t="shared" si="3"/>
        <v>0</v>
      </c>
      <c r="AO59" s="55">
        <f t="shared" si="4"/>
        <v>0</v>
      </c>
      <c r="AP59" s="84" t="str">
        <f t="shared" si="5"/>
        <v/>
      </c>
      <c r="AQ59" s="59" t="b">
        <f t="shared" si="6"/>
        <v>0</v>
      </c>
      <c r="AR59" s="59" t="b">
        <f t="shared" si="7"/>
        <v>0</v>
      </c>
      <c r="AS59" s="34" t="str">
        <f t="shared" si="8"/>
        <v/>
      </c>
    </row>
    <row r="60" spans="2:45">
      <c r="B60" s="260"/>
      <c r="C60" s="35"/>
      <c r="D60" s="53"/>
      <c r="E60" s="5"/>
      <c r="F60" s="60"/>
      <c r="G60" s="54" t="e">
        <f>VLOOKUP(F60,Foglio1!$F$2:$G$1509,2,FALSE)</f>
        <v>#N/A</v>
      </c>
      <c r="H60" s="56"/>
      <c r="I60" s="4"/>
      <c r="J60" s="4"/>
      <c r="K60" s="4"/>
      <c r="L60" s="4"/>
      <c r="M60" s="24"/>
      <c r="N60" s="24"/>
      <c r="O60" s="14"/>
      <c r="P60" s="14"/>
      <c r="Q60" s="14"/>
      <c r="R60" s="14"/>
      <c r="S60" s="14"/>
      <c r="T60" s="14"/>
      <c r="U60" s="14"/>
      <c r="V60" s="14"/>
      <c r="W60" s="24"/>
      <c r="X60" s="14"/>
      <c r="Y60" s="15"/>
      <c r="Z60" s="15"/>
      <c r="AA60" s="55">
        <f t="shared" si="1"/>
        <v>0</v>
      </c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55">
        <f t="shared" si="2"/>
        <v>0</v>
      </c>
      <c r="AN60" s="55">
        <f t="shared" si="3"/>
        <v>0</v>
      </c>
      <c r="AO60" s="55">
        <f t="shared" si="4"/>
        <v>0</v>
      </c>
      <c r="AP60" s="84" t="str">
        <f t="shared" si="5"/>
        <v/>
      </c>
      <c r="AQ60" s="59" t="b">
        <f t="shared" si="6"/>
        <v>0</v>
      </c>
      <c r="AR60" s="59" t="b">
        <f t="shared" si="7"/>
        <v>0</v>
      </c>
      <c r="AS60" s="34" t="str">
        <f t="shared" si="8"/>
        <v/>
      </c>
    </row>
    <row r="61" spans="2:45">
      <c r="B61" s="260"/>
      <c r="C61" s="35"/>
      <c r="D61" s="53"/>
      <c r="E61" s="5"/>
      <c r="F61" s="60"/>
      <c r="G61" s="54" t="e">
        <f>VLOOKUP(F61,Foglio1!$F$2:$G$1509,2,FALSE)</f>
        <v>#N/A</v>
      </c>
      <c r="H61" s="56"/>
      <c r="I61" s="4"/>
      <c r="J61" s="4"/>
      <c r="K61" s="4"/>
      <c r="L61" s="4"/>
      <c r="M61" s="24"/>
      <c r="N61" s="24"/>
      <c r="O61" s="14"/>
      <c r="P61" s="14"/>
      <c r="Q61" s="14"/>
      <c r="R61" s="14"/>
      <c r="S61" s="14"/>
      <c r="T61" s="14"/>
      <c r="U61" s="14"/>
      <c r="V61" s="14"/>
      <c r="W61" s="24"/>
      <c r="X61" s="14"/>
      <c r="Y61" s="15"/>
      <c r="Z61" s="15"/>
      <c r="AA61" s="55">
        <f t="shared" si="1"/>
        <v>0</v>
      </c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55">
        <f t="shared" si="2"/>
        <v>0</v>
      </c>
      <c r="AN61" s="55">
        <f t="shared" si="3"/>
        <v>0</v>
      </c>
      <c r="AO61" s="55">
        <f t="shared" si="4"/>
        <v>0</v>
      </c>
      <c r="AP61" s="84" t="str">
        <f t="shared" si="5"/>
        <v/>
      </c>
      <c r="AQ61" s="59" t="b">
        <f t="shared" si="6"/>
        <v>0</v>
      </c>
      <c r="AR61" s="59" t="b">
        <f t="shared" si="7"/>
        <v>0</v>
      </c>
      <c r="AS61" s="34" t="str">
        <f t="shared" si="8"/>
        <v/>
      </c>
    </row>
    <row r="62" spans="2:45">
      <c r="B62" s="260"/>
      <c r="C62" s="35"/>
      <c r="D62" s="53"/>
      <c r="E62" s="5"/>
      <c r="F62" s="60"/>
      <c r="G62" s="54" t="e">
        <f>VLOOKUP(F62,Foglio1!$F$2:$G$1509,2,FALSE)</f>
        <v>#N/A</v>
      </c>
      <c r="H62" s="56"/>
      <c r="I62" s="4"/>
      <c r="J62" s="4"/>
      <c r="K62" s="4"/>
      <c r="L62" s="4"/>
      <c r="M62" s="24"/>
      <c r="N62" s="24"/>
      <c r="O62" s="14"/>
      <c r="P62" s="14"/>
      <c r="Q62" s="14"/>
      <c r="R62" s="14"/>
      <c r="S62" s="14"/>
      <c r="T62" s="14"/>
      <c r="U62" s="14"/>
      <c r="V62" s="14"/>
      <c r="W62" s="24"/>
      <c r="X62" s="14"/>
      <c r="Y62" s="15"/>
      <c r="Z62" s="15"/>
      <c r="AA62" s="55">
        <f t="shared" si="1"/>
        <v>0</v>
      </c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55">
        <f t="shared" si="2"/>
        <v>0</v>
      </c>
      <c r="AN62" s="55">
        <f t="shared" si="3"/>
        <v>0</v>
      </c>
      <c r="AO62" s="55">
        <f t="shared" si="4"/>
        <v>0</v>
      </c>
      <c r="AP62" s="84" t="str">
        <f t="shared" si="5"/>
        <v/>
      </c>
      <c r="AQ62" s="59" t="b">
        <f t="shared" si="6"/>
        <v>0</v>
      </c>
      <c r="AR62" s="59" t="b">
        <f t="shared" si="7"/>
        <v>0</v>
      </c>
      <c r="AS62" s="34" t="str">
        <f t="shared" si="8"/>
        <v/>
      </c>
    </row>
    <row r="63" spans="2:45">
      <c r="B63" s="260"/>
      <c r="C63" s="35"/>
      <c r="D63" s="53"/>
      <c r="E63" s="5"/>
      <c r="F63" s="60"/>
      <c r="G63" s="54" t="e">
        <f>VLOOKUP(F63,Foglio1!$F$2:$G$1509,2,FALSE)</f>
        <v>#N/A</v>
      </c>
      <c r="H63" s="56"/>
      <c r="I63" s="4"/>
      <c r="J63" s="4"/>
      <c r="K63" s="4"/>
      <c r="L63" s="4"/>
      <c r="M63" s="24"/>
      <c r="N63" s="24"/>
      <c r="O63" s="14"/>
      <c r="P63" s="14"/>
      <c r="Q63" s="14"/>
      <c r="R63" s="14"/>
      <c r="S63" s="14"/>
      <c r="T63" s="14"/>
      <c r="U63" s="14"/>
      <c r="V63" s="14"/>
      <c r="W63" s="24"/>
      <c r="X63" s="14"/>
      <c r="Y63" s="15"/>
      <c r="Z63" s="15"/>
      <c r="AA63" s="55">
        <f t="shared" si="1"/>
        <v>0</v>
      </c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55">
        <f t="shared" si="2"/>
        <v>0</v>
      </c>
      <c r="AN63" s="55">
        <f t="shared" si="3"/>
        <v>0</v>
      </c>
      <c r="AO63" s="55">
        <f t="shared" si="4"/>
        <v>0</v>
      </c>
      <c r="AP63" s="84" t="str">
        <f t="shared" si="5"/>
        <v/>
      </c>
      <c r="AQ63" s="59" t="b">
        <f t="shared" si="6"/>
        <v>0</v>
      </c>
      <c r="AR63" s="59" t="b">
        <f t="shared" si="7"/>
        <v>0</v>
      </c>
      <c r="AS63" s="34" t="str">
        <f t="shared" si="8"/>
        <v/>
      </c>
    </row>
    <row r="64" spans="2:45">
      <c r="B64" s="260"/>
      <c r="C64" s="35"/>
      <c r="D64" s="53"/>
      <c r="E64" s="5"/>
      <c r="F64" s="60"/>
      <c r="G64" s="54" t="e">
        <f>VLOOKUP(F64,Foglio1!$F$2:$G$1509,2,FALSE)</f>
        <v>#N/A</v>
      </c>
      <c r="H64" s="56"/>
      <c r="I64" s="4"/>
      <c r="J64" s="4"/>
      <c r="K64" s="4"/>
      <c r="L64" s="4"/>
      <c r="M64" s="24"/>
      <c r="N64" s="24"/>
      <c r="O64" s="14"/>
      <c r="P64" s="14"/>
      <c r="Q64" s="14"/>
      <c r="R64" s="14"/>
      <c r="S64" s="14"/>
      <c r="T64" s="14"/>
      <c r="U64" s="14"/>
      <c r="V64" s="14"/>
      <c r="W64" s="24"/>
      <c r="X64" s="14"/>
      <c r="Y64" s="15"/>
      <c r="Z64" s="15"/>
      <c r="AA64" s="55">
        <f t="shared" si="1"/>
        <v>0</v>
      </c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55">
        <f t="shared" si="2"/>
        <v>0</v>
      </c>
      <c r="AN64" s="55">
        <f t="shared" si="3"/>
        <v>0</v>
      </c>
      <c r="AO64" s="55">
        <f t="shared" si="4"/>
        <v>0</v>
      </c>
      <c r="AP64" s="84" t="str">
        <f t="shared" si="5"/>
        <v/>
      </c>
      <c r="AQ64" s="59" t="b">
        <f t="shared" si="6"/>
        <v>0</v>
      </c>
      <c r="AR64" s="59" t="b">
        <f t="shared" si="7"/>
        <v>0</v>
      </c>
      <c r="AS64" s="34" t="str">
        <f t="shared" si="8"/>
        <v/>
      </c>
    </row>
    <row r="65" spans="2:45">
      <c r="B65" s="260"/>
      <c r="C65" s="35"/>
      <c r="D65" s="53"/>
      <c r="E65" s="5"/>
      <c r="F65" s="60"/>
      <c r="G65" s="54" t="e">
        <f>VLOOKUP(F65,Foglio1!$F$2:$G$1509,2,FALSE)</f>
        <v>#N/A</v>
      </c>
      <c r="H65" s="56"/>
      <c r="I65" s="4"/>
      <c r="J65" s="4"/>
      <c r="K65" s="4"/>
      <c r="L65" s="4"/>
      <c r="M65" s="24"/>
      <c r="N65" s="24"/>
      <c r="O65" s="14"/>
      <c r="P65" s="14"/>
      <c r="Q65" s="14"/>
      <c r="R65" s="14"/>
      <c r="S65" s="14"/>
      <c r="T65" s="14"/>
      <c r="U65" s="14"/>
      <c r="V65" s="14"/>
      <c r="W65" s="24"/>
      <c r="X65" s="14"/>
      <c r="Y65" s="15"/>
      <c r="Z65" s="15"/>
      <c r="AA65" s="55">
        <f t="shared" si="1"/>
        <v>0</v>
      </c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55">
        <f t="shared" si="2"/>
        <v>0</v>
      </c>
      <c r="AN65" s="55">
        <f t="shared" si="3"/>
        <v>0</v>
      </c>
      <c r="AO65" s="55">
        <f t="shared" si="4"/>
        <v>0</v>
      </c>
      <c r="AP65" s="84" t="str">
        <f t="shared" si="5"/>
        <v/>
      </c>
      <c r="AQ65" s="59" t="b">
        <f t="shared" si="6"/>
        <v>0</v>
      </c>
      <c r="AR65" s="59" t="b">
        <f t="shared" si="7"/>
        <v>0</v>
      </c>
      <c r="AS65" s="34" t="str">
        <f t="shared" si="8"/>
        <v/>
      </c>
    </row>
    <row r="66" spans="2:45">
      <c r="B66" s="260"/>
      <c r="C66" s="35"/>
      <c r="D66" s="53"/>
      <c r="E66" s="5"/>
      <c r="F66" s="60"/>
      <c r="G66" s="54" t="e">
        <f>VLOOKUP(F66,Foglio1!$F$2:$G$1509,2,FALSE)</f>
        <v>#N/A</v>
      </c>
      <c r="H66" s="56"/>
      <c r="I66" s="4"/>
      <c r="J66" s="4"/>
      <c r="K66" s="4"/>
      <c r="L66" s="4"/>
      <c r="M66" s="24"/>
      <c r="N66" s="24"/>
      <c r="O66" s="14"/>
      <c r="P66" s="14"/>
      <c r="Q66" s="14"/>
      <c r="R66" s="14"/>
      <c r="S66" s="14"/>
      <c r="T66" s="14"/>
      <c r="U66" s="14"/>
      <c r="V66" s="14"/>
      <c r="W66" s="24"/>
      <c r="X66" s="14"/>
      <c r="Y66" s="15"/>
      <c r="Z66" s="15"/>
      <c r="AA66" s="55">
        <f t="shared" si="1"/>
        <v>0</v>
      </c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55">
        <f t="shared" si="2"/>
        <v>0</v>
      </c>
      <c r="AN66" s="55">
        <f t="shared" si="3"/>
        <v>0</v>
      </c>
      <c r="AO66" s="55">
        <f t="shared" si="4"/>
        <v>0</v>
      </c>
      <c r="AP66" s="84" t="str">
        <f t="shared" si="5"/>
        <v/>
      </c>
      <c r="AQ66" s="59" t="b">
        <f t="shared" si="6"/>
        <v>0</v>
      </c>
      <c r="AR66" s="59" t="b">
        <f t="shared" si="7"/>
        <v>0</v>
      </c>
      <c r="AS66" s="34" t="str">
        <f t="shared" si="8"/>
        <v/>
      </c>
    </row>
    <row r="67" spans="2:45">
      <c r="B67" s="260"/>
      <c r="C67" s="35"/>
      <c r="D67" s="53"/>
      <c r="E67" s="5"/>
      <c r="F67" s="60"/>
      <c r="G67" s="54" t="e">
        <f>VLOOKUP(F67,Foglio1!$F$2:$G$1509,2,FALSE)</f>
        <v>#N/A</v>
      </c>
      <c r="H67" s="56"/>
      <c r="I67" s="4"/>
      <c r="J67" s="4"/>
      <c r="K67" s="4"/>
      <c r="L67" s="4"/>
      <c r="M67" s="24"/>
      <c r="N67" s="24"/>
      <c r="O67" s="14"/>
      <c r="P67" s="14"/>
      <c r="Q67" s="14"/>
      <c r="R67" s="14"/>
      <c r="S67" s="14"/>
      <c r="T67" s="14"/>
      <c r="U67" s="14"/>
      <c r="V67" s="14"/>
      <c r="W67" s="24"/>
      <c r="X67" s="14"/>
      <c r="Y67" s="15"/>
      <c r="Z67" s="15"/>
      <c r="AA67" s="55">
        <f t="shared" si="1"/>
        <v>0</v>
      </c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55">
        <f t="shared" si="2"/>
        <v>0</v>
      </c>
      <c r="AN67" s="55">
        <f t="shared" si="3"/>
        <v>0</v>
      </c>
      <c r="AO67" s="55">
        <f t="shared" si="4"/>
        <v>0</v>
      </c>
      <c r="AP67" s="84" t="str">
        <f t="shared" si="5"/>
        <v/>
      </c>
      <c r="AQ67" s="59" t="b">
        <f t="shared" si="6"/>
        <v>0</v>
      </c>
      <c r="AR67" s="59" t="b">
        <f t="shared" si="7"/>
        <v>0</v>
      </c>
      <c r="AS67" s="34" t="str">
        <f t="shared" si="8"/>
        <v/>
      </c>
    </row>
    <row r="68" spans="2:45">
      <c r="B68" s="260"/>
      <c r="C68" s="35"/>
      <c r="D68" s="53"/>
      <c r="E68" s="5"/>
      <c r="F68" s="60"/>
      <c r="G68" s="54" t="e">
        <f>VLOOKUP(F68,Foglio1!$F$2:$G$1509,2,FALSE)</f>
        <v>#N/A</v>
      </c>
      <c r="H68" s="56"/>
      <c r="I68" s="4"/>
      <c r="J68" s="4"/>
      <c r="K68" s="4"/>
      <c r="L68" s="4"/>
      <c r="M68" s="24"/>
      <c r="N68" s="24"/>
      <c r="O68" s="14"/>
      <c r="P68" s="14"/>
      <c r="Q68" s="14"/>
      <c r="R68" s="14"/>
      <c r="S68" s="14"/>
      <c r="T68" s="14"/>
      <c r="U68" s="14"/>
      <c r="V68" s="14"/>
      <c r="W68" s="24"/>
      <c r="X68" s="14"/>
      <c r="Y68" s="15"/>
      <c r="Z68" s="15"/>
      <c r="AA68" s="55">
        <f t="shared" si="1"/>
        <v>0</v>
      </c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55">
        <f t="shared" si="2"/>
        <v>0</v>
      </c>
      <c r="AN68" s="55">
        <f t="shared" si="3"/>
        <v>0</v>
      </c>
      <c r="AO68" s="55">
        <f t="shared" si="4"/>
        <v>0</v>
      </c>
      <c r="AP68" s="84" t="str">
        <f t="shared" si="5"/>
        <v/>
      </c>
      <c r="AQ68" s="59" t="b">
        <f t="shared" si="6"/>
        <v>0</v>
      </c>
      <c r="AR68" s="59" t="b">
        <f t="shared" si="7"/>
        <v>0</v>
      </c>
      <c r="AS68" s="34" t="str">
        <f t="shared" si="8"/>
        <v/>
      </c>
    </row>
    <row r="69" spans="2:45">
      <c r="B69" s="260"/>
      <c r="C69" s="35"/>
      <c r="D69" s="53"/>
      <c r="E69" s="5"/>
      <c r="F69" s="60"/>
      <c r="G69" s="54" t="e">
        <f>VLOOKUP(F69,Foglio1!$F$2:$G$1509,2,FALSE)</f>
        <v>#N/A</v>
      </c>
      <c r="H69" s="56"/>
      <c r="I69" s="4"/>
      <c r="J69" s="4"/>
      <c r="K69" s="4"/>
      <c r="L69" s="4"/>
      <c r="M69" s="24"/>
      <c r="N69" s="24"/>
      <c r="O69" s="14"/>
      <c r="P69" s="14"/>
      <c r="Q69" s="14"/>
      <c r="R69" s="14"/>
      <c r="S69" s="14"/>
      <c r="T69" s="14"/>
      <c r="U69" s="14"/>
      <c r="V69" s="14"/>
      <c r="W69" s="24"/>
      <c r="X69" s="14"/>
      <c r="Y69" s="15"/>
      <c r="Z69" s="15"/>
      <c r="AA69" s="55">
        <f t="shared" si="1"/>
        <v>0</v>
      </c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55">
        <f t="shared" si="2"/>
        <v>0</v>
      </c>
      <c r="AN69" s="55">
        <f t="shared" si="3"/>
        <v>0</v>
      </c>
      <c r="AO69" s="55">
        <f t="shared" si="4"/>
        <v>0</v>
      </c>
      <c r="AP69" s="84" t="str">
        <f t="shared" si="5"/>
        <v/>
      </c>
      <c r="AQ69" s="59" t="b">
        <f t="shared" si="6"/>
        <v>0</v>
      </c>
      <c r="AR69" s="59" t="b">
        <f t="shared" si="7"/>
        <v>0</v>
      </c>
      <c r="AS69" s="34" t="str">
        <f t="shared" si="8"/>
        <v/>
      </c>
    </row>
    <row r="70" spans="2:45">
      <c r="B70" s="260"/>
      <c r="C70" s="35"/>
      <c r="D70" s="53"/>
      <c r="E70" s="5"/>
      <c r="F70" s="60"/>
      <c r="G70" s="54" t="e">
        <f>VLOOKUP(F70,Foglio1!$F$2:$G$1509,2,FALSE)</f>
        <v>#N/A</v>
      </c>
      <c r="H70" s="56"/>
      <c r="I70" s="4"/>
      <c r="J70" s="4"/>
      <c r="K70" s="4"/>
      <c r="L70" s="4"/>
      <c r="M70" s="24"/>
      <c r="N70" s="24"/>
      <c r="O70" s="14"/>
      <c r="P70" s="14"/>
      <c r="Q70" s="14"/>
      <c r="R70" s="14"/>
      <c r="S70" s="14"/>
      <c r="T70" s="14"/>
      <c r="U70" s="14"/>
      <c r="V70" s="14"/>
      <c r="W70" s="24"/>
      <c r="X70" s="14"/>
      <c r="Y70" s="15"/>
      <c r="Z70" s="15"/>
      <c r="AA70" s="55">
        <f t="shared" si="1"/>
        <v>0</v>
      </c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55">
        <f t="shared" si="2"/>
        <v>0</v>
      </c>
      <c r="AN70" s="55">
        <f t="shared" si="3"/>
        <v>0</v>
      </c>
      <c r="AO70" s="55">
        <f t="shared" si="4"/>
        <v>0</v>
      </c>
      <c r="AP70" s="84" t="str">
        <f t="shared" si="5"/>
        <v/>
      </c>
      <c r="AQ70" s="59" t="b">
        <f t="shared" si="6"/>
        <v>0</v>
      </c>
      <c r="AR70" s="59" t="b">
        <f t="shared" si="7"/>
        <v>0</v>
      </c>
      <c r="AS70" s="34" t="str">
        <f t="shared" si="8"/>
        <v/>
      </c>
    </row>
    <row r="71" spans="2:45">
      <c r="B71" s="260"/>
      <c r="C71" s="35"/>
      <c r="D71" s="53"/>
      <c r="E71" s="5"/>
      <c r="F71" s="60"/>
      <c r="G71" s="54" t="e">
        <f>VLOOKUP(F71,Foglio1!$F$2:$G$1509,2,FALSE)</f>
        <v>#N/A</v>
      </c>
      <c r="H71" s="56"/>
      <c r="I71" s="4"/>
      <c r="J71" s="4"/>
      <c r="K71" s="4"/>
      <c r="L71" s="4"/>
      <c r="M71" s="24"/>
      <c r="N71" s="24"/>
      <c r="O71" s="14"/>
      <c r="P71" s="14"/>
      <c r="Q71" s="14"/>
      <c r="R71" s="14"/>
      <c r="S71" s="14"/>
      <c r="T71" s="14"/>
      <c r="U71" s="14"/>
      <c r="V71" s="14"/>
      <c r="W71" s="24"/>
      <c r="X71" s="14"/>
      <c r="Y71" s="15"/>
      <c r="Z71" s="15"/>
      <c r="AA71" s="55">
        <f t="shared" si="1"/>
        <v>0</v>
      </c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55">
        <f t="shared" si="2"/>
        <v>0</v>
      </c>
      <c r="AN71" s="55">
        <f t="shared" si="3"/>
        <v>0</v>
      </c>
      <c r="AO71" s="55">
        <f t="shared" si="4"/>
        <v>0</v>
      </c>
      <c r="AP71" s="84" t="str">
        <f t="shared" si="5"/>
        <v/>
      </c>
      <c r="AQ71" s="59" t="b">
        <f t="shared" si="6"/>
        <v>0</v>
      </c>
      <c r="AR71" s="59" t="b">
        <f t="shared" si="7"/>
        <v>0</v>
      </c>
      <c r="AS71" s="34" t="str">
        <f t="shared" si="8"/>
        <v/>
      </c>
    </row>
    <row r="72" spans="2:45">
      <c r="B72" s="260"/>
      <c r="C72" s="35"/>
      <c r="D72" s="53"/>
      <c r="E72" s="5"/>
      <c r="F72" s="60"/>
      <c r="G72" s="54" t="e">
        <f>VLOOKUP(F72,Foglio1!$F$2:$G$1509,2,FALSE)</f>
        <v>#N/A</v>
      </c>
      <c r="H72" s="56"/>
      <c r="I72" s="4"/>
      <c r="J72" s="4"/>
      <c r="K72" s="4"/>
      <c r="L72" s="4"/>
      <c r="M72" s="24"/>
      <c r="N72" s="24"/>
      <c r="O72" s="14"/>
      <c r="P72" s="14"/>
      <c r="Q72" s="14"/>
      <c r="R72" s="14"/>
      <c r="S72" s="14"/>
      <c r="T72" s="14"/>
      <c r="U72" s="14"/>
      <c r="V72" s="14"/>
      <c r="W72" s="24"/>
      <c r="X72" s="14"/>
      <c r="Y72" s="15"/>
      <c r="Z72" s="15"/>
      <c r="AA72" s="55">
        <f t="shared" ref="AA72:AA135" si="9">SUM(Y72:Z72)</f>
        <v>0</v>
      </c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55">
        <f t="shared" ref="AM72:AM135" si="10">SUM(AA72:AC72)</f>
        <v>0</v>
      </c>
      <c r="AN72" s="55">
        <f t="shared" ref="AN72:AN135" si="11">SUM(AD72:AF72)</f>
        <v>0</v>
      </c>
      <c r="AO72" s="55">
        <f t="shared" ref="AO72:AO135" si="12">SUM(AG72:AK72)</f>
        <v>0</v>
      </c>
      <c r="AP72" s="84" t="str">
        <f t="shared" ref="AP72:AP135" si="13">IF(AND(OR(AQ72=FALSE,AR72=FALSE),OR(COUNTBLANK(A72:F72)&lt;&gt;COLUMNS(A72:F72),COUNTBLANK(H72:Z72)&lt;&gt;COLUMNS(H72:Z72),COUNTBLANK(AB72:AL72)&lt;&gt;COLUMNS(AB72:AL72))),"KO","")</f>
        <v/>
      </c>
      <c r="AQ72" s="59" t="b">
        <f t="shared" ref="AQ72:AQ135" si="14">IF(OR(ISBLANK(B72),ISBLANK(H72),ISBLANK(I72),ISBLANK(M72),ISBLANK(N72),ISBLANK(O72),ISBLANK(R72),ISBLANK(V72),ISBLANK(W72),ISBLANK(Y72),ISBLANK(AB72),ISBLANK(AD72),ISBLANK(AL72)),FALSE,TRUE)</f>
        <v>0</v>
      </c>
      <c r="AR72" s="59" t="b">
        <f t="shared" ref="AR72:AR135" si="15">IF(ISBLANK(B72),IF(OR(ISBLANK(C72),ISBLANK(D72),ISBLANK(E72),ISBLANK(F72),ISBLANK(G72)),FALSE,TRUE),TRUE)</f>
        <v>0</v>
      </c>
      <c r="AS72" s="34" t="str">
        <f t="shared" ref="AS72:AS135" si="16">IF(AND(AP72="KO",OR(COUNTBLANK(A72:F72)&lt;&gt;COLUMNS(A72:F72),COUNTBLANK(H72:Z72)&lt;&gt;COLUMNS(H72:Z72),COUNTBLANK(AB72:AL72)&lt;&gt;COLUMNS(AB72:AL72))),"ATTENZIONE!!! NON TUTTI I CAMPI OBBLIGATORI SONO STATI COMPILATI","")</f>
        <v/>
      </c>
    </row>
    <row r="73" spans="2:45">
      <c r="B73" s="260"/>
      <c r="C73" s="35"/>
      <c r="D73" s="53"/>
      <c r="E73" s="5"/>
      <c r="F73" s="60"/>
      <c r="G73" s="54" t="e">
        <f>VLOOKUP(F73,Foglio1!$F$2:$G$1509,2,FALSE)</f>
        <v>#N/A</v>
      </c>
      <c r="H73" s="56"/>
      <c r="I73" s="4"/>
      <c r="J73" s="4"/>
      <c r="K73" s="4"/>
      <c r="L73" s="4"/>
      <c r="M73" s="24"/>
      <c r="N73" s="24"/>
      <c r="O73" s="14"/>
      <c r="P73" s="14"/>
      <c r="Q73" s="14"/>
      <c r="R73" s="14"/>
      <c r="S73" s="14"/>
      <c r="T73" s="14"/>
      <c r="U73" s="14"/>
      <c r="V73" s="14"/>
      <c r="W73" s="24"/>
      <c r="X73" s="14"/>
      <c r="Y73" s="15"/>
      <c r="Z73" s="15"/>
      <c r="AA73" s="55">
        <f t="shared" si="9"/>
        <v>0</v>
      </c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55">
        <f t="shared" si="10"/>
        <v>0</v>
      </c>
      <c r="AN73" s="55">
        <f t="shared" si="11"/>
        <v>0</v>
      </c>
      <c r="AO73" s="55">
        <f t="shared" si="12"/>
        <v>0</v>
      </c>
      <c r="AP73" s="84" t="str">
        <f t="shared" si="13"/>
        <v/>
      </c>
      <c r="AQ73" s="59" t="b">
        <f t="shared" si="14"/>
        <v>0</v>
      </c>
      <c r="AR73" s="59" t="b">
        <f t="shared" si="15"/>
        <v>0</v>
      </c>
      <c r="AS73" s="34" t="str">
        <f t="shared" si="16"/>
        <v/>
      </c>
    </row>
    <row r="74" spans="2:45">
      <c r="B74" s="260"/>
      <c r="C74" s="35"/>
      <c r="D74" s="53"/>
      <c r="E74" s="5"/>
      <c r="F74" s="60"/>
      <c r="G74" s="54" t="e">
        <f>VLOOKUP(F74,Foglio1!$F$2:$G$1509,2,FALSE)</f>
        <v>#N/A</v>
      </c>
      <c r="H74" s="56"/>
      <c r="I74" s="4"/>
      <c r="J74" s="4"/>
      <c r="K74" s="4"/>
      <c r="L74" s="4"/>
      <c r="M74" s="24"/>
      <c r="N74" s="24"/>
      <c r="O74" s="14"/>
      <c r="P74" s="14"/>
      <c r="Q74" s="14"/>
      <c r="R74" s="14"/>
      <c r="S74" s="14"/>
      <c r="T74" s="14"/>
      <c r="U74" s="14"/>
      <c r="V74" s="14"/>
      <c r="W74" s="24"/>
      <c r="X74" s="14"/>
      <c r="Y74" s="15"/>
      <c r="Z74" s="15"/>
      <c r="AA74" s="55">
        <f t="shared" si="9"/>
        <v>0</v>
      </c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55">
        <f t="shared" si="10"/>
        <v>0</v>
      </c>
      <c r="AN74" s="55">
        <f t="shared" si="11"/>
        <v>0</v>
      </c>
      <c r="AO74" s="55">
        <f t="shared" si="12"/>
        <v>0</v>
      </c>
      <c r="AP74" s="84" t="str">
        <f t="shared" si="13"/>
        <v/>
      </c>
      <c r="AQ74" s="59" t="b">
        <f t="shared" si="14"/>
        <v>0</v>
      </c>
      <c r="AR74" s="59" t="b">
        <f t="shared" si="15"/>
        <v>0</v>
      </c>
      <c r="AS74" s="34" t="str">
        <f t="shared" si="16"/>
        <v/>
      </c>
    </row>
    <row r="75" spans="2:45">
      <c r="B75" s="260"/>
      <c r="C75" s="35"/>
      <c r="D75" s="53"/>
      <c r="E75" s="5"/>
      <c r="F75" s="60"/>
      <c r="G75" s="54" t="e">
        <f>VLOOKUP(F75,Foglio1!$F$2:$G$1509,2,FALSE)</f>
        <v>#N/A</v>
      </c>
      <c r="H75" s="56"/>
      <c r="I75" s="4"/>
      <c r="J75" s="4"/>
      <c r="K75" s="4"/>
      <c r="L75" s="4"/>
      <c r="M75" s="24"/>
      <c r="N75" s="24"/>
      <c r="O75" s="14"/>
      <c r="P75" s="14"/>
      <c r="Q75" s="14"/>
      <c r="R75" s="14"/>
      <c r="S75" s="14"/>
      <c r="T75" s="14"/>
      <c r="U75" s="14"/>
      <c r="V75" s="14"/>
      <c r="W75" s="24"/>
      <c r="X75" s="14"/>
      <c r="Y75" s="15"/>
      <c r="Z75" s="15"/>
      <c r="AA75" s="55">
        <f t="shared" si="9"/>
        <v>0</v>
      </c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55">
        <f t="shared" si="10"/>
        <v>0</v>
      </c>
      <c r="AN75" s="55">
        <f t="shared" si="11"/>
        <v>0</v>
      </c>
      <c r="AO75" s="55">
        <f t="shared" si="12"/>
        <v>0</v>
      </c>
      <c r="AP75" s="84" t="str">
        <f t="shared" si="13"/>
        <v/>
      </c>
      <c r="AQ75" s="59" t="b">
        <f t="shared" si="14"/>
        <v>0</v>
      </c>
      <c r="AR75" s="59" t="b">
        <f t="shared" si="15"/>
        <v>0</v>
      </c>
      <c r="AS75" s="34" t="str">
        <f t="shared" si="16"/>
        <v/>
      </c>
    </row>
    <row r="76" spans="2:45">
      <c r="B76" s="260"/>
      <c r="C76" s="35"/>
      <c r="D76" s="53"/>
      <c r="E76" s="5"/>
      <c r="F76" s="60"/>
      <c r="G76" s="54" t="e">
        <f>VLOOKUP(F76,Foglio1!$F$2:$G$1509,2,FALSE)</f>
        <v>#N/A</v>
      </c>
      <c r="H76" s="56"/>
      <c r="I76" s="4"/>
      <c r="J76" s="4"/>
      <c r="K76" s="4"/>
      <c r="L76" s="4"/>
      <c r="M76" s="24"/>
      <c r="N76" s="24"/>
      <c r="O76" s="14"/>
      <c r="P76" s="14"/>
      <c r="Q76" s="14"/>
      <c r="R76" s="14"/>
      <c r="S76" s="14"/>
      <c r="T76" s="14"/>
      <c r="U76" s="14"/>
      <c r="V76" s="14"/>
      <c r="W76" s="24"/>
      <c r="X76" s="14"/>
      <c r="Y76" s="15"/>
      <c r="Z76" s="15"/>
      <c r="AA76" s="55">
        <f t="shared" si="9"/>
        <v>0</v>
      </c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55">
        <f t="shared" si="10"/>
        <v>0</v>
      </c>
      <c r="AN76" s="55">
        <f t="shared" si="11"/>
        <v>0</v>
      </c>
      <c r="AO76" s="55">
        <f t="shared" si="12"/>
        <v>0</v>
      </c>
      <c r="AP76" s="84" t="str">
        <f t="shared" si="13"/>
        <v/>
      </c>
      <c r="AQ76" s="59" t="b">
        <f t="shared" si="14"/>
        <v>0</v>
      </c>
      <c r="AR76" s="59" t="b">
        <f t="shared" si="15"/>
        <v>0</v>
      </c>
      <c r="AS76" s="34" t="str">
        <f t="shared" si="16"/>
        <v/>
      </c>
    </row>
    <row r="77" spans="2:45">
      <c r="B77" s="260"/>
      <c r="C77" s="35"/>
      <c r="D77" s="53"/>
      <c r="E77" s="5"/>
      <c r="F77" s="60"/>
      <c r="G77" s="54" t="e">
        <f>VLOOKUP(F77,Foglio1!$F$2:$G$1509,2,FALSE)</f>
        <v>#N/A</v>
      </c>
      <c r="H77" s="56"/>
      <c r="I77" s="4"/>
      <c r="J77" s="4"/>
      <c r="K77" s="4"/>
      <c r="L77" s="4"/>
      <c r="M77" s="24"/>
      <c r="N77" s="24"/>
      <c r="O77" s="14"/>
      <c r="P77" s="14"/>
      <c r="Q77" s="14"/>
      <c r="R77" s="14"/>
      <c r="S77" s="14"/>
      <c r="T77" s="14"/>
      <c r="U77" s="14"/>
      <c r="V77" s="14"/>
      <c r="W77" s="24"/>
      <c r="X77" s="14"/>
      <c r="Y77" s="15"/>
      <c r="Z77" s="15"/>
      <c r="AA77" s="55">
        <f t="shared" si="9"/>
        <v>0</v>
      </c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55">
        <f t="shared" si="10"/>
        <v>0</v>
      </c>
      <c r="AN77" s="55">
        <f t="shared" si="11"/>
        <v>0</v>
      </c>
      <c r="AO77" s="55">
        <f t="shared" si="12"/>
        <v>0</v>
      </c>
      <c r="AP77" s="84" t="str">
        <f t="shared" si="13"/>
        <v/>
      </c>
      <c r="AQ77" s="59" t="b">
        <f t="shared" si="14"/>
        <v>0</v>
      </c>
      <c r="AR77" s="59" t="b">
        <f t="shared" si="15"/>
        <v>0</v>
      </c>
      <c r="AS77" s="34" t="str">
        <f t="shared" si="16"/>
        <v/>
      </c>
    </row>
    <row r="78" spans="2:45">
      <c r="B78" s="260"/>
      <c r="C78" s="35"/>
      <c r="D78" s="53"/>
      <c r="E78" s="5"/>
      <c r="F78" s="60"/>
      <c r="G78" s="54" t="e">
        <f>VLOOKUP(F78,Foglio1!$F$2:$G$1509,2,FALSE)</f>
        <v>#N/A</v>
      </c>
      <c r="H78" s="56"/>
      <c r="I78" s="4"/>
      <c r="J78" s="4"/>
      <c r="K78" s="4"/>
      <c r="L78" s="4"/>
      <c r="M78" s="24"/>
      <c r="N78" s="24"/>
      <c r="O78" s="14"/>
      <c r="P78" s="14"/>
      <c r="Q78" s="14"/>
      <c r="R78" s="14"/>
      <c r="S78" s="14"/>
      <c r="T78" s="14"/>
      <c r="U78" s="14"/>
      <c r="V78" s="14"/>
      <c r="W78" s="24"/>
      <c r="X78" s="14"/>
      <c r="Y78" s="15"/>
      <c r="Z78" s="15"/>
      <c r="AA78" s="55">
        <f t="shared" si="9"/>
        <v>0</v>
      </c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55">
        <f t="shared" si="10"/>
        <v>0</v>
      </c>
      <c r="AN78" s="55">
        <f t="shared" si="11"/>
        <v>0</v>
      </c>
      <c r="AO78" s="55">
        <f t="shared" si="12"/>
        <v>0</v>
      </c>
      <c r="AP78" s="84" t="str">
        <f t="shared" si="13"/>
        <v/>
      </c>
      <c r="AQ78" s="59" t="b">
        <f t="shared" si="14"/>
        <v>0</v>
      </c>
      <c r="AR78" s="59" t="b">
        <f t="shared" si="15"/>
        <v>0</v>
      </c>
      <c r="AS78" s="34" t="str">
        <f t="shared" si="16"/>
        <v/>
      </c>
    </row>
    <row r="79" spans="2:45">
      <c r="B79" s="260"/>
      <c r="C79" s="35"/>
      <c r="D79" s="53"/>
      <c r="E79" s="5"/>
      <c r="F79" s="60"/>
      <c r="G79" s="54" t="e">
        <f>VLOOKUP(F79,Foglio1!$F$2:$G$1509,2,FALSE)</f>
        <v>#N/A</v>
      </c>
      <c r="H79" s="56"/>
      <c r="I79" s="4"/>
      <c r="J79" s="4"/>
      <c r="K79" s="4"/>
      <c r="L79" s="4"/>
      <c r="M79" s="24"/>
      <c r="N79" s="24"/>
      <c r="O79" s="14"/>
      <c r="P79" s="14"/>
      <c r="Q79" s="14"/>
      <c r="R79" s="14"/>
      <c r="S79" s="14"/>
      <c r="T79" s="14"/>
      <c r="U79" s="14"/>
      <c r="V79" s="14"/>
      <c r="W79" s="24"/>
      <c r="X79" s="14"/>
      <c r="Y79" s="15"/>
      <c r="Z79" s="15"/>
      <c r="AA79" s="55">
        <f t="shared" si="9"/>
        <v>0</v>
      </c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55">
        <f t="shared" si="10"/>
        <v>0</v>
      </c>
      <c r="AN79" s="55">
        <f t="shared" si="11"/>
        <v>0</v>
      </c>
      <c r="AO79" s="55">
        <f t="shared" si="12"/>
        <v>0</v>
      </c>
      <c r="AP79" s="84" t="str">
        <f t="shared" si="13"/>
        <v/>
      </c>
      <c r="AQ79" s="59" t="b">
        <f t="shared" si="14"/>
        <v>0</v>
      </c>
      <c r="AR79" s="59" t="b">
        <f t="shared" si="15"/>
        <v>0</v>
      </c>
      <c r="AS79" s="34" t="str">
        <f t="shared" si="16"/>
        <v/>
      </c>
    </row>
    <row r="80" spans="2:45">
      <c r="B80" s="260"/>
      <c r="C80" s="35"/>
      <c r="D80" s="53"/>
      <c r="E80" s="5"/>
      <c r="F80" s="60"/>
      <c r="G80" s="54" t="e">
        <f>VLOOKUP(F80,Foglio1!$F$2:$G$1509,2,FALSE)</f>
        <v>#N/A</v>
      </c>
      <c r="H80" s="56"/>
      <c r="I80" s="4"/>
      <c r="J80" s="4"/>
      <c r="K80" s="4"/>
      <c r="L80" s="4"/>
      <c r="M80" s="24"/>
      <c r="N80" s="24"/>
      <c r="O80" s="14"/>
      <c r="P80" s="14"/>
      <c r="Q80" s="14"/>
      <c r="R80" s="14"/>
      <c r="S80" s="14"/>
      <c r="T80" s="14"/>
      <c r="U80" s="14"/>
      <c r="V80" s="14"/>
      <c r="W80" s="24"/>
      <c r="X80" s="14"/>
      <c r="Y80" s="15"/>
      <c r="Z80" s="15"/>
      <c r="AA80" s="55">
        <f t="shared" si="9"/>
        <v>0</v>
      </c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55">
        <f t="shared" si="10"/>
        <v>0</v>
      </c>
      <c r="AN80" s="55">
        <f t="shared" si="11"/>
        <v>0</v>
      </c>
      <c r="AO80" s="55">
        <f t="shared" si="12"/>
        <v>0</v>
      </c>
      <c r="AP80" s="84" t="str">
        <f t="shared" si="13"/>
        <v/>
      </c>
      <c r="AQ80" s="59" t="b">
        <f t="shared" si="14"/>
        <v>0</v>
      </c>
      <c r="AR80" s="59" t="b">
        <f t="shared" si="15"/>
        <v>0</v>
      </c>
      <c r="AS80" s="34" t="str">
        <f t="shared" si="16"/>
        <v/>
      </c>
    </row>
    <row r="81" spans="2:45">
      <c r="B81" s="260"/>
      <c r="C81" s="35"/>
      <c r="D81" s="53"/>
      <c r="E81" s="5"/>
      <c r="F81" s="60"/>
      <c r="G81" s="54" t="e">
        <f>VLOOKUP(F81,Foglio1!$F$2:$G$1509,2,FALSE)</f>
        <v>#N/A</v>
      </c>
      <c r="H81" s="56"/>
      <c r="I81" s="4"/>
      <c r="J81" s="4"/>
      <c r="K81" s="4"/>
      <c r="L81" s="4"/>
      <c r="M81" s="24"/>
      <c r="N81" s="24"/>
      <c r="O81" s="14"/>
      <c r="P81" s="14"/>
      <c r="Q81" s="14"/>
      <c r="R81" s="14"/>
      <c r="S81" s="14"/>
      <c r="T81" s="14"/>
      <c r="U81" s="14"/>
      <c r="V81" s="14"/>
      <c r="W81" s="24"/>
      <c r="X81" s="14"/>
      <c r="Y81" s="15"/>
      <c r="Z81" s="15"/>
      <c r="AA81" s="55">
        <f t="shared" si="9"/>
        <v>0</v>
      </c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55">
        <f t="shared" si="10"/>
        <v>0</v>
      </c>
      <c r="AN81" s="55">
        <f t="shared" si="11"/>
        <v>0</v>
      </c>
      <c r="AO81" s="55">
        <f t="shared" si="12"/>
        <v>0</v>
      </c>
      <c r="AP81" s="84" t="str">
        <f t="shared" si="13"/>
        <v/>
      </c>
      <c r="AQ81" s="59" t="b">
        <f t="shared" si="14"/>
        <v>0</v>
      </c>
      <c r="AR81" s="59" t="b">
        <f t="shared" si="15"/>
        <v>0</v>
      </c>
      <c r="AS81" s="34" t="str">
        <f t="shared" si="16"/>
        <v/>
      </c>
    </row>
    <row r="82" spans="2:45">
      <c r="B82" s="260"/>
      <c r="C82" s="35"/>
      <c r="D82" s="53"/>
      <c r="E82" s="5"/>
      <c r="F82" s="60"/>
      <c r="G82" s="54" t="e">
        <f>VLOOKUP(F82,Foglio1!$F$2:$G$1509,2,FALSE)</f>
        <v>#N/A</v>
      </c>
      <c r="H82" s="56"/>
      <c r="I82" s="4"/>
      <c r="J82" s="4"/>
      <c r="K82" s="4"/>
      <c r="L82" s="4"/>
      <c r="M82" s="24"/>
      <c r="N82" s="24"/>
      <c r="O82" s="14"/>
      <c r="P82" s="14"/>
      <c r="Q82" s="14"/>
      <c r="R82" s="14"/>
      <c r="S82" s="14"/>
      <c r="T82" s="14"/>
      <c r="U82" s="14"/>
      <c r="V82" s="14"/>
      <c r="W82" s="24"/>
      <c r="X82" s="14"/>
      <c r="Y82" s="15"/>
      <c r="Z82" s="15"/>
      <c r="AA82" s="55">
        <f t="shared" si="9"/>
        <v>0</v>
      </c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55">
        <f t="shared" si="10"/>
        <v>0</v>
      </c>
      <c r="AN82" s="55">
        <f t="shared" si="11"/>
        <v>0</v>
      </c>
      <c r="AO82" s="55">
        <f t="shared" si="12"/>
        <v>0</v>
      </c>
      <c r="AP82" s="84" t="str">
        <f t="shared" si="13"/>
        <v/>
      </c>
      <c r="AQ82" s="59" t="b">
        <f t="shared" si="14"/>
        <v>0</v>
      </c>
      <c r="AR82" s="59" t="b">
        <f t="shared" si="15"/>
        <v>0</v>
      </c>
      <c r="AS82" s="34" t="str">
        <f t="shared" si="16"/>
        <v/>
      </c>
    </row>
    <row r="83" spans="2:45">
      <c r="B83" s="260"/>
      <c r="C83" s="35"/>
      <c r="D83" s="53"/>
      <c r="E83" s="5"/>
      <c r="F83" s="60"/>
      <c r="G83" s="54" t="e">
        <f>VLOOKUP(F83,Foglio1!$F$2:$G$1509,2,FALSE)</f>
        <v>#N/A</v>
      </c>
      <c r="H83" s="56"/>
      <c r="I83" s="4"/>
      <c r="J83" s="4"/>
      <c r="K83" s="4"/>
      <c r="L83" s="4"/>
      <c r="M83" s="24"/>
      <c r="N83" s="24"/>
      <c r="O83" s="14"/>
      <c r="P83" s="14"/>
      <c r="Q83" s="14"/>
      <c r="R83" s="14"/>
      <c r="S83" s="14"/>
      <c r="T83" s="14"/>
      <c r="U83" s="14"/>
      <c r="V83" s="14"/>
      <c r="W83" s="24"/>
      <c r="X83" s="14"/>
      <c r="Y83" s="15"/>
      <c r="Z83" s="15"/>
      <c r="AA83" s="55">
        <f t="shared" si="9"/>
        <v>0</v>
      </c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55">
        <f t="shared" si="10"/>
        <v>0</v>
      </c>
      <c r="AN83" s="55">
        <f t="shared" si="11"/>
        <v>0</v>
      </c>
      <c r="AO83" s="55">
        <f t="shared" si="12"/>
        <v>0</v>
      </c>
      <c r="AP83" s="84" t="str">
        <f t="shared" si="13"/>
        <v/>
      </c>
      <c r="AQ83" s="59" t="b">
        <f t="shared" si="14"/>
        <v>0</v>
      </c>
      <c r="AR83" s="59" t="b">
        <f t="shared" si="15"/>
        <v>0</v>
      </c>
      <c r="AS83" s="34" t="str">
        <f t="shared" si="16"/>
        <v/>
      </c>
    </row>
    <row r="84" spans="2:45">
      <c r="B84" s="260"/>
      <c r="C84" s="35"/>
      <c r="D84" s="53"/>
      <c r="E84" s="5"/>
      <c r="F84" s="60"/>
      <c r="G84" s="54" t="e">
        <f>VLOOKUP(F84,Foglio1!$F$2:$G$1509,2,FALSE)</f>
        <v>#N/A</v>
      </c>
      <c r="H84" s="56"/>
      <c r="I84" s="4"/>
      <c r="J84" s="4"/>
      <c r="K84" s="4"/>
      <c r="L84" s="4"/>
      <c r="M84" s="24"/>
      <c r="N84" s="24"/>
      <c r="O84" s="14"/>
      <c r="P84" s="14"/>
      <c r="Q84" s="14"/>
      <c r="R84" s="14"/>
      <c r="S84" s="14"/>
      <c r="T84" s="14"/>
      <c r="U84" s="14"/>
      <c r="V84" s="14"/>
      <c r="W84" s="24"/>
      <c r="X84" s="14"/>
      <c r="Y84" s="15"/>
      <c r="Z84" s="15"/>
      <c r="AA84" s="55">
        <f t="shared" si="9"/>
        <v>0</v>
      </c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55">
        <f t="shared" si="10"/>
        <v>0</v>
      </c>
      <c r="AN84" s="55">
        <f t="shared" si="11"/>
        <v>0</v>
      </c>
      <c r="AO84" s="55">
        <f t="shared" si="12"/>
        <v>0</v>
      </c>
      <c r="AP84" s="84" t="str">
        <f t="shared" si="13"/>
        <v/>
      </c>
      <c r="AQ84" s="59" t="b">
        <f t="shared" si="14"/>
        <v>0</v>
      </c>
      <c r="AR84" s="59" t="b">
        <f t="shared" si="15"/>
        <v>0</v>
      </c>
      <c r="AS84" s="34" t="str">
        <f t="shared" si="16"/>
        <v/>
      </c>
    </row>
    <row r="85" spans="2:45">
      <c r="B85" s="260"/>
      <c r="C85" s="35"/>
      <c r="D85" s="53"/>
      <c r="E85" s="5"/>
      <c r="F85" s="60"/>
      <c r="G85" s="54" t="e">
        <f>VLOOKUP(F85,Foglio1!$F$2:$G$1509,2,FALSE)</f>
        <v>#N/A</v>
      </c>
      <c r="H85" s="56"/>
      <c r="I85" s="4"/>
      <c r="J85" s="4"/>
      <c r="K85" s="4"/>
      <c r="L85" s="4"/>
      <c r="M85" s="24"/>
      <c r="N85" s="24"/>
      <c r="O85" s="14"/>
      <c r="P85" s="14"/>
      <c r="Q85" s="14"/>
      <c r="R85" s="14"/>
      <c r="S85" s="14"/>
      <c r="T85" s="14"/>
      <c r="U85" s="14"/>
      <c r="V85" s="14"/>
      <c r="W85" s="24"/>
      <c r="X85" s="14"/>
      <c r="Y85" s="15"/>
      <c r="Z85" s="15"/>
      <c r="AA85" s="55">
        <f t="shared" si="9"/>
        <v>0</v>
      </c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55">
        <f t="shared" si="10"/>
        <v>0</v>
      </c>
      <c r="AN85" s="55">
        <f t="shared" si="11"/>
        <v>0</v>
      </c>
      <c r="AO85" s="55">
        <f t="shared" si="12"/>
        <v>0</v>
      </c>
      <c r="AP85" s="84" t="str">
        <f t="shared" si="13"/>
        <v/>
      </c>
      <c r="AQ85" s="59" t="b">
        <f t="shared" si="14"/>
        <v>0</v>
      </c>
      <c r="AR85" s="59" t="b">
        <f t="shared" si="15"/>
        <v>0</v>
      </c>
      <c r="AS85" s="34" t="str">
        <f t="shared" si="16"/>
        <v/>
      </c>
    </row>
    <row r="86" spans="2:45">
      <c r="B86" s="260"/>
      <c r="C86" s="35"/>
      <c r="D86" s="53"/>
      <c r="E86" s="5"/>
      <c r="F86" s="60"/>
      <c r="G86" s="54" t="e">
        <f>VLOOKUP(F86,Foglio1!$F$2:$G$1509,2,FALSE)</f>
        <v>#N/A</v>
      </c>
      <c r="H86" s="56"/>
      <c r="I86" s="4"/>
      <c r="J86" s="4"/>
      <c r="K86" s="4"/>
      <c r="L86" s="4"/>
      <c r="M86" s="24"/>
      <c r="N86" s="24"/>
      <c r="O86" s="14"/>
      <c r="P86" s="14"/>
      <c r="Q86" s="14"/>
      <c r="R86" s="14"/>
      <c r="S86" s="14"/>
      <c r="T86" s="14"/>
      <c r="U86" s="14"/>
      <c r="V86" s="14"/>
      <c r="W86" s="24"/>
      <c r="X86" s="14"/>
      <c r="Y86" s="15"/>
      <c r="Z86" s="15"/>
      <c r="AA86" s="55">
        <f t="shared" si="9"/>
        <v>0</v>
      </c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55">
        <f t="shared" si="10"/>
        <v>0</v>
      </c>
      <c r="AN86" s="55">
        <f t="shared" si="11"/>
        <v>0</v>
      </c>
      <c r="AO86" s="55">
        <f t="shared" si="12"/>
        <v>0</v>
      </c>
      <c r="AP86" s="84" t="str">
        <f t="shared" si="13"/>
        <v/>
      </c>
      <c r="AQ86" s="59" t="b">
        <f t="shared" si="14"/>
        <v>0</v>
      </c>
      <c r="AR86" s="59" t="b">
        <f t="shared" si="15"/>
        <v>0</v>
      </c>
      <c r="AS86" s="34" t="str">
        <f t="shared" si="16"/>
        <v/>
      </c>
    </row>
    <row r="87" spans="2:45">
      <c r="B87" s="260"/>
      <c r="C87" s="35"/>
      <c r="D87" s="53"/>
      <c r="E87" s="5"/>
      <c r="F87" s="60"/>
      <c r="G87" s="54" t="e">
        <f>VLOOKUP(F87,Foglio1!$F$2:$G$1509,2,FALSE)</f>
        <v>#N/A</v>
      </c>
      <c r="H87" s="56"/>
      <c r="I87" s="4"/>
      <c r="J87" s="4"/>
      <c r="K87" s="4"/>
      <c r="L87" s="4"/>
      <c r="M87" s="24"/>
      <c r="N87" s="24"/>
      <c r="O87" s="14"/>
      <c r="P87" s="14"/>
      <c r="Q87" s="14"/>
      <c r="R87" s="14"/>
      <c r="S87" s="14"/>
      <c r="T87" s="14"/>
      <c r="U87" s="14"/>
      <c r="V87" s="14"/>
      <c r="W87" s="24"/>
      <c r="X87" s="14"/>
      <c r="Y87" s="15"/>
      <c r="Z87" s="15"/>
      <c r="AA87" s="55">
        <f t="shared" si="9"/>
        <v>0</v>
      </c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55">
        <f t="shared" si="10"/>
        <v>0</v>
      </c>
      <c r="AN87" s="55">
        <f t="shared" si="11"/>
        <v>0</v>
      </c>
      <c r="AO87" s="55">
        <f t="shared" si="12"/>
        <v>0</v>
      </c>
      <c r="AP87" s="84" t="str">
        <f t="shared" si="13"/>
        <v/>
      </c>
      <c r="AQ87" s="59" t="b">
        <f t="shared" si="14"/>
        <v>0</v>
      </c>
      <c r="AR87" s="59" t="b">
        <f t="shared" si="15"/>
        <v>0</v>
      </c>
      <c r="AS87" s="34" t="str">
        <f t="shared" si="16"/>
        <v/>
      </c>
    </row>
    <row r="88" spans="2:45">
      <c r="B88" s="260"/>
      <c r="C88" s="35"/>
      <c r="D88" s="53"/>
      <c r="E88" s="5"/>
      <c r="F88" s="60"/>
      <c r="G88" s="54" t="e">
        <f>VLOOKUP(F88,Foglio1!$F$2:$G$1509,2,FALSE)</f>
        <v>#N/A</v>
      </c>
      <c r="H88" s="56"/>
      <c r="I88" s="4"/>
      <c r="J88" s="4"/>
      <c r="K88" s="4"/>
      <c r="L88" s="4"/>
      <c r="M88" s="24"/>
      <c r="N88" s="24"/>
      <c r="O88" s="14"/>
      <c r="P88" s="14"/>
      <c r="Q88" s="14"/>
      <c r="R88" s="14"/>
      <c r="S88" s="14"/>
      <c r="T88" s="14"/>
      <c r="U88" s="14"/>
      <c r="V88" s="14"/>
      <c r="W88" s="24"/>
      <c r="X88" s="14"/>
      <c r="Y88" s="15"/>
      <c r="Z88" s="15"/>
      <c r="AA88" s="55">
        <f t="shared" si="9"/>
        <v>0</v>
      </c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55">
        <f t="shared" si="10"/>
        <v>0</v>
      </c>
      <c r="AN88" s="55">
        <f t="shared" si="11"/>
        <v>0</v>
      </c>
      <c r="AO88" s="55">
        <f t="shared" si="12"/>
        <v>0</v>
      </c>
      <c r="AP88" s="84" t="str">
        <f t="shared" si="13"/>
        <v/>
      </c>
      <c r="AQ88" s="59" t="b">
        <f t="shared" si="14"/>
        <v>0</v>
      </c>
      <c r="AR88" s="59" t="b">
        <f t="shared" si="15"/>
        <v>0</v>
      </c>
      <c r="AS88" s="34" t="str">
        <f t="shared" si="16"/>
        <v/>
      </c>
    </row>
    <row r="89" spans="2:45">
      <c r="B89" s="260"/>
      <c r="C89" s="35"/>
      <c r="D89" s="53"/>
      <c r="E89" s="5"/>
      <c r="F89" s="60"/>
      <c r="G89" s="54" t="e">
        <f>VLOOKUP(F89,Foglio1!$F$2:$G$1509,2,FALSE)</f>
        <v>#N/A</v>
      </c>
      <c r="H89" s="56"/>
      <c r="I89" s="4"/>
      <c r="J89" s="4"/>
      <c r="K89" s="4"/>
      <c r="L89" s="4"/>
      <c r="M89" s="24"/>
      <c r="N89" s="24"/>
      <c r="O89" s="14"/>
      <c r="P89" s="14"/>
      <c r="Q89" s="14"/>
      <c r="R89" s="14"/>
      <c r="S89" s="14"/>
      <c r="T89" s="14"/>
      <c r="U89" s="14"/>
      <c r="V89" s="14"/>
      <c r="W89" s="24"/>
      <c r="X89" s="14"/>
      <c r="Y89" s="15"/>
      <c r="Z89" s="15"/>
      <c r="AA89" s="55">
        <f t="shared" si="9"/>
        <v>0</v>
      </c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55">
        <f t="shared" si="10"/>
        <v>0</v>
      </c>
      <c r="AN89" s="55">
        <f t="shared" si="11"/>
        <v>0</v>
      </c>
      <c r="AO89" s="55">
        <f t="shared" si="12"/>
        <v>0</v>
      </c>
      <c r="AP89" s="84" t="str">
        <f t="shared" si="13"/>
        <v/>
      </c>
      <c r="AQ89" s="59" t="b">
        <f t="shared" si="14"/>
        <v>0</v>
      </c>
      <c r="AR89" s="59" t="b">
        <f t="shared" si="15"/>
        <v>0</v>
      </c>
      <c r="AS89" s="34" t="str">
        <f t="shared" si="16"/>
        <v/>
      </c>
    </row>
    <row r="90" spans="2:45">
      <c r="B90" s="260"/>
      <c r="C90" s="35"/>
      <c r="D90" s="53"/>
      <c r="E90" s="5"/>
      <c r="F90" s="60"/>
      <c r="G90" s="54" t="e">
        <f>VLOOKUP(F90,Foglio1!$F$2:$G$1509,2,FALSE)</f>
        <v>#N/A</v>
      </c>
      <c r="H90" s="56"/>
      <c r="I90" s="4"/>
      <c r="J90" s="4"/>
      <c r="K90" s="4"/>
      <c r="L90" s="4"/>
      <c r="M90" s="24"/>
      <c r="N90" s="24"/>
      <c r="O90" s="14"/>
      <c r="P90" s="14"/>
      <c r="Q90" s="14"/>
      <c r="R90" s="14"/>
      <c r="S90" s="14"/>
      <c r="T90" s="14"/>
      <c r="U90" s="14"/>
      <c r="V90" s="14"/>
      <c r="W90" s="24"/>
      <c r="X90" s="14"/>
      <c r="Y90" s="15"/>
      <c r="Z90" s="15"/>
      <c r="AA90" s="55">
        <f t="shared" si="9"/>
        <v>0</v>
      </c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55">
        <f t="shared" si="10"/>
        <v>0</v>
      </c>
      <c r="AN90" s="55">
        <f t="shared" si="11"/>
        <v>0</v>
      </c>
      <c r="AO90" s="55">
        <f t="shared" si="12"/>
        <v>0</v>
      </c>
      <c r="AP90" s="84" t="str">
        <f t="shared" si="13"/>
        <v/>
      </c>
      <c r="AQ90" s="59" t="b">
        <f t="shared" si="14"/>
        <v>0</v>
      </c>
      <c r="AR90" s="59" t="b">
        <f t="shared" si="15"/>
        <v>0</v>
      </c>
      <c r="AS90" s="34" t="str">
        <f t="shared" si="16"/>
        <v/>
      </c>
    </row>
    <row r="91" spans="2:45">
      <c r="B91" s="260"/>
      <c r="C91" s="35"/>
      <c r="D91" s="53"/>
      <c r="E91" s="5"/>
      <c r="F91" s="60"/>
      <c r="G91" s="54" t="e">
        <f>VLOOKUP(F91,Foglio1!$F$2:$G$1509,2,FALSE)</f>
        <v>#N/A</v>
      </c>
      <c r="H91" s="56"/>
      <c r="I91" s="4"/>
      <c r="J91" s="4"/>
      <c r="K91" s="4"/>
      <c r="L91" s="4"/>
      <c r="M91" s="24"/>
      <c r="N91" s="24"/>
      <c r="O91" s="14"/>
      <c r="P91" s="14"/>
      <c r="Q91" s="14"/>
      <c r="R91" s="14"/>
      <c r="S91" s="14"/>
      <c r="T91" s="14"/>
      <c r="U91" s="14"/>
      <c r="V91" s="14"/>
      <c r="W91" s="24"/>
      <c r="X91" s="14"/>
      <c r="Y91" s="15"/>
      <c r="Z91" s="15"/>
      <c r="AA91" s="55">
        <f t="shared" si="9"/>
        <v>0</v>
      </c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55">
        <f t="shared" si="10"/>
        <v>0</v>
      </c>
      <c r="AN91" s="55">
        <f t="shared" si="11"/>
        <v>0</v>
      </c>
      <c r="AO91" s="55">
        <f t="shared" si="12"/>
        <v>0</v>
      </c>
      <c r="AP91" s="84" t="str">
        <f t="shared" si="13"/>
        <v/>
      </c>
      <c r="AQ91" s="59" t="b">
        <f t="shared" si="14"/>
        <v>0</v>
      </c>
      <c r="AR91" s="59" t="b">
        <f t="shared" si="15"/>
        <v>0</v>
      </c>
      <c r="AS91" s="34" t="str">
        <f t="shared" si="16"/>
        <v/>
      </c>
    </row>
    <row r="92" spans="2:45">
      <c r="B92" s="260"/>
      <c r="C92" s="35"/>
      <c r="D92" s="53"/>
      <c r="E92" s="5"/>
      <c r="F92" s="60"/>
      <c r="G92" s="54" t="e">
        <f>VLOOKUP(F92,Foglio1!$F$2:$G$1509,2,FALSE)</f>
        <v>#N/A</v>
      </c>
      <c r="H92" s="56"/>
      <c r="I92" s="4"/>
      <c r="J92" s="4"/>
      <c r="K92" s="4"/>
      <c r="L92" s="4"/>
      <c r="M92" s="24"/>
      <c r="N92" s="24"/>
      <c r="O92" s="14"/>
      <c r="P92" s="14"/>
      <c r="Q92" s="14"/>
      <c r="R92" s="14"/>
      <c r="S92" s="14"/>
      <c r="T92" s="14"/>
      <c r="U92" s="14"/>
      <c r="V92" s="14"/>
      <c r="W92" s="24"/>
      <c r="X92" s="14"/>
      <c r="Y92" s="15"/>
      <c r="Z92" s="15"/>
      <c r="AA92" s="55">
        <f t="shared" si="9"/>
        <v>0</v>
      </c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55">
        <f t="shared" si="10"/>
        <v>0</v>
      </c>
      <c r="AN92" s="55">
        <f t="shared" si="11"/>
        <v>0</v>
      </c>
      <c r="AO92" s="55">
        <f t="shared" si="12"/>
        <v>0</v>
      </c>
      <c r="AP92" s="84" t="str">
        <f t="shared" si="13"/>
        <v/>
      </c>
      <c r="AQ92" s="59" t="b">
        <f t="shared" si="14"/>
        <v>0</v>
      </c>
      <c r="AR92" s="59" t="b">
        <f t="shared" si="15"/>
        <v>0</v>
      </c>
      <c r="AS92" s="34" t="str">
        <f t="shared" si="16"/>
        <v/>
      </c>
    </row>
    <row r="93" spans="2:45">
      <c r="B93" s="260"/>
      <c r="C93" s="35"/>
      <c r="D93" s="53"/>
      <c r="E93" s="5"/>
      <c r="F93" s="60"/>
      <c r="G93" s="54" t="e">
        <f>VLOOKUP(F93,Foglio1!$F$2:$G$1509,2,FALSE)</f>
        <v>#N/A</v>
      </c>
      <c r="H93" s="56"/>
      <c r="I93" s="4"/>
      <c r="J93" s="4"/>
      <c r="K93" s="4"/>
      <c r="L93" s="4"/>
      <c r="M93" s="24"/>
      <c r="N93" s="24"/>
      <c r="O93" s="14"/>
      <c r="P93" s="14"/>
      <c r="Q93" s="14"/>
      <c r="R93" s="14"/>
      <c r="S93" s="14"/>
      <c r="T93" s="14"/>
      <c r="U93" s="14"/>
      <c r="V93" s="14"/>
      <c r="W93" s="24"/>
      <c r="X93" s="14"/>
      <c r="Y93" s="15"/>
      <c r="Z93" s="15"/>
      <c r="AA93" s="55">
        <f t="shared" si="9"/>
        <v>0</v>
      </c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55">
        <f t="shared" si="10"/>
        <v>0</v>
      </c>
      <c r="AN93" s="55">
        <f t="shared" si="11"/>
        <v>0</v>
      </c>
      <c r="AO93" s="55">
        <f t="shared" si="12"/>
        <v>0</v>
      </c>
      <c r="AP93" s="84" t="str">
        <f t="shared" si="13"/>
        <v/>
      </c>
      <c r="AQ93" s="59" t="b">
        <f t="shared" si="14"/>
        <v>0</v>
      </c>
      <c r="AR93" s="59" t="b">
        <f t="shared" si="15"/>
        <v>0</v>
      </c>
      <c r="AS93" s="34" t="str">
        <f t="shared" si="16"/>
        <v/>
      </c>
    </row>
    <row r="94" spans="2:45">
      <c r="B94" s="260"/>
      <c r="C94" s="35"/>
      <c r="D94" s="53"/>
      <c r="E94" s="5"/>
      <c r="F94" s="60"/>
      <c r="G94" s="54" t="e">
        <f>VLOOKUP(F94,Foglio1!$F$2:$G$1509,2,FALSE)</f>
        <v>#N/A</v>
      </c>
      <c r="H94" s="56"/>
      <c r="I94" s="4"/>
      <c r="J94" s="4"/>
      <c r="K94" s="4"/>
      <c r="L94" s="4"/>
      <c r="M94" s="24"/>
      <c r="N94" s="24"/>
      <c r="O94" s="14"/>
      <c r="P94" s="14"/>
      <c r="Q94" s="14"/>
      <c r="R94" s="14"/>
      <c r="S94" s="14"/>
      <c r="T94" s="14"/>
      <c r="U94" s="14"/>
      <c r="V94" s="14"/>
      <c r="W94" s="24"/>
      <c r="X94" s="14"/>
      <c r="Y94" s="15"/>
      <c r="Z94" s="15"/>
      <c r="AA94" s="55">
        <f t="shared" si="9"/>
        <v>0</v>
      </c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55">
        <f t="shared" si="10"/>
        <v>0</v>
      </c>
      <c r="AN94" s="55">
        <f t="shared" si="11"/>
        <v>0</v>
      </c>
      <c r="AO94" s="55">
        <f t="shared" si="12"/>
        <v>0</v>
      </c>
      <c r="AP94" s="84" t="str">
        <f t="shared" si="13"/>
        <v/>
      </c>
      <c r="AQ94" s="59" t="b">
        <f t="shared" si="14"/>
        <v>0</v>
      </c>
      <c r="AR94" s="59" t="b">
        <f t="shared" si="15"/>
        <v>0</v>
      </c>
      <c r="AS94" s="34" t="str">
        <f t="shared" si="16"/>
        <v/>
      </c>
    </row>
    <row r="95" spans="2:45">
      <c r="B95" s="260"/>
      <c r="C95" s="35"/>
      <c r="D95" s="53"/>
      <c r="E95" s="5"/>
      <c r="F95" s="60"/>
      <c r="G95" s="54" t="e">
        <f>VLOOKUP(F95,Foglio1!$F$2:$G$1509,2,FALSE)</f>
        <v>#N/A</v>
      </c>
      <c r="H95" s="56"/>
      <c r="I95" s="4"/>
      <c r="J95" s="4"/>
      <c r="K95" s="4"/>
      <c r="L95" s="4"/>
      <c r="M95" s="24"/>
      <c r="N95" s="24"/>
      <c r="O95" s="14"/>
      <c r="P95" s="14"/>
      <c r="Q95" s="14"/>
      <c r="R95" s="14"/>
      <c r="S95" s="14"/>
      <c r="T95" s="14"/>
      <c r="U95" s="14"/>
      <c r="V95" s="14"/>
      <c r="W95" s="24"/>
      <c r="X95" s="14"/>
      <c r="Y95" s="15"/>
      <c r="Z95" s="15"/>
      <c r="AA95" s="55">
        <f t="shared" si="9"/>
        <v>0</v>
      </c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55">
        <f t="shared" si="10"/>
        <v>0</v>
      </c>
      <c r="AN95" s="55">
        <f t="shared" si="11"/>
        <v>0</v>
      </c>
      <c r="AO95" s="55">
        <f t="shared" si="12"/>
        <v>0</v>
      </c>
      <c r="AP95" s="84" t="str">
        <f t="shared" si="13"/>
        <v/>
      </c>
      <c r="AQ95" s="59" t="b">
        <f t="shared" si="14"/>
        <v>0</v>
      </c>
      <c r="AR95" s="59" t="b">
        <f t="shared" si="15"/>
        <v>0</v>
      </c>
      <c r="AS95" s="34" t="str">
        <f t="shared" si="16"/>
        <v/>
      </c>
    </row>
    <row r="96" spans="2:45">
      <c r="B96" s="260"/>
      <c r="C96" s="35"/>
      <c r="D96" s="53"/>
      <c r="E96" s="5"/>
      <c r="F96" s="60"/>
      <c r="G96" s="54" t="e">
        <f>VLOOKUP(F96,Foglio1!$F$2:$G$1509,2,FALSE)</f>
        <v>#N/A</v>
      </c>
      <c r="H96" s="56"/>
      <c r="I96" s="4"/>
      <c r="J96" s="4"/>
      <c r="K96" s="4"/>
      <c r="L96" s="4"/>
      <c r="M96" s="24"/>
      <c r="N96" s="24"/>
      <c r="O96" s="14"/>
      <c r="P96" s="14"/>
      <c r="Q96" s="14"/>
      <c r="R96" s="14"/>
      <c r="S96" s="14"/>
      <c r="T96" s="14"/>
      <c r="U96" s="14"/>
      <c r="V96" s="14"/>
      <c r="W96" s="24"/>
      <c r="X96" s="14"/>
      <c r="Y96" s="15"/>
      <c r="Z96" s="15"/>
      <c r="AA96" s="55">
        <f t="shared" si="9"/>
        <v>0</v>
      </c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55">
        <f t="shared" si="10"/>
        <v>0</v>
      </c>
      <c r="AN96" s="55">
        <f t="shared" si="11"/>
        <v>0</v>
      </c>
      <c r="AO96" s="55">
        <f t="shared" si="12"/>
        <v>0</v>
      </c>
      <c r="AP96" s="84" t="str">
        <f t="shared" si="13"/>
        <v/>
      </c>
      <c r="AQ96" s="59" t="b">
        <f t="shared" si="14"/>
        <v>0</v>
      </c>
      <c r="AR96" s="59" t="b">
        <f t="shared" si="15"/>
        <v>0</v>
      </c>
      <c r="AS96" s="34" t="str">
        <f t="shared" si="16"/>
        <v/>
      </c>
    </row>
    <row r="97" spans="2:45">
      <c r="B97" s="260"/>
      <c r="C97" s="35"/>
      <c r="D97" s="53"/>
      <c r="E97" s="5"/>
      <c r="F97" s="60"/>
      <c r="G97" s="54" t="e">
        <f>VLOOKUP(F97,Foglio1!$F$2:$G$1509,2,FALSE)</f>
        <v>#N/A</v>
      </c>
      <c r="H97" s="56"/>
      <c r="I97" s="4"/>
      <c r="J97" s="4"/>
      <c r="K97" s="4"/>
      <c r="L97" s="4"/>
      <c r="M97" s="24"/>
      <c r="N97" s="24"/>
      <c r="O97" s="14"/>
      <c r="P97" s="14"/>
      <c r="Q97" s="14"/>
      <c r="R97" s="14"/>
      <c r="S97" s="14"/>
      <c r="T97" s="14"/>
      <c r="U97" s="14"/>
      <c r="V97" s="14"/>
      <c r="W97" s="24"/>
      <c r="X97" s="14"/>
      <c r="Y97" s="15"/>
      <c r="Z97" s="15"/>
      <c r="AA97" s="55">
        <f t="shared" si="9"/>
        <v>0</v>
      </c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55">
        <f t="shared" si="10"/>
        <v>0</v>
      </c>
      <c r="AN97" s="55">
        <f t="shared" si="11"/>
        <v>0</v>
      </c>
      <c r="AO97" s="55">
        <f t="shared" si="12"/>
        <v>0</v>
      </c>
      <c r="AP97" s="84" t="str">
        <f t="shared" si="13"/>
        <v/>
      </c>
      <c r="AQ97" s="59" t="b">
        <f t="shared" si="14"/>
        <v>0</v>
      </c>
      <c r="AR97" s="59" t="b">
        <f t="shared" si="15"/>
        <v>0</v>
      </c>
      <c r="AS97" s="34" t="str">
        <f t="shared" si="16"/>
        <v/>
      </c>
    </row>
    <row r="98" spans="2:45">
      <c r="B98" s="260"/>
      <c r="C98" s="35"/>
      <c r="D98" s="53"/>
      <c r="E98" s="5"/>
      <c r="F98" s="60"/>
      <c r="G98" s="54" t="e">
        <f>VLOOKUP(F98,Foglio1!$F$2:$G$1509,2,FALSE)</f>
        <v>#N/A</v>
      </c>
      <c r="H98" s="56"/>
      <c r="I98" s="4"/>
      <c r="J98" s="4"/>
      <c r="K98" s="4"/>
      <c r="L98" s="4"/>
      <c r="M98" s="24"/>
      <c r="N98" s="24"/>
      <c r="O98" s="14"/>
      <c r="P98" s="14"/>
      <c r="Q98" s="14"/>
      <c r="R98" s="14"/>
      <c r="S98" s="14"/>
      <c r="T98" s="14"/>
      <c r="U98" s="14"/>
      <c r="V98" s="14"/>
      <c r="W98" s="24"/>
      <c r="X98" s="14"/>
      <c r="Y98" s="15"/>
      <c r="Z98" s="15"/>
      <c r="AA98" s="55">
        <f t="shared" si="9"/>
        <v>0</v>
      </c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55">
        <f t="shared" si="10"/>
        <v>0</v>
      </c>
      <c r="AN98" s="55">
        <f t="shared" si="11"/>
        <v>0</v>
      </c>
      <c r="AO98" s="55">
        <f t="shared" si="12"/>
        <v>0</v>
      </c>
      <c r="AP98" s="84" t="str">
        <f t="shared" si="13"/>
        <v/>
      </c>
      <c r="AQ98" s="59" t="b">
        <f t="shared" si="14"/>
        <v>0</v>
      </c>
      <c r="AR98" s="59" t="b">
        <f t="shared" si="15"/>
        <v>0</v>
      </c>
      <c r="AS98" s="34" t="str">
        <f t="shared" si="16"/>
        <v/>
      </c>
    </row>
    <row r="99" spans="2:45">
      <c r="B99" s="260"/>
      <c r="C99" s="35"/>
      <c r="D99" s="53"/>
      <c r="E99" s="5"/>
      <c r="F99" s="60"/>
      <c r="G99" s="54" t="e">
        <f>VLOOKUP(F99,Foglio1!$F$2:$G$1509,2,FALSE)</f>
        <v>#N/A</v>
      </c>
      <c r="H99" s="56"/>
      <c r="I99" s="4"/>
      <c r="J99" s="4"/>
      <c r="K99" s="4"/>
      <c r="L99" s="4"/>
      <c r="M99" s="24"/>
      <c r="N99" s="24"/>
      <c r="O99" s="14"/>
      <c r="P99" s="14"/>
      <c r="Q99" s="14"/>
      <c r="R99" s="14"/>
      <c r="S99" s="14"/>
      <c r="T99" s="14"/>
      <c r="U99" s="14"/>
      <c r="V99" s="14"/>
      <c r="W99" s="24"/>
      <c r="X99" s="14"/>
      <c r="Y99" s="15"/>
      <c r="Z99" s="15"/>
      <c r="AA99" s="55">
        <f t="shared" si="9"/>
        <v>0</v>
      </c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55">
        <f t="shared" si="10"/>
        <v>0</v>
      </c>
      <c r="AN99" s="55">
        <f t="shared" si="11"/>
        <v>0</v>
      </c>
      <c r="AO99" s="55">
        <f t="shared" si="12"/>
        <v>0</v>
      </c>
      <c r="AP99" s="84" t="str">
        <f t="shared" si="13"/>
        <v/>
      </c>
      <c r="AQ99" s="59" t="b">
        <f t="shared" si="14"/>
        <v>0</v>
      </c>
      <c r="AR99" s="59" t="b">
        <f t="shared" si="15"/>
        <v>0</v>
      </c>
      <c r="AS99" s="34" t="str">
        <f t="shared" si="16"/>
        <v/>
      </c>
    </row>
    <row r="100" spans="2:45">
      <c r="B100" s="260"/>
      <c r="C100" s="35"/>
      <c r="D100" s="53"/>
      <c r="E100" s="5"/>
      <c r="F100" s="60"/>
      <c r="G100" s="54" t="e">
        <f>VLOOKUP(F100,Foglio1!$F$2:$G$1509,2,FALSE)</f>
        <v>#N/A</v>
      </c>
      <c r="H100" s="56"/>
      <c r="I100" s="4"/>
      <c r="J100" s="4"/>
      <c r="K100" s="4"/>
      <c r="L100" s="4"/>
      <c r="M100" s="24"/>
      <c r="N100" s="24"/>
      <c r="O100" s="14"/>
      <c r="P100" s="14"/>
      <c r="Q100" s="14"/>
      <c r="R100" s="14"/>
      <c r="S100" s="14"/>
      <c r="T100" s="14"/>
      <c r="U100" s="14"/>
      <c r="V100" s="14"/>
      <c r="W100" s="24"/>
      <c r="X100" s="14"/>
      <c r="Y100" s="15"/>
      <c r="Z100" s="15"/>
      <c r="AA100" s="55">
        <f t="shared" si="9"/>
        <v>0</v>
      </c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55">
        <f t="shared" si="10"/>
        <v>0</v>
      </c>
      <c r="AN100" s="55">
        <f t="shared" si="11"/>
        <v>0</v>
      </c>
      <c r="AO100" s="55">
        <f t="shared" si="12"/>
        <v>0</v>
      </c>
      <c r="AP100" s="84" t="str">
        <f t="shared" si="13"/>
        <v/>
      </c>
      <c r="AQ100" s="59" t="b">
        <f t="shared" si="14"/>
        <v>0</v>
      </c>
      <c r="AR100" s="59" t="b">
        <f t="shared" si="15"/>
        <v>0</v>
      </c>
      <c r="AS100" s="34" t="str">
        <f t="shared" si="16"/>
        <v/>
      </c>
    </row>
    <row r="101" spans="2:45">
      <c r="B101" s="260"/>
      <c r="C101" s="35"/>
      <c r="D101" s="53"/>
      <c r="E101" s="5"/>
      <c r="F101" s="60"/>
      <c r="G101" s="54" t="e">
        <f>VLOOKUP(F101,Foglio1!$F$2:$G$1509,2,FALSE)</f>
        <v>#N/A</v>
      </c>
      <c r="H101" s="56"/>
      <c r="I101" s="4"/>
      <c r="J101" s="4"/>
      <c r="K101" s="4"/>
      <c r="L101" s="4"/>
      <c r="M101" s="24"/>
      <c r="N101" s="24"/>
      <c r="O101" s="14"/>
      <c r="P101" s="14"/>
      <c r="Q101" s="14"/>
      <c r="R101" s="14"/>
      <c r="S101" s="14"/>
      <c r="T101" s="14"/>
      <c r="U101" s="14"/>
      <c r="V101" s="14"/>
      <c r="W101" s="24"/>
      <c r="X101" s="14"/>
      <c r="Y101" s="15"/>
      <c r="Z101" s="15"/>
      <c r="AA101" s="55">
        <f t="shared" si="9"/>
        <v>0</v>
      </c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55">
        <f t="shared" si="10"/>
        <v>0</v>
      </c>
      <c r="AN101" s="55">
        <f t="shared" si="11"/>
        <v>0</v>
      </c>
      <c r="AO101" s="55">
        <f t="shared" si="12"/>
        <v>0</v>
      </c>
      <c r="AP101" s="84" t="str">
        <f t="shared" si="13"/>
        <v/>
      </c>
      <c r="AQ101" s="59" t="b">
        <f t="shared" si="14"/>
        <v>0</v>
      </c>
      <c r="AR101" s="59" t="b">
        <f t="shared" si="15"/>
        <v>0</v>
      </c>
      <c r="AS101" s="34" t="str">
        <f t="shared" si="16"/>
        <v/>
      </c>
    </row>
    <row r="102" spans="2:45">
      <c r="B102" s="260"/>
      <c r="C102" s="35"/>
      <c r="D102" s="53"/>
      <c r="E102" s="5"/>
      <c r="F102" s="60"/>
      <c r="G102" s="54" t="e">
        <f>VLOOKUP(F102,Foglio1!$F$2:$G$1509,2,FALSE)</f>
        <v>#N/A</v>
      </c>
      <c r="H102" s="56"/>
      <c r="I102" s="4"/>
      <c r="J102" s="4"/>
      <c r="K102" s="4"/>
      <c r="L102" s="4"/>
      <c r="M102" s="24"/>
      <c r="N102" s="24"/>
      <c r="O102" s="14"/>
      <c r="P102" s="14"/>
      <c r="Q102" s="14"/>
      <c r="R102" s="14"/>
      <c r="S102" s="14"/>
      <c r="T102" s="14"/>
      <c r="U102" s="14"/>
      <c r="V102" s="14"/>
      <c r="W102" s="24"/>
      <c r="X102" s="14"/>
      <c r="Y102" s="15"/>
      <c r="Z102" s="15"/>
      <c r="AA102" s="55">
        <f t="shared" si="9"/>
        <v>0</v>
      </c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55">
        <f t="shared" si="10"/>
        <v>0</v>
      </c>
      <c r="AN102" s="55">
        <f t="shared" si="11"/>
        <v>0</v>
      </c>
      <c r="AO102" s="55">
        <f t="shared" si="12"/>
        <v>0</v>
      </c>
      <c r="AP102" s="84" t="str">
        <f t="shared" si="13"/>
        <v/>
      </c>
      <c r="AQ102" s="59" t="b">
        <f t="shared" si="14"/>
        <v>0</v>
      </c>
      <c r="AR102" s="59" t="b">
        <f t="shared" si="15"/>
        <v>0</v>
      </c>
      <c r="AS102" s="34" t="str">
        <f t="shared" si="16"/>
        <v/>
      </c>
    </row>
    <row r="103" spans="2:45">
      <c r="B103" s="260"/>
      <c r="C103" s="35"/>
      <c r="D103" s="53"/>
      <c r="E103" s="5"/>
      <c r="F103" s="60"/>
      <c r="G103" s="54" t="e">
        <f>VLOOKUP(F103,Foglio1!$F$2:$G$1509,2,FALSE)</f>
        <v>#N/A</v>
      </c>
      <c r="H103" s="56"/>
      <c r="I103" s="4"/>
      <c r="J103" s="4"/>
      <c r="K103" s="4"/>
      <c r="L103" s="4"/>
      <c r="M103" s="24"/>
      <c r="N103" s="24"/>
      <c r="O103" s="14"/>
      <c r="P103" s="14"/>
      <c r="Q103" s="14"/>
      <c r="R103" s="14"/>
      <c r="S103" s="14"/>
      <c r="T103" s="14"/>
      <c r="U103" s="14"/>
      <c r="V103" s="14"/>
      <c r="W103" s="24"/>
      <c r="X103" s="14"/>
      <c r="Y103" s="15"/>
      <c r="Z103" s="15"/>
      <c r="AA103" s="55">
        <f t="shared" si="9"/>
        <v>0</v>
      </c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55">
        <f t="shared" si="10"/>
        <v>0</v>
      </c>
      <c r="AN103" s="55">
        <f t="shared" si="11"/>
        <v>0</v>
      </c>
      <c r="AO103" s="55">
        <f t="shared" si="12"/>
        <v>0</v>
      </c>
      <c r="AP103" s="84" t="str">
        <f t="shared" si="13"/>
        <v/>
      </c>
      <c r="AQ103" s="59" t="b">
        <f t="shared" si="14"/>
        <v>0</v>
      </c>
      <c r="AR103" s="59" t="b">
        <f t="shared" si="15"/>
        <v>0</v>
      </c>
      <c r="AS103" s="34" t="str">
        <f t="shared" si="16"/>
        <v/>
      </c>
    </row>
    <row r="104" spans="2:45">
      <c r="B104" s="260"/>
      <c r="C104" s="35"/>
      <c r="D104" s="53"/>
      <c r="E104" s="5"/>
      <c r="F104" s="60"/>
      <c r="G104" s="54" t="e">
        <f>VLOOKUP(F104,Foglio1!$F$2:$G$1509,2,FALSE)</f>
        <v>#N/A</v>
      </c>
      <c r="H104" s="56"/>
      <c r="I104" s="4"/>
      <c r="J104" s="4"/>
      <c r="K104" s="4"/>
      <c r="L104" s="4"/>
      <c r="M104" s="24"/>
      <c r="N104" s="24"/>
      <c r="O104" s="14"/>
      <c r="P104" s="14"/>
      <c r="Q104" s="14"/>
      <c r="R104" s="14"/>
      <c r="S104" s="14"/>
      <c r="T104" s="14"/>
      <c r="U104" s="14"/>
      <c r="V104" s="14"/>
      <c r="W104" s="24"/>
      <c r="X104" s="14"/>
      <c r="Y104" s="15"/>
      <c r="Z104" s="15"/>
      <c r="AA104" s="55">
        <f t="shared" si="9"/>
        <v>0</v>
      </c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55">
        <f t="shared" si="10"/>
        <v>0</v>
      </c>
      <c r="AN104" s="55">
        <f t="shared" si="11"/>
        <v>0</v>
      </c>
      <c r="AO104" s="55">
        <f t="shared" si="12"/>
        <v>0</v>
      </c>
      <c r="AP104" s="84" t="str">
        <f t="shared" si="13"/>
        <v/>
      </c>
      <c r="AQ104" s="59" t="b">
        <f t="shared" si="14"/>
        <v>0</v>
      </c>
      <c r="AR104" s="59" t="b">
        <f t="shared" si="15"/>
        <v>0</v>
      </c>
      <c r="AS104" s="34" t="str">
        <f t="shared" si="16"/>
        <v/>
      </c>
    </row>
    <row r="105" spans="2:45">
      <c r="B105" s="260"/>
      <c r="C105" s="35"/>
      <c r="D105" s="53"/>
      <c r="E105" s="5"/>
      <c r="F105" s="60"/>
      <c r="G105" s="54" t="e">
        <f>VLOOKUP(F105,Foglio1!$F$2:$G$1509,2,FALSE)</f>
        <v>#N/A</v>
      </c>
      <c r="H105" s="56"/>
      <c r="I105" s="4"/>
      <c r="J105" s="4"/>
      <c r="K105" s="4"/>
      <c r="L105" s="4"/>
      <c r="M105" s="24"/>
      <c r="N105" s="24"/>
      <c r="O105" s="14"/>
      <c r="P105" s="14"/>
      <c r="Q105" s="14"/>
      <c r="R105" s="14"/>
      <c r="S105" s="14"/>
      <c r="T105" s="14"/>
      <c r="U105" s="14"/>
      <c r="V105" s="14"/>
      <c r="W105" s="24"/>
      <c r="X105" s="14"/>
      <c r="Y105" s="15"/>
      <c r="Z105" s="15"/>
      <c r="AA105" s="55">
        <f t="shared" si="9"/>
        <v>0</v>
      </c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55">
        <f t="shared" si="10"/>
        <v>0</v>
      </c>
      <c r="AN105" s="55">
        <f t="shared" si="11"/>
        <v>0</v>
      </c>
      <c r="AO105" s="55">
        <f t="shared" si="12"/>
        <v>0</v>
      </c>
      <c r="AP105" s="84" t="str">
        <f t="shared" si="13"/>
        <v/>
      </c>
      <c r="AQ105" s="59" t="b">
        <f t="shared" si="14"/>
        <v>0</v>
      </c>
      <c r="AR105" s="59" t="b">
        <f t="shared" si="15"/>
        <v>0</v>
      </c>
      <c r="AS105" s="34" t="str">
        <f t="shared" si="16"/>
        <v/>
      </c>
    </row>
    <row r="106" spans="2:45">
      <c r="B106" s="260"/>
      <c r="C106" s="35"/>
      <c r="D106" s="53"/>
      <c r="E106" s="5"/>
      <c r="F106" s="60"/>
      <c r="G106" s="54" t="e">
        <f>VLOOKUP(F106,Foglio1!$F$2:$G$1509,2,FALSE)</f>
        <v>#N/A</v>
      </c>
      <c r="H106" s="56"/>
      <c r="I106" s="4"/>
      <c r="J106" s="4"/>
      <c r="K106" s="4"/>
      <c r="L106" s="4"/>
      <c r="M106" s="24"/>
      <c r="N106" s="24"/>
      <c r="O106" s="14"/>
      <c r="P106" s="14"/>
      <c r="Q106" s="14"/>
      <c r="R106" s="14"/>
      <c r="S106" s="14"/>
      <c r="T106" s="14"/>
      <c r="U106" s="14"/>
      <c r="V106" s="14"/>
      <c r="W106" s="24"/>
      <c r="X106" s="14"/>
      <c r="Y106" s="15"/>
      <c r="Z106" s="15"/>
      <c r="AA106" s="55">
        <f t="shared" si="9"/>
        <v>0</v>
      </c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55">
        <f t="shared" si="10"/>
        <v>0</v>
      </c>
      <c r="AN106" s="55">
        <f t="shared" si="11"/>
        <v>0</v>
      </c>
      <c r="AO106" s="55">
        <f t="shared" si="12"/>
        <v>0</v>
      </c>
      <c r="AP106" s="84" t="str">
        <f t="shared" si="13"/>
        <v/>
      </c>
      <c r="AQ106" s="59" t="b">
        <f t="shared" si="14"/>
        <v>0</v>
      </c>
      <c r="AR106" s="59" t="b">
        <f t="shared" si="15"/>
        <v>0</v>
      </c>
      <c r="AS106" s="34" t="str">
        <f t="shared" si="16"/>
        <v/>
      </c>
    </row>
    <row r="107" spans="2:45">
      <c r="B107" s="260"/>
      <c r="C107" s="35"/>
      <c r="D107" s="53"/>
      <c r="E107" s="5"/>
      <c r="F107" s="60"/>
      <c r="G107" s="54" t="e">
        <f>VLOOKUP(F107,Foglio1!$F$2:$G$1509,2,FALSE)</f>
        <v>#N/A</v>
      </c>
      <c r="H107" s="56"/>
      <c r="I107" s="4"/>
      <c r="J107" s="4"/>
      <c r="K107" s="4"/>
      <c r="L107" s="4"/>
      <c r="M107" s="24"/>
      <c r="N107" s="24"/>
      <c r="O107" s="14"/>
      <c r="P107" s="14"/>
      <c r="Q107" s="14"/>
      <c r="R107" s="14"/>
      <c r="S107" s="14"/>
      <c r="T107" s="14"/>
      <c r="U107" s="14"/>
      <c r="V107" s="14"/>
      <c r="W107" s="24"/>
      <c r="X107" s="14"/>
      <c r="Y107" s="15"/>
      <c r="Z107" s="15"/>
      <c r="AA107" s="55">
        <f t="shared" si="9"/>
        <v>0</v>
      </c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55">
        <f t="shared" si="10"/>
        <v>0</v>
      </c>
      <c r="AN107" s="55">
        <f t="shared" si="11"/>
        <v>0</v>
      </c>
      <c r="AO107" s="55">
        <f t="shared" si="12"/>
        <v>0</v>
      </c>
      <c r="AP107" s="84" t="str">
        <f t="shared" si="13"/>
        <v/>
      </c>
      <c r="AQ107" s="59" t="b">
        <f t="shared" si="14"/>
        <v>0</v>
      </c>
      <c r="AR107" s="59" t="b">
        <f t="shared" si="15"/>
        <v>0</v>
      </c>
      <c r="AS107" s="34" t="str">
        <f t="shared" si="16"/>
        <v/>
      </c>
    </row>
    <row r="108" spans="2:45">
      <c r="B108" s="260"/>
      <c r="C108" s="35"/>
      <c r="D108" s="53"/>
      <c r="E108" s="5"/>
      <c r="F108" s="60"/>
      <c r="G108" s="54" t="e">
        <f>VLOOKUP(F108,Foglio1!$F$2:$G$1509,2,FALSE)</f>
        <v>#N/A</v>
      </c>
      <c r="H108" s="56"/>
      <c r="I108" s="4"/>
      <c r="J108" s="4"/>
      <c r="K108" s="4"/>
      <c r="L108" s="4"/>
      <c r="M108" s="24"/>
      <c r="N108" s="24"/>
      <c r="O108" s="14"/>
      <c r="P108" s="14"/>
      <c r="Q108" s="14"/>
      <c r="R108" s="14"/>
      <c r="S108" s="14"/>
      <c r="T108" s="14"/>
      <c r="U108" s="14"/>
      <c r="V108" s="14"/>
      <c r="W108" s="24"/>
      <c r="X108" s="14"/>
      <c r="Y108" s="15"/>
      <c r="Z108" s="15"/>
      <c r="AA108" s="55">
        <f t="shared" si="9"/>
        <v>0</v>
      </c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55">
        <f t="shared" si="10"/>
        <v>0</v>
      </c>
      <c r="AN108" s="55">
        <f t="shared" si="11"/>
        <v>0</v>
      </c>
      <c r="AO108" s="55">
        <f t="shared" si="12"/>
        <v>0</v>
      </c>
      <c r="AP108" s="84" t="str">
        <f t="shared" si="13"/>
        <v/>
      </c>
      <c r="AQ108" s="59" t="b">
        <f t="shared" si="14"/>
        <v>0</v>
      </c>
      <c r="AR108" s="59" t="b">
        <f t="shared" si="15"/>
        <v>0</v>
      </c>
      <c r="AS108" s="34" t="str">
        <f t="shared" si="16"/>
        <v/>
      </c>
    </row>
    <row r="109" spans="2:45">
      <c r="B109" s="260"/>
      <c r="C109" s="35"/>
      <c r="D109" s="53"/>
      <c r="E109" s="5"/>
      <c r="F109" s="60"/>
      <c r="G109" s="54" t="e">
        <f>VLOOKUP(F109,Foglio1!$F$2:$G$1509,2,FALSE)</f>
        <v>#N/A</v>
      </c>
      <c r="H109" s="56"/>
      <c r="I109" s="4"/>
      <c r="J109" s="4"/>
      <c r="K109" s="4"/>
      <c r="L109" s="4"/>
      <c r="M109" s="24"/>
      <c r="N109" s="24"/>
      <c r="O109" s="14"/>
      <c r="P109" s="14"/>
      <c r="Q109" s="14"/>
      <c r="R109" s="14"/>
      <c r="S109" s="14"/>
      <c r="T109" s="14"/>
      <c r="U109" s="14"/>
      <c r="V109" s="14"/>
      <c r="W109" s="24"/>
      <c r="X109" s="14"/>
      <c r="Y109" s="15"/>
      <c r="Z109" s="15"/>
      <c r="AA109" s="55">
        <f t="shared" si="9"/>
        <v>0</v>
      </c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55">
        <f t="shared" si="10"/>
        <v>0</v>
      </c>
      <c r="AN109" s="55">
        <f t="shared" si="11"/>
        <v>0</v>
      </c>
      <c r="AO109" s="55">
        <f t="shared" si="12"/>
        <v>0</v>
      </c>
      <c r="AP109" s="84" t="str">
        <f t="shared" si="13"/>
        <v/>
      </c>
      <c r="AQ109" s="59" t="b">
        <f t="shared" si="14"/>
        <v>0</v>
      </c>
      <c r="AR109" s="59" t="b">
        <f t="shared" si="15"/>
        <v>0</v>
      </c>
      <c r="AS109" s="34" t="str">
        <f t="shared" si="16"/>
        <v/>
      </c>
    </row>
    <row r="110" spans="2:45">
      <c r="B110" s="260"/>
      <c r="C110" s="35"/>
      <c r="D110" s="53"/>
      <c r="E110" s="5"/>
      <c r="F110" s="60"/>
      <c r="G110" s="54" t="e">
        <f>VLOOKUP(F110,Foglio1!$F$2:$G$1509,2,FALSE)</f>
        <v>#N/A</v>
      </c>
      <c r="H110" s="56"/>
      <c r="I110" s="4"/>
      <c r="J110" s="4"/>
      <c r="K110" s="4"/>
      <c r="L110" s="4"/>
      <c r="M110" s="24"/>
      <c r="N110" s="24"/>
      <c r="O110" s="14"/>
      <c r="P110" s="14"/>
      <c r="Q110" s="14"/>
      <c r="R110" s="14"/>
      <c r="S110" s="14"/>
      <c r="T110" s="14"/>
      <c r="U110" s="14"/>
      <c r="V110" s="14"/>
      <c r="W110" s="24"/>
      <c r="X110" s="14"/>
      <c r="Y110" s="15"/>
      <c r="Z110" s="15"/>
      <c r="AA110" s="55">
        <f t="shared" si="9"/>
        <v>0</v>
      </c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55">
        <f t="shared" si="10"/>
        <v>0</v>
      </c>
      <c r="AN110" s="55">
        <f t="shared" si="11"/>
        <v>0</v>
      </c>
      <c r="AO110" s="55">
        <f t="shared" si="12"/>
        <v>0</v>
      </c>
      <c r="AP110" s="84" t="str">
        <f t="shared" si="13"/>
        <v/>
      </c>
      <c r="AQ110" s="59" t="b">
        <f t="shared" si="14"/>
        <v>0</v>
      </c>
      <c r="AR110" s="59" t="b">
        <f t="shared" si="15"/>
        <v>0</v>
      </c>
      <c r="AS110" s="34" t="str">
        <f t="shared" si="16"/>
        <v/>
      </c>
    </row>
    <row r="111" spans="2:45">
      <c r="B111" s="260"/>
      <c r="C111" s="35"/>
      <c r="D111" s="53"/>
      <c r="E111" s="5"/>
      <c r="F111" s="60"/>
      <c r="G111" s="54" t="e">
        <f>VLOOKUP(F111,Foglio1!$F$2:$G$1509,2,FALSE)</f>
        <v>#N/A</v>
      </c>
      <c r="H111" s="56"/>
      <c r="I111" s="4"/>
      <c r="J111" s="4"/>
      <c r="K111" s="4"/>
      <c r="L111" s="4"/>
      <c r="M111" s="24"/>
      <c r="N111" s="24"/>
      <c r="O111" s="14"/>
      <c r="P111" s="14"/>
      <c r="Q111" s="14"/>
      <c r="R111" s="14"/>
      <c r="S111" s="14"/>
      <c r="T111" s="14"/>
      <c r="U111" s="14"/>
      <c r="V111" s="14"/>
      <c r="W111" s="24"/>
      <c r="X111" s="14"/>
      <c r="Y111" s="15"/>
      <c r="Z111" s="15"/>
      <c r="AA111" s="55">
        <f t="shared" si="9"/>
        <v>0</v>
      </c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55">
        <f t="shared" si="10"/>
        <v>0</v>
      </c>
      <c r="AN111" s="55">
        <f t="shared" si="11"/>
        <v>0</v>
      </c>
      <c r="AO111" s="55">
        <f t="shared" si="12"/>
        <v>0</v>
      </c>
      <c r="AP111" s="84" t="str">
        <f t="shared" si="13"/>
        <v/>
      </c>
      <c r="AQ111" s="59" t="b">
        <f t="shared" si="14"/>
        <v>0</v>
      </c>
      <c r="AR111" s="59" t="b">
        <f t="shared" si="15"/>
        <v>0</v>
      </c>
      <c r="AS111" s="34" t="str">
        <f t="shared" si="16"/>
        <v/>
      </c>
    </row>
    <row r="112" spans="2:45">
      <c r="B112" s="260"/>
      <c r="C112" s="35"/>
      <c r="D112" s="53"/>
      <c r="E112" s="5"/>
      <c r="F112" s="60"/>
      <c r="G112" s="54" t="e">
        <f>VLOOKUP(F112,Foglio1!$F$2:$G$1509,2,FALSE)</f>
        <v>#N/A</v>
      </c>
      <c r="H112" s="56"/>
      <c r="I112" s="4"/>
      <c r="J112" s="4"/>
      <c r="K112" s="4"/>
      <c r="L112" s="4"/>
      <c r="M112" s="24"/>
      <c r="N112" s="24"/>
      <c r="O112" s="14"/>
      <c r="P112" s="14"/>
      <c r="Q112" s="14"/>
      <c r="R112" s="14"/>
      <c r="S112" s="14"/>
      <c r="T112" s="14"/>
      <c r="U112" s="14"/>
      <c r="V112" s="14"/>
      <c r="W112" s="24"/>
      <c r="X112" s="14"/>
      <c r="Y112" s="15"/>
      <c r="Z112" s="15"/>
      <c r="AA112" s="55">
        <f t="shared" si="9"/>
        <v>0</v>
      </c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55">
        <f t="shared" si="10"/>
        <v>0</v>
      </c>
      <c r="AN112" s="55">
        <f t="shared" si="11"/>
        <v>0</v>
      </c>
      <c r="AO112" s="55">
        <f t="shared" si="12"/>
        <v>0</v>
      </c>
      <c r="AP112" s="84" t="str">
        <f t="shared" si="13"/>
        <v/>
      </c>
      <c r="AQ112" s="59" t="b">
        <f t="shared" si="14"/>
        <v>0</v>
      </c>
      <c r="AR112" s="59" t="b">
        <f t="shared" si="15"/>
        <v>0</v>
      </c>
      <c r="AS112" s="34" t="str">
        <f t="shared" si="16"/>
        <v/>
      </c>
    </row>
    <row r="113" spans="2:45">
      <c r="B113" s="260"/>
      <c r="C113" s="35"/>
      <c r="D113" s="53"/>
      <c r="E113" s="5"/>
      <c r="F113" s="60"/>
      <c r="G113" s="54" t="e">
        <f>VLOOKUP(F113,Foglio1!$F$2:$G$1509,2,FALSE)</f>
        <v>#N/A</v>
      </c>
      <c r="H113" s="56"/>
      <c r="I113" s="4"/>
      <c r="J113" s="4"/>
      <c r="K113" s="4"/>
      <c r="L113" s="4"/>
      <c r="M113" s="24"/>
      <c r="N113" s="24"/>
      <c r="O113" s="14"/>
      <c r="P113" s="14"/>
      <c r="Q113" s="14"/>
      <c r="R113" s="14"/>
      <c r="S113" s="14"/>
      <c r="T113" s="14"/>
      <c r="U113" s="14"/>
      <c r="V113" s="14"/>
      <c r="W113" s="24"/>
      <c r="X113" s="14"/>
      <c r="Y113" s="15"/>
      <c r="Z113" s="15"/>
      <c r="AA113" s="55">
        <f t="shared" si="9"/>
        <v>0</v>
      </c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55">
        <f t="shared" si="10"/>
        <v>0</v>
      </c>
      <c r="AN113" s="55">
        <f t="shared" si="11"/>
        <v>0</v>
      </c>
      <c r="AO113" s="55">
        <f t="shared" si="12"/>
        <v>0</v>
      </c>
      <c r="AP113" s="84" t="str">
        <f t="shared" si="13"/>
        <v/>
      </c>
      <c r="AQ113" s="59" t="b">
        <f t="shared" si="14"/>
        <v>0</v>
      </c>
      <c r="AR113" s="59" t="b">
        <f t="shared" si="15"/>
        <v>0</v>
      </c>
      <c r="AS113" s="34" t="str">
        <f t="shared" si="16"/>
        <v/>
      </c>
    </row>
    <row r="114" spans="2:45">
      <c r="B114" s="260"/>
      <c r="C114" s="35"/>
      <c r="D114" s="53"/>
      <c r="E114" s="5"/>
      <c r="F114" s="60"/>
      <c r="G114" s="54" t="e">
        <f>VLOOKUP(F114,Foglio1!$F$2:$G$1509,2,FALSE)</f>
        <v>#N/A</v>
      </c>
      <c r="H114" s="56"/>
      <c r="I114" s="4"/>
      <c r="J114" s="4"/>
      <c r="K114" s="4"/>
      <c r="L114" s="4"/>
      <c r="M114" s="24"/>
      <c r="N114" s="24"/>
      <c r="O114" s="14"/>
      <c r="P114" s="14"/>
      <c r="Q114" s="14"/>
      <c r="R114" s="14"/>
      <c r="S114" s="14"/>
      <c r="T114" s="14"/>
      <c r="U114" s="14"/>
      <c r="V114" s="14"/>
      <c r="W114" s="24"/>
      <c r="X114" s="14"/>
      <c r="Y114" s="15"/>
      <c r="Z114" s="15"/>
      <c r="AA114" s="55">
        <f t="shared" si="9"/>
        <v>0</v>
      </c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55">
        <f t="shared" si="10"/>
        <v>0</v>
      </c>
      <c r="AN114" s="55">
        <f t="shared" si="11"/>
        <v>0</v>
      </c>
      <c r="AO114" s="55">
        <f t="shared" si="12"/>
        <v>0</v>
      </c>
      <c r="AP114" s="84" t="str">
        <f t="shared" si="13"/>
        <v/>
      </c>
      <c r="AQ114" s="59" t="b">
        <f t="shared" si="14"/>
        <v>0</v>
      </c>
      <c r="AR114" s="59" t="b">
        <f t="shared" si="15"/>
        <v>0</v>
      </c>
      <c r="AS114" s="34" t="str">
        <f t="shared" si="16"/>
        <v/>
      </c>
    </row>
    <row r="115" spans="2:45">
      <c r="B115" s="260"/>
      <c r="C115" s="35"/>
      <c r="D115" s="53"/>
      <c r="E115" s="5"/>
      <c r="F115" s="60"/>
      <c r="G115" s="54" t="e">
        <f>VLOOKUP(F115,Foglio1!$F$2:$G$1509,2,FALSE)</f>
        <v>#N/A</v>
      </c>
      <c r="H115" s="56"/>
      <c r="I115" s="4"/>
      <c r="J115" s="4"/>
      <c r="K115" s="4"/>
      <c r="L115" s="4"/>
      <c r="M115" s="24"/>
      <c r="N115" s="24"/>
      <c r="O115" s="14"/>
      <c r="P115" s="14"/>
      <c r="Q115" s="14"/>
      <c r="R115" s="14"/>
      <c r="S115" s="14"/>
      <c r="T115" s="14"/>
      <c r="U115" s="14"/>
      <c r="V115" s="14"/>
      <c r="W115" s="24"/>
      <c r="X115" s="14"/>
      <c r="Y115" s="15"/>
      <c r="Z115" s="15"/>
      <c r="AA115" s="55">
        <f t="shared" si="9"/>
        <v>0</v>
      </c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55">
        <f t="shared" si="10"/>
        <v>0</v>
      </c>
      <c r="AN115" s="55">
        <f t="shared" si="11"/>
        <v>0</v>
      </c>
      <c r="AO115" s="55">
        <f t="shared" si="12"/>
        <v>0</v>
      </c>
      <c r="AP115" s="84" t="str">
        <f t="shared" si="13"/>
        <v/>
      </c>
      <c r="AQ115" s="59" t="b">
        <f t="shared" si="14"/>
        <v>0</v>
      </c>
      <c r="AR115" s="59" t="b">
        <f t="shared" si="15"/>
        <v>0</v>
      </c>
      <c r="AS115" s="34" t="str">
        <f t="shared" si="16"/>
        <v/>
      </c>
    </row>
    <row r="116" spans="2:45">
      <c r="B116" s="260"/>
      <c r="C116" s="35"/>
      <c r="D116" s="53"/>
      <c r="E116" s="5"/>
      <c r="F116" s="60"/>
      <c r="G116" s="54" t="e">
        <f>VLOOKUP(F116,Foglio1!$F$2:$G$1509,2,FALSE)</f>
        <v>#N/A</v>
      </c>
      <c r="H116" s="56"/>
      <c r="I116" s="4"/>
      <c r="J116" s="4"/>
      <c r="K116" s="4"/>
      <c r="L116" s="4"/>
      <c r="M116" s="24"/>
      <c r="N116" s="24"/>
      <c r="O116" s="14"/>
      <c r="P116" s="14"/>
      <c r="Q116" s="14"/>
      <c r="R116" s="14"/>
      <c r="S116" s="14"/>
      <c r="T116" s="14"/>
      <c r="U116" s="14"/>
      <c r="V116" s="14"/>
      <c r="W116" s="24"/>
      <c r="X116" s="14"/>
      <c r="Y116" s="15"/>
      <c r="Z116" s="15"/>
      <c r="AA116" s="55">
        <f t="shared" si="9"/>
        <v>0</v>
      </c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55">
        <f t="shared" si="10"/>
        <v>0</v>
      </c>
      <c r="AN116" s="55">
        <f t="shared" si="11"/>
        <v>0</v>
      </c>
      <c r="AO116" s="55">
        <f t="shared" si="12"/>
        <v>0</v>
      </c>
      <c r="AP116" s="84" t="str">
        <f t="shared" si="13"/>
        <v/>
      </c>
      <c r="AQ116" s="59" t="b">
        <f t="shared" si="14"/>
        <v>0</v>
      </c>
      <c r="AR116" s="59" t="b">
        <f t="shared" si="15"/>
        <v>0</v>
      </c>
      <c r="AS116" s="34" t="str">
        <f t="shared" si="16"/>
        <v/>
      </c>
    </row>
    <row r="117" spans="2:45">
      <c r="B117" s="260"/>
      <c r="C117" s="35"/>
      <c r="D117" s="53"/>
      <c r="E117" s="5"/>
      <c r="F117" s="60"/>
      <c r="G117" s="54" t="e">
        <f>VLOOKUP(F117,Foglio1!$F$2:$G$1509,2,FALSE)</f>
        <v>#N/A</v>
      </c>
      <c r="H117" s="56"/>
      <c r="I117" s="4"/>
      <c r="J117" s="4"/>
      <c r="K117" s="4"/>
      <c r="L117" s="4"/>
      <c r="M117" s="24"/>
      <c r="N117" s="24"/>
      <c r="O117" s="14"/>
      <c r="P117" s="14"/>
      <c r="Q117" s="14"/>
      <c r="R117" s="14"/>
      <c r="S117" s="14"/>
      <c r="T117" s="14"/>
      <c r="U117" s="14"/>
      <c r="V117" s="14"/>
      <c r="W117" s="24"/>
      <c r="X117" s="14"/>
      <c r="Y117" s="15"/>
      <c r="Z117" s="15"/>
      <c r="AA117" s="55">
        <f t="shared" si="9"/>
        <v>0</v>
      </c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55">
        <f t="shared" si="10"/>
        <v>0</v>
      </c>
      <c r="AN117" s="55">
        <f t="shared" si="11"/>
        <v>0</v>
      </c>
      <c r="AO117" s="55">
        <f t="shared" si="12"/>
        <v>0</v>
      </c>
      <c r="AP117" s="84" t="str">
        <f t="shared" si="13"/>
        <v/>
      </c>
      <c r="AQ117" s="59" t="b">
        <f t="shared" si="14"/>
        <v>0</v>
      </c>
      <c r="AR117" s="59" t="b">
        <f t="shared" si="15"/>
        <v>0</v>
      </c>
      <c r="AS117" s="34" t="str">
        <f t="shared" si="16"/>
        <v/>
      </c>
    </row>
    <row r="118" spans="2:45">
      <c r="B118" s="260"/>
      <c r="C118" s="35"/>
      <c r="D118" s="53"/>
      <c r="E118" s="5"/>
      <c r="F118" s="60"/>
      <c r="G118" s="54" t="e">
        <f>VLOOKUP(F118,Foglio1!$F$2:$G$1509,2,FALSE)</f>
        <v>#N/A</v>
      </c>
      <c r="H118" s="56"/>
      <c r="I118" s="4"/>
      <c r="J118" s="4"/>
      <c r="K118" s="4"/>
      <c r="L118" s="4"/>
      <c r="M118" s="24"/>
      <c r="N118" s="24"/>
      <c r="O118" s="14"/>
      <c r="P118" s="14"/>
      <c r="Q118" s="14"/>
      <c r="R118" s="14"/>
      <c r="S118" s="14"/>
      <c r="T118" s="14"/>
      <c r="U118" s="14"/>
      <c r="V118" s="14"/>
      <c r="W118" s="24"/>
      <c r="X118" s="14"/>
      <c r="Y118" s="15"/>
      <c r="Z118" s="15"/>
      <c r="AA118" s="55">
        <f t="shared" si="9"/>
        <v>0</v>
      </c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55">
        <f t="shared" si="10"/>
        <v>0</v>
      </c>
      <c r="AN118" s="55">
        <f t="shared" si="11"/>
        <v>0</v>
      </c>
      <c r="AO118" s="55">
        <f t="shared" si="12"/>
        <v>0</v>
      </c>
      <c r="AP118" s="84" t="str">
        <f t="shared" si="13"/>
        <v/>
      </c>
      <c r="AQ118" s="59" t="b">
        <f t="shared" si="14"/>
        <v>0</v>
      </c>
      <c r="AR118" s="59" t="b">
        <f t="shared" si="15"/>
        <v>0</v>
      </c>
      <c r="AS118" s="34" t="str">
        <f t="shared" si="16"/>
        <v/>
      </c>
    </row>
    <row r="119" spans="2:45">
      <c r="B119" s="260"/>
      <c r="C119" s="35"/>
      <c r="D119" s="53"/>
      <c r="E119" s="5"/>
      <c r="F119" s="60"/>
      <c r="G119" s="54" t="e">
        <f>VLOOKUP(F119,Foglio1!$F$2:$G$1509,2,FALSE)</f>
        <v>#N/A</v>
      </c>
      <c r="H119" s="56"/>
      <c r="I119" s="4"/>
      <c r="J119" s="4"/>
      <c r="K119" s="4"/>
      <c r="L119" s="4"/>
      <c r="M119" s="24"/>
      <c r="N119" s="24"/>
      <c r="O119" s="14"/>
      <c r="P119" s="14"/>
      <c r="Q119" s="14"/>
      <c r="R119" s="14"/>
      <c r="S119" s="14"/>
      <c r="T119" s="14"/>
      <c r="U119" s="14"/>
      <c r="V119" s="14"/>
      <c r="W119" s="24"/>
      <c r="X119" s="14"/>
      <c r="Y119" s="15"/>
      <c r="Z119" s="15"/>
      <c r="AA119" s="55">
        <f t="shared" si="9"/>
        <v>0</v>
      </c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55">
        <f t="shared" si="10"/>
        <v>0</v>
      </c>
      <c r="AN119" s="55">
        <f t="shared" si="11"/>
        <v>0</v>
      </c>
      <c r="AO119" s="55">
        <f t="shared" si="12"/>
        <v>0</v>
      </c>
      <c r="AP119" s="84" t="str">
        <f t="shared" si="13"/>
        <v/>
      </c>
      <c r="AQ119" s="59" t="b">
        <f t="shared" si="14"/>
        <v>0</v>
      </c>
      <c r="AR119" s="59" t="b">
        <f t="shared" si="15"/>
        <v>0</v>
      </c>
      <c r="AS119" s="34" t="str">
        <f t="shared" si="16"/>
        <v/>
      </c>
    </row>
    <row r="120" spans="2:45">
      <c r="B120" s="260"/>
      <c r="C120" s="35"/>
      <c r="D120" s="53"/>
      <c r="E120" s="5"/>
      <c r="F120" s="60"/>
      <c r="G120" s="54" t="e">
        <f>VLOOKUP(F120,Foglio1!$F$2:$G$1509,2,FALSE)</f>
        <v>#N/A</v>
      </c>
      <c r="H120" s="56"/>
      <c r="I120" s="4"/>
      <c r="J120" s="4"/>
      <c r="K120" s="4"/>
      <c r="L120" s="4"/>
      <c r="M120" s="24"/>
      <c r="N120" s="24"/>
      <c r="O120" s="14"/>
      <c r="P120" s="14"/>
      <c r="Q120" s="14"/>
      <c r="R120" s="14"/>
      <c r="S120" s="14"/>
      <c r="T120" s="14"/>
      <c r="U120" s="14"/>
      <c r="V120" s="14"/>
      <c r="W120" s="24"/>
      <c r="X120" s="14"/>
      <c r="Y120" s="15"/>
      <c r="Z120" s="15"/>
      <c r="AA120" s="55">
        <f t="shared" si="9"/>
        <v>0</v>
      </c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55">
        <f t="shared" si="10"/>
        <v>0</v>
      </c>
      <c r="AN120" s="55">
        <f t="shared" si="11"/>
        <v>0</v>
      </c>
      <c r="AO120" s="55">
        <f t="shared" si="12"/>
        <v>0</v>
      </c>
      <c r="AP120" s="84" t="str">
        <f t="shared" si="13"/>
        <v/>
      </c>
      <c r="AQ120" s="59" t="b">
        <f t="shared" si="14"/>
        <v>0</v>
      </c>
      <c r="AR120" s="59" t="b">
        <f t="shared" si="15"/>
        <v>0</v>
      </c>
      <c r="AS120" s="34" t="str">
        <f t="shared" si="16"/>
        <v/>
      </c>
    </row>
    <row r="121" spans="2:45">
      <c r="B121" s="260"/>
      <c r="C121" s="35"/>
      <c r="D121" s="53"/>
      <c r="E121" s="5"/>
      <c r="F121" s="60"/>
      <c r="G121" s="54" t="e">
        <f>VLOOKUP(F121,Foglio1!$F$2:$G$1509,2,FALSE)</f>
        <v>#N/A</v>
      </c>
      <c r="H121" s="56"/>
      <c r="I121" s="4"/>
      <c r="J121" s="4"/>
      <c r="K121" s="4"/>
      <c r="L121" s="4"/>
      <c r="M121" s="24"/>
      <c r="N121" s="24"/>
      <c r="O121" s="14"/>
      <c r="P121" s="14"/>
      <c r="Q121" s="14"/>
      <c r="R121" s="14"/>
      <c r="S121" s="14"/>
      <c r="T121" s="14"/>
      <c r="U121" s="14"/>
      <c r="V121" s="14"/>
      <c r="W121" s="24"/>
      <c r="X121" s="14"/>
      <c r="Y121" s="15"/>
      <c r="Z121" s="15"/>
      <c r="AA121" s="55">
        <f t="shared" si="9"/>
        <v>0</v>
      </c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55">
        <f t="shared" si="10"/>
        <v>0</v>
      </c>
      <c r="AN121" s="55">
        <f t="shared" si="11"/>
        <v>0</v>
      </c>
      <c r="AO121" s="55">
        <f t="shared" si="12"/>
        <v>0</v>
      </c>
      <c r="AP121" s="84" t="str">
        <f t="shared" si="13"/>
        <v/>
      </c>
      <c r="AQ121" s="59" t="b">
        <f t="shared" si="14"/>
        <v>0</v>
      </c>
      <c r="AR121" s="59" t="b">
        <f t="shared" si="15"/>
        <v>0</v>
      </c>
      <c r="AS121" s="34" t="str">
        <f t="shared" si="16"/>
        <v/>
      </c>
    </row>
    <row r="122" spans="2:45">
      <c r="B122" s="260"/>
      <c r="C122" s="35"/>
      <c r="D122" s="53"/>
      <c r="E122" s="5"/>
      <c r="F122" s="60"/>
      <c r="G122" s="54" t="e">
        <f>VLOOKUP(F122,Foglio1!$F$2:$G$1509,2,FALSE)</f>
        <v>#N/A</v>
      </c>
      <c r="H122" s="56"/>
      <c r="I122" s="4"/>
      <c r="J122" s="4"/>
      <c r="K122" s="4"/>
      <c r="L122" s="4"/>
      <c r="M122" s="24"/>
      <c r="N122" s="24"/>
      <c r="O122" s="14"/>
      <c r="P122" s="14"/>
      <c r="Q122" s="14"/>
      <c r="R122" s="14"/>
      <c r="S122" s="14"/>
      <c r="T122" s="14"/>
      <c r="U122" s="14"/>
      <c r="V122" s="14"/>
      <c r="W122" s="24"/>
      <c r="X122" s="14"/>
      <c r="Y122" s="15"/>
      <c r="Z122" s="15"/>
      <c r="AA122" s="55">
        <f t="shared" si="9"/>
        <v>0</v>
      </c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55">
        <f t="shared" si="10"/>
        <v>0</v>
      </c>
      <c r="AN122" s="55">
        <f t="shared" si="11"/>
        <v>0</v>
      </c>
      <c r="AO122" s="55">
        <f t="shared" si="12"/>
        <v>0</v>
      </c>
      <c r="AP122" s="84" t="str">
        <f t="shared" si="13"/>
        <v/>
      </c>
      <c r="AQ122" s="59" t="b">
        <f t="shared" si="14"/>
        <v>0</v>
      </c>
      <c r="AR122" s="59" t="b">
        <f t="shared" si="15"/>
        <v>0</v>
      </c>
      <c r="AS122" s="34" t="str">
        <f t="shared" si="16"/>
        <v/>
      </c>
    </row>
    <row r="123" spans="2:45">
      <c r="B123" s="260"/>
      <c r="C123" s="35"/>
      <c r="D123" s="53"/>
      <c r="E123" s="5"/>
      <c r="F123" s="60"/>
      <c r="G123" s="54" t="e">
        <f>VLOOKUP(F123,Foglio1!$F$2:$G$1509,2,FALSE)</f>
        <v>#N/A</v>
      </c>
      <c r="H123" s="56"/>
      <c r="I123" s="4"/>
      <c r="J123" s="4"/>
      <c r="K123" s="4"/>
      <c r="L123" s="4"/>
      <c r="M123" s="24"/>
      <c r="N123" s="24"/>
      <c r="O123" s="14"/>
      <c r="P123" s="14"/>
      <c r="Q123" s="14"/>
      <c r="R123" s="14"/>
      <c r="S123" s="14"/>
      <c r="T123" s="14"/>
      <c r="U123" s="14"/>
      <c r="V123" s="14"/>
      <c r="W123" s="24"/>
      <c r="X123" s="14"/>
      <c r="Y123" s="15"/>
      <c r="Z123" s="15"/>
      <c r="AA123" s="55">
        <f t="shared" si="9"/>
        <v>0</v>
      </c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55">
        <f t="shared" si="10"/>
        <v>0</v>
      </c>
      <c r="AN123" s="55">
        <f t="shared" si="11"/>
        <v>0</v>
      </c>
      <c r="AO123" s="55">
        <f t="shared" si="12"/>
        <v>0</v>
      </c>
      <c r="AP123" s="84" t="str">
        <f t="shared" si="13"/>
        <v/>
      </c>
      <c r="AQ123" s="59" t="b">
        <f t="shared" si="14"/>
        <v>0</v>
      </c>
      <c r="AR123" s="59" t="b">
        <f t="shared" si="15"/>
        <v>0</v>
      </c>
      <c r="AS123" s="34" t="str">
        <f t="shared" si="16"/>
        <v/>
      </c>
    </row>
    <row r="124" spans="2:45">
      <c r="B124" s="260"/>
      <c r="C124" s="35"/>
      <c r="D124" s="53"/>
      <c r="E124" s="5"/>
      <c r="F124" s="60"/>
      <c r="G124" s="54" t="e">
        <f>VLOOKUP(F124,Foglio1!$F$2:$G$1509,2,FALSE)</f>
        <v>#N/A</v>
      </c>
      <c r="H124" s="56"/>
      <c r="I124" s="4"/>
      <c r="J124" s="4"/>
      <c r="K124" s="4"/>
      <c r="L124" s="4"/>
      <c r="M124" s="24"/>
      <c r="N124" s="24"/>
      <c r="O124" s="14"/>
      <c r="P124" s="14"/>
      <c r="Q124" s="14"/>
      <c r="R124" s="14"/>
      <c r="S124" s="14"/>
      <c r="T124" s="14"/>
      <c r="U124" s="14"/>
      <c r="V124" s="14"/>
      <c r="W124" s="24"/>
      <c r="X124" s="14"/>
      <c r="Y124" s="15"/>
      <c r="Z124" s="15"/>
      <c r="AA124" s="55">
        <f t="shared" si="9"/>
        <v>0</v>
      </c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55">
        <f t="shared" si="10"/>
        <v>0</v>
      </c>
      <c r="AN124" s="55">
        <f t="shared" si="11"/>
        <v>0</v>
      </c>
      <c r="AO124" s="55">
        <f t="shared" si="12"/>
        <v>0</v>
      </c>
      <c r="AP124" s="84" t="str">
        <f t="shared" si="13"/>
        <v/>
      </c>
      <c r="AQ124" s="59" t="b">
        <f t="shared" si="14"/>
        <v>0</v>
      </c>
      <c r="AR124" s="59" t="b">
        <f t="shared" si="15"/>
        <v>0</v>
      </c>
      <c r="AS124" s="34" t="str">
        <f t="shared" si="16"/>
        <v/>
      </c>
    </row>
    <row r="125" spans="2:45">
      <c r="B125" s="260"/>
      <c r="C125" s="35"/>
      <c r="D125" s="53"/>
      <c r="E125" s="5"/>
      <c r="F125" s="60"/>
      <c r="G125" s="54" t="e">
        <f>VLOOKUP(F125,Foglio1!$F$2:$G$1509,2,FALSE)</f>
        <v>#N/A</v>
      </c>
      <c r="H125" s="56"/>
      <c r="I125" s="4"/>
      <c r="J125" s="4"/>
      <c r="K125" s="4"/>
      <c r="L125" s="4"/>
      <c r="M125" s="24"/>
      <c r="N125" s="24"/>
      <c r="O125" s="14"/>
      <c r="P125" s="14"/>
      <c r="Q125" s="14"/>
      <c r="R125" s="14"/>
      <c r="S125" s="14"/>
      <c r="T125" s="14"/>
      <c r="U125" s="14"/>
      <c r="V125" s="14"/>
      <c r="W125" s="24"/>
      <c r="X125" s="14"/>
      <c r="Y125" s="15"/>
      <c r="Z125" s="15"/>
      <c r="AA125" s="55">
        <f t="shared" si="9"/>
        <v>0</v>
      </c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55">
        <f t="shared" si="10"/>
        <v>0</v>
      </c>
      <c r="AN125" s="55">
        <f t="shared" si="11"/>
        <v>0</v>
      </c>
      <c r="AO125" s="55">
        <f t="shared" si="12"/>
        <v>0</v>
      </c>
      <c r="AP125" s="84" t="str">
        <f t="shared" si="13"/>
        <v/>
      </c>
      <c r="AQ125" s="59" t="b">
        <f t="shared" si="14"/>
        <v>0</v>
      </c>
      <c r="AR125" s="59" t="b">
        <f t="shared" si="15"/>
        <v>0</v>
      </c>
      <c r="AS125" s="34" t="str">
        <f t="shared" si="16"/>
        <v/>
      </c>
    </row>
    <row r="126" spans="2:45">
      <c r="B126" s="260"/>
      <c r="C126" s="35"/>
      <c r="D126" s="53"/>
      <c r="E126" s="5"/>
      <c r="F126" s="60"/>
      <c r="G126" s="54" t="e">
        <f>VLOOKUP(F126,Foglio1!$F$2:$G$1509,2,FALSE)</f>
        <v>#N/A</v>
      </c>
      <c r="H126" s="56"/>
      <c r="I126" s="4"/>
      <c r="J126" s="4"/>
      <c r="K126" s="4"/>
      <c r="L126" s="4"/>
      <c r="M126" s="24"/>
      <c r="N126" s="24"/>
      <c r="O126" s="14"/>
      <c r="P126" s="14"/>
      <c r="Q126" s="14"/>
      <c r="R126" s="14"/>
      <c r="S126" s="14"/>
      <c r="T126" s="14"/>
      <c r="U126" s="14"/>
      <c r="V126" s="14"/>
      <c r="W126" s="24"/>
      <c r="X126" s="14"/>
      <c r="Y126" s="15"/>
      <c r="Z126" s="15"/>
      <c r="AA126" s="55">
        <f t="shared" si="9"/>
        <v>0</v>
      </c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55">
        <f t="shared" si="10"/>
        <v>0</v>
      </c>
      <c r="AN126" s="55">
        <f t="shared" si="11"/>
        <v>0</v>
      </c>
      <c r="AO126" s="55">
        <f t="shared" si="12"/>
        <v>0</v>
      </c>
      <c r="AP126" s="84" t="str">
        <f t="shared" si="13"/>
        <v/>
      </c>
      <c r="AQ126" s="59" t="b">
        <f t="shared" si="14"/>
        <v>0</v>
      </c>
      <c r="AR126" s="59" t="b">
        <f t="shared" si="15"/>
        <v>0</v>
      </c>
      <c r="AS126" s="34" t="str">
        <f t="shared" si="16"/>
        <v/>
      </c>
    </row>
    <row r="127" spans="2:45">
      <c r="B127" s="260"/>
      <c r="C127" s="35"/>
      <c r="D127" s="53"/>
      <c r="E127" s="5"/>
      <c r="F127" s="60"/>
      <c r="G127" s="54" t="e">
        <f>VLOOKUP(F127,Foglio1!$F$2:$G$1509,2,FALSE)</f>
        <v>#N/A</v>
      </c>
      <c r="H127" s="56"/>
      <c r="I127" s="4"/>
      <c r="J127" s="4"/>
      <c r="K127" s="4"/>
      <c r="L127" s="4"/>
      <c r="M127" s="24"/>
      <c r="N127" s="24"/>
      <c r="O127" s="14"/>
      <c r="P127" s="14"/>
      <c r="Q127" s="14"/>
      <c r="R127" s="14"/>
      <c r="S127" s="14"/>
      <c r="T127" s="14"/>
      <c r="U127" s="14"/>
      <c r="V127" s="14"/>
      <c r="W127" s="24"/>
      <c r="X127" s="14"/>
      <c r="Y127" s="15"/>
      <c r="Z127" s="15"/>
      <c r="AA127" s="55">
        <f t="shared" si="9"/>
        <v>0</v>
      </c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55">
        <f t="shared" si="10"/>
        <v>0</v>
      </c>
      <c r="AN127" s="55">
        <f t="shared" si="11"/>
        <v>0</v>
      </c>
      <c r="AO127" s="55">
        <f t="shared" si="12"/>
        <v>0</v>
      </c>
      <c r="AP127" s="84" t="str">
        <f t="shared" si="13"/>
        <v/>
      </c>
      <c r="AQ127" s="59" t="b">
        <f t="shared" si="14"/>
        <v>0</v>
      </c>
      <c r="AR127" s="59" t="b">
        <f t="shared" si="15"/>
        <v>0</v>
      </c>
      <c r="AS127" s="34" t="str">
        <f t="shared" si="16"/>
        <v/>
      </c>
    </row>
    <row r="128" spans="2:45">
      <c r="B128" s="260"/>
      <c r="C128" s="35"/>
      <c r="D128" s="53"/>
      <c r="E128" s="5"/>
      <c r="F128" s="60"/>
      <c r="G128" s="54" t="e">
        <f>VLOOKUP(F128,Foglio1!$F$2:$G$1509,2,FALSE)</f>
        <v>#N/A</v>
      </c>
      <c r="H128" s="56"/>
      <c r="I128" s="4"/>
      <c r="J128" s="4"/>
      <c r="K128" s="4"/>
      <c r="L128" s="4"/>
      <c r="M128" s="24"/>
      <c r="N128" s="24"/>
      <c r="O128" s="14"/>
      <c r="P128" s="14"/>
      <c r="Q128" s="14"/>
      <c r="R128" s="14"/>
      <c r="S128" s="14"/>
      <c r="T128" s="14"/>
      <c r="U128" s="14"/>
      <c r="V128" s="14"/>
      <c r="W128" s="24"/>
      <c r="X128" s="14"/>
      <c r="Y128" s="15"/>
      <c r="Z128" s="15"/>
      <c r="AA128" s="55">
        <f t="shared" si="9"/>
        <v>0</v>
      </c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55">
        <f t="shared" si="10"/>
        <v>0</v>
      </c>
      <c r="AN128" s="55">
        <f t="shared" si="11"/>
        <v>0</v>
      </c>
      <c r="AO128" s="55">
        <f t="shared" si="12"/>
        <v>0</v>
      </c>
      <c r="AP128" s="84" t="str">
        <f t="shared" si="13"/>
        <v/>
      </c>
      <c r="AQ128" s="59" t="b">
        <f t="shared" si="14"/>
        <v>0</v>
      </c>
      <c r="AR128" s="59" t="b">
        <f t="shared" si="15"/>
        <v>0</v>
      </c>
      <c r="AS128" s="34" t="str">
        <f t="shared" si="16"/>
        <v/>
      </c>
    </row>
    <row r="129" spans="2:45">
      <c r="B129" s="260"/>
      <c r="C129" s="35"/>
      <c r="D129" s="53"/>
      <c r="E129" s="5"/>
      <c r="F129" s="60"/>
      <c r="G129" s="54" t="e">
        <f>VLOOKUP(F129,Foglio1!$F$2:$G$1509,2,FALSE)</f>
        <v>#N/A</v>
      </c>
      <c r="H129" s="56"/>
      <c r="I129" s="4"/>
      <c r="J129" s="4"/>
      <c r="K129" s="4"/>
      <c r="L129" s="4"/>
      <c r="M129" s="24"/>
      <c r="N129" s="24"/>
      <c r="O129" s="14"/>
      <c r="P129" s="14"/>
      <c r="Q129" s="14"/>
      <c r="R129" s="14"/>
      <c r="S129" s="14"/>
      <c r="T129" s="14"/>
      <c r="U129" s="14"/>
      <c r="V129" s="14"/>
      <c r="W129" s="24"/>
      <c r="X129" s="14"/>
      <c r="Y129" s="15"/>
      <c r="Z129" s="15"/>
      <c r="AA129" s="55">
        <f t="shared" si="9"/>
        <v>0</v>
      </c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55">
        <f t="shared" si="10"/>
        <v>0</v>
      </c>
      <c r="AN129" s="55">
        <f t="shared" si="11"/>
        <v>0</v>
      </c>
      <c r="AO129" s="55">
        <f t="shared" si="12"/>
        <v>0</v>
      </c>
      <c r="AP129" s="84" t="str">
        <f t="shared" si="13"/>
        <v/>
      </c>
      <c r="AQ129" s="59" t="b">
        <f t="shared" si="14"/>
        <v>0</v>
      </c>
      <c r="AR129" s="59" t="b">
        <f t="shared" si="15"/>
        <v>0</v>
      </c>
      <c r="AS129" s="34" t="str">
        <f t="shared" si="16"/>
        <v/>
      </c>
    </row>
    <row r="130" spans="2:45">
      <c r="B130" s="260"/>
      <c r="C130" s="35"/>
      <c r="D130" s="53"/>
      <c r="E130" s="5"/>
      <c r="F130" s="60"/>
      <c r="G130" s="54" t="e">
        <f>VLOOKUP(F130,Foglio1!$F$2:$G$1509,2,FALSE)</f>
        <v>#N/A</v>
      </c>
      <c r="H130" s="56"/>
      <c r="I130" s="4"/>
      <c r="J130" s="4"/>
      <c r="K130" s="4"/>
      <c r="L130" s="4"/>
      <c r="M130" s="24"/>
      <c r="N130" s="24"/>
      <c r="O130" s="14"/>
      <c r="P130" s="14"/>
      <c r="Q130" s="14"/>
      <c r="R130" s="14"/>
      <c r="S130" s="14"/>
      <c r="T130" s="14"/>
      <c r="U130" s="14"/>
      <c r="V130" s="14"/>
      <c r="W130" s="24"/>
      <c r="X130" s="14"/>
      <c r="Y130" s="15"/>
      <c r="Z130" s="15"/>
      <c r="AA130" s="55">
        <f t="shared" si="9"/>
        <v>0</v>
      </c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55">
        <f t="shared" si="10"/>
        <v>0</v>
      </c>
      <c r="AN130" s="55">
        <f t="shared" si="11"/>
        <v>0</v>
      </c>
      <c r="AO130" s="55">
        <f t="shared" si="12"/>
        <v>0</v>
      </c>
      <c r="AP130" s="84" t="str">
        <f t="shared" si="13"/>
        <v/>
      </c>
      <c r="AQ130" s="59" t="b">
        <f t="shared" si="14"/>
        <v>0</v>
      </c>
      <c r="AR130" s="59" t="b">
        <f t="shared" si="15"/>
        <v>0</v>
      </c>
      <c r="AS130" s="34" t="str">
        <f t="shared" si="16"/>
        <v/>
      </c>
    </row>
    <row r="131" spans="2:45">
      <c r="B131" s="260"/>
      <c r="C131" s="35"/>
      <c r="D131" s="53"/>
      <c r="E131" s="5"/>
      <c r="F131" s="60"/>
      <c r="G131" s="54" t="e">
        <f>VLOOKUP(F131,Foglio1!$F$2:$G$1509,2,FALSE)</f>
        <v>#N/A</v>
      </c>
      <c r="H131" s="56"/>
      <c r="I131" s="4"/>
      <c r="J131" s="4"/>
      <c r="K131" s="4"/>
      <c r="L131" s="4"/>
      <c r="M131" s="24"/>
      <c r="N131" s="24"/>
      <c r="O131" s="14"/>
      <c r="P131" s="14"/>
      <c r="Q131" s="14"/>
      <c r="R131" s="14"/>
      <c r="S131" s="14"/>
      <c r="T131" s="14"/>
      <c r="U131" s="14"/>
      <c r="V131" s="14"/>
      <c r="W131" s="24"/>
      <c r="X131" s="14"/>
      <c r="Y131" s="15"/>
      <c r="Z131" s="15"/>
      <c r="AA131" s="55">
        <f t="shared" si="9"/>
        <v>0</v>
      </c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55">
        <f t="shared" si="10"/>
        <v>0</v>
      </c>
      <c r="AN131" s="55">
        <f t="shared" si="11"/>
        <v>0</v>
      </c>
      <c r="AO131" s="55">
        <f t="shared" si="12"/>
        <v>0</v>
      </c>
      <c r="AP131" s="84" t="str">
        <f t="shared" si="13"/>
        <v/>
      </c>
      <c r="AQ131" s="59" t="b">
        <f t="shared" si="14"/>
        <v>0</v>
      </c>
      <c r="AR131" s="59" t="b">
        <f t="shared" si="15"/>
        <v>0</v>
      </c>
      <c r="AS131" s="34" t="str">
        <f t="shared" si="16"/>
        <v/>
      </c>
    </row>
    <row r="132" spans="2:45">
      <c r="B132" s="260"/>
      <c r="C132" s="35"/>
      <c r="D132" s="53"/>
      <c r="E132" s="5"/>
      <c r="F132" s="60"/>
      <c r="G132" s="54" t="e">
        <f>VLOOKUP(F132,Foglio1!$F$2:$G$1509,2,FALSE)</f>
        <v>#N/A</v>
      </c>
      <c r="H132" s="56"/>
      <c r="I132" s="4"/>
      <c r="J132" s="4"/>
      <c r="K132" s="4"/>
      <c r="L132" s="4"/>
      <c r="M132" s="24"/>
      <c r="N132" s="24"/>
      <c r="O132" s="14"/>
      <c r="P132" s="14"/>
      <c r="Q132" s="14"/>
      <c r="R132" s="14"/>
      <c r="S132" s="14"/>
      <c r="T132" s="14"/>
      <c r="U132" s="14"/>
      <c r="V132" s="14"/>
      <c r="W132" s="24"/>
      <c r="X132" s="14"/>
      <c r="Y132" s="15"/>
      <c r="Z132" s="15"/>
      <c r="AA132" s="55">
        <f t="shared" si="9"/>
        <v>0</v>
      </c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55">
        <f t="shared" si="10"/>
        <v>0</v>
      </c>
      <c r="AN132" s="55">
        <f t="shared" si="11"/>
        <v>0</v>
      </c>
      <c r="AO132" s="55">
        <f t="shared" si="12"/>
        <v>0</v>
      </c>
      <c r="AP132" s="84" t="str">
        <f t="shared" si="13"/>
        <v/>
      </c>
      <c r="AQ132" s="59" t="b">
        <f t="shared" si="14"/>
        <v>0</v>
      </c>
      <c r="AR132" s="59" t="b">
        <f t="shared" si="15"/>
        <v>0</v>
      </c>
      <c r="AS132" s="34" t="str">
        <f t="shared" si="16"/>
        <v/>
      </c>
    </row>
    <row r="133" spans="2:45">
      <c r="B133" s="260"/>
      <c r="C133" s="35"/>
      <c r="D133" s="53"/>
      <c r="E133" s="5"/>
      <c r="F133" s="60"/>
      <c r="G133" s="54" t="e">
        <f>VLOOKUP(F133,Foglio1!$F$2:$G$1509,2,FALSE)</f>
        <v>#N/A</v>
      </c>
      <c r="H133" s="56"/>
      <c r="I133" s="4"/>
      <c r="J133" s="4"/>
      <c r="K133" s="4"/>
      <c r="L133" s="4"/>
      <c r="M133" s="24"/>
      <c r="N133" s="24"/>
      <c r="O133" s="14"/>
      <c r="P133" s="14"/>
      <c r="Q133" s="14"/>
      <c r="R133" s="14"/>
      <c r="S133" s="14"/>
      <c r="T133" s="14"/>
      <c r="U133" s="14"/>
      <c r="V133" s="14"/>
      <c r="W133" s="24"/>
      <c r="X133" s="14"/>
      <c r="Y133" s="15"/>
      <c r="Z133" s="15"/>
      <c r="AA133" s="55">
        <f t="shared" si="9"/>
        <v>0</v>
      </c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55">
        <f t="shared" si="10"/>
        <v>0</v>
      </c>
      <c r="AN133" s="55">
        <f t="shared" si="11"/>
        <v>0</v>
      </c>
      <c r="AO133" s="55">
        <f t="shared" si="12"/>
        <v>0</v>
      </c>
      <c r="AP133" s="84" t="str">
        <f t="shared" si="13"/>
        <v/>
      </c>
      <c r="AQ133" s="59" t="b">
        <f t="shared" si="14"/>
        <v>0</v>
      </c>
      <c r="AR133" s="59" t="b">
        <f t="shared" si="15"/>
        <v>0</v>
      </c>
      <c r="AS133" s="34" t="str">
        <f t="shared" si="16"/>
        <v/>
      </c>
    </row>
    <row r="134" spans="2:45">
      <c r="B134" s="260"/>
      <c r="C134" s="35"/>
      <c r="D134" s="53"/>
      <c r="E134" s="5"/>
      <c r="F134" s="60"/>
      <c r="G134" s="54" t="e">
        <f>VLOOKUP(F134,Foglio1!$F$2:$G$1509,2,FALSE)</f>
        <v>#N/A</v>
      </c>
      <c r="H134" s="56"/>
      <c r="I134" s="4"/>
      <c r="J134" s="4"/>
      <c r="K134" s="4"/>
      <c r="L134" s="4"/>
      <c r="M134" s="24"/>
      <c r="N134" s="24"/>
      <c r="O134" s="14"/>
      <c r="P134" s="14"/>
      <c r="Q134" s="14"/>
      <c r="R134" s="14"/>
      <c r="S134" s="14"/>
      <c r="T134" s="14"/>
      <c r="U134" s="14"/>
      <c r="V134" s="14"/>
      <c r="W134" s="24"/>
      <c r="X134" s="14"/>
      <c r="Y134" s="15"/>
      <c r="Z134" s="15"/>
      <c r="AA134" s="55">
        <f t="shared" si="9"/>
        <v>0</v>
      </c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55">
        <f t="shared" si="10"/>
        <v>0</v>
      </c>
      <c r="AN134" s="55">
        <f t="shared" si="11"/>
        <v>0</v>
      </c>
      <c r="AO134" s="55">
        <f t="shared" si="12"/>
        <v>0</v>
      </c>
      <c r="AP134" s="84" t="str">
        <f t="shared" si="13"/>
        <v/>
      </c>
      <c r="AQ134" s="59" t="b">
        <f t="shared" si="14"/>
        <v>0</v>
      </c>
      <c r="AR134" s="59" t="b">
        <f t="shared" si="15"/>
        <v>0</v>
      </c>
      <c r="AS134" s="34" t="str">
        <f t="shared" si="16"/>
        <v/>
      </c>
    </row>
    <row r="135" spans="2:45">
      <c r="B135" s="260"/>
      <c r="C135" s="35"/>
      <c r="D135" s="53"/>
      <c r="E135" s="5"/>
      <c r="F135" s="60"/>
      <c r="G135" s="54" t="e">
        <f>VLOOKUP(F135,Foglio1!$F$2:$G$1509,2,FALSE)</f>
        <v>#N/A</v>
      </c>
      <c r="H135" s="56"/>
      <c r="I135" s="4"/>
      <c r="J135" s="4"/>
      <c r="K135" s="4"/>
      <c r="L135" s="4"/>
      <c r="M135" s="24"/>
      <c r="N135" s="24"/>
      <c r="O135" s="14"/>
      <c r="P135" s="14"/>
      <c r="Q135" s="14"/>
      <c r="R135" s="14"/>
      <c r="S135" s="14"/>
      <c r="T135" s="14"/>
      <c r="U135" s="14"/>
      <c r="V135" s="14"/>
      <c r="W135" s="24"/>
      <c r="X135" s="14"/>
      <c r="Y135" s="15"/>
      <c r="Z135" s="15"/>
      <c r="AA135" s="55">
        <f t="shared" si="9"/>
        <v>0</v>
      </c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55">
        <f t="shared" si="10"/>
        <v>0</v>
      </c>
      <c r="AN135" s="55">
        <f t="shared" si="11"/>
        <v>0</v>
      </c>
      <c r="AO135" s="55">
        <f t="shared" si="12"/>
        <v>0</v>
      </c>
      <c r="AP135" s="84" t="str">
        <f t="shared" si="13"/>
        <v/>
      </c>
      <c r="AQ135" s="59" t="b">
        <f t="shared" si="14"/>
        <v>0</v>
      </c>
      <c r="AR135" s="59" t="b">
        <f t="shared" si="15"/>
        <v>0</v>
      </c>
      <c r="AS135" s="34" t="str">
        <f t="shared" si="16"/>
        <v/>
      </c>
    </row>
    <row r="136" spans="2:45">
      <c r="B136" s="260"/>
      <c r="C136" s="35"/>
      <c r="D136" s="53"/>
      <c r="E136" s="5"/>
      <c r="F136" s="60"/>
      <c r="G136" s="54" t="e">
        <f>VLOOKUP(F136,Foglio1!$F$2:$G$1509,2,FALSE)</f>
        <v>#N/A</v>
      </c>
      <c r="H136" s="56"/>
      <c r="I136" s="4"/>
      <c r="J136" s="4"/>
      <c r="K136" s="4"/>
      <c r="L136" s="4"/>
      <c r="M136" s="24"/>
      <c r="N136" s="24"/>
      <c r="O136" s="14"/>
      <c r="P136" s="14"/>
      <c r="Q136" s="14"/>
      <c r="R136" s="14"/>
      <c r="S136" s="14"/>
      <c r="T136" s="14"/>
      <c r="U136" s="14"/>
      <c r="V136" s="14"/>
      <c r="W136" s="24"/>
      <c r="X136" s="14"/>
      <c r="Y136" s="15"/>
      <c r="Z136" s="15"/>
      <c r="AA136" s="55">
        <f t="shared" ref="AA136:AA199" si="17">SUM(Y136:Z136)</f>
        <v>0</v>
      </c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55">
        <f t="shared" ref="AM136:AM199" si="18">SUM(AA136:AC136)</f>
        <v>0</v>
      </c>
      <c r="AN136" s="55">
        <f t="shared" ref="AN136:AN199" si="19">SUM(AD136:AF136)</f>
        <v>0</v>
      </c>
      <c r="AO136" s="55">
        <f t="shared" ref="AO136:AO199" si="20">SUM(AG136:AK136)</f>
        <v>0</v>
      </c>
      <c r="AP136" s="84" t="str">
        <f t="shared" ref="AP136:AP199" si="21">IF(AND(OR(AQ136=FALSE,AR136=FALSE),OR(COUNTBLANK(A136:F136)&lt;&gt;COLUMNS(A136:F136),COUNTBLANK(H136:Z136)&lt;&gt;COLUMNS(H136:Z136),COUNTBLANK(AB136:AL136)&lt;&gt;COLUMNS(AB136:AL136))),"KO","")</f>
        <v/>
      </c>
      <c r="AQ136" s="59" t="b">
        <f t="shared" ref="AQ136:AQ199" si="22">IF(OR(ISBLANK(B136),ISBLANK(H136),ISBLANK(I136),ISBLANK(M136),ISBLANK(N136),ISBLANK(O136),ISBLANK(R136),ISBLANK(V136),ISBLANK(W136),ISBLANK(Y136),ISBLANK(AB136),ISBLANK(AD136),ISBLANK(AL136)),FALSE,TRUE)</f>
        <v>0</v>
      </c>
      <c r="AR136" s="59" t="b">
        <f t="shared" ref="AR136:AR199" si="23">IF(ISBLANK(B136),IF(OR(ISBLANK(C136),ISBLANK(D136),ISBLANK(E136),ISBLANK(F136),ISBLANK(G136)),FALSE,TRUE),TRUE)</f>
        <v>0</v>
      </c>
      <c r="AS136" s="34" t="str">
        <f t="shared" ref="AS136:AS199" si="24">IF(AND(AP136="KO",OR(COUNTBLANK(A136:F136)&lt;&gt;COLUMNS(A136:F136),COUNTBLANK(H136:Z136)&lt;&gt;COLUMNS(H136:Z136),COUNTBLANK(AB136:AL136)&lt;&gt;COLUMNS(AB136:AL136))),"ATTENZIONE!!! NON TUTTI I CAMPI OBBLIGATORI SONO STATI COMPILATI","")</f>
        <v/>
      </c>
    </row>
    <row r="137" spans="2:45">
      <c r="B137" s="260"/>
      <c r="C137" s="35"/>
      <c r="D137" s="53"/>
      <c r="E137" s="5"/>
      <c r="F137" s="60"/>
      <c r="G137" s="54" t="e">
        <f>VLOOKUP(F137,Foglio1!$F$2:$G$1509,2,FALSE)</f>
        <v>#N/A</v>
      </c>
      <c r="H137" s="56"/>
      <c r="I137" s="4"/>
      <c r="J137" s="4"/>
      <c r="K137" s="4"/>
      <c r="L137" s="4"/>
      <c r="M137" s="24"/>
      <c r="N137" s="24"/>
      <c r="O137" s="14"/>
      <c r="P137" s="14"/>
      <c r="Q137" s="14"/>
      <c r="R137" s="14"/>
      <c r="S137" s="14"/>
      <c r="T137" s="14"/>
      <c r="U137" s="14"/>
      <c r="V137" s="14"/>
      <c r="W137" s="24"/>
      <c r="X137" s="14"/>
      <c r="Y137" s="15"/>
      <c r="Z137" s="15"/>
      <c r="AA137" s="55">
        <f t="shared" si="17"/>
        <v>0</v>
      </c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55">
        <f t="shared" si="18"/>
        <v>0</v>
      </c>
      <c r="AN137" s="55">
        <f t="shared" si="19"/>
        <v>0</v>
      </c>
      <c r="AO137" s="55">
        <f t="shared" si="20"/>
        <v>0</v>
      </c>
      <c r="AP137" s="84" t="str">
        <f t="shared" si="21"/>
        <v/>
      </c>
      <c r="AQ137" s="59" t="b">
        <f t="shared" si="22"/>
        <v>0</v>
      </c>
      <c r="AR137" s="59" t="b">
        <f t="shared" si="23"/>
        <v>0</v>
      </c>
      <c r="AS137" s="34" t="str">
        <f t="shared" si="24"/>
        <v/>
      </c>
    </row>
    <row r="138" spans="2:45">
      <c r="B138" s="260"/>
      <c r="C138" s="35"/>
      <c r="D138" s="53"/>
      <c r="E138" s="5"/>
      <c r="F138" s="60"/>
      <c r="G138" s="54" t="e">
        <f>VLOOKUP(F138,Foglio1!$F$2:$G$1509,2,FALSE)</f>
        <v>#N/A</v>
      </c>
      <c r="H138" s="56"/>
      <c r="I138" s="4"/>
      <c r="J138" s="4"/>
      <c r="K138" s="4"/>
      <c r="L138" s="4"/>
      <c r="M138" s="24"/>
      <c r="N138" s="24"/>
      <c r="O138" s="14"/>
      <c r="P138" s="14"/>
      <c r="Q138" s="14"/>
      <c r="R138" s="14"/>
      <c r="S138" s="14"/>
      <c r="T138" s="14"/>
      <c r="U138" s="14"/>
      <c r="V138" s="14"/>
      <c r="W138" s="24"/>
      <c r="X138" s="14"/>
      <c r="Y138" s="15"/>
      <c r="Z138" s="15"/>
      <c r="AA138" s="55">
        <f t="shared" si="17"/>
        <v>0</v>
      </c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55">
        <f t="shared" si="18"/>
        <v>0</v>
      </c>
      <c r="AN138" s="55">
        <f t="shared" si="19"/>
        <v>0</v>
      </c>
      <c r="AO138" s="55">
        <f t="shared" si="20"/>
        <v>0</v>
      </c>
      <c r="AP138" s="84" t="str">
        <f t="shared" si="21"/>
        <v/>
      </c>
      <c r="AQ138" s="59" t="b">
        <f t="shared" si="22"/>
        <v>0</v>
      </c>
      <c r="AR138" s="59" t="b">
        <f t="shared" si="23"/>
        <v>0</v>
      </c>
      <c r="AS138" s="34" t="str">
        <f t="shared" si="24"/>
        <v/>
      </c>
    </row>
    <row r="139" spans="2:45">
      <c r="B139" s="260"/>
      <c r="C139" s="35"/>
      <c r="D139" s="53"/>
      <c r="E139" s="5"/>
      <c r="F139" s="60"/>
      <c r="G139" s="54" t="e">
        <f>VLOOKUP(F139,Foglio1!$F$2:$G$1509,2,FALSE)</f>
        <v>#N/A</v>
      </c>
      <c r="H139" s="56"/>
      <c r="I139" s="4"/>
      <c r="J139" s="4"/>
      <c r="K139" s="4"/>
      <c r="L139" s="4"/>
      <c r="M139" s="24"/>
      <c r="N139" s="24"/>
      <c r="O139" s="14"/>
      <c r="P139" s="14"/>
      <c r="Q139" s="14"/>
      <c r="R139" s="14"/>
      <c r="S139" s="14"/>
      <c r="T139" s="14"/>
      <c r="U139" s="14"/>
      <c r="V139" s="14"/>
      <c r="W139" s="24"/>
      <c r="X139" s="14"/>
      <c r="Y139" s="15"/>
      <c r="Z139" s="15"/>
      <c r="AA139" s="55">
        <f t="shared" si="17"/>
        <v>0</v>
      </c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55">
        <f t="shared" si="18"/>
        <v>0</v>
      </c>
      <c r="AN139" s="55">
        <f t="shared" si="19"/>
        <v>0</v>
      </c>
      <c r="AO139" s="55">
        <f t="shared" si="20"/>
        <v>0</v>
      </c>
      <c r="AP139" s="84" t="str">
        <f t="shared" si="21"/>
        <v/>
      </c>
      <c r="AQ139" s="59" t="b">
        <f t="shared" si="22"/>
        <v>0</v>
      </c>
      <c r="AR139" s="59" t="b">
        <f t="shared" si="23"/>
        <v>0</v>
      </c>
      <c r="AS139" s="34" t="str">
        <f t="shared" si="24"/>
        <v/>
      </c>
    </row>
    <row r="140" spans="2:45">
      <c r="B140" s="260"/>
      <c r="C140" s="35"/>
      <c r="D140" s="53"/>
      <c r="E140" s="5"/>
      <c r="F140" s="60"/>
      <c r="G140" s="54" t="e">
        <f>VLOOKUP(F140,Foglio1!$F$2:$G$1509,2,FALSE)</f>
        <v>#N/A</v>
      </c>
      <c r="H140" s="56"/>
      <c r="I140" s="4"/>
      <c r="J140" s="4"/>
      <c r="K140" s="4"/>
      <c r="L140" s="4"/>
      <c r="M140" s="24"/>
      <c r="N140" s="24"/>
      <c r="O140" s="14"/>
      <c r="P140" s="14"/>
      <c r="Q140" s="14"/>
      <c r="R140" s="14"/>
      <c r="S140" s="14"/>
      <c r="T140" s="14"/>
      <c r="U140" s="14"/>
      <c r="V140" s="14"/>
      <c r="W140" s="24"/>
      <c r="X140" s="14"/>
      <c r="Y140" s="15"/>
      <c r="Z140" s="15"/>
      <c r="AA140" s="55">
        <f t="shared" si="17"/>
        <v>0</v>
      </c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55">
        <f t="shared" si="18"/>
        <v>0</v>
      </c>
      <c r="AN140" s="55">
        <f t="shared" si="19"/>
        <v>0</v>
      </c>
      <c r="AO140" s="55">
        <f t="shared" si="20"/>
        <v>0</v>
      </c>
      <c r="AP140" s="84" t="str">
        <f t="shared" si="21"/>
        <v/>
      </c>
      <c r="AQ140" s="59" t="b">
        <f t="shared" si="22"/>
        <v>0</v>
      </c>
      <c r="AR140" s="59" t="b">
        <f t="shared" si="23"/>
        <v>0</v>
      </c>
      <c r="AS140" s="34" t="str">
        <f t="shared" si="24"/>
        <v/>
      </c>
    </row>
    <row r="141" spans="2:45">
      <c r="B141" s="260"/>
      <c r="C141" s="35"/>
      <c r="D141" s="53"/>
      <c r="E141" s="5"/>
      <c r="F141" s="60"/>
      <c r="G141" s="54" t="e">
        <f>VLOOKUP(F141,Foglio1!$F$2:$G$1509,2,FALSE)</f>
        <v>#N/A</v>
      </c>
      <c r="H141" s="56"/>
      <c r="I141" s="4"/>
      <c r="J141" s="4"/>
      <c r="K141" s="4"/>
      <c r="L141" s="4"/>
      <c r="M141" s="24"/>
      <c r="N141" s="24"/>
      <c r="O141" s="14"/>
      <c r="P141" s="14"/>
      <c r="Q141" s="14"/>
      <c r="R141" s="14"/>
      <c r="S141" s="14"/>
      <c r="T141" s="14"/>
      <c r="U141" s="14"/>
      <c r="V141" s="14"/>
      <c r="W141" s="24"/>
      <c r="X141" s="14"/>
      <c r="Y141" s="15"/>
      <c r="Z141" s="15"/>
      <c r="AA141" s="55">
        <f t="shared" si="17"/>
        <v>0</v>
      </c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55">
        <f t="shared" si="18"/>
        <v>0</v>
      </c>
      <c r="AN141" s="55">
        <f t="shared" si="19"/>
        <v>0</v>
      </c>
      <c r="AO141" s="55">
        <f t="shared" si="20"/>
        <v>0</v>
      </c>
      <c r="AP141" s="84" t="str">
        <f t="shared" si="21"/>
        <v/>
      </c>
      <c r="AQ141" s="59" t="b">
        <f t="shared" si="22"/>
        <v>0</v>
      </c>
      <c r="AR141" s="59" t="b">
        <f t="shared" si="23"/>
        <v>0</v>
      </c>
      <c r="AS141" s="34" t="str">
        <f t="shared" si="24"/>
        <v/>
      </c>
    </row>
    <row r="142" spans="2:45">
      <c r="B142" s="260"/>
      <c r="C142" s="35"/>
      <c r="D142" s="53"/>
      <c r="E142" s="5"/>
      <c r="F142" s="60"/>
      <c r="G142" s="54" t="e">
        <f>VLOOKUP(F142,Foglio1!$F$2:$G$1509,2,FALSE)</f>
        <v>#N/A</v>
      </c>
      <c r="H142" s="56"/>
      <c r="I142" s="4"/>
      <c r="J142" s="4"/>
      <c r="K142" s="4"/>
      <c r="L142" s="4"/>
      <c r="M142" s="24"/>
      <c r="N142" s="24"/>
      <c r="O142" s="14"/>
      <c r="P142" s="14"/>
      <c r="Q142" s="14"/>
      <c r="R142" s="14"/>
      <c r="S142" s="14"/>
      <c r="T142" s="14"/>
      <c r="U142" s="14"/>
      <c r="V142" s="14"/>
      <c r="W142" s="24"/>
      <c r="X142" s="14"/>
      <c r="Y142" s="15"/>
      <c r="Z142" s="15"/>
      <c r="AA142" s="55">
        <f t="shared" si="17"/>
        <v>0</v>
      </c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55">
        <f t="shared" si="18"/>
        <v>0</v>
      </c>
      <c r="AN142" s="55">
        <f t="shared" si="19"/>
        <v>0</v>
      </c>
      <c r="AO142" s="55">
        <f t="shared" si="20"/>
        <v>0</v>
      </c>
      <c r="AP142" s="84" t="str">
        <f t="shared" si="21"/>
        <v/>
      </c>
      <c r="AQ142" s="59" t="b">
        <f t="shared" si="22"/>
        <v>0</v>
      </c>
      <c r="AR142" s="59" t="b">
        <f t="shared" si="23"/>
        <v>0</v>
      </c>
      <c r="AS142" s="34" t="str">
        <f t="shared" si="24"/>
        <v/>
      </c>
    </row>
    <row r="143" spans="2:45">
      <c r="B143" s="260"/>
      <c r="C143" s="35"/>
      <c r="D143" s="53"/>
      <c r="E143" s="5"/>
      <c r="F143" s="60"/>
      <c r="G143" s="54" t="e">
        <f>VLOOKUP(F143,Foglio1!$F$2:$G$1509,2,FALSE)</f>
        <v>#N/A</v>
      </c>
      <c r="H143" s="56"/>
      <c r="I143" s="4"/>
      <c r="J143" s="4"/>
      <c r="K143" s="4"/>
      <c r="L143" s="4"/>
      <c r="M143" s="24"/>
      <c r="N143" s="24"/>
      <c r="O143" s="14"/>
      <c r="P143" s="14"/>
      <c r="Q143" s="14"/>
      <c r="R143" s="14"/>
      <c r="S143" s="14"/>
      <c r="T143" s="14"/>
      <c r="U143" s="14"/>
      <c r="V143" s="14"/>
      <c r="W143" s="24"/>
      <c r="X143" s="14"/>
      <c r="Y143" s="15"/>
      <c r="Z143" s="15"/>
      <c r="AA143" s="55">
        <f t="shared" si="17"/>
        <v>0</v>
      </c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55">
        <f t="shared" si="18"/>
        <v>0</v>
      </c>
      <c r="AN143" s="55">
        <f t="shared" si="19"/>
        <v>0</v>
      </c>
      <c r="AO143" s="55">
        <f t="shared" si="20"/>
        <v>0</v>
      </c>
      <c r="AP143" s="84" t="str">
        <f t="shared" si="21"/>
        <v/>
      </c>
      <c r="AQ143" s="59" t="b">
        <f t="shared" si="22"/>
        <v>0</v>
      </c>
      <c r="AR143" s="59" t="b">
        <f t="shared" si="23"/>
        <v>0</v>
      </c>
      <c r="AS143" s="34" t="str">
        <f t="shared" si="24"/>
        <v/>
      </c>
    </row>
    <row r="144" spans="2:45">
      <c r="B144" s="260"/>
      <c r="C144" s="35"/>
      <c r="D144" s="53"/>
      <c r="E144" s="5"/>
      <c r="F144" s="60"/>
      <c r="G144" s="54" t="e">
        <f>VLOOKUP(F144,Foglio1!$F$2:$G$1509,2,FALSE)</f>
        <v>#N/A</v>
      </c>
      <c r="H144" s="56"/>
      <c r="I144" s="4"/>
      <c r="J144" s="4"/>
      <c r="K144" s="4"/>
      <c r="L144" s="4"/>
      <c r="M144" s="24"/>
      <c r="N144" s="24"/>
      <c r="O144" s="14"/>
      <c r="P144" s="14"/>
      <c r="Q144" s="14"/>
      <c r="R144" s="14"/>
      <c r="S144" s="14"/>
      <c r="T144" s="14"/>
      <c r="U144" s="14"/>
      <c r="V144" s="14"/>
      <c r="W144" s="24"/>
      <c r="X144" s="14"/>
      <c r="Y144" s="15"/>
      <c r="Z144" s="15"/>
      <c r="AA144" s="55">
        <f t="shared" si="17"/>
        <v>0</v>
      </c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55">
        <f t="shared" si="18"/>
        <v>0</v>
      </c>
      <c r="AN144" s="55">
        <f t="shared" si="19"/>
        <v>0</v>
      </c>
      <c r="AO144" s="55">
        <f t="shared" si="20"/>
        <v>0</v>
      </c>
      <c r="AP144" s="84" t="str">
        <f t="shared" si="21"/>
        <v/>
      </c>
      <c r="AQ144" s="59" t="b">
        <f t="shared" si="22"/>
        <v>0</v>
      </c>
      <c r="AR144" s="59" t="b">
        <f t="shared" si="23"/>
        <v>0</v>
      </c>
      <c r="AS144" s="34" t="str">
        <f t="shared" si="24"/>
        <v/>
      </c>
    </row>
    <row r="145" spans="2:45">
      <c r="B145" s="260"/>
      <c r="C145" s="35"/>
      <c r="D145" s="53"/>
      <c r="E145" s="5"/>
      <c r="F145" s="60"/>
      <c r="G145" s="54" t="e">
        <f>VLOOKUP(F145,Foglio1!$F$2:$G$1509,2,FALSE)</f>
        <v>#N/A</v>
      </c>
      <c r="H145" s="56"/>
      <c r="I145" s="4"/>
      <c r="J145" s="4"/>
      <c r="K145" s="4"/>
      <c r="L145" s="4"/>
      <c r="M145" s="24"/>
      <c r="N145" s="24"/>
      <c r="O145" s="14"/>
      <c r="P145" s="14"/>
      <c r="Q145" s="14"/>
      <c r="R145" s="14"/>
      <c r="S145" s="14"/>
      <c r="T145" s="14"/>
      <c r="U145" s="14"/>
      <c r="V145" s="14"/>
      <c r="W145" s="24"/>
      <c r="X145" s="14"/>
      <c r="Y145" s="15"/>
      <c r="Z145" s="15"/>
      <c r="AA145" s="55">
        <f t="shared" si="17"/>
        <v>0</v>
      </c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55">
        <f t="shared" si="18"/>
        <v>0</v>
      </c>
      <c r="AN145" s="55">
        <f t="shared" si="19"/>
        <v>0</v>
      </c>
      <c r="AO145" s="55">
        <f t="shared" si="20"/>
        <v>0</v>
      </c>
      <c r="AP145" s="84" t="str">
        <f t="shared" si="21"/>
        <v/>
      </c>
      <c r="AQ145" s="59" t="b">
        <f t="shared" si="22"/>
        <v>0</v>
      </c>
      <c r="AR145" s="59" t="b">
        <f t="shared" si="23"/>
        <v>0</v>
      </c>
      <c r="AS145" s="34" t="str">
        <f t="shared" si="24"/>
        <v/>
      </c>
    </row>
    <row r="146" spans="2:45">
      <c r="B146" s="260"/>
      <c r="C146" s="35"/>
      <c r="D146" s="53"/>
      <c r="E146" s="5"/>
      <c r="F146" s="60"/>
      <c r="G146" s="54" t="e">
        <f>VLOOKUP(F146,Foglio1!$F$2:$G$1509,2,FALSE)</f>
        <v>#N/A</v>
      </c>
      <c r="H146" s="56"/>
      <c r="I146" s="4"/>
      <c r="J146" s="4"/>
      <c r="K146" s="4"/>
      <c r="L146" s="4"/>
      <c r="M146" s="24"/>
      <c r="N146" s="24"/>
      <c r="O146" s="14"/>
      <c r="P146" s="14"/>
      <c r="Q146" s="14"/>
      <c r="R146" s="14"/>
      <c r="S146" s="14"/>
      <c r="T146" s="14"/>
      <c r="U146" s="14"/>
      <c r="V146" s="14"/>
      <c r="W146" s="24"/>
      <c r="X146" s="14"/>
      <c r="Y146" s="15"/>
      <c r="Z146" s="15"/>
      <c r="AA146" s="55">
        <f t="shared" si="17"/>
        <v>0</v>
      </c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55">
        <f t="shared" si="18"/>
        <v>0</v>
      </c>
      <c r="AN146" s="55">
        <f t="shared" si="19"/>
        <v>0</v>
      </c>
      <c r="AO146" s="55">
        <f t="shared" si="20"/>
        <v>0</v>
      </c>
      <c r="AP146" s="84" t="str">
        <f t="shared" si="21"/>
        <v/>
      </c>
      <c r="AQ146" s="59" t="b">
        <f t="shared" si="22"/>
        <v>0</v>
      </c>
      <c r="AR146" s="59" t="b">
        <f t="shared" si="23"/>
        <v>0</v>
      </c>
      <c r="AS146" s="34" t="str">
        <f t="shared" si="24"/>
        <v/>
      </c>
    </row>
    <row r="147" spans="2:45">
      <c r="B147" s="260"/>
      <c r="C147" s="35"/>
      <c r="D147" s="53"/>
      <c r="E147" s="5"/>
      <c r="F147" s="60"/>
      <c r="G147" s="54" t="e">
        <f>VLOOKUP(F147,Foglio1!$F$2:$G$1509,2,FALSE)</f>
        <v>#N/A</v>
      </c>
      <c r="H147" s="56"/>
      <c r="I147" s="4"/>
      <c r="J147" s="4"/>
      <c r="K147" s="4"/>
      <c r="L147" s="4"/>
      <c r="M147" s="24"/>
      <c r="N147" s="24"/>
      <c r="O147" s="14"/>
      <c r="P147" s="14"/>
      <c r="Q147" s="14"/>
      <c r="R147" s="14"/>
      <c r="S147" s="14"/>
      <c r="T147" s="14"/>
      <c r="U147" s="14"/>
      <c r="V147" s="14"/>
      <c r="W147" s="24"/>
      <c r="X147" s="14"/>
      <c r="Y147" s="15"/>
      <c r="Z147" s="15"/>
      <c r="AA147" s="55">
        <f t="shared" si="17"/>
        <v>0</v>
      </c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55">
        <f t="shared" si="18"/>
        <v>0</v>
      </c>
      <c r="AN147" s="55">
        <f t="shared" si="19"/>
        <v>0</v>
      </c>
      <c r="AO147" s="55">
        <f t="shared" si="20"/>
        <v>0</v>
      </c>
      <c r="AP147" s="84" t="str">
        <f t="shared" si="21"/>
        <v/>
      </c>
      <c r="AQ147" s="59" t="b">
        <f t="shared" si="22"/>
        <v>0</v>
      </c>
      <c r="AR147" s="59" t="b">
        <f t="shared" si="23"/>
        <v>0</v>
      </c>
      <c r="AS147" s="34" t="str">
        <f t="shared" si="24"/>
        <v/>
      </c>
    </row>
    <row r="148" spans="2:45">
      <c r="B148" s="260"/>
      <c r="C148" s="35"/>
      <c r="D148" s="53"/>
      <c r="E148" s="5"/>
      <c r="F148" s="60"/>
      <c r="G148" s="54" t="e">
        <f>VLOOKUP(F148,Foglio1!$F$2:$G$1509,2,FALSE)</f>
        <v>#N/A</v>
      </c>
      <c r="H148" s="56"/>
      <c r="I148" s="4"/>
      <c r="J148" s="4"/>
      <c r="K148" s="4"/>
      <c r="L148" s="4"/>
      <c r="M148" s="24"/>
      <c r="N148" s="24"/>
      <c r="O148" s="14"/>
      <c r="P148" s="14"/>
      <c r="Q148" s="14"/>
      <c r="R148" s="14"/>
      <c r="S148" s="14"/>
      <c r="T148" s="14"/>
      <c r="U148" s="14"/>
      <c r="V148" s="14"/>
      <c r="W148" s="24"/>
      <c r="X148" s="14"/>
      <c r="Y148" s="15"/>
      <c r="Z148" s="15"/>
      <c r="AA148" s="55">
        <f t="shared" si="17"/>
        <v>0</v>
      </c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55">
        <f t="shared" si="18"/>
        <v>0</v>
      </c>
      <c r="AN148" s="55">
        <f t="shared" si="19"/>
        <v>0</v>
      </c>
      <c r="AO148" s="55">
        <f t="shared" si="20"/>
        <v>0</v>
      </c>
      <c r="AP148" s="84" t="str">
        <f t="shared" si="21"/>
        <v/>
      </c>
      <c r="AQ148" s="59" t="b">
        <f t="shared" si="22"/>
        <v>0</v>
      </c>
      <c r="AR148" s="59" t="b">
        <f t="shared" si="23"/>
        <v>0</v>
      </c>
      <c r="AS148" s="34" t="str">
        <f t="shared" si="24"/>
        <v/>
      </c>
    </row>
    <row r="149" spans="2:45">
      <c r="B149" s="260"/>
      <c r="C149" s="35"/>
      <c r="D149" s="53"/>
      <c r="E149" s="5"/>
      <c r="F149" s="60"/>
      <c r="G149" s="54" t="e">
        <f>VLOOKUP(F149,Foglio1!$F$2:$G$1509,2,FALSE)</f>
        <v>#N/A</v>
      </c>
      <c r="H149" s="56"/>
      <c r="I149" s="4"/>
      <c r="J149" s="4"/>
      <c r="K149" s="4"/>
      <c r="L149" s="4"/>
      <c r="M149" s="24"/>
      <c r="N149" s="24"/>
      <c r="O149" s="14"/>
      <c r="P149" s="14"/>
      <c r="Q149" s="14"/>
      <c r="R149" s="14"/>
      <c r="S149" s="14"/>
      <c r="T149" s="14"/>
      <c r="U149" s="14"/>
      <c r="V149" s="14"/>
      <c r="W149" s="24"/>
      <c r="X149" s="14"/>
      <c r="Y149" s="15"/>
      <c r="Z149" s="15"/>
      <c r="AA149" s="55">
        <f t="shared" si="17"/>
        <v>0</v>
      </c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55">
        <f t="shared" si="18"/>
        <v>0</v>
      </c>
      <c r="AN149" s="55">
        <f t="shared" si="19"/>
        <v>0</v>
      </c>
      <c r="AO149" s="55">
        <f t="shared" si="20"/>
        <v>0</v>
      </c>
      <c r="AP149" s="84" t="str">
        <f t="shared" si="21"/>
        <v/>
      </c>
      <c r="AQ149" s="59" t="b">
        <f t="shared" si="22"/>
        <v>0</v>
      </c>
      <c r="AR149" s="59" t="b">
        <f t="shared" si="23"/>
        <v>0</v>
      </c>
      <c r="AS149" s="34" t="str">
        <f t="shared" si="24"/>
        <v/>
      </c>
    </row>
    <row r="150" spans="2:45">
      <c r="B150" s="260"/>
      <c r="C150" s="35"/>
      <c r="D150" s="53"/>
      <c r="E150" s="5"/>
      <c r="F150" s="60"/>
      <c r="G150" s="54" t="e">
        <f>VLOOKUP(F150,Foglio1!$F$2:$G$1509,2,FALSE)</f>
        <v>#N/A</v>
      </c>
      <c r="H150" s="56"/>
      <c r="I150" s="4"/>
      <c r="J150" s="4"/>
      <c r="K150" s="4"/>
      <c r="L150" s="4"/>
      <c r="M150" s="24"/>
      <c r="N150" s="24"/>
      <c r="O150" s="14"/>
      <c r="P150" s="14"/>
      <c r="Q150" s="14"/>
      <c r="R150" s="14"/>
      <c r="S150" s="14"/>
      <c r="T150" s="14"/>
      <c r="U150" s="14"/>
      <c r="V150" s="14"/>
      <c r="W150" s="24"/>
      <c r="X150" s="14"/>
      <c r="Y150" s="15"/>
      <c r="Z150" s="15"/>
      <c r="AA150" s="55">
        <f t="shared" si="17"/>
        <v>0</v>
      </c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55">
        <f t="shared" si="18"/>
        <v>0</v>
      </c>
      <c r="AN150" s="55">
        <f t="shared" si="19"/>
        <v>0</v>
      </c>
      <c r="AO150" s="55">
        <f t="shared" si="20"/>
        <v>0</v>
      </c>
      <c r="AP150" s="84" t="str">
        <f t="shared" si="21"/>
        <v/>
      </c>
      <c r="AQ150" s="59" t="b">
        <f t="shared" si="22"/>
        <v>0</v>
      </c>
      <c r="AR150" s="59" t="b">
        <f t="shared" si="23"/>
        <v>0</v>
      </c>
      <c r="AS150" s="34" t="str">
        <f t="shared" si="24"/>
        <v/>
      </c>
    </row>
    <row r="151" spans="2:45">
      <c r="B151" s="260"/>
      <c r="C151" s="35"/>
      <c r="D151" s="53"/>
      <c r="E151" s="5"/>
      <c r="F151" s="60"/>
      <c r="G151" s="54" t="e">
        <f>VLOOKUP(F151,Foglio1!$F$2:$G$1509,2,FALSE)</f>
        <v>#N/A</v>
      </c>
      <c r="H151" s="56"/>
      <c r="I151" s="4"/>
      <c r="J151" s="4"/>
      <c r="K151" s="4"/>
      <c r="L151" s="4"/>
      <c r="M151" s="24"/>
      <c r="N151" s="24"/>
      <c r="O151" s="14"/>
      <c r="P151" s="14"/>
      <c r="Q151" s="14"/>
      <c r="R151" s="14"/>
      <c r="S151" s="14"/>
      <c r="T151" s="14"/>
      <c r="U151" s="14"/>
      <c r="V151" s="14"/>
      <c r="W151" s="24"/>
      <c r="X151" s="14"/>
      <c r="Y151" s="15"/>
      <c r="Z151" s="15"/>
      <c r="AA151" s="55">
        <f t="shared" si="17"/>
        <v>0</v>
      </c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55">
        <f t="shared" si="18"/>
        <v>0</v>
      </c>
      <c r="AN151" s="55">
        <f t="shared" si="19"/>
        <v>0</v>
      </c>
      <c r="AO151" s="55">
        <f t="shared" si="20"/>
        <v>0</v>
      </c>
      <c r="AP151" s="84" t="str">
        <f t="shared" si="21"/>
        <v/>
      </c>
      <c r="AQ151" s="59" t="b">
        <f t="shared" si="22"/>
        <v>0</v>
      </c>
      <c r="AR151" s="59" t="b">
        <f t="shared" si="23"/>
        <v>0</v>
      </c>
      <c r="AS151" s="34" t="str">
        <f t="shared" si="24"/>
        <v/>
      </c>
    </row>
    <row r="152" spans="2:45">
      <c r="B152" s="260"/>
      <c r="C152" s="35"/>
      <c r="D152" s="53"/>
      <c r="E152" s="5"/>
      <c r="F152" s="60"/>
      <c r="G152" s="54" t="e">
        <f>VLOOKUP(F152,Foglio1!$F$2:$G$1509,2,FALSE)</f>
        <v>#N/A</v>
      </c>
      <c r="H152" s="56"/>
      <c r="I152" s="4"/>
      <c r="J152" s="4"/>
      <c r="K152" s="4"/>
      <c r="L152" s="4"/>
      <c r="M152" s="24"/>
      <c r="N152" s="24"/>
      <c r="O152" s="14"/>
      <c r="P152" s="14"/>
      <c r="Q152" s="14"/>
      <c r="R152" s="14"/>
      <c r="S152" s="14"/>
      <c r="T152" s="14"/>
      <c r="U152" s="14"/>
      <c r="V152" s="14"/>
      <c r="W152" s="24"/>
      <c r="X152" s="14"/>
      <c r="Y152" s="15"/>
      <c r="Z152" s="15"/>
      <c r="AA152" s="55">
        <f t="shared" si="17"/>
        <v>0</v>
      </c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55">
        <f t="shared" si="18"/>
        <v>0</v>
      </c>
      <c r="AN152" s="55">
        <f t="shared" si="19"/>
        <v>0</v>
      </c>
      <c r="AO152" s="55">
        <f t="shared" si="20"/>
        <v>0</v>
      </c>
      <c r="AP152" s="84" t="str">
        <f t="shared" si="21"/>
        <v/>
      </c>
      <c r="AQ152" s="59" t="b">
        <f t="shared" si="22"/>
        <v>0</v>
      </c>
      <c r="AR152" s="59" t="b">
        <f t="shared" si="23"/>
        <v>0</v>
      </c>
      <c r="AS152" s="34" t="str">
        <f t="shared" si="24"/>
        <v/>
      </c>
    </row>
    <row r="153" spans="2:45">
      <c r="B153" s="260"/>
      <c r="C153" s="35"/>
      <c r="D153" s="53"/>
      <c r="E153" s="5"/>
      <c r="F153" s="60"/>
      <c r="G153" s="54" t="e">
        <f>VLOOKUP(F153,Foglio1!$F$2:$G$1509,2,FALSE)</f>
        <v>#N/A</v>
      </c>
      <c r="H153" s="56"/>
      <c r="I153" s="4"/>
      <c r="J153" s="4"/>
      <c r="K153" s="4"/>
      <c r="L153" s="4"/>
      <c r="M153" s="24"/>
      <c r="N153" s="24"/>
      <c r="O153" s="14"/>
      <c r="P153" s="14"/>
      <c r="Q153" s="14"/>
      <c r="R153" s="14"/>
      <c r="S153" s="14"/>
      <c r="T153" s="14"/>
      <c r="U153" s="14"/>
      <c r="V153" s="14"/>
      <c r="W153" s="24"/>
      <c r="X153" s="14"/>
      <c r="Y153" s="15"/>
      <c r="Z153" s="15"/>
      <c r="AA153" s="55">
        <f t="shared" si="17"/>
        <v>0</v>
      </c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55">
        <f t="shared" si="18"/>
        <v>0</v>
      </c>
      <c r="AN153" s="55">
        <f t="shared" si="19"/>
        <v>0</v>
      </c>
      <c r="AO153" s="55">
        <f t="shared" si="20"/>
        <v>0</v>
      </c>
      <c r="AP153" s="84" t="str">
        <f t="shared" si="21"/>
        <v/>
      </c>
      <c r="AQ153" s="59" t="b">
        <f t="shared" si="22"/>
        <v>0</v>
      </c>
      <c r="AR153" s="59" t="b">
        <f t="shared" si="23"/>
        <v>0</v>
      </c>
      <c r="AS153" s="34" t="str">
        <f t="shared" si="24"/>
        <v/>
      </c>
    </row>
    <row r="154" spans="2:45">
      <c r="B154" s="260"/>
      <c r="C154" s="35"/>
      <c r="D154" s="53"/>
      <c r="E154" s="5"/>
      <c r="F154" s="60"/>
      <c r="G154" s="54" t="e">
        <f>VLOOKUP(F154,Foglio1!$F$2:$G$1509,2,FALSE)</f>
        <v>#N/A</v>
      </c>
      <c r="H154" s="56"/>
      <c r="I154" s="4"/>
      <c r="J154" s="4"/>
      <c r="K154" s="4"/>
      <c r="L154" s="4"/>
      <c r="M154" s="24"/>
      <c r="N154" s="24"/>
      <c r="O154" s="14"/>
      <c r="P154" s="14"/>
      <c r="Q154" s="14"/>
      <c r="R154" s="14"/>
      <c r="S154" s="14"/>
      <c r="T154" s="14"/>
      <c r="U154" s="14"/>
      <c r="V154" s="14"/>
      <c r="W154" s="24"/>
      <c r="X154" s="14"/>
      <c r="Y154" s="15"/>
      <c r="Z154" s="15"/>
      <c r="AA154" s="55">
        <f t="shared" si="17"/>
        <v>0</v>
      </c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55">
        <f t="shared" si="18"/>
        <v>0</v>
      </c>
      <c r="AN154" s="55">
        <f t="shared" si="19"/>
        <v>0</v>
      </c>
      <c r="AO154" s="55">
        <f t="shared" si="20"/>
        <v>0</v>
      </c>
      <c r="AP154" s="84" t="str">
        <f t="shared" si="21"/>
        <v/>
      </c>
      <c r="AQ154" s="59" t="b">
        <f t="shared" si="22"/>
        <v>0</v>
      </c>
      <c r="AR154" s="59" t="b">
        <f t="shared" si="23"/>
        <v>0</v>
      </c>
      <c r="AS154" s="34" t="str">
        <f t="shared" si="24"/>
        <v/>
      </c>
    </row>
    <row r="155" spans="2:45">
      <c r="B155" s="260"/>
      <c r="C155" s="35"/>
      <c r="D155" s="53"/>
      <c r="E155" s="5"/>
      <c r="F155" s="60"/>
      <c r="G155" s="54" t="e">
        <f>VLOOKUP(F155,Foglio1!$F$2:$G$1509,2,FALSE)</f>
        <v>#N/A</v>
      </c>
      <c r="H155" s="56"/>
      <c r="I155" s="4"/>
      <c r="J155" s="4"/>
      <c r="K155" s="4"/>
      <c r="L155" s="4"/>
      <c r="M155" s="24"/>
      <c r="N155" s="24"/>
      <c r="O155" s="14"/>
      <c r="P155" s="14"/>
      <c r="Q155" s="14"/>
      <c r="R155" s="14"/>
      <c r="S155" s="14"/>
      <c r="T155" s="14"/>
      <c r="U155" s="14"/>
      <c r="V155" s="14"/>
      <c r="W155" s="24"/>
      <c r="X155" s="14"/>
      <c r="Y155" s="15"/>
      <c r="Z155" s="15"/>
      <c r="AA155" s="55">
        <f t="shared" si="17"/>
        <v>0</v>
      </c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55">
        <f t="shared" si="18"/>
        <v>0</v>
      </c>
      <c r="AN155" s="55">
        <f t="shared" si="19"/>
        <v>0</v>
      </c>
      <c r="AO155" s="55">
        <f t="shared" si="20"/>
        <v>0</v>
      </c>
      <c r="AP155" s="84" t="str">
        <f t="shared" si="21"/>
        <v/>
      </c>
      <c r="AQ155" s="59" t="b">
        <f t="shared" si="22"/>
        <v>0</v>
      </c>
      <c r="AR155" s="59" t="b">
        <f t="shared" si="23"/>
        <v>0</v>
      </c>
      <c r="AS155" s="34" t="str">
        <f t="shared" si="24"/>
        <v/>
      </c>
    </row>
    <row r="156" spans="2:45">
      <c r="B156" s="260"/>
      <c r="C156" s="35"/>
      <c r="D156" s="53"/>
      <c r="E156" s="5"/>
      <c r="F156" s="60"/>
      <c r="G156" s="54" t="e">
        <f>VLOOKUP(F156,Foglio1!$F$2:$G$1509,2,FALSE)</f>
        <v>#N/A</v>
      </c>
      <c r="H156" s="56"/>
      <c r="I156" s="4"/>
      <c r="J156" s="4"/>
      <c r="K156" s="4"/>
      <c r="L156" s="4"/>
      <c r="M156" s="24"/>
      <c r="N156" s="24"/>
      <c r="O156" s="14"/>
      <c r="P156" s="14"/>
      <c r="Q156" s="14"/>
      <c r="R156" s="14"/>
      <c r="S156" s="14"/>
      <c r="T156" s="14"/>
      <c r="U156" s="14"/>
      <c r="V156" s="14"/>
      <c r="W156" s="24"/>
      <c r="X156" s="14"/>
      <c r="Y156" s="15"/>
      <c r="Z156" s="15"/>
      <c r="AA156" s="55">
        <f t="shared" si="17"/>
        <v>0</v>
      </c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55">
        <f t="shared" si="18"/>
        <v>0</v>
      </c>
      <c r="AN156" s="55">
        <f t="shared" si="19"/>
        <v>0</v>
      </c>
      <c r="AO156" s="55">
        <f t="shared" si="20"/>
        <v>0</v>
      </c>
      <c r="AP156" s="84" t="str">
        <f t="shared" si="21"/>
        <v/>
      </c>
      <c r="AQ156" s="59" t="b">
        <f t="shared" si="22"/>
        <v>0</v>
      </c>
      <c r="AR156" s="59" t="b">
        <f t="shared" si="23"/>
        <v>0</v>
      </c>
      <c r="AS156" s="34" t="str">
        <f t="shared" si="24"/>
        <v/>
      </c>
    </row>
    <row r="157" spans="2:45">
      <c r="B157" s="260"/>
      <c r="C157" s="35"/>
      <c r="D157" s="53"/>
      <c r="E157" s="5"/>
      <c r="F157" s="60"/>
      <c r="G157" s="54" t="e">
        <f>VLOOKUP(F157,Foglio1!$F$2:$G$1509,2,FALSE)</f>
        <v>#N/A</v>
      </c>
      <c r="H157" s="56"/>
      <c r="I157" s="4"/>
      <c r="J157" s="4"/>
      <c r="K157" s="4"/>
      <c r="L157" s="4"/>
      <c r="M157" s="24"/>
      <c r="N157" s="24"/>
      <c r="O157" s="14"/>
      <c r="P157" s="14"/>
      <c r="Q157" s="14"/>
      <c r="R157" s="14"/>
      <c r="S157" s="14"/>
      <c r="T157" s="14"/>
      <c r="U157" s="14"/>
      <c r="V157" s="14"/>
      <c r="W157" s="24"/>
      <c r="X157" s="14"/>
      <c r="Y157" s="15"/>
      <c r="Z157" s="15"/>
      <c r="AA157" s="55">
        <f t="shared" si="17"/>
        <v>0</v>
      </c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55">
        <f t="shared" si="18"/>
        <v>0</v>
      </c>
      <c r="AN157" s="55">
        <f t="shared" si="19"/>
        <v>0</v>
      </c>
      <c r="AO157" s="55">
        <f t="shared" si="20"/>
        <v>0</v>
      </c>
      <c r="AP157" s="84" t="str">
        <f t="shared" si="21"/>
        <v/>
      </c>
      <c r="AQ157" s="59" t="b">
        <f t="shared" si="22"/>
        <v>0</v>
      </c>
      <c r="AR157" s="59" t="b">
        <f t="shared" si="23"/>
        <v>0</v>
      </c>
      <c r="AS157" s="34" t="str">
        <f t="shared" si="24"/>
        <v/>
      </c>
    </row>
    <row r="158" spans="2:45">
      <c r="B158" s="260"/>
      <c r="C158" s="35"/>
      <c r="D158" s="53"/>
      <c r="E158" s="5"/>
      <c r="F158" s="60"/>
      <c r="G158" s="54" t="e">
        <f>VLOOKUP(F158,Foglio1!$F$2:$G$1509,2,FALSE)</f>
        <v>#N/A</v>
      </c>
      <c r="H158" s="56"/>
      <c r="I158" s="4"/>
      <c r="J158" s="4"/>
      <c r="K158" s="4"/>
      <c r="L158" s="4"/>
      <c r="M158" s="24"/>
      <c r="N158" s="24"/>
      <c r="O158" s="14"/>
      <c r="P158" s="14"/>
      <c r="Q158" s="14"/>
      <c r="R158" s="14"/>
      <c r="S158" s="14"/>
      <c r="T158" s="14"/>
      <c r="U158" s="14"/>
      <c r="V158" s="14"/>
      <c r="W158" s="24"/>
      <c r="X158" s="14"/>
      <c r="Y158" s="15"/>
      <c r="Z158" s="15"/>
      <c r="AA158" s="55">
        <f t="shared" si="17"/>
        <v>0</v>
      </c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55">
        <f t="shared" si="18"/>
        <v>0</v>
      </c>
      <c r="AN158" s="55">
        <f t="shared" si="19"/>
        <v>0</v>
      </c>
      <c r="AO158" s="55">
        <f t="shared" si="20"/>
        <v>0</v>
      </c>
      <c r="AP158" s="84" t="str">
        <f t="shared" si="21"/>
        <v/>
      </c>
      <c r="AQ158" s="59" t="b">
        <f t="shared" si="22"/>
        <v>0</v>
      </c>
      <c r="AR158" s="59" t="b">
        <f t="shared" si="23"/>
        <v>0</v>
      </c>
      <c r="AS158" s="34" t="str">
        <f t="shared" si="24"/>
        <v/>
      </c>
    </row>
    <row r="159" spans="2:45">
      <c r="B159" s="260"/>
      <c r="C159" s="35"/>
      <c r="D159" s="53"/>
      <c r="E159" s="5"/>
      <c r="F159" s="60"/>
      <c r="G159" s="54" t="e">
        <f>VLOOKUP(F159,Foglio1!$F$2:$G$1509,2,FALSE)</f>
        <v>#N/A</v>
      </c>
      <c r="H159" s="56"/>
      <c r="I159" s="4"/>
      <c r="J159" s="4"/>
      <c r="K159" s="4"/>
      <c r="L159" s="4"/>
      <c r="M159" s="24"/>
      <c r="N159" s="24"/>
      <c r="O159" s="14"/>
      <c r="P159" s="14"/>
      <c r="Q159" s="14"/>
      <c r="R159" s="14"/>
      <c r="S159" s="14"/>
      <c r="T159" s="14"/>
      <c r="U159" s="14"/>
      <c r="V159" s="14"/>
      <c r="W159" s="24"/>
      <c r="X159" s="14"/>
      <c r="Y159" s="15"/>
      <c r="Z159" s="15"/>
      <c r="AA159" s="55">
        <f t="shared" si="17"/>
        <v>0</v>
      </c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55">
        <f t="shared" si="18"/>
        <v>0</v>
      </c>
      <c r="AN159" s="55">
        <f t="shared" si="19"/>
        <v>0</v>
      </c>
      <c r="AO159" s="55">
        <f t="shared" si="20"/>
        <v>0</v>
      </c>
      <c r="AP159" s="84" t="str">
        <f t="shared" si="21"/>
        <v/>
      </c>
      <c r="AQ159" s="59" t="b">
        <f t="shared" si="22"/>
        <v>0</v>
      </c>
      <c r="AR159" s="59" t="b">
        <f t="shared" si="23"/>
        <v>0</v>
      </c>
      <c r="AS159" s="34" t="str">
        <f t="shared" si="24"/>
        <v/>
      </c>
    </row>
    <row r="160" spans="2:45">
      <c r="B160" s="260"/>
      <c r="C160" s="35"/>
      <c r="D160" s="53"/>
      <c r="E160" s="5"/>
      <c r="F160" s="60"/>
      <c r="G160" s="54" t="e">
        <f>VLOOKUP(F160,Foglio1!$F$2:$G$1509,2,FALSE)</f>
        <v>#N/A</v>
      </c>
      <c r="H160" s="56"/>
      <c r="I160" s="4"/>
      <c r="J160" s="4"/>
      <c r="K160" s="4"/>
      <c r="L160" s="4"/>
      <c r="M160" s="24"/>
      <c r="N160" s="24"/>
      <c r="O160" s="14"/>
      <c r="P160" s="14"/>
      <c r="Q160" s="14"/>
      <c r="R160" s="14"/>
      <c r="S160" s="14"/>
      <c r="T160" s="14"/>
      <c r="U160" s="14"/>
      <c r="V160" s="14"/>
      <c r="W160" s="24"/>
      <c r="X160" s="14"/>
      <c r="Y160" s="15"/>
      <c r="Z160" s="15"/>
      <c r="AA160" s="55">
        <f t="shared" si="17"/>
        <v>0</v>
      </c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55">
        <f t="shared" si="18"/>
        <v>0</v>
      </c>
      <c r="AN160" s="55">
        <f t="shared" si="19"/>
        <v>0</v>
      </c>
      <c r="AO160" s="55">
        <f t="shared" si="20"/>
        <v>0</v>
      </c>
      <c r="AP160" s="84" t="str">
        <f t="shared" si="21"/>
        <v/>
      </c>
      <c r="AQ160" s="59" t="b">
        <f t="shared" si="22"/>
        <v>0</v>
      </c>
      <c r="AR160" s="59" t="b">
        <f t="shared" si="23"/>
        <v>0</v>
      </c>
      <c r="AS160" s="34" t="str">
        <f t="shared" si="24"/>
        <v/>
      </c>
    </row>
    <row r="161" spans="2:45">
      <c r="B161" s="260"/>
      <c r="C161" s="35"/>
      <c r="D161" s="53"/>
      <c r="E161" s="5"/>
      <c r="F161" s="60"/>
      <c r="G161" s="54" t="e">
        <f>VLOOKUP(F161,Foglio1!$F$2:$G$1509,2,FALSE)</f>
        <v>#N/A</v>
      </c>
      <c r="H161" s="56"/>
      <c r="I161" s="4"/>
      <c r="J161" s="4"/>
      <c r="K161" s="4"/>
      <c r="L161" s="4"/>
      <c r="M161" s="24"/>
      <c r="N161" s="24"/>
      <c r="O161" s="14"/>
      <c r="P161" s="14"/>
      <c r="Q161" s="14"/>
      <c r="R161" s="14"/>
      <c r="S161" s="14"/>
      <c r="T161" s="14"/>
      <c r="U161" s="14"/>
      <c r="V161" s="14"/>
      <c r="W161" s="24"/>
      <c r="X161" s="14"/>
      <c r="Y161" s="15"/>
      <c r="Z161" s="15"/>
      <c r="AA161" s="55">
        <f t="shared" si="17"/>
        <v>0</v>
      </c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55">
        <f t="shared" si="18"/>
        <v>0</v>
      </c>
      <c r="AN161" s="55">
        <f t="shared" si="19"/>
        <v>0</v>
      </c>
      <c r="AO161" s="55">
        <f t="shared" si="20"/>
        <v>0</v>
      </c>
      <c r="AP161" s="84" t="str">
        <f t="shared" si="21"/>
        <v/>
      </c>
      <c r="AQ161" s="59" t="b">
        <f t="shared" si="22"/>
        <v>0</v>
      </c>
      <c r="AR161" s="59" t="b">
        <f t="shared" si="23"/>
        <v>0</v>
      </c>
      <c r="AS161" s="34" t="str">
        <f t="shared" si="24"/>
        <v/>
      </c>
    </row>
    <row r="162" spans="2:45">
      <c r="B162" s="260"/>
      <c r="C162" s="35"/>
      <c r="D162" s="53"/>
      <c r="E162" s="5"/>
      <c r="F162" s="60"/>
      <c r="G162" s="54" t="e">
        <f>VLOOKUP(F162,Foglio1!$F$2:$G$1509,2,FALSE)</f>
        <v>#N/A</v>
      </c>
      <c r="H162" s="56"/>
      <c r="I162" s="4"/>
      <c r="J162" s="4"/>
      <c r="K162" s="4"/>
      <c r="L162" s="4"/>
      <c r="M162" s="24"/>
      <c r="N162" s="24"/>
      <c r="O162" s="14"/>
      <c r="P162" s="14"/>
      <c r="Q162" s="14"/>
      <c r="R162" s="14"/>
      <c r="S162" s="14"/>
      <c r="T162" s="14"/>
      <c r="U162" s="14"/>
      <c r="V162" s="14"/>
      <c r="W162" s="24"/>
      <c r="X162" s="14"/>
      <c r="Y162" s="15"/>
      <c r="Z162" s="15"/>
      <c r="AA162" s="55">
        <f t="shared" si="17"/>
        <v>0</v>
      </c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55">
        <f t="shared" si="18"/>
        <v>0</v>
      </c>
      <c r="AN162" s="55">
        <f t="shared" si="19"/>
        <v>0</v>
      </c>
      <c r="AO162" s="55">
        <f t="shared" si="20"/>
        <v>0</v>
      </c>
      <c r="AP162" s="84" t="str">
        <f t="shared" si="21"/>
        <v/>
      </c>
      <c r="AQ162" s="59" t="b">
        <f t="shared" si="22"/>
        <v>0</v>
      </c>
      <c r="AR162" s="59" t="b">
        <f t="shared" si="23"/>
        <v>0</v>
      </c>
      <c r="AS162" s="34" t="str">
        <f t="shared" si="24"/>
        <v/>
      </c>
    </row>
    <row r="163" spans="2:45">
      <c r="B163" s="260"/>
      <c r="C163" s="35"/>
      <c r="D163" s="53"/>
      <c r="E163" s="5"/>
      <c r="F163" s="60"/>
      <c r="G163" s="54" t="e">
        <f>VLOOKUP(F163,Foglio1!$F$2:$G$1509,2,FALSE)</f>
        <v>#N/A</v>
      </c>
      <c r="H163" s="56"/>
      <c r="I163" s="4"/>
      <c r="J163" s="4"/>
      <c r="K163" s="4"/>
      <c r="L163" s="4"/>
      <c r="M163" s="24"/>
      <c r="N163" s="24"/>
      <c r="O163" s="14"/>
      <c r="P163" s="14"/>
      <c r="Q163" s="14"/>
      <c r="R163" s="14"/>
      <c r="S163" s="14"/>
      <c r="T163" s="14"/>
      <c r="U163" s="14"/>
      <c r="V163" s="14"/>
      <c r="W163" s="24"/>
      <c r="X163" s="14"/>
      <c r="Y163" s="15"/>
      <c r="Z163" s="15"/>
      <c r="AA163" s="55">
        <f t="shared" si="17"/>
        <v>0</v>
      </c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55">
        <f t="shared" si="18"/>
        <v>0</v>
      </c>
      <c r="AN163" s="55">
        <f t="shared" si="19"/>
        <v>0</v>
      </c>
      <c r="AO163" s="55">
        <f t="shared" si="20"/>
        <v>0</v>
      </c>
      <c r="AP163" s="84" t="str">
        <f t="shared" si="21"/>
        <v/>
      </c>
      <c r="AQ163" s="59" t="b">
        <f t="shared" si="22"/>
        <v>0</v>
      </c>
      <c r="AR163" s="59" t="b">
        <f t="shared" si="23"/>
        <v>0</v>
      </c>
      <c r="AS163" s="34" t="str">
        <f t="shared" si="24"/>
        <v/>
      </c>
    </row>
    <row r="164" spans="2:45">
      <c r="B164" s="260"/>
      <c r="C164" s="35"/>
      <c r="D164" s="53"/>
      <c r="E164" s="5"/>
      <c r="F164" s="60"/>
      <c r="G164" s="54" t="e">
        <f>VLOOKUP(F164,Foglio1!$F$2:$G$1509,2,FALSE)</f>
        <v>#N/A</v>
      </c>
      <c r="H164" s="56"/>
      <c r="I164" s="4"/>
      <c r="J164" s="4"/>
      <c r="K164" s="4"/>
      <c r="L164" s="4"/>
      <c r="M164" s="24"/>
      <c r="N164" s="24"/>
      <c r="O164" s="14"/>
      <c r="P164" s="14"/>
      <c r="Q164" s="14"/>
      <c r="R164" s="14"/>
      <c r="S164" s="14"/>
      <c r="T164" s="14"/>
      <c r="U164" s="14"/>
      <c r="V164" s="14"/>
      <c r="W164" s="24"/>
      <c r="X164" s="14"/>
      <c r="Y164" s="15"/>
      <c r="Z164" s="15"/>
      <c r="AA164" s="55">
        <f t="shared" si="17"/>
        <v>0</v>
      </c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55">
        <f t="shared" si="18"/>
        <v>0</v>
      </c>
      <c r="AN164" s="55">
        <f t="shared" si="19"/>
        <v>0</v>
      </c>
      <c r="AO164" s="55">
        <f t="shared" si="20"/>
        <v>0</v>
      </c>
      <c r="AP164" s="84" t="str">
        <f t="shared" si="21"/>
        <v/>
      </c>
      <c r="AQ164" s="59" t="b">
        <f t="shared" si="22"/>
        <v>0</v>
      </c>
      <c r="AR164" s="59" t="b">
        <f t="shared" si="23"/>
        <v>0</v>
      </c>
      <c r="AS164" s="34" t="str">
        <f t="shared" si="24"/>
        <v/>
      </c>
    </row>
    <row r="165" spans="2:45">
      <c r="B165" s="260"/>
      <c r="C165" s="35"/>
      <c r="D165" s="53"/>
      <c r="E165" s="5"/>
      <c r="F165" s="60"/>
      <c r="G165" s="54" t="e">
        <f>VLOOKUP(F165,Foglio1!$F$2:$G$1509,2,FALSE)</f>
        <v>#N/A</v>
      </c>
      <c r="H165" s="56"/>
      <c r="I165" s="4"/>
      <c r="J165" s="4"/>
      <c r="K165" s="4"/>
      <c r="L165" s="4"/>
      <c r="M165" s="24"/>
      <c r="N165" s="24"/>
      <c r="O165" s="14"/>
      <c r="P165" s="14"/>
      <c r="Q165" s="14"/>
      <c r="R165" s="14"/>
      <c r="S165" s="14"/>
      <c r="T165" s="14"/>
      <c r="U165" s="14"/>
      <c r="V165" s="14"/>
      <c r="W165" s="24"/>
      <c r="X165" s="14"/>
      <c r="Y165" s="15"/>
      <c r="Z165" s="15"/>
      <c r="AA165" s="55">
        <f t="shared" si="17"/>
        <v>0</v>
      </c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55">
        <f t="shared" si="18"/>
        <v>0</v>
      </c>
      <c r="AN165" s="55">
        <f t="shared" si="19"/>
        <v>0</v>
      </c>
      <c r="AO165" s="55">
        <f t="shared" si="20"/>
        <v>0</v>
      </c>
      <c r="AP165" s="84" t="str">
        <f t="shared" si="21"/>
        <v/>
      </c>
      <c r="AQ165" s="59" t="b">
        <f t="shared" si="22"/>
        <v>0</v>
      </c>
      <c r="AR165" s="59" t="b">
        <f t="shared" si="23"/>
        <v>0</v>
      </c>
      <c r="AS165" s="34" t="str">
        <f t="shared" si="24"/>
        <v/>
      </c>
    </row>
    <row r="166" spans="2:45">
      <c r="B166" s="260"/>
      <c r="C166" s="35"/>
      <c r="D166" s="53"/>
      <c r="E166" s="5"/>
      <c r="F166" s="60"/>
      <c r="G166" s="54" t="e">
        <f>VLOOKUP(F166,Foglio1!$F$2:$G$1509,2,FALSE)</f>
        <v>#N/A</v>
      </c>
      <c r="H166" s="56"/>
      <c r="I166" s="4"/>
      <c r="J166" s="4"/>
      <c r="K166" s="4"/>
      <c r="L166" s="4"/>
      <c r="M166" s="24"/>
      <c r="N166" s="24"/>
      <c r="O166" s="14"/>
      <c r="P166" s="14"/>
      <c r="Q166" s="14"/>
      <c r="R166" s="14"/>
      <c r="S166" s="14"/>
      <c r="T166" s="14"/>
      <c r="U166" s="14"/>
      <c r="V166" s="14"/>
      <c r="W166" s="24"/>
      <c r="X166" s="14"/>
      <c r="Y166" s="15"/>
      <c r="Z166" s="15"/>
      <c r="AA166" s="55">
        <f t="shared" si="17"/>
        <v>0</v>
      </c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55">
        <f t="shared" si="18"/>
        <v>0</v>
      </c>
      <c r="AN166" s="55">
        <f t="shared" si="19"/>
        <v>0</v>
      </c>
      <c r="AO166" s="55">
        <f t="shared" si="20"/>
        <v>0</v>
      </c>
      <c r="AP166" s="84" t="str">
        <f t="shared" si="21"/>
        <v/>
      </c>
      <c r="AQ166" s="59" t="b">
        <f t="shared" si="22"/>
        <v>0</v>
      </c>
      <c r="AR166" s="59" t="b">
        <f t="shared" si="23"/>
        <v>0</v>
      </c>
      <c r="AS166" s="34" t="str">
        <f t="shared" si="24"/>
        <v/>
      </c>
    </row>
    <row r="167" spans="2:45">
      <c r="B167" s="260"/>
      <c r="C167" s="35"/>
      <c r="D167" s="53"/>
      <c r="E167" s="5"/>
      <c r="F167" s="60"/>
      <c r="G167" s="54" t="e">
        <f>VLOOKUP(F167,Foglio1!$F$2:$G$1509,2,FALSE)</f>
        <v>#N/A</v>
      </c>
      <c r="H167" s="56"/>
      <c r="I167" s="4"/>
      <c r="J167" s="4"/>
      <c r="K167" s="4"/>
      <c r="L167" s="4"/>
      <c r="M167" s="24"/>
      <c r="N167" s="24"/>
      <c r="O167" s="14"/>
      <c r="P167" s="14"/>
      <c r="Q167" s="14"/>
      <c r="R167" s="14"/>
      <c r="S167" s="14"/>
      <c r="T167" s="14"/>
      <c r="U167" s="14"/>
      <c r="V167" s="14"/>
      <c r="W167" s="24"/>
      <c r="X167" s="14"/>
      <c r="Y167" s="15"/>
      <c r="Z167" s="15"/>
      <c r="AA167" s="55">
        <f t="shared" si="17"/>
        <v>0</v>
      </c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55">
        <f t="shared" si="18"/>
        <v>0</v>
      </c>
      <c r="AN167" s="55">
        <f t="shared" si="19"/>
        <v>0</v>
      </c>
      <c r="AO167" s="55">
        <f t="shared" si="20"/>
        <v>0</v>
      </c>
      <c r="AP167" s="84" t="str">
        <f t="shared" si="21"/>
        <v/>
      </c>
      <c r="AQ167" s="59" t="b">
        <f t="shared" si="22"/>
        <v>0</v>
      </c>
      <c r="AR167" s="59" t="b">
        <f t="shared" si="23"/>
        <v>0</v>
      </c>
      <c r="AS167" s="34" t="str">
        <f t="shared" si="24"/>
        <v/>
      </c>
    </row>
    <row r="168" spans="2:45">
      <c r="B168" s="260"/>
      <c r="C168" s="35"/>
      <c r="D168" s="53"/>
      <c r="E168" s="5"/>
      <c r="F168" s="60"/>
      <c r="G168" s="54" t="e">
        <f>VLOOKUP(F168,Foglio1!$F$2:$G$1509,2,FALSE)</f>
        <v>#N/A</v>
      </c>
      <c r="H168" s="56"/>
      <c r="I168" s="4"/>
      <c r="J168" s="4"/>
      <c r="K168" s="4"/>
      <c r="L168" s="4"/>
      <c r="M168" s="24"/>
      <c r="N168" s="24"/>
      <c r="O168" s="14"/>
      <c r="P168" s="14"/>
      <c r="Q168" s="14"/>
      <c r="R168" s="14"/>
      <c r="S168" s="14"/>
      <c r="T168" s="14"/>
      <c r="U168" s="14"/>
      <c r="V168" s="14"/>
      <c r="W168" s="24"/>
      <c r="X168" s="14"/>
      <c r="Y168" s="15"/>
      <c r="Z168" s="15"/>
      <c r="AA168" s="55">
        <f t="shared" si="17"/>
        <v>0</v>
      </c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55">
        <f t="shared" si="18"/>
        <v>0</v>
      </c>
      <c r="AN168" s="55">
        <f t="shared" si="19"/>
        <v>0</v>
      </c>
      <c r="AO168" s="55">
        <f t="shared" si="20"/>
        <v>0</v>
      </c>
      <c r="AP168" s="84" t="str">
        <f t="shared" si="21"/>
        <v/>
      </c>
      <c r="AQ168" s="59" t="b">
        <f t="shared" si="22"/>
        <v>0</v>
      </c>
      <c r="AR168" s="59" t="b">
        <f t="shared" si="23"/>
        <v>0</v>
      </c>
      <c r="AS168" s="34" t="str">
        <f t="shared" si="24"/>
        <v/>
      </c>
    </row>
    <row r="169" spans="2:45">
      <c r="B169" s="260"/>
      <c r="C169" s="35"/>
      <c r="D169" s="53"/>
      <c r="E169" s="5"/>
      <c r="F169" s="60"/>
      <c r="G169" s="54" t="e">
        <f>VLOOKUP(F169,Foglio1!$F$2:$G$1509,2,FALSE)</f>
        <v>#N/A</v>
      </c>
      <c r="H169" s="56"/>
      <c r="I169" s="4"/>
      <c r="J169" s="4"/>
      <c r="K169" s="4"/>
      <c r="L169" s="4"/>
      <c r="M169" s="24"/>
      <c r="N169" s="24"/>
      <c r="O169" s="14"/>
      <c r="P169" s="14"/>
      <c r="Q169" s="14"/>
      <c r="R169" s="14"/>
      <c r="S169" s="14"/>
      <c r="T169" s="14"/>
      <c r="U169" s="14"/>
      <c r="V169" s="14"/>
      <c r="W169" s="24"/>
      <c r="X169" s="14"/>
      <c r="Y169" s="15"/>
      <c r="Z169" s="15"/>
      <c r="AA169" s="55">
        <f t="shared" si="17"/>
        <v>0</v>
      </c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55">
        <f t="shared" si="18"/>
        <v>0</v>
      </c>
      <c r="AN169" s="55">
        <f t="shared" si="19"/>
        <v>0</v>
      </c>
      <c r="AO169" s="55">
        <f t="shared" si="20"/>
        <v>0</v>
      </c>
      <c r="AP169" s="84" t="str">
        <f t="shared" si="21"/>
        <v/>
      </c>
      <c r="AQ169" s="59" t="b">
        <f t="shared" si="22"/>
        <v>0</v>
      </c>
      <c r="AR169" s="59" t="b">
        <f t="shared" si="23"/>
        <v>0</v>
      </c>
      <c r="AS169" s="34" t="str">
        <f t="shared" si="24"/>
        <v/>
      </c>
    </row>
    <row r="170" spans="2:45">
      <c r="B170" s="260"/>
      <c r="C170" s="35"/>
      <c r="D170" s="53"/>
      <c r="E170" s="5"/>
      <c r="F170" s="60"/>
      <c r="G170" s="54" t="e">
        <f>VLOOKUP(F170,Foglio1!$F$2:$G$1509,2,FALSE)</f>
        <v>#N/A</v>
      </c>
      <c r="H170" s="56"/>
      <c r="I170" s="4"/>
      <c r="J170" s="4"/>
      <c r="K170" s="4"/>
      <c r="L170" s="4"/>
      <c r="M170" s="24"/>
      <c r="N170" s="24"/>
      <c r="O170" s="14"/>
      <c r="P170" s="14"/>
      <c r="Q170" s="14"/>
      <c r="R170" s="14"/>
      <c r="S170" s="14"/>
      <c r="T170" s="14"/>
      <c r="U170" s="14"/>
      <c r="V170" s="14"/>
      <c r="W170" s="24"/>
      <c r="X170" s="14"/>
      <c r="Y170" s="15"/>
      <c r="Z170" s="15"/>
      <c r="AA170" s="55">
        <f t="shared" si="17"/>
        <v>0</v>
      </c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55">
        <f t="shared" si="18"/>
        <v>0</v>
      </c>
      <c r="AN170" s="55">
        <f t="shared" si="19"/>
        <v>0</v>
      </c>
      <c r="AO170" s="55">
        <f t="shared" si="20"/>
        <v>0</v>
      </c>
      <c r="AP170" s="84" t="str">
        <f t="shared" si="21"/>
        <v/>
      </c>
      <c r="AQ170" s="59" t="b">
        <f t="shared" si="22"/>
        <v>0</v>
      </c>
      <c r="AR170" s="59" t="b">
        <f t="shared" si="23"/>
        <v>0</v>
      </c>
      <c r="AS170" s="34" t="str">
        <f t="shared" si="24"/>
        <v/>
      </c>
    </row>
    <row r="171" spans="2:45">
      <c r="B171" s="260"/>
      <c r="C171" s="35"/>
      <c r="D171" s="53"/>
      <c r="E171" s="5"/>
      <c r="F171" s="60"/>
      <c r="G171" s="54" t="e">
        <f>VLOOKUP(F171,Foglio1!$F$2:$G$1509,2,FALSE)</f>
        <v>#N/A</v>
      </c>
      <c r="H171" s="56"/>
      <c r="I171" s="4"/>
      <c r="J171" s="4"/>
      <c r="K171" s="4"/>
      <c r="L171" s="4"/>
      <c r="M171" s="24"/>
      <c r="N171" s="24"/>
      <c r="O171" s="14"/>
      <c r="P171" s="14"/>
      <c r="Q171" s="14"/>
      <c r="R171" s="14"/>
      <c r="S171" s="14"/>
      <c r="T171" s="14"/>
      <c r="U171" s="14"/>
      <c r="V171" s="14"/>
      <c r="W171" s="24"/>
      <c r="X171" s="14"/>
      <c r="Y171" s="15"/>
      <c r="Z171" s="15"/>
      <c r="AA171" s="55">
        <f t="shared" si="17"/>
        <v>0</v>
      </c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55">
        <f t="shared" si="18"/>
        <v>0</v>
      </c>
      <c r="AN171" s="55">
        <f t="shared" si="19"/>
        <v>0</v>
      </c>
      <c r="AO171" s="55">
        <f t="shared" si="20"/>
        <v>0</v>
      </c>
      <c r="AP171" s="84" t="str">
        <f t="shared" si="21"/>
        <v/>
      </c>
      <c r="AQ171" s="59" t="b">
        <f t="shared" si="22"/>
        <v>0</v>
      </c>
      <c r="AR171" s="59" t="b">
        <f t="shared" si="23"/>
        <v>0</v>
      </c>
      <c r="AS171" s="34" t="str">
        <f t="shared" si="24"/>
        <v/>
      </c>
    </row>
    <row r="172" spans="2:45">
      <c r="B172" s="260"/>
      <c r="C172" s="35"/>
      <c r="D172" s="53"/>
      <c r="E172" s="5"/>
      <c r="F172" s="60"/>
      <c r="G172" s="54" t="e">
        <f>VLOOKUP(F172,Foglio1!$F$2:$G$1509,2,FALSE)</f>
        <v>#N/A</v>
      </c>
      <c r="H172" s="56"/>
      <c r="I172" s="4"/>
      <c r="J172" s="4"/>
      <c r="K172" s="4"/>
      <c r="L172" s="4"/>
      <c r="M172" s="24"/>
      <c r="N172" s="24"/>
      <c r="O172" s="14"/>
      <c r="P172" s="14"/>
      <c r="Q172" s="14"/>
      <c r="R172" s="14"/>
      <c r="S172" s="14"/>
      <c r="T172" s="14"/>
      <c r="U172" s="14"/>
      <c r="V172" s="14"/>
      <c r="W172" s="24"/>
      <c r="X172" s="14"/>
      <c r="Y172" s="15"/>
      <c r="Z172" s="15"/>
      <c r="AA172" s="55">
        <f t="shared" si="17"/>
        <v>0</v>
      </c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55">
        <f t="shared" si="18"/>
        <v>0</v>
      </c>
      <c r="AN172" s="55">
        <f t="shared" si="19"/>
        <v>0</v>
      </c>
      <c r="AO172" s="55">
        <f t="shared" si="20"/>
        <v>0</v>
      </c>
      <c r="AP172" s="84" t="str">
        <f t="shared" si="21"/>
        <v/>
      </c>
      <c r="AQ172" s="59" t="b">
        <f t="shared" si="22"/>
        <v>0</v>
      </c>
      <c r="AR172" s="59" t="b">
        <f t="shared" si="23"/>
        <v>0</v>
      </c>
      <c r="AS172" s="34" t="str">
        <f t="shared" si="24"/>
        <v/>
      </c>
    </row>
    <row r="173" spans="2:45">
      <c r="B173" s="260"/>
      <c r="C173" s="35"/>
      <c r="D173" s="53"/>
      <c r="E173" s="5"/>
      <c r="F173" s="60"/>
      <c r="G173" s="54" t="e">
        <f>VLOOKUP(F173,Foglio1!$F$2:$G$1509,2,FALSE)</f>
        <v>#N/A</v>
      </c>
      <c r="H173" s="56"/>
      <c r="I173" s="4"/>
      <c r="J173" s="4"/>
      <c r="K173" s="4"/>
      <c r="L173" s="4"/>
      <c r="M173" s="24"/>
      <c r="N173" s="24"/>
      <c r="O173" s="14"/>
      <c r="P173" s="14"/>
      <c r="Q173" s="14"/>
      <c r="R173" s="14"/>
      <c r="S173" s="14"/>
      <c r="T173" s="14"/>
      <c r="U173" s="14"/>
      <c r="V173" s="14"/>
      <c r="W173" s="24"/>
      <c r="X173" s="14"/>
      <c r="Y173" s="15"/>
      <c r="Z173" s="15"/>
      <c r="AA173" s="55">
        <f t="shared" si="17"/>
        <v>0</v>
      </c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55">
        <f t="shared" si="18"/>
        <v>0</v>
      </c>
      <c r="AN173" s="55">
        <f t="shared" si="19"/>
        <v>0</v>
      </c>
      <c r="AO173" s="55">
        <f t="shared" si="20"/>
        <v>0</v>
      </c>
      <c r="AP173" s="84" t="str">
        <f t="shared" si="21"/>
        <v/>
      </c>
      <c r="AQ173" s="59" t="b">
        <f t="shared" si="22"/>
        <v>0</v>
      </c>
      <c r="AR173" s="59" t="b">
        <f t="shared" si="23"/>
        <v>0</v>
      </c>
      <c r="AS173" s="34" t="str">
        <f t="shared" si="24"/>
        <v/>
      </c>
    </row>
    <row r="174" spans="2:45">
      <c r="B174" s="260"/>
      <c r="C174" s="35"/>
      <c r="D174" s="53"/>
      <c r="E174" s="5"/>
      <c r="F174" s="60"/>
      <c r="G174" s="54" t="e">
        <f>VLOOKUP(F174,Foglio1!$F$2:$G$1509,2,FALSE)</f>
        <v>#N/A</v>
      </c>
      <c r="H174" s="56"/>
      <c r="I174" s="4"/>
      <c r="J174" s="4"/>
      <c r="K174" s="4"/>
      <c r="L174" s="4"/>
      <c r="M174" s="24"/>
      <c r="N174" s="24"/>
      <c r="O174" s="14"/>
      <c r="P174" s="14"/>
      <c r="Q174" s="14"/>
      <c r="R174" s="14"/>
      <c r="S174" s="14"/>
      <c r="T174" s="14"/>
      <c r="U174" s="14"/>
      <c r="V174" s="14"/>
      <c r="W174" s="24"/>
      <c r="X174" s="14"/>
      <c r="Y174" s="15"/>
      <c r="Z174" s="15"/>
      <c r="AA174" s="55">
        <f t="shared" si="17"/>
        <v>0</v>
      </c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55">
        <f t="shared" si="18"/>
        <v>0</v>
      </c>
      <c r="AN174" s="55">
        <f t="shared" si="19"/>
        <v>0</v>
      </c>
      <c r="AO174" s="55">
        <f t="shared" si="20"/>
        <v>0</v>
      </c>
      <c r="AP174" s="84" t="str">
        <f t="shared" si="21"/>
        <v/>
      </c>
      <c r="AQ174" s="59" t="b">
        <f t="shared" si="22"/>
        <v>0</v>
      </c>
      <c r="AR174" s="59" t="b">
        <f t="shared" si="23"/>
        <v>0</v>
      </c>
      <c r="AS174" s="34" t="str">
        <f t="shared" si="24"/>
        <v/>
      </c>
    </row>
    <row r="175" spans="2:45">
      <c r="B175" s="260"/>
      <c r="C175" s="35"/>
      <c r="D175" s="53"/>
      <c r="E175" s="5"/>
      <c r="F175" s="60"/>
      <c r="G175" s="54" t="e">
        <f>VLOOKUP(F175,Foglio1!$F$2:$G$1509,2,FALSE)</f>
        <v>#N/A</v>
      </c>
      <c r="H175" s="56"/>
      <c r="I175" s="4"/>
      <c r="J175" s="4"/>
      <c r="K175" s="4"/>
      <c r="L175" s="4"/>
      <c r="M175" s="24"/>
      <c r="N175" s="24"/>
      <c r="O175" s="14"/>
      <c r="P175" s="14"/>
      <c r="Q175" s="14"/>
      <c r="R175" s="14"/>
      <c r="S175" s="14"/>
      <c r="T175" s="14"/>
      <c r="U175" s="14"/>
      <c r="V175" s="14"/>
      <c r="W175" s="24"/>
      <c r="X175" s="14"/>
      <c r="Y175" s="15"/>
      <c r="Z175" s="15"/>
      <c r="AA175" s="55">
        <f t="shared" si="17"/>
        <v>0</v>
      </c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55">
        <f t="shared" si="18"/>
        <v>0</v>
      </c>
      <c r="AN175" s="55">
        <f t="shared" si="19"/>
        <v>0</v>
      </c>
      <c r="AO175" s="55">
        <f t="shared" si="20"/>
        <v>0</v>
      </c>
      <c r="AP175" s="84" t="str">
        <f t="shared" si="21"/>
        <v/>
      </c>
      <c r="AQ175" s="59" t="b">
        <f t="shared" si="22"/>
        <v>0</v>
      </c>
      <c r="AR175" s="59" t="b">
        <f t="shared" si="23"/>
        <v>0</v>
      </c>
      <c r="AS175" s="34" t="str">
        <f t="shared" si="24"/>
        <v/>
      </c>
    </row>
    <row r="176" spans="2:45">
      <c r="B176" s="260"/>
      <c r="C176" s="35"/>
      <c r="D176" s="53"/>
      <c r="E176" s="5"/>
      <c r="F176" s="60"/>
      <c r="G176" s="54" t="e">
        <f>VLOOKUP(F176,Foglio1!$F$2:$G$1509,2,FALSE)</f>
        <v>#N/A</v>
      </c>
      <c r="H176" s="56"/>
      <c r="I176" s="4"/>
      <c r="J176" s="4"/>
      <c r="K176" s="4"/>
      <c r="L176" s="4"/>
      <c r="M176" s="24"/>
      <c r="N176" s="24"/>
      <c r="O176" s="14"/>
      <c r="P176" s="14"/>
      <c r="Q176" s="14"/>
      <c r="R176" s="14"/>
      <c r="S176" s="14"/>
      <c r="T176" s="14"/>
      <c r="U176" s="14"/>
      <c r="V176" s="14"/>
      <c r="W176" s="24"/>
      <c r="X176" s="14"/>
      <c r="Y176" s="15"/>
      <c r="Z176" s="15"/>
      <c r="AA176" s="55">
        <f t="shared" si="17"/>
        <v>0</v>
      </c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55">
        <f t="shared" si="18"/>
        <v>0</v>
      </c>
      <c r="AN176" s="55">
        <f t="shared" si="19"/>
        <v>0</v>
      </c>
      <c r="AO176" s="55">
        <f t="shared" si="20"/>
        <v>0</v>
      </c>
      <c r="AP176" s="84" t="str">
        <f t="shared" si="21"/>
        <v/>
      </c>
      <c r="AQ176" s="59" t="b">
        <f t="shared" si="22"/>
        <v>0</v>
      </c>
      <c r="AR176" s="59" t="b">
        <f t="shared" si="23"/>
        <v>0</v>
      </c>
      <c r="AS176" s="34" t="str">
        <f t="shared" si="24"/>
        <v/>
      </c>
    </row>
    <row r="177" spans="2:45">
      <c r="B177" s="260"/>
      <c r="C177" s="35"/>
      <c r="D177" s="53"/>
      <c r="E177" s="5"/>
      <c r="F177" s="60"/>
      <c r="G177" s="54" t="e">
        <f>VLOOKUP(F177,Foglio1!$F$2:$G$1509,2,FALSE)</f>
        <v>#N/A</v>
      </c>
      <c r="H177" s="56"/>
      <c r="I177" s="4"/>
      <c r="J177" s="4"/>
      <c r="K177" s="4"/>
      <c r="L177" s="4"/>
      <c r="M177" s="24"/>
      <c r="N177" s="24"/>
      <c r="O177" s="14"/>
      <c r="P177" s="14"/>
      <c r="Q177" s="14"/>
      <c r="R177" s="14"/>
      <c r="S177" s="14"/>
      <c r="T177" s="14"/>
      <c r="U177" s="14"/>
      <c r="V177" s="14"/>
      <c r="W177" s="24"/>
      <c r="X177" s="14"/>
      <c r="Y177" s="15"/>
      <c r="Z177" s="15"/>
      <c r="AA177" s="55">
        <f t="shared" si="17"/>
        <v>0</v>
      </c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55">
        <f t="shared" si="18"/>
        <v>0</v>
      </c>
      <c r="AN177" s="55">
        <f t="shared" si="19"/>
        <v>0</v>
      </c>
      <c r="AO177" s="55">
        <f t="shared" si="20"/>
        <v>0</v>
      </c>
      <c r="AP177" s="84" t="str">
        <f t="shared" si="21"/>
        <v/>
      </c>
      <c r="AQ177" s="59" t="b">
        <f t="shared" si="22"/>
        <v>0</v>
      </c>
      <c r="AR177" s="59" t="b">
        <f t="shared" si="23"/>
        <v>0</v>
      </c>
      <c r="AS177" s="34" t="str">
        <f t="shared" si="24"/>
        <v/>
      </c>
    </row>
    <row r="178" spans="2:45">
      <c r="B178" s="260"/>
      <c r="C178" s="35"/>
      <c r="D178" s="53"/>
      <c r="E178" s="5"/>
      <c r="F178" s="60"/>
      <c r="G178" s="54" t="e">
        <f>VLOOKUP(F178,Foglio1!$F$2:$G$1509,2,FALSE)</f>
        <v>#N/A</v>
      </c>
      <c r="H178" s="56"/>
      <c r="I178" s="4"/>
      <c r="J178" s="4"/>
      <c r="K178" s="4"/>
      <c r="L178" s="4"/>
      <c r="M178" s="24"/>
      <c r="N178" s="24"/>
      <c r="O178" s="14"/>
      <c r="P178" s="14"/>
      <c r="Q178" s="14"/>
      <c r="R178" s="14"/>
      <c r="S178" s="14"/>
      <c r="T178" s="14"/>
      <c r="U178" s="14"/>
      <c r="V178" s="14"/>
      <c r="W178" s="24"/>
      <c r="X178" s="14"/>
      <c r="Y178" s="15"/>
      <c r="Z178" s="15"/>
      <c r="AA178" s="55">
        <f t="shared" si="17"/>
        <v>0</v>
      </c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55">
        <f t="shared" si="18"/>
        <v>0</v>
      </c>
      <c r="AN178" s="55">
        <f t="shared" si="19"/>
        <v>0</v>
      </c>
      <c r="AO178" s="55">
        <f t="shared" si="20"/>
        <v>0</v>
      </c>
      <c r="AP178" s="84" t="str">
        <f t="shared" si="21"/>
        <v/>
      </c>
      <c r="AQ178" s="59" t="b">
        <f t="shared" si="22"/>
        <v>0</v>
      </c>
      <c r="AR178" s="59" t="b">
        <f t="shared" si="23"/>
        <v>0</v>
      </c>
      <c r="AS178" s="34" t="str">
        <f t="shared" si="24"/>
        <v/>
      </c>
    </row>
    <row r="179" spans="2:45">
      <c r="B179" s="260"/>
      <c r="C179" s="35"/>
      <c r="D179" s="53"/>
      <c r="E179" s="5"/>
      <c r="F179" s="60"/>
      <c r="G179" s="54" t="e">
        <f>VLOOKUP(F179,Foglio1!$F$2:$G$1509,2,FALSE)</f>
        <v>#N/A</v>
      </c>
      <c r="H179" s="56"/>
      <c r="I179" s="4"/>
      <c r="J179" s="4"/>
      <c r="K179" s="4"/>
      <c r="L179" s="4"/>
      <c r="M179" s="24"/>
      <c r="N179" s="24"/>
      <c r="O179" s="14"/>
      <c r="P179" s="14"/>
      <c r="Q179" s="14"/>
      <c r="R179" s="14"/>
      <c r="S179" s="14"/>
      <c r="T179" s="14"/>
      <c r="U179" s="14"/>
      <c r="V179" s="14"/>
      <c r="W179" s="24"/>
      <c r="X179" s="14"/>
      <c r="Y179" s="15"/>
      <c r="Z179" s="15"/>
      <c r="AA179" s="55">
        <f t="shared" si="17"/>
        <v>0</v>
      </c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55">
        <f t="shared" si="18"/>
        <v>0</v>
      </c>
      <c r="AN179" s="55">
        <f t="shared" si="19"/>
        <v>0</v>
      </c>
      <c r="AO179" s="55">
        <f t="shared" si="20"/>
        <v>0</v>
      </c>
      <c r="AP179" s="84" t="str">
        <f t="shared" si="21"/>
        <v/>
      </c>
      <c r="AQ179" s="59" t="b">
        <f t="shared" si="22"/>
        <v>0</v>
      </c>
      <c r="AR179" s="59" t="b">
        <f t="shared" si="23"/>
        <v>0</v>
      </c>
      <c r="AS179" s="34" t="str">
        <f t="shared" si="24"/>
        <v/>
      </c>
    </row>
    <row r="180" spans="2:45">
      <c r="B180" s="260"/>
      <c r="C180" s="35"/>
      <c r="D180" s="53"/>
      <c r="E180" s="5"/>
      <c r="F180" s="60"/>
      <c r="G180" s="54" t="e">
        <f>VLOOKUP(F180,Foglio1!$F$2:$G$1509,2,FALSE)</f>
        <v>#N/A</v>
      </c>
      <c r="H180" s="56"/>
      <c r="I180" s="4"/>
      <c r="J180" s="4"/>
      <c r="K180" s="4"/>
      <c r="L180" s="4"/>
      <c r="M180" s="24"/>
      <c r="N180" s="24"/>
      <c r="O180" s="14"/>
      <c r="P180" s="14"/>
      <c r="Q180" s="14"/>
      <c r="R180" s="14"/>
      <c r="S180" s="14"/>
      <c r="T180" s="14"/>
      <c r="U180" s="14"/>
      <c r="V180" s="14"/>
      <c r="W180" s="24"/>
      <c r="X180" s="14"/>
      <c r="Y180" s="15"/>
      <c r="Z180" s="15"/>
      <c r="AA180" s="55">
        <f t="shared" si="17"/>
        <v>0</v>
      </c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55">
        <f t="shared" si="18"/>
        <v>0</v>
      </c>
      <c r="AN180" s="55">
        <f t="shared" si="19"/>
        <v>0</v>
      </c>
      <c r="AO180" s="55">
        <f t="shared" si="20"/>
        <v>0</v>
      </c>
      <c r="AP180" s="84" t="str">
        <f t="shared" si="21"/>
        <v/>
      </c>
      <c r="AQ180" s="59" t="b">
        <f t="shared" si="22"/>
        <v>0</v>
      </c>
      <c r="AR180" s="59" t="b">
        <f t="shared" si="23"/>
        <v>0</v>
      </c>
      <c r="AS180" s="34" t="str">
        <f t="shared" si="24"/>
        <v/>
      </c>
    </row>
    <row r="181" spans="2:45">
      <c r="B181" s="260"/>
      <c r="C181" s="35"/>
      <c r="D181" s="53"/>
      <c r="E181" s="5"/>
      <c r="F181" s="60"/>
      <c r="G181" s="54" t="e">
        <f>VLOOKUP(F181,Foglio1!$F$2:$G$1509,2,FALSE)</f>
        <v>#N/A</v>
      </c>
      <c r="H181" s="56"/>
      <c r="I181" s="4"/>
      <c r="J181" s="4"/>
      <c r="K181" s="4"/>
      <c r="L181" s="4"/>
      <c r="M181" s="24"/>
      <c r="N181" s="24"/>
      <c r="O181" s="14"/>
      <c r="P181" s="14"/>
      <c r="Q181" s="14"/>
      <c r="R181" s="14"/>
      <c r="S181" s="14"/>
      <c r="T181" s="14"/>
      <c r="U181" s="14"/>
      <c r="V181" s="14"/>
      <c r="W181" s="24"/>
      <c r="X181" s="14"/>
      <c r="Y181" s="15"/>
      <c r="Z181" s="15"/>
      <c r="AA181" s="55">
        <f t="shared" si="17"/>
        <v>0</v>
      </c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55">
        <f t="shared" si="18"/>
        <v>0</v>
      </c>
      <c r="AN181" s="55">
        <f t="shared" si="19"/>
        <v>0</v>
      </c>
      <c r="AO181" s="55">
        <f t="shared" si="20"/>
        <v>0</v>
      </c>
      <c r="AP181" s="84" t="str">
        <f t="shared" si="21"/>
        <v/>
      </c>
      <c r="AQ181" s="59" t="b">
        <f t="shared" si="22"/>
        <v>0</v>
      </c>
      <c r="AR181" s="59" t="b">
        <f t="shared" si="23"/>
        <v>0</v>
      </c>
      <c r="AS181" s="34" t="str">
        <f t="shared" si="24"/>
        <v/>
      </c>
    </row>
    <row r="182" spans="2:45">
      <c r="B182" s="260"/>
      <c r="C182" s="35"/>
      <c r="D182" s="53"/>
      <c r="E182" s="5"/>
      <c r="F182" s="60"/>
      <c r="G182" s="54" t="e">
        <f>VLOOKUP(F182,Foglio1!$F$2:$G$1509,2,FALSE)</f>
        <v>#N/A</v>
      </c>
      <c r="H182" s="56"/>
      <c r="I182" s="4"/>
      <c r="J182" s="4"/>
      <c r="K182" s="4"/>
      <c r="L182" s="4"/>
      <c r="M182" s="24"/>
      <c r="N182" s="24"/>
      <c r="O182" s="14"/>
      <c r="P182" s="14"/>
      <c r="Q182" s="14"/>
      <c r="R182" s="14"/>
      <c r="S182" s="14"/>
      <c r="T182" s="14"/>
      <c r="U182" s="14"/>
      <c r="V182" s="14"/>
      <c r="W182" s="24"/>
      <c r="X182" s="14"/>
      <c r="Y182" s="15"/>
      <c r="Z182" s="15"/>
      <c r="AA182" s="55">
        <f t="shared" si="17"/>
        <v>0</v>
      </c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55">
        <f t="shared" si="18"/>
        <v>0</v>
      </c>
      <c r="AN182" s="55">
        <f t="shared" si="19"/>
        <v>0</v>
      </c>
      <c r="AO182" s="55">
        <f t="shared" si="20"/>
        <v>0</v>
      </c>
      <c r="AP182" s="84" t="str">
        <f t="shared" si="21"/>
        <v/>
      </c>
      <c r="AQ182" s="59" t="b">
        <f t="shared" si="22"/>
        <v>0</v>
      </c>
      <c r="AR182" s="59" t="b">
        <f t="shared" si="23"/>
        <v>0</v>
      </c>
      <c r="AS182" s="34" t="str">
        <f t="shared" si="24"/>
        <v/>
      </c>
    </row>
    <row r="183" spans="2:45">
      <c r="B183" s="260"/>
      <c r="C183" s="35"/>
      <c r="D183" s="53"/>
      <c r="E183" s="5"/>
      <c r="F183" s="60"/>
      <c r="G183" s="54" t="e">
        <f>VLOOKUP(F183,Foglio1!$F$2:$G$1509,2,FALSE)</f>
        <v>#N/A</v>
      </c>
      <c r="H183" s="56"/>
      <c r="I183" s="4"/>
      <c r="J183" s="4"/>
      <c r="K183" s="4"/>
      <c r="L183" s="4"/>
      <c r="M183" s="24"/>
      <c r="N183" s="24"/>
      <c r="O183" s="14"/>
      <c r="P183" s="14"/>
      <c r="Q183" s="14"/>
      <c r="R183" s="14"/>
      <c r="S183" s="14"/>
      <c r="T183" s="14"/>
      <c r="U183" s="14"/>
      <c r="V183" s="14"/>
      <c r="W183" s="24"/>
      <c r="X183" s="14"/>
      <c r="Y183" s="15"/>
      <c r="Z183" s="15"/>
      <c r="AA183" s="55">
        <f t="shared" si="17"/>
        <v>0</v>
      </c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55">
        <f t="shared" si="18"/>
        <v>0</v>
      </c>
      <c r="AN183" s="55">
        <f t="shared" si="19"/>
        <v>0</v>
      </c>
      <c r="AO183" s="55">
        <f t="shared" si="20"/>
        <v>0</v>
      </c>
      <c r="AP183" s="84" t="str">
        <f t="shared" si="21"/>
        <v/>
      </c>
      <c r="AQ183" s="59" t="b">
        <f t="shared" si="22"/>
        <v>0</v>
      </c>
      <c r="AR183" s="59" t="b">
        <f t="shared" si="23"/>
        <v>0</v>
      </c>
      <c r="AS183" s="34" t="str">
        <f t="shared" si="24"/>
        <v/>
      </c>
    </row>
    <row r="184" spans="2:45">
      <c r="B184" s="260"/>
      <c r="C184" s="35"/>
      <c r="D184" s="53"/>
      <c r="E184" s="5"/>
      <c r="F184" s="60"/>
      <c r="G184" s="54" t="e">
        <f>VLOOKUP(F184,Foglio1!$F$2:$G$1509,2,FALSE)</f>
        <v>#N/A</v>
      </c>
      <c r="H184" s="56"/>
      <c r="I184" s="4"/>
      <c r="J184" s="4"/>
      <c r="K184" s="4"/>
      <c r="L184" s="4"/>
      <c r="M184" s="24"/>
      <c r="N184" s="24"/>
      <c r="O184" s="14"/>
      <c r="P184" s="14"/>
      <c r="Q184" s="14"/>
      <c r="R184" s="14"/>
      <c r="S184" s="14"/>
      <c r="T184" s="14"/>
      <c r="U184" s="14"/>
      <c r="V184" s="14"/>
      <c r="W184" s="24"/>
      <c r="X184" s="14"/>
      <c r="Y184" s="15"/>
      <c r="Z184" s="15"/>
      <c r="AA184" s="55">
        <f t="shared" si="17"/>
        <v>0</v>
      </c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55">
        <f t="shared" si="18"/>
        <v>0</v>
      </c>
      <c r="AN184" s="55">
        <f t="shared" si="19"/>
        <v>0</v>
      </c>
      <c r="AO184" s="55">
        <f t="shared" si="20"/>
        <v>0</v>
      </c>
      <c r="AP184" s="84" t="str">
        <f t="shared" si="21"/>
        <v/>
      </c>
      <c r="AQ184" s="59" t="b">
        <f t="shared" si="22"/>
        <v>0</v>
      </c>
      <c r="AR184" s="59" t="b">
        <f t="shared" si="23"/>
        <v>0</v>
      </c>
      <c r="AS184" s="34" t="str">
        <f t="shared" si="24"/>
        <v/>
      </c>
    </row>
    <row r="185" spans="2:45">
      <c r="B185" s="260"/>
      <c r="C185" s="35"/>
      <c r="D185" s="53"/>
      <c r="E185" s="5"/>
      <c r="F185" s="60"/>
      <c r="G185" s="54" t="e">
        <f>VLOOKUP(F185,Foglio1!$F$2:$G$1509,2,FALSE)</f>
        <v>#N/A</v>
      </c>
      <c r="H185" s="56"/>
      <c r="I185" s="4"/>
      <c r="J185" s="4"/>
      <c r="K185" s="4"/>
      <c r="L185" s="4"/>
      <c r="M185" s="24"/>
      <c r="N185" s="24"/>
      <c r="O185" s="14"/>
      <c r="P185" s="14"/>
      <c r="Q185" s="14"/>
      <c r="R185" s="14"/>
      <c r="S185" s="14"/>
      <c r="T185" s="14"/>
      <c r="U185" s="14"/>
      <c r="V185" s="14"/>
      <c r="W185" s="24"/>
      <c r="X185" s="14"/>
      <c r="Y185" s="15"/>
      <c r="Z185" s="15"/>
      <c r="AA185" s="55">
        <f t="shared" si="17"/>
        <v>0</v>
      </c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55">
        <f t="shared" si="18"/>
        <v>0</v>
      </c>
      <c r="AN185" s="55">
        <f t="shared" si="19"/>
        <v>0</v>
      </c>
      <c r="AO185" s="55">
        <f t="shared" si="20"/>
        <v>0</v>
      </c>
      <c r="AP185" s="84" t="str">
        <f t="shared" si="21"/>
        <v/>
      </c>
      <c r="AQ185" s="59" t="b">
        <f t="shared" si="22"/>
        <v>0</v>
      </c>
      <c r="AR185" s="59" t="b">
        <f t="shared" si="23"/>
        <v>0</v>
      </c>
      <c r="AS185" s="34" t="str">
        <f t="shared" si="24"/>
        <v/>
      </c>
    </row>
    <row r="186" spans="2:45">
      <c r="B186" s="260"/>
      <c r="C186" s="35"/>
      <c r="D186" s="53"/>
      <c r="E186" s="5"/>
      <c r="F186" s="60"/>
      <c r="G186" s="54" t="e">
        <f>VLOOKUP(F186,Foglio1!$F$2:$G$1509,2,FALSE)</f>
        <v>#N/A</v>
      </c>
      <c r="H186" s="56"/>
      <c r="I186" s="4"/>
      <c r="J186" s="4"/>
      <c r="K186" s="4"/>
      <c r="L186" s="4"/>
      <c r="M186" s="24"/>
      <c r="N186" s="24"/>
      <c r="O186" s="14"/>
      <c r="P186" s="14"/>
      <c r="Q186" s="14"/>
      <c r="R186" s="14"/>
      <c r="S186" s="14"/>
      <c r="T186" s="14"/>
      <c r="U186" s="14"/>
      <c r="V186" s="14"/>
      <c r="W186" s="24"/>
      <c r="X186" s="14"/>
      <c r="Y186" s="15"/>
      <c r="Z186" s="15"/>
      <c r="AA186" s="55">
        <f t="shared" si="17"/>
        <v>0</v>
      </c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55">
        <f t="shared" si="18"/>
        <v>0</v>
      </c>
      <c r="AN186" s="55">
        <f t="shared" si="19"/>
        <v>0</v>
      </c>
      <c r="AO186" s="55">
        <f t="shared" si="20"/>
        <v>0</v>
      </c>
      <c r="AP186" s="84" t="str">
        <f t="shared" si="21"/>
        <v/>
      </c>
      <c r="AQ186" s="59" t="b">
        <f t="shared" si="22"/>
        <v>0</v>
      </c>
      <c r="AR186" s="59" t="b">
        <f t="shared" si="23"/>
        <v>0</v>
      </c>
      <c r="AS186" s="34" t="str">
        <f t="shared" si="24"/>
        <v/>
      </c>
    </row>
    <row r="187" spans="2:45">
      <c r="B187" s="260"/>
      <c r="C187" s="35"/>
      <c r="D187" s="53"/>
      <c r="E187" s="5"/>
      <c r="F187" s="60"/>
      <c r="G187" s="54" t="e">
        <f>VLOOKUP(F187,Foglio1!$F$2:$G$1509,2,FALSE)</f>
        <v>#N/A</v>
      </c>
      <c r="H187" s="56"/>
      <c r="I187" s="4"/>
      <c r="J187" s="4"/>
      <c r="K187" s="4"/>
      <c r="L187" s="4"/>
      <c r="M187" s="24"/>
      <c r="N187" s="24"/>
      <c r="O187" s="14"/>
      <c r="P187" s="14"/>
      <c r="Q187" s="14"/>
      <c r="R187" s="14"/>
      <c r="S187" s="14"/>
      <c r="T187" s="14"/>
      <c r="U187" s="14"/>
      <c r="V187" s="14"/>
      <c r="W187" s="24"/>
      <c r="X187" s="14"/>
      <c r="Y187" s="15"/>
      <c r="Z187" s="15"/>
      <c r="AA187" s="55">
        <f t="shared" si="17"/>
        <v>0</v>
      </c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55">
        <f t="shared" si="18"/>
        <v>0</v>
      </c>
      <c r="AN187" s="55">
        <f t="shared" si="19"/>
        <v>0</v>
      </c>
      <c r="AO187" s="55">
        <f t="shared" si="20"/>
        <v>0</v>
      </c>
      <c r="AP187" s="84" t="str">
        <f t="shared" si="21"/>
        <v/>
      </c>
      <c r="AQ187" s="59" t="b">
        <f t="shared" si="22"/>
        <v>0</v>
      </c>
      <c r="AR187" s="59" t="b">
        <f t="shared" si="23"/>
        <v>0</v>
      </c>
      <c r="AS187" s="34" t="str">
        <f t="shared" si="24"/>
        <v/>
      </c>
    </row>
    <row r="188" spans="2:45">
      <c r="B188" s="260"/>
      <c r="C188" s="35"/>
      <c r="D188" s="53"/>
      <c r="E188" s="5"/>
      <c r="F188" s="60"/>
      <c r="G188" s="54" t="e">
        <f>VLOOKUP(F188,Foglio1!$F$2:$G$1509,2,FALSE)</f>
        <v>#N/A</v>
      </c>
      <c r="H188" s="56"/>
      <c r="I188" s="4"/>
      <c r="J188" s="4"/>
      <c r="K188" s="4"/>
      <c r="L188" s="4"/>
      <c r="M188" s="24"/>
      <c r="N188" s="24"/>
      <c r="O188" s="14"/>
      <c r="P188" s="14"/>
      <c r="Q188" s="14"/>
      <c r="R188" s="14"/>
      <c r="S188" s="14"/>
      <c r="T188" s="14"/>
      <c r="U188" s="14"/>
      <c r="V188" s="14"/>
      <c r="W188" s="24"/>
      <c r="X188" s="14"/>
      <c r="Y188" s="15"/>
      <c r="Z188" s="15"/>
      <c r="AA188" s="55">
        <f t="shared" si="17"/>
        <v>0</v>
      </c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55">
        <f t="shared" si="18"/>
        <v>0</v>
      </c>
      <c r="AN188" s="55">
        <f t="shared" si="19"/>
        <v>0</v>
      </c>
      <c r="AO188" s="55">
        <f t="shared" si="20"/>
        <v>0</v>
      </c>
      <c r="AP188" s="84" t="str">
        <f t="shared" si="21"/>
        <v/>
      </c>
      <c r="AQ188" s="59" t="b">
        <f t="shared" si="22"/>
        <v>0</v>
      </c>
      <c r="AR188" s="59" t="b">
        <f t="shared" si="23"/>
        <v>0</v>
      </c>
      <c r="AS188" s="34" t="str">
        <f t="shared" si="24"/>
        <v/>
      </c>
    </row>
    <row r="189" spans="2:45">
      <c r="B189" s="260"/>
      <c r="C189" s="35"/>
      <c r="D189" s="53"/>
      <c r="E189" s="5"/>
      <c r="F189" s="60"/>
      <c r="G189" s="54" t="e">
        <f>VLOOKUP(F189,Foglio1!$F$2:$G$1509,2,FALSE)</f>
        <v>#N/A</v>
      </c>
      <c r="H189" s="56"/>
      <c r="I189" s="4"/>
      <c r="J189" s="4"/>
      <c r="K189" s="4"/>
      <c r="L189" s="4"/>
      <c r="M189" s="24"/>
      <c r="N189" s="24"/>
      <c r="O189" s="14"/>
      <c r="P189" s="14"/>
      <c r="Q189" s="14"/>
      <c r="R189" s="14"/>
      <c r="S189" s="14"/>
      <c r="T189" s="14"/>
      <c r="U189" s="14"/>
      <c r="V189" s="14"/>
      <c r="W189" s="24"/>
      <c r="X189" s="14"/>
      <c r="Y189" s="15"/>
      <c r="Z189" s="15"/>
      <c r="AA189" s="55">
        <f t="shared" si="17"/>
        <v>0</v>
      </c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55">
        <f t="shared" si="18"/>
        <v>0</v>
      </c>
      <c r="AN189" s="55">
        <f t="shared" si="19"/>
        <v>0</v>
      </c>
      <c r="AO189" s="55">
        <f t="shared" si="20"/>
        <v>0</v>
      </c>
      <c r="AP189" s="84" t="str">
        <f t="shared" si="21"/>
        <v/>
      </c>
      <c r="AQ189" s="59" t="b">
        <f t="shared" si="22"/>
        <v>0</v>
      </c>
      <c r="AR189" s="59" t="b">
        <f t="shared" si="23"/>
        <v>0</v>
      </c>
      <c r="AS189" s="34" t="str">
        <f t="shared" si="24"/>
        <v/>
      </c>
    </row>
    <row r="190" spans="2:45">
      <c r="B190" s="260"/>
      <c r="C190" s="35"/>
      <c r="D190" s="53"/>
      <c r="E190" s="5"/>
      <c r="F190" s="60"/>
      <c r="G190" s="54" t="e">
        <f>VLOOKUP(F190,Foglio1!$F$2:$G$1509,2,FALSE)</f>
        <v>#N/A</v>
      </c>
      <c r="H190" s="56"/>
      <c r="I190" s="4"/>
      <c r="J190" s="4"/>
      <c r="K190" s="4"/>
      <c r="L190" s="4"/>
      <c r="M190" s="24"/>
      <c r="N190" s="24"/>
      <c r="O190" s="14"/>
      <c r="P190" s="14"/>
      <c r="Q190" s="14"/>
      <c r="R190" s="14"/>
      <c r="S190" s="14"/>
      <c r="T190" s="14"/>
      <c r="U190" s="14"/>
      <c r="V190" s="14"/>
      <c r="W190" s="24"/>
      <c r="X190" s="14"/>
      <c r="Y190" s="15"/>
      <c r="Z190" s="15"/>
      <c r="AA190" s="55">
        <f t="shared" si="17"/>
        <v>0</v>
      </c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55">
        <f t="shared" si="18"/>
        <v>0</v>
      </c>
      <c r="AN190" s="55">
        <f t="shared" si="19"/>
        <v>0</v>
      </c>
      <c r="AO190" s="55">
        <f t="shared" si="20"/>
        <v>0</v>
      </c>
      <c r="AP190" s="84" t="str">
        <f t="shared" si="21"/>
        <v/>
      </c>
      <c r="AQ190" s="59" t="b">
        <f t="shared" si="22"/>
        <v>0</v>
      </c>
      <c r="AR190" s="59" t="b">
        <f t="shared" si="23"/>
        <v>0</v>
      </c>
      <c r="AS190" s="34" t="str">
        <f t="shared" si="24"/>
        <v/>
      </c>
    </row>
    <row r="191" spans="2:45">
      <c r="B191" s="260"/>
      <c r="C191" s="35"/>
      <c r="D191" s="53"/>
      <c r="E191" s="5"/>
      <c r="F191" s="60"/>
      <c r="G191" s="54" t="e">
        <f>VLOOKUP(F191,Foglio1!$F$2:$G$1509,2,FALSE)</f>
        <v>#N/A</v>
      </c>
      <c r="H191" s="56"/>
      <c r="I191" s="4"/>
      <c r="J191" s="4"/>
      <c r="K191" s="4"/>
      <c r="L191" s="4"/>
      <c r="M191" s="24"/>
      <c r="N191" s="24"/>
      <c r="O191" s="14"/>
      <c r="P191" s="14"/>
      <c r="Q191" s="14"/>
      <c r="R191" s="14"/>
      <c r="S191" s="14"/>
      <c r="T191" s="14"/>
      <c r="U191" s="14"/>
      <c r="V191" s="14"/>
      <c r="W191" s="24"/>
      <c r="X191" s="14"/>
      <c r="Y191" s="15"/>
      <c r="Z191" s="15"/>
      <c r="AA191" s="55">
        <f t="shared" si="17"/>
        <v>0</v>
      </c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55">
        <f t="shared" si="18"/>
        <v>0</v>
      </c>
      <c r="AN191" s="55">
        <f t="shared" si="19"/>
        <v>0</v>
      </c>
      <c r="AO191" s="55">
        <f t="shared" si="20"/>
        <v>0</v>
      </c>
      <c r="AP191" s="84" t="str">
        <f t="shared" si="21"/>
        <v/>
      </c>
      <c r="AQ191" s="59" t="b">
        <f t="shared" si="22"/>
        <v>0</v>
      </c>
      <c r="AR191" s="59" t="b">
        <f t="shared" si="23"/>
        <v>0</v>
      </c>
      <c r="AS191" s="34" t="str">
        <f t="shared" si="24"/>
        <v/>
      </c>
    </row>
    <row r="192" spans="2:45">
      <c r="B192" s="260"/>
      <c r="C192" s="35"/>
      <c r="D192" s="53"/>
      <c r="E192" s="5"/>
      <c r="F192" s="60"/>
      <c r="G192" s="54" t="e">
        <f>VLOOKUP(F192,Foglio1!$F$2:$G$1509,2,FALSE)</f>
        <v>#N/A</v>
      </c>
      <c r="H192" s="56"/>
      <c r="I192" s="4"/>
      <c r="J192" s="4"/>
      <c r="K192" s="4"/>
      <c r="L192" s="4"/>
      <c r="M192" s="24"/>
      <c r="N192" s="24"/>
      <c r="O192" s="14"/>
      <c r="P192" s="14"/>
      <c r="Q192" s="14"/>
      <c r="R192" s="14"/>
      <c r="S192" s="14"/>
      <c r="T192" s="14"/>
      <c r="U192" s="14"/>
      <c r="V192" s="14"/>
      <c r="W192" s="24"/>
      <c r="X192" s="14"/>
      <c r="Y192" s="15"/>
      <c r="Z192" s="15"/>
      <c r="AA192" s="55">
        <f t="shared" si="17"/>
        <v>0</v>
      </c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55">
        <f t="shared" si="18"/>
        <v>0</v>
      </c>
      <c r="AN192" s="55">
        <f t="shared" si="19"/>
        <v>0</v>
      </c>
      <c r="AO192" s="55">
        <f t="shared" si="20"/>
        <v>0</v>
      </c>
      <c r="AP192" s="84" t="str">
        <f t="shared" si="21"/>
        <v/>
      </c>
      <c r="AQ192" s="59" t="b">
        <f t="shared" si="22"/>
        <v>0</v>
      </c>
      <c r="AR192" s="59" t="b">
        <f t="shared" si="23"/>
        <v>0</v>
      </c>
      <c r="AS192" s="34" t="str">
        <f t="shared" si="24"/>
        <v/>
      </c>
    </row>
    <row r="193" spans="2:45">
      <c r="B193" s="260"/>
      <c r="C193" s="35"/>
      <c r="D193" s="53"/>
      <c r="E193" s="5"/>
      <c r="F193" s="60"/>
      <c r="G193" s="54" t="e">
        <f>VLOOKUP(F193,Foglio1!$F$2:$G$1509,2,FALSE)</f>
        <v>#N/A</v>
      </c>
      <c r="H193" s="56"/>
      <c r="I193" s="4"/>
      <c r="J193" s="4"/>
      <c r="K193" s="4"/>
      <c r="L193" s="4"/>
      <c r="M193" s="24"/>
      <c r="N193" s="24"/>
      <c r="O193" s="14"/>
      <c r="P193" s="14"/>
      <c r="Q193" s="14"/>
      <c r="R193" s="14"/>
      <c r="S193" s="14"/>
      <c r="T193" s="14"/>
      <c r="U193" s="14"/>
      <c r="V193" s="14"/>
      <c r="W193" s="24"/>
      <c r="X193" s="14"/>
      <c r="Y193" s="15"/>
      <c r="Z193" s="15"/>
      <c r="AA193" s="55">
        <f t="shared" si="17"/>
        <v>0</v>
      </c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55">
        <f t="shared" si="18"/>
        <v>0</v>
      </c>
      <c r="AN193" s="55">
        <f t="shared" si="19"/>
        <v>0</v>
      </c>
      <c r="AO193" s="55">
        <f t="shared" si="20"/>
        <v>0</v>
      </c>
      <c r="AP193" s="84" t="str">
        <f t="shared" si="21"/>
        <v/>
      </c>
      <c r="AQ193" s="59" t="b">
        <f t="shared" si="22"/>
        <v>0</v>
      </c>
      <c r="AR193" s="59" t="b">
        <f t="shared" si="23"/>
        <v>0</v>
      </c>
      <c r="AS193" s="34" t="str">
        <f t="shared" si="24"/>
        <v/>
      </c>
    </row>
    <row r="194" spans="2:45">
      <c r="B194" s="260"/>
      <c r="C194" s="35"/>
      <c r="D194" s="53"/>
      <c r="E194" s="5"/>
      <c r="F194" s="60"/>
      <c r="G194" s="54" t="e">
        <f>VLOOKUP(F194,Foglio1!$F$2:$G$1509,2,FALSE)</f>
        <v>#N/A</v>
      </c>
      <c r="H194" s="56"/>
      <c r="I194" s="4"/>
      <c r="J194" s="4"/>
      <c r="K194" s="4"/>
      <c r="L194" s="4"/>
      <c r="M194" s="24"/>
      <c r="N194" s="24"/>
      <c r="O194" s="14"/>
      <c r="P194" s="14"/>
      <c r="Q194" s="14"/>
      <c r="R194" s="14"/>
      <c r="S194" s="14"/>
      <c r="T194" s="14"/>
      <c r="U194" s="14"/>
      <c r="V194" s="14"/>
      <c r="W194" s="24"/>
      <c r="X194" s="14"/>
      <c r="Y194" s="15"/>
      <c r="Z194" s="15"/>
      <c r="AA194" s="55">
        <f t="shared" si="17"/>
        <v>0</v>
      </c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55">
        <f t="shared" si="18"/>
        <v>0</v>
      </c>
      <c r="AN194" s="55">
        <f t="shared" si="19"/>
        <v>0</v>
      </c>
      <c r="AO194" s="55">
        <f t="shared" si="20"/>
        <v>0</v>
      </c>
      <c r="AP194" s="84" t="str">
        <f t="shared" si="21"/>
        <v/>
      </c>
      <c r="AQ194" s="59" t="b">
        <f t="shared" si="22"/>
        <v>0</v>
      </c>
      <c r="AR194" s="59" t="b">
        <f t="shared" si="23"/>
        <v>0</v>
      </c>
      <c r="AS194" s="34" t="str">
        <f t="shared" si="24"/>
        <v/>
      </c>
    </row>
    <row r="195" spans="2:45">
      <c r="B195" s="260"/>
      <c r="C195" s="35"/>
      <c r="D195" s="53"/>
      <c r="E195" s="5"/>
      <c r="F195" s="60"/>
      <c r="G195" s="54" t="e">
        <f>VLOOKUP(F195,Foglio1!$F$2:$G$1509,2,FALSE)</f>
        <v>#N/A</v>
      </c>
      <c r="H195" s="56"/>
      <c r="I195" s="4"/>
      <c r="J195" s="4"/>
      <c r="K195" s="4"/>
      <c r="L195" s="4"/>
      <c r="M195" s="24"/>
      <c r="N195" s="24"/>
      <c r="O195" s="14"/>
      <c r="P195" s="14"/>
      <c r="Q195" s="14"/>
      <c r="R195" s="14"/>
      <c r="S195" s="14"/>
      <c r="T195" s="14"/>
      <c r="U195" s="14"/>
      <c r="V195" s="14"/>
      <c r="W195" s="24"/>
      <c r="X195" s="14"/>
      <c r="Y195" s="15"/>
      <c r="Z195" s="15"/>
      <c r="AA195" s="55">
        <f t="shared" si="17"/>
        <v>0</v>
      </c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55">
        <f t="shared" si="18"/>
        <v>0</v>
      </c>
      <c r="AN195" s="55">
        <f t="shared" si="19"/>
        <v>0</v>
      </c>
      <c r="AO195" s="55">
        <f t="shared" si="20"/>
        <v>0</v>
      </c>
      <c r="AP195" s="84" t="str">
        <f t="shared" si="21"/>
        <v/>
      </c>
      <c r="AQ195" s="59" t="b">
        <f t="shared" si="22"/>
        <v>0</v>
      </c>
      <c r="AR195" s="59" t="b">
        <f t="shared" si="23"/>
        <v>0</v>
      </c>
      <c r="AS195" s="34" t="str">
        <f t="shared" si="24"/>
        <v/>
      </c>
    </row>
    <row r="196" spans="2:45">
      <c r="B196" s="260"/>
      <c r="C196" s="35"/>
      <c r="D196" s="53"/>
      <c r="E196" s="5"/>
      <c r="F196" s="60"/>
      <c r="G196" s="54" t="e">
        <f>VLOOKUP(F196,Foglio1!$F$2:$G$1509,2,FALSE)</f>
        <v>#N/A</v>
      </c>
      <c r="H196" s="56"/>
      <c r="I196" s="4"/>
      <c r="J196" s="4"/>
      <c r="K196" s="4"/>
      <c r="L196" s="4"/>
      <c r="M196" s="24"/>
      <c r="N196" s="24"/>
      <c r="O196" s="14"/>
      <c r="P196" s="14"/>
      <c r="Q196" s="14"/>
      <c r="R196" s="14"/>
      <c r="S196" s="14"/>
      <c r="T196" s="14"/>
      <c r="U196" s="14"/>
      <c r="V196" s="14"/>
      <c r="W196" s="24"/>
      <c r="X196" s="14"/>
      <c r="Y196" s="15"/>
      <c r="Z196" s="15"/>
      <c r="AA196" s="55">
        <f t="shared" si="17"/>
        <v>0</v>
      </c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55">
        <f t="shared" si="18"/>
        <v>0</v>
      </c>
      <c r="AN196" s="55">
        <f t="shared" si="19"/>
        <v>0</v>
      </c>
      <c r="AO196" s="55">
        <f t="shared" si="20"/>
        <v>0</v>
      </c>
      <c r="AP196" s="84" t="str">
        <f t="shared" si="21"/>
        <v/>
      </c>
      <c r="AQ196" s="59" t="b">
        <f t="shared" si="22"/>
        <v>0</v>
      </c>
      <c r="AR196" s="59" t="b">
        <f t="shared" si="23"/>
        <v>0</v>
      </c>
      <c r="AS196" s="34" t="str">
        <f t="shared" si="24"/>
        <v/>
      </c>
    </row>
    <row r="197" spans="2:45">
      <c r="B197" s="260"/>
      <c r="C197" s="35"/>
      <c r="D197" s="53"/>
      <c r="E197" s="5"/>
      <c r="F197" s="60"/>
      <c r="G197" s="54" t="e">
        <f>VLOOKUP(F197,Foglio1!$F$2:$G$1509,2,FALSE)</f>
        <v>#N/A</v>
      </c>
      <c r="H197" s="56"/>
      <c r="I197" s="4"/>
      <c r="J197" s="4"/>
      <c r="K197" s="4"/>
      <c r="L197" s="4"/>
      <c r="M197" s="24"/>
      <c r="N197" s="24"/>
      <c r="O197" s="14"/>
      <c r="P197" s="14"/>
      <c r="Q197" s="14"/>
      <c r="R197" s="14"/>
      <c r="S197" s="14"/>
      <c r="T197" s="14"/>
      <c r="U197" s="14"/>
      <c r="V197" s="14"/>
      <c r="W197" s="24"/>
      <c r="X197" s="14"/>
      <c r="Y197" s="15"/>
      <c r="Z197" s="15"/>
      <c r="AA197" s="55">
        <f t="shared" si="17"/>
        <v>0</v>
      </c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55">
        <f t="shared" si="18"/>
        <v>0</v>
      </c>
      <c r="AN197" s="55">
        <f t="shared" si="19"/>
        <v>0</v>
      </c>
      <c r="AO197" s="55">
        <f t="shared" si="20"/>
        <v>0</v>
      </c>
      <c r="AP197" s="84" t="str">
        <f t="shared" si="21"/>
        <v/>
      </c>
      <c r="AQ197" s="59" t="b">
        <f t="shared" si="22"/>
        <v>0</v>
      </c>
      <c r="AR197" s="59" t="b">
        <f t="shared" si="23"/>
        <v>0</v>
      </c>
      <c r="AS197" s="34" t="str">
        <f t="shared" si="24"/>
        <v/>
      </c>
    </row>
    <row r="198" spans="2:45">
      <c r="B198" s="260"/>
      <c r="C198" s="35"/>
      <c r="D198" s="53"/>
      <c r="E198" s="5"/>
      <c r="F198" s="60"/>
      <c r="G198" s="54" t="e">
        <f>VLOOKUP(F198,Foglio1!$F$2:$G$1509,2,FALSE)</f>
        <v>#N/A</v>
      </c>
      <c r="H198" s="56"/>
      <c r="I198" s="4"/>
      <c r="J198" s="4"/>
      <c r="K198" s="4"/>
      <c r="L198" s="4"/>
      <c r="M198" s="24"/>
      <c r="N198" s="24"/>
      <c r="O198" s="14"/>
      <c r="P198" s="14"/>
      <c r="Q198" s="14"/>
      <c r="R198" s="14"/>
      <c r="S198" s="14"/>
      <c r="T198" s="14"/>
      <c r="U198" s="14"/>
      <c r="V198" s="14"/>
      <c r="W198" s="24"/>
      <c r="X198" s="14"/>
      <c r="Y198" s="15"/>
      <c r="Z198" s="15"/>
      <c r="AA198" s="55">
        <f t="shared" si="17"/>
        <v>0</v>
      </c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55">
        <f t="shared" si="18"/>
        <v>0</v>
      </c>
      <c r="AN198" s="55">
        <f t="shared" si="19"/>
        <v>0</v>
      </c>
      <c r="AO198" s="55">
        <f t="shared" si="20"/>
        <v>0</v>
      </c>
      <c r="AP198" s="84" t="str">
        <f t="shared" si="21"/>
        <v/>
      </c>
      <c r="AQ198" s="59" t="b">
        <f t="shared" si="22"/>
        <v>0</v>
      </c>
      <c r="AR198" s="59" t="b">
        <f t="shared" si="23"/>
        <v>0</v>
      </c>
      <c r="AS198" s="34" t="str">
        <f t="shared" si="24"/>
        <v/>
      </c>
    </row>
    <row r="199" spans="2:45">
      <c r="B199" s="260"/>
      <c r="C199" s="35"/>
      <c r="D199" s="53"/>
      <c r="E199" s="5"/>
      <c r="F199" s="60"/>
      <c r="G199" s="54" t="e">
        <f>VLOOKUP(F199,Foglio1!$F$2:$G$1509,2,FALSE)</f>
        <v>#N/A</v>
      </c>
      <c r="H199" s="56"/>
      <c r="I199" s="4"/>
      <c r="J199" s="4"/>
      <c r="K199" s="4"/>
      <c r="L199" s="4"/>
      <c r="M199" s="24"/>
      <c r="N199" s="24"/>
      <c r="O199" s="14"/>
      <c r="P199" s="14"/>
      <c r="Q199" s="14"/>
      <c r="R199" s="14"/>
      <c r="S199" s="14"/>
      <c r="T199" s="14"/>
      <c r="U199" s="14"/>
      <c r="V199" s="14"/>
      <c r="W199" s="24"/>
      <c r="X199" s="14"/>
      <c r="Y199" s="15"/>
      <c r="Z199" s="15"/>
      <c r="AA199" s="55">
        <f t="shared" si="17"/>
        <v>0</v>
      </c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55">
        <f t="shared" si="18"/>
        <v>0</v>
      </c>
      <c r="AN199" s="55">
        <f t="shared" si="19"/>
        <v>0</v>
      </c>
      <c r="AO199" s="55">
        <f t="shared" si="20"/>
        <v>0</v>
      </c>
      <c r="AP199" s="84" t="str">
        <f t="shared" si="21"/>
        <v/>
      </c>
      <c r="AQ199" s="59" t="b">
        <f t="shared" si="22"/>
        <v>0</v>
      </c>
      <c r="AR199" s="59" t="b">
        <f t="shared" si="23"/>
        <v>0</v>
      </c>
      <c r="AS199" s="34" t="str">
        <f t="shared" si="24"/>
        <v/>
      </c>
    </row>
    <row r="200" spans="2:45">
      <c r="B200" s="260"/>
      <c r="C200" s="35"/>
      <c r="D200" s="53"/>
      <c r="E200" s="5"/>
      <c r="F200" s="60"/>
      <c r="G200" s="54" t="e">
        <f>VLOOKUP(F200,Foglio1!$F$2:$G$1509,2,FALSE)</f>
        <v>#N/A</v>
      </c>
      <c r="H200" s="56"/>
      <c r="I200" s="4"/>
      <c r="J200" s="4"/>
      <c r="K200" s="4"/>
      <c r="L200" s="4"/>
      <c r="M200" s="24"/>
      <c r="N200" s="24"/>
      <c r="O200" s="14"/>
      <c r="P200" s="14"/>
      <c r="Q200" s="14"/>
      <c r="R200" s="14"/>
      <c r="S200" s="14"/>
      <c r="T200" s="14"/>
      <c r="U200" s="14"/>
      <c r="V200" s="14"/>
      <c r="W200" s="24"/>
      <c r="X200" s="14"/>
      <c r="Y200" s="15"/>
      <c r="Z200" s="15"/>
      <c r="AA200" s="55">
        <f t="shared" ref="AA200:AA263" si="25">SUM(Y200:Z200)</f>
        <v>0</v>
      </c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55">
        <f t="shared" ref="AM200:AM263" si="26">SUM(AA200:AC200)</f>
        <v>0</v>
      </c>
      <c r="AN200" s="55">
        <f t="shared" ref="AN200:AN263" si="27">SUM(AD200:AF200)</f>
        <v>0</v>
      </c>
      <c r="AO200" s="55">
        <f t="shared" ref="AO200:AO263" si="28">SUM(AG200:AK200)</f>
        <v>0</v>
      </c>
      <c r="AP200" s="84" t="str">
        <f t="shared" ref="AP200:AP263" si="29">IF(AND(OR(AQ200=FALSE,AR200=FALSE),OR(COUNTBLANK(A200:F200)&lt;&gt;COLUMNS(A200:F200),COUNTBLANK(H200:Z200)&lt;&gt;COLUMNS(H200:Z200),COUNTBLANK(AB200:AL200)&lt;&gt;COLUMNS(AB200:AL200))),"KO","")</f>
        <v/>
      </c>
      <c r="AQ200" s="59" t="b">
        <f t="shared" ref="AQ200:AQ263" si="30">IF(OR(ISBLANK(B200),ISBLANK(H200),ISBLANK(I200),ISBLANK(M200),ISBLANK(N200),ISBLANK(O200),ISBLANK(R200),ISBLANK(V200),ISBLANK(W200),ISBLANK(Y200),ISBLANK(AB200),ISBLANK(AD200),ISBLANK(AL200)),FALSE,TRUE)</f>
        <v>0</v>
      </c>
      <c r="AR200" s="59" t="b">
        <f t="shared" ref="AR200:AR263" si="31">IF(ISBLANK(B200),IF(OR(ISBLANK(C200),ISBLANK(D200),ISBLANK(E200),ISBLANK(F200),ISBLANK(G200)),FALSE,TRUE),TRUE)</f>
        <v>0</v>
      </c>
      <c r="AS200" s="34" t="str">
        <f t="shared" ref="AS200:AS263" si="32">IF(AND(AP200="KO",OR(COUNTBLANK(A200:F200)&lt;&gt;COLUMNS(A200:F200),COUNTBLANK(H200:Z200)&lt;&gt;COLUMNS(H200:Z200),COUNTBLANK(AB200:AL200)&lt;&gt;COLUMNS(AB200:AL200))),"ATTENZIONE!!! NON TUTTI I CAMPI OBBLIGATORI SONO STATI COMPILATI","")</f>
        <v/>
      </c>
    </row>
    <row r="201" spans="2:45">
      <c r="B201" s="260"/>
      <c r="C201" s="35"/>
      <c r="D201" s="53"/>
      <c r="E201" s="5"/>
      <c r="F201" s="60"/>
      <c r="G201" s="54" t="e">
        <f>VLOOKUP(F201,Foglio1!$F$2:$G$1509,2,FALSE)</f>
        <v>#N/A</v>
      </c>
      <c r="H201" s="56"/>
      <c r="I201" s="4"/>
      <c r="J201" s="4"/>
      <c r="K201" s="4"/>
      <c r="L201" s="4"/>
      <c r="M201" s="24"/>
      <c r="N201" s="24"/>
      <c r="O201" s="14"/>
      <c r="P201" s="14"/>
      <c r="Q201" s="14"/>
      <c r="R201" s="14"/>
      <c r="S201" s="14"/>
      <c r="T201" s="14"/>
      <c r="U201" s="14"/>
      <c r="V201" s="14"/>
      <c r="W201" s="24"/>
      <c r="X201" s="14"/>
      <c r="Y201" s="15"/>
      <c r="Z201" s="15"/>
      <c r="AA201" s="55">
        <f t="shared" si="25"/>
        <v>0</v>
      </c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55">
        <f t="shared" si="26"/>
        <v>0</v>
      </c>
      <c r="AN201" s="55">
        <f t="shared" si="27"/>
        <v>0</v>
      </c>
      <c r="AO201" s="55">
        <f t="shared" si="28"/>
        <v>0</v>
      </c>
      <c r="AP201" s="84" t="str">
        <f t="shared" si="29"/>
        <v/>
      </c>
      <c r="AQ201" s="59" t="b">
        <f t="shared" si="30"/>
        <v>0</v>
      </c>
      <c r="AR201" s="59" t="b">
        <f t="shared" si="31"/>
        <v>0</v>
      </c>
      <c r="AS201" s="34" t="str">
        <f t="shared" si="32"/>
        <v/>
      </c>
    </row>
    <row r="202" spans="2:45">
      <c r="B202" s="260"/>
      <c r="C202" s="35"/>
      <c r="D202" s="53"/>
      <c r="E202" s="5"/>
      <c r="F202" s="60"/>
      <c r="G202" s="54" t="e">
        <f>VLOOKUP(F202,Foglio1!$F$2:$G$1509,2,FALSE)</f>
        <v>#N/A</v>
      </c>
      <c r="H202" s="56"/>
      <c r="I202" s="4"/>
      <c r="J202" s="4"/>
      <c r="K202" s="4"/>
      <c r="L202" s="4"/>
      <c r="M202" s="24"/>
      <c r="N202" s="24"/>
      <c r="O202" s="14"/>
      <c r="P202" s="14"/>
      <c r="Q202" s="14"/>
      <c r="R202" s="14"/>
      <c r="S202" s="14"/>
      <c r="T202" s="14"/>
      <c r="U202" s="14"/>
      <c r="V202" s="14"/>
      <c r="W202" s="24"/>
      <c r="X202" s="14"/>
      <c r="Y202" s="15"/>
      <c r="Z202" s="15"/>
      <c r="AA202" s="55">
        <f t="shared" si="25"/>
        <v>0</v>
      </c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55">
        <f t="shared" si="26"/>
        <v>0</v>
      </c>
      <c r="AN202" s="55">
        <f t="shared" si="27"/>
        <v>0</v>
      </c>
      <c r="AO202" s="55">
        <f t="shared" si="28"/>
        <v>0</v>
      </c>
      <c r="AP202" s="84" t="str">
        <f t="shared" si="29"/>
        <v/>
      </c>
      <c r="AQ202" s="59" t="b">
        <f t="shared" si="30"/>
        <v>0</v>
      </c>
      <c r="AR202" s="59" t="b">
        <f t="shared" si="31"/>
        <v>0</v>
      </c>
      <c r="AS202" s="34" t="str">
        <f t="shared" si="32"/>
        <v/>
      </c>
    </row>
    <row r="203" spans="2:45">
      <c r="B203" s="260"/>
      <c r="C203" s="35"/>
      <c r="D203" s="53"/>
      <c r="E203" s="5"/>
      <c r="F203" s="60"/>
      <c r="G203" s="54" t="e">
        <f>VLOOKUP(F203,Foglio1!$F$2:$G$1509,2,FALSE)</f>
        <v>#N/A</v>
      </c>
      <c r="H203" s="56"/>
      <c r="I203" s="4"/>
      <c r="J203" s="4"/>
      <c r="K203" s="4"/>
      <c r="L203" s="4"/>
      <c r="M203" s="24"/>
      <c r="N203" s="24"/>
      <c r="O203" s="14"/>
      <c r="P203" s="14"/>
      <c r="Q203" s="14"/>
      <c r="R203" s="14"/>
      <c r="S203" s="14"/>
      <c r="T203" s="14"/>
      <c r="U203" s="14"/>
      <c r="V203" s="14"/>
      <c r="W203" s="24"/>
      <c r="X203" s="14"/>
      <c r="Y203" s="15"/>
      <c r="Z203" s="15"/>
      <c r="AA203" s="55">
        <f t="shared" si="25"/>
        <v>0</v>
      </c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55">
        <f t="shared" si="26"/>
        <v>0</v>
      </c>
      <c r="AN203" s="55">
        <f t="shared" si="27"/>
        <v>0</v>
      </c>
      <c r="AO203" s="55">
        <f t="shared" si="28"/>
        <v>0</v>
      </c>
      <c r="AP203" s="84" t="str">
        <f t="shared" si="29"/>
        <v/>
      </c>
      <c r="AQ203" s="59" t="b">
        <f t="shared" si="30"/>
        <v>0</v>
      </c>
      <c r="AR203" s="59" t="b">
        <f t="shared" si="31"/>
        <v>0</v>
      </c>
      <c r="AS203" s="34" t="str">
        <f t="shared" si="32"/>
        <v/>
      </c>
    </row>
    <row r="204" spans="2:45">
      <c r="B204" s="260"/>
      <c r="C204" s="35"/>
      <c r="D204" s="53"/>
      <c r="E204" s="5"/>
      <c r="F204" s="60"/>
      <c r="G204" s="54" t="e">
        <f>VLOOKUP(F204,Foglio1!$F$2:$G$1509,2,FALSE)</f>
        <v>#N/A</v>
      </c>
      <c r="H204" s="56"/>
      <c r="I204" s="4"/>
      <c r="J204" s="4"/>
      <c r="K204" s="4"/>
      <c r="L204" s="4"/>
      <c r="M204" s="24"/>
      <c r="N204" s="24"/>
      <c r="O204" s="14"/>
      <c r="P204" s="14"/>
      <c r="Q204" s="14"/>
      <c r="R204" s="14"/>
      <c r="S204" s="14"/>
      <c r="T204" s="14"/>
      <c r="U204" s="14"/>
      <c r="V204" s="14"/>
      <c r="W204" s="24"/>
      <c r="X204" s="14"/>
      <c r="Y204" s="15"/>
      <c r="Z204" s="15"/>
      <c r="AA204" s="55">
        <f t="shared" si="25"/>
        <v>0</v>
      </c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55">
        <f t="shared" si="26"/>
        <v>0</v>
      </c>
      <c r="AN204" s="55">
        <f t="shared" si="27"/>
        <v>0</v>
      </c>
      <c r="AO204" s="55">
        <f t="shared" si="28"/>
        <v>0</v>
      </c>
      <c r="AP204" s="84" t="str">
        <f t="shared" si="29"/>
        <v/>
      </c>
      <c r="AQ204" s="59" t="b">
        <f t="shared" si="30"/>
        <v>0</v>
      </c>
      <c r="AR204" s="59" t="b">
        <f t="shared" si="31"/>
        <v>0</v>
      </c>
      <c r="AS204" s="34" t="str">
        <f t="shared" si="32"/>
        <v/>
      </c>
    </row>
    <row r="205" spans="2:45">
      <c r="B205" s="260"/>
      <c r="C205" s="35"/>
      <c r="D205" s="53"/>
      <c r="E205" s="5"/>
      <c r="F205" s="60"/>
      <c r="G205" s="54" t="e">
        <f>VLOOKUP(F205,Foglio1!$F$2:$G$1509,2,FALSE)</f>
        <v>#N/A</v>
      </c>
      <c r="H205" s="56"/>
      <c r="I205" s="4"/>
      <c r="J205" s="4"/>
      <c r="K205" s="4"/>
      <c r="L205" s="4"/>
      <c r="M205" s="24"/>
      <c r="N205" s="24"/>
      <c r="O205" s="14"/>
      <c r="P205" s="14"/>
      <c r="Q205" s="14"/>
      <c r="R205" s="14"/>
      <c r="S205" s="14"/>
      <c r="T205" s="14"/>
      <c r="U205" s="14"/>
      <c r="V205" s="14"/>
      <c r="W205" s="24"/>
      <c r="X205" s="14"/>
      <c r="Y205" s="15"/>
      <c r="Z205" s="15"/>
      <c r="AA205" s="55">
        <f t="shared" si="25"/>
        <v>0</v>
      </c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55">
        <f t="shared" si="26"/>
        <v>0</v>
      </c>
      <c r="AN205" s="55">
        <f t="shared" si="27"/>
        <v>0</v>
      </c>
      <c r="AO205" s="55">
        <f t="shared" si="28"/>
        <v>0</v>
      </c>
      <c r="AP205" s="84" t="str">
        <f t="shared" si="29"/>
        <v/>
      </c>
      <c r="AQ205" s="59" t="b">
        <f t="shared" si="30"/>
        <v>0</v>
      </c>
      <c r="AR205" s="59" t="b">
        <f t="shared" si="31"/>
        <v>0</v>
      </c>
      <c r="AS205" s="34" t="str">
        <f t="shared" si="32"/>
        <v/>
      </c>
    </row>
    <row r="206" spans="2:45">
      <c r="B206" s="260"/>
      <c r="C206" s="35"/>
      <c r="D206" s="53"/>
      <c r="E206" s="5"/>
      <c r="F206" s="60"/>
      <c r="G206" s="54" t="e">
        <f>VLOOKUP(F206,Foglio1!$F$2:$G$1509,2,FALSE)</f>
        <v>#N/A</v>
      </c>
      <c r="H206" s="56"/>
      <c r="I206" s="4"/>
      <c r="J206" s="4"/>
      <c r="K206" s="4"/>
      <c r="L206" s="4"/>
      <c r="M206" s="24"/>
      <c r="N206" s="24"/>
      <c r="O206" s="14"/>
      <c r="P206" s="14"/>
      <c r="Q206" s="14"/>
      <c r="R206" s="14"/>
      <c r="S206" s="14"/>
      <c r="T206" s="14"/>
      <c r="U206" s="14"/>
      <c r="V206" s="14"/>
      <c r="W206" s="24"/>
      <c r="X206" s="14"/>
      <c r="Y206" s="15"/>
      <c r="Z206" s="15"/>
      <c r="AA206" s="55">
        <f t="shared" si="25"/>
        <v>0</v>
      </c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55">
        <f t="shared" si="26"/>
        <v>0</v>
      </c>
      <c r="AN206" s="55">
        <f t="shared" si="27"/>
        <v>0</v>
      </c>
      <c r="AO206" s="55">
        <f t="shared" si="28"/>
        <v>0</v>
      </c>
      <c r="AP206" s="84" t="str">
        <f t="shared" si="29"/>
        <v/>
      </c>
      <c r="AQ206" s="59" t="b">
        <f t="shared" si="30"/>
        <v>0</v>
      </c>
      <c r="AR206" s="59" t="b">
        <f t="shared" si="31"/>
        <v>0</v>
      </c>
      <c r="AS206" s="34" t="str">
        <f t="shared" si="32"/>
        <v/>
      </c>
    </row>
    <row r="207" spans="2:45">
      <c r="B207" s="260"/>
      <c r="C207" s="35"/>
      <c r="D207" s="53"/>
      <c r="E207" s="5"/>
      <c r="F207" s="60"/>
      <c r="G207" s="54" t="e">
        <f>VLOOKUP(F207,Foglio1!$F$2:$G$1509,2,FALSE)</f>
        <v>#N/A</v>
      </c>
      <c r="H207" s="56"/>
      <c r="I207" s="4"/>
      <c r="J207" s="4"/>
      <c r="K207" s="4"/>
      <c r="L207" s="4"/>
      <c r="M207" s="24"/>
      <c r="N207" s="24"/>
      <c r="O207" s="14"/>
      <c r="P207" s="14"/>
      <c r="Q207" s="14"/>
      <c r="R207" s="14"/>
      <c r="S207" s="14"/>
      <c r="T207" s="14"/>
      <c r="U207" s="14"/>
      <c r="V207" s="14"/>
      <c r="W207" s="24"/>
      <c r="X207" s="14"/>
      <c r="Y207" s="15"/>
      <c r="Z207" s="15"/>
      <c r="AA207" s="55">
        <f t="shared" si="25"/>
        <v>0</v>
      </c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55">
        <f t="shared" si="26"/>
        <v>0</v>
      </c>
      <c r="AN207" s="55">
        <f t="shared" si="27"/>
        <v>0</v>
      </c>
      <c r="AO207" s="55">
        <f t="shared" si="28"/>
        <v>0</v>
      </c>
      <c r="AP207" s="84" t="str">
        <f t="shared" si="29"/>
        <v/>
      </c>
      <c r="AQ207" s="59" t="b">
        <f t="shared" si="30"/>
        <v>0</v>
      </c>
      <c r="AR207" s="59" t="b">
        <f t="shared" si="31"/>
        <v>0</v>
      </c>
      <c r="AS207" s="34" t="str">
        <f t="shared" si="32"/>
        <v/>
      </c>
    </row>
    <row r="208" spans="2:45">
      <c r="B208" s="260"/>
      <c r="C208" s="35"/>
      <c r="D208" s="53"/>
      <c r="E208" s="5"/>
      <c r="F208" s="60"/>
      <c r="G208" s="54" t="e">
        <f>VLOOKUP(F208,Foglio1!$F$2:$G$1509,2,FALSE)</f>
        <v>#N/A</v>
      </c>
      <c r="H208" s="56"/>
      <c r="I208" s="4"/>
      <c r="J208" s="4"/>
      <c r="K208" s="4"/>
      <c r="L208" s="4"/>
      <c r="M208" s="24"/>
      <c r="N208" s="24"/>
      <c r="O208" s="14"/>
      <c r="P208" s="14"/>
      <c r="Q208" s="14"/>
      <c r="R208" s="14"/>
      <c r="S208" s="14"/>
      <c r="T208" s="14"/>
      <c r="U208" s="14"/>
      <c r="V208" s="14"/>
      <c r="W208" s="24"/>
      <c r="X208" s="14"/>
      <c r="Y208" s="15"/>
      <c r="Z208" s="15"/>
      <c r="AA208" s="55">
        <f t="shared" si="25"/>
        <v>0</v>
      </c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55">
        <f t="shared" si="26"/>
        <v>0</v>
      </c>
      <c r="AN208" s="55">
        <f t="shared" si="27"/>
        <v>0</v>
      </c>
      <c r="AO208" s="55">
        <f t="shared" si="28"/>
        <v>0</v>
      </c>
      <c r="AP208" s="84" t="str">
        <f t="shared" si="29"/>
        <v/>
      </c>
      <c r="AQ208" s="59" t="b">
        <f t="shared" si="30"/>
        <v>0</v>
      </c>
      <c r="AR208" s="59" t="b">
        <f t="shared" si="31"/>
        <v>0</v>
      </c>
      <c r="AS208" s="34" t="str">
        <f t="shared" si="32"/>
        <v/>
      </c>
    </row>
    <row r="209" spans="2:45">
      <c r="B209" s="260"/>
      <c r="C209" s="35"/>
      <c r="D209" s="53"/>
      <c r="E209" s="5"/>
      <c r="F209" s="60"/>
      <c r="G209" s="54" t="e">
        <f>VLOOKUP(F209,Foglio1!$F$2:$G$1509,2,FALSE)</f>
        <v>#N/A</v>
      </c>
      <c r="H209" s="56"/>
      <c r="I209" s="4"/>
      <c r="J209" s="4"/>
      <c r="K209" s="4"/>
      <c r="L209" s="4"/>
      <c r="M209" s="24"/>
      <c r="N209" s="24"/>
      <c r="O209" s="14"/>
      <c r="P209" s="14"/>
      <c r="Q209" s="14"/>
      <c r="R209" s="14"/>
      <c r="S209" s="14"/>
      <c r="T209" s="14"/>
      <c r="U209" s="14"/>
      <c r="V209" s="14"/>
      <c r="W209" s="24"/>
      <c r="X209" s="14"/>
      <c r="Y209" s="15"/>
      <c r="Z209" s="15"/>
      <c r="AA209" s="55">
        <f t="shared" si="25"/>
        <v>0</v>
      </c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55">
        <f t="shared" si="26"/>
        <v>0</v>
      </c>
      <c r="AN209" s="55">
        <f t="shared" si="27"/>
        <v>0</v>
      </c>
      <c r="AO209" s="55">
        <f t="shared" si="28"/>
        <v>0</v>
      </c>
      <c r="AP209" s="84" t="str">
        <f t="shared" si="29"/>
        <v/>
      </c>
      <c r="AQ209" s="59" t="b">
        <f t="shared" si="30"/>
        <v>0</v>
      </c>
      <c r="AR209" s="59" t="b">
        <f t="shared" si="31"/>
        <v>0</v>
      </c>
      <c r="AS209" s="34" t="str">
        <f t="shared" si="32"/>
        <v/>
      </c>
    </row>
    <row r="210" spans="2:45">
      <c r="B210" s="260"/>
      <c r="C210" s="35"/>
      <c r="D210" s="53"/>
      <c r="E210" s="5"/>
      <c r="F210" s="60"/>
      <c r="G210" s="54" t="e">
        <f>VLOOKUP(F210,Foglio1!$F$2:$G$1509,2,FALSE)</f>
        <v>#N/A</v>
      </c>
      <c r="H210" s="56"/>
      <c r="I210" s="4"/>
      <c r="J210" s="4"/>
      <c r="K210" s="4"/>
      <c r="L210" s="4"/>
      <c r="M210" s="24"/>
      <c r="N210" s="24"/>
      <c r="O210" s="14"/>
      <c r="P210" s="14"/>
      <c r="Q210" s="14"/>
      <c r="R210" s="14"/>
      <c r="S210" s="14"/>
      <c r="T210" s="14"/>
      <c r="U210" s="14"/>
      <c r="V210" s="14"/>
      <c r="W210" s="24"/>
      <c r="X210" s="14"/>
      <c r="Y210" s="15"/>
      <c r="Z210" s="15"/>
      <c r="AA210" s="55">
        <f t="shared" si="25"/>
        <v>0</v>
      </c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55">
        <f t="shared" si="26"/>
        <v>0</v>
      </c>
      <c r="AN210" s="55">
        <f t="shared" si="27"/>
        <v>0</v>
      </c>
      <c r="AO210" s="55">
        <f t="shared" si="28"/>
        <v>0</v>
      </c>
      <c r="AP210" s="84" t="str">
        <f t="shared" si="29"/>
        <v/>
      </c>
      <c r="AQ210" s="59" t="b">
        <f t="shared" si="30"/>
        <v>0</v>
      </c>
      <c r="AR210" s="59" t="b">
        <f t="shared" si="31"/>
        <v>0</v>
      </c>
      <c r="AS210" s="34" t="str">
        <f t="shared" si="32"/>
        <v/>
      </c>
    </row>
    <row r="211" spans="2:45">
      <c r="B211" s="260"/>
      <c r="C211" s="35"/>
      <c r="D211" s="53"/>
      <c r="E211" s="5"/>
      <c r="F211" s="60"/>
      <c r="G211" s="54" t="e">
        <f>VLOOKUP(F211,Foglio1!$F$2:$G$1509,2,FALSE)</f>
        <v>#N/A</v>
      </c>
      <c r="H211" s="56"/>
      <c r="I211" s="4"/>
      <c r="J211" s="4"/>
      <c r="K211" s="4"/>
      <c r="L211" s="4"/>
      <c r="M211" s="24"/>
      <c r="N211" s="24"/>
      <c r="O211" s="14"/>
      <c r="P211" s="14"/>
      <c r="Q211" s="14"/>
      <c r="R211" s="14"/>
      <c r="S211" s="14"/>
      <c r="T211" s="14"/>
      <c r="U211" s="14"/>
      <c r="V211" s="14"/>
      <c r="W211" s="24"/>
      <c r="X211" s="14"/>
      <c r="Y211" s="15"/>
      <c r="Z211" s="15"/>
      <c r="AA211" s="55">
        <f t="shared" si="25"/>
        <v>0</v>
      </c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55">
        <f t="shared" si="26"/>
        <v>0</v>
      </c>
      <c r="AN211" s="55">
        <f t="shared" si="27"/>
        <v>0</v>
      </c>
      <c r="AO211" s="55">
        <f t="shared" si="28"/>
        <v>0</v>
      </c>
      <c r="AP211" s="84" t="str">
        <f t="shared" si="29"/>
        <v/>
      </c>
      <c r="AQ211" s="59" t="b">
        <f t="shared" si="30"/>
        <v>0</v>
      </c>
      <c r="AR211" s="59" t="b">
        <f t="shared" si="31"/>
        <v>0</v>
      </c>
      <c r="AS211" s="34" t="str">
        <f t="shared" si="32"/>
        <v/>
      </c>
    </row>
    <row r="212" spans="2:45">
      <c r="B212" s="260"/>
      <c r="C212" s="35"/>
      <c r="D212" s="53"/>
      <c r="E212" s="5"/>
      <c r="F212" s="60"/>
      <c r="G212" s="54" t="e">
        <f>VLOOKUP(F212,Foglio1!$F$2:$G$1509,2,FALSE)</f>
        <v>#N/A</v>
      </c>
      <c r="H212" s="56"/>
      <c r="I212" s="4"/>
      <c r="J212" s="4"/>
      <c r="K212" s="4"/>
      <c r="L212" s="4"/>
      <c r="M212" s="24"/>
      <c r="N212" s="24"/>
      <c r="O212" s="14"/>
      <c r="P212" s="14"/>
      <c r="Q212" s="14"/>
      <c r="R212" s="14"/>
      <c r="S212" s="14"/>
      <c r="T212" s="14"/>
      <c r="U212" s="14"/>
      <c r="V212" s="14"/>
      <c r="W212" s="24"/>
      <c r="X212" s="14"/>
      <c r="Y212" s="15"/>
      <c r="Z212" s="15"/>
      <c r="AA212" s="55">
        <f t="shared" si="25"/>
        <v>0</v>
      </c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55">
        <f t="shared" si="26"/>
        <v>0</v>
      </c>
      <c r="AN212" s="55">
        <f t="shared" si="27"/>
        <v>0</v>
      </c>
      <c r="AO212" s="55">
        <f t="shared" si="28"/>
        <v>0</v>
      </c>
      <c r="AP212" s="84" t="str">
        <f t="shared" si="29"/>
        <v/>
      </c>
      <c r="AQ212" s="59" t="b">
        <f t="shared" si="30"/>
        <v>0</v>
      </c>
      <c r="AR212" s="59" t="b">
        <f t="shared" si="31"/>
        <v>0</v>
      </c>
      <c r="AS212" s="34" t="str">
        <f t="shared" si="32"/>
        <v/>
      </c>
    </row>
    <row r="213" spans="2:45">
      <c r="B213" s="260"/>
      <c r="C213" s="35"/>
      <c r="D213" s="53"/>
      <c r="E213" s="5"/>
      <c r="F213" s="60"/>
      <c r="G213" s="54" t="e">
        <f>VLOOKUP(F213,Foglio1!$F$2:$G$1509,2,FALSE)</f>
        <v>#N/A</v>
      </c>
      <c r="H213" s="56"/>
      <c r="I213" s="4"/>
      <c r="J213" s="4"/>
      <c r="K213" s="4"/>
      <c r="L213" s="4"/>
      <c r="M213" s="24"/>
      <c r="N213" s="24"/>
      <c r="O213" s="14"/>
      <c r="P213" s="14"/>
      <c r="Q213" s="14"/>
      <c r="R213" s="14"/>
      <c r="S213" s="14"/>
      <c r="T213" s="14"/>
      <c r="U213" s="14"/>
      <c r="V213" s="14"/>
      <c r="W213" s="24"/>
      <c r="X213" s="14"/>
      <c r="Y213" s="15"/>
      <c r="Z213" s="15"/>
      <c r="AA213" s="55">
        <f t="shared" si="25"/>
        <v>0</v>
      </c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55">
        <f t="shared" si="26"/>
        <v>0</v>
      </c>
      <c r="AN213" s="55">
        <f t="shared" si="27"/>
        <v>0</v>
      </c>
      <c r="AO213" s="55">
        <f t="shared" si="28"/>
        <v>0</v>
      </c>
      <c r="AP213" s="84" t="str">
        <f t="shared" si="29"/>
        <v/>
      </c>
      <c r="AQ213" s="59" t="b">
        <f t="shared" si="30"/>
        <v>0</v>
      </c>
      <c r="AR213" s="59" t="b">
        <f t="shared" si="31"/>
        <v>0</v>
      </c>
      <c r="AS213" s="34" t="str">
        <f t="shared" si="32"/>
        <v/>
      </c>
    </row>
    <row r="214" spans="2:45">
      <c r="B214" s="260"/>
      <c r="C214" s="35"/>
      <c r="D214" s="53"/>
      <c r="E214" s="5"/>
      <c r="F214" s="60"/>
      <c r="G214" s="54" t="e">
        <f>VLOOKUP(F214,Foglio1!$F$2:$G$1509,2,FALSE)</f>
        <v>#N/A</v>
      </c>
      <c r="H214" s="56"/>
      <c r="I214" s="4"/>
      <c r="J214" s="4"/>
      <c r="K214" s="4"/>
      <c r="L214" s="4"/>
      <c r="M214" s="24"/>
      <c r="N214" s="24"/>
      <c r="O214" s="14"/>
      <c r="P214" s="14"/>
      <c r="Q214" s="14"/>
      <c r="R214" s="14"/>
      <c r="S214" s="14"/>
      <c r="T214" s="14"/>
      <c r="U214" s="14"/>
      <c r="V214" s="14"/>
      <c r="W214" s="24"/>
      <c r="X214" s="14"/>
      <c r="Y214" s="15"/>
      <c r="Z214" s="15"/>
      <c r="AA214" s="55">
        <f t="shared" si="25"/>
        <v>0</v>
      </c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55">
        <f t="shared" si="26"/>
        <v>0</v>
      </c>
      <c r="AN214" s="55">
        <f t="shared" si="27"/>
        <v>0</v>
      </c>
      <c r="AO214" s="55">
        <f t="shared" si="28"/>
        <v>0</v>
      </c>
      <c r="AP214" s="84" t="str">
        <f t="shared" si="29"/>
        <v/>
      </c>
      <c r="AQ214" s="59" t="b">
        <f t="shared" si="30"/>
        <v>0</v>
      </c>
      <c r="AR214" s="59" t="b">
        <f t="shared" si="31"/>
        <v>0</v>
      </c>
      <c r="AS214" s="34" t="str">
        <f t="shared" si="32"/>
        <v/>
      </c>
    </row>
    <row r="215" spans="2:45">
      <c r="B215" s="260"/>
      <c r="C215" s="35"/>
      <c r="D215" s="53"/>
      <c r="E215" s="5"/>
      <c r="F215" s="60"/>
      <c r="G215" s="54" t="e">
        <f>VLOOKUP(F215,Foglio1!$F$2:$G$1509,2,FALSE)</f>
        <v>#N/A</v>
      </c>
      <c r="H215" s="56"/>
      <c r="I215" s="4"/>
      <c r="J215" s="4"/>
      <c r="K215" s="4"/>
      <c r="L215" s="4"/>
      <c r="M215" s="24"/>
      <c r="N215" s="24"/>
      <c r="O215" s="14"/>
      <c r="P215" s="14"/>
      <c r="Q215" s="14"/>
      <c r="R215" s="14"/>
      <c r="S215" s="14"/>
      <c r="T215" s="14"/>
      <c r="U215" s="14"/>
      <c r="V215" s="14"/>
      <c r="W215" s="24"/>
      <c r="X215" s="14"/>
      <c r="Y215" s="15"/>
      <c r="Z215" s="15"/>
      <c r="AA215" s="55">
        <f t="shared" si="25"/>
        <v>0</v>
      </c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55">
        <f t="shared" si="26"/>
        <v>0</v>
      </c>
      <c r="AN215" s="55">
        <f t="shared" si="27"/>
        <v>0</v>
      </c>
      <c r="AO215" s="55">
        <f t="shared" si="28"/>
        <v>0</v>
      </c>
      <c r="AP215" s="84" t="str">
        <f t="shared" si="29"/>
        <v/>
      </c>
      <c r="AQ215" s="59" t="b">
        <f t="shared" si="30"/>
        <v>0</v>
      </c>
      <c r="AR215" s="59" t="b">
        <f t="shared" si="31"/>
        <v>0</v>
      </c>
      <c r="AS215" s="34" t="str">
        <f t="shared" si="32"/>
        <v/>
      </c>
    </row>
    <row r="216" spans="2:45">
      <c r="B216" s="260"/>
      <c r="C216" s="35"/>
      <c r="D216" s="53"/>
      <c r="E216" s="5"/>
      <c r="F216" s="60"/>
      <c r="G216" s="54" t="e">
        <f>VLOOKUP(F216,Foglio1!$F$2:$G$1509,2,FALSE)</f>
        <v>#N/A</v>
      </c>
      <c r="H216" s="56"/>
      <c r="I216" s="4"/>
      <c r="J216" s="4"/>
      <c r="K216" s="4"/>
      <c r="L216" s="4"/>
      <c r="M216" s="24"/>
      <c r="N216" s="24"/>
      <c r="O216" s="14"/>
      <c r="P216" s="14"/>
      <c r="Q216" s="14"/>
      <c r="R216" s="14"/>
      <c r="S216" s="14"/>
      <c r="T216" s="14"/>
      <c r="U216" s="14"/>
      <c r="V216" s="14"/>
      <c r="W216" s="24"/>
      <c r="X216" s="14"/>
      <c r="Y216" s="15"/>
      <c r="Z216" s="15"/>
      <c r="AA216" s="55">
        <f t="shared" si="25"/>
        <v>0</v>
      </c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55">
        <f t="shared" si="26"/>
        <v>0</v>
      </c>
      <c r="AN216" s="55">
        <f t="shared" si="27"/>
        <v>0</v>
      </c>
      <c r="AO216" s="55">
        <f t="shared" si="28"/>
        <v>0</v>
      </c>
      <c r="AP216" s="84" t="str">
        <f t="shared" si="29"/>
        <v/>
      </c>
      <c r="AQ216" s="59" t="b">
        <f t="shared" si="30"/>
        <v>0</v>
      </c>
      <c r="AR216" s="59" t="b">
        <f t="shared" si="31"/>
        <v>0</v>
      </c>
      <c r="AS216" s="34" t="str">
        <f t="shared" si="32"/>
        <v/>
      </c>
    </row>
    <row r="217" spans="2:45">
      <c r="B217" s="260"/>
      <c r="C217" s="35"/>
      <c r="D217" s="53"/>
      <c r="E217" s="5"/>
      <c r="F217" s="60"/>
      <c r="G217" s="54" t="e">
        <f>VLOOKUP(F217,Foglio1!$F$2:$G$1509,2,FALSE)</f>
        <v>#N/A</v>
      </c>
      <c r="H217" s="56"/>
      <c r="I217" s="4"/>
      <c r="J217" s="4"/>
      <c r="K217" s="4"/>
      <c r="L217" s="4"/>
      <c r="M217" s="24"/>
      <c r="N217" s="24"/>
      <c r="O217" s="14"/>
      <c r="P217" s="14"/>
      <c r="Q217" s="14"/>
      <c r="R217" s="14"/>
      <c r="S217" s="14"/>
      <c r="T217" s="14"/>
      <c r="U217" s="14"/>
      <c r="V217" s="14"/>
      <c r="W217" s="24"/>
      <c r="X217" s="14"/>
      <c r="Y217" s="15"/>
      <c r="Z217" s="15"/>
      <c r="AA217" s="55">
        <f t="shared" si="25"/>
        <v>0</v>
      </c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55">
        <f t="shared" si="26"/>
        <v>0</v>
      </c>
      <c r="AN217" s="55">
        <f t="shared" si="27"/>
        <v>0</v>
      </c>
      <c r="AO217" s="55">
        <f t="shared" si="28"/>
        <v>0</v>
      </c>
      <c r="AP217" s="84" t="str">
        <f t="shared" si="29"/>
        <v/>
      </c>
      <c r="AQ217" s="59" t="b">
        <f t="shared" si="30"/>
        <v>0</v>
      </c>
      <c r="AR217" s="59" t="b">
        <f t="shared" si="31"/>
        <v>0</v>
      </c>
      <c r="AS217" s="34" t="str">
        <f t="shared" si="32"/>
        <v/>
      </c>
    </row>
    <row r="218" spans="2:45">
      <c r="B218" s="260"/>
      <c r="C218" s="35"/>
      <c r="D218" s="53"/>
      <c r="E218" s="5"/>
      <c r="F218" s="60"/>
      <c r="G218" s="54" t="e">
        <f>VLOOKUP(F218,Foglio1!$F$2:$G$1509,2,FALSE)</f>
        <v>#N/A</v>
      </c>
      <c r="H218" s="56"/>
      <c r="I218" s="4"/>
      <c r="J218" s="4"/>
      <c r="K218" s="4"/>
      <c r="L218" s="4"/>
      <c r="M218" s="24"/>
      <c r="N218" s="24"/>
      <c r="O218" s="14"/>
      <c r="P218" s="14"/>
      <c r="Q218" s="14"/>
      <c r="R218" s="14"/>
      <c r="S218" s="14"/>
      <c r="T218" s="14"/>
      <c r="U218" s="14"/>
      <c r="V218" s="14"/>
      <c r="W218" s="24"/>
      <c r="X218" s="14"/>
      <c r="Y218" s="15"/>
      <c r="Z218" s="15"/>
      <c r="AA218" s="55">
        <f t="shared" si="25"/>
        <v>0</v>
      </c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55">
        <f t="shared" si="26"/>
        <v>0</v>
      </c>
      <c r="AN218" s="55">
        <f t="shared" si="27"/>
        <v>0</v>
      </c>
      <c r="AO218" s="55">
        <f t="shared" si="28"/>
        <v>0</v>
      </c>
      <c r="AP218" s="84" t="str">
        <f t="shared" si="29"/>
        <v/>
      </c>
      <c r="AQ218" s="59" t="b">
        <f t="shared" si="30"/>
        <v>0</v>
      </c>
      <c r="AR218" s="59" t="b">
        <f t="shared" si="31"/>
        <v>0</v>
      </c>
      <c r="AS218" s="34" t="str">
        <f t="shared" si="32"/>
        <v/>
      </c>
    </row>
    <row r="219" spans="2:45">
      <c r="B219" s="260"/>
      <c r="C219" s="35"/>
      <c r="D219" s="53"/>
      <c r="E219" s="5"/>
      <c r="F219" s="60"/>
      <c r="G219" s="54" t="e">
        <f>VLOOKUP(F219,Foglio1!$F$2:$G$1509,2,FALSE)</f>
        <v>#N/A</v>
      </c>
      <c r="H219" s="56"/>
      <c r="I219" s="4"/>
      <c r="J219" s="4"/>
      <c r="K219" s="4"/>
      <c r="L219" s="4"/>
      <c r="M219" s="24"/>
      <c r="N219" s="24"/>
      <c r="O219" s="14"/>
      <c r="P219" s="14"/>
      <c r="Q219" s="14"/>
      <c r="R219" s="14"/>
      <c r="S219" s="14"/>
      <c r="T219" s="14"/>
      <c r="U219" s="14"/>
      <c r="V219" s="14"/>
      <c r="W219" s="24"/>
      <c r="X219" s="14"/>
      <c r="Y219" s="15"/>
      <c r="Z219" s="15"/>
      <c r="AA219" s="55">
        <f t="shared" si="25"/>
        <v>0</v>
      </c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55">
        <f t="shared" si="26"/>
        <v>0</v>
      </c>
      <c r="AN219" s="55">
        <f t="shared" si="27"/>
        <v>0</v>
      </c>
      <c r="AO219" s="55">
        <f t="shared" si="28"/>
        <v>0</v>
      </c>
      <c r="AP219" s="84" t="str">
        <f t="shared" si="29"/>
        <v/>
      </c>
      <c r="AQ219" s="59" t="b">
        <f t="shared" si="30"/>
        <v>0</v>
      </c>
      <c r="AR219" s="59" t="b">
        <f t="shared" si="31"/>
        <v>0</v>
      </c>
      <c r="AS219" s="34" t="str">
        <f t="shared" si="32"/>
        <v/>
      </c>
    </row>
    <row r="220" spans="2:45">
      <c r="B220" s="260"/>
      <c r="C220" s="35"/>
      <c r="D220" s="53"/>
      <c r="E220" s="5"/>
      <c r="F220" s="60"/>
      <c r="G220" s="54" t="e">
        <f>VLOOKUP(F220,Foglio1!$F$2:$G$1509,2,FALSE)</f>
        <v>#N/A</v>
      </c>
      <c r="H220" s="56"/>
      <c r="I220" s="4"/>
      <c r="J220" s="4"/>
      <c r="K220" s="4"/>
      <c r="L220" s="4"/>
      <c r="M220" s="24"/>
      <c r="N220" s="24"/>
      <c r="O220" s="14"/>
      <c r="P220" s="14"/>
      <c r="Q220" s="14"/>
      <c r="R220" s="14"/>
      <c r="S220" s="14"/>
      <c r="T220" s="14"/>
      <c r="U220" s="14"/>
      <c r="V220" s="14"/>
      <c r="W220" s="24"/>
      <c r="X220" s="14"/>
      <c r="Y220" s="15"/>
      <c r="Z220" s="15"/>
      <c r="AA220" s="55">
        <f t="shared" si="25"/>
        <v>0</v>
      </c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55">
        <f t="shared" si="26"/>
        <v>0</v>
      </c>
      <c r="AN220" s="55">
        <f t="shared" si="27"/>
        <v>0</v>
      </c>
      <c r="AO220" s="55">
        <f t="shared" si="28"/>
        <v>0</v>
      </c>
      <c r="AP220" s="84" t="str">
        <f t="shared" si="29"/>
        <v/>
      </c>
      <c r="AQ220" s="59" t="b">
        <f t="shared" si="30"/>
        <v>0</v>
      </c>
      <c r="AR220" s="59" t="b">
        <f t="shared" si="31"/>
        <v>0</v>
      </c>
      <c r="AS220" s="34" t="str">
        <f t="shared" si="32"/>
        <v/>
      </c>
    </row>
    <row r="221" spans="2:45">
      <c r="B221" s="260"/>
      <c r="C221" s="35"/>
      <c r="D221" s="53"/>
      <c r="E221" s="5"/>
      <c r="F221" s="60"/>
      <c r="G221" s="54" t="e">
        <f>VLOOKUP(F221,Foglio1!$F$2:$G$1509,2,FALSE)</f>
        <v>#N/A</v>
      </c>
      <c r="H221" s="56"/>
      <c r="I221" s="4"/>
      <c r="J221" s="4"/>
      <c r="K221" s="4"/>
      <c r="L221" s="4"/>
      <c r="M221" s="24"/>
      <c r="N221" s="24"/>
      <c r="O221" s="14"/>
      <c r="P221" s="14"/>
      <c r="Q221" s="14"/>
      <c r="R221" s="14"/>
      <c r="S221" s="14"/>
      <c r="T221" s="14"/>
      <c r="U221" s="14"/>
      <c r="V221" s="14"/>
      <c r="W221" s="24"/>
      <c r="X221" s="14"/>
      <c r="Y221" s="15"/>
      <c r="Z221" s="15"/>
      <c r="AA221" s="55">
        <f t="shared" si="25"/>
        <v>0</v>
      </c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55">
        <f t="shared" si="26"/>
        <v>0</v>
      </c>
      <c r="AN221" s="55">
        <f t="shared" si="27"/>
        <v>0</v>
      </c>
      <c r="AO221" s="55">
        <f t="shared" si="28"/>
        <v>0</v>
      </c>
      <c r="AP221" s="84" t="str">
        <f t="shared" si="29"/>
        <v/>
      </c>
      <c r="AQ221" s="59" t="b">
        <f t="shared" si="30"/>
        <v>0</v>
      </c>
      <c r="AR221" s="59" t="b">
        <f t="shared" si="31"/>
        <v>0</v>
      </c>
      <c r="AS221" s="34" t="str">
        <f t="shared" si="32"/>
        <v/>
      </c>
    </row>
    <row r="222" spans="2:45">
      <c r="B222" s="260"/>
      <c r="C222" s="35"/>
      <c r="D222" s="53"/>
      <c r="E222" s="5"/>
      <c r="F222" s="60"/>
      <c r="G222" s="54" t="e">
        <f>VLOOKUP(F222,Foglio1!$F$2:$G$1509,2,FALSE)</f>
        <v>#N/A</v>
      </c>
      <c r="H222" s="56"/>
      <c r="I222" s="4"/>
      <c r="J222" s="4"/>
      <c r="K222" s="4"/>
      <c r="L222" s="4"/>
      <c r="M222" s="24"/>
      <c r="N222" s="24"/>
      <c r="O222" s="14"/>
      <c r="P222" s="14"/>
      <c r="Q222" s="14"/>
      <c r="R222" s="14"/>
      <c r="S222" s="14"/>
      <c r="T222" s="14"/>
      <c r="U222" s="14"/>
      <c r="V222" s="14"/>
      <c r="W222" s="24"/>
      <c r="X222" s="14"/>
      <c r="Y222" s="15"/>
      <c r="Z222" s="15"/>
      <c r="AA222" s="55">
        <f t="shared" si="25"/>
        <v>0</v>
      </c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55">
        <f t="shared" si="26"/>
        <v>0</v>
      </c>
      <c r="AN222" s="55">
        <f t="shared" si="27"/>
        <v>0</v>
      </c>
      <c r="AO222" s="55">
        <f t="shared" si="28"/>
        <v>0</v>
      </c>
      <c r="AP222" s="84" t="str">
        <f t="shared" si="29"/>
        <v/>
      </c>
      <c r="AQ222" s="59" t="b">
        <f t="shared" si="30"/>
        <v>0</v>
      </c>
      <c r="AR222" s="59" t="b">
        <f t="shared" si="31"/>
        <v>0</v>
      </c>
      <c r="AS222" s="34" t="str">
        <f t="shared" si="32"/>
        <v/>
      </c>
    </row>
    <row r="223" spans="2:45">
      <c r="B223" s="260"/>
      <c r="C223" s="35"/>
      <c r="D223" s="53"/>
      <c r="E223" s="5"/>
      <c r="F223" s="60"/>
      <c r="G223" s="54" t="e">
        <f>VLOOKUP(F223,Foglio1!$F$2:$G$1509,2,FALSE)</f>
        <v>#N/A</v>
      </c>
      <c r="H223" s="56"/>
      <c r="I223" s="4"/>
      <c r="J223" s="4"/>
      <c r="K223" s="4"/>
      <c r="L223" s="4"/>
      <c r="M223" s="24"/>
      <c r="N223" s="24"/>
      <c r="O223" s="14"/>
      <c r="P223" s="14"/>
      <c r="Q223" s="14"/>
      <c r="R223" s="14"/>
      <c r="S223" s="14"/>
      <c r="T223" s="14"/>
      <c r="U223" s="14"/>
      <c r="V223" s="14"/>
      <c r="W223" s="24"/>
      <c r="X223" s="14"/>
      <c r="Y223" s="15"/>
      <c r="Z223" s="15"/>
      <c r="AA223" s="55">
        <f t="shared" si="25"/>
        <v>0</v>
      </c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55">
        <f t="shared" si="26"/>
        <v>0</v>
      </c>
      <c r="AN223" s="55">
        <f t="shared" si="27"/>
        <v>0</v>
      </c>
      <c r="AO223" s="55">
        <f t="shared" si="28"/>
        <v>0</v>
      </c>
      <c r="AP223" s="84" t="str">
        <f t="shared" si="29"/>
        <v/>
      </c>
      <c r="AQ223" s="59" t="b">
        <f t="shared" si="30"/>
        <v>0</v>
      </c>
      <c r="AR223" s="59" t="b">
        <f t="shared" si="31"/>
        <v>0</v>
      </c>
      <c r="AS223" s="34" t="str">
        <f t="shared" si="32"/>
        <v/>
      </c>
    </row>
    <row r="224" spans="2:45">
      <c r="B224" s="260"/>
      <c r="C224" s="35"/>
      <c r="D224" s="53"/>
      <c r="E224" s="5"/>
      <c r="F224" s="60"/>
      <c r="G224" s="54" t="e">
        <f>VLOOKUP(F224,Foglio1!$F$2:$G$1509,2,FALSE)</f>
        <v>#N/A</v>
      </c>
      <c r="H224" s="56"/>
      <c r="I224" s="4"/>
      <c r="J224" s="4"/>
      <c r="K224" s="4"/>
      <c r="L224" s="4"/>
      <c r="M224" s="24"/>
      <c r="N224" s="24"/>
      <c r="O224" s="14"/>
      <c r="P224" s="14"/>
      <c r="Q224" s="14"/>
      <c r="R224" s="14"/>
      <c r="S224" s="14"/>
      <c r="T224" s="14"/>
      <c r="U224" s="14"/>
      <c r="V224" s="14"/>
      <c r="W224" s="24"/>
      <c r="X224" s="14"/>
      <c r="Y224" s="15"/>
      <c r="Z224" s="15"/>
      <c r="AA224" s="55">
        <f t="shared" si="25"/>
        <v>0</v>
      </c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55">
        <f t="shared" si="26"/>
        <v>0</v>
      </c>
      <c r="AN224" s="55">
        <f t="shared" si="27"/>
        <v>0</v>
      </c>
      <c r="AO224" s="55">
        <f t="shared" si="28"/>
        <v>0</v>
      </c>
      <c r="AP224" s="84" t="str">
        <f t="shared" si="29"/>
        <v/>
      </c>
      <c r="AQ224" s="59" t="b">
        <f t="shared" si="30"/>
        <v>0</v>
      </c>
      <c r="AR224" s="59" t="b">
        <f t="shared" si="31"/>
        <v>0</v>
      </c>
      <c r="AS224" s="34" t="str">
        <f t="shared" si="32"/>
        <v/>
      </c>
    </row>
    <row r="225" spans="2:45">
      <c r="B225" s="260"/>
      <c r="C225" s="35"/>
      <c r="D225" s="53"/>
      <c r="E225" s="5"/>
      <c r="F225" s="60"/>
      <c r="G225" s="54" t="e">
        <f>VLOOKUP(F225,Foglio1!$F$2:$G$1509,2,FALSE)</f>
        <v>#N/A</v>
      </c>
      <c r="H225" s="56"/>
      <c r="I225" s="4"/>
      <c r="J225" s="4"/>
      <c r="K225" s="4"/>
      <c r="L225" s="4"/>
      <c r="M225" s="24"/>
      <c r="N225" s="24"/>
      <c r="O225" s="14"/>
      <c r="P225" s="14"/>
      <c r="Q225" s="14"/>
      <c r="R225" s="14"/>
      <c r="S225" s="14"/>
      <c r="T225" s="14"/>
      <c r="U225" s="14"/>
      <c r="V225" s="14"/>
      <c r="W225" s="24"/>
      <c r="X225" s="14"/>
      <c r="Y225" s="15"/>
      <c r="Z225" s="15"/>
      <c r="AA225" s="55">
        <f t="shared" si="25"/>
        <v>0</v>
      </c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55">
        <f t="shared" si="26"/>
        <v>0</v>
      </c>
      <c r="AN225" s="55">
        <f t="shared" si="27"/>
        <v>0</v>
      </c>
      <c r="AO225" s="55">
        <f t="shared" si="28"/>
        <v>0</v>
      </c>
      <c r="AP225" s="84" t="str">
        <f t="shared" si="29"/>
        <v/>
      </c>
      <c r="AQ225" s="59" t="b">
        <f t="shared" si="30"/>
        <v>0</v>
      </c>
      <c r="AR225" s="59" t="b">
        <f t="shared" si="31"/>
        <v>0</v>
      </c>
      <c r="AS225" s="34" t="str">
        <f t="shared" si="32"/>
        <v/>
      </c>
    </row>
    <row r="226" spans="2:45">
      <c r="B226" s="260"/>
      <c r="C226" s="35"/>
      <c r="D226" s="53"/>
      <c r="E226" s="5"/>
      <c r="F226" s="60"/>
      <c r="G226" s="54" t="e">
        <f>VLOOKUP(F226,Foglio1!$F$2:$G$1509,2,FALSE)</f>
        <v>#N/A</v>
      </c>
      <c r="H226" s="56"/>
      <c r="I226" s="4"/>
      <c r="J226" s="4"/>
      <c r="K226" s="4"/>
      <c r="L226" s="4"/>
      <c r="M226" s="24"/>
      <c r="N226" s="24"/>
      <c r="O226" s="14"/>
      <c r="P226" s="14"/>
      <c r="Q226" s="14"/>
      <c r="R226" s="14"/>
      <c r="S226" s="14"/>
      <c r="T226" s="14"/>
      <c r="U226" s="14"/>
      <c r="V226" s="14"/>
      <c r="W226" s="24"/>
      <c r="X226" s="14"/>
      <c r="Y226" s="15"/>
      <c r="Z226" s="15"/>
      <c r="AA226" s="55">
        <f t="shared" si="25"/>
        <v>0</v>
      </c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55">
        <f t="shared" si="26"/>
        <v>0</v>
      </c>
      <c r="AN226" s="55">
        <f t="shared" si="27"/>
        <v>0</v>
      </c>
      <c r="AO226" s="55">
        <f t="shared" si="28"/>
        <v>0</v>
      </c>
      <c r="AP226" s="84" t="str">
        <f t="shared" si="29"/>
        <v/>
      </c>
      <c r="AQ226" s="59" t="b">
        <f t="shared" si="30"/>
        <v>0</v>
      </c>
      <c r="AR226" s="59" t="b">
        <f t="shared" si="31"/>
        <v>0</v>
      </c>
      <c r="AS226" s="34" t="str">
        <f t="shared" si="32"/>
        <v/>
      </c>
    </row>
    <row r="227" spans="2:45">
      <c r="B227" s="260"/>
      <c r="C227" s="35"/>
      <c r="D227" s="53"/>
      <c r="E227" s="5"/>
      <c r="F227" s="60"/>
      <c r="G227" s="54" t="e">
        <f>VLOOKUP(F227,Foglio1!$F$2:$G$1509,2,FALSE)</f>
        <v>#N/A</v>
      </c>
      <c r="H227" s="56"/>
      <c r="I227" s="4"/>
      <c r="J227" s="4"/>
      <c r="K227" s="4"/>
      <c r="L227" s="4"/>
      <c r="M227" s="24"/>
      <c r="N227" s="24"/>
      <c r="O227" s="14"/>
      <c r="P227" s="14"/>
      <c r="Q227" s="14"/>
      <c r="R227" s="14"/>
      <c r="S227" s="14"/>
      <c r="T227" s="14"/>
      <c r="U227" s="14"/>
      <c r="V227" s="14"/>
      <c r="W227" s="24"/>
      <c r="X227" s="14"/>
      <c r="Y227" s="15"/>
      <c r="Z227" s="15"/>
      <c r="AA227" s="55">
        <f t="shared" si="25"/>
        <v>0</v>
      </c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55">
        <f t="shared" si="26"/>
        <v>0</v>
      </c>
      <c r="AN227" s="55">
        <f t="shared" si="27"/>
        <v>0</v>
      </c>
      <c r="AO227" s="55">
        <f t="shared" si="28"/>
        <v>0</v>
      </c>
      <c r="AP227" s="84" t="str">
        <f t="shared" si="29"/>
        <v/>
      </c>
      <c r="AQ227" s="59" t="b">
        <f t="shared" si="30"/>
        <v>0</v>
      </c>
      <c r="AR227" s="59" t="b">
        <f t="shared" si="31"/>
        <v>0</v>
      </c>
      <c r="AS227" s="34" t="str">
        <f t="shared" si="32"/>
        <v/>
      </c>
    </row>
    <row r="228" spans="2:45">
      <c r="B228" s="260"/>
      <c r="C228" s="35"/>
      <c r="D228" s="53"/>
      <c r="E228" s="5"/>
      <c r="F228" s="60"/>
      <c r="G228" s="54" t="e">
        <f>VLOOKUP(F228,Foglio1!$F$2:$G$1509,2,FALSE)</f>
        <v>#N/A</v>
      </c>
      <c r="H228" s="56"/>
      <c r="I228" s="4"/>
      <c r="J228" s="4"/>
      <c r="K228" s="4"/>
      <c r="L228" s="4"/>
      <c r="M228" s="24"/>
      <c r="N228" s="24"/>
      <c r="O228" s="14"/>
      <c r="P228" s="14"/>
      <c r="Q228" s="14"/>
      <c r="R228" s="14"/>
      <c r="S228" s="14"/>
      <c r="T228" s="14"/>
      <c r="U228" s="14"/>
      <c r="V228" s="14"/>
      <c r="W228" s="24"/>
      <c r="X228" s="14"/>
      <c r="Y228" s="15"/>
      <c r="Z228" s="15"/>
      <c r="AA228" s="55">
        <f t="shared" si="25"/>
        <v>0</v>
      </c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55">
        <f t="shared" si="26"/>
        <v>0</v>
      </c>
      <c r="AN228" s="55">
        <f t="shared" si="27"/>
        <v>0</v>
      </c>
      <c r="AO228" s="55">
        <f t="shared" si="28"/>
        <v>0</v>
      </c>
      <c r="AP228" s="84" t="str">
        <f t="shared" si="29"/>
        <v/>
      </c>
      <c r="AQ228" s="59" t="b">
        <f t="shared" si="30"/>
        <v>0</v>
      </c>
      <c r="AR228" s="59" t="b">
        <f t="shared" si="31"/>
        <v>0</v>
      </c>
      <c r="AS228" s="34" t="str">
        <f t="shared" si="32"/>
        <v/>
      </c>
    </row>
    <row r="229" spans="2:45">
      <c r="B229" s="260"/>
      <c r="C229" s="35"/>
      <c r="D229" s="53"/>
      <c r="E229" s="5"/>
      <c r="F229" s="60"/>
      <c r="G229" s="54" t="e">
        <f>VLOOKUP(F229,Foglio1!$F$2:$G$1509,2,FALSE)</f>
        <v>#N/A</v>
      </c>
      <c r="H229" s="56"/>
      <c r="I229" s="4"/>
      <c r="J229" s="4"/>
      <c r="K229" s="4"/>
      <c r="L229" s="4"/>
      <c r="M229" s="24"/>
      <c r="N229" s="24"/>
      <c r="O229" s="14"/>
      <c r="P229" s="14"/>
      <c r="Q229" s="14"/>
      <c r="R229" s="14"/>
      <c r="S229" s="14"/>
      <c r="T229" s="14"/>
      <c r="U229" s="14"/>
      <c r="V229" s="14"/>
      <c r="W229" s="24"/>
      <c r="X229" s="14"/>
      <c r="Y229" s="15"/>
      <c r="Z229" s="15"/>
      <c r="AA229" s="55">
        <f t="shared" si="25"/>
        <v>0</v>
      </c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55">
        <f t="shared" si="26"/>
        <v>0</v>
      </c>
      <c r="AN229" s="55">
        <f t="shared" si="27"/>
        <v>0</v>
      </c>
      <c r="AO229" s="55">
        <f t="shared" si="28"/>
        <v>0</v>
      </c>
      <c r="AP229" s="84" t="str">
        <f t="shared" si="29"/>
        <v/>
      </c>
      <c r="AQ229" s="59" t="b">
        <f t="shared" si="30"/>
        <v>0</v>
      </c>
      <c r="AR229" s="59" t="b">
        <f t="shared" si="31"/>
        <v>0</v>
      </c>
      <c r="AS229" s="34" t="str">
        <f t="shared" si="32"/>
        <v/>
      </c>
    </row>
    <row r="230" spans="2:45">
      <c r="B230" s="260"/>
      <c r="C230" s="35"/>
      <c r="D230" s="53"/>
      <c r="E230" s="5"/>
      <c r="F230" s="60"/>
      <c r="G230" s="54" t="e">
        <f>VLOOKUP(F230,Foglio1!$F$2:$G$1509,2,FALSE)</f>
        <v>#N/A</v>
      </c>
      <c r="H230" s="56"/>
      <c r="I230" s="4"/>
      <c r="J230" s="4"/>
      <c r="K230" s="4"/>
      <c r="L230" s="4"/>
      <c r="M230" s="24"/>
      <c r="N230" s="24"/>
      <c r="O230" s="14"/>
      <c r="P230" s="14"/>
      <c r="Q230" s="14"/>
      <c r="R230" s="14"/>
      <c r="S230" s="14"/>
      <c r="T230" s="14"/>
      <c r="U230" s="14"/>
      <c r="V230" s="14"/>
      <c r="W230" s="24"/>
      <c r="X230" s="14"/>
      <c r="Y230" s="15"/>
      <c r="Z230" s="15"/>
      <c r="AA230" s="55">
        <f t="shared" si="25"/>
        <v>0</v>
      </c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55">
        <f t="shared" si="26"/>
        <v>0</v>
      </c>
      <c r="AN230" s="55">
        <f t="shared" si="27"/>
        <v>0</v>
      </c>
      <c r="AO230" s="55">
        <f t="shared" si="28"/>
        <v>0</v>
      </c>
      <c r="AP230" s="84" t="str">
        <f t="shared" si="29"/>
        <v/>
      </c>
      <c r="AQ230" s="59" t="b">
        <f t="shared" si="30"/>
        <v>0</v>
      </c>
      <c r="AR230" s="59" t="b">
        <f t="shared" si="31"/>
        <v>0</v>
      </c>
      <c r="AS230" s="34" t="str">
        <f t="shared" si="32"/>
        <v/>
      </c>
    </row>
    <row r="231" spans="2:45">
      <c r="B231" s="260"/>
      <c r="C231" s="35"/>
      <c r="D231" s="53"/>
      <c r="E231" s="5"/>
      <c r="F231" s="60"/>
      <c r="G231" s="54" t="e">
        <f>VLOOKUP(F231,Foglio1!$F$2:$G$1509,2,FALSE)</f>
        <v>#N/A</v>
      </c>
      <c r="H231" s="56"/>
      <c r="I231" s="4"/>
      <c r="J231" s="4"/>
      <c r="K231" s="4"/>
      <c r="L231" s="4"/>
      <c r="M231" s="24"/>
      <c r="N231" s="24"/>
      <c r="O231" s="14"/>
      <c r="P231" s="14"/>
      <c r="Q231" s="14"/>
      <c r="R231" s="14"/>
      <c r="S231" s="14"/>
      <c r="T231" s="14"/>
      <c r="U231" s="14"/>
      <c r="V231" s="14"/>
      <c r="W231" s="24"/>
      <c r="X231" s="14"/>
      <c r="Y231" s="15"/>
      <c r="Z231" s="15"/>
      <c r="AA231" s="55">
        <f t="shared" si="25"/>
        <v>0</v>
      </c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55">
        <f t="shared" si="26"/>
        <v>0</v>
      </c>
      <c r="AN231" s="55">
        <f t="shared" si="27"/>
        <v>0</v>
      </c>
      <c r="AO231" s="55">
        <f t="shared" si="28"/>
        <v>0</v>
      </c>
      <c r="AP231" s="84" t="str">
        <f t="shared" si="29"/>
        <v/>
      </c>
      <c r="AQ231" s="59" t="b">
        <f t="shared" si="30"/>
        <v>0</v>
      </c>
      <c r="AR231" s="59" t="b">
        <f t="shared" si="31"/>
        <v>0</v>
      </c>
      <c r="AS231" s="34" t="str">
        <f t="shared" si="32"/>
        <v/>
      </c>
    </row>
    <row r="232" spans="2:45">
      <c r="B232" s="260"/>
      <c r="C232" s="35"/>
      <c r="D232" s="53"/>
      <c r="E232" s="5"/>
      <c r="F232" s="60"/>
      <c r="G232" s="54" t="e">
        <f>VLOOKUP(F232,Foglio1!$F$2:$G$1509,2,FALSE)</f>
        <v>#N/A</v>
      </c>
      <c r="H232" s="56"/>
      <c r="I232" s="4"/>
      <c r="J232" s="4"/>
      <c r="K232" s="4"/>
      <c r="L232" s="4"/>
      <c r="M232" s="24"/>
      <c r="N232" s="24"/>
      <c r="O232" s="14"/>
      <c r="P232" s="14"/>
      <c r="Q232" s="14"/>
      <c r="R232" s="14"/>
      <c r="S232" s="14"/>
      <c r="T232" s="14"/>
      <c r="U232" s="14"/>
      <c r="V232" s="14"/>
      <c r="W232" s="24"/>
      <c r="X232" s="14"/>
      <c r="Y232" s="15"/>
      <c r="Z232" s="15"/>
      <c r="AA232" s="55">
        <f t="shared" si="25"/>
        <v>0</v>
      </c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55">
        <f t="shared" si="26"/>
        <v>0</v>
      </c>
      <c r="AN232" s="55">
        <f t="shared" si="27"/>
        <v>0</v>
      </c>
      <c r="AO232" s="55">
        <f t="shared" si="28"/>
        <v>0</v>
      </c>
      <c r="AP232" s="84" t="str">
        <f t="shared" si="29"/>
        <v/>
      </c>
      <c r="AQ232" s="59" t="b">
        <f t="shared" si="30"/>
        <v>0</v>
      </c>
      <c r="AR232" s="59" t="b">
        <f t="shared" si="31"/>
        <v>0</v>
      </c>
      <c r="AS232" s="34" t="str">
        <f t="shared" si="32"/>
        <v/>
      </c>
    </row>
    <row r="233" spans="2:45">
      <c r="B233" s="260"/>
      <c r="C233" s="35"/>
      <c r="D233" s="53"/>
      <c r="E233" s="5"/>
      <c r="F233" s="60"/>
      <c r="G233" s="54" t="e">
        <f>VLOOKUP(F233,Foglio1!$F$2:$G$1509,2,FALSE)</f>
        <v>#N/A</v>
      </c>
      <c r="H233" s="56"/>
      <c r="I233" s="4"/>
      <c r="J233" s="4"/>
      <c r="K233" s="4"/>
      <c r="L233" s="4"/>
      <c r="M233" s="24"/>
      <c r="N233" s="24"/>
      <c r="O233" s="14"/>
      <c r="P233" s="14"/>
      <c r="Q233" s="14"/>
      <c r="R233" s="14"/>
      <c r="S233" s="14"/>
      <c r="T233" s="14"/>
      <c r="U233" s="14"/>
      <c r="V233" s="14"/>
      <c r="W233" s="24"/>
      <c r="X233" s="14"/>
      <c r="Y233" s="15"/>
      <c r="Z233" s="15"/>
      <c r="AA233" s="55">
        <f t="shared" si="25"/>
        <v>0</v>
      </c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55">
        <f t="shared" si="26"/>
        <v>0</v>
      </c>
      <c r="AN233" s="55">
        <f t="shared" si="27"/>
        <v>0</v>
      </c>
      <c r="AO233" s="55">
        <f t="shared" si="28"/>
        <v>0</v>
      </c>
      <c r="AP233" s="84" t="str">
        <f t="shared" si="29"/>
        <v/>
      </c>
      <c r="AQ233" s="59" t="b">
        <f t="shared" si="30"/>
        <v>0</v>
      </c>
      <c r="AR233" s="59" t="b">
        <f t="shared" si="31"/>
        <v>0</v>
      </c>
      <c r="AS233" s="34" t="str">
        <f t="shared" si="32"/>
        <v/>
      </c>
    </row>
    <row r="234" spans="2:45">
      <c r="B234" s="260"/>
      <c r="C234" s="35"/>
      <c r="D234" s="53"/>
      <c r="E234" s="5"/>
      <c r="F234" s="60"/>
      <c r="G234" s="54" t="e">
        <f>VLOOKUP(F234,Foglio1!$F$2:$G$1509,2,FALSE)</f>
        <v>#N/A</v>
      </c>
      <c r="H234" s="56"/>
      <c r="I234" s="4"/>
      <c r="J234" s="4"/>
      <c r="K234" s="4"/>
      <c r="L234" s="4"/>
      <c r="M234" s="24"/>
      <c r="N234" s="24"/>
      <c r="O234" s="14"/>
      <c r="P234" s="14"/>
      <c r="Q234" s="14"/>
      <c r="R234" s="14"/>
      <c r="S234" s="14"/>
      <c r="T234" s="14"/>
      <c r="U234" s="14"/>
      <c r="V234" s="14"/>
      <c r="W234" s="24"/>
      <c r="X234" s="14"/>
      <c r="Y234" s="15"/>
      <c r="Z234" s="15"/>
      <c r="AA234" s="55">
        <f t="shared" si="25"/>
        <v>0</v>
      </c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55">
        <f t="shared" si="26"/>
        <v>0</v>
      </c>
      <c r="AN234" s="55">
        <f t="shared" si="27"/>
        <v>0</v>
      </c>
      <c r="AO234" s="55">
        <f t="shared" si="28"/>
        <v>0</v>
      </c>
      <c r="AP234" s="84" t="str">
        <f t="shared" si="29"/>
        <v/>
      </c>
      <c r="AQ234" s="59" t="b">
        <f t="shared" si="30"/>
        <v>0</v>
      </c>
      <c r="AR234" s="59" t="b">
        <f t="shared" si="31"/>
        <v>0</v>
      </c>
      <c r="AS234" s="34" t="str">
        <f t="shared" si="32"/>
        <v/>
      </c>
    </row>
    <row r="235" spans="2:45">
      <c r="B235" s="260"/>
      <c r="C235" s="35"/>
      <c r="D235" s="53"/>
      <c r="E235" s="5"/>
      <c r="F235" s="60"/>
      <c r="G235" s="54" t="e">
        <f>VLOOKUP(F235,Foglio1!$F$2:$G$1509,2,FALSE)</f>
        <v>#N/A</v>
      </c>
      <c r="H235" s="56"/>
      <c r="I235" s="4"/>
      <c r="J235" s="4"/>
      <c r="K235" s="4"/>
      <c r="L235" s="4"/>
      <c r="M235" s="24"/>
      <c r="N235" s="24"/>
      <c r="O235" s="14"/>
      <c r="P235" s="14"/>
      <c r="Q235" s="14"/>
      <c r="R235" s="14"/>
      <c r="S235" s="14"/>
      <c r="T235" s="14"/>
      <c r="U235" s="14"/>
      <c r="V235" s="14"/>
      <c r="W235" s="24"/>
      <c r="X235" s="14"/>
      <c r="Y235" s="15"/>
      <c r="Z235" s="15"/>
      <c r="AA235" s="55">
        <f t="shared" si="25"/>
        <v>0</v>
      </c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55">
        <f t="shared" si="26"/>
        <v>0</v>
      </c>
      <c r="AN235" s="55">
        <f t="shared" si="27"/>
        <v>0</v>
      </c>
      <c r="AO235" s="55">
        <f t="shared" si="28"/>
        <v>0</v>
      </c>
      <c r="AP235" s="84" t="str">
        <f t="shared" si="29"/>
        <v/>
      </c>
      <c r="AQ235" s="59" t="b">
        <f t="shared" si="30"/>
        <v>0</v>
      </c>
      <c r="AR235" s="59" t="b">
        <f t="shared" si="31"/>
        <v>0</v>
      </c>
      <c r="AS235" s="34" t="str">
        <f t="shared" si="32"/>
        <v/>
      </c>
    </row>
    <row r="236" spans="2:45">
      <c r="B236" s="260"/>
      <c r="C236" s="35"/>
      <c r="D236" s="53"/>
      <c r="E236" s="5"/>
      <c r="F236" s="60"/>
      <c r="G236" s="54" t="e">
        <f>VLOOKUP(F236,Foglio1!$F$2:$G$1509,2,FALSE)</f>
        <v>#N/A</v>
      </c>
      <c r="H236" s="56"/>
      <c r="I236" s="4"/>
      <c r="J236" s="4"/>
      <c r="K236" s="4"/>
      <c r="L236" s="4"/>
      <c r="M236" s="24"/>
      <c r="N236" s="24"/>
      <c r="O236" s="14"/>
      <c r="P236" s="14"/>
      <c r="Q236" s="14"/>
      <c r="R236" s="14"/>
      <c r="S236" s="14"/>
      <c r="T236" s="14"/>
      <c r="U236" s="14"/>
      <c r="V236" s="14"/>
      <c r="W236" s="24"/>
      <c r="X236" s="14"/>
      <c r="Y236" s="15"/>
      <c r="Z236" s="15"/>
      <c r="AA236" s="55">
        <f t="shared" si="25"/>
        <v>0</v>
      </c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55">
        <f t="shared" si="26"/>
        <v>0</v>
      </c>
      <c r="AN236" s="55">
        <f t="shared" si="27"/>
        <v>0</v>
      </c>
      <c r="AO236" s="55">
        <f t="shared" si="28"/>
        <v>0</v>
      </c>
      <c r="AP236" s="84" t="str">
        <f t="shared" si="29"/>
        <v/>
      </c>
      <c r="AQ236" s="59" t="b">
        <f t="shared" si="30"/>
        <v>0</v>
      </c>
      <c r="AR236" s="59" t="b">
        <f t="shared" si="31"/>
        <v>0</v>
      </c>
      <c r="AS236" s="34" t="str">
        <f t="shared" si="32"/>
        <v/>
      </c>
    </row>
    <row r="237" spans="2:45">
      <c r="B237" s="260"/>
      <c r="C237" s="35"/>
      <c r="D237" s="53"/>
      <c r="E237" s="5"/>
      <c r="F237" s="60"/>
      <c r="G237" s="54" t="e">
        <f>VLOOKUP(F237,Foglio1!$F$2:$G$1509,2,FALSE)</f>
        <v>#N/A</v>
      </c>
      <c r="H237" s="56"/>
      <c r="I237" s="4"/>
      <c r="J237" s="4"/>
      <c r="K237" s="4"/>
      <c r="L237" s="4"/>
      <c r="M237" s="24"/>
      <c r="N237" s="24"/>
      <c r="O237" s="14"/>
      <c r="P237" s="14"/>
      <c r="Q237" s="14"/>
      <c r="R237" s="14"/>
      <c r="S237" s="14"/>
      <c r="T237" s="14"/>
      <c r="U237" s="14"/>
      <c r="V237" s="14"/>
      <c r="W237" s="24"/>
      <c r="X237" s="14"/>
      <c r="Y237" s="15"/>
      <c r="Z237" s="15"/>
      <c r="AA237" s="55">
        <f t="shared" si="25"/>
        <v>0</v>
      </c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55">
        <f t="shared" si="26"/>
        <v>0</v>
      </c>
      <c r="AN237" s="55">
        <f t="shared" si="27"/>
        <v>0</v>
      </c>
      <c r="AO237" s="55">
        <f t="shared" si="28"/>
        <v>0</v>
      </c>
      <c r="AP237" s="84" t="str">
        <f t="shared" si="29"/>
        <v/>
      </c>
      <c r="AQ237" s="59" t="b">
        <f t="shared" si="30"/>
        <v>0</v>
      </c>
      <c r="AR237" s="59" t="b">
        <f t="shared" si="31"/>
        <v>0</v>
      </c>
      <c r="AS237" s="34" t="str">
        <f t="shared" si="32"/>
        <v/>
      </c>
    </row>
    <row r="238" spans="2:45">
      <c r="B238" s="260"/>
      <c r="C238" s="35"/>
      <c r="D238" s="53"/>
      <c r="E238" s="5"/>
      <c r="F238" s="60"/>
      <c r="G238" s="54" t="e">
        <f>VLOOKUP(F238,Foglio1!$F$2:$G$1509,2,FALSE)</f>
        <v>#N/A</v>
      </c>
      <c r="H238" s="56"/>
      <c r="I238" s="4"/>
      <c r="J238" s="4"/>
      <c r="K238" s="4"/>
      <c r="L238" s="4"/>
      <c r="M238" s="24"/>
      <c r="N238" s="24"/>
      <c r="O238" s="14"/>
      <c r="P238" s="14"/>
      <c r="Q238" s="14"/>
      <c r="R238" s="14"/>
      <c r="S238" s="14"/>
      <c r="T238" s="14"/>
      <c r="U238" s="14"/>
      <c r="V238" s="14"/>
      <c r="W238" s="24"/>
      <c r="X238" s="14"/>
      <c r="Y238" s="15"/>
      <c r="Z238" s="15"/>
      <c r="AA238" s="55">
        <f t="shared" si="25"/>
        <v>0</v>
      </c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55">
        <f t="shared" si="26"/>
        <v>0</v>
      </c>
      <c r="AN238" s="55">
        <f t="shared" si="27"/>
        <v>0</v>
      </c>
      <c r="AO238" s="55">
        <f t="shared" si="28"/>
        <v>0</v>
      </c>
      <c r="AP238" s="84" t="str">
        <f t="shared" si="29"/>
        <v/>
      </c>
      <c r="AQ238" s="59" t="b">
        <f t="shared" si="30"/>
        <v>0</v>
      </c>
      <c r="AR238" s="59" t="b">
        <f t="shared" si="31"/>
        <v>0</v>
      </c>
      <c r="AS238" s="34" t="str">
        <f t="shared" si="32"/>
        <v/>
      </c>
    </row>
    <row r="239" spans="2:45">
      <c r="B239" s="260"/>
      <c r="C239" s="35"/>
      <c r="D239" s="53"/>
      <c r="E239" s="5"/>
      <c r="F239" s="60"/>
      <c r="G239" s="54" t="e">
        <f>VLOOKUP(F239,Foglio1!$F$2:$G$1509,2,FALSE)</f>
        <v>#N/A</v>
      </c>
      <c r="H239" s="56"/>
      <c r="I239" s="4"/>
      <c r="J239" s="4"/>
      <c r="K239" s="4"/>
      <c r="L239" s="4"/>
      <c r="M239" s="24"/>
      <c r="N239" s="24"/>
      <c r="O239" s="14"/>
      <c r="P239" s="14"/>
      <c r="Q239" s="14"/>
      <c r="R239" s="14"/>
      <c r="S239" s="14"/>
      <c r="T239" s="14"/>
      <c r="U239" s="14"/>
      <c r="V239" s="14"/>
      <c r="W239" s="24"/>
      <c r="X239" s="14"/>
      <c r="Y239" s="15"/>
      <c r="Z239" s="15"/>
      <c r="AA239" s="55">
        <f t="shared" si="25"/>
        <v>0</v>
      </c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55">
        <f t="shared" si="26"/>
        <v>0</v>
      </c>
      <c r="AN239" s="55">
        <f t="shared" si="27"/>
        <v>0</v>
      </c>
      <c r="AO239" s="55">
        <f t="shared" si="28"/>
        <v>0</v>
      </c>
      <c r="AP239" s="84" t="str">
        <f t="shared" si="29"/>
        <v/>
      </c>
      <c r="AQ239" s="59" t="b">
        <f t="shared" si="30"/>
        <v>0</v>
      </c>
      <c r="AR239" s="59" t="b">
        <f t="shared" si="31"/>
        <v>0</v>
      </c>
      <c r="AS239" s="34" t="str">
        <f t="shared" si="32"/>
        <v/>
      </c>
    </row>
    <row r="240" spans="2:45">
      <c r="B240" s="260"/>
      <c r="C240" s="35"/>
      <c r="D240" s="53"/>
      <c r="E240" s="5"/>
      <c r="F240" s="60"/>
      <c r="G240" s="54" t="e">
        <f>VLOOKUP(F240,Foglio1!$F$2:$G$1509,2,FALSE)</f>
        <v>#N/A</v>
      </c>
      <c r="H240" s="56"/>
      <c r="I240" s="4"/>
      <c r="J240" s="4"/>
      <c r="K240" s="4"/>
      <c r="L240" s="4"/>
      <c r="M240" s="24"/>
      <c r="N240" s="24"/>
      <c r="O240" s="14"/>
      <c r="P240" s="14"/>
      <c r="Q240" s="14"/>
      <c r="R240" s="14"/>
      <c r="S240" s="14"/>
      <c r="T240" s="14"/>
      <c r="U240" s="14"/>
      <c r="V240" s="14"/>
      <c r="W240" s="24"/>
      <c r="X240" s="14"/>
      <c r="Y240" s="15"/>
      <c r="Z240" s="15"/>
      <c r="AA240" s="55">
        <f t="shared" si="25"/>
        <v>0</v>
      </c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55">
        <f t="shared" si="26"/>
        <v>0</v>
      </c>
      <c r="AN240" s="55">
        <f t="shared" si="27"/>
        <v>0</v>
      </c>
      <c r="AO240" s="55">
        <f t="shared" si="28"/>
        <v>0</v>
      </c>
      <c r="AP240" s="84" t="str">
        <f t="shared" si="29"/>
        <v/>
      </c>
      <c r="AQ240" s="59" t="b">
        <f t="shared" si="30"/>
        <v>0</v>
      </c>
      <c r="AR240" s="59" t="b">
        <f t="shared" si="31"/>
        <v>0</v>
      </c>
      <c r="AS240" s="34" t="str">
        <f t="shared" si="32"/>
        <v/>
      </c>
    </row>
    <row r="241" spans="2:45">
      <c r="B241" s="260"/>
      <c r="C241" s="35"/>
      <c r="D241" s="53"/>
      <c r="E241" s="5"/>
      <c r="F241" s="60"/>
      <c r="G241" s="54" t="e">
        <f>VLOOKUP(F241,Foglio1!$F$2:$G$1509,2,FALSE)</f>
        <v>#N/A</v>
      </c>
      <c r="H241" s="56"/>
      <c r="I241" s="4"/>
      <c r="J241" s="4"/>
      <c r="K241" s="4"/>
      <c r="L241" s="4"/>
      <c r="M241" s="24"/>
      <c r="N241" s="24"/>
      <c r="O241" s="14"/>
      <c r="P241" s="14"/>
      <c r="Q241" s="14"/>
      <c r="R241" s="14"/>
      <c r="S241" s="14"/>
      <c r="T241" s="14"/>
      <c r="U241" s="14"/>
      <c r="V241" s="14"/>
      <c r="W241" s="24"/>
      <c r="X241" s="14"/>
      <c r="Y241" s="15"/>
      <c r="Z241" s="15"/>
      <c r="AA241" s="55">
        <f t="shared" si="25"/>
        <v>0</v>
      </c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55">
        <f t="shared" si="26"/>
        <v>0</v>
      </c>
      <c r="AN241" s="55">
        <f t="shared" si="27"/>
        <v>0</v>
      </c>
      <c r="AO241" s="55">
        <f t="shared" si="28"/>
        <v>0</v>
      </c>
      <c r="AP241" s="84" t="str">
        <f t="shared" si="29"/>
        <v/>
      </c>
      <c r="AQ241" s="59" t="b">
        <f t="shared" si="30"/>
        <v>0</v>
      </c>
      <c r="AR241" s="59" t="b">
        <f t="shared" si="31"/>
        <v>0</v>
      </c>
      <c r="AS241" s="34" t="str">
        <f t="shared" si="32"/>
        <v/>
      </c>
    </row>
    <row r="242" spans="2:45">
      <c r="B242" s="260"/>
      <c r="C242" s="35"/>
      <c r="D242" s="53"/>
      <c r="E242" s="5"/>
      <c r="F242" s="60"/>
      <c r="G242" s="54" t="e">
        <f>VLOOKUP(F242,Foglio1!$F$2:$G$1509,2,FALSE)</f>
        <v>#N/A</v>
      </c>
      <c r="H242" s="56"/>
      <c r="I242" s="4"/>
      <c r="J242" s="4"/>
      <c r="K242" s="4"/>
      <c r="L242" s="4"/>
      <c r="M242" s="24"/>
      <c r="N242" s="24"/>
      <c r="O242" s="14"/>
      <c r="P242" s="14"/>
      <c r="Q242" s="14"/>
      <c r="R242" s="14"/>
      <c r="S242" s="14"/>
      <c r="T242" s="14"/>
      <c r="U242" s="14"/>
      <c r="V242" s="14"/>
      <c r="W242" s="24"/>
      <c r="X242" s="14"/>
      <c r="Y242" s="15"/>
      <c r="Z242" s="15"/>
      <c r="AA242" s="55">
        <f t="shared" si="25"/>
        <v>0</v>
      </c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55">
        <f t="shared" si="26"/>
        <v>0</v>
      </c>
      <c r="AN242" s="55">
        <f t="shared" si="27"/>
        <v>0</v>
      </c>
      <c r="AO242" s="55">
        <f t="shared" si="28"/>
        <v>0</v>
      </c>
      <c r="AP242" s="84" t="str">
        <f t="shared" si="29"/>
        <v/>
      </c>
      <c r="AQ242" s="59" t="b">
        <f t="shared" si="30"/>
        <v>0</v>
      </c>
      <c r="AR242" s="59" t="b">
        <f t="shared" si="31"/>
        <v>0</v>
      </c>
      <c r="AS242" s="34" t="str">
        <f t="shared" si="32"/>
        <v/>
      </c>
    </row>
    <row r="243" spans="2:45">
      <c r="B243" s="260"/>
      <c r="C243" s="35"/>
      <c r="D243" s="53"/>
      <c r="E243" s="5"/>
      <c r="F243" s="60"/>
      <c r="G243" s="54" t="e">
        <f>VLOOKUP(F243,Foglio1!$F$2:$G$1509,2,FALSE)</f>
        <v>#N/A</v>
      </c>
      <c r="H243" s="56"/>
      <c r="I243" s="4"/>
      <c r="J243" s="4"/>
      <c r="K243" s="4"/>
      <c r="L243" s="4"/>
      <c r="M243" s="24"/>
      <c r="N243" s="24"/>
      <c r="O243" s="14"/>
      <c r="P243" s="14"/>
      <c r="Q243" s="14"/>
      <c r="R243" s="14"/>
      <c r="S243" s="14"/>
      <c r="T243" s="14"/>
      <c r="U243" s="14"/>
      <c r="V243" s="14"/>
      <c r="W243" s="24"/>
      <c r="X243" s="14"/>
      <c r="Y243" s="15"/>
      <c r="Z243" s="15"/>
      <c r="AA243" s="55">
        <f t="shared" si="25"/>
        <v>0</v>
      </c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55">
        <f t="shared" si="26"/>
        <v>0</v>
      </c>
      <c r="AN243" s="55">
        <f t="shared" si="27"/>
        <v>0</v>
      </c>
      <c r="AO243" s="55">
        <f t="shared" si="28"/>
        <v>0</v>
      </c>
      <c r="AP243" s="84" t="str">
        <f t="shared" si="29"/>
        <v/>
      </c>
      <c r="AQ243" s="59" t="b">
        <f t="shared" si="30"/>
        <v>0</v>
      </c>
      <c r="AR243" s="59" t="b">
        <f t="shared" si="31"/>
        <v>0</v>
      </c>
      <c r="AS243" s="34" t="str">
        <f t="shared" si="32"/>
        <v/>
      </c>
    </row>
    <row r="244" spans="2:45">
      <c r="B244" s="260"/>
      <c r="C244" s="35"/>
      <c r="D244" s="53"/>
      <c r="E244" s="5"/>
      <c r="F244" s="60"/>
      <c r="G244" s="54" t="e">
        <f>VLOOKUP(F244,Foglio1!$F$2:$G$1509,2,FALSE)</f>
        <v>#N/A</v>
      </c>
      <c r="H244" s="56"/>
      <c r="I244" s="4"/>
      <c r="J244" s="4"/>
      <c r="K244" s="4"/>
      <c r="L244" s="4"/>
      <c r="M244" s="24"/>
      <c r="N244" s="24"/>
      <c r="O244" s="14"/>
      <c r="P244" s="14"/>
      <c r="Q244" s="14"/>
      <c r="R244" s="14"/>
      <c r="S244" s="14"/>
      <c r="T244" s="14"/>
      <c r="U244" s="14"/>
      <c r="V244" s="14"/>
      <c r="W244" s="24"/>
      <c r="X244" s="14"/>
      <c r="Y244" s="15"/>
      <c r="Z244" s="15"/>
      <c r="AA244" s="55">
        <f t="shared" si="25"/>
        <v>0</v>
      </c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55">
        <f t="shared" si="26"/>
        <v>0</v>
      </c>
      <c r="AN244" s="55">
        <f t="shared" si="27"/>
        <v>0</v>
      </c>
      <c r="AO244" s="55">
        <f t="shared" si="28"/>
        <v>0</v>
      </c>
      <c r="AP244" s="84" t="str">
        <f t="shared" si="29"/>
        <v/>
      </c>
      <c r="AQ244" s="59" t="b">
        <f t="shared" si="30"/>
        <v>0</v>
      </c>
      <c r="AR244" s="59" t="b">
        <f t="shared" si="31"/>
        <v>0</v>
      </c>
      <c r="AS244" s="34" t="str">
        <f t="shared" si="32"/>
        <v/>
      </c>
    </row>
    <row r="245" spans="2:45">
      <c r="B245" s="260"/>
      <c r="C245" s="35"/>
      <c r="D245" s="53"/>
      <c r="E245" s="5"/>
      <c r="F245" s="60"/>
      <c r="G245" s="54" t="e">
        <f>VLOOKUP(F245,Foglio1!$F$2:$G$1509,2,FALSE)</f>
        <v>#N/A</v>
      </c>
      <c r="H245" s="56"/>
      <c r="I245" s="4"/>
      <c r="J245" s="4"/>
      <c r="K245" s="4"/>
      <c r="L245" s="4"/>
      <c r="M245" s="24"/>
      <c r="N245" s="24"/>
      <c r="O245" s="14"/>
      <c r="P245" s="14"/>
      <c r="Q245" s="14"/>
      <c r="R245" s="14"/>
      <c r="S245" s="14"/>
      <c r="T245" s="14"/>
      <c r="U245" s="14"/>
      <c r="V245" s="14"/>
      <c r="W245" s="24"/>
      <c r="X245" s="14"/>
      <c r="Y245" s="15"/>
      <c r="Z245" s="15"/>
      <c r="AA245" s="55">
        <f t="shared" si="25"/>
        <v>0</v>
      </c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55">
        <f t="shared" si="26"/>
        <v>0</v>
      </c>
      <c r="AN245" s="55">
        <f t="shared" si="27"/>
        <v>0</v>
      </c>
      <c r="AO245" s="55">
        <f t="shared" si="28"/>
        <v>0</v>
      </c>
      <c r="AP245" s="84" t="str">
        <f t="shared" si="29"/>
        <v/>
      </c>
      <c r="AQ245" s="59" t="b">
        <f t="shared" si="30"/>
        <v>0</v>
      </c>
      <c r="AR245" s="59" t="b">
        <f t="shared" si="31"/>
        <v>0</v>
      </c>
      <c r="AS245" s="34" t="str">
        <f t="shared" si="32"/>
        <v/>
      </c>
    </row>
    <row r="246" spans="2:45">
      <c r="B246" s="260"/>
      <c r="C246" s="35"/>
      <c r="D246" s="53"/>
      <c r="E246" s="5"/>
      <c r="F246" s="60"/>
      <c r="G246" s="54" t="e">
        <f>VLOOKUP(F246,Foglio1!$F$2:$G$1509,2,FALSE)</f>
        <v>#N/A</v>
      </c>
      <c r="H246" s="56"/>
      <c r="I246" s="4"/>
      <c r="J246" s="4"/>
      <c r="K246" s="4"/>
      <c r="L246" s="4"/>
      <c r="M246" s="24"/>
      <c r="N246" s="24"/>
      <c r="O246" s="14"/>
      <c r="P246" s="14"/>
      <c r="Q246" s="14"/>
      <c r="R246" s="14"/>
      <c r="S246" s="14"/>
      <c r="T246" s="14"/>
      <c r="U246" s="14"/>
      <c r="V246" s="14"/>
      <c r="W246" s="24"/>
      <c r="X246" s="14"/>
      <c r="Y246" s="15"/>
      <c r="Z246" s="15"/>
      <c r="AA246" s="55">
        <f t="shared" si="25"/>
        <v>0</v>
      </c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55">
        <f t="shared" si="26"/>
        <v>0</v>
      </c>
      <c r="AN246" s="55">
        <f t="shared" si="27"/>
        <v>0</v>
      </c>
      <c r="AO246" s="55">
        <f t="shared" si="28"/>
        <v>0</v>
      </c>
      <c r="AP246" s="84" t="str">
        <f t="shared" si="29"/>
        <v/>
      </c>
      <c r="AQ246" s="59" t="b">
        <f t="shared" si="30"/>
        <v>0</v>
      </c>
      <c r="AR246" s="59" t="b">
        <f t="shared" si="31"/>
        <v>0</v>
      </c>
      <c r="AS246" s="34" t="str">
        <f t="shared" si="32"/>
        <v/>
      </c>
    </row>
    <row r="247" spans="2:45">
      <c r="B247" s="260"/>
      <c r="C247" s="35"/>
      <c r="D247" s="53"/>
      <c r="E247" s="5"/>
      <c r="F247" s="60"/>
      <c r="G247" s="54" t="e">
        <f>VLOOKUP(F247,Foglio1!$F$2:$G$1509,2,FALSE)</f>
        <v>#N/A</v>
      </c>
      <c r="H247" s="56"/>
      <c r="I247" s="4"/>
      <c r="J247" s="4"/>
      <c r="K247" s="4"/>
      <c r="L247" s="4"/>
      <c r="M247" s="24"/>
      <c r="N247" s="24"/>
      <c r="O247" s="14"/>
      <c r="P247" s="14"/>
      <c r="Q247" s="14"/>
      <c r="R247" s="14"/>
      <c r="S247" s="14"/>
      <c r="T247" s="14"/>
      <c r="U247" s="14"/>
      <c r="V247" s="14"/>
      <c r="W247" s="24"/>
      <c r="X247" s="14"/>
      <c r="Y247" s="15"/>
      <c r="Z247" s="15"/>
      <c r="AA247" s="55">
        <f t="shared" si="25"/>
        <v>0</v>
      </c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55">
        <f t="shared" si="26"/>
        <v>0</v>
      </c>
      <c r="AN247" s="55">
        <f t="shared" si="27"/>
        <v>0</v>
      </c>
      <c r="AO247" s="55">
        <f t="shared" si="28"/>
        <v>0</v>
      </c>
      <c r="AP247" s="84" t="str">
        <f t="shared" si="29"/>
        <v/>
      </c>
      <c r="AQ247" s="59" t="b">
        <f t="shared" si="30"/>
        <v>0</v>
      </c>
      <c r="AR247" s="59" t="b">
        <f t="shared" si="31"/>
        <v>0</v>
      </c>
      <c r="AS247" s="34" t="str">
        <f t="shared" si="32"/>
        <v/>
      </c>
    </row>
    <row r="248" spans="2:45">
      <c r="B248" s="260"/>
      <c r="C248" s="35"/>
      <c r="D248" s="53"/>
      <c r="E248" s="5"/>
      <c r="F248" s="60"/>
      <c r="G248" s="54" t="e">
        <f>VLOOKUP(F248,Foglio1!$F$2:$G$1509,2,FALSE)</f>
        <v>#N/A</v>
      </c>
      <c r="H248" s="56"/>
      <c r="I248" s="4"/>
      <c r="J248" s="4"/>
      <c r="K248" s="4"/>
      <c r="L248" s="4"/>
      <c r="M248" s="24"/>
      <c r="N248" s="24"/>
      <c r="O248" s="14"/>
      <c r="P248" s="14"/>
      <c r="Q248" s="14"/>
      <c r="R248" s="14"/>
      <c r="S248" s="14"/>
      <c r="T248" s="14"/>
      <c r="U248" s="14"/>
      <c r="V248" s="14"/>
      <c r="W248" s="24"/>
      <c r="X248" s="14"/>
      <c r="Y248" s="15"/>
      <c r="Z248" s="15"/>
      <c r="AA248" s="55">
        <f t="shared" si="25"/>
        <v>0</v>
      </c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55">
        <f t="shared" si="26"/>
        <v>0</v>
      </c>
      <c r="AN248" s="55">
        <f t="shared" si="27"/>
        <v>0</v>
      </c>
      <c r="AO248" s="55">
        <f t="shared" si="28"/>
        <v>0</v>
      </c>
      <c r="AP248" s="84" t="str">
        <f t="shared" si="29"/>
        <v/>
      </c>
      <c r="AQ248" s="59" t="b">
        <f t="shared" si="30"/>
        <v>0</v>
      </c>
      <c r="AR248" s="59" t="b">
        <f t="shared" si="31"/>
        <v>0</v>
      </c>
      <c r="AS248" s="34" t="str">
        <f t="shared" si="32"/>
        <v/>
      </c>
    </row>
    <row r="249" spans="2:45">
      <c r="B249" s="260"/>
      <c r="C249" s="35"/>
      <c r="D249" s="53"/>
      <c r="E249" s="5"/>
      <c r="F249" s="60"/>
      <c r="G249" s="54" t="e">
        <f>VLOOKUP(F249,Foglio1!$F$2:$G$1509,2,FALSE)</f>
        <v>#N/A</v>
      </c>
      <c r="H249" s="56"/>
      <c r="I249" s="4"/>
      <c r="J249" s="4"/>
      <c r="K249" s="4"/>
      <c r="L249" s="4"/>
      <c r="M249" s="24"/>
      <c r="N249" s="24"/>
      <c r="O249" s="14"/>
      <c r="P249" s="14"/>
      <c r="Q249" s="14"/>
      <c r="R249" s="14"/>
      <c r="S249" s="14"/>
      <c r="T249" s="14"/>
      <c r="U249" s="14"/>
      <c r="V249" s="14"/>
      <c r="W249" s="24"/>
      <c r="X249" s="14"/>
      <c r="Y249" s="15"/>
      <c r="Z249" s="15"/>
      <c r="AA249" s="55">
        <f t="shared" si="25"/>
        <v>0</v>
      </c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55">
        <f t="shared" si="26"/>
        <v>0</v>
      </c>
      <c r="AN249" s="55">
        <f t="shared" si="27"/>
        <v>0</v>
      </c>
      <c r="AO249" s="55">
        <f t="shared" si="28"/>
        <v>0</v>
      </c>
      <c r="AP249" s="84" t="str">
        <f t="shared" si="29"/>
        <v/>
      </c>
      <c r="AQ249" s="59" t="b">
        <f t="shared" si="30"/>
        <v>0</v>
      </c>
      <c r="AR249" s="59" t="b">
        <f t="shared" si="31"/>
        <v>0</v>
      </c>
      <c r="AS249" s="34" t="str">
        <f t="shared" si="32"/>
        <v/>
      </c>
    </row>
    <row r="250" spans="2:45">
      <c r="B250" s="260"/>
      <c r="C250" s="35"/>
      <c r="D250" s="53"/>
      <c r="E250" s="5"/>
      <c r="F250" s="60"/>
      <c r="G250" s="54" t="e">
        <f>VLOOKUP(F250,Foglio1!$F$2:$G$1509,2,FALSE)</f>
        <v>#N/A</v>
      </c>
      <c r="H250" s="56"/>
      <c r="I250" s="4"/>
      <c r="J250" s="4"/>
      <c r="K250" s="4"/>
      <c r="L250" s="4"/>
      <c r="M250" s="24"/>
      <c r="N250" s="24"/>
      <c r="O250" s="14"/>
      <c r="P250" s="14"/>
      <c r="Q250" s="14"/>
      <c r="R250" s="14"/>
      <c r="S250" s="14"/>
      <c r="T250" s="14"/>
      <c r="U250" s="14"/>
      <c r="V250" s="14"/>
      <c r="W250" s="24"/>
      <c r="X250" s="14"/>
      <c r="Y250" s="15"/>
      <c r="Z250" s="15"/>
      <c r="AA250" s="55">
        <f t="shared" si="25"/>
        <v>0</v>
      </c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55">
        <f t="shared" si="26"/>
        <v>0</v>
      </c>
      <c r="AN250" s="55">
        <f t="shared" si="27"/>
        <v>0</v>
      </c>
      <c r="AO250" s="55">
        <f t="shared" si="28"/>
        <v>0</v>
      </c>
      <c r="AP250" s="84" t="str">
        <f t="shared" si="29"/>
        <v/>
      </c>
      <c r="AQ250" s="59" t="b">
        <f t="shared" si="30"/>
        <v>0</v>
      </c>
      <c r="AR250" s="59" t="b">
        <f t="shared" si="31"/>
        <v>0</v>
      </c>
      <c r="AS250" s="34" t="str">
        <f t="shared" si="32"/>
        <v/>
      </c>
    </row>
    <row r="251" spans="2:45">
      <c r="B251" s="260"/>
      <c r="C251" s="35"/>
      <c r="D251" s="53"/>
      <c r="E251" s="5"/>
      <c r="F251" s="60"/>
      <c r="G251" s="54" t="e">
        <f>VLOOKUP(F251,Foglio1!$F$2:$G$1509,2,FALSE)</f>
        <v>#N/A</v>
      </c>
      <c r="H251" s="56"/>
      <c r="I251" s="4"/>
      <c r="J251" s="4"/>
      <c r="K251" s="4"/>
      <c r="L251" s="4"/>
      <c r="M251" s="24"/>
      <c r="N251" s="24"/>
      <c r="O251" s="14"/>
      <c r="P251" s="14"/>
      <c r="Q251" s="14"/>
      <c r="R251" s="14"/>
      <c r="S251" s="14"/>
      <c r="T251" s="14"/>
      <c r="U251" s="14"/>
      <c r="V251" s="14"/>
      <c r="W251" s="24"/>
      <c r="X251" s="14"/>
      <c r="Y251" s="15"/>
      <c r="Z251" s="15"/>
      <c r="AA251" s="55">
        <f t="shared" si="25"/>
        <v>0</v>
      </c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55">
        <f t="shared" si="26"/>
        <v>0</v>
      </c>
      <c r="AN251" s="55">
        <f t="shared" si="27"/>
        <v>0</v>
      </c>
      <c r="AO251" s="55">
        <f t="shared" si="28"/>
        <v>0</v>
      </c>
      <c r="AP251" s="84" t="str">
        <f t="shared" si="29"/>
        <v/>
      </c>
      <c r="AQ251" s="59" t="b">
        <f t="shared" si="30"/>
        <v>0</v>
      </c>
      <c r="AR251" s="59" t="b">
        <f t="shared" si="31"/>
        <v>0</v>
      </c>
      <c r="AS251" s="34" t="str">
        <f t="shared" si="32"/>
        <v/>
      </c>
    </row>
    <row r="252" spans="2:45">
      <c r="B252" s="260"/>
      <c r="C252" s="35"/>
      <c r="D252" s="53"/>
      <c r="E252" s="5"/>
      <c r="F252" s="60"/>
      <c r="G252" s="54" t="e">
        <f>VLOOKUP(F252,Foglio1!$F$2:$G$1509,2,FALSE)</f>
        <v>#N/A</v>
      </c>
      <c r="H252" s="56"/>
      <c r="I252" s="4"/>
      <c r="J252" s="4"/>
      <c r="K252" s="4"/>
      <c r="L252" s="4"/>
      <c r="M252" s="24"/>
      <c r="N252" s="24"/>
      <c r="O252" s="14"/>
      <c r="P252" s="14"/>
      <c r="Q252" s="14"/>
      <c r="R252" s="14"/>
      <c r="S252" s="14"/>
      <c r="T252" s="14"/>
      <c r="U252" s="14"/>
      <c r="V252" s="14"/>
      <c r="W252" s="24"/>
      <c r="X252" s="14"/>
      <c r="Y252" s="15"/>
      <c r="Z252" s="15"/>
      <c r="AA252" s="55">
        <f t="shared" si="25"/>
        <v>0</v>
      </c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55">
        <f t="shared" si="26"/>
        <v>0</v>
      </c>
      <c r="AN252" s="55">
        <f t="shared" si="27"/>
        <v>0</v>
      </c>
      <c r="AO252" s="55">
        <f t="shared" si="28"/>
        <v>0</v>
      </c>
      <c r="AP252" s="84" t="str">
        <f t="shared" si="29"/>
        <v/>
      </c>
      <c r="AQ252" s="59" t="b">
        <f t="shared" si="30"/>
        <v>0</v>
      </c>
      <c r="AR252" s="59" t="b">
        <f t="shared" si="31"/>
        <v>0</v>
      </c>
      <c r="AS252" s="34" t="str">
        <f t="shared" si="32"/>
        <v/>
      </c>
    </row>
    <row r="253" spans="2:45">
      <c r="B253" s="260"/>
      <c r="C253" s="35"/>
      <c r="D253" s="53"/>
      <c r="E253" s="5"/>
      <c r="F253" s="60"/>
      <c r="G253" s="54" t="e">
        <f>VLOOKUP(F253,Foglio1!$F$2:$G$1509,2,FALSE)</f>
        <v>#N/A</v>
      </c>
      <c r="H253" s="56"/>
      <c r="I253" s="4"/>
      <c r="J253" s="4"/>
      <c r="K253" s="4"/>
      <c r="L253" s="4"/>
      <c r="M253" s="24"/>
      <c r="N253" s="24"/>
      <c r="O253" s="14"/>
      <c r="P253" s="14"/>
      <c r="Q253" s="14"/>
      <c r="R253" s="14"/>
      <c r="S253" s="14"/>
      <c r="T253" s="14"/>
      <c r="U253" s="14"/>
      <c r="V253" s="14"/>
      <c r="W253" s="24"/>
      <c r="X253" s="14"/>
      <c r="Y253" s="15"/>
      <c r="Z253" s="15"/>
      <c r="AA253" s="55">
        <f t="shared" si="25"/>
        <v>0</v>
      </c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55">
        <f t="shared" si="26"/>
        <v>0</v>
      </c>
      <c r="AN253" s="55">
        <f t="shared" si="27"/>
        <v>0</v>
      </c>
      <c r="AO253" s="55">
        <f t="shared" si="28"/>
        <v>0</v>
      </c>
      <c r="AP253" s="84" t="str">
        <f t="shared" si="29"/>
        <v/>
      </c>
      <c r="AQ253" s="59" t="b">
        <f t="shared" si="30"/>
        <v>0</v>
      </c>
      <c r="AR253" s="59" t="b">
        <f t="shared" si="31"/>
        <v>0</v>
      </c>
      <c r="AS253" s="34" t="str">
        <f t="shared" si="32"/>
        <v/>
      </c>
    </row>
    <row r="254" spans="2:45">
      <c r="B254" s="260"/>
      <c r="C254" s="35"/>
      <c r="D254" s="53"/>
      <c r="E254" s="5"/>
      <c r="F254" s="60"/>
      <c r="G254" s="54" t="e">
        <f>VLOOKUP(F254,Foglio1!$F$2:$G$1509,2,FALSE)</f>
        <v>#N/A</v>
      </c>
      <c r="H254" s="56"/>
      <c r="I254" s="4"/>
      <c r="J254" s="4"/>
      <c r="K254" s="4"/>
      <c r="L254" s="4"/>
      <c r="M254" s="24"/>
      <c r="N254" s="24"/>
      <c r="O254" s="14"/>
      <c r="P254" s="14"/>
      <c r="Q254" s="14"/>
      <c r="R254" s="14"/>
      <c r="S254" s="14"/>
      <c r="T254" s="14"/>
      <c r="U254" s="14"/>
      <c r="V254" s="14"/>
      <c r="W254" s="24"/>
      <c r="X254" s="14"/>
      <c r="Y254" s="15"/>
      <c r="Z254" s="15"/>
      <c r="AA254" s="55">
        <f t="shared" si="25"/>
        <v>0</v>
      </c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55">
        <f t="shared" si="26"/>
        <v>0</v>
      </c>
      <c r="AN254" s="55">
        <f t="shared" si="27"/>
        <v>0</v>
      </c>
      <c r="AO254" s="55">
        <f t="shared" si="28"/>
        <v>0</v>
      </c>
      <c r="AP254" s="84" t="str">
        <f t="shared" si="29"/>
        <v/>
      </c>
      <c r="AQ254" s="59" t="b">
        <f t="shared" si="30"/>
        <v>0</v>
      </c>
      <c r="AR254" s="59" t="b">
        <f t="shared" si="31"/>
        <v>0</v>
      </c>
      <c r="AS254" s="34" t="str">
        <f t="shared" si="32"/>
        <v/>
      </c>
    </row>
    <row r="255" spans="2:45">
      <c r="B255" s="260"/>
      <c r="C255" s="35"/>
      <c r="D255" s="53"/>
      <c r="E255" s="5"/>
      <c r="F255" s="60"/>
      <c r="G255" s="54" t="e">
        <f>VLOOKUP(F255,Foglio1!$F$2:$G$1509,2,FALSE)</f>
        <v>#N/A</v>
      </c>
      <c r="H255" s="56"/>
      <c r="I255" s="4"/>
      <c r="J255" s="4"/>
      <c r="K255" s="4"/>
      <c r="L255" s="4"/>
      <c r="M255" s="24"/>
      <c r="N255" s="24"/>
      <c r="O255" s="14"/>
      <c r="P255" s="14"/>
      <c r="Q255" s="14"/>
      <c r="R255" s="14"/>
      <c r="S255" s="14"/>
      <c r="T255" s="14"/>
      <c r="U255" s="14"/>
      <c r="V255" s="14"/>
      <c r="W255" s="24"/>
      <c r="X255" s="14"/>
      <c r="Y255" s="15"/>
      <c r="Z255" s="15"/>
      <c r="AA255" s="55">
        <f t="shared" si="25"/>
        <v>0</v>
      </c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55">
        <f t="shared" si="26"/>
        <v>0</v>
      </c>
      <c r="AN255" s="55">
        <f t="shared" si="27"/>
        <v>0</v>
      </c>
      <c r="AO255" s="55">
        <f t="shared" si="28"/>
        <v>0</v>
      </c>
      <c r="AP255" s="84" t="str">
        <f t="shared" si="29"/>
        <v/>
      </c>
      <c r="AQ255" s="59" t="b">
        <f t="shared" si="30"/>
        <v>0</v>
      </c>
      <c r="AR255" s="59" t="b">
        <f t="shared" si="31"/>
        <v>0</v>
      </c>
      <c r="AS255" s="34" t="str">
        <f t="shared" si="32"/>
        <v/>
      </c>
    </row>
    <row r="256" spans="2:45">
      <c r="B256" s="260"/>
      <c r="C256" s="35"/>
      <c r="D256" s="53"/>
      <c r="E256" s="5"/>
      <c r="F256" s="60"/>
      <c r="G256" s="54" t="e">
        <f>VLOOKUP(F256,Foglio1!$F$2:$G$1509,2,FALSE)</f>
        <v>#N/A</v>
      </c>
      <c r="H256" s="56"/>
      <c r="I256" s="4"/>
      <c r="J256" s="4"/>
      <c r="K256" s="4"/>
      <c r="L256" s="4"/>
      <c r="M256" s="24"/>
      <c r="N256" s="24"/>
      <c r="O256" s="14"/>
      <c r="P256" s="14"/>
      <c r="Q256" s="14"/>
      <c r="R256" s="14"/>
      <c r="S256" s="14"/>
      <c r="T256" s="14"/>
      <c r="U256" s="14"/>
      <c r="V256" s="14"/>
      <c r="W256" s="24"/>
      <c r="X256" s="14"/>
      <c r="Y256" s="15"/>
      <c r="Z256" s="15"/>
      <c r="AA256" s="55">
        <f t="shared" si="25"/>
        <v>0</v>
      </c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55">
        <f t="shared" si="26"/>
        <v>0</v>
      </c>
      <c r="AN256" s="55">
        <f t="shared" si="27"/>
        <v>0</v>
      </c>
      <c r="AO256" s="55">
        <f t="shared" si="28"/>
        <v>0</v>
      </c>
      <c r="AP256" s="84" t="str">
        <f t="shared" si="29"/>
        <v/>
      </c>
      <c r="AQ256" s="59" t="b">
        <f t="shared" si="30"/>
        <v>0</v>
      </c>
      <c r="AR256" s="59" t="b">
        <f t="shared" si="31"/>
        <v>0</v>
      </c>
      <c r="AS256" s="34" t="str">
        <f t="shared" si="32"/>
        <v/>
      </c>
    </row>
    <row r="257" spans="2:45">
      <c r="B257" s="260"/>
      <c r="C257" s="35"/>
      <c r="D257" s="53"/>
      <c r="E257" s="5"/>
      <c r="F257" s="60"/>
      <c r="G257" s="54" t="e">
        <f>VLOOKUP(F257,Foglio1!$F$2:$G$1509,2,FALSE)</f>
        <v>#N/A</v>
      </c>
      <c r="H257" s="56"/>
      <c r="I257" s="4"/>
      <c r="J257" s="4"/>
      <c r="K257" s="4"/>
      <c r="L257" s="4"/>
      <c r="M257" s="24"/>
      <c r="N257" s="24"/>
      <c r="O257" s="14"/>
      <c r="P257" s="14"/>
      <c r="Q257" s="14"/>
      <c r="R257" s="14"/>
      <c r="S257" s="14"/>
      <c r="T257" s="14"/>
      <c r="U257" s="14"/>
      <c r="V257" s="14"/>
      <c r="W257" s="24"/>
      <c r="X257" s="14"/>
      <c r="Y257" s="15"/>
      <c r="Z257" s="15"/>
      <c r="AA257" s="55">
        <f t="shared" si="25"/>
        <v>0</v>
      </c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55">
        <f t="shared" si="26"/>
        <v>0</v>
      </c>
      <c r="AN257" s="55">
        <f t="shared" si="27"/>
        <v>0</v>
      </c>
      <c r="AO257" s="55">
        <f t="shared" si="28"/>
        <v>0</v>
      </c>
      <c r="AP257" s="84" t="str">
        <f t="shared" si="29"/>
        <v/>
      </c>
      <c r="AQ257" s="59" t="b">
        <f t="shared" si="30"/>
        <v>0</v>
      </c>
      <c r="AR257" s="59" t="b">
        <f t="shared" si="31"/>
        <v>0</v>
      </c>
      <c r="AS257" s="34" t="str">
        <f t="shared" si="32"/>
        <v/>
      </c>
    </row>
    <row r="258" spans="2:45">
      <c r="B258" s="260"/>
      <c r="C258" s="35"/>
      <c r="D258" s="53"/>
      <c r="E258" s="5"/>
      <c r="F258" s="60"/>
      <c r="G258" s="54" t="e">
        <f>VLOOKUP(F258,Foglio1!$F$2:$G$1509,2,FALSE)</f>
        <v>#N/A</v>
      </c>
      <c r="H258" s="56"/>
      <c r="I258" s="4"/>
      <c r="J258" s="4"/>
      <c r="K258" s="4"/>
      <c r="L258" s="4"/>
      <c r="M258" s="24"/>
      <c r="N258" s="24"/>
      <c r="O258" s="14"/>
      <c r="P258" s="14"/>
      <c r="Q258" s="14"/>
      <c r="R258" s="14"/>
      <c r="S258" s="14"/>
      <c r="T258" s="14"/>
      <c r="U258" s="14"/>
      <c r="V258" s="14"/>
      <c r="W258" s="24"/>
      <c r="X258" s="14"/>
      <c r="Y258" s="15"/>
      <c r="Z258" s="15"/>
      <c r="AA258" s="55">
        <f t="shared" si="25"/>
        <v>0</v>
      </c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55">
        <f t="shared" si="26"/>
        <v>0</v>
      </c>
      <c r="AN258" s="55">
        <f t="shared" si="27"/>
        <v>0</v>
      </c>
      <c r="AO258" s="55">
        <f t="shared" si="28"/>
        <v>0</v>
      </c>
      <c r="AP258" s="84" t="str">
        <f t="shared" si="29"/>
        <v/>
      </c>
      <c r="AQ258" s="59" t="b">
        <f t="shared" si="30"/>
        <v>0</v>
      </c>
      <c r="AR258" s="59" t="b">
        <f t="shared" si="31"/>
        <v>0</v>
      </c>
      <c r="AS258" s="34" t="str">
        <f t="shared" si="32"/>
        <v/>
      </c>
    </row>
    <row r="259" spans="2:45">
      <c r="B259" s="260"/>
      <c r="C259" s="35"/>
      <c r="D259" s="53"/>
      <c r="E259" s="5"/>
      <c r="F259" s="60"/>
      <c r="G259" s="54" t="e">
        <f>VLOOKUP(F259,Foglio1!$F$2:$G$1509,2,FALSE)</f>
        <v>#N/A</v>
      </c>
      <c r="H259" s="56"/>
      <c r="I259" s="4"/>
      <c r="J259" s="4"/>
      <c r="K259" s="4"/>
      <c r="L259" s="4"/>
      <c r="M259" s="24"/>
      <c r="N259" s="24"/>
      <c r="O259" s="14"/>
      <c r="P259" s="14"/>
      <c r="Q259" s="14"/>
      <c r="R259" s="14"/>
      <c r="S259" s="14"/>
      <c r="T259" s="14"/>
      <c r="U259" s="14"/>
      <c r="V259" s="14"/>
      <c r="W259" s="24"/>
      <c r="X259" s="14"/>
      <c r="Y259" s="15"/>
      <c r="Z259" s="15"/>
      <c r="AA259" s="55">
        <f t="shared" si="25"/>
        <v>0</v>
      </c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55">
        <f t="shared" si="26"/>
        <v>0</v>
      </c>
      <c r="AN259" s="55">
        <f t="shared" si="27"/>
        <v>0</v>
      </c>
      <c r="AO259" s="55">
        <f t="shared" si="28"/>
        <v>0</v>
      </c>
      <c r="AP259" s="84" t="str">
        <f t="shared" si="29"/>
        <v/>
      </c>
      <c r="AQ259" s="59" t="b">
        <f t="shared" si="30"/>
        <v>0</v>
      </c>
      <c r="AR259" s="59" t="b">
        <f t="shared" si="31"/>
        <v>0</v>
      </c>
      <c r="AS259" s="34" t="str">
        <f t="shared" si="32"/>
        <v/>
      </c>
    </row>
    <row r="260" spans="2:45">
      <c r="B260" s="260"/>
      <c r="C260" s="35"/>
      <c r="D260" s="53"/>
      <c r="E260" s="5"/>
      <c r="F260" s="60"/>
      <c r="G260" s="54" t="e">
        <f>VLOOKUP(F260,Foglio1!$F$2:$G$1509,2,FALSE)</f>
        <v>#N/A</v>
      </c>
      <c r="H260" s="56"/>
      <c r="I260" s="4"/>
      <c r="J260" s="4"/>
      <c r="K260" s="4"/>
      <c r="L260" s="4"/>
      <c r="M260" s="24"/>
      <c r="N260" s="24"/>
      <c r="O260" s="14"/>
      <c r="P260" s="14"/>
      <c r="Q260" s="14"/>
      <c r="R260" s="14"/>
      <c r="S260" s="14"/>
      <c r="T260" s="14"/>
      <c r="U260" s="14"/>
      <c r="V260" s="14"/>
      <c r="W260" s="24"/>
      <c r="X260" s="14"/>
      <c r="Y260" s="15"/>
      <c r="Z260" s="15"/>
      <c r="AA260" s="55">
        <f t="shared" si="25"/>
        <v>0</v>
      </c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55">
        <f t="shared" si="26"/>
        <v>0</v>
      </c>
      <c r="AN260" s="55">
        <f t="shared" si="27"/>
        <v>0</v>
      </c>
      <c r="AO260" s="55">
        <f t="shared" si="28"/>
        <v>0</v>
      </c>
      <c r="AP260" s="84" t="str">
        <f t="shared" si="29"/>
        <v/>
      </c>
      <c r="AQ260" s="59" t="b">
        <f t="shared" si="30"/>
        <v>0</v>
      </c>
      <c r="AR260" s="59" t="b">
        <f t="shared" si="31"/>
        <v>0</v>
      </c>
      <c r="AS260" s="34" t="str">
        <f t="shared" si="32"/>
        <v/>
      </c>
    </row>
    <row r="261" spans="2:45">
      <c r="B261" s="260"/>
      <c r="C261" s="35"/>
      <c r="D261" s="53"/>
      <c r="E261" s="5"/>
      <c r="F261" s="60"/>
      <c r="G261" s="54" t="e">
        <f>VLOOKUP(F261,Foglio1!$F$2:$G$1509,2,FALSE)</f>
        <v>#N/A</v>
      </c>
      <c r="H261" s="56"/>
      <c r="I261" s="4"/>
      <c r="J261" s="4"/>
      <c r="K261" s="4"/>
      <c r="L261" s="4"/>
      <c r="M261" s="24"/>
      <c r="N261" s="24"/>
      <c r="O261" s="14"/>
      <c r="P261" s="14"/>
      <c r="Q261" s="14"/>
      <c r="R261" s="14"/>
      <c r="S261" s="14"/>
      <c r="T261" s="14"/>
      <c r="U261" s="14"/>
      <c r="V261" s="14"/>
      <c r="W261" s="24"/>
      <c r="X261" s="14"/>
      <c r="Y261" s="15"/>
      <c r="Z261" s="15"/>
      <c r="AA261" s="55">
        <f t="shared" si="25"/>
        <v>0</v>
      </c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55">
        <f t="shared" si="26"/>
        <v>0</v>
      </c>
      <c r="AN261" s="55">
        <f t="shared" si="27"/>
        <v>0</v>
      </c>
      <c r="AO261" s="55">
        <f t="shared" si="28"/>
        <v>0</v>
      </c>
      <c r="AP261" s="84" t="str">
        <f t="shared" si="29"/>
        <v/>
      </c>
      <c r="AQ261" s="59" t="b">
        <f t="shared" si="30"/>
        <v>0</v>
      </c>
      <c r="AR261" s="59" t="b">
        <f t="shared" si="31"/>
        <v>0</v>
      </c>
      <c r="AS261" s="34" t="str">
        <f t="shared" si="32"/>
        <v/>
      </c>
    </row>
    <row r="262" spans="2:45">
      <c r="B262" s="260"/>
      <c r="C262" s="35"/>
      <c r="D262" s="53"/>
      <c r="E262" s="5"/>
      <c r="F262" s="60"/>
      <c r="G262" s="54" t="e">
        <f>VLOOKUP(F262,Foglio1!$F$2:$G$1509,2,FALSE)</f>
        <v>#N/A</v>
      </c>
      <c r="H262" s="56"/>
      <c r="I262" s="4"/>
      <c r="J262" s="4"/>
      <c r="K262" s="4"/>
      <c r="L262" s="4"/>
      <c r="M262" s="24"/>
      <c r="N262" s="24"/>
      <c r="O262" s="14"/>
      <c r="P262" s="14"/>
      <c r="Q262" s="14"/>
      <c r="R262" s="14"/>
      <c r="S262" s="14"/>
      <c r="T262" s="14"/>
      <c r="U262" s="14"/>
      <c r="V262" s="14"/>
      <c r="W262" s="24"/>
      <c r="X262" s="14"/>
      <c r="Y262" s="15"/>
      <c r="Z262" s="15"/>
      <c r="AA262" s="55">
        <f t="shared" si="25"/>
        <v>0</v>
      </c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55">
        <f t="shared" si="26"/>
        <v>0</v>
      </c>
      <c r="AN262" s="55">
        <f t="shared" si="27"/>
        <v>0</v>
      </c>
      <c r="AO262" s="55">
        <f t="shared" si="28"/>
        <v>0</v>
      </c>
      <c r="AP262" s="84" t="str">
        <f t="shared" si="29"/>
        <v/>
      </c>
      <c r="AQ262" s="59" t="b">
        <f t="shared" si="30"/>
        <v>0</v>
      </c>
      <c r="AR262" s="59" t="b">
        <f t="shared" si="31"/>
        <v>0</v>
      </c>
      <c r="AS262" s="34" t="str">
        <f t="shared" si="32"/>
        <v/>
      </c>
    </row>
    <row r="263" spans="2:45">
      <c r="B263" s="260"/>
      <c r="C263" s="35"/>
      <c r="D263" s="53"/>
      <c r="E263" s="5"/>
      <c r="F263" s="60"/>
      <c r="G263" s="54" t="e">
        <f>VLOOKUP(F263,Foglio1!$F$2:$G$1509,2,FALSE)</f>
        <v>#N/A</v>
      </c>
      <c r="H263" s="56"/>
      <c r="I263" s="4"/>
      <c r="J263" s="4"/>
      <c r="K263" s="4"/>
      <c r="L263" s="4"/>
      <c r="M263" s="24"/>
      <c r="N263" s="24"/>
      <c r="O263" s="14"/>
      <c r="P263" s="14"/>
      <c r="Q263" s="14"/>
      <c r="R263" s="14"/>
      <c r="S263" s="14"/>
      <c r="T263" s="14"/>
      <c r="U263" s="14"/>
      <c r="V263" s="14"/>
      <c r="W263" s="24"/>
      <c r="X263" s="14"/>
      <c r="Y263" s="15"/>
      <c r="Z263" s="15"/>
      <c r="AA263" s="55">
        <f t="shared" si="25"/>
        <v>0</v>
      </c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55">
        <f t="shared" si="26"/>
        <v>0</v>
      </c>
      <c r="AN263" s="55">
        <f t="shared" si="27"/>
        <v>0</v>
      </c>
      <c r="AO263" s="55">
        <f t="shared" si="28"/>
        <v>0</v>
      </c>
      <c r="AP263" s="84" t="str">
        <f t="shared" si="29"/>
        <v/>
      </c>
      <c r="AQ263" s="59" t="b">
        <f t="shared" si="30"/>
        <v>0</v>
      </c>
      <c r="AR263" s="59" t="b">
        <f t="shared" si="31"/>
        <v>0</v>
      </c>
      <c r="AS263" s="34" t="str">
        <f t="shared" si="32"/>
        <v/>
      </c>
    </row>
    <row r="264" spans="2:45">
      <c r="B264" s="260"/>
      <c r="C264" s="35"/>
      <c r="D264" s="53"/>
      <c r="E264" s="5"/>
      <c r="F264" s="60"/>
      <c r="G264" s="54" t="e">
        <f>VLOOKUP(F264,Foglio1!$F$2:$G$1509,2,FALSE)</f>
        <v>#N/A</v>
      </c>
      <c r="H264" s="56"/>
      <c r="I264" s="4"/>
      <c r="J264" s="4"/>
      <c r="K264" s="4"/>
      <c r="L264" s="4"/>
      <c r="M264" s="24"/>
      <c r="N264" s="24"/>
      <c r="O264" s="14"/>
      <c r="P264" s="14"/>
      <c r="Q264" s="14"/>
      <c r="R264" s="14"/>
      <c r="S264" s="14"/>
      <c r="T264" s="14"/>
      <c r="U264" s="14"/>
      <c r="V264" s="14"/>
      <c r="W264" s="24"/>
      <c r="X264" s="14"/>
      <c r="Y264" s="15"/>
      <c r="Z264" s="15"/>
      <c r="AA264" s="55">
        <f t="shared" ref="AA264:AA451" si="33">SUM(Y264:Z264)</f>
        <v>0</v>
      </c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55">
        <f t="shared" ref="AM264:AM451" si="34">SUM(AA264:AC264)</f>
        <v>0</v>
      </c>
      <c r="AN264" s="55">
        <f t="shared" ref="AN264:AN451" si="35">SUM(AD264:AF264)</f>
        <v>0</v>
      </c>
      <c r="AO264" s="55">
        <f t="shared" ref="AO264:AO451" si="36">SUM(AG264:AK264)</f>
        <v>0</v>
      </c>
      <c r="AP264" s="84" t="str">
        <f t="shared" ref="AP264:AP451" si="37">IF(AND(OR(AQ264=FALSE,AR264=FALSE),OR(COUNTBLANK(A264:F264)&lt;&gt;COLUMNS(A264:F264),COUNTBLANK(H264:Z264)&lt;&gt;COLUMNS(H264:Z264),COUNTBLANK(AB264:AL264)&lt;&gt;COLUMNS(AB264:AL264))),"KO","")</f>
        <v/>
      </c>
      <c r="AQ264" s="59" t="b">
        <f t="shared" ref="AQ264:AQ451" si="38">IF(OR(ISBLANK(B264),ISBLANK(H264),ISBLANK(I264),ISBLANK(M264),ISBLANK(N264),ISBLANK(O264),ISBLANK(R264),ISBLANK(V264),ISBLANK(W264),ISBLANK(Y264),ISBLANK(AB264),ISBLANK(AD264),ISBLANK(AL264)),FALSE,TRUE)</f>
        <v>0</v>
      </c>
      <c r="AR264" s="59" t="b">
        <f t="shared" ref="AR264:AR451" si="39">IF(ISBLANK(B264),IF(OR(ISBLANK(C264),ISBLANK(D264),ISBLANK(E264),ISBLANK(F264),ISBLANK(G264)),FALSE,TRUE),TRUE)</f>
        <v>0</v>
      </c>
      <c r="AS264" s="34" t="str">
        <f t="shared" ref="AS264:AS451" si="40">IF(AND(AP264="KO",OR(COUNTBLANK(A264:F264)&lt;&gt;COLUMNS(A264:F264),COUNTBLANK(H264:Z264)&lt;&gt;COLUMNS(H264:Z264),COUNTBLANK(AB264:AL264)&lt;&gt;COLUMNS(AB264:AL264))),"ATTENZIONE!!! NON TUTTI I CAMPI OBBLIGATORI SONO STATI COMPILATI","")</f>
        <v/>
      </c>
    </row>
    <row r="265" spans="2:45">
      <c r="B265" s="260"/>
      <c r="C265" s="35"/>
      <c r="D265" s="53"/>
      <c r="E265" s="5"/>
      <c r="F265" s="60"/>
      <c r="G265" s="54" t="e">
        <f>VLOOKUP(F265,Foglio1!$F$2:$G$1509,2,FALSE)</f>
        <v>#N/A</v>
      </c>
      <c r="H265" s="56"/>
      <c r="I265" s="4"/>
      <c r="J265" s="4"/>
      <c r="K265" s="4"/>
      <c r="L265" s="4"/>
      <c r="M265" s="24"/>
      <c r="N265" s="24"/>
      <c r="O265" s="14"/>
      <c r="P265" s="14"/>
      <c r="Q265" s="14"/>
      <c r="R265" s="14"/>
      <c r="S265" s="14"/>
      <c r="T265" s="14"/>
      <c r="U265" s="14"/>
      <c r="V265" s="14"/>
      <c r="W265" s="24"/>
      <c r="X265" s="14"/>
      <c r="Y265" s="15"/>
      <c r="Z265" s="15"/>
      <c r="AA265" s="55">
        <f t="shared" si="33"/>
        <v>0</v>
      </c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55">
        <f t="shared" si="34"/>
        <v>0</v>
      </c>
      <c r="AN265" s="55">
        <f t="shared" si="35"/>
        <v>0</v>
      </c>
      <c r="AO265" s="55">
        <f t="shared" si="36"/>
        <v>0</v>
      </c>
      <c r="AP265" s="84" t="str">
        <f t="shared" si="37"/>
        <v/>
      </c>
      <c r="AQ265" s="59" t="b">
        <f t="shared" si="38"/>
        <v>0</v>
      </c>
      <c r="AR265" s="59" t="b">
        <f t="shared" si="39"/>
        <v>0</v>
      </c>
      <c r="AS265" s="34" t="str">
        <f t="shared" si="40"/>
        <v/>
      </c>
    </row>
    <row r="266" spans="2:45">
      <c r="B266" s="260"/>
      <c r="C266" s="35"/>
      <c r="D266" s="53"/>
      <c r="E266" s="5"/>
      <c r="F266" s="60"/>
      <c r="G266" s="54" t="e">
        <f>VLOOKUP(F266,Foglio1!$F$2:$G$1509,2,FALSE)</f>
        <v>#N/A</v>
      </c>
      <c r="H266" s="56"/>
      <c r="I266" s="4"/>
      <c r="J266" s="4"/>
      <c r="K266" s="4"/>
      <c r="L266" s="4"/>
      <c r="M266" s="24"/>
      <c r="N266" s="24"/>
      <c r="O266" s="14"/>
      <c r="P266" s="14"/>
      <c r="Q266" s="14"/>
      <c r="R266" s="14"/>
      <c r="S266" s="14"/>
      <c r="T266" s="14"/>
      <c r="U266" s="14"/>
      <c r="V266" s="14"/>
      <c r="W266" s="24"/>
      <c r="X266" s="14"/>
      <c r="Y266" s="15"/>
      <c r="Z266" s="15"/>
      <c r="AA266" s="55">
        <f t="shared" si="33"/>
        <v>0</v>
      </c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55">
        <f t="shared" si="34"/>
        <v>0</v>
      </c>
      <c r="AN266" s="55">
        <f t="shared" si="35"/>
        <v>0</v>
      </c>
      <c r="AO266" s="55">
        <f t="shared" si="36"/>
        <v>0</v>
      </c>
      <c r="AP266" s="84" t="str">
        <f t="shared" si="37"/>
        <v/>
      </c>
      <c r="AQ266" s="59" t="b">
        <f t="shared" si="38"/>
        <v>0</v>
      </c>
      <c r="AR266" s="59" t="b">
        <f t="shared" si="39"/>
        <v>0</v>
      </c>
      <c r="AS266" s="34" t="str">
        <f t="shared" si="40"/>
        <v/>
      </c>
    </row>
    <row r="267" spans="2:45">
      <c r="B267" s="260"/>
      <c r="C267" s="35"/>
      <c r="D267" s="53"/>
      <c r="E267" s="5"/>
      <c r="F267" s="60"/>
      <c r="G267" s="54" t="e">
        <f>VLOOKUP(F267,Foglio1!$F$2:$G$1509,2,FALSE)</f>
        <v>#N/A</v>
      </c>
      <c r="H267" s="56"/>
      <c r="I267" s="4"/>
      <c r="J267" s="4"/>
      <c r="K267" s="4"/>
      <c r="L267" s="4"/>
      <c r="M267" s="24"/>
      <c r="N267" s="24"/>
      <c r="O267" s="14"/>
      <c r="P267" s="14"/>
      <c r="Q267" s="14"/>
      <c r="R267" s="14"/>
      <c r="S267" s="14"/>
      <c r="T267" s="14"/>
      <c r="U267" s="14"/>
      <c r="V267" s="14"/>
      <c r="W267" s="24"/>
      <c r="X267" s="14"/>
      <c r="Y267" s="15"/>
      <c r="Z267" s="15"/>
      <c r="AA267" s="55">
        <f t="shared" si="33"/>
        <v>0</v>
      </c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55">
        <f t="shared" si="34"/>
        <v>0</v>
      </c>
      <c r="AN267" s="55">
        <f t="shared" si="35"/>
        <v>0</v>
      </c>
      <c r="AO267" s="55">
        <f t="shared" si="36"/>
        <v>0</v>
      </c>
      <c r="AP267" s="84" t="str">
        <f t="shared" si="37"/>
        <v/>
      </c>
      <c r="AQ267" s="59" t="b">
        <f t="shared" si="38"/>
        <v>0</v>
      </c>
      <c r="AR267" s="59" t="b">
        <f t="shared" si="39"/>
        <v>0</v>
      </c>
      <c r="AS267" s="34" t="str">
        <f t="shared" si="40"/>
        <v/>
      </c>
    </row>
    <row r="268" spans="2:45">
      <c r="B268" s="260"/>
      <c r="C268" s="35"/>
      <c r="D268" s="53"/>
      <c r="E268" s="5"/>
      <c r="F268" s="60"/>
      <c r="G268" s="54" t="e">
        <f>VLOOKUP(F268,Foglio1!$F$2:$G$1509,2,FALSE)</f>
        <v>#N/A</v>
      </c>
      <c r="H268" s="56"/>
      <c r="I268" s="4"/>
      <c r="J268" s="4"/>
      <c r="K268" s="4"/>
      <c r="L268" s="4"/>
      <c r="M268" s="24"/>
      <c r="N268" s="24"/>
      <c r="O268" s="14"/>
      <c r="P268" s="14"/>
      <c r="Q268" s="14"/>
      <c r="R268" s="14"/>
      <c r="S268" s="14"/>
      <c r="T268" s="14"/>
      <c r="U268" s="14"/>
      <c r="V268" s="14"/>
      <c r="W268" s="24"/>
      <c r="X268" s="14"/>
      <c r="Y268" s="15"/>
      <c r="Z268" s="15"/>
      <c r="AA268" s="55">
        <f t="shared" si="33"/>
        <v>0</v>
      </c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55">
        <f t="shared" si="34"/>
        <v>0</v>
      </c>
      <c r="AN268" s="55">
        <f t="shared" si="35"/>
        <v>0</v>
      </c>
      <c r="AO268" s="55">
        <f t="shared" si="36"/>
        <v>0</v>
      </c>
      <c r="AP268" s="84" t="str">
        <f t="shared" si="37"/>
        <v/>
      </c>
      <c r="AQ268" s="59" t="b">
        <f t="shared" si="38"/>
        <v>0</v>
      </c>
      <c r="AR268" s="59" t="b">
        <f t="shared" si="39"/>
        <v>0</v>
      </c>
      <c r="AS268" s="34" t="str">
        <f t="shared" si="40"/>
        <v/>
      </c>
    </row>
    <row r="269" spans="2:45">
      <c r="B269" s="260"/>
      <c r="C269" s="35"/>
      <c r="D269" s="53"/>
      <c r="E269" s="5"/>
      <c r="F269" s="60"/>
      <c r="G269" s="54" t="e">
        <f>VLOOKUP(F269,Foglio1!$F$2:$G$1509,2,FALSE)</f>
        <v>#N/A</v>
      </c>
      <c r="H269" s="56"/>
      <c r="I269" s="4"/>
      <c r="J269" s="4"/>
      <c r="K269" s="4"/>
      <c r="L269" s="4"/>
      <c r="M269" s="24"/>
      <c r="N269" s="24"/>
      <c r="O269" s="14"/>
      <c r="P269" s="14"/>
      <c r="Q269" s="14"/>
      <c r="R269" s="14"/>
      <c r="S269" s="14"/>
      <c r="T269" s="14"/>
      <c r="U269" s="14"/>
      <c r="V269" s="14"/>
      <c r="W269" s="24"/>
      <c r="X269" s="14"/>
      <c r="Y269" s="15"/>
      <c r="Z269" s="15"/>
      <c r="AA269" s="55">
        <f t="shared" si="33"/>
        <v>0</v>
      </c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55">
        <f t="shared" si="34"/>
        <v>0</v>
      </c>
      <c r="AN269" s="55">
        <f t="shared" si="35"/>
        <v>0</v>
      </c>
      <c r="AO269" s="55">
        <f t="shared" si="36"/>
        <v>0</v>
      </c>
      <c r="AP269" s="84" t="str">
        <f t="shared" si="37"/>
        <v/>
      </c>
      <c r="AQ269" s="59" t="b">
        <f t="shared" si="38"/>
        <v>0</v>
      </c>
      <c r="AR269" s="59" t="b">
        <f t="shared" si="39"/>
        <v>0</v>
      </c>
      <c r="AS269" s="34" t="str">
        <f t="shared" si="40"/>
        <v/>
      </c>
    </row>
    <row r="270" spans="2:45">
      <c r="B270" s="260"/>
      <c r="C270" s="35"/>
      <c r="D270" s="53"/>
      <c r="E270" s="5"/>
      <c r="F270" s="60"/>
      <c r="G270" s="54" t="e">
        <f>VLOOKUP(F270,Foglio1!$F$2:$G$1509,2,FALSE)</f>
        <v>#N/A</v>
      </c>
      <c r="H270" s="56"/>
      <c r="I270" s="4"/>
      <c r="J270" s="4"/>
      <c r="K270" s="4"/>
      <c r="L270" s="4"/>
      <c r="M270" s="24"/>
      <c r="N270" s="24"/>
      <c r="O270" s="14"/>
      <c r="P270" s="14"/>
      <c r="Q270" s="14"/>
      <c r="R270" s="14"/>
      <c r="S270" s="14"/>
      <c r="T270" s="14"/>
      <c r="U270" s="14"/>
      <c r="V270" s="14"/>
      <c r="W270" s="24"/>
      <c r="X270" s="14"/>
      <c r="Y270" s="15"/>
      <c r="Z270" s="15"/>
      <c r="AA270" s="55">
        <f t="shared" si="33"/>
        <v>0</v>
      </c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55">
        <f t="shared" si="34"/>
        <v>0</v>
      </c>
      <c r="AN270" s="55">
        <f t="shared" si="35"/>
        <v>0</v>
      </c>
      <c r="AO270" s="55">
        <f t="shared" si="36"/>
        <v>0</v>
      </c>
      <c r="AP270" s="84" t="str">
        <f t="shared" si="37"/>
        <v/>
      </c>
      <c r="AQ270" s="59" t="b">
        <f t="shared" si="38"/>
        <v>0</v>
      </c>
      <c r="AR270" s="59" t="b">
        <f t="shared" si="39"/>
        <v>0</v>
      </c>
      <c r="AS270" s="34" t="str">
        <f t="shared" si="40"/>
        <v/>
      </c>
    </row>
    <row r="271" spans="2:45">
      <c r="B271" s="260"/>
      <c r="C271" s="35"/>
      <c r="D271" s="53"/>
      <c r="E271" s="5"/>
      <c r="F271" s="60"/>
      <c r="G271" s="54" t="e">
        <f>VLOOKUP(F271,Foglio1!$F$2:$G$1509,2,FALSE)</f>
        <v>#N/A</v>
      </c>
      <c r="H271" s="56"/>
      <c r="I271" s="4"/>
      <c r="J271" s="4"/>
      <c r="K271" s="4"/>
      <c r="L271" s="4"/>
      <c r="M271" s="24"/>
      <c r="N271" s="24"/>
      <c r="O271" s="14"/>
      <c r="P271" s="14"/>
      <c r="Q271" s="14"/>
      <c r="R271" s="14"/>
      <c r="S271" s="14"/>
      <c r="T271" s="14"/>
      <c r="U271" s="14"/>
      <c r="V271" s="14"/>
      <c r="W271" s="24"/>
      <c r="X271" s="14"/>
      <c r="Y271" s="15"/>
      <c r="Z271" s="15"/>
      <c r="AA271" s="55">
        <f t="shared" si="33"/>
        <v>0</v>
      </c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55">
        <f t="shared" si="34"/>
        <v>0</v>
      </c>
      <c r="AN271" s="55">
        <f t="shared" si="35"/>
        <v>0</v>
      </c>
      <c r="AO271" s="55">
        <f t="shared" si="36"/>
        <v>0</v>
      </c>
      <c r="AP271" s="84" t="str">
        <f t="shared" si="37"/>
        <v/>
      </c>
      <c r="AQ271" s="59" t="b">
        <f t="shared" si="38"/>
        <v>0</v>
      </c>
      <c r="AR271" s="59" t="b">
        <f t="shared" si="39"/>
        <v>0</v>
      </c>
      <c r="AS271" s="34" t="str">
        <f t="shared" si="40"/>
        <v/>
      </c>
    </row>
    <row r="272" spans="2:45">
      <c r="B272" s="260"/>
      <c r="C272" s="35"/>
      <c r="D272" s="53"/>
      <c r="E272" s="5"/>
      <c r="F272" s="60"/>
      <c r="G272" s="54" t="e">
        <f>VLOOKUP(F272,Foglio1!$F$2:$G$1509,2,FALSE)</f>
        <v>#N/A</v>
      </c>
      <c r="H272" s="56"/>
      <c r="I272" s="4"/>
      <c r="J272" s="4"/>
      <c r="K272" s="4"/>
      <c r="L272" s="4"/>
      <c r="M272" s="24"/>
      <c r="N272" s="24"/>
      <c r="O272" s="14"/>
      <c r="P272" s="14"/>
      <c r="Q272" s="14"/>
      <c r="R272" s="14"/>
      <c r="S272" s="14"/>
      <c r="T272" s="14"/>
      <c r="U272" s="14"/>
      <c r="V272" s="14"/>
      <c r="W272" s="24"/>
      <c r="X272" s="14"/>
      <c r="Y272" s="15"/>
      <c r="Z272" s="15"/>
      <c r="AA272" s="55">
        <f t="shared" si="33"/>
        <v>0</v>
      </c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55">
        <f t="shared" si="34"/>
        <v>0</v>
      </c>
      <c r="AN272" s="55">
        <f t="shared" si="35"/>
        <v>0</v>
      </c>
      <c r="AO272" s="55">
        <f t="shared" si="36"/>
        <v>0</v>
      </c>
      <c r="AP272" s="84" t="str">
        <f t="shared" si="37"/>
        <v/>
      </c>
      <c r="AQ272" s="59" t="b">
        <f t="shared" si="38"/>
        <v>0</v>
      </c>
      <c r="AR272" s="59" t="b">
        <f t="shared" si="39"/>
        <v>0</v>
      </c>
      <c r="AS272" s="34" t="str">
        <f t="shared" si="40"/>
        <v/>
      </c>
    </row>
    <row r="273" spans="2:45">
      <c r="B273" s="260"/>
      <c r="C273" s="35"/>
      <c r="D273" s="53"/>
      <c r="E273" s="5"/>
      <c r="F273" s="60"/>
      <c r="G273" s="54" t="e">
        <f>VLOOKUP(F273,Foglio1!$F$2:$G$1509,2,FALSE)</f>
        <v>#N/A</v>
      </c>
      <c r="H273" s="56"/>
      <c r="I273" s="4"/>
      <c r="J273" s="4"/>
      <c r="K273" s="4"/>
      <c r="L273" s="4"/>
      <c r="M273" s="24"/>
      <c r="N273" s="24"/>
      <c r="O273" s="14"/>
      <c r="P273" s="14"/>
      <c r="Q273" s="14"/>
      <c r="R273" s="14"/>
      <c r="S273" s="14"/>
      <c r="T273" s="14"/>
      <c r="U273" s="14"/>
      <c r="V273" s="14"/>
      <c r="W273" s="24"/>
      <c r="X273" s="14"/>
      <c r="Y273" s="15"/>
      <c r="Z273" s="15"/>
      <c r="AA273" s="55">
        <f t="shared" si="33"/>
        <v>0</v>
      </c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55">
        <f t="shared" si="34"/>
        <v>0</v>
      </c>
      <c r="AN273" s="55">
        <f t="shared" si="35"/>
        <v>0</v>
      </c>
      <c r="AO273" s="55">
        <f t="shared" si="36"/>
        <v>0</v>
      </c>
      <c r="AP273" s="84" t="str">
        <f t="shared" si="37"/>
        <v/>
      </c>
      <c r="AQ273" s="59" t="b">
        <f t="shared" si="38"/>
        <v>0</v>
      </c>
      <c r="AR273" s="59" t="b">
        <f t="shared" si="39"/>
        <v>0</v>
      </c>
      <c r="AS273" s="34" t="str">
        <f t="shared" si="40"/>
        <v/>
      </c>
    </row>
    <row r="274" spans="2:45">
      <c r="B274" s="260"/>
      <c r="C274" s="35"/>
      <c r="D274" s="53"/>
      <c r="E274" s="5"/>
      <c r="F274" s="60"/>
      <c r="G274" s="54" t="e">
        <f>VLOOKUP(F274,Foglio1!$F$2:$G$1509,2,FALSE)</f>
        <v>#N/A</v>
      </c>
      <c r="H274" s="56"/>
      <c r="I274" s="4"/>
      <c r="J274" s="4"/>
      <c r="K274" s="4"/>
      <c r="L274" s="4"/>
      <c r="M274" s="24"/>
      <c r="N274" s="24"/>
      <c r="O274" s="14"/>
      <c r="P274" s="14"/>
      <c r="Q274" s="14"/>
      <c r="R274" s="14"/>
      <c r="S274" s="14"/>
      <c r="T274" s="14"/>
      <c r="U274" s="14"/>
      <c r="V274" s="14"/>
      <c r="W274" s="24"/>
      <c r="X274" s="14"/>
      <c r="Y274" s="15"/>
      <c r="Z274" s="15"/>
      <c r="AA274" s="55">
        <f t="shared" si="33"/>
        <v>0</v>
      </c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55">
        <f t="shared" si="34"/>
        <v>0</v>
      </c>
      <c r="AN274" s="55">
        <f t="shared" si="35"/>
        <v>0</v>
      </c>
      <c r="AO274" s="55">
        <f t="shared" si="36"/>
        <v>0</v>
      </c>
      <c r="AP274" s="84" t="str">
        <f t="shared" si="37"/>
        <v/>
      </c>
      <c r="AQ274" s="59" t="b">
        <f t="shared" si="38"/>
        <v>0</v>
      </c>
      <c r="AR274" s="59" t="b">
        <f t="shared" si="39"/>
        <v>0</v>
      </c>
      <c r="AS274" s="34" t="str">
        <f t="shared" si="40"/>
        <v/>
      </c>
    </row>
    <row r="275" spans="2:45">
      <c r="B275" s="260"/>
      <c r="C275" s="35"/>
      <c r="D275" s="53"/>
      <c r="E275" s="5"/>
      <c r="F275" s="60"/>
      <c r="G275" s="54" t="e">
        <f>VLOOKUP(F275,Foglio1!$F$2:$G$1509,2,FALSE)</f>
        <v>#N/A</v>
      </c>
      <c r="H275" s="56"/>
      <c r="I275" s="4"/>
      <c r="J275" s="4"/>
      <c r="K275" s="4"/>
      <c r="L275" s="4"/>
      <c r="M275" s="24"/>
      <c r="N275" s="24"/>
      <c r="O275" s="14"/>
      <c r="P275" s="14"/>
      <c r="Q275" s="14"/>
      <c r="R275" s="14"/>
      <c r="S275" s="14"/>
      <c r="T275" s="14"/>
      <c r="U275" s="14"/>
      <c r="V275" s="14"/>
      <c r="W275" s="24"/>
      <c r="X275" s="14"/>
      <c r="Y275" s="15"/>
      <c r="Z275" s="15"/>
      <c r="AA275" s="55">
        <f t="shared" si="33"/>
        <v>0</v>
      </c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55">
        <f t="shared" si="34"/>
        <v>0</v>
      </c>
      <c r="AN275" s="55">
        <f t="shared" si="35"/>
        <v>0</v>
      </c>
      <c r="AO275" s="55">
        <f t="shared" si="36"/>
        <v>0</v>
      </c>
      <c r="AP275" s="84" t="str">
        <f t="shared" si="37"/>
        <v/>
      </c>
      <c r="AQ275" s="59" t="b">
        <f t="shared" si="38"/>
        <v>0</v>
      </c>
      <c r="AR275" s="59" t="b">
        <f t="shared" si="39"/>
        <v>0</v>
      </c>
      <c r="AS275" s="34" t="str">
        <f t="shared" si="40"/>
        <v/>
      </c>
    </row>
    <row r="276" spans="2:45">
      <c r="B276" s="260"/>
      <c r="C276" s="35"/>
      <c r="D276" s="53"/>
      <c r="E276" s="5"/>
      <c r="F276" s="60"/>
      <c r="G276" s="54" t="e">
        <f>VLOOKUP(F276,Foglio1!$F$2:$G$1509,2,FALSE)</f>
        <v>#N/A</v>
      </c>
      <c r="H276" s="56"/>
      <c r="I276" s="4"/>
      <c r="J276" s="4"/>
      <c r="K276" s="4"/>
      <c r="L276" s="4"/>
      <c r="M276" s="24"/>
      <c r="N276" s="24"/>
      <c r="O276" s="14"/>
      <c r="P276" s="14"/>
      <c r="Q276" s="14"/>
      <c r="R276" s="14"/>
      <c r="S276" s="14"/>
      <c r="T276" s="14"/>
      <c r="U276" s="14"/>
      <c r="V276" s="14"/>
      <c r="W276" s="24"/>
      <c r="X276" s="14"/>
      <c r="Y276" s="15"/>
      <c r="Z276" s="15"/>
      <c r="AA276" s="55">
        <f t="shared" si="33"/>
        <v>0</v>
      </c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55">
        <f t="shared" si="34"/>
        <v>0</v>
      </c>
      <c r="AN276" s="55">
        <f t="shared" si="35"/>
        <v>0</v>
      </c>
      <c r="AO276" s="55">
        <f t="shared" si="36"/>
        <v>0</v>
      </c>
      <c r="AP276" s="84" t="str">
        <f t="shared" si="37"/>
        <v/>
      </c>
      <c r="AQ276" s="59" t="b">
        <f t="shared" si="38"/>
        <v>0</v>
      </c>
      <c r="AR276" s="59" t="b">
        <f t="shared" si="39"/>
        <v>0</v>
      </c>
      <c r="AS276" s="34" t="str">
        <f t="shared" si="40"/>
        <v/>
      </c>
    </row>
    <row r="277" spans="2:45">
      <c r="B277" s="260"/>
      <c r="C277" s="35"/>
      <c r="D277" s="53"/>
      <c r="E277" s="5"/>
      <c r="F277" s="60"/>
      <c r="G277" s="54" t="e">
        <f>VLOOKUP(F277,Foglio1!$F$2:$G$1509,2,FALSE)</f>
        <v>#N/A</v>
      </c>
      <c r="H277" s="56"/>
      <c r="I277" s="4"/>
      <c r="J277" s="4"/>
      <c r="K277" s="4"/>
      <c r="L277" s="4"/>
      <c r="M277" s="24"/>
      <c r="N277" s="24"/>
      <c r="O277" s="14"/>
      <c r="P277" s="14"/>
      <c r="Q277" s="14"/>
      <c r="R277" s="14"/>
      <c r="S277" s="14"/>
      <c r="T277" s="14"/>
      <c r="U277" s="14"/>
      <c r="V277" s="14"/>
      <c r="W277" s="24"/>
      <c r="X277" s="14"/>
      <c r="Y277" s="15"/>
      <c r="Z277" s="15"/>
      <c r="AA277" s="55">
        <f t="shared" si="33"/>
        <v>0</v>
      </c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55">
        <f t="shared" si="34"/>
        <v>0</v>
      </c>
      <c r="AN277" s="55">
        <f t="shared" si="35"/>
        <v>0</v>
      </c>
      <c r="AO277" s="55">
        <f t="shared" si="36"/>
        <v>0</v>
      </c>
      <c r="AP277" s="84" t="str">
        <f t="shared" si="37"/>
        <v/>
      </c>
      <c r="AQ277" s="59" t="b">
        <f t="shared" si="38"/>
        <v>0</v>
      </c>
      <c r="AR277" s="59" t="b">
        <f t="shared" si="39"/>
        <v>0</v>
      </c>
      <c r="AS277" s="34" t="str">
        <f t="shared" si="40"/>
        <v/>
      </c>
    </row>
    <row r="278" spans="2:45">
      <c r="B278" s="260"/>
      <c r="C278" s="35"/>
      <c r="D278" s="53"/>
      <c r="E278" s="5"/>
      <c r="F278" s="60"/>
      <c r="G278" s="54" t="e">
        <f>VLOOKUP(F278,Foglio1!$F$2:$G$1509,2,FALSE)</f>
        <v>#N/A</v>
      </c>
      <c r="H278" s="56"/>
      <c r="I278" s="4"/>
      <c r="J278" s="4"/>
      <c r="K278" s="4"/>
      <c r="L278" s="4"/>
      <c r="M278" s="24"/>
      <c r="N278" s="24"/>
      <c r="O278" s="14"/>
      <c r="P278" s="14"/>
      <c r="Q278" s="14"/>
      <c r="R278" s="14"/>
      <c r="S278" s="14"/>
      <c r="T278" s="14"/>
      <c r="U278" s="14"/>
      <c r="V278" s="14"/>
      <c r="W278" s="24"/>
      <c r="X278" s="14"/>
      <c r="Y278" s="15"/>
      <c r="Z278" s="15"/>
      <c r="AA278" s="55">
        <f t="shared" si="33"/>
        <v>0</v>
      </c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55">
        <f t="shared" si="34"/>
        <v>0</v>
      </c>
      <c r="AN278" s="55">
        <f t="shared" si="35"/>
        <v>0</v>
      </c>
      <c r="AO278" s="55">
        <f t="shared" si="36"/>
        <v>0</v>
      </c>
      <c r="AP278" s="84" t="str">
        <f t="shared" si="37"/>
        <v/>
      </c>
      <c r="AQ278" s="59" t="b">
        <f t="shared" si="38"/>
        <v>0</v>
      </c>
      <c r="AR278" s="59" t="b">
        <f t="shared" si="39"/>
        <v>0</v>
      </c>
      <c r="AS278" s="34" t="str">
        <f t="shared" si="40"/>
        <v/>
      </c>
    </row>
    <row r="279" spans="2:45">
      <c r="B279" s="260"/>
      <c r="C279" s="35"/>
      <c r="D279" s="53"/>
      <c r="E279" s="5"/>
      <c r="F279" s="60"/>
      <c r="G279" s="54" t="e">
        <f>VLOOKUP(F279,Foglio1!$F$2:$G$1509,2,FALSE)</f>
        <v>#N/A</v>
      </c>
      <c r="H279" s="56"/>
      <c r="I279" s="4"/>
      <c r="J279" s="4"/>
      <c r="K279" s="4"/>
      <c r="L279" s="4"/>
      <c r="M279" s="24"/>
      <c r="N279" s="24"/>
      <c r="O279" s="14"/>
      <c r="P279" s="14"/>
      <c r="Q279" s="14"/>
      <c r="R279" s="14"/>
      <c r="S279" s="14"/>
      <c r="T279" s="14"/>
      <c r="U279" s="14"/>
      <c r="V279" s="14"/>
      <c r="W279" s="24"/>
      <c r="X279" s="14"/>
      <c r="Y279" s="15"/>
      <c r="Z279" s="15"/>
      <c r="AA279" s="55">
        <f t="shared" si="33"/>
        <v>0</v>
      </c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55">
        <f t="shared" si="34"/>
        <v>0</v>
      </c>
      <c r="AN279" s="55">
        <f t="shared" si="35"/>
        <v>0</v>
      </c>
      <c r="AO279" s="55">
        <f t="shared" si="36"/>
        <v>0</v>
      </c>
      <c r="AP279" s="84" t="str">
        <f t="shared" si="37"/>
        <v/>
      </c>
      <c r="AQ279" s="59" t="b">
        <f t="shared" si="38"/>
        <v>0</v>
      </c>
      <c r="AR279" s="59" t="b">
        <f t="shared" si="39"/>
        <v>0</v>
      </c>
      <c r="AS279" s="34" t="str">
        <f t="shared" si="40"/>
        <v/>
      </c>
    </row>
    <row r="280" spans="2:45">
      <c r="B280" s="260"/>
      <c r="C280" s="35"/>
      <c r="D280" s="53"/>
      <c r="E280" s="5"/>
      <c r="F280" s="60"/>
      <c r="G280" s="54" t="e">
        <f>VLOOKUP(F280,Foglio1!$F$2:$G$1509,2,FALSE)</f>
        <v>#N/A</v>
      </c>
      <c r="H280" s="56"/>
      <c r="I280" s="4"/>
      <c r="J280" s="4"/>
      <c r="K280" s="4"/>
      <c r="L280" s="4"/>
      <c r="M280" s="24"/>
      <c r="N280" s="24"/>
      <c r="O280" s="14"/>
      <c r="P280" s="14"/>
      <c r="Q280" s="14"/>
      <c r="R280" s="14"/>
      <c r="S280" s="14"/>
      <c r="T280" s="14"/>
      <c r="U280" s="14"/>
      <c r="V280" s="14"/>
      <c r="W280" s="24"/>
      <c r="X280" s="14"/>
      <c r="Y280" s="15"/>
      <c r="Z280" s="15"/>
      <c r="AA280" s="55">
        <f t="shared" si="33"/>
        <v>0</v>
      </c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55">
        <f t="shared" si="34"/>
        <v>0</v>
      </c>
      <c r="AN280" s="55">
        <f t="shared" si="35"/>
        <v>0</v>
      </c>
      <c r="AO280" s="55">
        <f t="shared" si="36"/>
        <v>0</v>
      </c>
      <c r="AP280" s="84" t="str">
        <f t="shared" si="37"/>
        <v/>
      </c>
      <c r="AQ280" s="59" t="b">
        <f t="shared" si="38"/>
        <v>0</v>
      </c>
      <c r="AR280" s="59" t="b">
        <f t="shared" si="39"/>
        <v>0</v>
      </c>
      <c r="AS280" s="34" t="str">
        <f t="shared" si="40"/>
        <v/>
      </c>
    </row>
    <row r="281" spans="2:45">
      <c r="B281" s="260"/>
      <c r="C281" s="35"/>
      <c r="D281" s="53"/>
      <c r="E281" s="5"/>
      <c r="F281" s="60"/>
      <c r="G281" s="54" t="e">
        <f>VLOOKUP(F281,Foglio1!$F$2:$G$1509,2,FALSE)</f>
        <v>#N/A</v>
      </c>
      <c r="H281" s="56"/>
      <c r="I281" s="4"/>
      <c r="J281" s="4"/>
      <c r="K281" s="4"/>
      <c r="L281" s="4"/>
      <c r="M281" s="24"/>
      <c r="N281" s="24"/>
      <c r="O281" s="14"/>
      <c r="P281" s="14"/>
      <c r="Q281" s="14"/>
      <c r="R281" s="14"/>
      <c r="S281" s="14"/>
      <c r="T281" s="14"/>
      <c r="U281" s="14"/>
      <c r="V281" s="14"/>
      <c r="W281" s="24"/>
      <c r="X281" s="14"/>
      <c r="Y281" s="15"/>
      <c r="Z281" s="15"/>
      <c r="AA281" s="55">
        <f t="shared" si="33"/>
        <v>0</v>
      </c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55">
        <f t="shared" si="34"/>
        <v>0</v>
      </c>
      <c r="AN281" s="55">
        <f t="shared" si="35"/>
        <v>0</v>
      </c>
      <c r="AO281" s="55">
        <f t="shared" si="36"/>
        <v>0</v>
      </c>
      <c r="AP281" s="84" t="str">
        <f t="shared" si="37"/>
        <v/>
      </c>
      <c r="AQ281" s="59" t="b">
        <f t="shared" si="38"/>
        <v>0</v>
      </c>
      <c r="AR281" s="59" t="b">
        <f t="shared" si="39"/>
        <v>0</v>
      </c>
      <c r="AS281" s="34" t="str">
        <f t="shared" si="40"/>
        <v/>
      </c>
    </row>
    <row r="282" spans="2:45">
      <c r="B282" s="260"/>
      <c r="C282" s="35"/>
      <c r="D282" s="53"/>
      <c r="E282" s="5"/>
      <c r="F282" s="60"/>
      <c r="G282" s="54" t="e">
        <f>VLOOKUP(F282,Foglio1!$F$2:$G$1509,2,FALSE)</f>
        <v>#N/A</v>
      </c>
      <c r="H282" s="56"/>
      <c r="I282" s="4"/>
      <c r="J282" s="4"/>
      <c r="K282" s="4"/>
      <c r="L282" s="4"/>
      <c r="M282" s="24"/>
      <c r="N282" s="24"/>
      <c r="O282" s="14"/>
      <c r="P282" s="14"/>
      <c r="Q282" s="14"/>
      <c r="R282" s="14"/>
      <c r="S282" s="14"/>
      <c r="T282" s="14"/>
      <c r="U282" s="14"/>
      <c r="V282" s="14"/>
      <c r="W282" s="24"/>
      <c r="X282" s="14"/>
      <c r="Y282" s="15"/>
      <c r="Z282" s="15"/>
      <c r="AA282" s="55">
        <f t="shared" si="33"/>
        <v>0</v>
      </c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55">
        <f t="shared" si="34"/>
        <v>0</v>
      </c>
      <c r="AN282" s="55">
        <f t="shared" si="35"/>
        <v>0</v>
      </c>
      <c r="AO282" s="55">
        <f t="shared" si="36"/>
        <v>0</v>
      </c>
      <c r="AP282" s="84" t="str">
        <f t="shared" si="37"/>
        <v/>
      </c>
      <c r="AQ282" s="59" t="b">
        <f t="shared" si="38"/>
        <v>0</v>
      </c>
      <c r="AR282" s="59" t="b">
        <f t="shared" si="39"/>
        <v>0</v>
      </c>
      <c r="AS282" s="34" t="str">
        <f t="shared" si="40"/>
        <v/>
      </c>
    </row>
    <row r="283" spans="2:45">
      <c r="B283" s="260"/>
      <c r="C283" s="35"/>
      <c r="D283" s="53"/>
      <c r="E283" s="5"/>
      <c r="F283" s="60"/>
      <c r="G283" s="54" t="e">
        <f>VLOOKUP(F283,Foglio1!$F$2:$G$1509,2,FALSE)</f>
        <v>#N/A</v>
      </c>
      <c r="H283" s="56"/>
      <c r="I283" s="4"/>
      <c r="J283" s="4"/>
      <c r="K283" s="4"/>
      <c r="L283" s="4"/>
      <c r="M283" s="24"/>
      <c r="N283" s="24"/>
      <c r="O283" s="14"/>
      <c r="P283" s="14"/>
      <c r="Q283" s="14"/>
      <c r="R283" s="14"/>
      <c r="S283" s="14"/>
      <c r="T283" s="14"/>
      <c r="U283" s="14"/>
      <c r="V283" s="14"/>
      <c r="W283" s="24"/>
      <c r="X283" s="14"/>
      <c r="Y283" s="15"/>
      <c r="Z283" s="15"/>
      <c r="AA283" s="55">
        <f t="shared" si="33"/>
        <v>0</v>
      </c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55">
        <f t="shared" si="34"/>
        <v>0</v>
      </c>
      <c r="AN283" s="55">
        <f t="shared" si="35"/>
        <v>0</v>
      </c>
      <c r="AO283" s="55">
        <f t="shared" si="36"/>
        <v>0</v>
      </c>
      <c r="AP283" s="84" t="str">
        <f t="shared" si="37"/>
        <v/>
      </c>
      <c r="AQ283" s="59" t="b">
        <f t="shared" si="38"/>
        <v>0</v>
      </c>
      <c r="AR283" s="59" t="b">
        <f t="shared" si="39"/>
        <v>0</v>
      </c>
      <c r="AS283" s="34" t="str">
        <f t="shared" si="40"/>
        <v/>
      </c>
    </row>
    <row r="284" spans="2:45">
      <c r="B284" s="260"/>
      <c r="C284" s="35"/>
      <c r="D284" s="53"/>
      <c r="E284" s="5"/>
      <c r="F284" s="60"/>
      <c r="G284" s="54" t="e">
        <f>VLOOKUP(F284,Foglio1!$F$2:$G$1509,2,FALSE)</f>
        <v>#N/A</v>
      </c>
      <c r="H284" s="56"/>
      <c r="I284" s="4"/>
      <c r="J284" s="4"/>
      <c r="K284" s="4"/>
      <c r="L284" s="4"/>
      <c r="M284" s="24"/>
      <c r="N284" s="24"/>
      <c r="O284" s="14"/>
      <c r="P284" s="14"/>
      <c r="Q284" s="14"/>
      <c r="R284" s="14"/>
      <c r="S284" s="14"/>
      <c r="T284" s="14"/>
      <c r="U284" s="14"/>
      <c r="V284" s="14"/>
      <c r="W284" s="24"/>
      <c r="X284" s="14"/>
      <c r="Y284" s="15"/>
      <c r="Z284" s="15"/>
      <c r="AA284" s="55">
        <f t="shared" si="33"/>
        <v>0</v>
      </c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55">
        <f t="shared" si="34"/>
        <v>0</v>
      </c>
      <c r="AN284" s="55">
        <f t="shared" si="35"/>
        <v>0</v>
      </c>
      <c r="AO284" s="55">
        <f t="shared" si="36"/>
        <v>0</v>
      </c>
      <c r="AP284" s="84" t="str">
        <f t="shared" si="37"/>
        <v/>
      </c>
      <c r="AQ284" s="59" t="b">
        <f t="shared" si="38"/>
        <v>0</v>
      </c>
      <c r="AR284" s="59" t="b">
        <f t="shared" si="39"/>
        <v>0</v>
      </c>
      <c r="AS284" s="34" t="str">
        <f t="shared" si="40"/>
        <v/>
      </c>
    </row>
    <row r="285" spans="2:45">
      <c r="B285" s="260"/>
      <c r="C285" s="35"/>
      <c r="D285" s="53"/>
      <c r="E285" s="5"/>
      <c r="F285" s="60"/>
      <c r="G285" s="54" t="e">
        <f>VLOOKUP(F285,Foglio1!$F$2:$G$1509,2,FALSE)</f>
        <v>#N/A</v>
      </c>
      <c r="H285" s="56"/>
      <c r="I285" s="4"/>
      <c r="J285" s="4"/>
      <c r="K285" s="4"/>
      <c r="L285" s="4"/>
      <c r="M285" s="24"/>
      <c r="N285" s="24"/>
      <c r="O285" s="14"/>
      <c r="P285" s="14"/>
      <c r="Q285" s="14"/>
      <c r="R285" s="14"/>
      <c r="S285" s="14"/>
      <c r="T285" s="14"/>
      <c r="U285" s="14"/>
      <c r="V285" s="14"/>
      <c r="W285" s="24"/>
      <c r="X285" s="14"/>
      <c r="Y285" s="15"/>
      <c r="Z285" s="15"/>
      <c r="AA285" s="55">
        <f t="shared" si="33"/>
        <v>0</v>
      </c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55">
        <f t="shared" si="34"/>
        <v>0</v>
      </c>
      <c r="AN285" s="55">
        <f t="shared" si="35"/>
        <v>0</v>
      </c>
      <c r="AO285" s="55">
        <f t="shared" si="36"/>
        <v>0</v>
      </c>
      <c r="AP285" s="84" t="str">
        <f t="shared" si="37"/>
        <v/>
      </c>
      <c r="AQ285" s="59" t="b">
        <f t="shared" si="38"/>
        <v>0</v>
      </c>
      <c r="AR285" s="59" t="b">
        <f t="shared" si="39"/>
        <v>0</v>
      </c>
      <c r="AS285" s="34" t="str">
        <f t="shared" si="40"/>
        <v/>
      </c>
    </row>
    <row r="286" spans="2:45">
      <c r="B286" s="260"/>
      <c r="C286" s="35"/>
      <c r="D286" s="53"/>
      <c r="E286" s="5"/>
      <c r="F286" s="60"/>
      <c r="G286" s="54" t="e">
        <f>VLOOKUP(F286,Foglio1!$F$2:$G$1509,2,FALSE)</f>
        <v>#N/A</v>
      </c>
      <c r="H286" s="56"/>
      <c r="I286" s="4"/>
      <c r="J286" s="4"/>
      <c r="K286" s="4"/>
      <c r="L286" s="4"/>
      <c r="M286" s="24"/>
      <c r="N286" s="24"/>
      <c r="O286" s="14"/>
      <c r="P286" s="14"/>
      <c r="Q286" s="14"/>
      <c r="R286" s="14"/>
      <c r="S286" s="14"/>
      <c r="T286" s="14"/>
      <c r="U286" s="14"/>
      <c r="V286" s="14"/>
      <c r="W286" s="24"/>
      <c r="X286" s="14"/>
      <c r="Y286" s="15"/>
      <c r="Z286" s="15"/>
      <c r="AA286" s="55">
        <f t="shared" si="33"/>
        <v>0</v>
      </c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55">
        <f t="shared" si="34"/>
        <v>0</v>
      </c>
      <c r="AN286" s="55">
        <f t="shared" si="35"/>
        <v>0</v>
      </c>
      <c r="AO286" s="55">
        <f t="shared" si="36"/>
        <v>0</v>
      </c>
      <c r="AP286" s="84" t="str">
        <f t="shared" si="37"/>
        <v/>
      </c>
      <c r="AQ286" s="59" t="b">
        <f t="shared" si="38"/>
        <v>0</v>
      </c>
      <c r="AR286" s="59" t="b">
        <f t="shared" si="39"/>
        <v>0</v>
      </c>
      <c r="AS286" s="34" t="str">
        <f t="shared" si="40"/>
        <v/>
      </c>
    </row>
    <row r="287" spans="2:45">
      <c r="B287" s="260"/>
      <c r="C287" s="35"/>
      <c r="D287" s="53"/>
      <c r="E287" s="5"/>
      <c r="F287" s="60"/>
      <c r="G287" s="54" t="e">
        <f>VLOOKUP(F287,Foglio1!$F$2:$G$1509,2,FALSE)</f>
        <v>#N/A</v>
      </c>
      <c r="H287" s="56"/>
      <c r="I287" s="4"/>
      <c r="J287" s="4"/>
      <c r="K287" s="4"/>
      <c r="L287" s="4"/>
      <c r="M287" s="24"/>
      <c r="N287" s="24"/>
      <c r="O287" s="14"/>
      <c r="P287" s="14"/>
      <c r="Q287" s="14"/>
      <c r="R287" s="14"/>
      <c r="S287" s="14"/>
      <c r="T287" s="14"/>
      <c r="U287" s="14"/>
      <c r="V287" s="14"/>
      <c r="W287" s="24"/>
      <c r="X287" s="14"/>
      <c r="Y287" s="15"/>
      <c r="Z287" s="15"/>
      <c r="AA287" s="55">
        <f t="shared" si="33"/>
        <v>0</v>
      </c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55">
        <f t="shared" si="34"/>
        <v>0</v>
      </c>
      <c r="AN287" s="55">
        <f t="shared" si="35"/>
        <v>0</v>
      </c>
      <c r="AO287" s="55">
        <f t="shared" si="36"/>
        <v>0</v>
      </c>
      <c r="AP287" s="84" t="str">
        <f t="shared" si="37"/>
        <v/>
      </c>
      <c r="AQ287" s="59" t="b">
        <f t="shared" si="38"/>
        <v>0</v>
      </c>
      <c r="AR287" s="59" t="b">
        <f t="shared" si="39"/>
        <v>0</v>
      </c>
      <c r="AS287" s="34" t="str">
        <f t="shared" si="40"/>
        <v/>
      </c>
    </row>
    <row r="288" spans="2:45">
      <c r="B288" s="260"/>
      <c r="C288" s="35"/>
      <c r="D288" s="53"/>
      <c r="E288" s="5"/>
      <c r="F288" s="60"/>
      <c r="G288" s="54" t="e">
        <f>VLOOKUP(F288,Foglio1!$F$2:$G$1509,2,FALSE)</f>
        <v>#N/A</v>
      </c>
      <c r="H288" s="56"/>
      <c r="I288" s="4"/>
      <c r="J288" s="4"/>
      <c r="K288" s="4"/>
      <c r="L288" s="4"/>
      <c r="M288" s="24"/>
      <c r="N288" s="24"/>
      <c r="O288" s="14"/>
      <c r="P288" s="14"/>
      <c r="Q288" s="14"/>
      <c r="R288" s="14"/>
      <c r="S288" s="14"/>
      <c r="T288" s="14"/>
      <c r="U288" s="14"/>
      <c r="V288" s="14"/>
      <c r="W288" s="24"/>
      <c r="X288" s="14"/>
      <c r="Y288" s="15"/>
      <c r="Z288" s="15"/>
      <c r="AA288" s="55">
        <f t="shared" si="33"/>
        <v>0</v>
      </c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55">
        <f t="shared" si="34"/>
        <v>0</v>
      </c>
      <c r="AN288" s="55">
        <f t="shared" si="35"/>
        <v>0</v>
      </c>
      <c r="AO288" s="55">
        <f t="shared" si="36"/>
        <v>0</v>
      </c>
      <c r="AP288" s="84" t="str">
        <f t="shared" si="37"/>
        <v/>
      </c>
      <c r="AQ288" s="59" t="b">
        <f t="shared" si="38"/>
        <v>0</v>
      </c>
      <c r="AR288" s="59" t="b">
        <f t="shared" si="39"/>
        <v>0</v>
      </c>
      <c r="AS288" s="34" t="str">
        <f t="shared" si="40"/>
        <v/>
      </c>
    </row>
    <row r="289" spans="2:45">
      <c r="B289" s="260"/>
      <c r="C289" s="35"/>
      <c r="D289" s="53"/>
      <c r="E289" s="5"/>
      <c r="F289" s="60"/>
      <c r="G289" s="54" t="e">
        <f>VLOOKUP(F289,Foglio1!$F$2:$G$1509,2,FALSE)</f>
        <v>#N/A</v>
      </c>
      <c r="H289" s="56"/>
      <c r="I289" s="4"/>
      <c r="J289" s="4"/>
      <c r="K289" s="4"/>
      <c r="L289" s="4"/>
      <c r="M289" s="24"/>
      <c r="N289" s="24"/>
      <c r="O289" s="14"/>
      <c r="P289" s="14"/>
      <c r="Q289" s="14"/>
      <c r="R289" s="14"/>
      <c r="S289" s="14"/>
      <c r="T289" s="14"/>
      <c r="U289" s="14"/>
      <c r="V289" s="14"/>
      <c r="W289" s="24"/>
      <c r="X289" s="14"/>
      <c r="Y289" s="15"/>
      <c r="Z289" s="15"/>
      <c r="AA289" s="55">
        <f t="shared" si="33"/>
        <v>0</v>
      </c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55">
        <f t="shared" si="34"/>
        <v>0</v>
      </c>
      <c r="AN289" s="55">
        <f t="shared" si="35"/>
        <v>0</v>
      </c>
      <c r="AO289" s="55">
        <f t="shared" si="36"/>
        <v>0</v>
      </c>
      <c r="AP289" s="84" t="str">
        <f t="shared" si="37"/>
        <v/>
      </c>
      <c r="AQ289" s="59" t="b">
        <f t="shared" si="38"/>
        <v>0</v>
      </c>
      <c r="AR289" s="59" t="b">
        <f t="shared" si="39"/>
        <v>0</v>
      </c>
      <c r="AS289" s="34" t="str">
        <f t="shared" si="40"/>
        <v/>
      </c>
    </row>
    <row r="290" spans="2:45">
      <c r="B290" s="260"/>
      <c r="C290" s="35"/>
      <c r="D290" s="53"/>
      <c r="E290" s="5"/>
      <c r="F290" s="60"/>
      <c r="G290" s="54" t="e">
        <f>VLOOKUP(F290,Foglio1!$F$2:$G$1509,2,FALSE)</f>
        <v>#N/A</v>
      </c>
      <c r="H290" s="56"/>
      <c r="I290" s="4"/>
      <c r="J290" s="4"/>
      <c r="K290" s="4"/>
      <c r="L290" s="4"/>
      <c r="M290" s="24"/>
      <c r="N290" s="24"/>
      <c r="O290" s="14"/>
      <c r="P290" s="14"/>
      <c r="Q290" s="14"/>
      <c r="R290" s="14"/>
      <c r="S290" s="14"/>
      <c r="T290" s="14"/>
      <c r="U290" s="14"/>
      <c r="V290" s="14"/>
      <c r="W290" s="24"/>
      <c r="X290" s="14"/>
      <c r="Y290" s="15"/>
      <c r="Z290" s="15"/>
      <c r="AA290" s="55">
        <f t="shared" si="33"/>
        <v>0</v>
      </c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55">
        <f t="shared" si="34"/>
        <v>0</v>
      </c>
      <c r="AN290" s="55">
        <f t="shared" si="35"/>
        <v>0</v>
      </c>
      <c r="AO290" s="55">
        <f t="shared" si="36"/>
        <v>0</v>
      </c>
      <c r="AP290" s="84" t="str">
        <f t="shared" si="37"/>
        <v/>
      </c>
      <c r="AQ290" s="59" t="b">
        <f t="shared" si="38"/>
        <v>0</v>
      </c>
      <c r="AR290" s="59" t="b">
        <f t="shared" si="39"/>
        <v>0</v>
      </c>
      <c r="AS290" s="34" t="str">
        <f t="shared" si="40"/>
        <v/>
      </c>
    </row>
    <row r="291" spans="2:45">
      <c r="B291" s="260"/>
      <c r="C291" s="35"/>
      <c r="D291" s="53"/>
      <c r="E291" s="5"/>
      <c r="F291" s="60"/>
      <c r="G291" s="54" t="e">
        <f>VLOOKUP(F291,Foglio1!$F$2:$G$1509,2,FALSE)</f>
        <v>#N/A</v>
      </c>
      <c r="H291" s="56"/>
      <c r="I291" s="4"/>
      <c r="J291" s="4"/>
      <c r="K291" s="4"/>
      <c r="L291" s="4"/>
      <c r="M291" s="24"/>
      <c r="N291" s="24"/>
      <c r="O291" s="14"/>
      <c r="P291" s="14"/>
      <c r="Q291" s="14"/>
      <c r="R291" s="14"/>
      <c r="S291" s="14"/>
      <c r="T291" s="14"/>
      <c r="U291" s="14"/>
      <c r="V291" s="14"/>
      <c r="W291" s="24"/>
      <c r="X291" s="14"/>
      <c r="Y291" s="15"/>
      <c r="Z291" s="15"/>
      <c r="AA291" s="55">
        <f t="shared" si="33"/>
        <v>0</v>
      </c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55">
        <f t="shared" si="34"/>
        <v>0</v>
      </c>
      <c r="AN291" s="55">
        <f t="shared" si="35"/>
        <v>0</v>
      </c>
      <c r="AO291" s="55">
        <f t="shared" si="36"/>
        <v>0</v>
      </c>
      <c r="AP291" s="84" t="str">
        <f t="shared" si="37"/>
        <v/>
      </c>
      <c r="AQ291" s="59" t="b">
        <f t="shared" si="38"/>
        <v>0</v>
      </c>
      <c r="AR291" s="59" t="b">
        <f t="shared" si="39"/>
        <v>0</v>
      </c>
      <c r="AS291" s="34" t="str">
        <f t="shared" si="40"/>
        <v/>
      </c>
    </row>
    <row r="292" spans="2:45">
      <c r="B292" s="260"/>
      <c r="C292" s="35"/>
      <c r="D292" s="53"/>
      <c r="E292" s="5"/>
      <c r="F292" s="60"/>
      <c r="G292" s="54" t="e">
        <f>VLOOKUP(F292,Foglio1!$F$2:$G$1509,2,FALSE)</f>
        <v>#N/A</v>
      </c>
      <c r="H292" s="56"/>
      <c r="I292" s="4"/>
      <c r="J292" s="4"/>
      <c r="K292" s="4"/>
      <c r="L292" s="4"/>
      <c r="M292" s="24"/>
      <c r="N292" s="24"/>
      <c r="O292" s="14"/>
      <c r="P292" s="14"/>
      <c r="Q292" s="14"/>
      <c r="R292" s="14"/>
      <c r="S292" s="14"/>
      <c r="T292" s="14"/>
      <c r="U292" s="14"/>
      <c r="V292" s="14"/>
      <c r="W292" s="24"/>
      <c r="X292" s="14"/>
      <c r="Y292" s="15"/>
      <c r="Z292" s="15"/>
      <c r="AA292" s="55">
        <f t="shared" si="33"/>
        <v>0</v>
      </c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55">
        <f t="shared" si="34"/>
        <v>0</v>
      </c>
      <c r="AN292" s="55">
        <f t="shared" si="35"/>
        <v>0</v>
      </c>
      <c r="AO292" s="55">
        <f t="shared" si="36"/>
        <v>0</v>
      </c>
      <c r="AP292" s="84" t="str">
        <f t="shared" si="37"/>
        <v/>
      </c>
      <c r="AQ292" s="59" t="b">
        <f t="shared" si="38"/>
        <v>0</v>
      </c>
      <c r="AR292" s="59" t="b">
        <f t="shared" si="39"/>
        <v>0</v>
      </c>
      <c r="AS292" s="34" t="str">
        <f t="shared" si="40"/>
        <v/>
      </c>
    </row>
    <row r="293" spans="2:45">
      <c r="B293" s="260"/>
      <c r="C293" s="35"/>
      <c r="D293" s="53"/>
      <c r="E293" s="5"/>
      <c r="F293" s="60"/>
      <c r="G293" s="54" t="e">
        <f>VLOOKUP(F293,Foglio1!$F$2:$G$1509,2,FALSE)</f>
        <v>#N/A</v>
      </c>
      <c r="H293" s="56"/>
      <c r="I293" s="4"/>
      <c r="J293" s="4"/>
      <c r="K293" s="4"/>
      <c r="L293" s="4"/>
      <c r="M293" s="24"/>
      <c r="N293" s="24"/>
      <c r="O293" s="14"/>
      <c r="P293" s="14"/>
      <c r="Q293" s="14"/>
      <c r="R293" s="14"/>
      <c r="S293" s="14"/>
      <c r="T293" s="14"/>
      <c r="U293" s="14"/>
      <c r="V293" s="14"/>
      <c r="W293" s="24"/>
      <c r="X293" s="14"/>
      <c r="Y293" s="15"/>
      <c r="Z293" s="15"/>
      <c r="AA293" s="55">
        <f t="shared" si="33"/>
        <v>0</v>
      </c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55">
        <f t="shared" si="34"/>
        <v>0</v>
      </c>
      <c r="AN293" s="55">
        <f t="shared" si="35"/>
        <v>0</v>
      </c>
      <c r="AO293" s="55">
        <f t="shared" si="36"/>
        <v>0</v>
      </c>
      <c r="AP293" s="84" t="str">
        <f t="shared" si="37"/>
        <v/>
      </c>
      <c r="AQ293" s="59" t="b">
        <f t="shared" si="38"/>
        <v>0</v>
      </c>
      <c r="AR293" s="59" t="b">
        <f t="shared" si="39"/>
        <v>0</v>
      </c>
      <c r="AS293" s="34" t="str">
        <f t="shared" si="40"/>
        <v/>
      </c>
    </row>
    <row r="294" spans="2:45">
      <c r="B294" s="260"/>
      <c r="C294" s="35"/>
      <c r="D294" s="53"/>
      <c r="E294" s="5"/>
      <c r="F294" s="60"/>
      <c r="G294" s="54" t="e">
        <f>VLOOKUP(F294,Foglio1!$F$2:$G$1509,2,FALSE)</f>
        <v>#N/A</v>
      </c>
      <c r="H294" s="56"/>
      <c r="I294" s="4"/>
      <c r="J294" s="4"/>
      <c r="K294" s="4"/>
      <c r="L294" s="4"/>
      <c r="M294" s="24"/>
      <c r="N294" s="24"/>
      <c r="O294" s="14"/>
      <c r="P294" s="14"/>
      <c r="Q294" s="14"/>
      <c r="R294" s="14"/>
      <c r="S294" s="14"/>
      <c r="T294" s="14"/>
      <c r="U294" s="14"/>
      <c r="V294" s="14"/>
      <c r="W294" s="24"/>
      <c r="X294" s="14"/>
      <c r="Y294" s="15"/>
      <c r="Z294" s="15"/>
      <c r="AA294" s="55">
        <f t="shared" si="33"/>
        <v>0</v>
      </c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55">
        <f t="shared" si="34"/>
        <v>0</v>
      </c>
      <c r="AN294" s="55">
        <f t="shared" si="35"/>
        <v>0</v>
      </c>
      <c r="AO294" s="55">
        <f t="shared" si="36"/>
        <v>0</v>
      </c>
      <c r="AP294" s="84" t="str">
        <f t="shared" si="37"/>
        <v/>
      </c>
      <c r="AQ294" s="59" t="b">
        <f t="shared" si="38"/>
        <v>0</v>
      </c>
      <c r="AR294" s="59" t="b">
        <f t="shared" si="39"/>
        <v>0</v>
      </c>
      <c r="AS294" s="34" t="str">
        <f t="shared" si="40"/>
        <v/>
      </c>
    </row>
    <row r="295" spans="2:45">
      <c r="B295" s="260"/>
      <c r="C295" s="35"/>
      <c r="D295" s="53"/>
      <c r="E295" s="5"/>
      <c r="F295" s="60"/>
      <c r="G295" s="54" t="e">
        <f>VLOOKUP(F295,Foglio1!$F$2:$G$1509,2,FALSE)</f>
        <v>#N/A</v>
      </c>
      <c r="H295" s="56"/>
      <c r="I295" s="4"/>
      <c r="J295" s="4"/>
      <c r="K295" s="4"/>
      <c r="L295" s="4"/>
      <c r="M295" s="24"/>
      <c r="N295" s="24"/>
      <c r="O295" s="14"/>
      <c r="P295" s="14"/>
      <c r="Q295" s="14"/>
      <c r="R295" s="14"/>
      <c r="S295" s="14"/>
      <c r="T295" s="14"/>
      <c r="U295" s="14"/>
      <c r="V295" s="14"/>
      <c r="W295" s="24"/>
      <c r="X295" s="14"/>
      <c r="Y295" s="15"/>
      <c r="Z295" s="15"/>
      <c r="AA295" s="55">
        <f t="shared" si="33"/>
        <v>0</v>
      </c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55">
        <f t="shared" si="34"/>
        <v>0</v>
      </c>
      <c r="AN295" s="55">
        <f t="shared" si="35"/>
        <v>0</v>
      </c>
      <c r="AO295" s="55">
        <f t="shared" si="36"/>
        <v>0</v>
      </c>
      <c r="AP295" s="84" t="str">
        <f t="shared" si="37"/>
        <v/>
      </c>
      <c r="AQ295" s="59" t="b">
        <f t="shared" si="38"/>
        <v>0</v>
      </c>
      <c r="AR295" s="59" t="b">
        <f t="shared" si="39"/>
        <v>0</v>
      </c>
      <c r="AS295" s="34" t="str">
        <f t="shared" si="40"/>
        <v/>
      </c>
    </row>
    <row r="296" spans="2:45">
      <c r="B296" s="260"/>
      <c r="C296" s="35"/>
      <c r="D296" s="53"/>
      <c r="E296" s="5"/>
      <c r="F296" s="60"/>
      <c r="G296" s="54" t="e">
        <f>VLOOKUP(F296,Foglio1!$F$2:$G$1509,2,FALSE)</f>
        <v>#N/A</v>
      </c>
      <c r="H296" s="56"/>
      <c r="I296" s="4"/>
      <c r="J296" s="4"/>
      <c r="K296" s="4"/>
      <c r="L296" s="4"/>
      <c r="M296" s="24"/>
      <c r="N296" s="24"/>
      <c r="O296" s="14"/>
      <c r="P296" s="14"/>
      <c r="Q296" s="14"/>
      <c r="R296" s="14"/>
      <c r="S296" s="14"/>
      <c r="T296" s="14"/>
      <c r="U296" s="14"/>
      <c r="V296" s="14"/>
      <c r="W296" s="24"/>
      <c r="X296" s="14"/>
      <c r="Y296" s="15"/>
      <c r="Z296" s="15"/>
      <c r="AA296" s="55">
        <f t="shared" si="33"/>
        <v>0</v>
      </c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55">
        <f t="shared" si="34"/>
        <v>0</v>
      </c>
      <c r="AN296" s="55">
        <f t="shared" si="35"/>
        <v>0</v>
      </c>
      <c r="AO296" s="55">
        <f t="shared" si="36"/>
        <v>0</v>
      </c>
      <c r="AP296" s="84" t="str">
        <f t="shared" si="37"/>
        <v/>
      </c>
      <c r="AQ296" s="59" t="b">
        <f t="shared" si="38"/>
        <v>0</v>
      </c>
      <c r="AR296" s="59" t="b">
        <f t="shared" si="39"/>
        <v>0</v>
      </c>
      <c r="AS296" s="34" t="str">
        <f t="shared" si="40"/>
        <v/>
      </c>
    </row>
    <row r="297" spans="2:45">
      <c r="B297" s="260"/>
      <c r="C297" s="35"/>
      <c r="D297" s="53"/>
      <c r="E297" s="5"/>
      <c r="F297" s="60"/>
      <c r="G297" s="54" t="e">
        <f>VLOOKUP(F297,Foglio1!$F$2:$G$1509,2,FALSE)</f>
        <v>#N/A</v>
      </c>
      <c r="H297" s="56"/>
      <c r="I297" s="4"/>
      <c r="J297" s="4"/>
      <c r="K297" s="4"/>
      <c r="L297" s="4"/>
      <c r="M297" s="24"/>
      <c r="N297" s="24"/>
      <c r="O297" s="14"/>
      <c r="P297" s="14"/>
      <c r="Q297" s="14"/>
      <c r="R297" s="14"/>
      <c r="S297" s="14"/>
      <c r="T297" s="14"/>
      <c r="U297" s="14"/>
      <c r="V297" s="14"/>
      <c r="W297" s="24"/>
      <c r="X297" s="14"/>
      <c r="Y297" s="15"/>
      <c r="Z297" s="15"/>
      <c r="AA297" s="55">
        <f t="shared" si="33"/>
        <v>0</v>
      </c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55">
        <f t="shared" si="34"/>
        <v>0</v>
      </c>
      <c r="AN297" s="55">
        <f t="shared" si="35"/>
        <v>0</v>
      </c>
      <c r="AO297" s="55">
        <f t="shared" si="36"/>
        <v>0</v>
      </c>
      <c r="AP297" s="84" t="str">
        <f t="shared" si="37"/>
        <v/>
      </c>
      <c r="AQ297" s="59" t="b">
        <f t="shared" si="38"/>
        <v>0</v>
      </c>
      <c r="AR297" s="59" t="b">
        <f t="shared" si="39"/>
        <v>0</v>
      </c>
      <c r="AS297" s="34" t="str">
        <f t="shared" si="40"/>
        <v/>
      </c>
    </row>
    <row r="298" spans="2:45" ht="12.75" customHeight="1">
      <c r="B298" s="260"/>
      <c r="C298" s="35"/>
      <c r="D298" s="53"/>
      <c r="E298" s="5"/>
      <c r="F298" s="60"/>
      <c r="G298" s="54" t="e">
        <f>VLOOKUP(F298,Foglio1!$F$2:$G$1509,2,FALSE)</f>
        <v>#N/A</v>
      </c>
      <c r="H298" s="56"/>
      <c r="I298" s="4"/>
      <c r="J298" s="4"/>
      <c r="K298" s="4"/>
      <c r="L298" s="4"/>
      <c r="M298" s="24"/>
      <c r="N298" s="24"/>
      <c r="O298" s="14"/>
      <c r="P298" s="14"/>
      <c r="Q298" s="14"/>
      <c r="R298" s="14"/>
      <c r="S298" s="14"/>
      <c r="T298" s="14"/>
      <c r="U298" s="14"/>
      <c r="V298" s="14"/>
      <c r="W298" s="24"/>
      <c r="X298" s="14"/>
      <c r="Y298" s="15"/>
      <c r="Z298" s="15"/>
      <c r="AA298" s="55">
        <f t="shared" si="33"/>
        <v>0</v>
      </c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55">
        <f t="shared" si="34"/>
        <v>0</v>
      </c>
      <c r="AN298" s="55">
        <f t="shared" si="35"/>
        <v>0</v>
      </c>
      <c r="AO298" s="55">
        <f t="shared" si="36"/>
        <v>0</v>
      </c>
      <c r="AP298" s="84" t="str">
        <f t="shared" si="37"/>
        <v/>
      </c>
      <c r="AQ298" s="59" t="b">
        <f t="shared" si="38"/>
        <v>0</v>
      </c>
      <c r="AR298" s="59" t="b">
        <f t="shared" si="39"/>
        <v>0</v>
      </c>
      <c r="AS298" s="34" t="str">
        <f t="shared" si="40"/>
        <v/>
      </c>
    </row>
    <row r="299" spans="2:45" ht="12.75" customHeight="1">
      <c r="B299" s="260"/>
      <c r="C299" s="35"/>
      <c r="D299" s="53"/>
      <c r="E299" s="5"/>
      <c r="F299" s="60"/>
      <c r="G299" s="54"/>
      <c r="H299" s="56"/>
      <c r="I299" s="4"/>
      <c r="J299" s="4"/>
      <c r="K299" s="4"/>
      <c r="L299" s="4"/>
      <c r="M299" s="24"/>
      <c r="N299" s="24"/>
      <c r="O299" s="14"/>
      <c r="P299" s="14"/>
      <c r="Q299" s="14"/>
      <c r="R299" s="14"/>
      <c r="S299" s="14"/>
      <c r="T299" s="14"/>
      <c r="U299" s="14"/>
      <c r="V299" s="14"/>
      <c r="W299" s="24"/>
      <c r="X299" s="14"/>
      <c r="Y299" s="15"/>
      <c r="Z299" s="15"/>
      <c r="AA299" s="5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55"/>
      <c r="AN299" s="55"/>
      <c r="AO299" s="55"/>
      <c r="AP299" s="84"/>
      <c r="AS299" s="34"/>
    </row>
    <row r="300" spans="2:45" ht="12.75" customHeight="1">
      <c r="B300" s="260"/>
      <c r="C300" s="35"/>
      <c r="D300" s="53"/>
      <c r="E300" s="5"/>
      <c r="F300" s="60"/>
      <c r="G300" s="54"/>
      <c r="H300" s="56"/>
      <c r="I300" s="4"/>
      <c r="J300" s="4"/>
      <c r="K300" s="4"/>
      <c r="L300" s="4"/>
      <c r="M300" s="24"/>
      <c r="N300" s="24"/>
      <c r="O300" s="14"/>
      <c r="P300" s="14"/>
      <c r="Q300" s="14"/>
      <c r="R300" s="14"/>
      <c r="S300" s="14"/>
      <c r="T300" s="14"/>
      <c r="U300" s="14"/>
      <c r="V300" s="14"/>
      <c r="W300" s="24"/>
      <c r="X300" s="14"/>
      <c r="Y300" s="15"/>
      <c r="Z300" s="15"/>
      <c r="AA300" s="5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55"/>
      <c r="AN300" s="55"/>
      <c r="AO300" s="55"/>
      <c r="AP300" s="84"/>
      <c r="AS300" s="34"/>
    </row>
    <row r="301" spans="2:45" ht="12.75" customHeight="1">
      <c r="B301" s="260"/>
      <c r="C301" s="35"/>
      <c r="D301" s="53"/>
      <c r="E301" s="5"/>
      <c r="F301" s="60"/>
      <c r="G301" s="54"/>
      <c r="H301" s="56"/>
      <c r="I301" s="4"/>
      <c r="J301" s="4"/>
      <c r="K301" s="4"/>
      <c r="L301" s="4"/>
      <c r="M301" s="24"/>
      <c r="N301" s="24"/>
      <c r="O301" s="14"/>
      <c r="P301" s="14"/>
      <c r="Q301" s="14"/>
      <c r="R301" s="14"/>
      <c r="S301" s="14"/>
      <c r="T301" s="14"/>
      <c r="U301" s="14"/>
      <c r="V301" s="14"/>
      <c r="W301" s="24"/>
      <c r="X301" s="14"/>
      <c r="Y301" s="15"/>
      <c r="Z301" s="15"/>
      <c r="AA301" s="5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55"/>
      <c r="AN301" s="55"/>
      <c r="AO301" s="55"/>
      <c r="AP301" s="84"/>
      <c r="AS301" s="34"/>
    </row>
    <row r="302" spans="2:45" ht="12.75" customHeight="1">
      <c r="B302" s="260"/>
      <c r="C302" s="35"/>
      <c r="D302" s="53"/>
      <c r="E302" s="5"/>
      <c r="F302" s="60"/>
      <c r="G302" s="54"/>
      <c r="H302" s="56"/>
      <c r="I302" s="4"/>
      <c r="J302" s="4"/>
      <c r="K302" s="4"/>
      <c r="L302" s="4"/>
      <c r="M302" s="24"/>
      <c r="N302" s="24"/>
      <c r="O302" s="14"/>
      <c r="P302" s="14"/>
      <c r="Q302" s="14"/>
      <c r="R302" s="14"/>
      <c r="S302" s="14"/>
      <c r="T302" s="14"/>
      <c r="U302" s="14"/>
      <c r="V302" s="14"/>
      <c r="W302" s="24"/>
      <c r="X302" s="14"/>
      <c r="Y302" s="15"/>
      <c r="Z302" s="15"/>
      <c r="AA302" s="5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55"/>
      <c r="AN302" s="55"/>
      <c r="AO302" s="55"/>
      <c r="AP302" s="84"/>
      <c r="AS302" s="34"/>
    </row>
    <row r="303" spans="2:45" ht="12.75" customHeight="1">
      <c r="B303" s="260"/>
      <c r="C303" s="35"/>
      <c r="D303" s="53"/>
      <c r="E303" s="5"/>
      <c r="F303" s="60"/>
      <c r="G303" s="54"/>
      <c r="H303" s="56"/>
      <c r="I303" s="4"/>
      <c r="J303" s="4"/>
      <c r="K303" s="4"/>
      <c r="L303" s="4"/>
      <c r="M303" s="24"/>
      <c r="N303" s="24"/>
      <c r="O303" s="14"/>
      <c r="P303" s="14"/>
      <c r="Q303" s="14"/>
      <c r="R303" s="14"/>
      <c r="S303" s="14"/>
      <c r="T303" s="14"/>
      <c r="U303" s="14"/>
      <c r="V303" s="14"/>
      <c r="W303" s="24"/>
      <c r="X303" s="14"/>
      <c r="Y303" s="15"/>
      <c r="Z303" s="15"/>
      <c r="AA303" s="5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55"/>
      <c r="AN303" s="55"/>
      <c r="AO303" s="55"/>
      <c r="AP303" s="84"/>
      <c r="AS303" s="34"/>
    </row>
    <row r="304" spans="2:45" ht="12.75" customHeight="1">
      <c r="B304" s="260"/>
      <c r="C304" s="35"/>
      <c r="D304" s="53"/>
      <c r="E304" s="5"/>
      <c r="F304" s="60"/>
      <c r="G304" s="54"/>
      <c r="H304" s="56"/>
      <c r="I304" s="4"/>
      <c r="J304" s="4"/>
      <c r="K304" s="4"/>
      <c r="L304" s="4"/>
      <c r="M304" s="24"/>
      <c r="N304" s="24"/>
      <c r="O304" s="14"/>
      <c r="P304" s="14"/>
      <c r="Q304" s="14"/>
      <c r="R304" s="14"/>
      <c r="S304" s="14"/>
      <c r="T304" s="14"/>
      <c r="U304" s="14"/>
      <c r="V304" s="14"/>
      <c r="W304" s="24"/>
      <c r="X304" s="14"/>
      <c r="Y304" s="15"/>
      <c r="Z304" s="15"/>
      <c r="AA304" s="5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55"/>
      <c r="AN304" s="55"/>
      <c r="AO304" s="55"/>
      <c r="AP304" s="84"/>
      <c r="AS304" s="34"/>
    </row>
    <row r="305" spans="2:45" ht="12.75" customHeight="1">
      <c r="B305" s="260"/>
      <c r="C305" s="35"/>
      <c r="D305" s="53"/>
      <c r="E305" s="5"/>
      <c r="F305" s="60"/>
      <c r="G305" s="54"/>
      <c r="H305" s="56"/>
      <c r="I305" s="4"/>
      <c r="J305" s="4"/>
      <c r="K305" s="4"/>
      <c r="L305" s="4"/>
      <c r="M305" s="24"/>
      <c r="N305" s="24"/>
      <c r="O305" s="14"/>
      <c r="P305" s="14"/>
      <c r="Q305" s="14"/>
      <c r="R305" s="14"/>
      <c r="S305" s="14"/>
      <c r="T305" s="14"/>
      <c r="U305" s="14"/>
      <c r="V305" s="14"/>
      <c r="W305" s="24"/>
      <c r="X305" s="14"/>
      <c r="Y305" s="15"/>
      <c r="Z305" s="15"/>
      <c r="AA305" s="5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55"/>
      <c r="AN305" s="55"/>
      <c r="AO305" s="55"/>
      <c r="AP305" s="84"/>
      <c r="AS305" s="34"/>
    </row>
    <row r="306" spans="2:45" ht="12.75" customHeight="1">
      <c r="B306" s="260"/>
      <c r="C306" s="35"/>
      <c r="D306" s="53"/>
      <c r="E306" s="5"/>
      <c r="F306" s="60"/>
      <c r="G306" s="54"/>
      <c r="H306" s="56"/>
      <c r="I306" s="4"/>
      <c r="J306" s="4"/>
      <c r="K306" s="4"/>
      <c r="L306" s="4"/>
      <c r="M306" s="24"/>
      <c r="N306" s="24"/>
      <c r="O306" s="14"/>
      <c r="P306" s="14"/>
      <c r="Q306" s="14"/>
      <c r="R306" s="14"/>
      <c r="S306" s="14"/>
      <c r="T306" s="14"/>
      <c r="U306" s="14"/>
      <c r="V306" s="14"/>
      <c r="W306" s="24"/>
      <c r="X306" s="14"/>
      <c r="Y306" s="15"/>
      <c r="Z306" s="15"/>
      <c r="AA306" s="5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55"/>
      <c r="AN306" s="55"/>
      <c r="AO306" s="55"/>
      <c r="AP306" s="84"/>
      <c r="AS306" s="34"/>
    </row>
    <row r="307" spans="2:45" ht="12.75" customHeight="1">
      <c r="B307" s="260"/>
      <c r="C307" s="35"/>
      <c r="D307" s="53"/>
      <c r="E307" s="5"/>
      <c r="F307" s="60"/>
      <c r="G307" s="54"/>
      <c r="H307" s="56"/>
      <c r="I307" s="4"/>
      <c r="J307" s="4"/>
      <c r="K307" s="4"/>
      <c r="L307" s="4"/>
      <c r="M307" s="24"/>
      <c r="N307" s="24"/>
      <c r="O307" s="14"/>
      <c r="P307" s="14"/>
      <c r="Q307" s="14"/>
      <c r="R307" s="14"/>
      <c r="S307" s="14"/>
      <c r="T307" s="14"/>
      <c r="U307" s="14"/>
      <c r="V307" s="14"/>
      <c r="W307" s="24"/>
      <c r="X307" s="14"/>
      <c r="Y307" s="15"/>
      <c r="Z307" s="15"/>
      <c r="AA307" s="5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55"/>
      <c r="AN307" s="55"/>
      <c r="AO307" s="55"/>
      <c r="AP307" s="84"/>
      <c r="AS307" s="34"/>
    </row>
    <row r="308" spans="2:45" ht="12.75" customHeight="1">
      <c r="B308" s="260"/>
      <c r="C308" s="35"/>
      <c r="D308" s="53"/>
      <c r="E308" s="5"/>
      <c r="F308" s="60"/>
      <c r="G308" s="54"/>
      <c r="H308" s="56"/>
      <c r="I308" s="4"/>
      <c r="J308" s="4"/>
      <c r="K308" s="4"/>
      <c r="L308" s="4"/>
      <c r="M308" s="24"/>
      <c r="N308" s="24"/>
      <c r="O308" s="14"/>
      <c r="P308" s="14"/>
      <c r="Q308" s="14"/>
      <c r="R308" s="14"/>
      <c r="S308" s="14"/>
      <c r="T308" s="14"/>
      <c r="U308" s="14"/>
      <c r="V308" s="14"/>
      <c r="W308" s="24"/>
      <c r="X308" s="14"/>
      <c r="Y308" s="15"/>
      <c r="Z308" s="15"/>
      <c r="AA308" s="5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55"/>
      <c r="AN308" s="55"/>
      <c r="AO308" s="55"/>
      <c r="AP308" s="84"/>
      <c r="AS308" s="34"/>
    </row>
    <row r="309" spans="2:45" ht="12.75" customHeight="1">
      <c r="B309" s="260"/>
      <c r="C309" s="35"/>
      <c r="D309" s="53"/>
      <c r="E309" s="5"/>
      <c r="F309" s="60"/>
      <c r="G309" s="54"/>
      <c r="H309" s="56"/>
      <c r="I309" s="4"/>
      <c r="J309" s="4"/>
      <c r="K309" s="4"/>
      <c r="L309" s="4"/>
      <c r="M309" s="24"/>
      <c r="N309" s="24"/>
      <c r="O309" s="14"/>
      <c r="P309" s="14"/>
      <c r="Q309" s="14"/>
      <c r="R309" s="14"/>
      <c r="S309" s="14"/>
      <c r="T309" s="14"/>
      <c r="U309" s="14"/>
      <c r="V309" s="14"/>
      <c r="W309" s="24"/>
      <c r="X309" s="14"/>
      <c r="Y309" s="15"/>
      <c r="Z309" s="15"/>
      <c r="AA309" s="5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55"/>
      <c r="AN309" s="55"/>
      <c r="AO309" s="55"/>
      <c r="AP309" s="84"/>
      <c r="AS309" s="34"/>
    </row>
    <row r="310" spans="2:45" ht="12.75" customHeight="1">
      <c r="B310" s="260"/>
      <c r="C310" s="35"/>
      <c r="D310" s="53"/>
      <c r="E310" s="5"/>
      <c r="F310" s="60"/>
      <c r="G310" s="54"/>
      <c r="H310" s="56"/>
      <c r="I310" s="4"/>
      <c r="J310" s="4"/>
      <c r="K310" s="4"/>
      <c r="L310" s="4"/>
      <c r="M310" s="24"/>
      <c r="N310" s="24"/>
      <c r="O310" s="14"/>
      <c r="P310" s="14"/>
      <c r="Q310" s="14"/>
      <c r="R310" s="14"/>
      <c r="S310" s="14"/>
      <c r="T310" s="14"/>
      <c r="U310" s="14"/>
      <c r="V310" s="14"/>
      <c r="W310" s="24"/>
      <c r="X310" s="14"/>
      <c r="Y310" s="15"/>
      <c r="Z310" s="15"/>
      <c r="AA310" s="5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55"/>
      <c r="AN310" s="55"/>
      <c r="AO310" s="55"/>
      <c r="AP310" s="84"/>
      <c r="AS310" s="34"/>
    </row>
    <row r="311" spans="2:45" ht="12.75" customHeight="1">
      <c r="B311" s="260"/>
      <c r="C311" s="35"/>
      <c r="D311" s="53"/>
      <c r="E311" s="5"/>
      <c r="F311" s="60"/>
      <c r="G311" s="54"/>
      <c r="H311" s="56"/>
      <c r="I311" s="4"/>
      <c r="J311" s="4"/>
      <c r="K311" s="4"/>
      <c r="L311" s="4"/>
      <c r="M311" s="24"/>
      <c r="N311" s="24"/>
      <c r="O311" s="14"/>
      <c r="P311" s="14"/>
      <c r="Q311" s="14"/>
      <c r="R311" s="14"/>
      <c r="S311" s="14"/>
      <c r="T311" s="14"/>
      <c r="U311" s="14"/>
      <c r="V311" s="14"/>
      <c r="W311" s="24"/>
      <c r="X311" s="14"/>
      <c r="Y311" s="15"/>
      <c r="Z311" s="15"/>
      <c r="AA311" s="5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55"/>
      <c r="AN311" s="55"/>
      <c r="AO311" s="55"/>
      <c r="AP311" s="84"/>
      <c r="AS311" s="34"/>
    </row>
    <row r="312" spans="2:45" ht="12.75" customHeight="1">
      <c r="B312" s="260"/>
      <c r="C312" s="35"/>
      <c r="D312" s="53"/>
      <c r="E312" s="5"/>
      <c r="F312" s="60"/>
      <c r="G312" s="54"/>
      <c r="H312" s="56"/>
      <c r="I312" s="4"/>
      <c r="J312" s="4"/>
      <c r="K312" s="4"/>
      <c r="L312" s="4"/>
      <c r="M312" s="24"/>
      <c r="N312" s="24"/>
      <c r="O312" s="14"/>
      <c r="P312" s="14"/>
      <c r="Q312" s="14"/>
      <c r="R312" s="14"/>
      <c r="S312" s="14"/>
      <c r="T312" s="14"/>
      <c r="U312" s="14"/>
      <c r="V312" s="14"/>
      <c r="W312" s="24"/>
      <c r="X312" s="14"/>
      <c r="Y312" s="15"/>
      <c r="Z312" s="15"/>
      <c r="AA312" s="5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55"/>
      <c r="AN312" s="55"/>
      <c r="AO312" s="55"/>
      <c r="AP312" s="84"/>
      <c r="AS312" s="34"/>
    </row>
    <row r="313" spans="2:45" ht="12.75" customHeight="1">
      <c r="B313" s="260"/>
      <c r="C313" s="35"/>
      <c r="D313" s="53"/>
      <c r="E313" s="5"/>
      <c r="F313" s="60"/>
      <c r="G313" s="54"/>
      <c r="H313" s="56"/>
      <c r="I313" s="4"/>
      <c r="J313" s="4"/>
      <c r="K313" s="4"/>
      <c r="L313" s="4"/>
      <c r="M313" s="24"/>
      <c r="N313" s="24"/>
      <c r="O313" s="14"/>
      <c r="P313" s="14"/>
      <c r="Q313" s="14"/>
      <c r="R313" s="14"/>
      <c r="S313" s="14"/>
      <c r="T313" s="14"/>
      <c r="U313" s="14"/>
      <c r="V313" s="14"/>
      <c r="W313" s="24"/>
      <c r="X313" s="14"/>
      <c r="Y313" s="15"/>
      <c r="Z313" s="15"/>
      <c r="AA313" s="5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55"/>
      <c r="AN313" s="55"/>
      <c r="AO313" s="55"/>
      <c r="AP313" s="84"/>
      <c r="AS313" s="34"/>
    </row>
    <row r="314" spans="2:45" ht="12.75" customHeight="1">
      <c r="B314" s="260"/>
      <c r="C314" s="35"/>
      <c r="D314" s="53"/>
      <c r="E314" s="5"/>
      <c r="F314" s="60"/>
      <c r="G314" s="54"/>
      <c r="H314" s="56"/>
      <c r="I314" s="4"/>
      <c r="J314" s="4"/>
      <c r="K314" s="4"/>
      <c r="L314" s="4"/>
      <c r="M314" s="24"/>
      <c r="N314" s="24"/>
      <c r="O314" s="14"/>
      <c r="P314" s="14"/>
      <c r="Q314" s="14"/>
      <c r="R314" s="14"/>
      <c r="S314" s="14"/>
      <c r="T314" s="14"/>
      <c r="U314" s="14"/>
      <c r="V314" s="14"/>
      <c r="W314" s="24"/>
      <c r="X314" s="14"/>
      <c r="Y314" s="15"/>
      <c r="Z314" s="15"/>
      <c r="AA314" s="5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55"/>
      <c r="AN314" s="55"/>
      <c r="AO314" s="55"/>
      <c r="AP314" s="84"/>
      <c r="AS314" s="34"/>
    </row>
    <row r="315" spans="2:45" ht="12.75" customHeight="1">
      <c r="B315" s="260"/>
      <c r="C315" s="35"/>
      <c r="D315" s="53"/>
      <c r="E315" s="5"/>
      <c r="F315" s="60"/>
      <c r="G315" s="54"/>
      <c r="H315" s="56"/>
      <c r="I315" s="4"/>
      <c r="J315" s="4"/>
      <c r="K315" s="4"/>
      <c r="L315" s="4"/>
      <c r="M315" s="24"/>
      <c r="N315" s="24"/>
      <c r="O315" s="14"/>
      <c r="P315" s="14"/>
      <c r="Q315" s="14"/>
      <c r="R315" s="14"/>
      <c r="S315" s="14"/>
      <c r="T315" s="14"/>
      <c r="U315" s="14"/>
      <c r="V315" s="14"/>
      <c r="W315" s="24"/>
      <c r="X315" s="14"/>
      <c r="Y315" s="15"/>
      <c r="Z315" s="15"/>
      <c r="AA315" s="5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55"/>
      <c r="AN315" s="55"/>
      <c r="AO315" s="55"/>
      <c r="AP315" s="84"/>
      <c r="AS315" s="34"/>
    </row>
    <row r="316" spans="2:45" ht="12.75" customHeight="1">
      <c r="B316" s="260"/>
      <c r="C316" s="35"/>
      <c r="D316" s="53"/>
      <c r="E316" s="5"/>
      <c r="F316" s="60"/>
      <c r="G316" s="54"/>
      <c r="H316" s="56"/>
      <c r="I316" s="4"/>
      <c r="J316" s="4"/>
      <c r="K316" s="4"/>
      <c r="L316" s="4"/>
      <c r="M316" s="24"/>
      <c r="N316" s="24"/>
      <c r="O316" s="14"/>
      <c r="P316" s="14"/>
      <c r="Q316" s="14"/>
      <c r="R316" s="14"/>
      <c r="S316" s="14"/>
      <c r="T316" s="14"/>
      <c r="U316" s="14"/>
      <c r="V316" s="14"/>
      <c r="W316" s="24"/>
      <c r="X316" s="14"/>
      <c r="Y316" s="15"/>
      <c r="Z316" s="15"/>
      <c r="AA316" s="5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55"/>
      <c r="AN316" s="55"/>
      <c r="AO316" s="55"/>
      <c r="AP316" s="84"/>
      <c r="AS316" s="34"/>
    </row>
    <row r="317" spans="2:45" ht="12.75" customHeight="1">
      <c r="B317" s="260"/>
      <c r="C317" s="35"/>
      <c r="D317" s="53"/>
      <c r="E317" s="5"/>
      <c r="F317" s="60"/>
      <c r="G317" s="54"/>
      <c r="H317" s="56"/>
      <c r="I317" s="4"/>
      <c r="J317" s="4"/>
      <c r="K317" s="4"/>
      <c r="L317" s="4"/>
      <c r="M317" s="24"/>
      <c r="N317" s="24"/>
      <c r="O317" s="14"/>
      <c r="P317" s="14"/>
      <c r="Q317" s="14"/>
      <c r="R317" s="14"/>
      <c r="S317" s="14"/>
      <c r="T317" s="14"/>
      <c r="U317" s="14"/>
      <c r="V317" s="14"/>
      <c r="W317" s="24"/>
      <c r="X317" s="14"/>
      <c r="Y317" s="15"/>
      <c r="Z317" s="15"/>
      <c r="AA317" s="5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55"/>
      <c r="AN317" s="55"/>
      <c r="AO317" s="55"/>
      <c r="AP317" s="84"/>
      <c r="AS317" s="34"/>
    </row>
    <row r="318" spans="2:45" ht="12.75" customHeight="1">
      <c r="B318" s="260"/>
      <c r="C318" s="35"/>
      <c r="D318" s="53"/>
      <c r="E318" s="5"/>
      <c r="F318" s="60"/>
      <c r="G318" s="54"/>
      <c r="H318" s="56"/>
      <c r="I318" s="4"/>
      <c r="J318" s="4"/>
      <c r="K318" s="4"/>
      <c r="L318" s="4"/>
      <c r="M318" s="24"/>
      <c r="N318" s="24"/>
      <c r="O318" s="14"/>
      <c r="P318" s="14"/>
      <c r="Q318" s="14"/>
      <c r="R318" s="14"/>
      <c r="S318" s="14"/>
      <c r="T318" s="14"/>
      <c r="U318" s="14"/>
      <c r="V318" s="14"/>
      <c r="W318" s="24"/>
      <c r="X318" s="14"/>
      <c r="Y318" s="15"/>
      <c r="Z318" s="15"/>
      <c r="AA318" s="5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55"/>
      <c r="AN318" s="55"/>
      <c r="AO318" s="55"/>
      <c r="AP318" s="84"/>
      <c r="AS318" s="34"/>
    </row>
    <row r="319" spans="2:45" ht="12.75" customHeight="1">
      <c r="B319" s="260"/>
      <c r="C319" s="35"/>
      <c r="D319" s="53"/>
      <c r="E319" s="5"/>
      <c r="F319" s="60"/>
      <c r="G319" s="54"/>
      <c r="H319" s="56"/>
      <c r="I319" s="4"/>
      <c r="J319" s="4"/>
      <c r="K319" s="4"/>
      <c r="L319" s="4"/>
      <c r="M319" s="24"/>
      <c r="N319" s="24"/>
      <c r="O319" s="14"/>
      <c r="P319" s="14"/>
      <c r="Q319" s="14"/>
      <c r="R319" s="14"/>
      <c r="S319" s="14"/>
      <c r="T319" s="14"/>
      <c r="U319" s="14"/>
      <c r="V319" s="14"/>
      <c r="W319" s="24"/>
      <c r="X319" s="14"/>
      <c r="Y319" s="15"/>
      <c r="Z319" s="15"/>
      <c r="AA319" s="5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55"/>
      <c r="AN319" s="55"/>
      <c r="AO319" s="55"/>
      <c r="AP319" s="84"/>
      <c r="AS319" s="34"/>
    </row>
    <row r="320" spans="2:45" ht="12.75" customHeight="1">
      <c r="B320" s="260"/>
      <c r="C320" s="35"/>
      <c r="D320" s="53"/>
      <c r="E320" s="5"/>
      <c r="F320" s="60"/>
      <c r="G320" s="54"/>
      <c r="H320" s="56"/>
      <c r="I320" s="4"/>
      <c r="J320" s="4"/>
      <c r="K320" s="4"/>
      <c r="L320" s="4"/>
      <c r="M320" s="24"/>
      <c r="N320" s="24"/>
      <c r="O320" s="14"/>
      <c r="P320" s="14"/>
      <c r="Q320" s="14"/>
      <c r="R320" s="14"/>
      <c r="S320" s="14"/>
      <c r="T320" s="14"/>
      <c r="U320" s="14"/>
      <c r="V320" s="14"/>
      <c r="W320" s="24"/>
      <c r="X320" s="14"/>
      <c r="Y320" s="15"/>
      <c r="Z320" s="15"/>
      <c r="AA320" s="5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55"/>
      <c r="AN320" s="55"/>
      <c r="AO320" s="55"/>
      <c r="AP320" s="84"/>
      <c r="AS320" s="34"/>
    </row>
    <row r="321" spans="2:45" ht="12.75" customHeight="1">
      <c r="B321" s="260"/>
      <c r="C321" s="35"/>
      <c r="D321" s="53"/>
      <c r="E321" s="5"/>
      <c r="F321" s="60"/>
      <c r="G321" s="54"/>
      <c r="H321" s="56"/>
      <c r="I321" s="4"/>
      <c r="J321" s="4"/>
      <c r="K321" s="4"/>
      <c r="L321" s="4"/>
      <c r="M321" s="24"/>
      <c r="N321" s="24"/>
      <c r="O321" s="14"/>
      <c r="P321" s="14"/>
      <c r="Q321" s="14"/>
      <c r="R321" s="14"/>
      <c r="S321" s="14"/>
      <c r="T321" s="14"/>
      <c r="U321" s="14"/>
      <c r="V321" s="14"/>
      <c r="W321" s="24"/>
      <c r="X321" s="14"/>
      <c r="Y321" s="15"/>
      <c r="Z321" s="15"/>
      <c r="AA321" s="5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55"/>
      <c r="AN321" s="55"/>
      <c r="AO321" s="55"/>
      <c r="AP321" s="84"/>
      <c r="AS321" s="34"/>
    </row>
    <row r="322" spans="2:45" ht="12.75" customHeight="1">
      <c r="B322" s="260"/>
      <c r="C322" s="35"/>
      <c r="D322" s="53"/>
      <c r="E322" s="5"/>
      <c r="F322" s="60"/>
      <c r="G322" s="54"/>
      <c r="H322" s="56"/>
      <c r="I322" s="4"/>
      <c r="J322" s="4"/>
      <c r="K322" s="4"/>
      <c r="L322" s="4"/>
      <c r="M322" s="24"/>
      <c r="N322" s="24"/>
      <c r="O322" s="14"/>
      <c r="P322" s="14"/>
      <c r="Q322" s="14"/>
      <c r="R322" s="14"/>
      <c r="S322" s="14"/>
      <c r="T322" s="14"/>
      <c r="U322" s="14"/>
      <c r="V322" s="14"/>
      <c r="W322" s="24"/>
      <c r="X322" s="14"/>
      <c r="Y322" s="15"/>
      <c r="Z322" s="15"/>
      <c r="AA322" s="5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55"/>
      <c r="AN322" s="55"/>
      <c r="AO322" s="55"/>
      <c r="AP322" s="84"/>
      <c r="AS322" s="34"/>
    </row>
    <row r="323" spans="2:45" ht="12.75" customHeight="1">
      <c r="B323" s="260"/>
      <c r="C323" s="35"/>
      <c r="D323" s="53"/>
      <c r="E323" s="5"/>
      <c r="F323" s="60"/>
      <c r="G323" s="54"/>
      <c r="H323" s="56"/>
      <c r="I323" s="4"/>
      <c r="J323" s="4"/>
      <c r="K323" s="4"/>
      <c r="L323" s="4"/>
      <c r="M323" s="24"/>
      <c r="N323" s="24"/>
      <c r="O323" s="14"/>
      <c r="P323" s="14"/>
      <c r="Q323" s="14"/>
      <c r="R323" s="14"/>
      <c r="S323" s="14"/>
      <c r="T323" s="14"/>
      <c r="U323" s="14"/>
      <c r="V323" s="14"/>
      <c r="W323" s="24"/>
      <c r="X323" s="14"/>
      <c r="Y323" s="15"/>
      <c r="Z323" s="15"/>
      <c r="AA323" s="5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55"/>
      <c r="AN323" s="55"/>
      <c r="AO323" s="55"/>
      <c r="AP323" s="84"/>
      <c r="AS323" s="34"/>
    </row>
    <row r="324" spans="2:45" ht="12.75" customHeight="1">
      <c r="B324" s="260"/>
      <c r="C324" s="35"/>
      <c r="D324" s="53"/>
      <c r="E324" s="5"/>
      <c r="F324" s="60"/>
      <c r="G324" s="54"/>
      <c r="H324" s="56"/>
      <c r="I324" s="4"/>
      <c r="J324" s="4"/>
      <c r="K324" s="4"/>
      <c r="L324" s="4"/>
      <c r="M324" s="24"/>
      <c r="N324" s="24"/>
      <c r="O324" s="14"/>
      <c r="P324" s="14"/>
      <c r="Q324" s="14"/>
      <c r="R324" s="14"/>
      <c r="S324" s="14"/>
      <c r="T324" s="14"/>
      <c r="U324" s="14"/>
      <c r="V324" s="14"/>
      <c r="W324" s="24"/>
      <c r="X324" s="14"/>
      <c r="Y324" s="15"/>
      <c r="Z324" s="15"/>
      <c r="AA324" s="5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55"/>
      <c r="AN324" s="55"/>
      <c r="AO324" s="55"/>
      <c r="AP324" s="84"/>
      <c r="AS324" s="34"/>
    </row>
    <row r="325" spans="2:45" ht="12.75" customHeight="1">
      <c r="B325" s="260"/>
      <c r="C325" s="35"/>
      <c r="D325" s="53"/>
      <c r="E325" s="5"/>
      <c r="F325" s="60"/>
      <c r="G325" s="54"/>
      <c r="H325" s="56"/>
      <c r="I325" s="4"/>
      <c r="J325" s="4"/>
      <c r="K325" s="4"/>
      <c r="L325" s="4"/>
      <c r="M325" s="24"/>
      <c r="N325" s="24"/>
      <c r="O325" s="14"/>
      <c r="P325" s="14"/>
      <c r="Q325" s="14"/>
      <c r="R325" s="14"/>
      <c r="S325" s="14"/>
      <c r="T325" s="14"/>
      <c r="U325" s="14"/>
      <c r="V325" s="14"/>
      <c r="W325" s="24"/>
      <c r="X325" s="14"/>
      <c r="Y325" s="15"/>
      <c r="Z325" s="15"/>
      <c r="AA325" s="5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55"/>
      <c r="AN325" s="55"/>
      <c r="AO325" s="55"/>
      <c r="AP325" s="84"/>
      <c r="AS325" s="34"/>
    </row>
    <row r="326" spans="2:45" ht="12.75" customHeight="1">
      <c r="B326" s="260"/>
      <c r="C326" s="35"/>
      <c r="D326" s="53"/>
      <c r="E326" s="5"/>
      <c r="F326" s="60"/>
      <c r="G326" s="54"/>
      <c r="H326" s="56"/>
      <c r="I326" s="4"/>
      <c r="J326" s="4"/>
      <c r="K326" s="4"/>
      <c r="L326" s="4"/>
      <c r="M326" s="24"/>
      <c r="N326" s="24"/>
      <c r="O326" s="14"/>
      <c r="P326" s="14"/>
      <c r="Q326" s="14"/>
      <c r="R326" s="14"/>
      <c r="S326" s="14"/>
      <c r="T326" s="14"/>
      <c r="U326" s="14"/>
      <c r="V326" s="14"/>
      <c r="W326" s="24"/>
      <c r="X326" s="14"/>
      <c r="Y326" s="15"/>
      <c r="Z326" s="15"/>
      <c r="AA326" s="5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55"/>
      <c r="AN326" s="55"/>
      <c r="AO326" s="55"/>
      <c r="AP326" s="84"/>
      <c r="AS326" s="34"/>
    </row>
    <row r="327" spans="2:45" ht="12.75" customHeight="1">
      <c r="B327" s="260"/>
      <c r="C327" s="35"/>
      <c r="D327" s="53"/>
      <c r="E327" s="5"/>
      <c r="F327" s="60"/>
      <c r="G327" s="54"/>
      <c r="H327" s="56"/>
      <c r="I327" s="4"/>
      <c r="J327" s="4"/>
      <c r="K327" s="4"/>
      <c r="L327" s="4"/>
      <c r="M327" s="24"/>
      <c r="N327" s="24"/>
      <c r="O327" s="14"/>
      <c r="P327" s="14"/>
      <c r="Q327" s="14"/>
      <c r="R327" s="14"/>
      <c r="S327" s="14"/>
      <c r="T327" s="14"/>
      <c r="U327" s="14"/>
      <c r="V327" s="14"/>
      <c r="W327" s="24"/>
      <c r="X327" s="14"/>
      <c r="Y327" s="15"/>
      <c r="Z327" s="15"/>
      <c r="AA327" s="5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55"/>
      <c r="AN327" s="55"/>
      <c r="AO327" s="55"/>
      <c r="AP327" s="84"/>
      <c r="AS327" s="34"/>
    </row>
    <row r="328" spans="2:45" ht="12.75" customHeight="1">
      <c r="B328" s="260"/>
      <c r="C328" s="35"/>
      <c r="D328" s="53"/>
      <c r="E328" s="5"/>
      <c r="F328" s="60"/>
      <c r="G328" s="54"/>
      <c r="H328" s="56"/>
      <c r="I328" s="4"/>
      <c r="J328" s="4"/>
      <c r="K328" s="4"/>
      <c r="L328" s="4"/>
      <c r="M328" s="24"/>
      <c r="N328" s="24"/>
      <c r="O328" s="14"/>
      <c r="P328" s="14"/>
      <c r="Q328" s="14"/>
      <c r="R328" s="14"/>
      <c r="S328" s="14"/>
      <c r="T328" s="14"/>
      <c r="U328" s="14"/>
      <c r="V328" s="14"/>
      <c r="W328" s="24"/>
      <c r="X328" s="14"/>
      <c r="Y328" s="15"/>
      <c r="Z328" s="15"/>
      <c r="AA328" s="5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55"/>
      <c r="AN328" s="55"/>
      <c r="AO328" s="55"/>
      <c r="AP328" s="84"/>
      <c r="AS328" s="34"/>
    </row>
    <row r="329" spans="2:45" ht="12.75" customHeight="1">
      <c r="B329" s="260"/>
      <c r="C329" s="35"/>
      <c r="D329" s="53"/>
      <c r="E329" s="5"/>
      <c r="F329" s="60"/>
      <c r="G329" s="54"/>
      <c r="H329" s="56"/>
      <c r="I329" s="4"/>
      <c r="J329" s="4"/>
      <c r="K329" s="4"/>
      <c r="L329" s="4"/>
      <c r="M329" s="24"/>
      <c r="N329" s="24"/>
      <c r="O329" s="14"/>
      <c r="P329" s="14"/>
      <c r="Q329" s="14"/>
      <c r="R329" s="14"/>
      <c r="S329" s="14"/>
      <c r="T329" s="14"/>
      <c r="U329" s="14"/>
      <c r="V329" s="14"/>
      <c r="W329" s="24"/>
      <c r="X329" s="14"/>
      <c r="Y329" s="15"/>
      <c r="Z329" s="15"/>
      <c r="AA329" s="5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55"/>
      <c r="AN329" s="55"/>
      <c r="AO329" s="55"/>
      <c r="AP329" s="84"/>
      <c r="AS329" s="34"/>
    </row>
    <row r="330" spans="2:45" ht="12.75" customHeight="1">
      <c r="B330" s="260"/>
      <c r="C330" s="35"/>
      <c r="D330" s="53"/>
      <c r="E330" s="5"/>
      <c r="F330" s="60"/>
      <c r="G330" s="54"/>
      <c r="H330" s="56"/>
      <c r="I330" s="4"/>
      <c r="J330" s="4"/>
      <c r="K330" s="4"/>
      <c r="L330" s="4"/>
      <c r="M330" s="24"/>
      <c r="N330" s="24"/>
      <c r="O330" s="14"/>
      <c r="P330" s="14"/>
      <c r="Q330" s="14"/>
      <c r="R330" s="14"/>
      <c r="S330" s="14"/>
      <c r="T330" s="14"/>
      <c r="U330" s="14"/>
      <c r="V330" s="14"/>
      <c r="W330" s="24"/>
      <c r="X330" s="14"/>
      <c r="Y330" s="15"/>
      <c r="Z330" s="15"/>
      <c r="AA330" s="5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55"/>
      <c r="AN330" s="55"/>
      <c r="AO330" s="55"/>
      <c r="AP330" s="84"/>
      <c r="AS330" s="34"/>
    </row>
    <row r="331" spans="2:45" ht="12.75" customHeight="1">
      <c r="B331" s="260"/>
      <c r="C331" s="35"/>
      <c r="D331" s="53"/>
      <c r="E331" s="5"/>
      <c r="F331" s="60"/>
      <c r="G331" s="54"/>
      <c r="H331" s="56"/>
      <c r="I331" s="4"/>
      <c r="J331" s="4"/>
      <c r="K331" s="4"/>
      <c r="L331" s="4"/>
      <c r="M331" s="24"/>
      <c r="N331" s="24"/>
      <c r="O331" s="14"/>
      <c r="P331" s="14"/>
      <c r="Q331" s="14"/>
      <c r="R331" s="14"/>
      <c r="S331" s="14"/>
      <c r="T331" s="14"/>
      <c r="U331" s="14"/>
      <c r="V331" s="14"/>
      <c r="W331" s="24"/>
      <c r="X331" s="14"/>
      <c r="Y331" s="15"/>
      <c r="Z331" s="15"/>
      <c r="AA331" s="5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55"/>
      <c r="AN331" s="55"/>
      <c r="AO331" s="55"/>
      <c r="AP331" s="84"/>
      <c r="AS331" s="34"/>
    </row>
    <row r="332" spans="2:45" ht="12.75" customHeight="1">
      <c r="B332" s="260"/>
      <c r="C332" s="35"/>
      <c r="D332" s="53"/>
      <c r="E332" s="5"/>
      <c r="F332" s="60"/>
      <c r="G332" s="54"/>
      <c r="H332" s="56"/>
      <c r="I332" s="4"/>
      <c r="J332" s="4"/>
      <c r="K332" s="4"/>
      <c r="L332" s="4"/>
      <c r="M332" s="24"/>
      <c r="N332" s="24"/>
      <c r="O332" s="14"/>
      <c r="P332" s="14"/>
      <c r="Q332" s="14"/>
      <c r="R332" s="14"/>
      <c r="S332" s="14"/>
      <c r="T332" s="14"/>
      <c r="U332" s="14"/>
      <c r="V332" s="14"/>
      <c r="W332" s="24"/>
      <c r="X332" s="14"/>
      <c r="Y332" s="15"/>
      <c r="Z332" s="15"/>
      <c r="AA332" s="5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55"/>
      <c r="AN332" s="55"/>
      <c r="AO332" s="55"/>
      <c r="AP332" s="84"/>
      <c r="AS332" s="34"/>
    </row>
    <row r="333" spans="2:45" ht="12.75" customHeight="1">
      <c r="B333" s="260"/>
      <c r="C333" s="35"/>
      <c r="D333" s="53"/>
      <c r="E333" s="5"/>
      <c r="F333" s="60"/>
      <c r="G333" s="54"/>
      <c r="H333" s="56"/>
      <c r="I333" s="4"/>
      <c r="J333" s="4"/>
      <c r="K333" s="4"/>
      <c r="L333" s="4"/>
      <c r="M333" s="24"/>
      <c r="N333" s="24"/>
      <c r="O333" s="14"/>
      <c r="P333" s="14"/>
      <c r="Q333" s="14"/>
      <c r="R333" s="14"/>
      <c r="S333" s="14"/>
      <c r="T333" s="14"/>
      <c r="U333" s="14"/>
      <c r="V333" s="14"/>
      <c r="W333" s="24"/>
      <c r="X333" s="14"/>
      <c r="Y333" s="15"/>
      <c r="Z333" s="15"/>
      <c r="AA333" s="5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55"/>
      <c r="AN333" s="55"/>
      <c r="AO333" s="55"/>
      <c r="AP333" s="84"/>
      <c r="AS333" s="34"/>
    </row>
    <row r="334" spans="2:45" ht="12.75" customHeight="1">
      <c r="B334" s="260"/>
      <c r="C334" s="35"/>
      <c r="D334" s="53"/>
      <c r="E334" s="5"/>
      <c r="F334" s="60"/>
      <c r="G334" s="54"/>
      <c r="H334" s="56"/>
      <c r="I334" s="4"/>
      <c r="J334" s="4"/>
      <c r="K334" s="4"/>
      <c r="L334" s="4"/>
      <c r="M334" s="24"/>
      <c r="N334" s="24"/>
      <c r="O334" s="14"/>
      <c r="P334" s="14"/>
      <c r="Q334" s="14"/>
      <c r="R334" s="14"/>
      <c r="S334" s="14"/>
      <c r="T334" s="14"/>
      <c r="U334" s="14"/>
      <c r="V334" s="14"/>
      <c r="W334" s="24"/>
      <c r="X334" s="14"/>
      <c r="Y334" s="15"/>
      <c r="Z334" s="15"/>
      <c r="AA334" s="5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55"/>
      <c r="AN334" s="55"/>
      <c r="AO334" s="55"/>
      <c r="AP334" s="84"/>
      <c r="AS334" s="34"/>
    </row>
    <row r="335" spans="2:45" ht="12.75" customHeight="1">
      <c r="B335" s="260"/>
      <c r="C335" s="35"/>
      <c r="D335" s="53"/>
      <c r="E335" s="5"/>
      <c r="F335" s="60"/>
      <c r="G335" s="54"/>
      <c r="H335" s="56"/>
      <c r="I335" s="4"/>
      <c r="J335" s="4"/>
      <c r="K335" s="4"/>
      <c r="L335" s="4"/>
      <c r="M335" s="24"/>
      <c r="N335" s="24"/>
      <c r="O335" s="14"/>
      <c r="P335" s="14"/>
      <c r="Q335" s="14"/>
      <c r="R335" s="14"/>
      <c r="S335" s="14"/>
      <c r="T335" s="14"/>
      <c r="U335" s="14"/>
      <c r="V335" s="14"/>
      <c r="W335" s="24"/>
      <c r="X335" s="14"/>
      <c r="Y335" s="15"/>
      <c r="Z335" s="15"/>
      <c r="AA335" s="5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55"/>
      <c r="AN335" s="55"/>
      <c r="AO335" s="55"/>
      <c r="AP335" s="84"/>
      <c r="AS335" s="34"/>
    </row>
    <row r="336" spans="2:45" ht="12.75" customHeight="1">
      <c r="B336" s="260"/>
      <c r="C336" s="35"/>
      <c r="D336" s="53"/>
      <c r="E336" s="5"/>
      <c r="F336" s="60"/>
      <c r="G336" s="54"/>
      <c r="H336" s="56"/>
      <c r="I336" s="4"/>
      <c r="J336" s="4"/>
      <c r="K336" s="4"/>
      <c r="L336" s="4"/>
      <c r="M336" s="24"/>
      <c r="N336" s="24"/>
      <c r="O336" s="14"/>
      <c r="P336" s="14"/>
      <c r="Q336" s="14"/>
      <c r="R336" s="14"/>
      <c r="S336" s="14"/>
      <c r="T336" s="14"/>
      <c r="U336" s="14"/>
      <c r="V336" s="14"/>
      <c r="W336" s="24"/>
      <c r="X336" s="14"/>
      <c r="Y336" s="15"/>
      <c r="Z336" s="15"/>
      <c r="AA336" s="5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55"/>
      <c r="AN336" s="55"/>
      <c r="AO336" s="55"/>
      <c r="AP336" s="84"/>
      <c r="AS336" s="34"/>
    </row>
    <row r="337" spans="2:45" ht="12.75" customHeight="1">
      <c r="B337" s="260"/>
      <c r="C337" s="35"/>
      <c r="D337" s="53"/>
      <c r="E337" s="5"/>
      <c r="F337" s="60"/>
      <c r="G337" s="54"/>
      <c r="H337" s="56"/>
      <c r="I337" s="4"/>
      <c r="J337" s="4"/>
      <c r="K337" s="4"/>
      <c r="L337" s="4"/>
      <c r="M337" s="24"/>
      <c r="N337" s="24"/>
      <c r="O337" s="14"/>
      <c r="P337" s="14"/>
      <c r="Q337" s="14"/>
      <c r="R337" s="14"/>
      <c r="S337" s="14"/>
      <c r="T337" s="14"/>
      <c r="U337" s="14"/>
      <c r="V337" s="14"/>
      <c r="W337" s="24"/>
      <c r="X337" s="14"/>
      <c r="Y337" s="15"/>
      <c r="Z337" s="15"/>
      <c r="AA337" s="5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55"/>
      <c r="AN337" s="55"/>
      <c r="AO337" s="55"/>
      <c r="AP337" s="84"/>
      <c r="AS337" s="34"/>
    </row>
    <row r="338" spans="2:45" ht="12.75" customHeight="1">
      <c r="B338" s="260"/>
      <c r="C338" s="35"/>
      <c r="D338" s="53"/>
      <c r="E338" s="5"/>
      <c r="F338" s="60"/>
      <c r="G338" s="54"/>
      <c r="H338" s="56"/>
      <c r="I338" s="4"/>
      <c r="J338" s="4"/>
      <c r="K338" s="4"/>
      <c r="L338" s="4"/>
      <c r="M338" s="24"/>
      <c r="N338" s="24"/>
      <c r="O338" s="14"/>
      <c r="P338" s="14"/>
      <c r="Q338" s="14"/>
      <c r="R338" s="14"/>
      <c r="S338" s="14"/>
      <c r="T338" s="14"/>
      <c r="U338" s="14"/>
      <c r="V338" s="14"/>
      <c r="W338" s="24"/>
      <c r="X338" s="14"/>
      <c r="Y338" s="15"/>
      <c r="Z338" s="15"/>
      <c r="AA338" s="5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55"/>
      <c r="AN338" s="55"/>
      <c r="AO338" s="55"/>
      <c r="AP338" s="84"/>
      <c r="AS338" s="34"/>
    </row>
    <row r="339" spans="2:45" ht="12.75" customHeight="1">
      <c r="B339" s="260"/>
      <c r="C339" s="35"/>
      <c r="D339" s="53"/>
      <c r="E339" s="5"/>
      <c r="F339" s="60"/>
      <c r="G339" s="54"/>
      <c r="H339" s="56"/>
      <c r="I339" s="4"/>
      <c r="J339" s="4"/>
      <c r="K339" s="4"/>
      <c r="L339" s="4"/>
      <c r="M339" s="24"/>
      <c r="N339" s="24"/>
      <c r="O339" s="14"/>
      <c r="P339" s="14"/>
      <c r="Q339" s="14"/>
      <c r="R339" s="14"/>
      <c r="S339" s="14"/>
      <c r="T339" s="14"/>
      <c r="U339" s="14"/>
      <c r="V339" s="14"/>
      <c r="W339" s="24"/>
      <c r="X339" s="14"/>
      <c r="Y339" s="15"/>
      <c r="Z339" s="15"/>
      <c r="AA339" s="5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55"/>
      <c r="AN339" s="55"/>
      <c r="AO339" s="55"/>
      <c r="AP339" s="84"/>
      <c r="AS339" s="34"/>
    </row>
    <row r="340" spans="2:45" ht="12.75" customHeight="1">
      <c r="B340" s="260"/>
      <c r="C340" s="35"/>
      <c r="D340" s="53"/>
      <c r="E340" s="5"/>
      <c r="F340" s="60"/>
      <c r="G340" s="54"/>
      <c r="H340" s="56"/>
      <c r="I340" s="4"/>
      <c r="J340" s="4"/>
      <c r="K340" s="4"/>
      <c r="L340" s="4"/>
      <c r="M340" s="24"/>
      <c r="N340" s="24"/>
      <c r="O340" s="14"/>
      <c r="P340" s="14"/>
      <c r="Q340" s="14"/>
      <c r="R340" s="14"/>
      <c r="S340" s="14"/>
      <c r="T340" s="14"/>
      <c r="U340" s="14"/>
      <c r="V340" s="14"/>
      <c r="W340" s="24"/>
      <c r="X340" s="14"/>
      <c r="Y340" s="15"/>
      <c r="Z340" s="15"/>
      <c r="AA340" s="5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55"/>
      <c r="AN340" s="55"/>
      <c r="AO340" s="55"/>
      <c r="AP340" s="84"/>
      <c r="AS340" s="34"/>
    </row>
    <row r="341" spans="2:45" ht="12.75" customHeight="1">
      <c r="B341" s="260"/>
      <c r="C341" s="35"/>
      <c r="D341" s="53"/>
      <c r="E341" s="5"/>
      <c r="F341" s="60"/>
      <c r="G341" s="54"/>
      <c r="H341" s="56"/>
      <c r="I341" s="4"/>
      <c r="J341" s="4"/>
      <c r="K341" s="4"/>
      <c r="L341" s="4"/>
      <c r="M341" s="24"/>
      <c r="N341" s="24"/>
      <c r="O341" s="14"/>
      <c r="P341" s="14"/>
      <c r="Q341" s="14"/>
      <c r="R341" s="14"/>
      <c r="S341" s="14"/>
      <c r="T341" s="14"/>
      <c r="U341" s="14"/>
      <c r="V341" s="14"/>
      <c r="W341" s="24"/>
      <c r="X341" s="14"/>
      <c r="Y341" s="15"/>
      <c r="Z341" s="15"/>
      <c r="AA341" s="5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55"/>
      <c r="AN341" s="55"/>
      <c r="AO341" s="55"/>
      <c r="AP341" s="84"/>
      <c r="AS341" s="34"/>
    </row>
    <row r="342" spans="2:45" ht="12.75" customHeight="1">
      <c r="B342" s="260"/>
      <c r="C342" s="35"/>
      <c r="D342" s="53"/>
      <c r="E342" s="5"/>
      <c r="F342" s="60"/>
      <c r="G342" s="54"/>
      <c r="H342" s="56"/>
      <c r="I342" s="4"/>
      <c r="J342" s="4"/>
      <c r="K342" s="4"/>
      <c r="L342" s="4"/>
      <c r="M342" s="24"/>
      <c r="N342" s="24"/>
      <c r="O342" s="14"/>
      <c r="P342" s="14"/>
      <c r="Q342" s="14"/>
      <c r="R342" s="14"/>
      <c r="S342" s="14"/>
      <c r="T342" s="14"/>
      <c r="U342" s="14"/>
      <c r="V342" s="14"/>
      <c r="W342" s="24"/>
      <c r="X342" s="14"/>
      <c r="Y342" s="15"/>
      <c r="Z342" s="15"/>
      <c r="AA342" s="5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55"/>
      <c r="AN342" s="55"/>
      <c r="AO342" s="55"/>
      <c r="AP342" s="84"/>
      <c r="AS342" s="34"/>
    </row>
    <row r="343" spans="2:45" ht="12.75" customHeight="1">
      <c r="B343" s="260"/>
      <c r="C343" s="35"/>
      <c r="D343" s="53"/>
      <c r="E343" s="5"/>
      <c r="F343" s="60"/>
      <c r="G343" s="54"/>
      <c r="H343" s="56"/>
      <c r="I343" s="4"/>
      <c r="J343" s="4"/>
      <c r="K343" s="4"/>
      <c r="L343" s="4"/>
      <c r="M343" s="24"/>
      <c r="N343" s="24"/>
      <c r="O343" s="14"/>
      <c r="P343" s="14"/>
      <c r="Q343" s="14"/>
      <c r="R343" s="14"/>
      <c r="S343" s="14"/>
      <c r="T343" s="14"/>
      <c r="U343" s="14"/>
      <c r="V343" s="14"/>
      <c r="W343" s="24"/>
      <c r="X343" s="14"/>
      <c r="Y343" s="15"/>
      <c r="Z343" s="15"/>
      <c r="AA343" s="5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55"/>
      <c r="AN343" s="55"/>
      <c r="AO343" s="55"/>
      <c r="AP343" s="84"/>
      <c r="AS343" s="34"/>
    </row>
    <row r="344" spans="2:45" ht="12.75" customHeight="1">
      <c r="B344" s="260"/>
      <c r="C344" s="35"/>
      <c r="D344" s="53"/>
      <c r="E344" s="5"/>
      <c r="F344" s="60"/>
      <c r="G344" s="54"/>
      <c r="H344" s="56"/>
      <c r="I344" s="4"/>
      <c r="J344" s="4"/>
      <c r="K344" s="4"/>
      <c r="L344" s="4"/>
      <c r="M344" s="24"/>
      <c r="N344" s="24"/>
      <c r="O344" s="14"/>
      <c r="P344" s="14"/>
      <c r="Q344" s="14"/>
      <c r="R344" s="14"/>
      <c r="S344" s="14"/>
      <c r="T344" s="14"/>
      <c r="U344" s="14"/>
      <c r="V344" s="14"/>
      <c r="W344" s="24"/>
      <c r="X344" s="14"/>
      <c r="Y344" s="15"/>
      <c r="Z344" s="15"/>
      <c r="AA344" s="5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55"/>
      <c r="AN344" s="55"/>
      <c r="AO344" s="55"/>
      <c r="AP344" s="84"/>
      <c r="AS344" s="34"/>
    </row>
    <row r="345" spans="2:45" ht="12.75" customHeight="1">
      <c r="B345" s="260"/>
      <c r="C345" s="35"/>
      <c r="D345" s="53"/>
      <c r="E345" s="5"/>
      <c r="F345" s="60"/>
      <c r="G345" s="54"/>
      <c r="H345" s="56"/>
      <c r="I345" s="4"/>
      <c r="J345" s="4"/>
      <c r="K345" s="4"/>
      <c r="L345" s="4"/>
      <c r="M345" s="24"/>
      <c r="N345" s="24"/>
      <c r="O345" s="14"/>
      <c r="P345" s="14"/>
      <c r="Q345" s="14"/>
      <c r="R345" s="14"/>
      <c r="S345" s="14"/>
      <c r="T345" s="14"/>
      <c r="U345" s="14"/>
      <c r="V345" s="14"/>
      <c r="W345" s="24"/>
      <c r="X345" s="14"/>
      <c r="Y345" s="15"/>
      <c r="Z345" s="15"/>
      <c r="AA345" s="5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55"/>
      <c r="AN345" s="55"/>
      <c r="AO345" s="55"/>
      <c r="AP345" s="84"/>
      <c r="AS345" s="34"/>
    </row>
    <row r="346" spans="2:45" ht="12.75" customHeight="1">
      <c r="B346" s="260"/>
      <c r="C346" s="35"/>
      <c r="D346" s="53"/>
      <c r="E346" s="5"/>
      <c r="F346" s="60"/>
      <c r="G346" s="54"/>
      <c r="H346" s="56"/>
      <c r="I346" s="4"/>
      <c r="J346" s="4"/>
      <c r="K346" s="4"/>
      <c r="L346" s="4"/>
      <c r="M346" s="24"/>
      <c r="N346" s="24"/>
      <c r="O346" s="14"/>
      <c r="P346" s="14"/>
      <c r="Q346" s="14"/>
      <c r="R346" s="14"/>
      <c r="S346" s="14"/>
      <c r="T346" s="14"/>
      <c r="U346" s="14"/>
      <c r="V346" s="14"/>
      <c r="W346" s="24"/>
      <c r="X346" s="14"/>
      <c r="Y346" s="15"/>
      <c r="Z346" s="15"/>
      <c r="AA346" s="5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55"/>
      <c r="AN346" s="55"/>
      <c r="AO346" s="55"/>
      <c r="AP346" s="84"/>
      <c r="AS346" s="34"/>
    </row>
    <row r="347" spans="2:45" ht="12.75" customHeight="1">
      <c r="B347" s="260"/>
      <c r="C347" s="35"/>
      <c r="D347" s="53"/>
      <c r="E347" s="5"/>
      <c r="F347" s="60"/>
      <c r="G347" s="54"/>
      <c r="H347" s="56"/>
      <c r="I347" s="4"/>
      <c r="J347" s="4"/>
      <c r="K347" s="4"/>
      <c r="L347" s="4"/>
      <c r="M347" s="24"/>
      <c r="N347" s="24"/>
      <c r="O347" s="14"/>
      <c r="P347" s="14"/>
      <c r="Q347" s="14"/>
      <c r="R347" s="14"/>
      <c r="S347" s="14"/>
      <c r="T347" s="14"/>
      <c r="U347" s="14"/>
      <c r="V347" s="14"/>
      <c r="W347" s="24"/>
      <c r="X347" s="14"/>
      <c r="Y347" s="15"/>
      <c r="Z347" s="15"/>
      <c r="AA347" s="5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55"/>
      <c r="AN347" s="55"/>
      <c r="AO347" s="55"/>
      <c r="AP347" s="84"/>
      <c r="AS347" s="34"/>
    </row>
    <row r="348" spans="2:45" ht="12.75" customHeight="1">
      <c r="B348" s="260"/>
      <c r="C348" s="35"/>
      <c r="D348" s="53"/>
      <c r="E348" s="5"/>
      <c r="F348" s="60"/>
      <c r="G348" s="54"/>
      <c r="H348" s="56"/>
      <c r="I348" s="4"/>
      <c r="J348" s="4"/>
      <c r="K348" s="4"/>
      <c r="L348" s="4"/>
      <c r="M348" s="24"/>
      <c r="N348" s="24"/>
      <c r="O348" s="14"/>
      <c r="P348" s="14"/>
      <c r="Q348" s="14"/>
      <c r="R348" s="14"/>
      <c r="S348" s="14"/>
      <c r="T348" s="14"/>
      <c r="U348" s="14"/>
      <c r="V348" s="14"/>
      <c r="W348" s="24"/>
      <c r="X348" s="14"/>
      <c r="Y348" s="15"/>
      <c r="Z348" s="15"/>
      <c r="AA348" s="5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55"/>
      <c r="AN348" s="55"/>
      <c r="AO348" s="55"/>
      <c r="AP348" s="84"/>
      <c r="AS348" s="34"/>
    </row>
    <row r="349" spans="2:45" ht="12.75" customHeight="1">
      <c r="B349" s="260"/>
      <c r="C349" s="35"/>
      <c r="D349" s="53"/>
      <c r="E349" s="5"/>
      <c r="F349" s="60"/>
      <c r="G349" s="54"/>
      <c r="H349" s="56"/>
      <c r="I349" s="4"/>
      <c r="J349" s="4"/>
      <c r="K349" s="4"/>
      <c r="L349" s="4"/>
      <c r="M349" s="24"/>
      <c r="N349" s="24"/>
      <c r="O349" s="14"/>
      <c r="P349" s="14"/>
      <c r="Q349" s="14"/>
      <c r="R349" s="14"/>
      <c r="S349" s="14"/>
      <c r="T349" s="14"/>
      <c r="U349" s="14"/>
      <c r="V349" s="14"/>
      <c r="W349" s="24"/>
      <c r="X349" s="14"/>
      <c r="Y349" s="15"/>
      <c r="Z349" s="15"/>
      <c r="AA349" s="5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55"/>
      <c r="AN349" s="55"/>
      <c r="AO349" s="55"/>
      <c r="AP349" s="84"/>
      <c r="AS349" s="34"/>
    </row>
    <row r="350" spans="2:45" ht="12.75" customHeight="1">
      <c r="B350" s="260"/>
      <c r="C350" s="35"/>
      <c r="D350" s="53"/>
      <c r="E350" s="5"/>
      <c r="F350" s="60"/>
      <c r="G350" s="54"/>
      <c r="H350" s="56"/>
      <c r="I350" s="4"/>
      <c r="J350" s="4"/>
      <c r="K350" s="4"/>
      <c r="L350" s="4"/>
      <c r="M350" s="24"/>
      <c r="N350" s="24"/>
      <c r="O350" s="14"/>
      <c r="P350" s="14"/>
      <c r="Q350" s="14"/>
      <c r="R350" s="14"/>
      <c r="S350" s="14"/>
      <c r="T350" s="14"/>
      <c r="U350" s="14"/>
      <c r="V350" s="14"/>
      <c r="W350" s="24"/>
      <c r="X350" s="14"/>
      <c r="Y350" s="15"/>
      <c r="Z350" s="15"/>
      <c r="AA350" s="5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55"/>
      <c r="AN350" s="55"/>
      <c r="AO350" s="55"/>
      <c r="AP350" s="84"/>
      <c r="AS350" s="34"/>
    </row>
    <row r="351" spans="2:45" ht="12.75" customHeight="1">
      <c r="B351" s="260"/>
      <c r="C351" s="35"/>
      <c r="D351" s="53"/>
      <c r="E351" s="5"/>
      <c r="F351" s="60"/>
      <c r="G351" s="54"/>
      <c r="H351" s="56"/>
      <c r="I351" s="4"/>
      <c r="J351" s="4"/>
      <c r="K351" s="4"/>
      <c r="L351" s="4"/>
      <c r="M351" s="24"/>
      <c r="N351" s="24"/>
      <c r="O351" s="14"/>
      <c r="P351" s="14"/>
      <c r="Q351" s="14"/>
      <c r="R351" s="14"/>
      <c r="S351" s="14"/>
      <c r="T351" s="14"/>
      <c r="U351" s="14"/>
      <c r="V351" s="14"/>
      <c r="W351" s="24"/>
      <c r="X351" s="14"/>
      <c r="Y351" s="15"/>
      <c r="Z351" s="15"/>
      <c r="AA351" s="5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55"/>
      <c r="AN351" s="55"/>
      <c r="AO351" s="55"/>
      <c r="AP351" s="84"/>
      <c r="AS351" s="34"/>
    </row>
    <row r="352" spans="2:45" ht="12.75" customHeight="1">
      <c r="B352" s="260"/>
      <c r="C352" s="35"/>
      <c r="D352" s="53"/>
      <c r="E352" s="5"/>
      <c r="F352" s="60"/>
      <c r="G352" s="54"/>
      <c r="H352" s="56"/>
      <c r="I352" s="4"/>
      <c r="J352" s="4"/>
      <c r="K352" s="4"/>
      <c r="L352" s="4"/>
      <c r="M352" s="24"/>
      <c r="N352" s="24"/>
      <c r="O352" s="14"/>
      <c r="P352" s="14"/>
      <c r="Q352" s="14"/>
      <c r="R352" s="14"/>
      <c r="S352" s="14"/>
      <c r="T352" s="14"/>
      <c r="U352" s="14"/>
      <c r="V352" s="14"/>
      <c r="W352" s="24"/>
      <c r="X352" s="14"/>
      <c r="Y352" s="15"/>
      <c r="Z352" s="15"/>
      <c r="AA352" s="5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55"/>
      <c r="AN352" s="55"/>
      <c r="AO352" s="55"/>
      <c r="AP352" s="84"/>
      <c r="AS352" s="34"/>
    </row>
    <row r="353" spans="2:45" ht="12.75" customHeight="1">
      <c r="B353" s="260"/>
      <c r="C353" s="35"/>
      <c r="D353" s="53"/>
      <c r="E353" s="5"/>
      <c r="F353" s="60"/>
      <c r="G353" s="54"/>
      <c r="H353" s="56"/>
      <c r="I353" s="4"/>
      <c r="J353" s="4"/>
      <c r="K353" s="4"/>
      <c r="L353" s="4"/>
      <c r="M353" s="24"/>
      <c r="N353" s="24"/>
      <c r="O353" s="14"/>
      <c r="P353" s="14"/>
      <c r="Q353" s="14"/>
      <c r="R353" s="14"/>
      <c r="S353" s="14"/>
      <c r="T353" s="14"/>
      <c r="U353" s="14"/>
      <c r="V353" s="14"/>
      <c r="W353" s="24"/>
      <c r="X353" s="14"/>
      <c r="Y353" s="15"/>
      <c r="Z353" s="15"/>
      <c r="AA353" s="5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55"/>
      <c r="AN353" s="55"/>
      <c r="AO353" s="55"/>
      <c r="AP353" s="84"/>
      <c r="AS353" s="34"/>
    </row>
    <row r="354" spans="2:45" ht="12.75" customHeight="1">
      <c r="B354" s="260"/>
      <c r="C354" s="35"/>
      <c r="D354" s="53"/>
      <c r="E354" s="5"/>
      <c r="F354" s="60"/>
      <c r="G354" s="54"/>
      <c r="H354" s="56"/>
      <c r="I354" s="4"/>
      <c r="J354" s="4"/>
      <c r="K354" s="4"/>
      <c r="L354" s="4"/>
      <c r="M354" s="24"/>
      <c r="N354" s="24"/>
      <c r="O354" s="14"/>
      <c r="P354" s="14"/>
      <c r="Q354" s="14"/>
      <c r="R354" s="14"/>
      <c r="S354" s="14"/>
      <c r="T354" s="14"/>
      <c r="U354" s="14"/>
      <c r="V354" s="14"/>
      <c r="W354" s="24"/>
      <c r="X354" s="14"/>
      <c r="Y354" s="15"/>
      <c r="Z354" s="15"/>
      <c r="AA354" s="5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55"/>
      <c r="AN354" s="55"/>
      <c r="AO354" s="55"/>
      <c r="AP354" s="84"/>
      <c r="AS354" s="34"/>
    </row>
    <row r="355" spans="2:45" ht="12.75" customHeight="1">
      <c r="B355" s="260"/>
      <c r="C355" s="35"/>
      <c r="D355" s="53"/>
      <c r="E355" s="5"/>
      <c r="F355" s="60"/>
      <c r="G355" s="54"/>
      <c r="H355" s="56"/>
      <c r="I355" s="4"/>
      <c r="J355" s="4"/>
      <c r="K355" s="4"/>
      <c r="L355" s="4"/>
      <c r="M355" s="24"/>
      <c r="N355" s="24"/>
      <c r="O355" s="14"/>
      <c r="P355" s="14"/>
      <c r="Q355" s="14"/>
      <c r="R355" s="14"/>
      <c r="S355" s="14"/>
      <c r="T355" s="14"/>
      <c r="U355" s="14"/>
      <c r="V355" s="14"/>
      <c r="W355" s="24"/>
      <c r="X355" s="14"/>
      <c r="Y355" s="15"/>
      <c r="Z355" s="15"/>
      <c r="AA355" s="5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55"/>
      <c r="AN355" s="55"/>
      <c r="AO355" s="55"/>
      <c r="AP355" s="84"/>
      <c r="AS355" s="34"/>
    </row>
    <row r="356" spans="2:45" ht="12.75" customHeight="1">
      <c r="B356" s="260"/>
      <c r="C356" s="35"/>
      <c r="D356" s="53"/>
      <c r="E356" s="5"/>
      <c r="F356" s="60"/>
      <c r="G356" s="54"/>
      <c r="H356" s="56"/>
      <c r="I356" s="4"/>
      <c r="J356" s="4"/>
      <c r="K356" s="4"/>
      <c r="L356" s="4"/>
      <c r="M356" s="24"/>
      <c r="N356" s="24"/>
      <c r="O356" s="14"/>
      <c r="P356" s="14"/>
      <c r="Q356" s="14"/>
      <c r="R356" s="14"/>
      <c r="S356" s="14"/>
      <c r="T356" s="14"/>
      <c r="U356" s="14"/>
      <c r="V356" s="14"/>
      <c r="W356" s="24"/>
      <c r="X356" s="14"/>
      <c r="Y356" s="15"/>
      <c r="Z356" s="15"/>
      <c r="AA356" s="5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55"/>
      <c r="AN356" s="55"/>
      <c r="AO356" s="55"/>
      <c r="AP356" s="84"/>
      <c r="AS356" s="34"/>
    </row>
    <row r="357" spans="2:45" ht="12.75" customHeight="1">
      <c r="B357" s="260"/>
      <c r="C357" s="35"/>
      <c r="D357" s="53"/>
      <c r="E357" s="5"/>
      <c r="F357" s="60"/>
      <c r="G357" s="54"/>
      <c r="H357" s="56"/>
      <c r="I357" s="4"/>
      <c r="J357" s="4"/>
      <c r="K357" s="4"/>
      <c r="L357" s="4"/>
      <c r="M357" s="24"/>
      <c r="N357" s="24"/>
      <c r="O357" s="14"/>
      <c r="P357" s="14"/>
      <c r="Q357" s="14"/>
      <c r="R357" s="14"/>
      <c r="S357" s="14"/>
      <c r="T357" s="14"/>
      <c r="U357" s="14"/>
      <c r="V357" s="14"/>
      <c r="W357" s="24"/>
      <c r="X357" s="14"/>
      <c r="Y357" s="15"/>
      <c r="Z357" s="15"/>
      <c r="AA357" s="5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55"/>
      <c r="AN357" s="55"/>
      <c r="AO357" s="55"/>
      <c r="AP357" s="84"/>
      <c r="AS357" s="34"/>
    </row>
    <row r="358" spans="2:45" ht="12.75" customHeight="1">
      <c r="B358" s="260"/>
      <c r="C358" s="35"/>
      <c r="D358" s="53"/>
      <c r="E358" s="5"/>
      <c r="F358" s="60"/>
      <c r="G358" s="54"/>
      <c r="H358" s="56"/>
      <c r="I358" s="4"/>
      <c r="J358" s="4"/>
      <c r="K358" s="4"/>
      <c r="L358" s="4"/>
      <c r="M358" s="24"/>
      <c r="N358" s="24"/>
      <c r="O358" s="14"/>
      <c r="P358" s="14"/>
      <c r="Q358" s="14"/>
      <c r="R358" s="14"/>
      <c r="S358" s="14"/>
      <c r="T358" s="14"/>
      <c r="U358" s="14"/>
      <c r="V358" s="14"/>
      <c r="W358" s="24"/>
      <c r="X358" s="14"/>
      <c r="Y358" s="15"/>
      <c r="Z358" s="15"/>
      <c r="AA358" s="5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55"/>
      <c r="AN358" s="55"/>
      <c r="AO358" s="55"/>
      <c r="AP358" s="84"/>
      <c r="AS358" s="34"/>
    </row>
    <row r="359" spans="2:45" ht="12.75" customHeight="1">
      <c r="B359" s="260"/>
      <c r="C359" s="35"/>
      <c r="D359" s="53"/>
      <c r="E359" s="5"/>
      <c r="F359" s="60"/>
      <c r="G359" s="54"/>
      <c r="H359" s="56"/>
      <c r="I359" s="4"/>
      <c r="J359" s="4"/>
      <c r="K359" s="4"/>
      <c r="L359" s="4"/>
      <c r="M359" s="24"/>
      <c r="N359" s="24"/>
      <c r="O359" s="14"/>
      <c r="P359" s="14"/>
      <c r="Q359" s="14"/>
      <c r="R359" s="14"/>
      <c r="S359" s="14"/>
      <c r="T359" s="14"/>
      <c r="U359" s="14"/>
      <c r="V359" s="14"/>
      <c r="W359" s="24"/>
      <c r="X359" s="14"/>
      <c r="Y359" s="15"/>
      <c r="Z359" s="15"/>
      <c r="AA359" s="5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55"/>
      <c r="AN359" s="55"/>
      <c r="AO359" s="55"/>
      <c r="AP359" s="84"/>
      <c r="AS359" s="34"/>
    </row>
    <row r="360" spans="2:45" ht="12.75" customHeight="1">
      <c r="B360" s="260"/>
      <c r="C360" s="35"/>
      <c r="D360" s="53"/>
      <c r="E360" s="5"/>
      <c r="F360" s="60"/>
      <c r="G360" s="54"/>
      <c r="H360" s="56"/>
      <c r="I360" s="4"/>
      <c r="J360" s="4"/>
      <c r="K360" s="4"/>
      <c r="L360" s="4"/>
      <c r="M360" s="24"/>
      <c r="N360" s="24"/>
      <c r="O360" s="14"/>
      <c r="P360" s="14"/>
      <c r="Q360" s="14"/>
      <c r="R360" s="14"/>
      <c r="S360" s="14"/>
      <c r="T360" s="14"/>
      <c r="U360" s="14"/>
      <c r="V360" s="14"/>
      <c r="W360" s="24"/>
      <c r="X360" s="14"/>
      <c r="Y360" s="15"/>
      <c r="Z360" s="15"/>
      <c r="AA360" s="5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55"/>
      <c r="AN360" s="55"/>
      <c r="AO360" s="55"/>
      <c r="AP360" s="84"/>
      <c r="AS360" s="34"/>
    </row>
    <row r="361" spans="2:45" ht="12.75" customHeight="1">
      <c r="B361" s="260"/>
      <c r="C361" s="35"/>
      <c r="D361" s="53"/>
      <c r="E361" s="5"/>
      <c r="F361" s="60"/>
      <c r="G361" s="54"/>
      <c r="H361" s="56"/>
      <c r="I361" s="4"/>
      <c r="J361" s="4"/>
      <c r="K361" s="4"/>
      <c r="L361" s="4"/>
      <c r="M361" s="24"/>
      <c r="N361" s="24"/>
      <c r="O361" s="14"/>
      <c r="P361" s="14"/>
      <c r="Q361" s="14"/>
      <c r="R361" s="14"/>
      <c r="S361" s="14"/>
      <c r="T361" s="14"/>
      <c r="U361" s="14"/>
      <c r="V361" s="14"/>
      <c r="W361" s="24"/>
      <c r="X361" s="14"/>
      <c r="Y361" s="15"/>
      <c r="Z361" s="15"/>
      <c r="AA361" s="5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55"/>
      <c r="AN361" s="55"/>
      <c r="AO361" s="55"/>
      <c r="AP361" s="84"/>
      <c r="AS361" s="34"/>
    </row>
    <row r="362" spans="2:45" ht="12.75" customHeight="1">
      <c r="B362" s="260"/>
      <c r="C362" s="35"/>
      <c r="D362" s="53"/>
      <c r="E362" s="5"/>
      <c r="F362" s="60"/>
      <c r="G362" s="54"/>
      <c r="H362" s="56"/>
      <c r="I362" s="4"/>
      <c r="J362" s="4"/>
      <c r="K362" s="4"/>
      <c r="L362" s="4"/>
      <c r="M362" s="24"/>
      <c r="N362" s="24"/>
      <c r="O362" s="14"/>
      <c r="P362" s="14"/>
      <c r="Q362" s="14"/>
      <c r="R362" s="14"/>
      <c r="S362" s="14"/>
      <c r="T362" s="14"/>
      <c r="U362" s="14"/>
      <c r="V362" s="14"/>
      <c r="W362" s="24"/>
      <c r="X362" s="14"/>
      <c r="Y362" s="15"/>
      <c r="Z362" s="15"/>
      <c r="AA362" s="5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55"/>
      <c r="AN362" s="55"/>
      <c r="AO362" s="55"/>
      <c r="AP362" s="84"/>
      <c r="AS362" s="34"/>
    </row>
    <row r="363" spans="2:45" ht="12.75" customHeight="1">
      <c r="B363" s="260"/>
      <c r="C363" s="35"/>
      <c r="D363" s="53"/>
      <c r="E363" s="5"/>
      <c r="F363" s="60"/>
      <c r="G363" s="54"/>
      <c r="H363" s="56"/>
      <c r="I363" s="4"/>
      <c r="J363" s="4"/>
      <c r="K363" s="4"/>
      <c r="L363" s="4"/>
      <c r="M363" s="24"/>
      <c r="N363" s="24"/>
      <c r="O363" s="14"/>
      <c r="P363" s="14"/>
      <c r="Q363" s="14"/>
      <c r="R363" s="14"/>
      <c r="S363" s="14"/>
      <c r="T363" s="14"/>
      <c r="U363" s="14"/>
      <c r="V363" s="14"/>
      <c r="W363" s="24"/>
      <c r="X363" s="14"/>
      <c r="Y363" s="15"/>
      <c r="Z363" s="15"/>
      <c r="AA363" s="5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55"/>
      <c r="AN363" s="55"/>
      <c r="AO363" s="55"/>
      <c r="AP363" s="84"/>
      <c r="AS363" s="34"/>
    </row>
    <row r="364" spans="2:45" ht="12.75" customHeight="1">
      <c r="B364" s="260"/>
      <c r="C364" s="35"/>
      <c r="D364" s="53"/>
      <c r="E364" s="5"/>
      <c r="F364" s="60"/>
      <c r="G364" s="54"/>
      <c r="H364" s="56"/>
      <c r="I364" s="4"/>
      <c r="J364" s="4"/>
      <c r="K364" s="4"/>
      <c r="L364" s="4"/>
      <c r="M364" s="24"/>
      <c r="N364" s="24"/>
      <c r="O364" s="14"/>
      <c r="P364" s="14"/>
      <c r="Q364" s="14"/>
      <c r="R364" s="14"/>
      <c r="S364" s="14"/>
      <c r="T364" s="14"/>
      <c r="U364" s="14"/>
      <c r="V364" s="14"/>
      <c r="W364" s="24"/>
      <c r="X364" s="14"/>
      <c r="Y364" s="15"/>
      <c r="Z364" s="15"/>
      <c r="AA364" s="5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55"/>
      <c r="AN364" s="55"/>
      <c r="AO364" s="55"/>
      <c r="AP364" s="84"/>
      <c r="AS364" s="34"/>
    </row>
    <row r="365" spans="2:45" ht="12.75" customHeight="1">
      <c r="B365" s="260"/>
      <c r="C365" s="35"/>
      <c r="D365" s="53"/>
      <c r="E365" s="5"/>
      <c r="F365" s="60"/>
      <c r="G365" s="54"/>
      <c r="H365" s="56"/>
      <c r="I365" s="4"/>
      <c r="J365" s="4"/>
      <c r="K365" s="4"/>
      <c r="L365" s="4"/>
      <c r="M365" s="24"/>
      <c r="N365" s="24"/>
      <c r="O365" s="14"/>
      <c r="P365" s="14"/>
      <c r="Q365" s="14"/>
      <c r="R365" s="14"/>
      <c r="S365" s="14"/>
      <c r="T365" s="14"/>
      <c r="U365" s="14"/>
      <c r="V365" s="14"/>
      <c r="W365" s="24"/>
      <c r="X365" s="14"/>
      <c r="Y365" s="15"/>
      <c r="Z365" s="15"/>
      <c r="AA365" s="5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55"/>
      <c r="AN365" s="55"/>
      <c r="AO365" s="55"/>
      <c r="AP365" s="84"/>
      <c r="AS365" s="34"/>
    </row>
    <row r="366" spans="2:45" ht="12.75" customHeight="1">
      <c r="B366" s="260"/>
      <c r="C366" s="35"/>
      <c r="D366" s="53"/>
      <c r="E366" s="5"/>
      <c r="F366" s="60"/>
      <c r="G366" s="54"/>
      <c r="H366" s="56"/>
      <c r="I366" s="4"/>
      <c r="J366" s="4"/>
      <c r="K366" s="4"/>
      <c r="L366" s="4"/>
      <c r="M366" s="24"/>
      <c r="N366" s="24"/>
      <c r="O366" s="14"/>
      <c r="P366" s="14"/>
      <c r="Q366" s="14"/>
      <c r="R366" s="14"/>
      <c r="S366" s="14"/>
      <c r="T366" s="14"/>
      <c r="U366" s="14"/>
      <c r="V366" s="14"/>
      <c r="W366" s="24"/>
      <c r="X366" s="14"/>
      <c r="Y366" s="15"/>
      <c r="Z366" s="15"/>
      <c r="AA366" s="5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55"/>
      <c r="AN366" s="55"/>
      <c r="AO366" s="55"/>
      <c r="AP366" s="84"/>
      <c r="AS366" s="34"/>
    </row>
    <row r="367" spans="2:45" ht="12.75" customHeight="1">
      <c r="B367" s="260"/>
      <c r="C367" s="35"/>
      <c r="D367" s="53"/>
      <c r="E367" s="5"/>
      <c r="F367" s="60"/>
      <c r="G367" s="54"/>
      <c r="H367" s="56"/>
      <c r="I367" s="4"/>
      <c r="J367" s="4"/>
      <c r="K367" s="4"/>
      <c r="L367" s="4"/>
      <c r="M367" s="24"/>
      <c r="N367" s="24"/>
      <c r="O367" s="14"/>
      <c r="P367" s="14"/>
      <c r="Q367" s="14"/>
      <c r="R367" s="14"/>
      <c r="S367" s="14"/>
      <c r="T367" s="14"/>
      <c r="U367" s="14"/>
      <c r="V367" s="14"/>
      <c r="W367" s="24"/>
      <c r="X367" s="14"/>
      <c r="Y367" s="15"/>
      <c r="Z367" s="15"/>
      <c r="AA367" s="5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55"/>
      <c r="AN367" s="55"/>
      <c r="AO367" s="55"/>
      <c r="AP367" s="84"/>
      <c r="AS367" s="34"/>
    </row>
    <row r="368" spans="2:45" ht="12.75" customHeight="1">
      <c r="B368" s="260"/>
      <c r="C368" s="35"/>
      <c r="D368" s="53"/>
      <c r="E368" s="5"/>
      <c r="F368" s="60"/>
      <c r="G368" s="54"/>
      <c r="H368" s="56"/>
      <c r="I368" s="4"/>
      <c r="J368" s="4"/>
      <c r="K368" s="4"/>
      <c r="L368" s="4"/>
      <c r="M368" s="24"/>
      <c r="N368" s="24"/>
      <c r="O368" s="14"/>
      <c r="P368" s="14"/>
      <c r="Q368" s="14"/>
      <c r="R368" s="14"/>
      <c r="S368" s="14"/>
      <c r="T368" s="14"/>
      <c r="U368" s="14"/>
      <c r="V368" s="14"/>
      <c r="W368" s="24"/>
      <c r="X368" s="14"/>
      <c r="Y368" s="15"/>
      <c r="Z368" s="15"/>
      <c r="AA368" s="5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55"/>
      <c r="AN368" s="55"/>
      <c r="AO368" s="55"/>
      <c r="AP368" s="84"/>
      <c r="AS368" s="34"/>
    </row>
    <row r="369" spans="2:45" ht="12.75" customHeight="1">
      <c r="B369" s="260"/>
      <c r="C369" s="35"/>
      <c r="D369" s="53"/>
      <c r="E369" s="5"/>
      <c r="F369" s="60"/>
      <c r="G369" s="54"/>
      <c r="H369" s="56"/>
      <c r="I369" s="4"/>
      <c r="J369" s="4"/>
      <c r="K369" s="4"/>
      <c r="L369" s="4"/>
      <c r="M369" s="24"/>
      <c r="N369" s="24"/>
      <c r="O369" s="14"/>
      <c r="P369" s="14"/>
      <c r="Q369" s="14"/>
      <c r="R369" s="14"/>
      <c r="S369" s="14"/>
      <c r="T369" s="14"/>
      <c r="U369" s="14"/>
      <c r="V369" s="14"/>
      <c r="W369" s="24"/>
      <c r="X369" s="14"/>
      <c r="Y369" s="15"/>
      <c r="Z369" s="15"/>
      <c r="AA369" s="5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55"/>
      <c r="AN369" s="55"/>
      <c r="AO369" s="55"/>
      <c r="AP369" s="84"/>
      <c r="AS369" s="34"/>
    </row>
    <row r="370" spans="2:45" ht="12.75" customHeight="1">
      <c r="B370" s="260"/>
      <c r="C370" s="35"/>
      <c r="D370" s="53"/>
      <c r="E370" s="5"/>
      <c r="F370" s="60"/>
      <c r="G370" s="54"/>
      <c r="H370" s="56"/>
      <c r="I370" s="4"/>
      <c r="J370" s="4"/>
      <c r="K370" s="4"/>
      <c r="L370" s="4"/>
      <c r="M370" s="24"/>
      <c r="N370" s="24"/>
      <c r="O370" s="14"/>
      <c r="P370" s="14"/>
      <c r="Q370" s="14"/>
      <c r="R370" s="14"/>
      <c r="S370" s="14"/>
      <c r="T370" s="14"/>
      <c r="U370" s="14"/>
      <c r="V370" s="14"/>
      <c r="W370" s="24"/>
      <c r="X370" s="14"/>
      <c r="Y370" s="15"/>
      <c r="Z370" s="15"/>
      <c r="AA370" s="5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55"/>
      <c r="AN370" s="55"/>
      <c r="AO370" s="55"/>
      <c r="AP370" s="84"/>
      <c r="AS370" s="34"/>
    </row>
    <row r="371" spans="2:45" ht="12.75" customHeight="1">
      <c r="B371" s="260"/>
      <c r="C371" s="35"/>
      <c r="D371" s="53"/>
      <c r="E371" s="5"/>
      <c r="F371" s="60"/>
      <c r="G371" s="54"/>
      <c r="H371" s="56"/>
      <c r="I371" s="4"/>
      <c r="J371" s="4"/>
      <c r="K371" s="4"/>
      <c r="L371" s="4"/>
      <c r="M371" s="24"/>
      <c r="N371" s="24"/>
      <c r="O371" s="14"/>
      <c r="P371" s="14"/>
      <c r="Q371" s="14"/>
      <c r="R371" s="14"/>
      <c r="S371" s="14"/>
      <c r="T371" s="14"/>
      <c r="U371" s="14"/>
      <c r="V371" s="14"/>
      <c r="W371" s="24"/>
      <c r="X371" s="14"/>
      <c r="Y371" s="15"/>
      <c r="Z371" s="15"/>
      <c r="AA371" s="5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55"/>
      <c r="AN371" s="55"/>
      <c r="AO371" s="55"/>
      <c r="AP371" s="84"/>
      <c r="AS371" s="34"/>
    </row>
    <row r="372" spans="2:45" ht="12.75" customHeight="1">
      <c r="B372" s="260"/>
      <c r="C372" s="35"/>
      <c r="D372" s="53"/>
      <c r="E372" s="5"/>
      <c r="F372" s="60"/>
      <c r="G372" s="54"/>
      <c r="H372" s="56"/>
      <c r="I372" s="4"/>
      <c r="J372" s="4"/>
      <c r="K372" s="4"/>
      <c r="L372" s="4"/>
      <c r="M372" s="24"/>
      <c r="N372" s="24"/>
      <c r="O372" s="14"/>
      <c r="P372" s="14"/>
      <c r="Q372" s="14"/>
      <c r="R372" s="14"/>
      <c r="S372" s="14"/>
      <c r="T372" s="14"/>
      <c r="U372" s="14"/>
      <c r="V372" s="14"/>
      <c r="W372" s="24"/>
      <c r="X372" s="14"/>
      <c r="Y372" s="15"/>
      <c r="Z372" s="15"/>
      <c r="AA372" s="5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55"/>
      <c r="AN372" s="55"/>
      <c r="AO372" s="55"/>
      <c r="AP372" s="84"/>
      <c r="AS372" s="34"/>
    </row>
    <row r="373" spans="2:45" ht="12.75" customHeight="1">
      <c r="B373" s="260"/>
      <c r="C373" s="35"/>
      <c r="D373" s="53"/>
      <c r="E373" s="5"/>
      <c r="F373" s="60"/>
      <c r="G373" s="54"/>
      <c r="H373" s="56"/>
      <c r="I373" s="4"/>
      <c r="J373" s="4"/>
      <c r="K373" s="4"/>
      <c r="L373" s="4"/>
      <c r="M373" s="24"/>
      <c r="N373" s="24"/>
      <c r="O373" s="14"/>
      <c r="P373" s="14"/>
      <c r="Q373" s="14"/>
      <c r="R373" s="14"/>
      <c r="S373" s="14"/>
      <c r="T373" s="14"/>
      <c r="U373" s="14"/>
      <c r="V373" s="14"/>
      <c r="W373" s="24"/>
      <c r="X373" s="14"/>
      <c r="Y373" s="15"/>
      <c r="Z373" s="15"/>
      <c r="AA373" s="5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55"/>
      <c r="AN373" s="55"/>
      <c r="AO373" s="55"/>
      <c r="AP373" s="84"/>
      <c r="AS373" s="34"/>
    </row>
    <row r="374" spans="2:45" ht="12.75" customHeight="1">
      <c r="B374" s="260"/>
      <c r="C374" s="35"/>
      <c r="D374" s="53"/>
      <c r="E374" s="5"/>
      <c r="F374" s="60"/>
      <c r="G374" s="54"/>
      <c r="H374" s="56"/>
      <c r="I374" s="4"/>
      <c r="J374" s="4"/>
      <c r="K374" s="4"/>
      <c r="L374" s="4"/>
      <c r="M374" s="24"/>
      <c r="N374" s="24"/>
      <c r="O374" s="14"/>
      <c r="P374" s="14"/>
      <c r="Q374" s="14"/>
      <c r="R374" s="14"/>
      <c r="S374" s="14"/>
      <c r="T374" s="14"/>
      <c r="U374" s="14"/>
      <c r="V374" s="14"/>
      <c r="W374" s="24"/>
      <c r="X374" s="14"/>
      <c r="Y374" s="15"/>
      <c r="Z374" s="15"/>
      <c r="AA374" s="5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55"/>
      <c r="AN374" s="55"/>
      <c r="AO374" s="55"/>
      <c r="AP374" s="84"/>
      <c r="AS374" s="34"/>
    </row>
    <row r="375" spans="2:45" ht="12.75" customHeight="1">
      <c r="B375" s="260"/>
      <c r="C375" s="35"/>
      <c r="D375" s="53"/>
      <c r="E375" s="5"/>
      <c r="F375" s="60"/>
      <c r="G375" s="54"/>
      <c r="H375" s="56"/>
      <c r="I375" s="4"/>
      <c r="J375" s="4"/>
      <c r="K375" s="4"/>
      <c r="L375" s="4"/>
      <c r="M375" s="24"/>
      <c r="N375" s="24"/>
      <c r="O375" s="14"/>
      <c r="P375" s="14"/>
      <c r="Q375" s="14"/>
      <c r="R375" s="14"/>
      <c r="S375" s="14"/>
      <c r="T375" s="14"/>
      <c r="U375" s="14"/>
      <c r="V375" s="14"/>
      <c r="W375" s="24"/>
      <c r="X375" s="14"/>
      <c r="Y375" s="15"/>
      <c r="Z375" s="15"/>
      <c r="AA375" s="5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55"/>
      <c r="AN375" s="55"/>
      <c r="AO375" s="55"/>
      <c r="AP375" s="84"/>
      <c r="AS375" s="34"/>
    </row>
    <row r="376" spans="2:45" ht="12.75" customHeight="1">
      <c r="B376" s="260"/>
      <c r="C376" s="35"/>
      <c r="D376" s="53"/>
      <c r="E376" s="5"/>
      <c r="F376" s="60"/>
      <c r="G376" s="54"/>
      <c r="H376" s="56"/>
      <c r="I376" s="4"/>
      <c r="J376" s="4"/>
      <c r="K376" s="4"/>
      <c r="L376" s="4"/>
      <c r="M376" s="24"/>
      <c r="N376" s="24"/>
      <c r="O376" s="14"/>
      <c r="P376" s="14"/>
      <c r="Q376" s="14"/>
      <c r="R376" s="14"/>
      <c r="S376" s="14"/>
      <c r="T376" s="14"/>
      <c r="U376" s="14"/>
      <c r="V376" s="14"/>
      <c r="W376" s="24"/>
      <c r="X376" s="14"/>
      <c r="Y376" s="15"/>
      <c r="Z376" s="15"/>
      <c r="AA376" s="5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55"/>
      <c r="AN376" s="55"/>
      <c r="AO376" s="55"/>
      <c r="AP376" s="84"/>
      <c r="AS376" s="34"/>
    </row>
    <row r="377" spans="2:45" ht="12.75" customHeight="1">
      <c r="B377" s="260"/>
      <c r="C377" s="35"/>
      <c r="D377" s="53"/>
      <c r="E377" s="5"/>
      <c r="F377" s="60"/>
      <c r="G377" s="54"/>
      <c r="H377" s="56"/>
      <c r="I377" s="4"/>
      <c r="J377" s="4"/>
      <c r="K377" s="4"/>
      <c r="L377" s="4"/>
      <c r="M377" s="24"/>
      <c r="N377" s="24"/>
      <c r="O377" s="14"/>
      <c r="P377" s="14"/>
      <c r="Q377" s="14"/>
      <c r="R377" s="14"/>
      <c r="S377" s="14"/>
      <c r="T377" s="14"/>
      <c r="U377" s="14"/>
      <c r="V377" s="14"/>
      <c r="W377" s="24"/>
      <c r="X377" s="14"/>
      <c r="Y377" s="15"/>
      <c r="Z377" s="15"/>
      <c r="AA377" s="5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55"/>
      <c r="AN377" s="55"/>
      <c r="AO377" s="55"/>
      <c r="AP377" s="84"/>
      <c r="AS377" s="34"/>
    </row>
    <row r="378" spans="2:45" ht="12.75" customHeight="1">
      <c r="B378" s="260"/>
      <c r="C378" s="35"/>
      <c r="D378" s="53"/>
      <c r="E378" s="5"/>
      <c r="F378" s="60"/>
      <c r="G378" s="54"/>
      <c r="H378" s="56"/>
      <c r="I378" s="4"/>
      <c r="J378" s="4"/>
      <c r="K378" s="4"/>
      <c r="L378" s="4"/>
      <c r="M378" s="24"/>
      <c r="N378" s="24"/>
      <c r="O378" s="14"/>
      <c r="P378" s="14"/>
      <c r="Q378" s="14"/>
      <c r="R378" s="14"/>
      <c r="S378" s="14"/>
      <c r="T378" s="14"/>
      <c r="U378" s="14"/>
      <c r="V378" s="14"/>
      <c r="W378" s="24"/>
      <c r="X378" s="14"/>
      <c r="Y378" s="15"/>
      <c r="Z378" s="15"/>
      <c r="AA378" s="5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55"/>
      <c r="AN378" s="55"/>
      <c r="AO378" s="55"/>
      <c r="AP378" s="84"/>
      <c r="AS378" s="34"/>
    </row>
    <row r="379" spans="2:45" ht="12.75" customHeight="1">
      <c r="B379" s="260"/>
      <c r="C379" s="35"/>
      <c r="D379" s="53"/>
      <c r="E379" s="5"/>
      <c r="F379" s="60"/>
      <c r="G379" s="54"/>
      <c r="H379" s="56"/>
      <c r="I379" s="4"/>
      <c r="J379" s="4"/>
      <c r="K379" s="4"/>
      <c r="L379" s="4"/>
      <c r="M379" s="24"/>
      <c r="N379" s="24"/>
      <c r="O379" s="14"/>
      <c r="P379" s="14"/>
      <c r="Q379" s="14"/>
      <c r="R379" s="14"/>
      <c r="S379" s="14"/>
      <c r="T379" s="14"/>
      <c r="U379" s="14"/>
      <c r="V379" s="14"/>
      <c r="W379" s="24"/>
      <c r="X379" s="14"/>
      <c r="Y379" s="15"/>
      <c r="Z379" s="15"/>
      <c r="AA379" s="5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55"/>
      <c r="AN379" s="55"/>
      <c r="AO379" s="55"/>
      <c r="AP379" s="84"/>
      <c r="AS379" s="34"/>
    </row>
    <row r="380" spans="2:45" ht="12.75" customHeight="1">
      <c r="B380" s="260"/>
      <c r="C380" s="35"/>
      <c r="D380" s="53"/>
      <c r="E380" s="5"/>
      <c r="F380" s="60"/>
      <c r="G380" s="54"/>
      <c r="H380" s="56"/>
      <c r="I380" s="4"/>
      <c r="J380" s="4"/>
      <c r="K380" s="4"/>
      <c r="L380" s="4"/>
      <c r="M380" s="24"/>
      <c r="N380" s="24"/>
      <c r="O380" s="14"/>
      <c r="P380" s="14"/>
      <c r="Q380" s="14"/>
      <c r="R380" s="14"/>
      <c r="S380" s="14"/>
      <c r="T380" s="14"/>
      <c r="U380" s="14"/>
      <c r="V380" s="14"/>
      <c r="W380" s="24"/>
      <c r="X380" s="14"/>
      <c r="Y380" s="15"/>
      <c r="Z380" s="15"/>
      <c r="AA380" s="5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55"/>
      <c r="AN380" s="55"/>
      <c r="AO380" s="55"/>
      <c r="AP380" s="84"/>
      <c r="AS380" s="34"/>
    </row>
    <row r="381" spans="2:45" ht="12.75" customHeight="1">
      <c r="B381" s="260"/>
      <c r="C381" s="35"/>
      <c r="D381" s="53"/>
      <c r="E381" s="5"/>
      <c r="F381" s="60"/>
      <c r="G381" s="54"/>
      <c r="H381" s="56"/>
      <c r="I381" s="4"/>
      <c r="J381" s="4"/>
      <c r="K381" s="4"/>
      <c r="L381" s="4"/>
      <c r="M381" s="24"/>
      <c r="N381" s="24"/>
      <c r="O381" s="14"/>
      <c r="P381" s="14"/>
      <c r="Q381" s="14"/>
      <c r="R381" s="14"/>
      <c r="S381" s="14"/>
      <c r="T381" s="14"/>
      <c r="U381" s="14"/>
      <c r="V381" s="14"/>
      <c r="W381" s="24"/>
      <c r="X381" s="14"/>
      <c r="Y381" s="15"/>
      <c r="Z381" s="15"/>
      <c r="AA381" s="5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55"/>
      <c r="AN381" s="55"/>
      <c r="AO381" s="55"/>
      <c r="AP381" s="84"/>
      <c r="AS381" s="34"/>
    </row>
    <row r="382" spans="2:45" ht="12.75" customHeight="1">
      <c r="B382" s="260"/>
      <c r="C382" s="35"/>
      <c r="D382" s="53"/>
      <c r="E382" s="5"/>
      <c r="F382" s="60"/>
      <c r="G382" s="54"/>
      <c r="H382" s="56"/>
      <c r="I382" s="4"/>
      <c r="J382" s="4"/>
      <c r="K382" s="4"/>
      <c r="L382" s="4"/>
      <c r="M382" s="24"/>
      <c r="N382" s="24"/>
      <c r="O382" s="14"/>
      <c r="P382" s="14"/>
      <c r="Q382" s="14"/>
      <c r="R382" s="14"/>
      <c r="S382" s="14"/>
      <c r="T382" s="14"/>
      <c r="U382" s="14"/>
      <c r="V382" s="14"/>
      <c r="W382" s="24"/>
      <c r="X382" s="14"/>
      <c r="Y382" s="15"/>
      <c r="Z382" s="15"/>
      <c r="AA382" s="5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55"/>
      <c r="AN382" s="55"/>
      <c r="AO382" s="55"/>
      <c r="AP382" s="84"/>
      <c r="AS382" s="34"/>
    </row>
    <row r="383" spans="2:45" ht="12.75" customHeight="1">
      <c r="B383" s="260"/>
      <c r="C383" s="35"/>
      <c r="D383" s="53"/>
      <c r="E383" s="5"/>
      <c r="F383" s="60"/>
      <c r="G383" s="54"/>
      <c r="H383" s="56"/>
      <c r="I383" s="4"/>
      <c r="J383" s="4"/>
      <c r="K383" s="4"/>
      <c r="L383" s="4"/>
      <c r="M383" s="24"/>
      <c r="N383" s="24"/>
      <c r="O383" s="14"/>
      <c r="P383" s="14"/>
      <c r="Q383" s="14"/>
      <c r="R383" s="14"/>
      <c r="S383" s="14"/>
      <c r="T383" s="14"/>
      <c r="U383" s="14"/>
      <c r="V383" s="14"/>
      <c r="W383" s="24"/>
      <c r="X383" s="14"/>
      <c r="Y383" s="15"/>
      <c r="Z383" s="15"/>
      <c r="AA383" s="5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55"/>
      <c r="AN383" s="55"/>
      <c r="AO383" s="55"/>
      <c r="AP383" s="84"/>
      <c r="AS383" s="34"/>
    </row>
    <row r="384" spans="2:45" ht="12.75" customHeight="1">
      <c r="B384" s="260"/>
      <c r="C384" s="35"/>
      <c r="D384" s="53"/>
      <c r="E384" s="5"/>
      <c r="F384" s="60"/>
      <c r="G384" s="54"/>
      <c r="H384" s="56"/>
      <c r="I384" s="4"/>
      <c r="J384" s="4"/>
      <c r="K384" s="4"/>
      <c r="L384" s="4"/>
      <c r="M384" s="24"/>
      <c r="N384" s="24"/>
      <c r="O384" s="14"/>
      <c r="P384" s="14"/>
      <c r="Q384" s="14"/>
      <c r="R384" s="14"/>
      <c r="S384" s="14"/>
      <c r="T384" s="14"/>
      <c r="U384" s="14"/>
      <c r="V384" s="14"/>
      <c r="W384" s="24"/>
      <c r="X384" s="14"/>
      <c r="Y384" s="15"/>
      <c r="Z384" s="15"/>
      <c r="AA384" s="5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55"/>
      <c r="AN384" s="55"/>
      <c r="AO384" s="55"/>
      <c r="AP384" s="84"/>
      <c r="AS384" s="34"/>
    </row>
    <row r="385" spans="2:45" ht="12.75" customHeight="1">
      <c r="B385" s="260"/>
      <c r="C385" s="35"/>
      <c r="D385" s="53"/>
      <c r="E385" s="5"/>
      <c r="F385" s="60"/>
      <c r="G385" s="54"/>
      <c r="H385" s="56"/>
      <c r="I385" s="4"/>
      <c r="J385" s="4"/>
      <c r="K385" s="4"/>
      <c r="L385" s="4"/>
      <c r="M385" s="24"/>
      <c r="N385" s="24"/>
      <c r="O385" s="14"/>
      <c r="P385" s="14"/>
      <c r="Q385" s="14"/>
      <c r="R385" s="14"/>
      <c r="S385" s="14"/>
      <c r="T385" s="14"/>
      <c r="U385" s="14"/>
      <c r="V385" s="14"/>
      <c r="W385" s="24"/>
      <c r="X385" s="14"/>
      <c r="Y385" s="15"/>
      <c r="Z385" s="15"/>
      <c r="AA385" s="5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55"/>
      <c r="AN385" s="55"/>
      <c r="AO385" s="55"/>
      <c r="AP385" s="84"/>
      <c r="AS385" s="34"/>
    </row>
    <row r="386" spans="2:45" ht="12.75" customHeight="1">
      <c r="B386" s="260"/>
      <c r="C386" s="35"/>
      <c r="D386" s="53"/>
      <c r="E386" s="5"/>
      <c r="F386" s="60"/>
      <c r="G386" s="54"/>
      <c r="H386" s="56"/>
      <c r="I386" s="4"/>
      <c r="J386" s="4"/>
      <c r="K386" s="4"/>
      <c r="L386" s="4"/>
      <c r="M386" s="24"/>
      <c r="N386" s="24"/>
      <c r="O386" s="14"/>
      <c r="P386" s="14"/>
      <c r="Q386" s="14"/>
      <c r="R386" s="14"/>
      <c r="S386" s="14"/>
      <c r="T386" s="14"/>
      <c r="U386" s="14"/>
      <c r="V386" s="14"/>
      <c r="W386" s="24"/>
      <c r="X386" s="14"/>
      <c r="Y386" s="15"/>
      <c r="Z386" s="15"/>
      <c r="AA386" s="5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55"/>
      <c r="AN386" s="55"/>
      <c r="AO386" s="55"/>
      <c r="AP386" s="84"/>
      <c r="AS386" s="34"/>
    </row>
    <row r="387" spans="2:45" ht="12.75" customHeight="1">
      <c r="B387" s="260"/>
      <c r="C387" s="35"/>
      <c r="D387" s="53"/>
      <c r="E387" s="5"/>
      <c r="F387" s="60"/>
      <c r="G387" s="54"/>
      <c r="H387" s="56"/>
      <c r="I387" s="4"/>
      <c r="J387" s="4"/>
      <c r="K387" s="4"/>
      <c r="L387" s="4"/>
      <c r="M387" s="24"/>
      <c r="N387" s="24"/>
      <c r="O387" s="14"/>
      <c r="P387" s="14"/>
      <c r="Q387" s="14"/>
      <c r="R387" s="14"/>
      <c r="S387" s="14"/>
      <c r="T387" s="14"/>
      <c r="U387" s="14"/>
      <c r="V387" s="14"/>
      <c r="W387" s="24"/>
      <c r="X387" s="14"/>
      <c r="Y387" s="15"/>
      <c r="Z387" s="15"/>
      <c r="AA387" s="5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55"/>
      <c r="AN387" s="55"/>
      <c r="AO387" s="55"/>
      <c r="AP387" s="84"/>
      <c r="AS387" s="34"/>
    </row>
    <row r="388" spans="2:45" ht="12.75" customHeight="1">
      <c r="B388" s="260"/>
      <c r="C388" s="35"/>
      <c r="D388" s="53"/>
      <c r="E388" s="5"/>
      <c r="F388" s="60"/>
      <c r="G388" s="54"/>
      <c r="H388" s="56"/>
      <c r="I388" s="4"/>
      <c r="J388" s="4"/>
      <c r="K388" s="4"/>
      <c r="L388" s="4"/>
      <c r="M388" s="24"/>
      <c r="N388" s="24"/>
      <c r="O388" s="14"/>
      <c r="P388" s="14"/>
      <c r="Q388" s="14"/>
      <c r="R388" s="14"/>
      <c r="S388" s="14"/>
      <c r="T388" s="14"/>
      <c r="U388" s="14"/>
      <c r="V388" s="14"/>
      <c r="W388" s="24"/>
      <c r="X388" s="14"/>
      <c r="Y388" s="15"/>
      <c r="Z388" s="15"/>
      <c r="AA388" s="5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55"/>
      <c r="AN388" s="55"/>
      <c r="AO388" s="55"/>
      <c r="AP388" s="84"/>
      <c r="AS388" s="34"/>
    </row>
    <row r="389" spans="2:45" ht="12.75" customHeight="1">
      <c r="B389" s="260"/>
      <c r="C389" s="35"/>
      <c r="D389" s="53"/>
      <c r="E389" s="5"/>
      <c r="F389" s="60"/>
      <c r="G389" s="54"/>
      <c r="H389" s="56"/>
      <c r="I389" s="4"/>
      <c r="J389" s="4"/>
      <c r="K389" s="4"/>
      <c r="L389" s="4"/>
      <c r="M389" s="24"/>
      <c r="N389" s="24"/>
      <c r="O389" s="14"/>
      <c r="P389" s="14"/>
      <c r="Q389" s="14"/>
      <c r="R389" s="14"/>
      <c r="S389" s="14"/>
      <c r="T389" s="14"/>
      <c r="U389" s="14"/>
      <c r="V389" s="14"/>
      <c r="W389" s="24"/>
      <c r="X389" s="14"/>
      <c r="Y389" s="15"/>
      <c r="Z389" s="15"/>
      <c r="AA389" s="5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55"/>
      <c r="AN389" s="55"/>
      <c r="AO389" s="55"/>
      <c r="AP389" s="84"/>
      <c r="AS389" s="34"/>
    </row>
    <row r="390" spans="2:45" ht="12.75" customHeight="1">
      <c r="B390" s="260"/>
      <c r="C390" s="35"/>
      <c r="D390" s="53"/>
      <c r="E390" s="5"/>
      <c r="F390" s="60"/>
      <c r="G390" s="54"/>
      <c r="H390" s="56"/>
      <c r="I390" s="4"/>
      <c r="J390" s="4"/>
      <c r="K390" s="4"/>
      <c r="L390" s="4"/>
      <c r="M390" s="24"/>
      <c r="N390" s="24"/>
      <c r="O390" s="14"/>
      <c r="P390" s="14"/>
      <c r="Q390" s="14"/>
      <c r="R390" s="14"/>
      <c r="S390" s="14"/>
      <c r="T390" s="14"/>
      <c r="U390" s="14"/>
      <c r="V390" s="14"/>
      <c r="W390" s="24"/>
      <c r="X390" s="14"/>
      <c r="Y390" s="15"/>
      <c r="Z390" s="15"/>
      <c r="AA390" s="5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55"/>
      <c r="AN390" s="55"/>
      <c r="AO390" s="55"/>
      <c r="AP390" s="84"/>
      <c r="AS390" s="34"/>
    </row>
    <row r="391" spans="2:45" ht="12.75" customHeight="1">
      <c r="B391" s="260"/>
      <c r="C391" s="35"/>
      <c r="D391" s="53"/>
      <c r="E391" s="5"/>
      <c r="F391" s="60"/>
      <c r="G391" s="54"/>
      <c r="H391" s="56"/>
      <c r="I391" s="4"/>
      <c r="J391" s="4"/>
      <c r="K391" s="4"/>
      <c r="L391" s="4"/>
      <c r="M391" s="24"/>
      <c r="N391" s="24"/>
      <c r="O391" s="14"/>
      <c r="P391" s="14"/>
      <c r="Q391" s="14"/>
      <c r="R391" s="14"/>
      <c r="S391" s="14"/>
      <c r="T391" s="14"/>
      <c r="U391" s="14"/>
      <c r="V391" s="14"/>
      <c r="W391" s="24"/>
      <c r="X391" s="14"/>
      <c r="Y391" s="15"/>
      <c r="Z391" s="15"/>
      <c r="AA391" s="5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55"/>
      <c r="AN391" s="55"/>
      <c r="AO391" s="55"/>
      <c r="AP391" s="84"/>
      <c r="AS391" s="34"/>
    </row>
    <row r="392" spans="2:45" ht="12.75" customHeight="1">
      <c r="B392" s="260"/>
      <c r="C392" s="35"/>
      <c r="D392" s="53"/>
      <c r="E392" s="5"/>
      <c r="F392" s="60"/>
      <c r="G392" s="54"/>
      <c r="H392" s="56"/>
      <c r="I392" s="4"/>
      <c r="J392" s="4"/>
      <c r="K392" s="4"/>
      <c r="L392" s="4"/>
      <c r="M392" s="24"/>
      <c r="N392" s="24"/>
      <c r="O392" s="14"/>
      <c r="P392" s="14"/>
      <c r="Q392" s="14"/>
      <c r="R392" s="14"/>
      <c r="S392" s="14"/>
      <c r="T392" s="14"/>
      <c r="U392" s="14"/>
      <c r="V392" s="14"/>
      <c r="W392" s="24"/>
      <c r="X392" s="14"/>
      <c r="Y392" s="15"/>
      <c r="Z392" s="15"/>
      <c r="AA392" s="5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55"/>
      <c r="AN392" s="55"/>
      <c r="AO392" s="55"/>
      <c r="AP392" s="84"/>
      <c r="AS392" s="34"/>
    </row>
    <row r="393" spans="2:45" ht="12.75" customHeight="1">
      <c r="B393" s="260"/>
      <c r="C393" s="35"/>
      <c r="D393" s="53"/>
      <c r="E393" s="5"/>
      <c r="F393" s="60"/>
      <c r="G393" s="54"/>
      <c r="H393" s="56"/>
      <c r="I393" s="4"/>
      <c r="J393" s="4"/>
      <c r="K393" s="4"/>
      <c r="L393" s="4"/>
      <c r="M393" s="24"/>
      <c r="N393" s="24"/>
      <c r="O393" s="14"/>
      <c r="P393" s="14"/>
      <c r="Q393" s="14"/>
      <c r="R393" s="14"/>
      <c r="S393" s="14"/>
      <c r="T393" s="14"/>
      <c r="U393" s="14"/>
      <c r="V393" s="14"/>
      <c r="W393" s="24"/>
      <c r="X393" s="14"/>
      <c r="Y393" s="15"/>
      <c r="Z393" s="15"/>
      <c r="AA393" s="5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55"/>
      <c r="AN393" s="55"/>
      <c r="AO393" s="55"/>
      <c r="AP393" s="84"/>
      <c r="AS393" s="34"/>
    </row>
    <row r="394" spans="2:45" ht="12.75" customHeight="1">
      <c r="B394" s="260"/>
      <c r="C394" s="35"/>
      <c r="D394" s="53"/>
      <c r="E394" s="5"/>
      <c r="F394" s="60"/>
      <c r="G394" s="54"/>
      <c r="H394" s="56"/>
      <c r="I394" s="4"/>
      <c r="J394" s="4"/>
      <c r="K394" s="4"/>
      <c r="L394" s="4"/>
      <c r="M394" s="24"/>
      <c r="N394" s="24"/>
      <c r="O394" s="14"/>
      <c r="P394" s="14"/>
      <c r="Q394" s="14"/>
      <c r="R394" s="14"/>
      <c r="S394" s="14"/>
      <c r="T394" s="14"/>
      <c r="U394" s="14"/>
      <c r="V394" s="14"/>
      <c r="W394" s="24"/>
      <c r="X394" s="14"/>
      <c r="Y394" s="15"/>
      <c r="Z394" s="15"/>
      <c r="AA394" s="5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55"/>
      <c r="AN394" s="55"/>
      <c r="AO394" s="55"/>
      <c r="AP394" s="84"/>
      <c r="AS394" s="34"/>
    </row>
    <row r="395" spans="2:45" ht="12.75" customHeight="1">
      <c r="B395" s="260"/>
      <c r="C395" s="35"/>
      <c r="D395" s="53"/>
      <c r="E395" s="5"/>
      <c r="F395" s="60"/>
      <c r="G395" s="54"/>
      <c r="H395" s="56"/>
      <c r="I395" s="4"/>
      <c r="J395" s="4"/>
      <c r="K395" s="4"/>
      <c r="L395" s="4"/>
      <c r="M395" s="24"/>
      <c r="N395" s="24"/>
      <c r="O395" s="14"/>
      <c r="P395" s="14"/>
      <c r="Q395" s="14"/>
      <c r="R395" s="14"/>
      <c r="S395" s="14"/>
      <c r="T395" s="14"/>
      <c r="U395" s="14"/>
      <c r="V395" s="14"/>
      <c r="W395" s="24"/>
      <c r="X395" s="14"/>
      <c r="Y395" s="15"/>
      <c r="Z395" s="15"/>
      <c r="AA395" s="5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55"/>
      <c r="AN395" s="55"/>
      <c r="AO395" s="55"/>
      <c r="AP395" s="84"/>
      <c r="AS395" s="34"/>
    </row>
    <row r="396" spans="2:45" ht="12.75" customHeight="1">
      <c r="B396" s="260"/>
      <c r="C396" s="35"/>
      <c r="D396" s="53"/>
      <c r="E396" s="5"/>
      <c r="F396" s="60"/>
      <c r="G396" s="54"/>
      <c r="H396" s="56"/>
      <c r="I396" s="4"/>
      <c r="J396" s="4"/>
      <c r="K396" s="4"/>
      <c r="L396" s="4"/>
      <c r="M396" s="24"/>
      <c r="N396" s="24"/>
      <c r="O396" s="14"/>
      <c r="P396" s="14"/>
      <c r="Q396" s="14"/>
      <c r="R396" s="14"/>
      <c r="S396" s="14"/>
      <c r="T396" s="14"/>
      <c r="U396" s="14"/>
      <c r="V396" s="14"/>
      <c r="W396" s="24"/>
      <c r="X396" s="14"/>
      <c r="Y396" s="15"/>
      <c r="Z396" s="15"/>
      <c r="AA396" s="5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55"/>
      <c r="AN396" s="55"/>
      <c r="AO396" s="55"/>
      <c r="AP396" s="84"/>
      <c r="AS396" s="34"/>
    </row>
    <row r="397" spans="2:45" ht="12.75" customHeight="1">
      <c r="B397" s="260"/>
      <c r="C397" s="35"/>
      <c r="D397" s="53"/>
      <c r="E397" s="5"/>
      <c r="F397" s="60"/>
      <c r="G397" s="54"/>
      <c r="H397" s="56"/>
      <c r="I397" s="4"/>
      <c r="J397" s="4"/>
      <c r="K397" s="4"/>
      <c r="L397" s="4"/>
      <c r="M397" s="24"/>
      <c r="N397" s="24"/>
      <c r="O397" s="14"/>
      <c r="P397" s="14"/>
      <c r="Q397" s="14"/>
      <c r="R397" s="14"/>
      <c r="S397" s="14"/>
      <c r="T397" s="14"/>
      <c r="U397" s="14"/>
      <c r="V397" s="14"/>
      <c r="W397" s="24"/>
      <c r="X397" s="14"/>
      <c r="Y397" s="15"/>
      <c r="Z397" s="15"/>
      <c r="AA397" s="5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55"/>
      <c r="AN397" s="55"/>
      <c r="AO397" s="55"/>
      <c r="AP397" s="84"/>
      <c r="AS397" s="34"/>
    </row>
    <row r="398" spans="2:45" ht="12.75" customHeight="1">
      <c r="B398" s="260"/>
      <c r="C398" s="35"/>
      <c r="D398" s="53"/>
      <c r="E398" s="5"/>
      <c r="F398" s="60"/>
      <c r="G398" s="54"/>
      <c r="H398" s="56"/>
      <c r="I398" s="4"/>
      <c r="J398" s="4"/>
      <c r="K398" s="4"/>
      <c r="L398" s="4"/>
      <c r="M398" s="24"/>
      <c r="N398" s="24"/>
      <c r="O398" s="14"/>
      <c r="P398" s="14"/>
      <c r="Q398" s="14"/>
      <c r="R398" s="14"/>
      <c r="S398" s="14"/>
      <c r="T398" s="14"/>
      <c r="U398" s="14"/>
      <c r="V398" s="14"/>
      <c r="W398" s="24"/>
      <c r="X398" s="14"/>
      <c r="Y398" s="15"/>
      <c r="Z398" s="15"/>
      <c r="AA398" s="5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55"/>
      <c r="AN398" s="55"/>
      <c r="AO398" s="55"/>
      <c r="AP398" s="84"/>
      <c r="AS398" s="34"/>
    </row>
    <row r="399" spans="2:45" ht="12.75" customHeight="1">
      <c r="B399" s="260"/>
      <c r="C399" s="35"/>
      <c r="D399" s="53"/>
      <c r="E399" s="5"/>
      <c r="F399" s="60"/>
      <c r="G399" s="54"/>
      <c r="H399" s="56"/>
      <c r="I399" s="4"/>
      <c r="J399" s="4"/>
      <c r="K399" s="4"/>
      <c r="L399" s="4"/>
      <c r="M399" s="24"/>
      <c r="N399" s="24"/>
      <c r="O399" s="14"/>
      <c r="P399" s="14"/>
      <c r="Q399" s="14"/>
      <c r="R399" s="14"/>
      <c r="S399" s="14"/>
      <c r="T399" s="14"/>
      <c r="U399" s="14"/>
      <c r="V399" s="14"/>
      <c r="W399" s="24"/>
      <c r="X399" s="14"/>
      <c r="Y399" s="15"/>
      <c r="Z399" s="15"/>
      <c r="AA399" s="5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55"/>
      <c r="AN399" s="55"/>
      <c r="AO399" s="55"/>
      <c r="AP399" s="84"/>
      <c r="AS399" s="34"/>
    </row>
    <row r="400" spans="2:45" ht="12.75" customHeight="1">
      <c r="B400" s="260"/>
      <c r="C400" s="35"/>
      <c r="D400" s="53"/>
      <c r="E400" s="5"/>
      <c r="F400" s="60"/>
      <c r="G400" s="54"/>
      <c r="H400" s="56"/>
      <c r="I400" s="4"/>
      <c r="J400" s="4"/>
      <c r="K400" s="4"/>
      <c r="L400" s="4"/>
      <c r="M400" s="24"/>
      <c r="N400" s="24"/>
      <c r="O400" s="14"/>
      <c r="P400" s="14"/>
      <c r="Q400" s="14"/>
      <c r="R400" s="14"/>
      <c r="S400" s="14"/>
      <c r="T400" s="14"/>
      <c r="U400" s="14"/>
      <c r="V400" s="14"/>
      <c r="W400" s="24"/>
      <c r="X400" s="14"/>
      <c r="Y400" s="15"/>
      <c r="Z400" s="15"/>
      <c r="AA400" s="5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55"/>
      <c r="AN400" s="55"/>
      <c r="AO400" s="55"/>
      <c r="AP400" s="84"/>
      <c r="AS400" s="34"/>
    </row>
    <row r="401" spans="2:45" ht="12.75" customHeight="1">
      <c r="B401" s="260"/>
      <c r="C401" s="35"/>
      <c r="D401" s="53"/>
      <c r="E401" s="5"/>
      <c r="F401" s="60"/>
      <c r="G401" s="54"/>
      <c r="H401" s="56"/>
      <c r="I401" s="4"/>
      <c r="J401" s="4"/>
      <c r="K401" s="4"/>
      <c r="L401" s="4"/>
      <c r="M401" s="24"/>
      <c r="N401" s="24"/>
      <c r="O401" s="14"/>
      <c r="P401" s="14"/>
      <c r="Q401" s="14"/>
      <c r="R401" s="14"/>
      <c r="S401" s="14"/>
      <c r="T401" s="14"/>
      <c r="U401" s="14"/>
      <c r="V401" s="14"/>
      <c r="W401" s="24"/>
      <c r="X401" s="14"/>
      <c r="Y401" s="15"/>
      <c r="Z401" s="15"/>
      <c r="AA401" s="5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55"/>
      <c r="AN401" s="55"/>
      <c r="AO401" s="55"/>
      <c r="AP401" s="84"/>
      <c r="AS401" s="34"/>
    </row>
    <row r="402" spans="2:45" ht="12.75" customHeight="1">
      <c r="B402" s="260"/>
      <c r="C402" s="35"/>
      <c r="D402" s="53"/>
      <c r="E402" s="5"/>
      <c r="F402" s="60"/>
      <c r="G402" s="54"/>
      <c r="H402" s="56"/>
      <c r="I402" s="4"/>
      <c r="J402" s="4"/>
      <c r="K402" s="4"/>
      <c r="L402" s="4"/>
      <c r="M402" s="24"/>
      <c r="N402" s="24"/>
      <c r="O402" s="14"/>
      <c r="P402" s="14"/>
      <c r="Q402" s="14"/>
      <c r="R402" s="14"/>
      <c r="S402" s="14"/>
      <c r="T402" s="14"/>
      <c r="U402" s="14"/>
      <c r="V402" s="14"/>
      <c r="W402" s="24"/>
      <c r="X402" s="14"/>
      <c r="Y402" s="15"/>
      <c r="Z402" s="15"/>
      <c r="AA402" s="5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55"/>
      <c r="AN402" s="55"/>
      <c r="AO402" s="55"/>
      <c r="AP402" s="84"/>
      <c r="AS402" s="34"/>
    </row>
    <row r="403" spans="2:45" ht="12.75" customHeight="1">
      <c r="B403" s="260"/>
      <c r="C403" s="35"/>
      <c r="D403" s="53"/>
      <c r="E403" s="5"/>
      <c r="F403" s="60"/>
      <c r="G403" s="54"/>
      <c r="H403" s="56"/>
      <c r="I403" s="4"/>
      <c r="J403" s="4"/>
      <c r="K403" s="4"/>
      <c r="L403" s="4"/>
      <c r="M403" s="24"/>
      <c r="N403" s="24"/>
      <c r="O403" s="14"/>
      <c r="P403" s="14"/>
      <c r="Q403" s="14"/>
      <c r="R403" s="14"/>
      <c r="S403" s="14"/>
      <c r="T403" s="14"/>
      <c r="U403" s="14"/>
      <c r="V403" s="14"/>
      <c r="W403" s="24"/>
      <c r="X403" s="14"/>
      <c r="Y403" s="15"/>
      <c r="Z403" s="15"/>
      <c r="AA403" s="5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55"/>
      <c r="AN403" s="55"/>
      <c r="AO403" s="55"/>
      <c r="AP403" s="84"/>
      <c r="AS403" s="34"/>
    </row>
    <row r="404" spans="2:45" ht="12.75" customHeight="1">
      <c r="B404" s="260"/>
      <c r="C404" s="35"/>
      <c r="D404" s="53"/>
      <c r="E404" s="5"/>
      <c r="F404" s="60"/>
      <c r="G404" s="54"/>
      <c r="H404" s="56"/>
      <c r="I404" s="4"/>
      <c r="J404" s="4"/>
      <c r="K404" s="4"/>
      <c r="L404" s="4"/>
      <c r="M404" s="24"/>
      <c r="N404" s="24"/>
      <c r="O404" s="14"/>
      <c r="P404" s="14"/>
      <c r="Q404" s="14"/>
      <c r="R404" s="14"/>
      <c r="S404" s="14"/>
      <c r="T404" s="14"/>
      <c r="U404" s="14"/>
      <c r="V404" s="14"/>
      <c r="W404" s="24"/>
      <c r="X404" s="14"/>
      <c r="Y404" s="15"/>
      <c r="Z404" s="15"/>
      <c r="AA404" s="5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55"/>
      <c r="AN404" s="55"/>
      <c r="AO404" s="55"/>
      <c r="AP404" s="84"/>
      <c r="AS404" s="34"/>
    </row>
    <row r="405" spans="2:45" ht="12.75" customHeight="1">
      <c r="B405" s="260"/>
      <c r="C405" s="35"/>
      <c r="D405" s="53"/>
      <c r="E405" s="5"/>
      <c r="F405" s="60"/>
      <c r="G405" s="54"/>
      <c r="H405" s="56"/>
      <c r="I405" s="4"/>
      <c r="J405" s="4"/>
      <c r="K405" s="4"/>
      <c r="L405" s="4"/>
      <c r="M405" s="24"/>
      <c r="N405" s="24"/>
      <c r="O405" s="14"/>
      <c r="P405" s="14"/>
      <c r="Q405" s="14"/>
      <c r="R405" s="14"/>
      <c r="S405" s="14"/>
      <c r="T405" s="14"/>
      <c r="U405" s="14"/>
      <c r="V405" s="14"/>
      <c r="W405" s="24"/>
      <c r="X405" s="14"/>
      <c r="Y405" s="15"/>
      <c r="Z405" s="15"/>
      <c r="AA405" s="5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55"/>
      <c r="AN405" s="55"/>
      <c r="AO405" s="55"/>
      <c r="AP405" s="84"/>
      <c r="AS405" s="34"/>
    </row>
    <row r="406" spans="2:45" ht="12.75" customHeight="1">
      <c r="B406" s="260"/>
      <c r="C406" s="35"/>
      <c r="D406" s="53"/>
      <c r="E406" s="5"/>
      <c r="F406" s="60"/>
      <c r="G406" s="54"/>
      <c r="H406" s="56"/>
      <c r="I406" s="4"/>
      <c r="J406" s="4"/>
      <c r="K406" s="4"/>
      <c r="L406" s="4"/>
      <c r="M406" s="24"/>
      <c r="N406" s="24"/>
      <c r="O406" s="14"/>
      <c r="P406" s="14"/>
      <c r="Q406" s="14"/>
      <c r="R406" s="14"/>
      <c r="S406" s="14"/>
      <c r="T406" s="14"/>
      <c r="U406" s="14"/>
      <c r="V406" s="14"/>
      <c r="W406" s="24"/>
      <c r="X406" s="14"/>
      <c r="Y406" s="15"/>
      <c r="Z406" s="15"/>
      <c r="AA406" s="5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55"/>
      <c r="AN406" s="55"/>
      <c r="AO406" s="55"/>
      <c r="AP406" s="84"/>
      <c r="AS406" s="34"/>
    </row>
    <row r="407" spans="2:45" ht="12.75" customHeight="1">
      <c r="B407" s="260"/>
      <c r="C407" s="35"/>
      <c r="D407" s="53"/>
      <c r="E407" s="5"/>
      <c r="F407" s="60"/>
      <c r="G407" s="54"/>
      <c r="H407" s="56"/>
      <c r="I407" s="4"/>
      <c r="J407" s="4"/>
      <c r="K407" s="4"/>
      <c r="L407" s="4"/>
      <c r="M407" s="24"/>
      <c r="N407" s="24"/>
      <c r="O407" s="14"/>
      <c r="P407" s="14"/>
      <c r="Q407" s="14"/>
      <c r="R407" s="14"/>
      <c r="S407" s="14"/>
      <c r="T407" s="14"/>
      <c r="U407" s="14"/>
      <c r="V407" s="14"/>
      <c r="W407" s="24"/>
      <c r="X407" s="14"/>
      <c r="Y407" s="15"/>
      <c r="Z407" s="15"/>
      <c r="AA407" s="5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55"/>
      <c r="AN407" s="55"/>
      <c r="AO407" s="55"/>
      <c r="AP407" s="84"/>
      <c r="AS407" s="34"/>
    </row>
    <row r="408" spans="2:45" ht="12.75" customHeight="1">
      <c r="B408" s="260"/>
      <c r="C408" s="35"/>
      <c r="D408" s="53"/>
      <c r="E408" s="5"/>
      <c r="F408" s="60"/>
      <c r="G408" s="54"/>
      <c r="H408" s="56"/>
      <c r="I408" s="4"/>
      <c r="J408" s="4"/>
      <c r="K408" s="4"/>
      <c r="L408" s="4"/>
      <c r="M408" s="24"/>
      <c r="N408" s="24"/>
      <c r="O408" s="14"/>
      <c r="P408" s="14"/>
      <c r="Q408" s="14"/>
      <c r="R408" s="14"/>
      <c r="S408" s="14"/>
      <c r="T408" s="14"/>
      <c r="U408" s="14"/>
      <c r="V408" s="14"/>
      <c r="W408" s="24"/>
      <c r="X408" s="14"/>
      <c r="Y408" s="15"/>
      <c r="Z408" s="15"/>
      <c r="AA408" s="5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55"/>
      <c r="AN408" s="55"/>
      <c r="AO408" s="55"/>
      <c r="AP408" s="84"/>
      <c r="AS408" s="34"/>
    </row>
    <row r="409" spans="2:45" ht="12.75" customHeight="1">
      <c r="B409" s="260"/>
      <c r="C409" s="35"/>
      <c r="D409" s="53"/>
      <c r="E409" s="5"/>
      <c r="F409" s="60"/>
      <c r="G409" s="54"/>
      <c r="H409" s="56"/>
      <c r="I409" s="4"/>
      <c r="J409" s="4"/>
      <c r="K409" s="4"/>
      <c r="L409" s="4"/>
      <c r="M409" s="24"/>
      <c r="N409" s="24"/>
      <c r="O409" s="14"/>
      <c r="P409" s="14"/>
      <c r="Q409" s="14"/>
      <c r="R409" s="14"/>
      <c r="S409" s="14"/>
      <c r="T409" s="14"/>
      <c r="U409" s="14"/>
      <c r="V409" s="14"/>
      <c r="W409" s="24"/>
      <c r="X409" s="14"/>
      <c r="Y409" s="15"/>
      <c r="Z409" s="15"/>
      <c r="AA409" s="5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55"/>
      <c r="AN409" s="55"/>
      <c r="AO409" s="55"/>
      <c r="AP409" s="84"/>
      <c r="AS409" s="34"/>
    </row>
    <row r="410" spans="2:45" ht="12.75" customHeight="1">
      <c r="B410" s="260"/>
      <c r="C410" s="35"/>
      <c r="D410" s="53"/>
      <c r="E410" s="5"/>
      <c r="F410" s="60"/>
      <c r="G410" s="54"/>
      <c r="H410" s="56"/>
      <c r="I410" s="4"/>
      <c r="J410" s="4"/>
      <c r="K410" s="4"/>
      <c r="L410" s="4"/>
      <c r="M410" s="24"/>
      <c r="N410" s="24"/>
      <c r="O410" s="14"/>
      <c r="P410" s="14"/>
      <c r="Q410" s="14"/>
      <c r="R410" s="14"/>
      <c r="S410" s="14"/>
      <c r="T410" s="14"/>
      <c r="U410" s="14"/>
      <c r="V410" s="14"/>
      <c r="W410" s="24"/>
      <c r="X410" s="14"/>
      <c r="Y410" s="15"/>
      <c r="Z410" s="15"/>
      <c r="AA410" s="5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55"/>
      <c r="AN410" s="55"/>
      <c r="AO410" s="55"/>
      <c r="AP410" s="84"/>
      <c r="AS410" s="34"/>
    </row>
    <row r="411" spans="2:45" ht="12.75" customHeight="1">
      <c r="B411" s="260"/>
      <c r="C411" s="35"/>
      <c r="D411" s="53"/>
      <c r="E411" s="5"/>
      <c r="F411" s="60"/>
      <c r="G411" s="54"/>
      <c r="H411" s="56"/>
      <c r="I411" s="4"/>
      <c r="J411" s="4"/>
      <c r="K411" s="4"/>
      <c r="L411" s="4"/>
      <c r="M411" s="24"/>
      <c r="N411" s="24"/>
      <c r="O411" s="14"/>
      <c r="P411" s="14"/>
      <c r="Q411" s="14"/>
      <c r="R411" s="14"/>
      <c r="S411" s="14"/>
      <c r="T411" s="14"/>
      <c r="U411" s="14"/>
      <c r="V411" s="14"/>
      <c r="W411" s="24"/>
      <c r="X411" s="14"/>
      <c r="Y411" s="15"/>
      <c r="Z411" s="15"/>
      <c r="AA411" s="5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55"/>
      <c r="AN411" s="55"/>
      <c r="AO411" s="55"/>
      <c r="AP411" s="84"/>
      <c r="AS411" s="34"/>
    </row>
    <row r="412" spans="2:45" ht="12.75" customHeight="1">
      <c r="B412" s="260"/>
      <c r="C412" s="35"/>
      <c r="D412" s="53"/>
      <c r="E412" s="5"/>
      <c r="F412" s="60"/>
      <c r="G412" s="54"/>
      <c r="H412" s="56"/>
      <c r="I412" s="4"/>
      <c r="J412" s="4"/>
      <c r="K412" s="4"/>
      <c r="L412" s="4"/>
      <c r="M412" s="24"/>
      <c r="N412" s="24"/>
      <c r="O412" s="14"/>
      <c r="P412" s="14"/>
      <c r="Q412" s="14"/>
      <c r="R412" s="14"/>
      <c r="S412" s="14"/>
      <c r="T412" s="14"/>
      <c r="U412" s="14"/>
      <c r="V412" s="14"/>
      <c r="W412" s="24"/>
      <c r="X412" s="14"/>
      <c r="Y412" s="15"/>
      <c r="Z412" s="15"/>
      <c r="AA412" s="5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55"/>
      <c r="AN412" s="55"/>
      <c r="AO412" s="55"/>
      <c r="AP412" s="84"/>
      <c r="AS412" s="34"/>
    </row>
    <row r="413" spans="2:45" ht="12.75" customHeight="1">
      <c r="B413" s="260"/>
      <c r="C413" s="35"/>
      <c r="D413" s="53"/>
      <c r="E413" s="5"/>
      <c r="F413" s="60"/>
      <c r="G413" s="54"/>
      <c r="H413" s="56"/>
      <c r="I413" s="4"/>
      <c r="J413" s="4"/>
      <c r="K413" s="4"/>
      <c r="L413" s="4"/>
      <c r="M413" s="24"/>
      <c r="N413" s="24"/>
      <c r="O413" s="14"/>
      <c r="P413" s="14"/>
      <c r="Q413" s="14"/>
      <c r="R413" s="14"/>
      <c r="S413" s="14"/>
      <c r="T413" s="14"/>
      <c r="U413" s="14"/>
      <c r="V413" s="14"/>
      <c r="W413" s="24"/>
      <c r="X413" s="14"/>
      <c r="Y413" s="15"/>
      <c r="Z413" s="15"/>
      <c r="AA413" s="5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55"/>
      <c r="AN413" s="55"/>
      <c r="AO413" s="55"/>
      <c r="AP413" s="84"/>
      <c r="AS413" s="34"/>
    </row>
    <row r="414" spans="2:45" ht="12.75" customHeight="1">
      <c r="B414" s="260"/>
      <c r="C414" s="35"/>
      <c r="D414" s="53"/>
      <c r="E414" s="5"/>
      <c r="F414" s="60"/>
      <c r="G414" s="54"/>
      <c r="H414" s="56"/>
      <c r="I414" s="4"/>
      <c r="J414" s="4"/>
      <c r="K414" s="4"/>
      <c r="L414" s="4"/>
      <c r="M414" s="24"/>
      <c r="N414" s="24"/>
      <c r="O414" s="14"/>
      <c r="P414" s="14"/>
      <c r="Q414" s="14"/>
      <c r="R414" s="14"/>
      <c r="S414" s="14"/>
      <c r="T414" s="14"/>
      <c r="U414" s="14"/>
      <c r="V414" s="14"/>
      <c r="W414" s="24"/>
      <c r="X414" s="14"/>
      <c r="Y414" s="15"/>
      <c r="Z414" s="15"/>
      <c r="AA414" s="5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55"/>
      <c r="AN414" s="55"/>
      <c r="AO414" s="55"/>
      <c r="AP414" s="84"/>
      <c r="AS414" s="34"/>
    </row>
    <row r="415" spans="2:45" ht="12.75" customHeight="1">
      <c r="B415" s="260"/>
      <c r="C415" s="35"/>
      <c r="D415" s="53"/>
      <c r="E415" s="5"/>
      <c r="F415" s="60"/>
      <c r="G415" s="54"/>
      <c r="H415" s="56"/>
      <c r="I415" s="4"/>
      <c r="J415" s="4"/>
      <c r="K415" s="4"/>
      <c r="L415" s="4"/>
      <c r="M415" s="24"/>
      <c r="N415" s="24"/>
      <c r="O415" s="14"/>
      <c r="P415" s="14"/>
      <c r="Q415" s="14"/>
      <c r="R415" s="14"/>
      <c r="S415" s="14"/>
      <c r="T415" s="14"/>
      <c r="U415" s="14"/>
      <c r="V415" s="14"/>
      <c r="W415" s="24"/>
      <c r="X415" s="14"/>
      <c r="Y415" s="15"/>
      <c r="Z415" s="15"/>
      <c r="AA415" s="5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55"/>
      <c r="AN415" s="55"/>
      <c r="AO415" s="55"/>
      <c r="AP415" s="84"/>
      <c r="AS415" s="34"/>
    </row>
    <row r="416" spans="2:45" ht="12.75" customHeight="1">
      <c r="B416" s="260"/>
      <c r="C416" s="35"/>
      <c r="D416" s="53"/>
      <c r="E416" s="5"/>
      <c r="F416" s="60"/>
      <c r="G416" s="54"/>
      <c r="H416" s="56"/>
      <c r="I416" s="4"/>
      <c r="J416" s="4"/>
      <c r="K416" s="4"/>
      <c r="L416" s="4"/>
      <c r="M416" s="24"/>
      <c r="N416" s="24"/>
      <c r="O416" s="14"/>
      <c r="P416" s="14"/>
      <c r="Q416" s="14"/>
      <c r="R416" s="14"/>
      <c r="S416" s="14"/>
      <c r="T416" s="14"/>
      <c r="U416" s="14"/>
      <c r="V416" s="14"/>
      <c r="W416" s="24"/>
      <c r="X416" s="14"/>
      <c r="Y416" s="15"/>
      <c r="Z416" s="15"/>
      <c r="AA416" s="5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55"/>
      <c r="AN416" s="55"/>
      <c r="AO416" s="55"/>
      <c r="AP416" s="84"/>
      <c r="AS416" s="34"/>
    </row>
    <row r="417" spans="2:45" ht="12.75" customHeight="1">
      <c r="B417" s="260"/>
      <c r="C417" s="35"/>
      <c r="D417" s="53"/>
      <c r="E417" s="5"/>
      <c r="F417" s="60"/>
      <c r="G417" s="54"/>
      <c r="H417" s="56"/>
      <c r="I417" s="4"/>
      <c r="J417" s="4"/>
      <c r="K417" s="4"/>
      <c r="L417" s="4"/>
      <c r="M417" s="24"/>
      <c r="N417" s="24"/>
      <c r="O417" s="14"/>
      <c r="P417" s="14"/>
      <c r="Q417" s="14"/>
      <c r="R417" s="14"/>
      <c r="S417" s="14"/>
      <c r="T417" s="14"/>
      <c r="U417" s="14"/>
      <c r="V417" s="14"/>
      <c r="W417" s="24"/>
      <c r="X417" s="14"/>
      <c r="Y417" s="15"/>
      <c r="Z417" s="15"/>
      <c r="AA417" s="5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55"/>
      <c r="AN417" s="55"/>
      <c r="AO417" s="55"/>
      <c r="AP417" s="84"/>
      <c r="AS417" s="34"/>
    </row>
    <row r="418" spans="2:45" ht="12.75" customHeight="1">
      <c r="B418" s="260"/>
      <c r="C418" s="35"/>
      <c r="D418" s="53"/>
      <c r="E418" s="5"/>
      <c r="F418" s="60"/>
      <c r="G418" s="54"/>
      <c r="H418" s="56"/>
      <c r="I418" s="4"/>
      <c r="J418" s="4"/>
      <c r="K418" s="4"/>
      <c r="L418" s="4"/>
      <c r="M418" s="24"/>
      <c r="N418" s="24"/>
      <c r="O418" s="14"/>
      <c r="P418" s="14"/>
      <c r="Q418" s="14"/>
      <c r="R418" s="14"/>
      <c r="S418" s="14"/>
      <c r="T418" s="14"/>
      <c r="U418" s="14"/>
      <c r="V418" s="14"/>
      <c r="W418" s="24"/>
      <c r="X418" s="14"/>
      <c r="Y418" s="15"/>
      <c r="Z418" s="15"/>
      <c r="AA418" s="5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55"/>
      <c r="AN418" s="55"/>
      <c r="AO418" s="55"/>
      <c r="AP418" s="84"/>
      <c r="AS418" s="34"/>
    </row>
    <row r="419" spans="2:45" ht="12.75" customHeight="1">
      <c r="B419" s="260"/>
      <c r="C419" s="35"/>
      <c r="D419" s="53"/>
      <c r="E419" s="5"/>
      <c r="F419" s="60"/>
      <c r="G419" s="54"/>
      <c r="H419" s="56"/>
      <c r="I419" s="4"/>
      <c r="J419" s="4"/>
      <c r="K419" s="4"/>
      <c r="L419" s="4"/>
      <c r="M419" s="24"/>
      <c r="N419" s="24"/>
      <c r="O419" s="14"/>
      <c r="P419" s="14"/>
      <c r="Q419" s="14"/>
      <c r="R419" s="14"/>
      <c r="S419" s="14"/>
      <c r="T419" s="14"/>
      <c r="U419" s="14"/>
      <c r="V419" s="14"/>
      <c r="W419" s="24"/>
      <c r="X419" s="14"/>
      <c r="Y419" s="15"/>
      <c r="Z419" s="15"/>
      <c r="AA419" s="5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55"/>
      <c r="AN419" s="55"/>
      <c r="AO419" s="55"/>
      <c r="AP419" s="84"/>
      <c r="AS419" s="34"/>
    </row>
    <row r="420" spans="2:45" ht="12.75" customHeight="1">
      <c r="B420" s="260"/>
      <c r="C420" s="35"/>
      <c r="D420" s="53"/>
      <c r="E420" s="5"/>
      <c r="F420" s="60"/>
      <c r="G420" s="54"/>
      <c r="H420" s="56"/>
      <c r="I420" s="4"/>
      <c r="J420" s="4"/>
      <c r="K420" s="4"/>
      <c r="L420" s="4"/>
      <c r="M420" s="24"/>
      <c r="N420" s="24"/>
      <c r="O420" s="14"/>
      <c r="P420" s="14"/>
      <c r="Q420" s="14"/>
      <c r="R420" s="14"/>
      <c r="S420" s="14"/>
      <c r="T420" s="14"/>
      <c r="U420" s="14"/>
      <c r="V420" s="14"/>
      <c r="W420" s="24"/>
      <c r="X420" s="14"/>
      <c r="Y420" s="15"/>
      <c r="Z420" s="15"/>
      <c r="AA420" s="5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55"/>
      <c r="AN420" s="55"/>
      <c r="AO420" s="55"/>
      <c r="AP420" s="84"/>
      <c r="AS420" s="34"/>
    </row>
    <row r="421" spans="2:45" ht="12.75" customHeight="1">
      <c r="B421" s="260"/>
      <c r="C421" s="35"/>
      <c r="D421" s="53"/>
      <c r="E421" s="5"/>
      <c r="F421" s="60"/>
      <c r="G421" s="54"/>
      <c r="H421" s="56"/>
      <c r="I421" s="4"/>
      <c r="J421" s="4"/>
      <c r="K421" s="4"/>
      <c r="L421" s="4"/>
      <c r="M421" s="24"/>
      <c r="N421" s="24"/>
      <c r="O421" s="14"/>
      <c r="P421" s="14"/>
      <c r="Q421" s="14"/>
      <c r="R421" s="14"/>
      <c r="S421" s="14"/>
      <c r="T421" s="14"/>
      <c r="U421" s="14"/>
      <c r="V421" s="14"/>
      <c r="W421" s="24"/>
      <c r="X421" s="14"/>
      <c r="Y421" s="15"/>
      <c r="Z421" s="15"/>
      <c r="AA421" s="5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55"/>
      <c r="AN421" s="55"/>
      <c r="AO421" s="55"/>
      <c r="AP421" s="84"/>
      <c r="AS421" s="34"/>
    </row>
    <row r="422" spans="2:45" ht="12.75" customHeight="1">
      <c r="B422" s="260"/>
      <c r="C422" s="35"/>
      <c r="D422" s="53"/>
      <c r="E422" s="5"/>
      <c r="F422" s="60"/>
      <c r="G422" s="54"/>
      <c r="H422" s="56"/>
      <c r="I422" s="4"/>
      <c r="J422" s="4"/>
      <c r="K422" s="4"/>
      <c r="L422" s="4"/>
      <c r="M422" s="24"/>
      <c r="N422" s="24"/>
      <c r="O422" s="14"/>
      <c r="P422" s="14"/>
      <c r="Q422" s="14"/>
      <c r="R422" s="14"/>
      <c r="S422" s="14"/>
      <c r="T422" s="14"/>
      <c r="U422" s="14"/>
      <c r="V422" s="14"/>
      <c r="W422" s="24"/>
      <c r="X422" s="14"/>
      <c r="Y422" s="15"/>
      <c r="Z422" s="15"/>
      <c r="AA422" s="5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55"/>
      <c r="AN422" s="55"/>
      <c r="AO422" s="55"/>
      <c r="AP422" s="84"/>
      <c r="AS422" s="34"/>
    </row>
    <row r="423" spans="2:45" ht="12.75" customHeight="1">
      <c r="B423" s="260"/>
      <c r="C423" s="35"/>
      <c r="D423" s="53"/>
      <c r="E423" s="5"/>
      <c r="F423" s="60"/>
      <c r="G423" s="54"/>
      <c r="H423" s="56"/>
      <c r="I423" s="4"/>
      <c r="J423" s="4"/>
      <c r="K423" s="4"/>
      <c r="L423" s="4"/>
      <c r="M423" s="24"/>
      <c r="N423" s="24"/>
      <c r="O423" s="14"/>
      <c r="P423" s="14"/>
      <c r="Q423" s="14"/>
      <c r="R423" s="14"/>
      <c r="S423" s="14"/>
      <c r="T423" s="14"/>
      <c r="U423" s="14"/>
      <c r="V423" s="14"/>
      <c r="W423" s="24"/>
      <c r="X423" s="14"/>
      <c r="Y423" s="15"/>
      <c r="Z423" s="15"/>
      <c r="AA423" s="5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55"/>
      <c r="AN423" s="55"/>
      <c r="AO423" s="55"/>
      <c r="AP423" s="84"/>
      <c r="AS423" s="34"/>
    </row>
    <row r="424" spans="2:45" ht="12.75" customHeight="1">
      <c r="B424" s="260"/>
      <c r="C424" s="35"/>
      <c r="D424" s="53"/>
      <c r="E424" s="5"/>
      <c r="F424" s="60"/>
      <c r="G424" s="54"/>
      <c r="H424" s="56"/>
      <c r="I424" s="4"/>
      <c r="J424" s="4"/>
      <c r="K424" s="4"/>
      <c r="L424" s="4"/>
      <c r="M424" s="24"/>
      <c r="N424" s="24"/>
      <c r="O424" s="14"/>
      <c r="P424" s="14"/>
      <c r="Q424" s="14"/>
      <c r="R424" s="14"/>
      <c r="S424" s="14"/>
      <c r="T424" s="14"/>
      <c r="U424" s="14"/>
      <c r="V424" s="14"/>
      <c r="W424" s="24"/>
      <c r="X424" s="14"/>
      <c r="Y424" s="15"/>
      <c r="Z424" s="15"/>
      <c r="AA424" s="5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55"/>
      <c r="AN424" s="55"/>
      <c r="AO424" s="55"/>
      <c r="AP424" s="84"/>
      <c r="AS424" s="34"/>
    </row>
    <row r="425" spans="2:45" ht="12.75" customHeight="1">
      <c r="B425" s="260"/>
      <c r="C425" s="35"/>
      <c r="D425" s="53"/>
      <c r="E425" s="5"/>
      <c r="F425" s="60"/>
      <c r="G425" s="54"/>
      <c r="H425" s="56"/>
      <c r="I425" s="4"/>
      <c r="J425" s="4"/>
      <c r="K425" s="4"/>
      <c r="L425" s="4"/>
      <c r="M425" s="24"/>
      <c r="N425" s="24"/>
      <c r="O425" s="14"/>
      <c r="P425" s="14"/>
      <c r="Q425" s="14"/>
      <c r="R425" s="14"/>
      <c r="S425" s="14"/>
      <c r="T425" s="14"/>
      <c r="U425" s="14"/>
      <c r="V425" s="14"/>
      <c r="W425" s="24"/>
      <c r="X425" s="14"/>
      <c r="Y425" s="15"/>
      <c r="Z425" s="15"/>
      <c r="AA425" s="5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55"/>
      <c r="AN425" s="55"/>
      <c r="AO425" s="55"/>
      <c r="AP425" s="84"/>
      <c r="AS425" s="34"/>
    </row>
    <row r="426" spans="2:45" ht="12.75" customHeight="1">
      <c r="B426" s="260"/>
      <c r="C426" s="35"/>
      <c r="D426" s="53"/>
      <c r="E426" s="5"/>
      <c r="F426" s="60"/>
      <c r="G426" s="54"/>
      <c r="H426" s="56"/>
      <c r="I426" s="4"/>
      <c r="J426" s="4"/>
      <c r="K426" s="4"/>
      <c r="L426" s="4"/>
      <c r="M426" s="24"/>
      <c r="N426" s="24"/>
      <c r="O426" s="14"/>
      <c r="P426" s="14"/>
      <c r="Q426" s="14"/>
      <c r="R426" s="14"/>
      <c r="S426" s="14"/>
      <c r="T426" s="14"/>
      <c r="U426" s="14"/>
      <c r="V426" s="14"/>
      <c r="W426" s="24"/>
      <c r="X426" s="14"/>
      <c r="Y426" s="15"/>
      <c r="Z426" s="15"/>
      <c r="AA426" s="5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55"/>
      <c r="AN426" s="55"/>
      <c r="AO426" s="55"/>
      <c r="AP426" s="84"/>
      <c r="AS426" s="34"/>
    </row>
    <row r="427" spans="2:45" ht="12.75" customHeight="1">
      <c r="B427" s="260"/>
      <c r="C427" s="35"/>
      <c r="D427" s="53"/>
      <c r="E427" s="5"/>
      <c r="F427" s="60"/>
      <c r="G427" s="54"/>
      <c r="H427" s="56"/>
      <c r="I427" s="4"/>
      <c r="J427" s="4"/>
      <c r="K427" s="4"/>
      <c r="L427" s="4"/>
      <c r="M427" s="24"/>
      <c r="N427" s="24"/>
      <c r="O427" s="14"/>
      <c r="P427" s="14"/>
      <c r="Q427" s="14"/>
      <c r="R427" s="14"/>
      <c r="S427" s="14"/>
      <c r="T427" s="14"/>
      <c r="U427" s="14"/>
      <c r="V427" s="14"/>
      <c r="W427" s="24"/>
      <c r="X427" s="14"/>
      <c r="Y427" s="15"/>
      <c r="Z427" s="15"/>
      <c r="AA427" s="5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55"/>
      <c r="AN427" s="55"/>
      <c r="AO427" s="55"/>
      <c r="AP427" s="84"/>
      <c r="AS427" s="34"/>
    </row>
    <row r="428" spans="2:45" ht="12.75" customHeight="1">
      <c r="B428" s="260"/>
      <c r="C428" s="35"/>
      <c r="D428" s="53"/>
      <c r="E428" s="5"/>
      <c r="F428" s="60"/>
      <c r="G428" s="54"/>
      <c r="H428" s="56"/>
      <c r="I428" s="4"/>
      <c r="J428" s="4"/>
      <c r="K428" s="4"/>
      <c r="L428" s="4"/>
      <c r="M428" s="24"/>
      <c r="N428" s="24"/>
      <c r="O428" s="14"/>
      <c r="P428" s="14"/>
      <c r="Q428" s="14"/>
      <c r="R428" s="14"/>
      <c r="S428" s="14"/>
      <c r="T428" s="14"/>
      <c r="U428" s="14"/>
      <c r="V428" s="14"/>
      <c r="W428" s="24"/>
      <c r="X428" s="14"/>
      <c r="Y428" s="15"/>
      <c r="Z428" s="15"/>
      <c r="AA428" s="5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55"/>
      <c r="AN428" s="55"/>
      <c r="AO428" s="55"/>
      <c r="AP428" s="84"/>
      <c r="AS428" s="34"/>
    </row>
    <row r="429" spans="2:45" ht="12.75" customHeight="1">
      <c r="B429" s="260"/>
      <c r="C429" s="35"/>
      <c r="D429" s="53"/>
      <c r="E429" s="5"/>
      <c r="F429" s="60"/>
      <c r="G429" s="54"/>
      <c r="H429" s="56"/>
      <c r="I429" s="4"/>
      <c r="J429" s="4"/>
      <c r="K429" s="4"/>
      <c r="L429" s="4"/>
      <c r="M429" s="24"/>
      <c r="N429" s="24"/>
      <c r="O429" s="14"/>
      <c r="P429" s="14"/>
      <c r="Q429" s="14"/>
      <c r="R429" s="14"/>
      <c r="S429" s="14"/>
      <c r="T429" s="14"/>
      <c r="U429" s="14"/>
      <c r="V429" s="14"/>
      <c r="W429" s="24"/>
      <c r="X429" s="14"/>
      <c r="Y429" s="15"/>
      <c r="Z429" s="15"/>
      <c r="AA429" s="5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55"/>
      <c r="AN429" s="55"/>
      <c r="AO429" s="55"/>
      <c r="AP429" s="84"/>
      <c r="AS429" s="34"/>
    </row>
    <row r="430" spans="2:45" ht="12.75" customHeight="1">
      <c r="B430" s="260"/>
      <c r="C430" s="35"/>
      <c r="D430" s="53"/>
      <c r="E430" s="5"/>
      <c r="F430" s="60"/>
      <c r="G430" s="54"/>
      <c r="H430" s="56"/>
      <c r="I430" s="4"/>
      <c r="J430" s="4"/>
      <c r="K430" s="4"/>
      <c r="L430" s="4"/>
      <c r="M430" s="24"/>
      <c r="N430" s="24"/>
      <c r="O430" s="14"/>
      <c r="P430" s="14"/>
      <c r="Q430" s="14"/>
      <c r="R430" s="14"/>
      <c r="S430" s="14"/>
      <c r="T430" s="14"/>
      <c r="U430" s="14"/>
      <c r="V430" s="14"/>
      <c r="W430" s="24"/>
      <c r="X430" s="14"/>
      <c r="Y430" s="15"/>
      <c r="Z430" s="15"/>
      <c r="AA430" s="5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55"/>
      <c r="AN430" s="55"/>
      <c r="AO430" s="55"/>
      <c r="AP430" s="84"/>
      <c r="AS430" s="34"/>
    </row>
    <row r="431" spans="2:45" ht="12.75" customHeight="1">
      <c r="B431" s="260"/>
      <c r="C431" s="35"/>
      <c r="D431" s="53"/>
      <c r="E431" s="5"/>
      <c r="F431" s="60"/>
      <c r="G431" s="54"/>
      <c r="H431" s="56"/>
      <c r="I431" s="4"/>
      <c r="J431" s="4"/>
      <c r="K431" s="4"/>
      <c r="L431" s="4"/>
      <c r="M431" s="24"/>
      <c r="N431" s="24"/>
      <c r="O431" s="14"/>
      <c r="P431" s="14"/>
      <c r="Q431" s="14"/>
      <c r="R431" s="14"/>
      <c r="S431" s="14"/>
      <c r="T431" s="14"/>
      <c r="U431" s="14"/>
      <c r="V431" s="14"/>
      <c r="W431" s="24"/>
      <c r="X431" s="14"/>
      <c r="Y431" s="15"/>
      <c r="Z431" s="15"/>
      <c r="AA431" s="5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55"/>
      <c r="AN431" s="55"/>
      <c r="AO431" s="55"/>
      <c r="AP431" s="84"/>
      <c r="AS431" s="34"/>
    </row>
    <row r="432" spans="2:45" ht="12.75" customHeight="1">
      <c r="B432" s="260"/>
      <c r="C432" s="35"/>
      <c r="D432" s="53"/>
      <c r="E432" s="5"/>
      <c r="F432" s="60"/>
      <c r="G432" s="54"/>
      <c r="H432" s="56"/>
      <c r="I432" s="4"/>
      <c r="J432" s="4"/>
      <c r="K432" s="4"/>
      <c r="L432" s="4"/>
      <c r="M432" s="24"/>
      <c r="N432" s="24"/>
      <c r="O432" s="14"/>
      <c r="P432" s="14"/>
      <c r="Q432" s="14"/>
      <c r="R432" s="14"/>
      <c r="S432" s="14"/>
      <c r="T432" s="14"/>
      <c r="U432" s="14"/>
      <c r="V432" s="14"/>
      <c r="W432" s="24"/>
      <c r="X432" s="14"/>
      <c r="Y432" s="15"/>
      <c r="Z432" s="15"/>
      <c r="AA432" s="5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55"/>
      <c r="AN432" s="55"/>
      <c r="AO432" s="55"/>
      <c r="AP432" s="84"/>
      <c r="AS432" s="34"/>
    </row>
    <row r="433" spans="2:45" ht="12.75" customHeight="1">
      <c r="B433" s="260"/>
      <c r="C433" s="35"/>
      <c r="D433" s="53"/>
      <c r="E433" s="5"/>
      <c r="F433" s="60"/>
      <c r="G433" s="54"/>
      <c r="H433" s="56"/>
      <c r="I433" s="4"/>
      <c r="J433" s="4"/>
      <c r="K433" s="4"/>
      <c r="L433" s="4"/>
      <c r="M433" s="24"/>
      <c r="N433" s="24"/>
      <c r="O433" s="14"/>
      <c r="P433" s="14"/>
      <c r="Q433" s="14"/>
      <c r="R433" s="14"/>
      <c r="S433" s="14"/>
      <c r="T433" s="14"/>
      <c r="U433" s="14"/>
      <c r="V433" s="14"/>
      <c r="W433" s="24"/>
      <c r="X433" s="14"/>
      <c r="Y433" s="15"/>
      <c r="Z433" s="15"/>
      <c r="AA433" s="5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55"/>
      <c r="AN433" s="55"/>
      <c r="AO433" s="55"/>
      <c r="AP433" s="84"/>
      <c r="AS433" s="34"/>
    </row>
    <row r="434" spans="2:45" ht="12.75" customHeight="1">
      <c r="B434" s="260"/>
      <c r="C434" s="35"/>
      <c r="D434" s="53"/>
      <c r="E434" s="5"/>
      <c r="F434" s="60"/>
      <c r="G434" s="54"/>
      <c r="H434" s="56"/>
      <c r="I434" s="4"/>
      <c r="J434" s="4"/>
      <c r="K434" s="4"/>
      <c r="L434" s="4"/>
      <c r="M434" s="24"/>
      <c r="N434" s="24"/>
      <c r="O434" s="14"/>
      <c r="P434" s="14"/>
      <c r="Q434" s="14"/>
      <c r="R434" s="14"/>
      <c r="S434" s="14"/>
      <c r="T434" s="14"/>
      <c r="U434" s="14"/>
      <c r="V434" s="14"/>
      <c r="W434" s="24"/>
      <c r="X434" s="14"/>
      <c r="Y434" s="15"/>
      <c r="Z434" s="15"/>
      <c r="AA434" s="5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55"/>
      <c r="AN434" s="55"/>
      <c r="AO434" s="55"/>
      <c r="AP434" s="84"/>
      <c r="AS434" s="34"/>
    </row>
    <row r="435" spans="2:45" ht="12.75" customHeight="1">
      <c r="B435" s="260"/>
      <c r="C435" s="35"/>
      <c r="D435" s="53"/>
      <c r="E435" s="5"/>
      <c r="F435" s="60"/>
      <c r="G435" s="54"/>
      <c r="H435" s="56"/>
      <c r="I435" s="4"/>
      <c r="J435" s="4"/>
      <c r="K435" s="4"/>
      <c r="L435" s="4"/>
      <c r="M435" s="24"/>
      <c r="N435" s="24"/>
      <c r="O435" s="14"/>
      <c r="P435" s="14"/>
      <c r="Q435" s="14"/>
      <c r="R435" s="14"/>
      <c r="S435" s="14"/>
      <c r="T435" s="14"/>
      <c r="U435" s="14"/>
      <c r="V435" s="14"/>
      <c r="W435" s="24"/>
      <c r="X435" s="14"/>
      <c r="Y435" s="15"/>
      <c r="Z435" s="15"/>
      <c r="AA435" s="5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55"/>
      <c r="AN435" s="55"/>
      <c r="AO435" s="55"/>
      <c r="AP435" s="84"/>
      <c r="AS435" s="34"/>
    </row>
    <row r="436" spans="2:45" ht="12.75" customHeight="1">
      <c r="B436" s="260"/>
      <c r="C436" s="35"/>
      <c r="D436" s="53"/>
      <c r="E436" s="5"/>
      <c r="F436" s="60"/>
      <c r="G436" s="54"/>
      <c r="H436" s="56"/>
      <c r="I436" s="4"/>
      <c r="J436" s="4"/>
      <c r="K436" s="4"/>
      <c r="L436" s="4"/>
      <c r="M436" s="24"/>
      <c r="N436" s="24"/>
      <c r="O436" s="14"/>
      <c r="P436" s="14"/>
      <c r="Q436" s="14"/>
      <c r="R436" s="14"/>
      <c r="S436" s="14"/>
      <c r="T436" s="14"/>
      <c r="U436" s="14"/>
      <c r="V436" s="14"/>
      <c r="W436" s="24"/>
      <c r="X436" s="14"/>
      <c r="Y436" s="15"/>
      <c r="Z436" s="15"/>
      <c r="AA436" s="5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55"/>
      <c r="AN436" s="55"/>
      <c r="AO436" s="55"/>
      <c r="AP436" s="84"/>
      <c r="AS436" s="34"/>
    </row>
    <row r="437" spans="2:45" ht="12.75" customHeight="1">
      <c r="B437" s="260"/>
      <c r="C437" s="35"/>
      <c r="D437" s="53"/>
      <c r="E437" s="5"/>
      <c r="F437" s="60"/>
      <c r="G437" s="54"/>
      <c r="H437" s="56"/>
      <c r="I437" s="4"/>
      <c r="J437" s="4"/>
      <c r="K437" s="4"/>
      <c r="L437" s="4"/>
      <c r="M437" s="24"/>
      <c r="N437" s="24"/>
      <c r="O437" s="14"/>
      <c r="P437" s="14"/>
      <c r="Q437" s="14"/>
      <c r="R437" s="14"/>
      <c r="S437" s="14"/>
      <c r="T437" s="14"/>
      <c r="U437" s="14"/>
      <c r="V437" s="14"/>
      <c r="W437" s="24"/>
      <c r="X437" s="14"/>
      <c r="Y437" s="15"/>
      <c r="Z437" s="15"/>
      <c r="AA437" s="5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55"/>
      <c r="AN437" s="55"/>
      <c r="AO437" s="55"/>
      <c r="AP437" s="84"/>
      <c r="AS437" s="34"/>
    </row>
    <row r="438" spans="2:45" ht="12.75" customHeight="1">
      <c r="B438" s="260"/>
      <c r="C438" s="35"/>
      <c r="D438" s="53"/>
      <c r="E438" s="5"/>
      <c r="F438" s="60"/>
      <c r="G438" s="54"/>
      <c r="H438" s="56"/>
      <c r="I438" s="4"/>
      <c r="J438" s="4"/>
      <c r="K438" s="4"/>
      <c r="L438" s="4"/>
      <c r="M438" s="24"/>
      <c r="N438" s="24"/>
      <c r="O438" s="14"/>
      <c r="P438" s="14"/>
      <c r="Q438" s="14"/>
      <c r="R438" s="14"/>
      <c r="S438" s="14"/>
      <c r="T438" s="14"/>
      <c r="U438" s="14"/>
      <c r="V438" s="14"/>
      <c r="W438" s="24"/>
      <c r="X438" s="14"/>
      <c r="Y438" s="15"/>
      <c r="Z438" s="15"/>
      <c r="AA438" s="5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55"/>
      <c r="AN438" s="55"/>
      <c r="AO438" s="55"/>
      <c r="AP438" s="84"/>
      <c r="AS438" s="34"/>
    </row>
    <row r="439" spans="2:45" ht="12.75" customHeight="1">
      <c r="B439" s="260"/>
      <c r="C439" s="35"/>
      <c r="D439" s="53"/>
      <c r="E439" s="5"/>
      <c r="F439" s="60"/>
      <c r="G439" s="54"/>
      <c r="H439" s="56"/>
      <c r="I439" s="4"/>
      <c r="J439" s="4"/>
      <c r="K439" s="4"/>
      <c r="L439" s="4"/>
      <c r="M439" s="24"/>
      <c r="N439" s="24"/>
      <c r="O439" s="14"/>
      <c r="P439" s="14"/>
      <c r="Q439" s="14"/>
      <c r="R439" s="14"/>
      <c r="S439" s="14"/>
      <c r="T439" s="14"/>
      <c r="U439" s="14"/>
      <c r="V439" s="14"/>
      <c r="W439" s="24"/>
      <c r="X439" s="14"/>
      <c r="Y439" s="15"/>
      <c r="Z439" s="15"/>
      <c r="AA439" s="5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55"/>
      <c r="AN439" s="55"/>
      <c r="AO439" s="55"/>
      <c r="AP439" s="84"/>
      <c r="AS439" s="34"/>
    </row>
    <row r="440" spans="2:45" ht="12.75" customHeight="1">
      <c r="B440" s="260"/>
      <c r="C440" s="35"/>
      <c r="D440" s="53"/>
      <c r="E440" s="5"/>
      <c r="F440" s="60"/>
      <c r="G440" s="54"/>
      <c r="H440" s="56"/>
      <c r="I440" s="4"/>
      <c r="J440" s="4"/>
      <c r="K440" s="4"/>
      <c r="L440" s="4"/>
      <c r="M440" s="24"/>
      <c r="N440" s="24"/>
      <c r="O440" s="14"/>
      <c r="P440" s="14"/>
      <c r="Q440" s="14"/>
      <c r="R440" s="14"/>
      <c r="S440" s="14"/>
      <c r="T440" s="14"/>
      <c r="U440" s="14"/>
      <c r="V440" s="14"/>
      <c r="W440" s="24"/>
      <c r="X440" s="14"/>
      <c r="Y440" s="15"/>
      <c r="Z440" s="15"/>
      <c r="AA440" s="5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55"/>
      <c r="AN440" s="55"/>
      <c r="AO440" s="55"/>
      <c r="AP440" s="84"/>
      <c r="AS440" s="34"/>
    </row>
    <row r="441" spans="2:45" ht="12.75" customHeight="1">
      <c r="B441" s="260"/>
      <c r="C441" s="35"/>
      <c r="D441" s="53"/>
      <c r="E441" s="5"/>
      <c r="F441" s="60"/>
      <c r="G441" s="54"/>
      <c r="H441" s="56"/>
      <c r="I441" s="4"/>
      <c r="J441" s="4"/>
      <c r="K441" s="4"/>
      <c r="L441" s="4"/>
      <c r="M441" s="24"/>
      <c r="N441" s="24"/>
      <c r="O441" s="14"/>
      <c r="P441" s="14"/>
      <c r="Q441" s="14"/>
      <c r="R441" s="14"/>
      <c r="S441" s="14"/>
      <c r="T441" s="14"/>
      <c r="U441" s="14"/>
      <c r="V441" s="14"/>
      <c r="W441" s="24"/>
      <c r="X441" s="14"/>
      <c r="Y441" s="15"/>
      <c r="Z441" s="15"/>
      <c r="AA441" s="5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55"/>
      <c r="AN441" s="55"/>
      <c r="AO441" s="55"/>
      <c r="AP441" s="84"/>
      <c r="AS441" s="34"/>
    </row>
    <row r="442" spans="2:45" ht="12.75" customHeight="1">
      <c r="B442" s="260"/>
      <c r="C442" s="35"/>
      <c r="D442" s="53"/>
      <c r="E442" s="5"/>
      <c r="F442" s="60"/>
      <c r="G442" s="54"/>
      <c r="H442" s="56"/>
      <c r="I442" s="4"/>
      <c r="J442" s="4"/>
      <c r="K442" s="4"/>
      <c r="L442" s="4"/>
      <c r="M442" s="24"/>
      <c r="N442" s="24"/>
      <c r="O442" s="14"/>
      <c r="P442" s="14"/>
      <c r="Q442" s="14"/>
      <c r="R442" s="14"/>
      <c r="S442" s="14"/>
      <c r="T442" s="14"/>
      <c r="U442" s="14"/>
      <c r="V442" s="14"/>
      <c r="W442" s="24"/>
      <c r="X442" s="14"/>
      <c r="Y442" s="15"/>
      <c r="Z442" s="15"/>
      <c r="AA442" s="5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55"/>
      <c r="AN442" s="55"/>
      <c r="AO442" s="55"/>
      <c r="AP442" s="84"/>
      <c r="AS442" s="34"/>
    </row>
    <row r="443" spans="2:45" ht="12.75" customHeight="1">
      <c r="B443" s="260"/>
      <c r="C443" s="35"/>
      <c r="D443" s="53"/>
      <c r="E443" s="5"/>
      <c r="F443" s="60"/>
      <c r="G443" s="54"/>
      <c r="H443" s="56"/>
      <c r="I443" s="4"/>
      <c r="J443" s="4"/>
      <c r="K443" s="4"/>
      <c r="L443" s="4"/>
      <c r="M443" s="24"/>
      <c r="N443" s="24"/>
      <c r="O443" s="14"/>
      <c r="P443" s="14"/>
      <c r="Q443" s="14"/>
      <c r="R443" s="14"/>
      <c r="S443" s="14"/>
      <c r="T443" s="14"/>
      <c r="U443" s="14"/>
      <c r="V443" s="14"/>
      <c r="W443" s="24"/>
      <c r="X443" s="14"/>
      <c r="Y443" s="15"/>
      <c r="Z443" s="15"/>
      <c r="AA443" s="5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55"/>
      <c r="AN443" s="55"/>
      <c r="AO443" s="55"/>
      <c r="AP443" s="84"/>
      <c r="AS443" s="34"/>
    </row>
    <row r="444" spans="2:45" ht="12.75" customHeight="1">
      <c r="B444" s="260"/>
      <c r="C444" s="35"/>
      <c r="D444" s="53"/>
      <c r="E444" s="5"/>
      <c r="F444" s="60"/>
      <c r="G444" s="54"/>
      <c r="H444" s="56"/>
      <c r="I444" s="4"/>
      <c r="J444" s="4"/>
      <c r="K444" s="4"/>
      <c r="L444" s="4"/>
      <c r="M444" s="24"/>
      <c r="N444" s="24"/>
      <c r="O444" s="14"/>
      <c r="P444" s="14"/>
      <c r="Q444" s="14"/>
      <c r="R444" s="14"/>
      <c r="S444" s="14"/>
      <c r="T444" s="14"/>
      <c r="U444" s="14"/>
      <c r="V444" s="14"/>
      <c r="W444" s="24"/>
      <c r="X444" s="14"/>
      <c r="Y444" s="15"/>
      <c r="Z444" s="15"/>
      <c r="AA444" s="5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55"/>
      <c r="AN444" s="55"/>
      <c r="AO444" s="55"/>
      <c r="AP444" s="84"/>
      <c r="AS444" s="34"/>
    </row>
    <row r="445" spans="2:45" ht="12.75" customHeight="1">
      <c r="B445" s="260"/>
      <c r="C445" s="35"/>
      <c r="D445" s="53"/>
      <c r="E445" s="5"/>
      <c r="F445" s="60"/>
      <c r="G445" s="54"/>
      <c r="H445" s="56"/>
      <c r="I445" s="4"/>
      <c r="J445" s="4"/>
      <c r="K445" s="4"/>
      <c r="L445" s="4"/>
      <c r="M445" s="24"/>
      <c r="N445" s="24"/>
      <c r="O445" s="14"/>
      <c r="P445" s="14"/>
      <c r="Q445" s="14"/>
      <c r="R445" s="14"/>
      <c r="S445" s="14"/>
      <c r="T445" s="14"/>
      <c r="U445" s="14"/>
      <c r="V445" s="14"/>
      <c r="W445" s="24"/>
      <c r="X445" s="14"/>
      <c r="Y445" s="15"/>
      <c r="Z445" s="15"/>
      <c r="AA445" s="5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55"/>
      <c r="AN445" s="55"/>
      <c r="AO445" s="55"/>
      <c r="AP445" s="84"/>
      <c r="AS445" s="34"/>
    </row>
    <row r="446" spans="2:45" ht="12.75" customHeight="1">
      <c r="B446" s="260"/>
      <c r="C446" s="35"/>
      <c r="D446" s="53"/>
      <c r="E446" s="5"/>
      <c r="F446" s="60"/>
      <c r="G446" s="54"/>
      <c r="H446" s="56"/>
      <c r="I446" s="4"/>
      <c r="J446" s="4"/>
      <c r="K446" s="4"/>
      <c r="L446" s="4"/>
      <c r="M446" s="24"/>
      <c r="N446" s="24"/>
      <c r="O446" s="14"/>
      <c r="P446" s="14"/>
      <c r="Q446" s="14"/>
      <c r="R446" s="14"/>
      <c r="S446" s="14"/>
      <c r="T446" s="14"/>
      <c r="U446" s="14"/>
      <c r="V446" s="14"/>
      <c r="W446" s="24"/>
      <c r="X446" s="14"/>
      <c r="Y446" s="15"/>
      <c r="Z446" s="15"/>
      <c r="AA446" s="5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55"/>
      <c r="AN446" s="55"/>
      <c r="AO446" s="55"/>
      <c r="AP446" s="84"/>
      <c r="AS446" s="34"/>
    </row>
    <row r="447" spans="2:45" ht="12.75" customHeight="1">
      <c r="B447" s="260"/>
      <c r="C447" s="35"/>
      <c r="D447" s="53"/>
      <c r="E447" s="5"/>
      <c r="F447" s="60"/>
      <c r="G447" s="54"/>
      <c r="H447" s="56"/>
      <c r="I447" s="4"/>
      <c r="J447" s="4"/>
      <c r="K447" s="4"/>
      <c r="L447" s="4"/>
      <c r="M447" s="24"/>
      <c r="N447" s="24"/>
      <c r="O447" s="14"/>
      <c r="P447" s="14"/>
      <c r="Q447" s="14"/>
      <c r="R447" s="14"/>
      <c r="S447" s="14"/>
      <c r="T447" s="14"/>
      <c r="U447" s="14"/>
      <c r="V447" s="14"/>
      <c r="W447" s="24"/>
      <c r="X447" s="14"/>
      <c r="Y447" s="15"/>
      <c r="Z447" s="15"/>
      <c r="AA447" s="5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55"/>
      <c r="AN447" s="55"/>
      <c r="AO447" s="55"/>
      <c r="AP447" s="84"/>
      <c r="AS447" s="34"/>
    </row>
    <row r="448" spans="2:45" ht="12.75" customHeight="1">
      <c r="B448" s="260"/>
      <c r="C448" s="35"/>
      <c r="D448" s="53"/>
      <c r="E448" s="5"/>
      <c r="F448" s="60"/>
      <c r="G448" s="54"/>
      <c r="H448" s="56"/>
      <c r="I448" s="4"/>
      <c r="J448" s="4"/>
      <c r="K448" s="4"/>
      <c r="L448" s="4"/>
      <c r="M448" s="24"/>
      <c r="N448" s="24"/>
      <c r="O448" s="14"/>
      <c r="P448" s="14"/>
      <c r="Q448" s="14"/>
      <c r="R448" s="14"/>
      <c r="S448" s="14"/>
      <c r="T448" s="14"/>
      <c r="U448" s="14"/>
      <c r="V448" s="14"/>
      <c r="W448" s="24"/>
      <c r="X448" s="14"/>
      <c r="Y448" s="15"/>
      <c r="Z448" s="15"/>
      <c r="AA448" s="5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55"/>
      <c r="AN448" s="55"/>
      <c r="AO448" s="55"/>
      <c r="AP448" s="84"/>
      <c r="AS448" s="34"/>
    </row>
    <row r="449" spans="2:45" ht="12.75" customHeight="1">
      <c r="B449" s="260"/>
      <c r="C449" s="35"/>
      <c r="D449" s="53"/>
      <c r="E449" s="5"/>
      <c r="F449" s="60"/>
      <c r="G449" s="54"/>
      <c r="H449" s="56"/>
      <c r="I449" s="4"/>
      <c r="J449" s="4"/>
      <c r="K449" s="4"/>
      <c r="L449" s="4"/>
      <c r="M449" s="24"/>
      <c r="N449" s="24"/>
      <c r="O449" s="14"/>
      <c r="P449" s="14"/>
      <c r="Q449" s="14"/>
      <c r="R449" s="14"/>
      <c r="S449" s="14"/>
      <c r="T449" s="14"/>
      <c r="U449" s="14"/>
      <c r="V449" s="14"/>
      <c r="W449" s="24"/>
      <c r="X449" s="14"/>
      <c r="Y449" s="15"/>
      <c r="Z449" s="15"/>
      <c r="AA449" s="5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55"/>
      <c r="AN449" s="55"/>
      <c r="AO449" s="55"/>
      <c r="AP449" s="84"/>
      <c r="AS449" s="34"/>
    </row>
    <row r="450" spans="2:45" ht="12.75" customHeight="1">
      <c r="B450" s="260"/>
      <c r="C450" s="35"/>
      <c r="D450" s="53"/>
      <c r="E450" s="5"/>
      <c r="F450" s="60"/>
      <c r="G450" s="54" t="e">
        <f>VLOOKUP(F450,Foglio1!$F$2:$G$1509,2,FALSE)</f>
        <v>#N/A</v>
      </c>
      <c r="H450" s="56"/>
      <c r="I450" s="4"/>
      <c r="J450" s="4"/>
      <c r="K450" s="4"/>
      <c r="L450" s="4"/>
      <c r="M450" s="24"/>
      <c r="N450" s="24"/>
      <c r="O450" s="14"/>
      <c r="P450" s="14"/>
      <c r="Q450" s="14"/>
      <c r="R450" s="14"/>
      <c r="S450" s="14"/>
      <c r="T450" s="14"/>
      <c r="U450" s="14"/>
      <c r="V450" s="14"/>
      <c r="W450" s="24"/>
      <c r="X450" s="14"/>
      <c r="Y450" s="15"/>
      <c r="Z450" s="15"/>
      <c r="AA450" s="55">
        <f t="shared" si="33"/>
        <v>0</v>
      </c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55">
        <f t="shared" si="34"/>
        <v>0</v>
      </c>
      <c r="AN450" s="55">
        <f t="shared" si="35"/>
        <v>0</v>
      </c>
      <c r="AO450" s="55">
        <f t="shared" si="36"/>
        <v>0</v>
      </c>
      <c r="AP450" s="84" t="str">
        <f t="shared" si="37"/>
        <v/>
      </c>
      <c r="AQ450" s="59" t="b">
        <f t="shared" si="38"/>
        <v>0</v>
      </c>
      <c r="AR450" s="59" t="b">
        <f t="shared" si="39"/>
        <v>0</v>
      </c>
      <c r="AS450" s="34" t="str">
        <f t="shared" si="40"/>
        <v/>
      </c>
    </row>
    <row r="451" spans="2:45" ht="12.75" customHeight="1" thickBot="1">
      <c r="B451" s="261"/>
      <c r="C451" s="62"/>
      <c r="D451" s="61"/>
      <c r="E451" s="63"/>
      <c r="F451" s="293"/>
      <c r="G451" s="294" t="e">
        <f>VLOOKUP(F451,Foglio1!$F$2:$G$1509,2,FALSE)</f>
        <v>#N/A</v>
      </c>
      <c r="H451" s="65"/>
      <c r="I451" s="63"/>
      <c r="J451" s="63"/>
      <c r="K451" s="63"/>
      <c r="L451" s="63"/>
      <c r="M451" s="66"/>
      <c r="N451" s="66"/>
      <c r="O451" s="67"/>
      <c r="P451" s="67"/>
      <c r="Q451" s="67"/>
      <c r="R451" s="67"/>
      <c r="S451" s="67"/>
      <c r="T451" s="67"/>
      <c r="U451" s="67"/>
      <c r="V451" s="67"/>
      <c r="W451" s="66"/>
      <c r="X451" s="67"/>
      <c r="Y451" s="68"/>
      <c r="Z451" s="68"/>
      <c r="AA451" s="64">
        <f t="shared" si="33"/>
        <v>0</v>
      </c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4">
        <f t="shared" si="34"/>
        <v>0</v>
      </c>
      <c r="AN451" s="64">
        <f t="shared" si="35"/>
        <v>0</v>
      </c>
      <c r="AO451" s="64">
        <f t="shared" si="36"/>
        <v>0</v>
      </c>
      <c r="AP451" s="84" t="str">
        <f t="shared" si="37"/>
        <v/>
      </c>
      <c r="AQ451" s="59" t="b">
        <f t="shared" si="38"/>
        <v>0</v>
      </c>
      <c r="AR451" s="59" t="b">
        <f t="shared" si="39"/>
        <v>0</v>
      </c>
      <c r="AS451" s="34" t="str">
        <f t="shared" si="40"/>
        <v/>
      </c>
    </row>
    <row r="452" spans="2:45" ht="12.75" customHeight="1">
      <c r="N452" s="57"/>
      <c r="O452" s="57"/>
      <c r="P452" s="57"/>
      <c r="Q452" s="57"/>
      <c r="R452" s="57"/>
      <c r="S452" s="57"/>
      <c r="T452" s="57"/>
      <c r="U452" s="57"/>
      <c r="V452" s="58"/>
      <c r="W452" s="58"/>
      <c r="X452" s="57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  <c r="AK452" s="58"/>
      <c r="AL452" s="58"/>
      <c r="AM452" s="55"/>
      <c r="AN452" s="55"/>
    </row>
    <row r="453" spans="2:45" ht="12.75" customHeight="1">
      <c r="N453" s="57"/>
      <c r="O453" s="57"/>
      <c r="P453" s="57"/>
      <c r="Q453" s="57"/>
      <c r="R453" s="57"/>
      <c r="S453" s="57"/>
      <c r="T453" s="57"/>
      <c r="U453" s="57"/>
      <c r="V453" s="58"/>
      <c r="W453" s="58"/>
      <c r="X453" s="57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  <c r="AK453" s="58"/>
      <c r="AL453" s="58"/>
      <c r="AM453" s="55"/>
      <c r="AN453" s="55"/>
    </row>
    <row r="454" spans="2:45" ht="12.75" customHeight="1">
      <c r="N454" s="57"/>
      <c r="O454" s="57"/>
      <c r="P454" s="57"/>
      <c r="Q454" s="57"/>
      <c r="R454" s="57"/>
      <c r="S454" s="57"/>
      <c r="T454" s="57"/>
      <c r="U454" s="57"/>
      <c r="V454" s="58"/>
      <c r="W454" s="58"/>
      <c r="X454" s="57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  <c r="AK454" s="58"/>
      <c r="AL454" s="58"/>
      <c r="AM454" s="55"/>
      <c r="AN454" s="55"/>
    </row>
    <row r="455" spans="2:45" ht="12.75" customHeight="1">
      <c r="N455" s="57"/>
      <c r="O455" s="57"/>
      <c r="P455" s="57"/>
      <c r="Q455" s="57"/>
      <c r="R455" s="57"/>
      <c r="S455" s="57"/>
      <c r="T455" s="57"/>
      <c r="U455" s="57"/>
      <c r="V455" s="58"/>
      <c r="W455" s="58"/>
      <c r="X455" s="57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  <c r="AK455" s="58"/>
      <c r="AL455" s="58"/>
      <c r="AM455" s="55"/>
      <c r="AN455" s="55"/>
    </row>
    <row r="456" spans="2:45" ht="12.75" customHeight="1">
      <c r="N456" s="57"/>
      <c r="O456" s="57"/>
      <c r="P456" s="57"/>
      <c r="Q456" s="57"/>
      <c r="R456" s="57"/>
      <c r="S456" s="57"/>
      <c r="T456" s="57"/>
      <c r="U456" s="57"/>
      <c r="V456" s="58"/>
      <c r="W456" s="58"/>
      <c r="X456" s="57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  <c r="AK456" s="58"/>
      <c r="AL456" s="58"/>
      <c r="AM456" s="55"/>
      <c r="AN456" s="55"/>
    </row>
    <row r="457" spans="2:45" ht="12.75" customHeight="1">
      <c r="N457" s="57"/>
      <c r="O457" s="57"/>
      <c r="P457" s="57"/>
      <c r="Q457" s="57"/>
      <c r="R457" s="57"/>
      <c r="S457" s="57"/>
      <c r="T457" s="57"/>
      <c r="U457" s="57"/>
      <c r="V457" s="58"/>
      <c r="W457" s="58"/>
      <c r="X457" s="57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  <c r="AK457" s="58"/>
      <c r="AL457" s="58"/>
      <c r="AM457" s="55"/>
      <c r="AN457" s="55"/>
    </row>
    <row r="458" spans="2:45" ht="12.75" customHeight="1">
      <c r="N458" s="57"/>
      <c r="O458" s="57"/>
      <c r="P458" s="57"/>
      <c r="Q458" s="57"/>
      <c r="R458" s="57"/>
      <c r="S458" s="57"/>
      <c r="T458" s="57"/>
      <c r="U458" s="57"/>
      <c r="V458" s="58"/>
      <c r="W458" s="58"/>
      <c r="X458" s="57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  <c r="AK458" s="58"/>
      <c r="AL458" s="58"/>
      <c r="AM458" s="55"/>
      <c r="AN458" s="55"/>
    </row>
    <row r="459" spans="2:45" ht="12.75" customHeight="1">
      <c r="N459" s="57"/>
      <c r="O459" s="57"/>
      <c r="P459" s="57"/>
      <c r="Q459" s="57"/>
      <c r="R459" s="57"/>
      <c r="S459" s="57"/>
      <c r="T459" s="57"/>
      <c r="U459" s="57"/>
      <c r="V459" s="58"/>
      <c r="W459" s="58"/>
      <c r="X459" s="57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  <c r="AK459" s="58"/>
      <c r="AL459" s="58"/>
      <c r="AM459" s="55"/>
      <c r="AN459" s="55"/>
    </row>
    <row r="460" spans="2:45" ht="12.75" customHeight="1">
      <c r="N460" s="57"/>
      <c r="O460" s="57"/>
      <c r="P460" s="57"/>
      <c r="Q460" s="57"/>
      <c r="R460" s="57"/>
      <c r="S460" s="57"/>
      <c r="T460" s="57"/>
      <c r="U460" s="57"/>
      <c r="V460" s="58"/>
      <c r="W460" s="58"/>
      <c r="X460" s="57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  <c r="AK460" s="58"/>
      <c r="AL460" s="58"/>
      <c r="AM460" s="55"/>
      <c r="AN460" s="55"/>
    </row>
    <row r="461" spans="2:45" ht="12.75" customHeight="1">
      <c r="N461" s="57"/>
      <c r="O461" s="57"/>
      <c r="P461" s="57"/>
      <c r="Q461" s="57"/>
      <c r="R461" s="57"/>
      <c r="S461" s="57"/>
      <c r="T461" s="57"/>
      <c r="U461" s="57"/>
      <c r="V461" s="58"/>
      <c r="W461" s="58"/>
      <c r="X461" s="57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  <c r="AK461" s="58"/>
      <c r="AL461" s="58"/>
      <c r="AM461" s="55"/>
      <c r="AN461" s="55"/>
    </row>
    <row r="462" spans="2:45" ht="12.75" customHeight="1">
      <c r="N462" s="57"/>
      <c r="O462" s="57"/>
      <c r="P462" s="57"/>
      <c r="Q462" s="57"/>
      <c r="R462" s="57"/>
      <c r="S462" s="57"/>
      <c r="T462" s="57"/>
      <c r="U462" s="57"/>
      <c r="V462" s="58"/>
      <c r="W462" s="58"/>
      <c r="X462" s="57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  <c r="AK462" s="58"/>
      <c r="AL462" s="58"/>
      <c r="AM462" s="55"/>
      <c r="AN462" s="55"/>
    </row>
    <row r="463" spans="2:45" ht="12.75" customHeight="1">
      <c r="N463" s="57"/>
      <c r="O463" s="57"/>
      <c r="P463" s="57"/>
      <c r="Q463" s="57"/>
      <c r="R463" s="57"/>
      <c r="S463" s="57"/>
      <c r="T463" s="57"/>
      <c r="U463" s="57"/>
      <c r="V463" s="58"/>
      <c r="W463" s="58"/>
      <c r="X463" s="57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  <c r="AK463" s="58"/>
      <c r="AL463" s="58"/>
      <c r="AM463" s="55"/>
      <c r="AN463" s="55"/>
    </row>
    <row r="464" spans="2:45" ht="12.75" customHeight="1">
      <c r="N464" s="57"/>
      <c r="O464" s="57"/>
      <c r="P464" s="57"/>
      <c r="Q464" s="57"/>
      <c r="R464" s="57"/>
      <c r="S464" s="57"/>
      <c r="T464" s="57"/>
      <c r="U464" s="57"/>
      <c r="V464" s="58"/>
      <c r="W464" s="58"/>
      <c r="X464" s="57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  <c r="AK464" s="58"/>
      <c r="AL464" s="58"/>
      <c r="AM464" s="55"/>
      <c r="AN464" s="55"/>
    </row>
    <row r="465" spans="14:40" ht="12.75" customHeight="1">
      <c r="N465" s="57"/>
      <c r="O465" s="57"/>
      <c r="P465" s="57"/>
      <c r="Q465" s="57"/>
      <c r="R465" s="57"/>
      <c r="S465" s="57"/>
      <c r="T465" s="57"/>
      <c r="U465" s="57"/>
      <c r="V465" s="58"/>
      <c r="W465" s="58"/>
      <c r="X465" s="57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  <c r="AK465" s="58"/>
      <c r="AL465" s="58"/>
      <c r="AM465" s="55"/>
      <c r="AN465" s="55"/>
    </row>
    <row r="466" spans="14:40" ht="12.75" customHeight="1">
      <c r="N466" s="57"/>
      <c r="O466" s="57"/>
      <c r="P466" s="57"/>
      <c r="Q466" s="57"/>
      <c r="R466" s="57"/>
      <c r="S466" s="57"/>
      <c r="T466" s="57"/>
      <c r="U466" s="57"/>
      <c r="V466" s="58"/>
      <c r="W466" s="58"/>
      <c r="X466" s="57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  <c r="AK466" s="58"/>
      <c r="AL466" s="58"/>
      <c r="AM466" s="55"/>
      <c r="AN466" s="55"/>
    </row>
    <row r="467" spans="14:40" ht="12.75" customHeight="1">
      <c r="N467" s="57"/>
      <c r="O467" s="57"/>
      <c r="P467" s="57"/>
      <c r="Q467" s="57"/>
      <c r="R467" s="57"/>
      <c r="S467" s="57"/>
      <c r="T467" s="57"/>
      <c r="U467" s="57"/>
      <c r="V467" s="58"/>
      <c r="W467" s="58"/>
      <c r="X467" s="57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  <c r="AK467" s="58"/>
      <c r="AL467" s="58"/>
      <c r="AM467" s="55"/>
      <c r="AN467" s="55"/>
    </row>
    <row r="468" spans="14:40" ht="12.75" customHeight="1">
      <c r="N468" s="57"/>
      <c r="O468" s="57"/>
      <c r="P468" s="57"/>
      <c r="Q468" s="57"/>
      <c r="R468" s="57"/>
      <c r="S468" s="57"/>
      <c r="T468" s="57"/>
      <c r="U468" s="57"/>
      <c r="V468" s="58"/>
      <c r="W468" s="58"/>
      <c r="X468" s="57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  <c r="AK468" s="58"/>
      <c r="AL468" s="58"/>
      <c r="AM468" s="55"/>
      <c r="AN468" s="55"/>
    </row>
    <row r="469" spans="14:40" ht="12.75" customHeight="1">
      <c r="N469" s="57"/>
      <c r="O469" s="57"/>
      <c r="P469" s="57"/>
      <c r="Q469" s="57"/>
      <c r="R469" s="57"/>
      <c r="S469" s="57"/>
      <c r="T469" s="57"/>
      <c r="U469" s="57"/>
      <c r="V469" s="58"/>
      <c r="W469" s="58"/>
      <c r="X469" s="57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  <c r="AK469" s="58"/>
      <c r="AL469" s="58"/>
      <c r="AM469" s="55"/>
      <c r="AN469" s="55"/>
    </row>
    <row r="470" spans="14:40" ht="12.75" customHeight="1">
      <c r="N470" s="57"/>
      <c r="O470" s="57"/>
      <c r="P470" s="57"/>
      <c r="Q470" s="57"/>
      <c r="R470" s="57"/>
      <c r="S470" s="57"/>
      <c r="T470" s="57"/>
      <c r="U470" s="57"/>
      <c r="V470" s="58"/>
      <c r="W470" s="58"/>
      <c r="X470" s="57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  <c r="AK470" s="58"/>
      <c r="AL470" s="58"/>
      <c r="AM470" s="55"/>
      <c r="AN470" s="55"/>
    </row>
    <row r="471" spans="14:40" ht="12.75" customHeight="1">
      <c r="N471" s="57"/>
      <c r="O471" s="57"/>
      <c r="P471" s="57"/>
      <c r="Q471" s="57"/>
      <c r="R471" s="57"/>
      <c r="S471" s="57"/>
      <c r="T471" s="57"/>
      <c r="U471" s="57"/>
      <c r="V471" s="58"/>
      <c r="W471" s="58"/>
      <c r="X471" s="57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  <c r="AK471" s="58"/>
      <c r="AL471" s="58"/>
      <c r="AM471" s="55"/>
      <c r="AN471" s="55"/>
    </row>
    <row r="472" spans="14:40" ht="12.75" customHeight="1">
      <c r="N472" s="57"/>
      <c r="O472" s="57"/>
      <c r="P472" s="57"/>
      <c r="Q472" s="57"/>
      <c r="R472" s="57"/>
      <c r="S472" s="57"/>
      <c r="T472" s="57"/>
      <c r="U472" s="57"/>
      <c r="V472" s="58"/>
      <c r="W472" s="58"/>
      <c r="X472" s="57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  <c r="AK472" s="58"/>
      <c r="AL472" s="58"/>
      <c r="AM472" s="55"/>
      <c r="AN472" s="55"/>
    </row>
    <row r="473" spans="14:40" ht="12.75" customHeight="1">
      <c r="N473" s="57"/>
      <c r="O473" s="57"/>
      <c r="P473" s="57"/>
      <c r="Q473" s="57"/>
      <c r="R473" s="57"/>
      <c r="S473" s="57"/>
      <c r="T473" s="57"/>
      <c r="U473" s="57"/>
      <c r="V473" s="58"/>
      <c r="W473" s="58"/>
      <c r="X473" s="57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  <c r="AK473" s="58"/>
      <c r="AL473" s="58"/>
      <c r="AM473" s="55"/>
      <c r="AN473" s="55"/>
    </row>
    <row r="474" spans="14:40" ht="12.75" customHeight="1">
      <c r="N474" s="57"/>
      <c r="O474" s="57"/>
      <c r="P474" s="57"/>
      <c r="Q474" s="57"/>
      <c r="R474" s="57"/>
      <c r="S474" s="57"/>
      <c r="T474" s="57"/>
      <c r="U474" s="57"/>
      <c r="V474" s="58"/>
      <c r="W474" s="58"/>
      <c r="X474" s="57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  <c r="AK474" s="58"/>
      <c r="AL474" s="58"/>
      <c r="AM474" s="55"/>
      <c r="AN474" s="55"/>
    </row>
    <row r="475" spans="14:40" ht="12.75" customHeight="1">
      <c r="N475" s="57"/>
      <c r="O475" s="57"/>
      <c r="P475" s="57"/>
      <c r="Q475" s="57"/>
      <c r="R475" s="57"/>
      <c r="S475" s="57"/>
      <c r="T475" s="57"/>
      <c r="U475" s="57"/>
      <c r="V475" s="58"/>
      <c r="W475" s="58"/>
      <c r="X475" s="57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  <c r="AK475" s="58"/>
      <c r="AL475" s="58"/>
      <c r="AM475" s="55"/>
      <c r="AN475" s="55"/>
    </row>
    <row r="476" spans="14:40" ht="12.75" customHeight="1">
      <c r="N476" s="57"/>
      <c r="O476" s="57"/>
      <c r="P476" s="57"/>
      <c r="Q476" s="57"/>
      <c r="R476" s="57"/>
      <c r="S476" s="57"/>
      <c r="T476" s="57"/>
      <c r="U476" s="57"/>
      <c r="V476" s="58"/>
      <c r="W476" s="58"/>
      <c r="X476" s="57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  <c r="AK476" s="58"/>
      <c r="AL476" s="58"/>
      <c r="AM476" s="55"/>
      <c r="AN476" s="55"/>
    </row>
    <row r="477" spans="14:40" ht="12.75" customHeight="1">
      <c r="N477" s="57"/>
      <c r="O477" s="57"/>
      <c r="P477" s="57"/>
      <c r="Q477" s="57"/>
      <c r="R477" s="57"/>
      <c r="S477" s="57"/>
      <c r="T477" s="57"/>
      <c r="U477" s="57"/>
      <c r="V477" s="58"/>
      <c r="W477" s="58"/>
      <c r="X477" s="57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  <c r="AK477" s="58"/>
      <c r="AL477" s="58"/>
      <c r="AM477" s="55"/>
      <c r="AN477" s="55"/>
    </row>
    <row r="478" spans="14:40" ht="12.75" customHeight="1">
      <c r="N478" s="57"/>
      <c r="O478" s="57"/>
      <c r="P478" s="57"/>
      <c r="Q478" s="57"/>
      <c r="R478" s="57"/>
      <c r="S478" s="57"/>
      <c r="T478" s="57"/>
      <c r="U478" s="57"/>
      <c r="V478" s="58"/>
      <c r="W478" s="58"/>
      <c r="X478" s="57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58"/>
      <c r="AL478" s="58"/>
      <c r="AM478" s="55"/>
      <c r="AN478" s="55"/>
    </row>
    <row r="479" spans="14:40" ht="12.75" customHeight="1">
      <c r="N479" s="57"/>
      <c r="O479" s="57"/>
      <c r="P479" s="57"/>
      <c r="Q479" s="57"/>
      <c r="R479" s="57"/>
      <c r="S479" s="57"/>
      <c r="T479" s="57"/>
      <c r="U479" s="57"/>
      <c r="V479" s="58"/>
      <c r="W479" s="58"/>
      <c r="X479" s="57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  <c r="AK479" s="58"/>
      <c r="AL479" s="58"/>
      <c r="AM479" s="55"/>
      <c r="AN479" s="55"/>
    </row>
    <row r="480" spans="14:40" ht="12.75" customHeight="1">
      <c r="N480" s="57"/>
      <c r="O480" s="57"/>
      <c r="P480" s="57"/>
      <c r="Q480" s="57"/>
      <c r="R480" s="57"/>
      <c r="S480" s="57"/>
      <c r="T480" s="57"/>
      <c r="U480" s="57"/>
      <c r="V480" s="58"/>
      <c r="W480" s="58"/>
      <c r="X480" s="57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  <c r="AK480" s="58"/>
      <c r="AL480" s="58"/>
      <c r="AM480" s="55"/>
      <c r="AN480" s="55"/>
    </row>
    <row r="481" spans="14:40" ht="12.75" customHeight="1">
      <c r="N481" s="57"/>
      <c r="O481" s="57"/>
      <c r="P481" s="57"/>
      <c r="Q481" s="57"/>
      <c r="R481" s="57"/>
      <c r="S481" s="57"/>
      <c r="T481" s="57"/>
      <c r="U481" s="57"/>
      <c r="V481" s="58"/>
      <c r="W481" s="58"/>
      <c r="X481" s="57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  <c r="AK481" s="58"/>
      <c r="AL481" s="58"/>
      <c r="AM481" s="55"/>
      <c r="AN481" s="55"/>
    </row>
    <row r="482" spans="14:40" ht="12.75" customHeight="1">
      <c r="N482" s="57"/>
      <c r="O482" s="57"/>
      <c r="P482" s="57"/>
      <c r="Q482" s="57"/>
      <c r="R482" s="57"/>
      <c r="S482" s="57"/>
      <c r="T482" s="57"/>
      <c r="U482" s="57"/>
      <c r="V482" s="58"/>
      <c r="W482" s="58"/>
      <c r="X482" s="57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  <c r="AK482" s="58"/>
      <c r="AL482" s="58"/>
      <c r="AM482" s="55"/>
      <c r="AN482" s="55"/>
    </row>
    <row r="483" spans="14:40" ht="12.75" customHeight="1">
      <c r="N483" s="57"/>
      <c r="O483" s="57"/>
      <c r="P483" s="57"/>
      <c r="Q483" s="57"/>
      <c r="R483" s="57"/>
      <c r="S483" s="57"/>
      <c r="T483" s="57"/>
      <c r="U483" s="57"/>
      <c r="V483" s="58"/>
      <c r="W483" s="58"/>
      <c r="X483" s="57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  <c r="AK483" s="58"/>
      <c r="AL483" s="58"/>
      <c r="AM483" s="55"/>
      <c r="AN483" s="55"/>
    </row>
    <row r="484" spans="14:40" ht="12.75" customHeight="1">
      <c r="N484" s="57"/>
      <c r="O484" s="57"/>
      <c r="P484" s="57"/>
      <c r="Q484" s="57"/>
      <c r="R484" s="57"/>
      <c r="S484" s="57"/>
      <c r="T484" s="57"/>
      <c r="U484" s="57"/>
      <c r="V484" s="58"/>
      <c r="W484" s="58"/>
      <c r="X484" s="57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  <c r="AK484" s="58"/>
      <c r="AL484" s="58"/>
      <c r="AM484" s="55"/>
      <c r="AN484" s="55"/>
    </row>
    <row r="485" spans="14:40" ht="12.75" customHeight="1">
      <c r="N485" s="57"/>
      <c r="O485" s="57"/>
      <c r="P485" s="57"/>
      <c r="Q485" s="57"/>
      <c r="R485" s="57"/>
      <c r="S485" s="57"/>
      <c r="T485" s="57"/>
      <c r="U485" s="57"/>
      <c r="V485" s="58"/>
      <c r="W485" s="58"/>
      <c r="X485" s="57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  <c r="AK485" s="58"/>
      <c r="AL485" s="58"/>
      <c r="AM485" s="55"/>
      <c r="AN485" s="55"/>
    </row>
    <row r="486" spans="14:40" ht="12.75" customHeight="1">
      <c r="N486" s="57"/>
      <c r="O486" s="57"/>
      <c r="P486" s="57"/>
      <c r="Q486" s="57"/>
      <c r="R486" s="57"/>
      <c r="S486" s="57"/>
      <c r="T486" s="57"/>
      <c r="U486" s="57"/>
      <c r="V486" s="58"/>
      <c r="W486" s="58"/>
      <c r="X486" s="57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  <c r="AK486" s="58"/>
      <c r="AL486" s="58"/>
      <c r="AM486" s="55"/>
      <c r="AN486" s="55"/>
    </row>
    <row r="487" spans="14:40" ht="12.75" customHeight="1">
      <c r="N487" s="57"/>
      <c r="O487" s="57"/>
      <c r="P487" s="57"/>
      <c r="Q487" s="57"/>
      <c r="R487" s="57"/>
      <c r="S487" s="57"/>
      <c r="T487" s="57"/>
      <c r="U487" s="57"/>
      <c r="V487" s="58"/>
      <c r="W487" s="58"/>
      <c r="X487" s="57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  <c r="AK487" s="58"/>
      <c r="AL487" s="58"/>
      <c r="AM487" s="55"/>
      <c r="AN487" s="55"/>
    </row>
    <row r="488" spans="14:40" ht="12.75" customHeight="1">
      <c r="N488" s="57"/>
      <c r="O488" s="57"/>
      <c r="P488" s="57"/>
      <c r="Q488" s="57"/>
      <c r="R488" s="57"/>
      <c r="S488" s="57"/>
      <c r="T488" s="57"/>
      <c r="U488" s="57"/>
      <c r="V488" s="58"/>
      <c r="W488" s="58"/>
      <c r="X488" s="57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  <c r="AK488" s="58"/>
      <c r="AL488" s="58"/>
      <c r="AM488" s="55"/>
      <c r="AN488" s="55"/>
    </row>
    <row r="489" spans="14:40" ht="12.75" customHeight="1">
      <c r="N489" s="57"/>
      <c r="O489" s="57"/>
      <c r="P489" s="57"/>
      <c r="Q489" s="57"/>
      <c r="R489" s="57"/>
      <c r="S489" s="57"/>
      <c r="T489" s="57"/>
      <c r="U489" s="57"/>
      <c r="V489" s="58"/>
      <c r="W489" s="58"/>
      <c r="X489" s="57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  <c r="AK489" s="58"/>
      <c r="AL489" s="58"/>
      <c r="AM489" s="55"/>
      <c r="AN489" s="55"/>
    </row>
    <row r="490" spans="14:40" ht="12.75" customHeight="1">
      <c r="N490" s="57"/>
      <c r="O490" s="57"/>
      <c r="P490" s="57"/>
      <c r="Q490" s="57"/>
      <c r="R490" s="57"/>
      <c r="S490" s="57"/>
      <c r="T490" s="57"/>
      <c r="U490" s="57"/>
      <c r="V490" s="58"/>
      <c r="W490" s="58"/>
      <c r="X490" s="57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  <c r="AK490" s="58"/>
      <c r="AL490" s="58"/>
      <c r="AM490" s="55"/>
      <c r="AN490" s="55"/>
    </row>
    <row r="491" spans="14:40" ht="12.75" customHeight="1">
      <c r="N491" s="57"/>
      <c r="O491" s="57"/>
      <c r="P491" s="57"/>
      <c r="Q491" s="57"/>
      <c r="R491" s="57"/>
      <c r="S491" s="57"/>
      <c r="T491" s="57"/>
      <c r="U491" s="57"/>
      <c r="V491" s="58"/>
      <c r="W491" s="58"/>
      <c r="X491" s="57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  <c r="AK491" s="58"/>
      <c r="AL491" s="58"/>
      <c r="AM491" s="55"/>
      <c r="AN491" s="55"/>
    </row>
    <row r="492" spans="14:40" ht="12.75" customHeight="1">
      <c r="N492" s="57"/>
      <c r="O492" s="57"/>
      <c r="P492" s="57"/>
      <c r="Q492" s="57"/>
      <c r="R492" s="57"/>
      <c r="S492" s="57"/>
      <c r="T492" s="57"/>
      <c r="U492" s="57"/>
      <c r="V492" s="58"/>
      <c r="W492" s="58"/>
      <c r="X492" s="57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  <c r="AK492" s="58"/>
      <c r="AL492" s="58"/>
      <c r="AM492" s="55"/>
      <c r="AN492" s="55"/>
    </row>
    <row r="493" spans="14:40" ht="12.75" customHeight="1">
      <c r="N493" s="57"/>
      <c r="O493" s="57"/>
      <c r="P493" s="57"/>
      <c r="Q493" s="57"/>
      <c r="R493" s="57"/>
      <c r="S493" s="57"/>
      <c r="T493" s="57"/>
      <c r="U493" s="57"/>
      <c r="V493" s="58"/>
      <c r="W493" s="58"/>
      <c r="X493" s="57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  <c r="AK493" s="58"/>
      <c r="AL493" s="58"/>
      <c r="AM493" s="55"/>
      <c r="AN493" s="55"/>
    </row>
    <row r="494" spans="14:40" ht="12.75" customHeight="1">
      <c r="N494" s="57"/>
      <c r="O494" s="57"/>
      <c r="P494" s="57"/>
      <c r="Q494" s="57"/>
      <c r="R494" s="57"/>
      <c r="S494" s="57"/>
      <c r="T494" s="57"/>
      <c r="U494" s="57"/>
      <c r="V494" s="58"/>
      <c r="W494" s="58"/>
      <c r="X494" s="57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  <c r="AK494" s="58"/>
      <c r="AL494" s="58"/>
      <c r="AM494" s="55"/>
      <c r="AN494" s="55"/>
    </row>
    <row r="495" spans="14:40" ht="12.75" customHeight="1">
      <c r="N495" s="57"/>
      <c r="O495" s="57"/>
      <c r="P495" s="57"/>
      <c r="Q495" s="57"/>
      <c r="R495" s="57"/>
      <c r="S495" s="57"/>
      <c r="T495" s="57"/>
      <c r="U495" s="57"/>
      <c r="V495" s="58"/>
      <c r="W495" s="58"/>
      <c r="X495" s="57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  <c r="AK495" s="58"/>
      <c r="AL495" s="58"/>
      <c r="AM495" s="55"/>
      <c r="AN495" s="55"/>
    </row>
    <row r="496" spans="14:40" ht="12.75" customHeight="1">
      <c r="N496" s="57"/>
      <c r="O496" s="57"/>
      <c r="P496" s="57"/>
      <c r="Q496" s="57"/>
      <c r="R496" s="57"/>
      <c r="S496" s="57"/>
      <c r="T496" s="57"/>
      <c r="U496" s="57"/>
      <c r="V496" s="58"/>
      <c r="W496" s="58"/>
      <c r="X496" s="57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  <c r="AK496" s="58"/>
      <c r="AL496" s="58"/>
      <c r="AM496" s="55"/>
      <c r="AN496" s="55"/>
    </row>
    <row r="497" spans="14:40" ht="12.75" customHeight="1">
      <c r="N497" s="57"/>
      <c r="O497" s="57"/>
      <c r="P497" s="57"/>
      <c r="Q497" s="57"/>
      <c r="R497" s="57"/>
      <c r="S497" s="57"/>
      <c r="T497" s="57"/>
      <c r="U497" s="57"/>
      <c r="V497" s="58"/>
      <c r="W497" s="58"/>
      <c r="X497" s="57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  <c r="AK497" s="58"/>
      <c r="AL497" s="58"/>
      <c r="AM497" s="55"/>
      <c r="AN497" s="55"/>
    </row>
    <row r="498" spans="14:40" ht="12.75" customHeight="1">
      <c r="N498" s="57"/>
      <c r="O498" s="57"/>
      <c r="P498" s="57"/>
      <c r="Q498" s="57"/>
      <c r="R498" s="57"/>
      <c r="S498" s="57"/>
      <c r="T498" s="57"/>
      <c r="U498" s="57"/>
      <c r="V498" s="58"/>
      <c r="W498" s="58"/>
      <c r="X498" s="57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  <c r="AK498" s="58"/>
      <c r="AL498" s="58"/>
      <c r="AM498" s="55"/>
      <c r="AN498" s="55"/>
    </row>
    <row r="499" spans="14:40" ht="12.75" customHeight="1">
      <c r="N499" s="57"/>
      <c r="O499" s="57"/>
      <c r="P499" s="57"/>
      <c r="Q499" s="57"/>
      <c r="R499" s="57"/>
      <c r="S499" s="57"/>
      <c r="T499" s="57"/>
      <c r="U499" s="57"/>
      <c r="V499" s="58"/>
      <c r="W499" s="58"/>
      <c r="X499" s="57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  <c r="AK499" s="58"/>
      <c r="AL499" s="58"/>
      <c r="AM499" s="55"/>
      <c r="AN499" s="55"/>
    </row>
    <row r="500" spans="14:40" ht="12.75" customHeight="1">
      <c r="N500" s="57"/>
      <c r="O500" s="57"/>
      <c r="P500" s="57"/>
      <c r="Q500" s="57"/>
      <c r="R500" s="57"/>
      <c r="S500" s="57"/>
      <c r="T500" s="57"/>
      <c r="U500" s="57"/>
      <c r="V500" s="58"/>
      <c r="W500" s="58"/>
      <c r="X500" s="57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  <c r="AK500" s="58"/>
      <c r="AL500" s="58"/>
      <c r="AM500" s="55"/>
      <c r="AN500" s="55"/>
    </row>
    <row r="501" spans="14:40" ht="12.75" customHeight="1">
      <c r="N501" s="57"/>
      <c r="O501" s="57"/>
      <c r="P501" s="57"/>
      <c r="Q501" s="57"/>
      <c r="R501" s="57"/>
      <c r="S501" s="57"/>
      <c r="T501" s="57"/>
      <c r="U501" s="57"/>
      <c r="V501" s="58"/>
      <c r="W501" s="58"/>
      <c r="X501" s="57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  <c r="AK501" s="58"/>
      <c r="AL501" s="58"/>
      <c r="AM501" s="55"/>
      <c r="AN501" s="55"/>
    </row>
    <row r="502" spans="14:40" ht="12.75" customHeight="1">
      <c r="N502" s="57"/>
      <c r="O502" s="57"/>
      <c r="P502" s="57"/>
      <c r="Q502" s="57"/>
      <c r="R502" s="57"/>
      <c r="S502" s="57"/>
      <c r="T502" s="57"/>
      <c r="U502" s="57"/>
      <c r="V502" s="58"/>
      <c r="W502" s="58"/>
      <c r="X502" s="57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  <c r="AK502" s="58"/>
      <c r="AL502" s="58"/>
      <c r="AM502" s="55"/>
      <c r="AN502" s="55"/>
    </row>
    <row r="503" spans="14:40" ht="12.75" customHeight="1">
      <c r="N503" s="57"/>
      <c r="O503" s="57"/>
      <c r="P503" s="57"/>
      <c r="Q503" s="57"/>
      <c r="R503" s="57"/>
      <c r="S503" s="57"/>
      <c r="T503" s="57"/>
      <c r="U503" s="57"/>
      <c r="V503" s="58"/>
      <c r="W503" s="58"/>
      <c r="X503" s="57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  <c r="AK503" s="58"/>
      <c r="AL503" s="58"/>
      <c r="AM503" s="55"/>
      <c r="AN503" s="55"/>
    </row>
    <row r="504" spans="14:40" ht="12.75" customHeight="1">
      <c r="N504" s="57"/>
      <c r="O504" s="57"/>
      <c r="P504" s="57"/>
      <c r="Q504" s="57"/>
      <c r="R504" s="57"/>
      <c r="S504" s="57"/>
      <c r="T504" s="57"/>
      <c r="U504" s="57"/>
      <c r="V504" s="58"/>
      <c r="W504" s="58"/>
      <c r="X504" s="57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  <c r="AK504" s="58"/>
      <c r="AL504" s="58"/>
      <c r="AM504" s="55"/>
      <c r="AN504" s="55"/>
    </row>
    <row r="505" spans="14:40" ht="12.75" customHeight="1">
      <c r="N505" s="57"/>
      <c r="O505" s="57"/>
      <c r="P505" s="57"/>
      <c r="Q505" s="57"/>
      <c r="R505" s="57"/>
      <c r="S505" s="57"/>
      <c r="T505" s="57"/>
      <c r="U505" s="57"/>
      <c r="V505" s="58"/>
      <c r="W505" s="58"/>
      <c r="X505" s="57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  <c r="AK505" s="58"/>
      <c r="AL505" s="58"/>
      <c r="AM505" s="55"/>
      <c r="AN505" s="55"/>
    </row>
    <row r="506" spans="14:40" ht="12.75" customHeight="1">
      <c r="N506" s="57"/>
      <c r="O506" s="57"/>
      <c r="P506" s="57"/>
      <c r="Q506" s="57"/>
      <c r="R506" s="57"/>
      <c r="S506" s="57"/>
      <c r="T506" s="57"/>
      <c r="U506" s="57"/>
      <c r="V506" s="58"/>
      <c r="W506" s="58"/>
      <c r="X506" s="57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  <c r="AK506" s="58"/>
      <c r="AL506" s="58"/>
      <c r="AM506" s="55"/>
      <c r="AN506" s="55"/>
    </row>
    <row r="507" spans="14:40" ht="12.75" customHeight="1">
      <c r="N507" s="57"/>
      <c r="O507" s="57"/>
      <c r="P507" s="57"/>
      <c r="Q507" s="57"/>
      <c r="R507" s="57"/>
      <c r="S507" s="57"/>
      <c r="T507" s="57"/>
      <c r="U507" s="57"/>
      <c r="V507" s="58"/>
      <c r="W507" s="58"/>
      <c r="X507" s="57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  <c r="AK507" s="58"/>
      <c r="AL507" s="58"/>
      <c r="AM507" s="55"/>
      <c r="AN507" s="55"/>
    </row>
    <row r="508" spans="14:40" ht="12.75" customHeight="1">
      <c r="N508" s="57"/>
      <c r="O508" s="57"/>
      <c r="P508" s="57"/>
      <c r="Q508" s="57"/>
      <c r="R508" s="57"/>
      <c r="S508" s="57"/>
      <c r="T508" s="57"/>
      <c r="U508" s="57"/>
      <c r="V508" s="58"/>
      <c r="W508" s="58"/>
      <c r="X508" s="57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  <c r="AK508" s="58"/>
      <c r="AL508" s="58"/>
      <c r="AM508" s="55"/>
      <c r="AN508" s="55"/>
    </row>
    <row r="509" spans="14:40" ht="12.75" customHeight="1">
      <c r="N509" s="57"/>
      <c r="O509" s="57"/>
      <c r="P509" s="57"/>
      <c r="Q509" s="57"/>
      <c r="R509" s="57"/>
      <c r="S509" s="57"/>
      <c r="T509" s="57"/>
      <c r="U509" s="57"/>
      <c r="V509" s="58"/>
      <c r="W509" s="58"/>
      <c r="X509" s="57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  <c r="AK509" s="58"/>
      <c r="AL509" s="58"/>
      <c r="AM509" s="55"/>
      <c r="AN509" s="55"/>
    </row>
    <row r="510" spans="14:40" ht="12.75" customHeight="1">
      <c r="N510" s="57"/>
      <c r="O510" s="57"/>
      <c r="P510" s="57"/>
      <c r="Q510" s="57"/>
      <c r="R510" s="57"/>
      <c r="S510" s="57"/>
      <c r="T510" s="57"/>
      <c r="U510" s="57"/>
      <c r="V510" s="58"/>
      <c r="W510" s="58"/>
      <c r="X510" s="57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  <c r="AK510" s="58"/>
      <c r="AL510" s="58"/>
      <c r="AM510" s="55"/>
      <c r="AN510" s="55"/>
    </row>
    <row r="511" spans="14:40" ht="12.75" customHeight="1">
      <c r="N511" s="57"/>
      <c r="O511" s="57"/>
      <c r="P511" s="57"/>
      <c r="Q511" s="57"/>
      <c r="R511" s="57"/>
      <c r="S511" s="57"/>
      <c r="T511" s="57"/>
      <c r="U511" s="57"/>
      <c r="V511" s="58"/>
      <c r="W511" s="58"/>
      <c r="X511" s="57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  <c r="AK511" s="58"/>
      <c r="AL511" s="58"/>
      <c r="AM511" s="55"/>
      <c r="AN511" s="55"/>
    </row>
    <row r="512" spans="14:40" ht="12.75" customHeight="1">
      <c r="N512" s="57"/>
      <c r="O512" s="57"/>
      <c r="P512" s="57"/>
      <c r="Q512" s="57"/>
      <c r="R512" s="57"/>
      <c r="S512" s="57"/>
      <c r="T512" s="57"/>
      <c r="U512" s="57"/>
      <c r="V512" s="58"/>
      <c r="W512" s="58"/>
      <c r="X512" s="57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  <c r="AK512" s="58"/>
      <c r="AL512" s="58"/>
      <c r="AM512" s="55"/>
      <c r="AN512" s="55"/>
    </row>
    <row r="513" spans="14:40" ht="12.75" customHeight="1">
      <c r="N513" s="57"/>
      <c r="O513" s="57"/>
      <c r="P513" s="57"/>
      <c r="Q513" s="57"/>
      <c r="R513" s="57"/>
      <c r="S513" s="57"/>
      <c r="T513" s="57"/>
      <c r="U513" s="57"/>
      <c r="V513" s="58"/>
      <c r="W513" s="58"/>
      <c r="X513" s="57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  <c r="AK513" s="58"/>
      <c r="AL513" s="58"/>
      <c r="AM513" s="55"/>
      <c r="AN513" s="55"/>
    </row>
    <row r="514" spans="14:40" ht="12.75" customHeight="1">
      <c r="N514" s="57"/>
      <c r="O514" s="57"/>
      <c r="P514" s="57"/>
      <c r="Q514" s="57"/>
      <c r="R514" s="57"/>
      <c r="S514" s="57"/>
      <c r="T514" s="57"/>
      <c r="U514" s="57"/>
      <c r="V514" s="58"/>
      <c r="W514" s="58"/>
      <c r="X514" s="57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  <c r="AK514" s="58"/>
      <c r="AL514" s="58"/>
      <c r="AM514" s="55"/>
      <c r="AN514" s="55"/>
    </row>
    <row r="515" spans="14:40" ht="12.75" customHeight="1">
      <c r="N515" s="57"/>
      <c r="O515" s="57"/>
      <c r="P515" s="57"/>
      <c r="Q515" s="57"/>
      <c r="R515" s="57"/>
      <c r="S515" s="57"/>
      <c r="T515" s="57"/>
      <c r="U515" s="57"/>
      <c r="V515" s="58"/>
      <c r="W515" s="58"/>
      <c r="X515" s="57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  <c r="AK515" s="58"/>
      <c r="AL515" s="58"/>
      <c r="AM515" s="55"/>
      <c r="AN515" s="55"/>
    </row>
    <row r="516" spans="14:40" ht="12.75" customHeight="1">
      <c r="N516" s="57"/>
      <c r="O516" s="57"/>
      <c r="P516" s="57"/>
      <c r="Q516" s="57"/>
      <c r="R516" s="57"/>
      <c r="S516" s="57"/>
      <c r="T516" s="57"/>
      <c r="U516" s="57"/>
      <c r="V516" s="58"/>
      <c r="W516" s="58"/>
      <c r="X516" s="57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  <c r="AK516" s="58"/>
      <c r="AL516" s="58"/>
      <c r="AM516" s="55"/>
      <c r="AN516" s="55"/>
    </row>
    <row r="517" spans="14:40" ht="12.75" customHeight="1">
      <c r="N517" s="57"/>
      <c r="O517" s="57"/>
      <c r="P517" s="57"/>
      <c r="Q517" s="57"/>
      <c r="R517" s="57"/>
      <c r="S517" s="57"/>
      <c r="T517" s="57"/>
      <c r="U517" s="57"/>
      <c r="V517" s="58"/>
      <c r="W517" s="58"/>
      <c r="X517" s="57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  <c r="AK517" s="58"/>
      <c r="AL517" s="58"/>
      <c r="AM517" s="55"/>
      <c r="AN517" s="55"/>
    </row>
    <row r="518" spans="14:40" ht="12.75" customHeight="1">
      <c r="N518" s="57"/>
      <c r="O518" s="57"/>
      <c r="P518" s="57"/>
      <c r="Q518" s="57"/>
      <c r="R518" s="57"/>
      <c r="S518" s="57"/>
      <c r="T518" s="57"/>
      <c r="U518" s="57"/>
      <c r="V518" s="58"/>
      <c r="W518" s="58"/>
      <c r="X518" s="57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  <c r="AK518" s="58"/>
      <c r="AL518" s="58"/>
      <c r="AM518" s="55"/>
      <c r="AN518" s="55"/>
    </row>
    <row r="519" spans="14:40" ht="12.75" customHeight="1">
      <c r="N519" s="57"/>
      <c r="O519" s="57"/>
      <c r="P519" s="57"/>
      <c r="Q519" s="57"/>
      <c r="R519" s="57"/>
      <c r="S519" s="57"/>
      <c r="T519" s="57"/>
      <c r="U519" s="57"/>
      <c r="V519" s="58"/>
      <c r="W519" s="58"/>
      <c r="X519" s="57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  <c r="AK519" s="58"/>
      <c r="AL519" s="58"/>
      <c r="AM519" s="55"/>
      <c r="AN519" s="55"/>
    </row>
    <row r="520" spans="14:40" ht="12.75" customHeight="1">
      <c r="N520" s="57"/>
      <c r="O520" s="57"/>
      <c r="P520" s="57"/>
      <c r="Q520" s="57"/>
      <c r="R520" s="57"/>
      <c r="S520" s="57"/>
      <c r="T520" s="57"/>
      <c r="U520" s="57"/>
      <c r="V520" s="58"/>
      <c r="W520" s="58"/>
      <c r="X520" s="57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  <c r="AK520" s="58"/>
      <c r="AL520" s="58"/>
      <c r="AM520" s="55"/>
      <c r="AN520" s="55"/>
    </row>
    <row r="521" spans="14:40" ht="12.75" customHeight="1">
      <c r="N521" s="57"/>
      <c r="O521" s="57"/>
      <c r="P521" s="57"/>
      <c r="Q521" s="57"/>
      <c r="R521" s="57"/>
      <c r="S521" s="57"/>
      <c r="T521" s="57"/>
      <c r="U521" s="57"/>
      <c r="V521" s="58"/>
      <c r="W521" s="58"/>
      <c r="X521" s="57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  <c r="AK521" s="58"/>
      <c r="AL521" s="58"/>
      <c r="AM521" s="55"/>
      <c r="AN521" s="55"/>
    </row>
    <row r="522" spans="14:40" ht="12.75" customHeight="1">
      <c r="N522" s="57"/>
      <c r="O522" s="57"/>
      <c r="P522" s="57"/>
      <c r="Q522" s="57"/>
      <c r="R522" s="57"/>
      <c r="S522" s="57"/>
      <c r="T522" s="57"/>
      <c r="U522" s="57"/>
      <c r="V522" s="58"/>
      <c r="W522" s="58"/>
      <c r="X522" s="57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  <c r="AK522" s="58"/>
      <c r="AL522" s="58"/>
      <c r="AM522" s="55"/>
      <c r="AN522" s="55"/>
    </row>
    <row r="523" spans="14:40" ht="12.75" customHeight="1">
      <c r="N523" s="57"/>
      <c r="O523" s="57"/>
      <c r="P523" s="57"/>
      <c r="Q523" s="57"/>
      <c r="R523" s="57"/>
      <c r="S523" s="57"/>
      <c r="T523" s="57"/>
      <c r="U523" s="57"/>
      <c r="V523" s="58"/>
      <c r="W523" s="58"/>
      <c r="X523" s="57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  <c r="AK523" s="58"/>
      <c r="AL523" s="58"/>
      <c r="AM523" s="55"/>
      <c r="AN523" s="55"/>
    </row>
    <row r="524" spans="14:40" ht="12.75" customHeight="1">
      <c r="N524" s="57"/>
      <c r="O524" s="57"/>
      <c r="P524" s="57"/>
      <c r="Q524" s="57"/>
      <c r="R524" s="57"/>
      <c r="S524" s="57"/>
      <c r="T524" s="57"/>
      <c r="U524" s="57"/>
      <c r="V524" s="58"/>
      <c r="W524" s="58"/>
      <c r="X524" s="57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  <c r="AK524" s="58"/>
      <c r="AL524" s="58"/>
      <c r="AM524" s="55"/>
      <c r="AN524" s="55"/>
    </row>
    <row r="525" spans="14:40" ht="12.75" customHeight="1">
      <c r="N525" s="57"/>
      <c r="O525" s="57"/>
      <c r="P525" s="57"/>
      <c r="Q525" s="57"/>
      <c r="R525" s="57"/>
      <c r="S525" s="57"/>
      <c r="T525" s="57"/>
      <c r="U525" s="57"/>
      <c r="V525" s="58"/>
      <c r="W525" s="58"/>
      <c r="X525" s="57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  <c r="AK525" s="58"/>
      <c r="AL525" s="58"/>
      <c r="AM525" s="55"/>
      <c r="AN525" s="55"/>
    </row>
    <row r="526" spans="14:40" ht="12.75" customHeight="1">
      <c r="N526" s="57"/>
      <c r="O526" s="57"/>
      <c r="P526" s="57"/>
      <c r="Q526" s="57"/>
      <c r="R526" s="57"/>
      <c r="S526" s="57"/>
      <c r="T526" s="57"/>
      <c r="U526" s="57"/>
      <c r="V526" s="58"/>
      <c r="W526" s="58"/>
      <c r="X526" s="57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  <c r="AK526" s="58"/>
      <c r="AL526" s="58"/>
      <c r="AM526" s="55"/>
      <c r="AN526" s="55"/>
    </row>
    <row r="527" spans="14:40" ht="12.75" customHeight="1">
      <c r="N527" s="57"/>
      <c r="O527" s="57"/>
      <c r="P527" s="57"/>
      <c r="Q527" s="57"/>
      <c r="R527" s="57"/>
      <c r="S527" s="57"/>
      <c r="T527" s="57"/>
      <c r="U527" s="57"/>
      <c r="V527" s="58"/>
      <c r="W527" s="58"/>
      <c r="X527" s="57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  <c r="AK527" s="58"/>
      <c r="AL527" s="58"/>
      <c r="AM527" s="55"/>
      <c r="AN527" s="55"/>
    </row>
    <row r="528" spans="14:40" ht="12.75" customHeight="1">
      <c r="N528" s="57"/>
      <c r="O528" s="57"/>
      <c r="P528" s="57"/>
      <c r="Q528" s="57"/>
      <c r="R528" s="57"/>
      <c r="S528" s="57"/>
      <c r="T528" s="57"/>
      <c r="U528" s="57"/>
      <c r="V528" s="58"/>
      <c r="W528" s="58"/>
      <c r="X528" s="57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  <c r="AK528" s="58"/>
      <c r="AL528" s="58"/>
      <c r="AM528" s="55"/>
      <c r="AN528" s="55"/>
    </row>
    <row r="529" spans="14:40" ht="12.75" customHeight="1">
      <c r="N529" s="57"/>
      <c r="O529" s="57"/>
      <c r="P529" s="57"/>
      <c r="Q529" s="57"/>
      <c r="R529" s="57"/>
      <c r="S529" s="57"/>
      <c r="T529" s="57"/>
      <c r="U529" s="57"/>
      <c r="V529" s="58"/>
      <c r="W529" s="58"/>
      <c r="X529" s="57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  <c r="AK529" s="58"/>
      <c r="AL529" s="58"/>
      <c r="AM529" s="55"/>
      <c r="AN529" s="55"/>
    </row>
    <row r="530" spans="14:40" ht="12.75" customHeight="1">
      <c r="N530" s="57"/>
      <c r="O530" s="57"/>
      <c r="P530" s="57"/>
      <c r="Q530" s="57"/>
      <c r="R530" s="57"/>
      <c r="S530" s="57"/>
      <c r="T530" s="57"/>
      <c r="U530" s="57"/>
      <c r="V530" s="58"/>
      <c r="W530" s="58"/>
      <c r="X530" s="57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  <c r="AK530" s="58"/>
      <c r="AL530" s="58"/>
      <c r="AM530" s="55"/>
      <c r="AN530" s="55"/>
    </row>
    <row r="531" spans="14:40" ht="12.75" customHeight="1">
      <c r="N531" s="57"/>
      <c r="O531" s="57"/>
      <c r="P531" s="57"/>
      <c r="Q531" s="57"/>
      <c r="R531" s="57"/>
      <c r="S531" s="57"/>
      <c r="T531" s="57"/>
      <c r="U531" s="57"/>
      <c r="V531" s="58"/>
      <c r="W531" s="58"/>
      <c r="X531" s="57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  <c r="AK531" s="58"/>
      <c r="AL531" s="58"/>
      <c r="AM531" s="55"/>
      <c r="AN531" s="55"/>
    </row>
    <row r="532" spans="14:40" ht="12.75" customHeight="1">
      <c r="N532" s="57"/>
      <c r="O532" s="57"/>
      <c r="P532" s="57"/>
      <c r="Q532" s="57"/>
      <c r="R532" s="57"/>
      <c r="S532" s="57"/>
      <c r="T532" s="57"/>
      <c r="U532" s="57"/>
      <c r="V532" s="58"/>
      <c r="W532" s="58"/>
      <c r="X532" s="57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  <c r="AK532" s="58"/>
      <c r="AL532" s="58"/>
      <c r="AM532" s="55"/>
      <c r="AN532" s="55"/>
    </row>
    <row r="533" spans="14:40" ht="12.75" customHeight="1">
      <c r="N533" s="57"/>
      <c r="O533" s="57"/>
      <c r="P533" s="57"/>
      <c r="Q533" s="57"/>
      <c r="R533" s="57"/>
      <c r="S533" s="57"/>
      <c r="T533" s="57"/>
      <c r="U533" s="57"/>
      <c r="V533" s="58"/>
      <c r="W533" s="58"/>
      <c r="X533" s="57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  <c r="AK533" s="58"/>
      <c r="AL533" s="58"/>
      <c r="AM533" s="55"/>
      <c r="AN533" s="55"/>
    </row>
    <row r="534" spans="14:40" ht="12.75" customHeight="1">
      <c r="N534" s="57"/>
      <c r="O534" s="57"/>
      <c r="P534" s="57"/>
      <c r="Q534" s="57"/>
      <c r="R534" s="57"/>
      <c r="S534" s="57"/>
      <c r="T534" s="57"/>
      <c r="U534" s="57"/>
      <c r="V534" s="58"/>
      <c r="W534" s="58"/>
      <c r="X534" s="57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  <c r="AK534" s="58"/>
      <c r="AL534" s="58"/>
      <c r="AM534" s="55"/>
      <c r="AN534" s="55"/>
    </row>
    <row r="535" spans="14:40" ht="12.75" customHeight="1">
      <c r="N535" s="57"/>
      <c r="O535" s="57"/>
      <c r="P535" s="57"/>
      <c r="Q535" s="57"/>
      <c r="R535" s="57"/>
      <c r="S535" s="57"/>
      <c r="T535" s="57"/>
      <c r="U535" s="57"/>
      <c r="V535" s="58"/>
      <c r="W535" s="58"/>
      <c r="X535" s="57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  <c r="AK535" s="58"/>
      <c r="AL535" s="58"/>
      <c r="AM535" s="55"/>
      <c r="AN535" s="55"/>
    </row>
    <row r="536" spans="14:40" ht="12.75" customHeight="1">
      <c r="N536" s="57"/>
      <c r="O536" s="57"/>
      <c r="P536" s="57"/>
      <c r="Q536" s="57"/>
      <c r="R536" s="57"/>
      <c r="S536" s="57"/>
      <c r="T536" s="57"/>
      <c r="U536" s="57"/>
      <c r="V536" s="58"/>
      <c r="W536" s="58"/>
      <c r="X536" s="57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  <c r="AK536" s="58"/>
      <c r="AL536" s="58"/>
      <c r="AM536" s="55"/>
      <c r="AN536" s="55"/>
    </row>
    <row r="537" spans="14:40" ht="12.75" customHeight="1">
      <c r="N537" s="57"/>
      <c r="O537" s="57"/>
      <c r="P537" s="57"/>
      <c r="Q537" s="57"/>
      <c r="R537" s="57"/>
      <c r="S537" s="57"/>
      <c r="T537" s="57"/>
      <c r="U537" s="57"/>
      <c r="V537" s="58"/>
      <c r="W537" s="58"/>
      <c r="X537" s="57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  <c r="AK537" s="58"/>
      <c r="AL537" s="58"/>
      <c r="AM537" s="55"/>
      <c r="AN537" s="55"/>
    </row>
    <row r="538" spans="14:40" ht="12.75" customHeight="1">
      <c r="N538" s="57"/>
      <c r="O538" s="57"/>
      <c r="P538" s="57"/>
      <c r="Q538" s="57"/>
      <c r="R538" s="57"/>
      <c r="S538" s="57"/>
      <c r="T538" s="57"/>
      <c r="U538" s="57"/>
      <c r="V538" s="58"/>
      <c r="W538" s="58"/>
      <c r="X538" s="57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  <c r="AK538" s="58"/>
      <c r="AL538" s="58"/>
      <c r="AM538" s="55"/>
      <c r="AN538" s="55"/>
    </row>
    <row r="539" spans="14:40" ht="12.75" customHeight="1">
      <c r="N539" s="57"/>
      <c r="O539" s="57"/>
      <c r="P539" s="57"/>
      <c r="Q539" s="57"/>
      <c r="R539" s="57"/>
      <c r="S539" s="57"/>
      <c r="T539" s="57"/>
      <c r="U539" s="57"/>
      <c r="V539" s="58"/>
      <c r="W539" s="58"/>
      <c r="X539" s="57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  <c r="AK539" s="58"/>
      <c r="AL539" s="58"/>
      <c r="AM539" s="55"/>
      <c r="AN539" s="55"/>
    </row>
    <row r="540" spans="14:40" ht="12.75" customHeight="1">
      <c r="N540" s="57"/>
      <c r="O540" s="57"/>
      <c r="P540" s="57"/>
      <c r="Q540" s="57"/>
      <c r="R540" s="57"/>
      <c r="S540" s="57"/>
      <c r="T540" s="57"/>
      <c r="U540" s="57"/>
      <c r="V540" s="58"/>
      <c r="W540" s="58"/>
      <c r="X540" s="57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  <c r="AK540" s="58"/>
      <c r="AL540" s="58"/>
      <c r="AM540" s="55"/>
      <c r="AN540" s="55"/>
    </row>
    <row r="541" spans="14:40" ht="12.75" customHeight="1">
      <c r="N541" s="57"/>
      <c r="O541" s="57"/>
      <c r="P541" s="57"/>
      <c r="Q541" s="57"/>
      <c r="R541" s="57"/>
      <c r="S541" s="57"/>
      <c r="T541" s="57"/>
      <c r="U541" s="57"/>
      <c r="V541" s="58"/>
      <c r="W541" s="58"/>
      <c r="X541" s="57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  <c r="AK541" s="58"/>
      <c r="AL541" s="58"/>
      <c r="AM541" s="55"/>
      <c r="AN541" s="55"/>
    </row>
    <row r="542" spans="14:40" ht="12.75" customHeight="1">
      <c r="N542" s="57"/>
      <c r="O542" s="57"/>
      <c r="P542" s="57"/>
      <c r="Q542" s="57"/>
      <c r="R542" s="57"/>
      <c r="S542" s="57"/>
      <c r="T542" s="57"/>
      <c r="U542" s="57"/>
      <c r="V542" s="58"/>
      <c r="W542" s="58"/>
      <c r="X542" s="57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  <c r="AK542" s="58"/>
      <c r="AL542" s="58"/>
      <c r="AM542" s="55"/>
      <c r="AN542" s="55"/>
    </row>
    <row r="543" spans="14:40" ht="12.75" customHeight="1">
      <c r="N543" s="57"/>
      <c r="O543" s="57"/>
      <c r="P543" s="57"/>
      <c r="Q543" s="57"/>
      <c r="R543" s="57"/>
      <c r="S543" s="57"/>
      <c r="T543" s="57"/>
      <c r="U543" s="57"/>
      <c r="V543" s="58"/>
      <c r="W543" s="58"/>
      <c r="X543" s="57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  <c r="AK543" s="58"/>
      <c r="AL543" s="58"/>
      <c r="AM543" s="55"/>
      <c r="AN543" s="55"/>
    </row>
    <row r="544" spans="14:40" ht="12.75" customHeight="1">
      <c r="N544" s="57"/>
      <c r="O544" s="57"/>
      <c r="P544" s="57"/>
      <c r="Q544" s="57"/>
      <c r="R544" s="57"/>
      <c r="S544" s="57"/>
      <c r="T544" s="57"/>
      <c r="U544" s="57"/>
      <c r="V544" s="58"/>
      <c r="W544" s="58"/>
      <c r="X544" s="57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  <c r="AK544" s="58"/>
      <c r="AL544" s="58"/>
      <c r="AM544" s="55"/>
      <c r="AN544" s="55"/>
    </row>
    <row r="545" spans="14:40" ht="12.75" customHeight="1">
      <c r="N545" s="57"/>
      <c r="O545" s="57"/>
      <c r="P545" s="57"/>
      <c r="Q545" s="57"/>
      <c r="R545" s="57"/>
      <c r="S545" s="57"/>
      <c r="T545" s="57"/>
      <c r="U545" s="57"/>
      <c r="V545" s="58"/>
      <c r="W545" s="58"/>
      <c r="X545" s="57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  <c r="AK545" s="58"/>
      <c r="AL545" s="58"/>
      <c r="AM545" s="55"/>
      <c r="AN545" s="55"/>
    </row>
    <row r="546" spans="14:40" ht="12.75" customHeight="1">
      <c r="N546" s="57"/>
      <c r="O546" s="57"/>
      <c r="P546" s="57"/>
      <c r="Q546" s="57"/>
      <c r="R546" s="57"/>
      <c r="S546" s="57"/>
      <c r="T546" s="57"/>
      <c r="U546" s="57"/>
      <c r="V546" s="58"/>
      <c r="W546" s="58"/>
      <c r="X546" s="57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  <c r="AK546" s="58"/>
      <c r="AL546" s="58"/>
      <c r="AM546" s="55"/>
      <c r="AN546" s="55"/>
    </row>
    <row r="547" spans="14:40" ht="12.75" customHeight="1">
      <c r="N547" s="57"/>
      <c r="O547" s="57"/>
      <c r="P547" s="57"/>
      <c r="Q547" s="57"/>
      <c r="R547" s="57"/>
      <c r="S547" s="57"/>
      <c r="T547" s="57"/>
      <c r="U547" s="57"/>
      <c r="V547" s="58"/>
      <c r="W547" s="58"/>
      <c r="X547" s="57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  <c r="AK547" s="58"/>
      <c r="AL547" s="58"/>
      <c r="AM547" s="55"/>
      <c r="AN547" s="55"/>
    </row>
    <row r="548" spans="14:40" ht="12.75" customHeight="1">
      <c r="N548" s="57"/>
      <c r="O548" s="57"/>
      <c r="P548" s="57"/>
      <c r="Q548" s="57"/>
      <c r="R548" s="57"/>
      <c r="S548" s="57"/>
      <c r="T548" s="57"/>
      <c r="U548" s="57"/>
      <c r="V548" s="58"/>
      <c r="W548" s="58"/>
      <c r="X548" s="57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  <c r="AK548" s="58"/>
      <c r="AL548" s="58"/>
      <c r="AM548" s="55"/>
      <c r="AN548" s="55"/>
    </row>
    <row r="549" spans="14:40" ht="12.75" customHeight="1">
      <c r="N549" s="57"/>
      <c r="O549" s="57"/>
      <c r="P549" s="57"/>
      <c r="Q549" s="57"/>
      <c r="R549" s="57"/>
      <c r="S549" s="57"/>
      <c r="T549" s="57"/>
      <c r="U549" s="57"/>
      <c r="V549" s="58"/>
      <c r="W549" s="58"/>
      <c r="X549" s="57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  <c r="AK549" s="58"/>
      <c r="AL549" s="58"/>
      <c r="AM549" s="55"/>
      <c r="AN549" s="55"/>
    </row>
    <row r="550" spans="14:40" ht="12.75" customHeight="1">
      <c r="N550" s="57"/>
      <c r="O550" s="57"/>
      <c r="P550" s="57"/>
      <c r="Q550" s="57"/>
      <c r="R550" s="57"/>
      <c r="S550" s="57"/>
      <c r="T550" s="57"/>
      <c r="U550" s="57"/>
      <c r="V550" s="58"/>
      <c r="W550" s="58"/>
      <c r="X550" s="57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  <c r="AK550" s="58"/>
      <c r="AL550" s="58"/>
      <c r="AM550" s="55"/>
      <c r="AN550" s="55"/>
    </row>
    <row r="551" spans="14:40" ht="12.75" customHeight="1">
      <c r="N551" s="57"/>
      <c r="O551" s="57"/>
      <c r="P551" s="57"/>
      <c r="Q551" s="57"/>
      <c r="R551" s="57"/>
      <c r="S551" s="57"/>
      <c r="T551" s="57"/>
      <c r="U551" s="57"/>
      <c r="V551" s="58"/>
      <c r="W551" s="58"/>
      <c r="X551" s="57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  <c r="AK551" s="58"/>
      <c r="AL551" s="58"/>
      <c r="AM551" s="55"/>
      <c r="AN551" s="55"/>
    </row>
    <row r="552" spans="14:40" ht="12.75" customHeight="1">
      <c r="N552" s="57"/>
      <c r="O552" s="57"/>
      <c r="P552" s="57"/>
      <c r="Q552" s="57"/>
      <c r="R552" s="57"/>
      <c r="S552" s="57"/>
      <c r="T552" s="57"/>
      <c r="U552" s="57"/>
      <c r="V552" s="58"/>
      <c r="W552" s="58"/>
      <c r="X552" s="57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  <c r="AK552" s="58"/>
      <c r="AL552" s="58"/>
      <c r="AM552" s="55"/>
      <c r="AN552" s="55"/>
    </row>
    <row r="553" spans="14:40" ht="12.75" customHeight="1">
      <c r="N553" s="57"/>
      <c r="O553" s="57"/>
      <c r="P553" s="57"/>
      <c r="Q553" s="57"/>
      <c r="R553" s="57"/>
      <c r="S553" s="57"/>
      <c r="T553" s="57"/>
      <c r="U553" s="57"/>
      <c r="V553" s="58"/>
      <c r="W553" s="58"/>
      <c r="X553" s="57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  <c r="AK553" s="58"/>
      <c r="AL553" s="58"/>
      <c r="AM553" s="55"/>
      <c r="AN553" s="55"/>
    </row>
    <row r="554" spans="14:40" ht="12.75" customHeight="1">
      <c r="N554" s="57"/>
      <c r="O554" s="57"/>
      <c r="P554" s="57"/>
      <c r="Q554" s="57"/>
      <c r="R554" s="57"/>
      <c r="S554" s="57"/>
      <c r="T554" s="57"/>
      <c r="U554" s="57"/>
      <c r="V554" s="58"/>
      <c r="W554" s="58"/>
      <c r="X554" s="57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  <c r="AK554" s="58"/>
      <c r="AL554" s="58"/>
      <c r="AM554" s="55"/>
      <c r="AN554" s="55"/>
    </row>
    <row r="555" spans="14:40" ht="12.75" customHeight="1">
      <c r="N555" s="57"/>
      <c r="O555" s="57"/>
      <c r="P555" s="57"/>
      <c r="Q555" s="57"/>
      <c r="R555" s="57"/>
      <c r="S555" s="57"/>
      <c r="T555" s="57"/>
      <c r="U555" s="57"/>
      <c r="V555" s="58"/>
      <c r="W555" s="58"/>
      <c r="X555" s="57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  <c r="AK555" s="58"/>
      <c r="AL555" s="58"/>
      <c r="AM555" s="55"/>
      <c r="AN555" s="55"/>
    </row>
    <row r="556" spans="14:40" ht="12.75" customHeight="1">
      <c r="N556" s="57"/>
      <c r="O556" s="57"/>
      <c r="P556" s="57"/>
      <c r="Q556" s="57"/>
      <c r="R556" s="57"/>
      <c r="S556" s="57"/>
      <c r="T556" s="57"/>
      <c r="U556" s="57"/>
      <c r="V556" s="58"/>
      <c r="W556" s="58"/>
      <c r="X556" s="57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  <c r="AK556" s="58"/>
      <c r="AL556" s="58"/>
      <c r="AM556" s="55"/>
      <c r="AN556" s="55"/>
    </row>
    <row r="557" spans="14:40" ht="12.75" customHeight="1">
      <c r="N557" s="57"/>
      <c r="O557" s="57"/>
      <c r="P557" s="57"/>
      <c r="Q557" s="57"/>
      <c r="R557" s="57"/>
      <c r="S557" s="57"/>
      <c r="T557" s="57"/>
      <c r="U557" s="57"/>
      <c r="V557" s="58"/>
      <c r="W557" s="58"/>
      <c r="X557" s="57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  <c r="AK557" s="58"/>
      <c r="AL557" s="58"/>
      <c r="AM557" s="55"/>
      <c r="AN557" s="55"/>
    </row>
    <row r="558" spans="14:40" ht="12.75" customHeight="1">
      <c r="N558" s="57"/>
      <c r="O558" s="57"/>
      <c r="P558" s="57"/>
      <c r="Q558" s="57"/>
      <c r="R558" s="57"/>
      <c r="S558" s="57"/>
      <c r="T558" s="57"/>
      <c r="U558" s="57"/>
      <c r="V558" s="58"/>
      <c r="W558" s="58"/>
      <c r="X558" s="57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  <c r="AK558" s="58"/>
      <c r="AL558" s="58"/>
      <c r="AM558" s="55"/>
      <c r="AN558" s="55"/>
    </row>
    <row r="559" spans="14:40" ht="12.75" customHeight="1">
      <c r="N559" s="57"/>
      <c r="O559" s="57"/>
      <c r="P559" s="57"/>
      <c r="Q559" s="57"/>
      <c r="R559" s="57"/>
      <c r="S559" s="57"/>
      <c r="T559" s="57"/>
      <c r="U559" s="57"/>
      <c r="V559" s="58"/>
      <c r="W559" s="58"/>
      <c r="X559" s="57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  <c r="AK559" s="58"/>
      <c r="AL559" s="58"/>
      <c r="AM559" s="55"/>
      <c r="AN559" s="55"/>
    </row>
    <row r="560" spans="14:40" ht="12.75" customHeight="1">
      <c r="N560" s="57"/>
      <c r="O560" s="57"/>
      <c r="P560" s="57"/>
      <c r="Q560" s="57"/>
      <c r="R560" s="57"/>
      <c r="S560" s="57"/>
      <c r="T560" s="57"/>
      <c r="U560" s="57"/>
      <c r="V560" s="58"/>
      <c r="W560" s="58"/>
      <c r="X560" s="57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  <c r="AK560" s="58"/>
      <c r="AL560" s="58"/>
      <c r="AM560" s="55"/>
      <c r="AN560" s="55"/>
    </row>
    <row r="561" spans="14:40" ht="12.75" customHeight="1">
      <c r="N561" s="57"/>
      <c r="O561" s="57"/>
      <c r="P561" s="57"/>
      <c r="Q561" s="57"/>
      <c r="R561" s="57"/>
      <c r="S561" s="57"/>
      <c r="T561" s="57"/>
      <c r="U561" s="57"/>
      <c r="V561" s="58"/>
      <c r="W561" s="58"/>
      <c r="X561" s="57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  <c r="AK561" s="58"/>
      <c r="AL561" s="58"/>
      <c r="AM561" s="55"/>
      <c r="AN561" s="55"/>
    </row>
    <row r="562" spans="14:40" ht="12.75" customHeight="1">
      <c r="N562" s="57"/>
      <c r="O562" s="57"/>
      <c r="P562" s="57"/>
      <c r="Q562" s="57"/>
      <c r="R562" s="57"/>
      <c r="S562" s="57"/>
      <c r="T562" s="57"/>
      <c r="U562" s="57"/>
      <c r="V562" s="58"/>
      <c r="W562" s="58"/>
      <c r="X562" s="57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  <c r="AK562" s="58"/>
      <c r="AL562" s="58"/>
      <c r="AM562" s="55"/>
      <c r="AN562" s="55"/>
    </row>
    <row r="563" spans="14:40" ht="12.75" customHeight="1">
      <c r="N563" s="57"/>
      <c r="O563" s="57"/>
      <c r="P563" s="57"/>
      <c r="Q563" s="57"/>
      <c r="R563" s="57"/>
      <c r="S563" s="57"/>
      <c r="T563" s="57"/>
      <c r="U563" s="57"/>
      <c r="V563" s="58"/>
      <c r="W563" s="58"/>
      <c r="X563" s="57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  <c r="AK563" s="58"/>
      <c r="AL563" s="58"/>
      <c r="AM563" s="55"/>
      <c r="AN563" s="55"/>
    </row>
    <row r="564" spans="14:40" ht="12.75" customHeight="1">
      <c r="N564" s="57"/>
      <c r="O564" s="57"/>
      <c r="P564" s="57"/>
      <c r="Q564" s="57"/>
      <c r="R564" s="57"/>
      <c r="S564" s="57"/>
      <c r="T564" s="57"/>
      <c r="U564" s="57"/>
      <c r="V564" s="58"/>
      <c r="W564" s="58"/>
      <c r="X564" s="57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  <c r="AK564" s="58"/>
      <c r="AL564" s="58"/>
      <c r="AM564" s="55"/>
      <c r="AN564" s="55"/>
    </row>
    <row r="565" spans="14:40" ht="12.75" customHeight="1">
      <c r="N565" s="57"/>
      <c r="O565" s="57"/>
      <c r="P565" s="57"/>
      <c r="Q565" s="57"/>
      <c r="R565" s="57"/>
      <c r="S565" s="57"/>
      <c r="T565" s="57"/>
      <c r="U565" s="57"/>
      <c r="V565" s="58"/>
      <c r="W565" s="58"/>
      <c r="X565" s="57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  <c r="AK565" s="58"/>
      <c r="AL565" s="58"/>
      <c r="AM565" s="55"/>
      <c r="AN565" s="55"/>
    </row>
    <row r="566" spans="14:40" ht="12.75" customHeight="1">
      <c r="N566" s="57"/>
      <c r="O566" s="57"/>
      <c r="P566" s="57"/>
      <c r="Q566" s="57"/>
      <c r="R566" s="57"/>
      <c r="S566" s="57"/>
      <c r="T566" s="57"/>
      <c r="U566" s="57"/>
      <c r="V566" s="58"/>
      <c r="W566" s="58"/>
      <c r="X566" s="57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  <c r="AK566" s="58"/>
      <c r="AL566" s="58"/>
      <c r="AM566" s="55"/>
      <c r="AN566" s="55"/>
    </row>
    <row r="567" spans="14:40" ht="12.75" customHeight="1">
      <c r="N567" s="57"/>
      <c r="O567" s="57"/>
      <c r="P567" s="57"/>
      <c r="Q567" s="57"/>
      <c r="R567" s="57"/>
      <c r="S567" s="57"/>
      <c r="T567" s="57"/>
      <c r="U567" s="57"/>
      <c r="V567" s="58"/>
      <c r="W567" s="58"/>
      <c r="X567" s="57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  <c r="AK567" s="58"/>
      <c r="AL567" s="58"/>
      <c r="AM567" s="55"/>
      <c r="AN567" s="55"/>
    </row>
    <row r="568" spans="14:40" ht="12.75" customHeight="1">
      <c r="N568" s="57"/>
      <c r="O568" s="57"/>
      <c r="P568" s="57"/>
      <c r="Q568" s="57"/>
      <c r="R568" s="57"/>
      <c r="S568" s="57"/>
      <c r="T568" s="57"/>
      <c r="U568" s="57"/>
      <c r="V568" s="58"/>
      <c r="W568" s="58"/>
      <c r="X568" s="57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  <c r="AK568" s="58"/>
      <c r="AL568" s="58"/>
      <c r="AM568" s="55"/>
      <c r="AN568" s="55"/>
    </row>
    <row r="569" spans="14:40" ht="12.75" customHeight="1">
      <c r="N569" s="57"/>
      <c r="O569" s="57"/>
      <c r="P569" s="57"/>
      <c r="Q569" s="57"/>
      <c r="R569" s="57"/>
      <c r="S569" s="57"/>
      <c r="T569" s="57"/>
      <c r="U569" s="57"/>
      <c r="V569" s="58"/>
      <c r="W569" s="58"/>
      <c r="X569" s="57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  <c r="AK569" s="58"/>
      <c r="AL569" s="58"/>
      <c r="AM569" s="55"/>
      <c r="AN569" s="55"/>
    </row>
    <row r="570" spans="14:40" ht="12.75" customHeight="1">
      <c r="N570" s="57"/>
      <c r="O570" s="57"/>
      <c r="P570" s="57"/>
      <c r="Q570" s="57"/>
      <c r="R570" s="57"/>
      <c r="S570" s="57"/>
      <c r="T570" s="57"/>
      <c r="U570" s="57"/>
      <c r="V570" s="58"/>
      <c r="W570" s="58"/>
      <c r="X570" s="57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  <c r="AK570" s="58"/>
      <c r="AL570" s="58"/>
      <c r="AM570" s="55"/>
      <c r="AN570" s="55"/>
    </row>
    <row r="571" spans="14:40" ht="12.75" customHeight="1">
      <c r="N571" s="57"/>
      <c r="O571" s="57"/>
      <c r="P571" s="57"/>
      <c r="Q571" s="57"/>
      <c r="R571" s="57"/>
      <c r="S571" s="57"/>
      <c r="T571" s="57"/>
      <c r="U571" s="57"/>
      <c r="V571" s="58"/>
      <c r="W571" s="58"/>
      <c r="X571" s="57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  <c r="AK571" s="58"/>
      <c r="AL571" s="58"/>
      <c r="AM571" s="55"/>
      <c r="AN571" s="55"/>
    </row>
    <row r="572" spans="14:40" ht="12.75" customHeight="1">
      <c r="N572" s="57"/>
      <c r="O572" s="57"/>
      <c r="P572" s="57"/>
      <c r="Q572" s="57"/>
      <c r="R572" s="57"/>
      <c r="S572" s="57"/>
      <c r="T572" s="57"/>
      <c r="U572" s="57"/>
      <c r="V572" s="58"/>
      <c r="W572" s="58"/>
      <c r="X572" s="57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  <c r="AK572" s="58"/>
      <c r="AL572" s="58"/>
      <c r="AM572" s="55"/>
      <c r="AN572" s="55"/>
    </row>
    <row r="573" spans="14:40" ht="12.75" customHeight="1">
      <c r="N573" s="57"/>
      <c r="O573" s="57"/>
      <c r="P573" s="57"/>
      <c r="Q573" s="57"/>
      <c r="R573" s="57"/>
      <c r="S573" s="57"/>
      <c r="T573" s="57"/>
      <c r="U573" s="57"/>
      <c r="V573" s="58"/>
      <c r="W573" s="58"/>
      <c r="X573" s="57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  <c r="AK573" s="58"/>
      <c r="AL573" s="58"/>
      <c r="AM573" s="55"/>
      <c r="AN573" s="55"/>
    </row>
    <row r="574" spans="14:40" ht="12.75" customHeight="1">
      <c r="N574" s="57"/>
      <c r="O574" s="57"/>
      <c r="P574" s="57"/>
      <c r="Q574" s="57"/>
      <c r="R574" s="57"/>
      <c r="S574" s="57"/>
      <c r="T574" s="57"/>
      <c r="U574" s="57"/>
      <c r="V574" s="58"/>
      <c r="W574" s="58"/>
      <c r="X574" s="57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  <c r="AK574" s="58"/>
      <c r="AL574" s="58"/>
      <c r="AM574" s="55"/>
      <c r="AN574" s="55"/>
    </row>
    <row r="575" spans="14:40" ht="12.75" customHeight="1">
      <c r="N575" s="57"/>
      <c r="O575" s="57"/>
      <c r="P575" s="57"/>
      <c r="Q575" s="57"/>
      <c r="R575" s="57"/>
      <c r="S575" s="57"/>
      <c r="T575" s="57"/>
      <c r="U575" s="57"/>
      <c r="V575" s="58"/>
      <c r="W575" s="58"/>
      <c r="X575" s="57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  <c r="AK575" s="58"/>
      <c r="AL575" s="58"/>
      <c r="AM575" s="55"/>
      <c r="AN575" s="55"/>
    </row>
    <row r="576" spans="14:40" ht="12.75" customHeight="1">
      <c r="N576" s="57"/>
      <c r="O576" s="57"/>
      <c r="P576" s="57"/>
      <c r="Q576" s="57"/>
      <c r="R576" s="57"/>
      <c r="S576" s="57"/>
      <c r="T576" s="57"/>
      <c r="U576" s="57"/>
      <c r="V576" s="58"/>
      <c r="W576" s="58"/>
      <c r="X576" s="57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  <c r="AK576" s="58"/>
      <c r="AL576" s="58"/>
      <c r="AM576" s="55"/>
      <c r="AN576" s="55"/>
    </row>
    <row r="577" spans="14:40" ht="12.75" customHeight="1">
      <c r="N577" s="57"/>
      <c r="O577" s="57"/>
      <c r="P577" s="57"/>
      <c r="Q577" s="57"/>
      <c r="R577" s="57"/>
      <c r="S577" s="57"/>
      <c r="T577" s="57"/>
      <c r="U577" s="57"/>
      <c r="V577" s="58"/>
      <c r="W577" s="58"/>
      <c r="X577" s="57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  <c r="AK577" s="58"/>
      <c r="AL577" s="58"/>
      <c r="AM577" s="55"/>
      <c r="AN577" s="55"/>
    </row>
    <row r="578" spans="14:40" ht="12.75" customHeight="1">
      <c r="N578" s="57"/>
      <c r="O578" s="57"/>
      <c r="P578" s="57"/>
      <c r="Q578" s="57"/>
      <c r="R578" s="57"/>
      <c r="S578" s="57"/>
      <c r="T578" s="57"/>
      <c r="U578" s="57"/>
      <c r="V578" s="58"/>
      <c r="W578" s="58"/>
      <c r="X578" s="57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  <c r="AK578" s="58"/>
      <c r="AL578" s="58"/>
      <c r="AM578" s="55"/>
      <c r="AN578" s="55"/>
    </row>
    <row r="579" spans="14:40" ht="12.75" customHeight="1">
      <c r="N579" s="57"/>
      <c r="O579" s="57"/>
      <c r="P579" s="57"/>
      <c r="Q579" s="57"/>
      <c r="R579" s="57"/>
      <c r="S579" s="57"/>
      <c r="T579" s="57"/>
      <c r="U579" s="57"/>
      <c r="V579" s="58"/>
      <c r="W579" s="58"/>
      <c r="X579" s="57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  <c r="AK579" s="58"/>
      <c r="AL579" s="58"/>
      <c r="AM579" s="55"/>
      <c r="AN579" s="55"/>
    </row>
    <row r="580" spans="14:40" ht="12.75" customHeight="1">
      <c r="N580" s="57"/>
      <c r="O580" s="57"/>
      <c r="P580" s="57"/>
      <c r="Q580" s="57"/>
      <c r="R580" s="57"/>
      <c r="S580" s="57"/>
      <c r="T580" s="57"/>
      <c r="U580" s="57"/>
      <c r="V580" s="58"/>
      <c r="W580" s="58"/>
      <c r="X580" s="57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  <c r="AK580" s="58"/>
      <c r="AL580" s="58"/>
      <c r="AM580" s="55"/>
      <c r="AN580" s="55"/>
    </row>
    <row r="581" spans="14:40" ht="12.75" customHeight="1">
      <c r="N581" s="57"/>
      <c r="O581" s="57"/>
      <c r="P581" s="57"/>
      <c r="Q581" s="57"/>
      <c r="R581" s="57"/>
      <c r="S581" s="57"/>
      <c r="T581" s="57"/>
      <c r="U581" s="57"/>
      <c r="V581" s="58"/>
      <c r="W581" s="58"/>
      <c r="X581" s="57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  <c r="AK581" s="58"/>
      <c r="AL581" s="58"/>
      <c r="AM581" s="55"/>
      <c r="AN581" s="55"/>
    </row>
    <row r="582" spans="14:40" ht="12.75" customHeight="1">
      <c r="N582" s="57"/>
      <c r="O582" s="57"/>
      <c r="P582" s="57"/>
      <c r="Q582" s="57"/>
      <c r="R582" s="57"/>
      <c r="S582" s="57"/>
      <c r="T582" s="57"/>
      <c r="U582" s="57"/>
      <c r="V582" s="58"/>
      <c r="W582" s="58"/>
      <c r="X582" s="57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  <c r="AK582" s="58"/>
      <c r="AL582" s="58"/>
      <c r="AM582" s="55"/>
      <c r="AN582" s="55"/>
    </row>
    <row r="583" spans="14:40" ht="12.75" customHeight="1">
      <c r="N583" s="57"/>
      <c r="O583" s="57"/>
      <c r="P583" s="57"/>
      <c r="Q583" s="57"/>
      <c r="R583" s="57"/>
      <c r="S583" s="57"/>
      <c r="T583" s="57"/>
      <c r="U583" s="57"/>
      <c r="V583" s="58"/>
      <c r="W583" s="58"/>
      <c r="X583" s="57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  <c r="AK583" s="58"/>
      <c r="AL583" s="58"/>
      <c r="AM583" s="55"/>
      <c r="AN583" s="55"/>
    </row>
    <row r="584" spans="14:40" ht="12.75" customHeight="1">
      <c r="N584" s="57"/>
      <c r="O584" s="57"/>
      <c r="P584" s="57"/>
      <c r="Q584" s="57"/>
      <c r="R584" s="57"/>
      <c r="S584" s="57"/>
      <c r="T584" s="57"/>
      <c r="U584" s="57"/>
      <c r="V584" s="58"/>
      <c r="W584" s="58"/>
      <c r="X584" s="57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  <c r="AK584" s="58"/>
      <c r="AL584" s="58"/>
      <c r="AM584" s="55"/>
      <c r="AN584" s="55"/>
    </row>
    <row r="585" spans="14:40" ht="12.75" customHeight="1">
      <c r="N585" s="57"/>
      <c r="O585" s="57"/>
      <c r="P585" s="57"/>
      <c r="Q585" s="57"/>
      <c r="R585" s="57"/>
      <c r="S585" s="57"/>
      <c r="T585" s="57"/>
      <c r="U585" s="57"/>
      <c r="V585" s="58"/>
      <c r="W585" s="58"/>
      <c r="X585" s="57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  <c r="AK585" s="58"/>
      <c r="AL585" s="58"/>
      <c r="AM585" s="55"/>
      <c r="AN585" s="55"/>
    </row>
    <row r="586" spans="14:40" ht="12.75" customHeight="1">
      <c r="N586" s="57"/>
      <c r="O586" s="57"/>
      <c r="P586" s="57"/>
      <c r="Q586" s="57"/>
      <c r="R586" s="57"/>
      <c r="S586" s="57"/>
      <c r="T586" s="57"/>
      <c r="U586" s="57"/>
      <c r="V586" s="58"/>
      <c r="W586" s="58"/>
      <c r="X586" s="57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  <c r="AK586" s="58"/>
      <c r="AL586" s="58"/>
      <c r="AM586" s="55"/>
      <c r="AN586" s="55"/>
    </row>
    <row r="587" spans="14:40" ht="12.75" customHeight="1">
      <c r="N587" s="57"/>
      <c r="O587" s="57"/>
      <c r="P587" s="57"/>
      <c r="Q587" s="57"/>
      <c r="R587" s="57"/>
      <c r="S587" s="57"/>
      <c r="T587" s="57"/>
      <c r="U587" s="57"/>
      <c r="V587" s="58"/>
      <c r="W587" s="58"/>
      <c r="X587" s="57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  <c r="AK587" s="58"/>
      <c r="AL587" s="58"/>
      <c r="AM587" s="55"/>
      <c r="AN587" s="55"/>
    </row>
    <row r="588" spans="14:40" ht="12.75" customHeight="1">
      <c r="N588" s="57"/>
      <c r="O588" s="57"/>
      <c r="P588" s="57"/>
      <c r="Q588" s="57"/>
      <c r="R588" s="57"/>
      <c r="S588" s="57"/>
      <c r="T588" s="57"/>
      <c r="U588" s="57"/>
      <c r="V588" s="58"/>
      <c r="W588" s="58"/>
      <c r="X588" s="57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  <c r="AK588" s="58"/>
      <c r="AL588" s="58"/>
      <c r="AM588" s="55"/>
      <c r="AN588" s="55"/>
    </row>
    <row r="589" spans="14:40" ht="12.75" customHeight="1">
      <c r="N589" s="57"/>
      <c r="O589" s="57"/>
      <c r="P589" s="57"/>
      <c r="Q589" s="57"/>
      <c r="R589" s="57"/>
      <c r="S589" s="57"/>
      <c r="T589" s="57"/>
      <c r="U589" s="57"/>
      <c r="V589" s="58"/>
      <c r="W589" s="58"/>
      <c r="X589" s="57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  <c r="AK589" s="58"/>
      <c r="AL589" s="58"/>
      <c r="AM589" s="55"/>
      <c r="AN589" s="55"/>
    </row>
    <row r="590" spans="14:40" ht="12.75" customHeight="1">
      <c r="N590" s="57"/>
      <c r="O590" s="57"/>
      <c r="P590" s="57"/>
      <c r="Q590" s="57"/>
      <c r="R590" s="57"/>
      <c r="S590" s="57"/>
      <c r="T590" s="57"/>
      <c r="U590" s="57"/>
      <c r="V590" s="58"/>
      <c r="W590" s="58"/>
      <c r="X590" s="57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  <c r="AK590" s="58"/>
      <c r="AL590" s="58"/>
      <c r="AM590" s="55"/>
      <c r="AN590" s="55"/>
    </row>
    <row r="591" spans="14:40" ht="12.75" customHeight="1">
      <c r="N591" s="57"/>
      <c r="O591" s="57"/>
      <c r="P591" s="57"/>
      <c r="Q591" s="57"/>
      <c r="R591" s="57"/>
      <c r="S591" s="57"/>
      <c r="T591" s="57"/>
      <c r="U591" s="57"/>
      <c r="V591" s="58"/>
      <c r="W591" s="58"/>
      <c r="X591" s="57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  <c r="AK591" s="58"/>
      <c r="AL591" s="58"/>
      <c r="AM591" s="55"/>
      <c r="AN591" s="55"/>
    </row>
    <row r="592" spans="14:40" ht="12.75" customHeight="1">
      <c r="N592" s="57"/>
      <c r="O592" s="57"/>
      <c r="P592" s="57"/>
      <c r="Q592" s="57"/>
      <c r="R592" s="57"/>
      <c r="S592" s="57"/>
      <c r="T592" s="57"/>
      <c r="U592" s="57"/>
      <c r="V592" s="58"/>
      <c r="W592" s="58"/>
      <c r="X592" s="57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  <c r="AK592" s="58"/>
      <c r="AL592" s="58"/>
      <c r="AM592" s="55"/>
      <c r="AN592" s="55"/>
    </row>
    <row r="593" spans="14:40" ht="12.75" customHeight="1">
      <c r="N593" s="57"/>
      <c r="O593" s="57"/>
      <c r="P593" s="57"/>
      <c r="Q593" s="57"/>
      <c r="R593" s="57"/>
      <c r="S593" s="57"/>
      <c r="T593" s="57"/>
      <c r="U593" s="57"/>
      <c r="V593" s="58"/>
      <c r="W593" s="58"/>
      <c r="X593" s="57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  <c r="AK593" s="58"/>
      <c r="AL593" s="58"/>
      <c r="AM593" s="55"/>
      <c r="AN593" s="55"/>
    </row>
    <row r="594" spans="14:40" ht="12.75" customHeight="1">
      <c r="N594" s="57"/>
      <c r="O594" s="57"/>
      <c r="P594" s="57"/>
      <c r="Q594" s="57"/>
      <c r="R594" s="57"/>
      <c r="S594" s="57"/>
      <c r="T594" s="57"/>
      <c r="U594" s="57"/>
      <c r="V594" s="58"/>
      <c r="W594" s="58"/>
      <c r="X594" s="57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  <c r="AK594" s="58"/>
      <c r="AL594" s="58"/>
      <c r="AM594" s="55"/>
      <c r="AN594" s="55"/>
    </row>
    <row r="595" spans="14:40" ht="12.75" customHeight="1">
      <c r="N595" s="57"/>
      <c r="O595" s="57"/>
      <c r="P595" s="57"/>
      <c r="Q595" s="57"/>
      <c r="R595" s="57"/>
      <c r="S595" s="57"/>
      <c r="T595" s="57"/>
      <c r="U595" s="57"/>
      <c r="V595" s="58"/>
      <c r="W595" s="58"/>
      <c r="X595" s="57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  <c r="AK595" s="58"/>
      <c r="AL595" s="58"/>
      <c r="AM595" s="55"/>
      <c r="AN595" s="55"/>
    </row>
    <row r="596" spans="14:40" ht="12.75" customHeight="1">
      <c r="N596" s="57"/>
      <c r="O596" s="57"/>
      <c r="P596" s="57"/>
      <c r="Q596" s="57"/>
      <c r="R596" s="57"/>
      <c r="S596" s="57"/>
      <c r="T596" s="57"/>
      <c r="U596" s="57"/>
      <c r="V596" s="58"/>
      <c r="W596" s="58"/>
      <c r="X596" s="57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  <c r="AK596" s="58"/>
      <c r="AL596" s="58"/>
      <c r="AM596" s="55"/>
      <c r="AN596" s="55"/>
    </row>
    <row r="597" spans="14:40" ht="12.75" customHeight="1">
      <c r="N597" s="57"/>
      <c r="O597" s="57"/>
      <c r="P597" s="57"/>
      <c r="Q597" s="57"/>
      <c r="R597" s="57"/>
      <c r="S597" s="57"/>
      <c r="T597" s="57"/>
      <c r="U597" s="57"/>
      <c r="V597" s="58"/>
      <c r="W597" s="58"/>
      <c r="X597" s="57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  <c r="AK597" s="58"/>
      <c r="AL597" s="58"/>
      <c r="AM597" s="55"/>
      <c r="AN597" s="55"/>
    </row>
    <row r="598" spans="14:40" ht="12.75" customHeight="1">
      <c r="N598" s="57"/>
      <c r="O598" s="57"/>
      <c r="P598" s="57"/>
      <c r="Q598" s="57"/>
      <c r="R598" s="57"/>
      <c r="S598" s="57"/>
      <c r="T598" s="57"/>
      <c r="U598" s="57"/>
      <c r="V598" s="58"/>
      <c r="W598" s="58"/>
      <c r="X598" s="57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  <c r="AK598" s="58"/>
      <c r="AL598" s="58"/>
      <c r="AM598" s="55"/>
      <c r="AN598" s="55"/>
    </row>
    <row r="599" spans="14:40" ht="12.75" customHeight="1">
      <c r="N599" s="57"/>
      <c r="O599" s="57"/>
      <c r="P599" s="57"/>
      <c r="Q599" s="57"/>
      <c r="R599" s="57"/>
      <c r="S599" s="57"/>
      <c r="T599" s="57"/>
      <c r="U599" s="57"/>
      <c r="V599" s="58"/>
      <c r="W599" s="58"/>
      <c r="X599" s="57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  <c r="AK599" s="58"/>
      <c r="AL599" s="58"/>
      <c r="AM599" s="55"/>
      <c r="AN599" s="55"/>
    </row>
    <row r="600" spans="14:40" ht="12.75" customHeight="1">
      <c r="N600" s="57"/>
      <c r="O600" s="57"/>
      <c r="P600" s="57"/>
      <c r="Q600" s="57"/>
      <c r="R600" s="57"/>
      <c r="S600" s="57"/>
      <c r="T600" s="57"/>
      <c r="U600" s="57"/>
      <c r="V600" s="58"/>
      <c r="W600" s="58"/>
      <c r="X600" s="57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  <c r="AK600" s="58"/>
      <c r="AL600" s="58"/>
      <c r="AM600" s="55"/>
      <c r="AN600" s="55"/>
    </row>
    <row r="601" spans="14:40" ht="12.75" customHeight="1">
      <c r="N601" s="57"/>
      <c r="O601" s="57"/>
      <c r="P601" s="57"/>
      <c r="Q601" s="57"/>
      <c r="R601" s="57"/>
      <c r="S601" s="57"/>
      <c r="T601" s="57"/>
      <c r="U601" s="57"/>
      <c r="V601" s="58"/>
      <c r="W601" s="58"/>
      <c r="X601" s="57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  <c r="AK601" s="58"/>
      <c r="AL601" s="58"/>
      <c r="AM601" s="55"/>
      <c r="AN601" s="55"/>
    </row>
    <row r="602" spans="14:40" ht="12.75" customHeight="1">
      <c r="N602" s="57"/>
      <c r="O602" s="57"/>
      <c r="P602" s="57"/>
      <c r="Q602" s="57"/>
      <c r="R602" s="57"/>
      <c r="S602" s="57"/>
      <c r="T602" s="57"/>
      <c r="U602" s="57"/>
      <c r="V602" s="58"/>
      <c r="W602" s="58"/>
      <c r="X602" s="57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  <c r="AK602" s="58"/>
      <c r="AL602" s="58"/>
      <c r="AM602" s="55"/>
      <c r="AN602" s="55"/>
    </row>
    <row r="603" spans="14:40" ht="12.75" customHeight="1">
      <c r="N603" s="57"/>
      <c r="O603" s="57"/>
      <c r="P603" s="57"/>
      <c r="Q603" s="57"/>
      <c r="R603" s="57"/>
      <c r="S603" s="57"/>
      <c r="T603" s="57"/>
      <c r="U603" s="57"/>
      <c r="V603" s="58"/>
      <c r="W603" s="58"/>
      <c r="X603" s="57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  <c r="AK603" s="58"/>
      <c r="AL603" s="58"/>
      <c r="AM603" s="55"/>
      <c r="AN603" s="55"/>
    </row>
    <row r="604" spans="14:40" ht="12.75" customHeight="1">
      <c r="N604" s="57"/>
      <c r="O604" s="57"/>
      <c r="P604" s="57"/>
      <c r="Q604" s="57"/>
      <c r="R604" s="57"/>
      <c r="S604" s="57"/>
      <c r="T604" s="57"/>
      <c r="U604" s="57"/>
      <c r="V604" s="58"/>
      <c r="W604" s="58"/>
      <c r="X604" s="57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  <c r="AK604" s="58"/>
      <c r="AL604" s="58"/>
      <c r="AM604" s="55"/>
      <c r="AN604" s="55"/>
    </row>
    <row r="605" spans="14:40" ht="12.75" customHeight="1">
      <c r="N605" s="57"/>
      <c r="O605" s="57"/>
      <c r="P605" s="57"/>
      <c r="Q605" s="57"/>
      <c r="R605" s="57"/>
      <c r="S605" s="57"/>
      <c r="T605" s="57"/>
      <c r="U605" s="57"/>
      <c r="V605" s="58"/>
      <c r="W605" s="58"/>
      <c r="X605" s="57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  <c r="AK605" s="58"/>
      <c r="AL605" s="58"/>
      <c r="AM605" s="55"/>
      <c r="AN605" s="55"/>
    </row>
    <row r="606" spans="14:40" ht="12.75" customHeight="1">
      <c r="N606" s="57"/>
      <c r="O606" s="57"/>
      <c r="P606" s="57"/>
      <c r="Q606" s="57"/>
      <c r="R606" s="57"/>
      <c r="S606" s="57"/>
      <c r="T606" s="57"/>
      <c r="U606" s="57"/>
      <c r="V606" s="58"/>
      <c r="W606" s="58"/>
      <c r="X606" s="57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  <c r="AK606" s="58"/>
      <c r="AL606" s="58"/>
      <c r="AM606" s="55"/>
      <c r="AN606" s="55"/>
    </row>
    <row r="607" spans="14:40" ht="12.75" customHeight="1">
      <c r="N607" s="57"/>
      <c r="O607" s="57"/>
      <c r="P607" s="57"/>
      <c r="Q607" s="57"/>
      <c r="R607" s="57"/>
      <c r="S607" s="57"/>
      <c r="T607" s="57"/>
      <c r="U607" s="57"/>
      <c r="V607" s="58"/>
      <c r="W607" s="58"/>
      <c r="X607" s="57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  <c r="AK607" s="58"/>
      <c r="AL607" s="58"/>
      <c r="AM607" s="55"/>
      <c r="AN607" s="55"/>
    </row>
    <row r="608" spans="14:40" ht="12.75" customHeight="1">
      <c r="N608" s="57"/>
      <c r="O608" s="57"/>
      <c r="P608" s="57"/>
      <c r="Q608" s="57"/>
      <c r="R608" s="57"/>
      <c r="S608" s="57"/>
      <c r="T608" s="57"/>
      <c r="U608" s="57"/>
      <c r="V608" s="58"/>
      <c r="W608" s="58"/>
      <c r="X608" s="57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  <c r="AK608" s="58"/>
      <c r="AL608" s="58"/>
      <c r="AM608" s="55"/>
      <c r="AN608" s="55"/>
    </row>
    <row r="609" spans="14:40" ht="12.75" customHeight="1">
      <c r="N609" s="57"/>
      <c r="O609" s="57"/>
      <c r="P609" s="57"/>
      <c r="Q609" s="57"/>
      <c r="R609" s="57"/>
      <c r="S609" s="57"/>
      <c r="T609" s="57"/>
      <c r="U609" s="57"/>
      <c r="V609" s="58"/>
      <c r="W609" s="58"/>
      <c r="X609" s="57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  <c r="AK609" s="58"/>
      <c r="AL609" s="58"/>
      <c r="AM609" s="55"/>
      <c r="AN609" s="55"/>
    </row>
    <row r="610" spans="14:40" ht="12.75" customHeight="1">
      <c r="N610" s="57"/>
      <c r="O610" s="57"/>
      <c r="P610" s="57"/>
      <c r="Q610" s="57"/>
      <c r="R610" s="57"/>
      <c r="S610" s="57"/>
      <c r="T610" s="57"/>
      <c r="U610" s="57"/>
      <c r="V610" s="58"/>
      <c r="W610" s="58"/>
      <c r="X610" s="57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  <c r="AK610" s="58"/>
      <c r="AL610" s="58"/>
      <c r="AM610" s="55"/>
      <c r="AN610" s="55"/>
    </row>
    <row r="611" spans="14:40" ht="12.75" customHeight="1">
      <c r="N611" s="57"/>
      <c r="O611" s="57"/>
      <c r="P611" s="57"/>
      <c r="Q611" s="57"/>
      <c r="R611" s="57"/>
      <c r="S611" s="57"/>
      <c r="T611" s="57"/>
      <c r="U611" s="57"/>
      <c r="V611" s="58"/>
      <c r="W611" s="58"/>
      <c r="X611" s="57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  <c r="AK611" s="58"/>
      <c r="AL611" s="58"/>
      <c r="AM611" s="55"/>
      <c r="AN611" s="55"/>
    </row>
    <row r="612" spans="14:40" ht="12.75" customHeight="1">
      <c r="N612" s="57"/>
      <c r="O612" s="57"/>
      <c r="P612" s="57"/>
      <c r="Q612" s="57"/>
      <c r="R612" s="57"/>
      <c r="S612" s="57"/>
      <c r="T612" s="57"/>
      <c r="U612" s="57"/>
      <c r="V612" s="58"/>
      <c r="W612" s="58"/>
      <c r="X612" s="57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  <c r="AK612" s="58"/>
      <c r="AL612" s="58"/>
      <c r="AM612" s="55"/>
      <c r="AN612" s="55"/>
    </row>
    <row r="613" spans="14:40" ht="12.75" customHeight="1">
      <c r="N613" s="57"/>
      <c r="O613" s="57"/>
      <c r="P613" s="57"/>
      <c r="Q613" s="57"/>
      <c r="R613" s="57"/>
      <c r="S613" s="57"/>
      <c r="T613" s="57"/>
      <c r="U613" s="57"/>
      <c r="V613" s="58"/>
      <c r="W613" s="58"/>
      <c r="X613" s="57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  <c r="AK613" s="58"/>
      <c r="AL613" s="58"/>
      <c r="AM613" s="55"/>
      <c r="AN613" s="55"/>
    </row>
    <row r="614" spans="14:40" ht="12.75" customHeight="1">
      <c r="N614" s="57"/>
      <c r="O614" s="57"/>
      <c r="P614" s="57"/>
      <c r="Q614" s="57"/>
      <c r="R614" s="57"/>
      <c r="S614" s="57"/>
      <c r="T614" s="57"/>
      <c r="U614" s="57"/>
      <c r="V614" s="58"/>
      <c r="W614" s="58"/>
      <c r="X614" s="57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  <c r="AK614" s="58"/>
      <c r="AL614" s="58"/>
      <c r="AM614" s="55"/>
      <c r="AN614" s="55"/>
    </row>
    <row r="615" spans="14:40" ht="12.75" customHeight="1">
      <c r="N615" s="57"/>
      <c r="O615" s="57"/>
      <c r="P615" s="57"/>
      <c r="Q615" s="57"/>
      <c r="R615" s="57"/>
      <c r="S615" s="57"/>
      <c r="T615" s="57"/>
      <c r="U615" s="57"/>
      <c r="V615" s="58"/>
      <c r="W615" s="58"/>
      <c r="X615" s="57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  <c r="AK615" s="58"/>
      <c r="AL615" s="58"/>
      <c r="AM615" s="55"/>
      <c r="AN615" s="55"/>
    </row>
    <row r="616" spans="14:40" ht="12.75" customHeight="1">
      <c r="N616" s="57"/>
      <c r="O616" s="57"/>
      <c r="P616" s="57"/>
      <c r="Q616" s="57"/>
      <c r="R616" s="57"/>
      <c r="S616" s="57"/>
      <c r="T616" s="57"/>
      <c r="U616" s="57"/>
      <c r="V616" s="58"/>
      <c r="W616" s="58"/>
      <c r="X616" s="57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  <c r="AK616" s="58"/>
      <c r="AL616" s="58"/>
      <c r="AM616" s="55"/>
      <c r="AN616" s="55"/>
    </row>
    <row r="617" spans="14:40" ht="12.75" customHeight="1">
      <c r="N617" s="57"/>
      <c r="O617" s="57"/>
      <c r="P617" s="57"/>
      <c r="Q617" s="57"/>
      <c r="R617" s="57"/>
      <c r="S617" s="57"/>
      <c r="T617" s="57"/>
      <c r="U617" s="57"/>
      <c r="V617" s="58"/>
      <c r="W617" s="58"/>
      <c r="X617" s="57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  <c r="AK617" s="58"/>
      <c r="AL617" s="58"/>
      <c r="AM617" s="55"/>
      <c r="AN617" s="55"/>
    </row>
    <row r="618" spans="14:40" ht="12.75" customHeight="1">
      <c r="N618" s="57"/>
      <c r="O618" s="57"/>
      <c r="P618" s="57"/>
      <c r="Q618" s="57"/>
      <c r="R618" s="57"/>
      <c r="S618" s="57"/>
      <c r="T618" s="57"/>
      <c r="U618" s="57"/>
      <c r="V618" s="58"/>
      <c r="W618" s="58"/>
      <c r="X618" s="57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  <c r="AK618" s="58"/>
      <c r="AL618" s="58"/>
      <c r="AM618" s="55"/>
      <c r="AN618" s="55"/>
    </row>
    <row r="619" spans="14:40" ht="12.75" customHeight="1">
      <c r="N619" s="57"/>
      <c r="O619" s="57"/>
      <c r="P619" s="57"/>
      <c r="Q619" s="57"/>
      <c r="R619" s="57"/>
      <c r="S619" s="57"/>
      <c r="T619" s="57"/>
      <c r="U619" s="57"/>
      <c r="V619" s="58"/>
      <c r="W619" s="58"/>
      <c r="X619" s="57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  <c r="AK619" s="58"/>
      <c r="AL619" s="58"/>
      <c r="AM619" s="55"/>
      <c r="AN619" s="55"/>
    </row>
    <row r="620" spans="14:40" ht="12.75" customHeight="1">
      <c r="N620" s="57"/>
      <c r="O620" s="57"/>
      <c r="P620" s="57"/>
      <c r="Q620" s="57"/>
      <c r="R620" s="57"/>
      <c r="S620" s="57"/>
      <c r="T620" s="57"/>
      <c r="U620" s="57"/>
      <c r="V620" s="58"/>
      <c r="W620" s="58"/>
      <c r="X620" s="57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  <c r="AK620" s="58"/>
      <c r="AL620" s="58"/>
      <c r="AM620" s="55"/>
      <c r="AN620" s="55"/>
    </row>
    <row r="621" spans="14:40" ht="12.75" customHeight="1">
      <c r="N621" s="57"/>
      <c r="O621" s="57"/>
      <c r="P621" s="57"/>
      <c r="Q621" s="57"/>
      <c r="R621" s="57"/>
      <c r="S621" s="57"/>
      <c r="T621" s="57"/>
      <c r="U621" s="57"/>
      <c r="V621" s="58"/>
      <c r="W621" s="58"/>
      <c r="X621" s="57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  <c r="AK621" s="58"/>
      <c r="AL621" s="58"/>
      <c r="AM621" s="55"/>
      <c r="AN621" s="55"/>
    </row>
    <row r="622" spans="14:40" ht="12.75" customHeight="1">
      <c r="N622" s="57"/>
      <c r="O622" s="57"/>
      <c r="P622" s="57"/>
      <c r="Q622" s="57"/>
      <c r="R622" s="57"/>
      <c r="S622" s="57"/>
      <c r="T622" s="57"/>
      <c r="U622" s="57"/>
      <c r="V622" s="58"/>
      <c r="W622" s="58"/>
      <c r="X622" s="57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  <c r="AK622" s="58"/>
      <c r="AL622" s="58"/>
      <c r="AM622" s="55"/>
      <c r="AN622" s="55"/>
    </row>
    <row r="623" spans="14:40" ht="12.75" customHeight="1">
      <c r="N623" s="57"/>
      <c r="O623" s="57"/>
      <c r="P623" s="57"/>
      <c r="Q623" s="57"/>
      <c r="R623" s="57"/>
      <c r="S623" s="57"/>
      <c r="T623" s="57"/>
      <c r="U623" s="57"/>
      <c r="V623" s="58"/>
      <c r="W623" s="58"/>
      <c r="X623" s="57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  <c r="AK623" s="58"/>
      <c r="AL623" s="58"/>
      <c r="AM623" s="55"/>
      <c r="AN623" s="55"/>
    </row>
    <row r="624" spans="14:40" ht="12.75" customHeight="1">
      <c r="N624" s="57"/>
      <c r="O624" s="57"/>
      <c r="P624" s="57"/>
      <c r="Q624" s="57"/>
      <c r="R624" s="57"/>
      <c r="S624" s="57"/>
      <c r="T624" s="57"/>
      <c r="U624" s="57"/>
      <c r="V624" s="58"/>
      <c r="W624" s="58"/>
      <c r="X624" s="57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  <c r="AK624" s="58"/>
      <c r="AL624" s="58"/>
      <c r="AM624" s="55"/>
      <c r="AN624" s="55"/>
    </row>
    <row r="625" spans="14:40" ht="12.75" customHeight="1">
      <c r="N625" s="57"/>
      <c r="O625" s="57"/>
      <c r="P625" s="57"/>
      <c r="Q625" s="57"/>
      <c r="R625" s="57"/>
      <c r="S625" s="57"/>
      <c r="T625" s="57"/>
      <c r="U625" s="57"/>
      <c r="V625" s="58"/>
      <c r="W625" s="58"/>
      <c r="X625" s="57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  <c r="AK625" s="58"/>
      <c r="AL625" s="58"/>
      <c r="AM625" s="55"/>
      <c r="AN625" s="55"/>
    </row>
    <row r="626" spans="14:40" ht="12.75" customHeight="1">
      <c r="N626" s="57"/>
      <c r="O626" s="57"/>
      <c r="P626" s="57"/>
      <c r="Q626" s="57"/>
      <c r="R626" s="57"/>
      <c r="S626" s="57"/>
      <c r="T626" s="57"/>
      <c r="U626" s="57"/>
      <c r="V626" s="58"/>
      <c r="W626" s="58"/>
      <c r="X626" s="57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  <c r="AK626" s="58"/>
      <c r="AL626" s="58"/>
      <c r="AM626" s="55"/>
      <c r="AN626" s="55"/>
    </row>
    <row r="627" spans="14:40" ht="12.75" customHeight="1">
      <c r="N627" s="57"/>
      <c r="O627" s="57"/>
      <c r="P627" s="57"/>
      <c r="Q627" s="57"/>
      <c r="R627" s="57"/>
      <c r="S627" s="57"/>
      <c r="T627" s="57"/>
      <c r="U627" s="57"/>
      <c r="V627" s="58"/>
      <c r="W627" s="58"/>
      <c r="X627" s="57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  <c r="AK627" s="58"/>
      <c r="AL627" s="58"/>
      <c r="AM627" s="55"/>
      <c r="AN627" s="55"/>
    </row>
    <row r="628" spans="14:40" ht="12.75" customHeight="1">
      <c r="N628" s="57"/>
      <c r="O628" s="57"/>
      <c r="P628" s="57"/>
      <c r="Q628" s="57"/>
      <c r="R628" s="57"/>
      <c r="S628" s="57"/>
      <c r="T628" s="57"/>
      <c r="U628" s="57"/>
      <c r="V628" s="58"/>
      <c r="W628" s="58"/>
      <c r="X628" s="57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  <c r="AK628" s="58"/>
      <c r="AL628" s="58"/>
      <c r="AM628" s="55"/>
      <c r="AN628" s="55"/>
    </row>
    <row r="629" spans="14:40" ht="12.75" customHeight="1">
      <c r="N629" s="57"/>
      <c r="O629" s="57"/>
      <c r="P629" s="57"/>
      <c r="Q629" s="57"/>
      <c r="R629" s="57"/>
      <c r="S629" s="57"/>
      <c r="T629" s="57"/>
      <c r="U629" s="57"/>
      <c r="V629" s="58"/>
      <c r="W629" s="58"/>
      <c r="X629" s="57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  <c r="AK629" s="58"/>
      <c r="AL629" s="58"/>
      <c r="AM629" s="55"/>
      <c r="AN629" s="55"/>
    </row>
    <row r="630" spans="14:40" ht="12.75" customHeight="1">
      <c r="N630" s="57"/>
      <c r="O630" s="57"/>
      <c r="P630" s="57"/>
      <c r="Q630" s="57"/>
      <c r="R630" s="57"/>
      <c r="S630" s="57"/>
      <c r="T630" s="57"/>
      <c r="U630" s="57"/>
      <c r="V630" s="58"/>
      <c r="W630" s="58"/>
      <c r="X630" s="57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  <c r="AK630" s="58"/>
      <c r="AL630" s="58"/>
      <c r="AM630" s="55"/>
      <c r="AN630" s="55"/>
    </row>
    <row r="631" spans="14:40" ht="12.75" customHeight="1">
      <c r="N631" s="57"/>
      <c r="O631" s="57"/>
      <c r="P631" s="57"/>
      <c r="Q631" s="57"/>
      <c r="R631" s="57"/>
      <c r="S631" s="57"/>
      <c r="T631" s="57"/>
      <c r="U631" s="57"/>
      <c r="V631" s="58"/>
      <c r="W631" s="58"/>
      <c r="X631" s="57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  <c r="AK631" s="58"/>
      <c r="AL631" s="58"/>
      <c r="AM631" s="55"/>
      <c r="AN631" s="55"/>
    </row>
    <row r="632" spans="14:40" ht="12.75" customHeight="1">
      <c r="N632" s="57"/>
      <c r="O632" s="57"/>
      <c r="P632" s="57"/>
      <c r="Q632" s="57"/>
      <c r="R632" s="57"/>
      <c r="S632" s="57"/>
      <c r="T632" s="57"/>
      <c r="U632" s="57"/>
      <c r="V632" s="58"/>
      <c r="W632" s="58"/>
      <c r="X632" s="57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  <c r="AK632" s="58"/>
      <c r="AL632" s="58"/>
      <c r="AM632" s="55"/>
      <c r="AN632" s="55"/>
    </row>
    <row r="633" spans="14:40" ht="12.75" customHeight="1">
      <c r="N633" s="57"/>
      <c r="O633" s="57"/>
      <c r="P633" s="57"/>
      <c r="Q633" s="57"/>
      <c r="R633" s="57"/>
      <c r="S633" s="57"/>
      <c r="T633" s="57"/>
      <c r="U633" s="57"/>
      <c r="V633" s="58"/>
      <c r="W633" s="58"/>
      <c r="X633" s="57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  <c r="AK633" s="58"/>
      <c r="AL633" s="58"/>
      <c r="AM633" s="55"/>
      <c r="AN633" s="55"/>
    </row>
    <row r="634" spans="14:40" ht="12.75" customHeight="1">
      <c r="N634" s="57"/>
      <c r="O634" s="57"/>
      <c r="P634" s="57"/>
      <c r="Q634" s="57"/>
      <c r="R634" s="57"/>
      <c r="S634" s="57"/>
      <c r="T634" s="57"/>
      <c r="U634" s="57"/>
      <c r="V634" s="58"/>
      <c r="W634" s="58"/>
      <c r="X634" s="57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  <c r="AK634" s="58"/>
      <c r="AL634" s="58"/>
      <c r="AM634" s="55"/>
      <c r="AN634" s="55"/>
    </row>
    <row r="635" spans="14:40" ht="12.75" customHeight="1">
      <c r="N635" s="57"/>
      <c r="O635" s="57"/>
      <c r="P635" s="57"/>
      <c r="Q635" s="57"/>
      <c r="R635" s="57"/>
      <c r="S635" s="57"/>
      <c r="T635" s="57"/>
      <c r="U635" s="57"/>
      <c r="V635" s="58"/>
      <c r="W635" s="58"/>
      <c r="X635" s="57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  <c r="AK635" s="58"/>
      <c r="AL635" s="58"/>
      <c r="AM635" s="55"/>
      <c r="AN635" s="55"/>
    </row>
    <row r="636" spans="14:40" ht="12.75" customHeight="1">
      <c r="N636" s="57"/>
      <c r="O636" s="57"/>
      <c r="P636" s="57"/>
      <c r="Q636" s="57"/>
      <c r="R636" s="57"/>
      <c r="S636" s="57"/>
      <c r="T636" s="57"/>
      <c r="U636" s="57"/>
      <c r="V636" s="58"/>
      <c r="W636" s="58"/>
      <c r="X636" s="57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  <c r="AK636" s="58"/>
      <c r="AL636" s="58"/>
      <c r="AM636" s="55"/>
      <c r="AN636" s="55"/>
    </row>
    <row r="637" spans="14:40" ht="12.75" customHeight="1">
      <c r="N637" s="57"/>
      <c r="O637" s="57"/>
      <c r="P637" s="57"/>
      <c r="Q637" s="57"/>
      <c r="R637" s="57"/>
      <c r="S637" s="57"/>
      <c r="T637" s="57"/>
      <c r="U637" s="57"/>
      <c r="V637" s="58"/>
      <c r="W637" s="58"/>
      <c r="X637" s="57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  <c r="AK637" s="58"/>
      <c r="AL637" s="58"/>
      <c r="AM637" s="55"/>
      <c r="AN637" s="55"/>
    </row>
    <row r="638" spans="14:40" ht="12.75" customHeight="1">
      <c r="N638" s="57"/>
      <c r="O638" s="57"/>
      <c r="P638" s="57"/>
      <c r="Q638" s="57"/>
      <c r="R638" s="57"/>
      <c r="S638" s="57"/>
      <c r="T638" s="57"/>
      <c r="U638" s="57"/>
      <c r="V638" s="58"/>
      <c r="W638" s="58"/>
      <c r="X638" s="57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  <c r="AK638" s="58"/>
      <c r="AL638" s="58"/>
      <c r="AM638" s="55"/>
      <c r="AN638" s="55"/>
    </row>
    <row r="639" spans="14:40" ht="12.75" customHeight="1">
      <c r="N639" s="57"/>
      <c r="O639" s="57"/>
      <c r="P639" s="57"/>
      <c r="Q639" s="57"/>
      <c r="R639" s="57"/>
      <c r="S639" s="57"/>
      <c r="T639" s="57"/>
      <c r="U639" s="57"/>
      <c r="V639" s="58"/>
      <c r="W639" s="58"/>
      <c r="X639" s="57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  <c r="AK639" s="58"/>
      <c r="AL639" s="58"/>
      <c r="AM639" s="55"/>
      <c r="AN639" s="55"/>
    </row>
    <row r="640" spans="14:40" ht="12.75" customHeight="1">
      <c r="N640" s="57"/>
      <c r="O640" s="57"/>
      <c r="P640" s="57"/>
      <c r="Q640" s="57"/>
      <c r="R640" s="57"/>
      <c r="S640" s="57"/>
      <c r="T640" s="57"/>
      <c r="U640" s="57"/>
      <c r="V640" s="58"/>
      <c r="W640" s="58"/>
      <c r="X640" s="57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  <c r="AK640" s="58"/>
      <c r="AL640" s="58"/>
      <c r="AM640" s="55"/>
      <c r="AN640" s="55"/>
    </row>
    <row r="641" spans="14:40" ht="12.75" customHeight="1">
      <c r="N641" s="57"/>
      <c r="O641" s="57"/>
      <c r="P641" s="57"/>
      <c r="Q641" s="57"/>
      <c r="R641" s="57"/>
      <c r="S641" s="57"/>
      <c r="T641" s="57"/>
      <c r="U641" s="57"/>
      <c r="V641" s="58"/>
      <c r="W641" s="58"/>
      <c r="X641" s="57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  <c r="AK641" s="58"/>
      <c r="AL641" s="58"/>
      <c r="AM641" s="55"/>
      <c r="AN641" s="55"/>
    </row>
    <row r="642" spans="14:40" ht="12.75" customHeight="1">
      <c r="N642" s="57"/>
      <c r="O642" s="57"/>
      <c r="P642" s="57"/>
      <c r="Q642" s="57"/>
      <c r="R642" s="57"/>
      <c r="S642" s="57"/>
      <c r="T642" s="57"/>
      <c r="U642" s="57"/>
      <c r="V642" s="58"/>
      <c r="W642" s="58"/>
      <c r="X642" s="57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  <c r="AK642" s="58"/>
      <c r="AL642" s="58"/>
      <c r="AM642" s="55"/>
      <c r="AN642" s="55"/>
    </row>
    <row r="643" spans="14:40" ht="12.75" customHeight="1">
      <c r="N643" s="57"/>
      <c r="O643" s="57"/>
      <c r="P643" s="57"/>
      <c r="Q643" s="57"/>
      <c r="R643" s="57"/>
      <c r="S643" s="57"/>
      <c r="T643" s="57"/>
      <c r="U643" s="57"/>
      <c r="V643" s="58"/>
      <c r="W643" s="58"/>
      <c r="X643" s="57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  <c r="AK643" s="58"/>
      <c r="AL643" s="58"/>
      <c r="AM643" s="55"/>
      <c r="AN643" s="55"/>
    </row>
    <row r="644" spans="14:40" ht="12.75" customHeight="1">
      <c r="N644" s="57"/>
      <c r="O644" s="57"/>
      <c r="P644" s="57"/>
      <c r="Q644" s="57"/>
      <c r="R644" s="57"/>
      <c r="S644" s="57"/>
      <c r="T644" s="57"/>
      <c r="U644" s="57"/>
      <c r="V644" s="58"/>
      <c r="W644" s="58"/>
      <c r="X644" s="57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  <c r="AK644" s="58"/>
      <c r="AL644" s="58"/>
      <c r="AM644" s="55"/>
      <c r="AN644" s="55"/>
    </row>
    <row r="645" spans="14:40" ht="12.75" customHeight="1">
      <c r="N645" s="57"/>
      <c r="O645" s="57"/>
      <c r="P645" s="57"/>
      <c r="Q645" s="57"/>
      <c r="R645" s="57"/>
      <c r="S645" s="57"/>
      <c r="T645" s="57"/>
      <c r="U645" s="57"/>
      <c r="V645" s="58"/>
      <c r="W645" s="58"/>
      <c r="X645" s="57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  <c r="AK645" s="58"/>
      <c r="AL645" s="58"/>
      <c r="AM645" s="55"/>
      <c r="AN645" s="55"/>
    </row>
    <row r="646" spans="14:40" ht="12.75" customHeight="1">
      <c r="N646" s="57"/>
      <c r="O646" s="57"/>
      <c r="P646" s="57"/>
      <c r="Q646" s="57"/>
      <c r="R646" s="57"/>
      <c r="S646" s="57"/>
      <c r="T646" s="57"/>
      <c r="U646" s="57"/>
      <c r="V646" s="58"/>
      <c r="W646" s="58"/>
      <c r="X646" s="57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  <c r="AK646" s="58"/>
      <c r="AL646" s="58"/>
      <c r="AM646" s="55"/>
      <c r="AN646" s="55"/>
    </row>
    <row r="647" spans="14:40" ht="12.75" customHeight="1">
      <c r="N647" s="57"/>
      <c r="O647" s="57"/>
      <c r="P647" s="57"/>
      <c r="Q647" s="57"/>
      <c r="R647" s="57"/>
      <c r="S647" s="57"/>
      <c r="T647" s="57"/>
      <c r="U647" s="57"/>
      <c r="V647" s="58"/>
      <c r="W647" s="58"/>
      <c r="X647" s="57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  <c r="AK647" s="58"/>
      <c r="AL647" s="58"/>
      <c r="AM647" s="55"/>
      <c r="AN647" s="55"/>
    </row>
    <row r="648" spans="14:40" ht="12.75" customHeight="1">
      <c r="N648" s="57"/>
      <c r="O648" s="57"/>
      <c r="P648" s="57"/>
      <c r="Q648" s="57"/>
      <c r="R648" s="57"/>
      <c r="S648" s="57"/>
      <c r="T648" s="57"/>
      <c r="U648" s="57"/>
      <c r="V648" s="58"/>
      <c r="W648" s="58"/>
      <c r="X648" s="57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  <c r="AK648" s="58"/>
      <c r="AL648" s="58"/>
      <c r="AM648" s="55"/>
      <c r="AN648" s="55"/>
    </row>
    <row r="649" spans="14:40" ht="12.75" customHeight="1">
      <c r="N649" s="57"/>
      <c r="O649" s="57"/>
      <c r="P649" s="57"/>
      <c r="Q649" s="57"/>
      <c r="R649" s="57"/>
      <c r="S649" s="57"/>
      <c r="T649" s="57"/>
      <c r="U649" s="57"/>
      <c r="V649" s="58"/>
      <c r="W649" s="58"/>
      <c r="X649" s="57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  <c r="AK649" s="58"/>
      <c r="AL649" s="58"/>
      <c r="AM649" s="55"/>
      <c r="AN649" s="55"/>
    </row>
    <row r="650" spans="14:40" ht="12.75" customHeight="1">
      <c r="N650" s="57"/>
      <c r="O650" s="57"/>
      <c r="P650" s="57"/>
      <c r="Q650" s="57"/>
      <c r="R650" s="57"/>
      <c r="S650" s="57"/>
      <c r="T650" s="57"/>
      <c r="U650" s="57"/>
      <c r="V650" s="58"/>
      <c r="W650" s="58"/>
      <c r="X650" s="57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  <c r="AK650" s="58"/>
      <c r="AL650" s="58"/>
      <c r="AM650" s="55"/>
      <c r="AN650" s="55"/>
    </row>
    <row r="651" spans="14:40" ht="12.75" customHeight="1">
      <c r="N651" s="57"/>
      <c r="O651" s="57"/>
      <c r="P651" s="57"/>
      <c r="Q651" s="57"/>
      <c r="R651" s="57"/>
      <c r="S651" s="57"/>
      <c r="T651" s="57"/>
      <c r="U651" s="57"/>
      <c r="V651" s="58"/>
      <c r="W651" s="58"/>
      <c r="X651" s="57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  <c r="AK651" s="58"/>
      <c r="AL651" s="58"/>
      <c r="AM651" s="55"/>
      <c r="AN651" s="55"/>
    </row>
    <row r="652" spans="14:40" ht="12.75" customHeight="1">
      <c r="N652" s="57"/>
      <c r="O652" s="57"/>
      <c r="P652" s="57"/>
      <c r="Q652" s="57"/>
      <c r="R652" s="57"/>
      <c r="S652" s="57"/>
      <c r="T652" s="57"/>
      <c r="U652" s="57"/>
      <c r="V652" s="58"/>
      <c r="W652" s="58"/>
      <c r="X652" s="57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  <c r="AK652" s="58"/>
      <c r="AL652" s="58"/>
      <c r="AM652" s="55"/>
      <c r="AN652" s="55"/>
    </row>
    <row r="653" spans="14:40" ht="12.75" customHeight="1">
      <c r="N653" s="57"/>
      <c r="O653" s="57"/>
      <c r="P653" s="57"/>
      <c r="Q653" s="57"/>
      <c r="R653" s="57"/>
      <c r="S653" s="57"/>
      <c r="T653" s="57"/>
      <c r="U653" s="57"/>
      <c r="V653" s="58"/>
      <c r="W653" s="58"/>
      <c r="X653" s="57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  <c r="AK653" s="58"/>
      <c r="AL653" s="58"/>
      <c r="AM653" s="55"/>
      <c r="AN653" s="55"/>
    </row>
    <row r="654" spans="14:40" ht="12.75" customHeight="1">
      <c r="N654" s="57"/>
      <c r="O654" s="57"/>
      <c r="P654" s="57"/>
      <c r="Q654" s="57"/>
      <c r="R654" s="57"/>
      <c r="S654" s="57"/>
      <c r="T654" s="57"/>
      <c r="U654" s="57"/>
      <c r="V654" s="58"/>
      <c r="W654" s="58"/>
      <c r="X654" s="57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  <c r="AK654" s="58"/>
      <c r="AL654" s="58"/>
      <c r="AM654" s="55"/>
      <c r="AN654" s="55"/>
    </row>
    <row r="655" spans="14:40" ht="12.75" customHeight="1">
      <c r="N655" s="57"/>
      <c r="O655" s="57"/>
      <c r="P655" s="57"/>
      <c r="Q655" s="57"/>
      <c r="R655" s="57"/>
      <c r="S655" s="57"/>
      <c r="T655" s="57"/>
      <c r="U655" s="57"/>
      <c r="V655" s="58"/>
      <c r="W655" s="58"/>
      <c r="X655" s="57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  <c r="AK655" s="58"/>
      <c r="AL655" s="58"/>
      <c r="AM655" s="55"/>
      <c r="AN655" s="55"/>
    </row>
    <row r="656" spans="14:40" ht="12.75" customHeight="1">
      <c r="N656" s="57"/>
      <c r="O656" s="57"/>
      <c r="P656" s="57"/>
      <c r="Q656" s="57"/>
      <c r="R656" s="57"/>
      <c r="S656" s="57"/>
      <c r="T656" s="57"/>
      <c r="U656" s="57"/>
      <c r="V656" s="58"/>
      <c r="W656" s="58"/>
      <c r="X656" s="57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  <c r="AK656" s="58"/>
      <c r="AL656" s="58"/>
      <c r="AM656" s="55"/>
      <c r="AN656" s="55"/>
    </row>
    <row r="657" spans="14:40" ht="12.75" customHeight="1">
      <c r="N657" s="57"/>
      <c r="O657" s="57"/>
      <c r="P657" s="57"/>
      <c r="Q657" s="57"/>
      <c r="R657" s="57"/>
      <c r="S657" s="57"/>
      <c r="T657" s="57"/>
      <c r="U657" s="57"/>
      <c r="V657" s="58"/>
      <c r="W657" s="58"/>
      <c r="X657" s="57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  <c r="AK657" s="58"/>
      <c r="AL657" s="58"/>
      <c r="AM657" s="55"/>
      <c r="AN657" s="55"/>
    </row>
    <row r="658" spans="14:40" ht="12.75" customHeight="1">
      <c r="N658" s="57"/>
      <c r="O658" s="57"/>
      <c r="P658" s="57"/>
      <c r="Q658" s="57"/>
      <c r="R658" s="57"/>
      <c r="S658" s="57"/>
      <c r="T658" s="57"/>
      <c r="U658" s="57"/>
      <c r="V658" s="58"/>
      <c r="W658" s="58"/>
      <c r="X658" s="57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  <c r="AK658" s="58"/>
      <c r="AL658" s="58"/>
      <c r="AM658" s="55"/>
      <c r="AN658" s="55"/>
    </row>
    <row r="659" spans="14:40" ht="12.75" customHeight="1">
      <c r="N659" s="57"/>
      <c r="O659" s="57"/>
      <c r="P659" s="57"/>
      <c r="Q659" s="57"/>
      <c r="R659" s="57"/>
      <c r="S659" s="57"/>
      <c r="T659" s="57"/>
      <c r="U659" s="57"/>
      <c r="V659" s="58"/>
      <c r="W659" s="58"/>
      <c r="X659" s="57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  <c r="AK659" s="58"/>
      <c r="AL659" s="58"/>
      <c r="AM659" s="55"/>
      <c r="AN659" s="55"/>
    </row>
    <row r="660" spans="14:40" ht="12.75" customHeight="1">
      <c r="N660" s="57"/>
      <c r="O660" s="57"/>
      <c r="P660" s="57"/>
      <c r="Q660" s="57"/>
      <c r="R660" s="57"/>
      <c r="S660" s="57"/>
      <c r="T660" s="57"/>
      <c r="U660" s="57"/>
      <c r="V660" s="58"/>
      <c r="W660" s="58"/>
      <c r="X660" s="57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  <c r="AK660" s="58"/>
      <c r="AL660" s="58"/>
      <c r="AM660" s="55"/>
      <c r="AN660" s="55"/>
    </row>
    <row r="661" spans="14:40" ht="12.75" customHeight="1">
      <c r="N661" s="57"/>
      <c r="O661" s="57"/>
      <c r="P661" s="57"/>
      <c r="Q661" s="57"/>
      <c r="R661" s="57"/>
      <c r="S661" s="57"/>
      <c r="T661" s="57"/>
      <c r="U661" s="57"/>
      <c r="V661" s="58"/>
      <c r="W661" s="58"/>
      <c r="X661" s="57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  <c r="AK661" s="58"/>
      <c r="AL661" s="58"/>
      <c r="AM661" s="55"/>
      <c r="AN661" s="55"/>
    </row>
    <row r="662" spans="14:40" ht="12.75" customHeight="1">
      <c r="N662" s="57"/>
      <c r="O662" s="57"/>
      <c r="P662" s="57"/>
      <c r="Q662" s="57"/>
      <c r="R662" s="57"/>
      <c r="S662" s="57"/>
      <c r="T662" s="57"/>
      <c r="U662" s="57"/>
      <c r="V662" s="58"/>
      <c r="W662" s="58"/>
      <c r="X662" s="57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  <c r="AK662" s="58"/>
      <c r="AL662" s="58"/>
      <c r="AM662" s="55"/>
      <c r="AN662" s="55"/>
    </row>
    <row r="663" spans="14:40" ht="12.75" customHeight="1">
      <c r="N663" s="57"/>
      <c r="O663" s="57"/>
      <c r="P663" s="57"/>
      <c r="Q663" s="57"/>
      <c r="R663" s="57"/>
      <c r="S663" s="57"/>
      <c r="T663" s="57"/>
      <c r="U663" s="57"/>
      <c r="V663" s="58"/>
      <c r="W663" s="58"/>
      <c r="X663" s="57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  <c r="AK663" s="58"/>
      <c r="AL663" s="58"/>
      <c r="AM663" s="55"/>
      <c r="AN663" s="55"/>
    </row>
    <row r="664" spans="14:40" ht="12.75" customHeight="1">
      <c r="N664" s="57"/>
      <c r="O664" s="57"/>
      <c r="P664" s="57"/>
      <c r="Q664" s="57"/>
      <c r="R664" s="57"/>
      <c r="S664" s="57"/>
      <c r="T664" s="57"/>
      <c r="U664" s="57"/>
      <c r="V664" s="58"/>
      <c r="W664" s="58"/>
      <c r="X664" s="57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  <c r="AK664" s="58"/>
      <c r="AL664" s="58"/>
      <c r="AM664" s="55"/>
      <c r="AN664" s="55"/>
    </row>
    <row r="665" spans="14:40" ht="12.75" customHeight="1">
      <c r="N665" s="57"/>
      <c r="O665" s="57"/>
      <c r="P665" s="57"/>
      <c r="Q665" s="57"/>
      <c r="R665" s="57"/>
      <c r="S665" s="57"/>
      <c r="T665" s="57"/>
      <c r="U665" s="57"/>
      <c r="V665" s="58"/>
      <c r="W665" s="58"/>
      <c r="X665" s="57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  <c r="AK665" s="58"/>
      <c r="AL665" s="58"/>
      <c r="AM665" s="55"/>
      <c r="AN665" s="55"/>
    </row>
    <row r="666" spans="14:40" ht="12.75" customHeight="1">
      <c r="N666" s="57"/>
      <c r="O666" s="57"/>
      <c r="P666" s="57"/>
      <c r="Q666" s="57"/>
      <c r="R666" s="57"/>
      <c r="S666" s="57"/>
      <c r="T666" s="57"/>
      <c r="U666" s="57"/>
      <c r="V666" s="58"/>
      <c r="W666" s="58"/>
      <c r="X666" s="57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  <c r="AK666" s="58"/>
      <c r="AL666" s="58"/>
      <c r="AM666" s="55"/>
      <c r="AN666" s="55"/>
    </row>
    <row r="667" spans="14:40" ht="12.75" customHeight="1">
      <c r="N667" s="57"/>
      <c r="O667" s="57"/>
      <c r="P667" s="57"/>
      <c r="Q667" s="57"/>
      <c r="R667" s="57"/>
      <c r="S667" s="57"/>
      <c r="T667" s="57"/>
      <c r="U667" s="57"/>
      <c r="V667" s="58"/>
      <c r="W667" s="58"/>
      <c r="X667" s="57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  <c r="AK667" s="58"/>
      <c r="AL667" s="58"/>
      <c r="AM667" s="55"/>
      <c r="AN667" s="55"/>
    </row>
    <row r="668" spans="14:40" ht="12.75" customHeight="1">
      <c r="N668" s="57"/>
      <c r="O668" s="57"/>
      <c r="P668" s="57"/>
      <c r="Q668" s="57"/>
      <c r="R668" s="57"/>
      <c r="S668" s="57"/>
      <c r="T668" s="57"/>
      <c r="U668" s="57"/>
      <c r="V668" s="58"/>
      <c r="W668" s="58"/>
      <c r="X668" s="57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  <c r="AK668" s="58"/>
      <c r="AL668" s="58"/>
      <c r="AM668" s="55"/>
      <c r="AN668" s="55"/>
    </row>
    <row r="669" spans="14:40" ht="12.75" customHeight="1">
      <c r="N669" s="57"/>
      <c r="O669" s="57"/>
      <c r="P669" s="57"/>
      <c r="Q669" s="57"/>
      <c r="R669" s="57"/>
      <c r="S669" s="57"/>
      <c r="T669" s="57"/>
      <c r="U669" s="57"/>
      <c r="V669" s="58"/>
      <c r="W669" s="58"/>
      <c r="X669" s="57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  <c r="AK669" s="58"/>
      <c r="AL669" s="58"/>
      <c r="AM669" s="55"/>
      <c r="AN669" s="55"/>
    </row>
    <row r="670" spans="14:40" ht="12.75" customHeight="1">
      <c r="N670" s="57"/>
      <c r="O670" s="57"/>
      <c r="P670" s="57"/>
      <c r="Q670" s="57"/>
      <c r="R670" s="57"/>
      <c r="S670" s="57"/>
      <c r="T670" s="57"/>
      <c r="U670" s="57"/>
      <c r="V670" s="58"/>
      <c r="W670" s="58"/>
      <c r="X670" s="57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  <c r="AK670" s="58"/>
      <c r="AL670" s="58"/>
      <c r="AM670" s="55"/>
      <c r="AN670" s="55"/>
    </row>
    <row r="671" spans="14:40" ht="12.75" customHeight="1">
      <c r="N671" s="57"/>
      <c r="O671" s="57"/>
      <c r="P671" s="57"/>
      <c r="Q671" s="57"/>
      <c r="R671" s="57"/>
      <c r="S671" s="57"/>
      <c r="T671" s="57"/>
      <c r="U671" s="57"/>
      <c r="V671" s="58"/>
      <c r="W671" s="58"/>
      <c r="X671" s="57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  <c r="AK671" s="58"/>
      <c r="AL671" s="58"/>
      <c r="AM671" s="55"/>
      <c r="AN671" s="55"/>
    </row>
    <row r="672" spans="14:40" ht="12.75" customHeight="1">
      <c r="N672" s="57"/>
      <c r="O672" s="57"/>
      <c r="P672" s="57"/>
      <c r="Q672" s="57"/>
      <c r="R672" s="57"/>
      <c r="S672" s="57"/>
      <c r="T672" s="57"/>
      <c r="U672" s="57"/>
      <c r="V672" s="58"/>
      <c r="W672" s="58"/>
      <c r="X672" s="57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  <c r="AK672" s="58"/>
      <c r="AL672" s="58"/>
      <c r="AM672" s="55"/>
      <c r="AN672" s="55"/>
    </row>
    <row r="673" spans="14:40" ht="12.75" customHeight="1">
      <c r="N673" s="57"/>
      <c r="O673" s="57"/>
      <c r="P673" s="57"/>
      <c r="Q673" s="57"/>
      <c r="R673" s="57"/>
      <c r="S673" s="57"/>
      <c r="T673" s="57"/>
      <c r="U673" s="57"/>
      <c r="V673" s="58"/>
      <c r="W673" s="58"/>
      <c r="X673" s="57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  <c r="AK673" s="58"/>
      <c r="AL673" s="58"/>
      <c r="AM673" s="55"/>
      <c r="AN673" s="55"/>
    </row>
    <row r="674" spans="14:40" ht="12.75" customHeight="1">
      <c r="N674" s="57"/>
      <c r="O674" s="57"/>
      <c r="P674" s="57"/>
      <c r="Q674" s="57"/>
      <c r="R674" s="57"/>
      <c r="S674" s="57"/>
      <c r="T674" s="57"/>
      <c r="U674" s="57"/>
      <c r="V674" s="58"/>
      <c r="W674" s="58"/>
      <c r="X674" s="57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  <c r="AK674" s="58"/>
      <c r="AL674" s="58"/>
      <c r="AM674" s="55"/>
      <c r="AN674" s="55"/>
    </row>
    <row r="675" spans="14:40" ht="12.75" customHeight="1">
      <c r="N675" s="57"/>
      <c r="O675" s="57"/>
      <c r="P675" s="57"/>
      <c r="Q675" s="57"/>
      <c r="R675" s="57"/>
      <c r="S675" s="57"/>
      <c r="T675" s="57"/>
      <c r="U675" s="57"/>
      <c r="V675" s="58"/>
      <c r="W675" s="58"/>
      <c r="X675" s="57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  <c r="AK675" s="58"/>
      <c r="AL675" s="58"/>
      <c r="AM675" s="55"/>
      <c r="AN675" s="55"/>
    </row>
    <row r="676" spans="14:40" ht="12.75" customHeight="1">
      <c r="N676" s="57"/>
      <c r="O676" s="57"/>
      <c r="P676" s="57"/>
      <c r="Q676" s="57"/>
      <c r="R676" s="57"/>
      <c r="S676" s="57"/>
      <c r="T676" s="57"/>
      <c r="U676" s="57"/>
      <c r="V676" s="58"/>
      <c r="W676" s="58"/>
      <c r="X676" s="57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  <c r="AK676" s="58"/>
      <c r="AL676" s="58"/>
      <c r="AM676" s="55"/>
      <c r="AN676" s="55"/>
    </row>
    <row r="677" spans="14:40" ht="12.75" customHeight="1">
      <c r="N677" s="57"/>
      <c r="O677" s="57"/>
      <c r="P677" s="57"/>
      <c r="Q677" s="57"/>
      <c r="R677" s="57"/>
      <c r="S677" s="57"/>
      <c r="T677" s="57"/>
      <c r="U677" s="57"/>
      <c r="V677" s="58"/>
      <c r="W677" s="58"/>
      <c r="X677" s="57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  <c r="AK677" s="58"/>
      <c r="AL677" s="58"/>
      <c r="AM677" s="55"/>
      <c r="AN677" s="55"/>
    </row>
    <row r="678" spans="14:40" ht="12.75" customHeight="1">
      <c r="N678" s="57"/>
      <c r="O678" s="57"/>
      <c r="P678" s="57"/>
      <c r="Q678" s="57"/>
      <c r="R678" s="57"/>
      <c r="S678" s="57"/>
      <c r="T678" s="57"/>
      <c r="U678" s="57"/>
      <c r="V678" s="58"/>
      <c r="W678" s="58"/>
      <c r="X678" s="57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  <c r="AK678" s="58"/>
      <c r="AL678" s="58"/>
      <c r="AM678" s="55"/>
      <c r="AN678" s="55"/>
    </row>
    <row r="679" spans="14:40" ht="12.75" customHeight="1">
      <c r="N679" s="57"/>
      <c r="O679" s="57"/>
      <c r="P679" s="57"/>
      <c r="Q679" s="57"/>
      <c r="R679" s="57"/>
      <c r="S679" s="57"/>
      <c r="T679" s="57"/>
      <c r="U679" s="57"/>
      <c r="V679" s="58"/>
      <c r="W679" s="58"/>
      <c r="X679" s="57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  <c r="AK679" s="58"/>
      <c r="AL679" s="58"/>
      <c r="AM679" s="55"/>
      <c r="AN679" s="55"/>
    </row>
    <row r="680" spans="14:40" ht="12.75" customHeight="1">
      <c r="N680" s="57"/>
      <c r="O680" s="57"/>
      <c r="P680" s="57"/>
      <c r="Q680" s="57"/>
      <c r="R680" s="57"/>
      <c r="S680" s="57"/>
      <c r="T680" s="57"/>
      <c r="U680" s="57"/>
      <c r="V680" s="58"/>
      <c r="W680" s="58"/>
      <c r="X680" s="57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  <c r="AK680" s="58"/>
      <c r="AL680" s="58"/>
      <c r="AM680" s="55"/>
      <c r="AN680" s="55"/>
    </row>
    <row r="681" spans="14:40" ht="12.75" customHeight="1">
      <c r="N681" s="57"/>
      <c r="O681" s="57"/>
      <c r="P681" s="57"/>
      <c r="Q681" s="57"/>
      <c r="R681" s="57"/>
      <c r="S681" s="57"/>
      <c r="T681" s="57"/>
      <c r="U681" s="57"/>
      <c r="V681" s="58"/>
      <c r="W681" s="58"/>
      <c r="X681" s="57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  <c r="AK681" s="58"/>
      <c r="AL681" s="58"/>
      <c r="AM681" s="55"/>
      <c r="AN681" s="55"/>
    </row>
    <row r="682" spans="14:40" ht="12.75" customHeight="1">
      <c r="N682" s="57"/>
      <c r="O682" s="57"/>
      <c r="P682" s="57"/>
      <c r="Q682" s="57"/>
      <c r="R682" s="57"/>
      <c r="S682" s="57"/>
      <c r="T682" s="57"/>
      <c r="U682" s="57"/>
      <c r="V682" s="58"/>
      <c r="W682" s="58"/>
      <c r="X682" s="57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  <c r="AK682" s="58"/>
      <c r="AL682" s="58"/>
      <c r="AM682" s="55"/>
      <c r="AN682" s="55"/>
    </row>
    <row r="683" spans="14:40" ht="12.75" customHeight="1">
      <c r="N683" s="57"/>
      <c r="O683" s="57"/>
      <c r="P683" s="57"/>
      <c r="Q683" s="57"/>
      <c r="R683" s="57"/>
      <c r="S683" s="57"/>
      <c r="T683" s="57"/>
      <c r="U683" s="57"/>
      <c r="V683" s="58"/>
      <c r="W683" s="58"/>
      <c r="X683" s="57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  <c r="AK683" s="58"/>
      <c r="AL683" s="58"/>
      <c r="AM683" s="55"/>
      <c r="AN683" s="55"/>
    </row>
    <row r="684" spans="14:40" ht="12.75" customHeight="1">
      <c r="N684" s="57"/>
      <c r="O684" s="57"/>
      <c r="P684" s="57"/>
      <c r="Q684" s="57"/>
      <c r="R684" s="57"/>
      <c r="S684" s="57"/>
      <c r="T684" s="57"/>
      <c r="U684" s="57"/>
      <c r="V684" s="58"/>
      <c r="W684" s="58"/>
      <c r="X684" s="57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  <c r="AK684" s="58"/>
      <c r="AL684" s="58"/>
      <c r="AM684" s="55"/>
      <c r="AN684" s="55"/>
    </row>
    <row r="685" spans="14:40" ht="12.75" customHeight="1">
      <c r="N685" s="57"/>
      <c r="O685" s="57"/>
      <c r="P685" s="57"/>
      <c r="Q685" s="57"/>
      <c r="R685" s="57"/>
      <c r="S685" s="57"/>
      <c r="T685" s="57"/>
      <c r="U685" s="57"/>
      <c r="V685" s="58"/>
      <c r="W685" s="58"/>
      <c r="X685" s="57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  <c r="AK685" s="58"/>
      <c r="AL685" s="58"/>
      <c r="AM685" s="55"/>
      <c r="AN685" s="55"/>
    </row>
    <row r="686" spans="14:40" ht="12.75" customHeight="1">
      <c r="N686" s="57"/>
      <c r="O686" s="57"/>
      <c r="P686" s="57"/>
      <c r="Q686" s="57"/>
      <c r="R686" s="57"/>
      <c r="S686" s="57"/>
      <c r="T686" s="57"/>
      <c r="U686" s="57"/>
      <c r="V686" s="58"/>
      <c r="W686" s="58"/>
      <c r="X686" s="57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  <c r="AK686" s="58"/>
      <c r="AL686" s="58"/>
      <c r="AM686" s="55"/>
      <c r="AN686" s="55"/>
    </row>
    <row r="687" spans="14:40" ht="12.75" customHeight="1">
      <c r="N687" s="57"/>
      <c r="O687" s="57"/>
      <c r="P687" s="57"/>
      <c r="Q687" s="57"/>
      <c r="R687" s="57"/>
      <c r="S687" s="57"/>
      <c r="T687" s="57"/>
      <c r="U687" s="57"/>
      <c r="V687" s="58"/>
      <c r="W687" s="58"/>
      <c r="X687" s="57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  <c r="AK687" s="58"/>
      <c r="AL687" s="58"/>
      <c r="AM687" s="55"/>
      <c r="AN687" s="55"/>
    </row>
    <row r="688" spans="14:40" ht="12.75" customHeight="1">
      <c r="N688" s="57"/>
      <c r="O688" s="57"/>
      <c r="P688" s="57"/>
      <c r="Q688" s="57"/>
      <c r="R688" s="57"/>
      <c r="S688" s="57"/>
      <c r="T688" s="57"/>
      <c r="U688" s="57"/>
      <c r="V688" s="58"/>
      <c r="W688" s="58"/>
      <c r="X688" s="57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  <c r="AK688" s="58"/>
      <c r="AL688" s="58"/>
      <c r="AM688" s="55"/>
      <c r="AN688" s="55"/>
    </row>
    <row r="689" spans="14:40" ht="12.75" customHeight="1">
      <c r="N689" s="57"/>
      <c r="O689" s="57"/>
      <c r="P689" s="57"/>
      <c r="Q689" s="57"/>
      <c r="R689" s="57"/>
      <c r="S689" s="57"/>
      <c r="T689" s="57"/>
      <c r="U689" s="57"/>
      <c r="V689" s="58"/>
      <c r="W689" s="58"/>
      <c r="X689" s="57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  <c r="AK689" s="58"/>
      <c r="AL689" s="58"/>
      <c r="AM689" s="55"/>
      <c r="AN689" s="55"/>
    </row>
    <row r="690" spans="14:40" ht="12.75" customHeight="1">
      <c r="N690" s="57"/>
      <c r="O690" s="57"/>
      <c r="P690" s="57"/>
      <c r="Q690" s="57"/>
      <c r="R690" s="57"/>
      <c r="S690" s="57"/>
      <c r="T690" s="57"/>
      <c r="U690" s="57"/>
      <c r="V690" s="58"/>
      <c r="W690" s="58"/>
      <c r="X690" s="57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  <c r="AK690" s="58"/>
      <c r="AL690" s="58"/>
      <c r="AM690" s="55"/>
      <c r="AN690" s="55"/>
    </row>
    <row r="691" spans="14:40" ht="12.75" customHeight="1">
      <c r="N691" s="57"/>
      <c r="O691" s="57"/>
      <c r="P691" s="57"/>
      <c r="Q691" s="57"/>
      <c r="R691" s="57"/>
      <c r="S691" s="57"/>
      <c r="T691" s="57"/>
      <c r="U691" s="57"/>
      <c r="V691" s="58"/>
      <c r="W691" s="58"/>
      <c r="X691" s="57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  <c r="AK691" s="58"/>
      <c r="AL691" s="58"/>
      <c r="AM691" s="55"/>
      <c r="AN691" s="55"/>
    </row>
    <row r="692" spans="14:40" ht="12.75" customHeight="1">
      <c r="N692" s="57"/>
      <c r="O692" s="57"/>
      <c r="P692" s="57"/>
      <c r="Q692" s="57"/>
      <c r="R692" s="57"/>
      <c r="S692" s="57"/>
      <c r="T692" s="57"/>
      <c r="U692" s="57"/>
      <c r="V692" s="58"/>
      <c r="W692" s="58"/>
      <c r="X692" s="57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  <c r="AK692" s="58"/>
      <c r="AL692" s="58"/>
      <c r="AM692" s="55"/>
      <c r="AN692" s="55"/>
    </row>
    <row r="693" spans="14:40" ht="12.75" customHeight="1">
      <c r="N693" s="57"/>
      <c r="O693" s="57"/>
      <c r="P693" s="57"/>
      <c r="Q693" s="57"/>
      <c r="R693" s="57"/>
      <c r="S693" s="57"/>
      <c r="T693" s="57"/>
      <c r="U693" s="57"/>
      <c r="V693" s="58"/>
      <c r="W693" s="58"/>
      <c r="X693" s="57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  <c r="AK693" s="58"/>
      <c r="AL693" s="58"/>
      <c r="AM693" s="55"/>
      <c r="AN693" s="55"/>
    </row>
    <row r="694" spans="14:40" ht="12.75" customHeight="1">
      <c r="N694" s="57"/>
      <c r="O694" s="57"/>
      <c r="P694" s="57"/>
      <c r="Q694" s="57"/>
      <c r="R694" s="57"/>
      <c r="S694" s="57"/>
      <c r="T694" s="57"/>
      <c r="U694" s="57"/>
      <c r="V694" s="58"/>
      <c r="W694" s="58"/>
      <c r="X694" s="57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  <c r="AK694" s="58"/>
      <c r="AL694" s="58"/>
      <c r="AM694" s="55"/>
      <c r="AN694" s="55"/>
    </row>
    <row r="695" spans="14:40" ht="12.75" customHeight="1">
      <c r="N695" s="57"/>
      <c r="O695" s="57"/>
      <c r="P695" s="57"/>
      <c r="Q695" s="57"/>
      <c r="R695" s="57"/>
      <c r="S695" s="57"/>
      <c r="T695" s="57"/>
      <c r="U695" s="57"/>
      <c r="V695" s="58"/>
      <c r="W695" s="58"/>
      <c r="X695" s="57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  <c r="AK695" s="58"/>
      <c r="AL695" s="58"/>
      <c r="AM695" s="55"/>
      <c r="AN695" s="55"/>
    </row>
    <row r="696" spans="14:40" ht="12.75" customHeight="1">
      <c r="N696" s="57"/>
      <c r="O696" s="57"/>
      <c r="P696" s="57"/>
      <c r="Q696" s="57"/>
      <c r="R696" s="57"/>
      <c r="S696" s="57"/>
      <c r="T696" s="57"/>
      <c r="U696" s="57"/>
      <c r="V696" s="58"/>
      <c r="W696" s="58"/>
      <c r="X696" s="57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  <c r="AK696" s="58"/>
      <c r="AL696" s="58"/>
      <c r="AM696" s="55"/>
      <c r="AN696" s="55"/>
    </row>
    <row r="697" spans="14:40" ht="12.75" customHeight="1">
      <c r="N697" s="57"/>
      <c r="O697" s="57"/>
      <c r="P697" s="57"/>
      <c r="Q697" s="57"/>
      <c r="R697" s="57"/>
      <c r="S697" s="57"/>
      <c r="T697" s="57"/>
      <c r="U697" s="57"/>
      <c r="V697" s="58"/>
      <c r="W697" s="58"/>
      <c r="X697" s="57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  <c r="AK697" s="58"/>
      <c r="AL697" s="58"/>
      <c r="AM697" s="55"/>
      <c r="AN697" s="55"/>
    </row>
    <row r="698" spans="14:40" ht="12.75" customHeight="1">
      <c r="N698" s="57"/>
      <c r="O698" s="57"/>
      <c r="P698" s="57"/>
      <c r="Q698" s="57"/>
      <c r="R698" s="57"/>
      <c r="S698" s="57"/>
      <c r="T698" s="57"/>
      <c r="U698" s="57"/>
      <c r="V698" s="58"/>
      <c r="W698" s="58"/>
      <c r="X698" s="57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  <c r="AK698" s="58"/>
      <c r="AL698" s="58"/>
      <c r="AM698" s="55"/>
      <c r="AN698" s="55"/>
    </row>
    <row r="699" spans="14:40" ht="12.75" customHeight="1">
      <c r="N699" s="57"/>
      <c r="O699" s="57"/>
      <c r="P699" s="57"/>
      <c r="Q699" s="57"/>
      <c r="R699" s="57"/>
      <c r="S699" s="57"/>
      <c r="T699" s="57"/>
      <c r="U699" s="57"/>
      <c r="V699" s="58"/>
      <c r="W699" s="58"/>
      <c r="X699" s="57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  <c r="AK699" s="58"/>
      <c r="AL699" s="58"/>
      <c r="AM699" s="55"/>
      <c r="AN699" s="55"/>
    </row>
    <row r="700" spans="14:40" ht="12.75" customHeight="1">
      <c r="N700" s="57"/>
      <c r="O700" s="57"/>
      <c r="P700" s="57"/>
      <c r="Q700" s="57"/>
      <c r="R700" s="57"/>
      <c r="S700" s="57"/>
      <c r="T700" s="57"/>
      <c r="U700" s="57"/>
      <c r="V700" s="58"/>
      <c r="W700" s="58"/>
      <c r="X700" s="57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  <c r="AK700" s="58"/>
      <c r="AL700" s="58"/>
      <c r="AM700" s="55"/>
      <c r="AN700" s="55"/>
    </row>
    <row r="701" spans="14:40" ht="12.75" customHeight="1">
      <c r="N701" s="57"/>
      <c r="O701" s="57"/>
      <c r="P701" s="57"/>
      <c r="Q701" s="57"/>
      <c r="R701" s="57"/>
      <c r="S701" s="57"/>
      <c r="T701" s="57"/>
      <c r="U701" s="57"/>
      <c r="V701" s="58"/>
      <c r="W701" s="58"/>
      <c r="X701" s="57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  <c r="AK701" s="58"/>
      <c r="AL701" s="58"/>
      <c r="AM701" s="55"/>
      <c r="AN701" s="55"/>
    </row>
    <row r="702" spans="14:40" ht="12.75" customHeight="1">
      <c r="N702" s="57"/>
      <c r="O702" s="57"/>
      <c r="P702" s="57"/>
      <c r="Q702" s="57"/>
      <c r="R702" s="57"/>
      <c r="S702" s="57"/>
      <c r="T702" s="57"/>
      <c r="U702" s="57"/>
      <c r="V702" s="58"/>
      <c r="W702" s="58"/>
      <c r="X702" s="57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  <c r="AK702" s="58"/>
      <c r="AL702" s="58"/>
      <c r="AM702" s="55"/>
      <c r="AN702" s="55"/>
    </row>
    <row r="703" spans="14:40" ht="12.75" customHeight="1">
      <c r="N703" s="57"/>
      <c r="O703" s="57"/>
      <c r="P703" s="57"/>
      <c r="Q703" s="57"/>
      <c r="R703" s="57"/>
      <c r="S703" s="57"/>
      <c r="T703" s="57"/>
      <c r="U703" s="57"/>
      <c r="V703" s="58"/>
      <c r="W703" s="58"/>
      <c r="X703" s="57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  <c r="AK703" s="58"/>
      <c r="AL703" s="58"/>
      <c r="AM703" s="55"/>
      <c r="AN703" s="55"/>
    </row>
    <row r="704" spans="14:40" ht="12.75" customHeight="1">
      <c r="N704" s="57"/>
      <c r="O704" s="57"/>
      <c r="P704" s="57"/>
      <c r="Q704" s="57"/>
      <c r="R704" s="57"/>
      <c r="S704" s="57"/>
      <c r="T704" s="57"/>
      <c r="U704" s="57"/>
      <c r="V704" s="58"/>
      <c r="W704" s="58"/>
      <c r="X704" s="57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  <c r="AK704" s="58"/>
      <c r="AL704" s="58"/>
      <c r="AM704" s="55"/>
      <c r="AN704" s="55"/>
    </row>
    <row r="705" spans="14:40" ht="12.75" customHeight="1">
      <c r="N705" s="57"/>
      <c r="O705" s="57"/>
      <c r="P705" s="57"/>
      <c r="Q705" s="57"/>
      <c r="R705" s="57"/>
      <c r="S705" s="57"/>
      <c r="T705" s="57"/>
      <c r="U705" s="57"/>
      <c r="V705" s="58"/>
      <c r="W705" s="58"/>
      <c r="X705" s="57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  <c r="AK705" s="58"/>
      <c r="AL705" s="58"/>
      <c r="AM705" s="55"/>
      <c r="AN705" s="55"/>
    </row>
    <row r="706" spans="14:40" ht="12.75" customHeight="1">
      <c r="N706" s="57"/>
      <c r="O706" s="57"/>
      <c r="P706" s="57"/>
      <c r="Q706" s="57"/>
      <c r="R706" s="57"/>
      <c r="S706" s="57"/>
      <c r="T706" s="57"/>
      <c r="U706" s="57"/>
      <c r="V706" s="58"/>
      <c r="W706" s="58"/>
      <c r="X706" s="57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  <c r="AK706" s="58"/>
      <c r="AL706" s="58"/>
      <c r="AM706" s="55"/>
      <c r="AN706" s="55"/>
    </row>
    <row r="707" spans="14:40" ht="12.75" customHeight="1">
      <c r="N707" s="57"/>
      <c r="O707" s="57"/>
      <c r="P707" s="57"/>
      <c r="Q707" s="57"/>
      <c r="R707" s="57"/>
      <c r="S707" s="57"/>
      <c r="T707" s="57"/>
      <c r="U707" s="57"/>
      <c r="V707" s="58"/>
      <c r="W707" s="58"/>
      <c r="X707" s="57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  <c r="AK707" s="58"/>
      <c r="AL707" s="58"/>
      <c r="AM707" s="55"/>
      <c r="AN707" s="55"/>
    </row>
    <row r="708" spans="14:40" ht="12.75" customHeight="1">
      <c r="N708" s="57"/>
      <c r="O708" s="57"/>
      <c r="P708" s="57"/>
      <c r="Q708" s="57"/>
      <c r="R708" s="57"/>
      <c r="S708" s="57"/>
      <c r="T708" s="57"/>
      <c r="U708" s="57"/>
      <c r="V708" s="58"/>
      <c r="W708" s="58"/>
      <c r="X708" s="57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  <c r="AK708" s="58"/>
      <c r="AL708" s="58"/>
      <c r="AM708" s="55"/>
      <c r="AN708" s="55"/>
    </row>
    <row r="709" spans="14:40" ht="12.75" customHeight="1">
      <c r="N709" s="57"/>
      <c r="O709" s="57"/>
      <c r="P709" s="57"/>
      <c r="Q709" s="57"/>
      <c r="R709" s="57"/>
      <c r="S709" s="57"/>
      <c r="T709" s="57"/>
      <c r="U709" s="57"/>
      <c r="V709" s="58"/>
      <c r="W709" s="58"/>
      <c r="X709" s="57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  <c r="AK709" s="58"/>
      <c r="AL709" s="58"/>
      <c r="AM709" s="55"/>
      <c r="AN709" s="55"/>
    </row>
    <row r="710" spans="14:40" ht="12.75" customHeight="1">
      <c r="N710" s="57"/>
      <c r="O710" s="57"/>
      <c r="P710" s="57"/>
      <c r="Q710" s="57"/>
      <c r="R710" s="57"/>
      <c r="S710" s="57"/>
      <c r="T710" s="57"/>
      <c r="U710" s="57"/>
      <c r="V710" s="58"/>
      <c r="W710" s="58"/>
      <c r="X710" s="57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  <c r="AK710" s="58"/>
      <c r="AL710" s="58"/>
      <c r="AM710" s="55"/>
      <c r="AN710" s="55"/>
    </row>
    <row r="711" spans="14:40" ht="12.75" customHeight="1">
      <c r="N711" s="57"/>
      <c r="O711" s="57"/>
      <c r="P711" s="57"/>
      <c r="Q711" s="57"/>
      <c r="R711" s="57"/>
      <c r="S711" s="57"/>
      <c r="T711" s="57"/>
      <c r="U711" s="57"/>
      <c r="V711" s="58"/>
      <c r="W711" s="58"/>
      <c r="X711" s="57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  <c r="AK711" s="58"/>
      <c r="AL711" s="58"/>
      <c r="AM711" s="55"/>
      <c r="AN711" s="55"/>
    </row>
    <row r="712" spans="14:40" ht="12.75" customHeight="1">
      <c r="N712" s="57"/>
      <c r="O712" s="57"/>
      <c r="P712" s="57"/>
      <c r="Q712" s="57"/>
      <c r="R712" s="57"/>
      <c r="S712" s="57"/>
      <c r="T712" s="57"/>
      <c r="U712" s="57"/>
      <c r="V712" s="58"/>
      <c r="W712" s="58"/>
      <c r="X712" s="57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  <c r="AK712" s="58"/>
      <c r="AL712" s="58"/>
      <c r="AM712" s="55"/>
      <c r="AN712" s="55"/>
    </row>
    <row r="713" spans="14:40" ht="12.75" customHeight="1">
      <c r="N713" s="57"/>
      <c r="O713" s="57"/>
      <c r="P713" s="57"/>
      <c r="Q713" s="57"/>
      <c r="R713" s="57"/>
      <c r="S713" s="57"/>
      <c r="T713" s="57"/>
      <c r="U713" s="57"/>
      <c r="V713" s="58"/>
      <c r="W713" s="58"/>
      <c r="X713" s="57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  <c r="AK713" s="58"/>
      <c r="AL713" s="58"/>
      <c r="AM713" s="55"/>
      <c r="AN713" s="55"/>
    </row>
    <row r="714" spans="14:40" ht="12.75" customHeight="1">
      <c r="N714" s="57"/>
      <c r="O714" s="57"/>
      <c r="P714" s="57"/>
      <c r="Q714" s="57"/>
      <c r="R714" s="57"/>
      <c r="S714" s="57"/>
      <c r="T714" s="57"/>
      <c r="U714" s="57"/>
      <c r="V714" s="58"/>
      <c r="W714" s="58"/>
      <c r="X714" s="57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  <c r="AK714" s="58"/>
      <c r="AL714" s="58"/>
      <c r="AM714" s="55"/>
      <c r="AN714" s="55"/>
    </row>
    <row r="715" spans="14:40" ht="12.75" customHeight="1">
      <c r="N715" s="57"/>
      <c r="O715" s="57"/>
      <c r="P715" s="57"/>
      <c r="Q715" s="57"/>
      <c r="R715" s="57"/>
      <c r="S715" s="57"/>
      <c r="T715" s="57"/>
      <c r="U715" s="57"/>
      <c r="V715" s="58"/>
      <c r="W715" s="58"/>
      <c r="X715" s="57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  <c r="AK715" s="58"/>
      <c r="AL715" s="58"/>
      <c r="AM715" s="55"/>
      <c r="AN715" s="55"/>
    </row>
    <row r="716" spans="14:40" ht="12.75" customHeight="1">
      <c r="N716" s="57"/>
      <c r="O716" s="57"/>
      <c r="P716" s="57"/>
      <c r="Q716" s="57"/>
      <c r="R716" s="57"/>
      <c r="S716" s="57"/>
      <c r="T716" s="57"/>
      <c r="U716" s="57"/>
      <c r="V716" s="58"/>
      <c r="W716" s="58"/>
      <c r="X716" s="57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  <c r="AK716" s="58"/>
      <c r="AL716" s="58"/>
      <c r="AM716" s="55"/>
      <c r="AN716" s="55"/>
    </row>
    <row r="717" spans="14:40" ht="12.75" customHeight="1">
      <c r="N717" s="57"/>
      <c r="O717" s="57"/>
      <c r="P717" s="57"/>
      <c r="Q717" s="57"/>
      <c r="R717" s="57"/>
      <c r="S717" s="57"/>
      <c r="T717" s="57"/>
      <c r="U717" s="57"/>
      <c r="V717" s="58"/>
      <c r="W717" s="58"/>
      <c r="X717" s="57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  <c r="AK717" s="58"/>
      <c r="AL717" s="58"/>
      <c r="AM717" s="55"/>
      <c r="AN717" s="55"/>
    </row>
    <row r="718" spans="14:40" ht="12.75" customHeight="1">
      <c r="N718" s="57"/>
      <c r="O718" s="57"/>
      <c r="P718" s="57"/>
      <c r="Q718" s="57"/>
      <c r="R718" s="57"/>
      <c r="S718" s="57"/>
      <c r="T718" s="57"/>
      <c r="U718" s="57"/>
      <c r="V718" s="58"/>
      <c r="W718" s="58"/>
      <c r="X718" s="57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  <c r="AK718" s="58"/>
      <c r="AL718" s="58"/>
      <c r="AM718" s="55"/>
      <c r="AN718" s="55"/>
    </row>
    <row r="719" spans="14:40" ht="12.75" customHeight="1">
      <c r="N719" s="57"/>
      <c r="O719" s="57"/>
      <c r="P719" s="57"/>
      <c r="Q719" s="57"/>
      <c r="R719" s="57"/>
      <c r="S719" s="57"/>
      <c r="T719" s="57"/>
      <c r="U719" s="57"/>
      <c r="V719" s="58"/>
      <c r="W719" s="58"/>
      <c r="X719" s="57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  <c r="AK719" s="58"/>
      <c r="AL719" s="58"/>
      <c r="AM719" s="55"/>
      <c r="AN719" s="55"/>
    </row>
    <row r="720" spans="14:40" ht="12.75" customHeight="1">
      <c r="N720" s="57"/>
      <c r="O720" s="57"/>
      <c r="P720" s="57"/>
      <c r="Q720" s="57"/>
      <c r="R720" s="57"/>
      <c r="S720" s="57"/>
      <c r="T720" s="57"/>
      <c r="U720" s="57"/>
      <c r="V720" s="58"/>
      <c r="W720" s="58"/>
      <c r="X720" s="57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  <c r="AK720" s="58"/>
      <c r="AL720" s="58"/>
      <c r="AM720" s="55"/>
      <c r="AN720" s="55"/>
    </row>
    <row r="721" spans="14:40" ht="12.75" customHeight="1">
      <c r="N721" s="57"/>
      <c r="O721" s="57"/>
      <c r="P721" s="57"/>
      <c r="Q721" s="57"/>
      <c r="R721" s="57"/>
      <c r="S721" s="57"/>
      <c r="T721" s="57"/>
      <c r="U721" s="57"/>
      <c r="V721" s="58"/>
      <c r="W721" s="58"/>
      <c r="X721" s="57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  <c r="AK721" s="58"/>
      <c r="AL721" s="58"/>
      <c r="AM721" s="55"/>
      <c r="AN721" s="55"/>
    </row>
    <row r="722" spans="14:40" ht="12.75" customHeight="1">
      <c r="N722" s="57"/>
      <c r="O722" s="57"/>
      <c r="P722" s="57"/>
      <c r="Q722" s="57"/>
      <c r="R722" s="57"/>
      <c r="S722" s="57"/>
      <c r="T722" s="57"/>
      <c r="U722" s="57"/>
      <c r="V722" s="58"/>
      <c r="W722" s="58"/>
      <c r="X722" s="57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  <c r="AK722" s="58"/>
      <c r="AL722" s="58"/>
      <c r="AM722" s="55"/>
      <c r="AN722" s="55"/>
    </row>
    <row r="723" spans="14:40" ht="12.75" customHeight="1">
      <c r="N723" s="57"/>
      <c r="O723" s="57"/>
      <c r="P723" s="57"/>
      <c r="Q723" s="57"/>
      <c r="R723" s="57"/>
      <c r="S723" s="57"/>
      <c r="T723" s="57"/>
      <c r="U723" s="57"/>
      <c r="V723" s="58"/>
      <c r="W723" s="58"/>
      <c r="X723" s="57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  <c r="AK723" s="58"/>
      <c r="AL723" s="58"/>
      <c r="AM723" s="55"/>
      <c r="AN723" s="55"/>
    </row>
    <row r="724" spans="14:40" ht="12.75" customHeight="1">
      <c r="N724" s="57"/>
      <c r="O724" s="57"/>
      <c r="P724" s="57"/>
      <c r="Q724" s="57"/>
      <c r="R724" s="57"/>
      <c r="S724" s="57"/>
      <c r="T724" s="57"/>
      <c r="U724" s="57"/>
      <c r="V724" s="58"/>
      <c r="W724" s="58"/>
      <c r="X724" s="57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  <c r="AK724" s="58"/>
      <c r="AL724" s="58"/>
      <c r="AM724" s="55"/>
      <c r="AN724" s="55"/>
    </row>
    <row r="725" spans="14:40" ht="12.75" customHeight="1">
      <c r="N725" s="57"/>
      <c r="O725" s="57"/>
      <c r="P725" s="57"/>
      <c r="Q725" s="57"/>
      <c r="R725" s="57"/>
      <c r="S725" s="57"/>
      <c r="T725" s="57"/>
      <c r="U725" s="57"/>
      <c r="V725" s="58"/>
      <c r="W725" s="58"/>
      <c r="X725" s="57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  <c r="AK725" s="58"/>
      <c r="AL725" s="58"/>
      <c r="AM725" s="55"/>
      <c r="AN725" s="55"/>
    </row>
    <row r="726" spans="14:40" ht="12.75" customHeight="1">
      <c r="N726" s="57"/>
      <c r="O726" s="57"/>
      <c r="P726" s="57"/>
      <c r="Q726" s="57"/>
      <c r="R726" s="57"/>
      <c r="S726" s="57"/>
      <c r="T726" s="57"/>
      <c r="U726" s="57"/>
      <c r="V726" s="58"/>
      <c r="W726" s="58"/>
      <c r="X726" s="57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  <c r="AK726" s="58"/>
      <c r="AL726" s="58"/>
      <c r="AM726" s="55"/>
      <c r="AN726" s="55"/>
    </row>
    <row r="727" spans="14:40" ht="12.75" customHeight="1">
      <c r="N727" s="57"/>
      <c r="O727" s="57"/>
      <c r="P727" s="57"/>
      <c r="Q727" s="57"/>
      <c r="R727" s="57"/>
      <c r="S727" s="57"/>
      <c r="T727" s="57"/>
      <c r="U727" s="57"/>
      <c r="V727" s="58"/>
      <c r="W727" s="58"/>
      <c r="X727" s="57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  <c r="AK727" s="58"/>
      <c r="AL727" s="58"/>
      <c r="AM727" s="55"/>
      <c r="AN727" s="55"/>
    </row>
    <row r="728" spans="14:40">
      <c r="N728" s="57"/>
      <c r="O728" s="57"/>
      <c r="P728" s="57"/>
      <c r="Q728" s="57"/>
      <c r="R728" s="57"/>
      <c r="S728" s="57"/>
      <c r="T728" s="57"/>
      <c r="U728" s="57"/>
      <c r="V728" s="58"/>
      <c r="W728" s="58"/>
      <c r="X728" s="57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  <c r="AK728" s="58"/>
      <c r="AL728" s="58"/>
      <c r="AM728" s="55"/>
      <c r="AN728" s="55"/>
    </row>
    <row r="729" spans="14:40">
      <c r="N729" s="57"/>
      <c r="O729" s="57"/>
      <c r="P729" s="57"/>
      <c r="Q729" s="57"/>
      <c r="R729" s="57"/>
      <c r="S729" s="57"/>
      <c r="T729" s="57"/>
      <c r="U729" s="57"/>
      <c r="V729" s="58"/>
      <c r="W729" s="58"/>
      <c r="X729" s="57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  <c r="AK729" s="58"/>
      <c r="AL729" s="58"/>
      <c r="AM729" s="55"/>
      <c r="AN729" s="55"/>
    </row>
    <row r="730" spans="14:40">
      <c r="N730" s="57"/>
      <c r="O730" s="57"/>
      <c r="P730" s="57"/>
      <c r="Q730" s="57"/>
      <c r="R730" s="57"/>
      <c r="S730" s="57"/>
      <c r="T730" s="57"/>
      <c r="U730" s="57"/>
      <c r="V730" s="58"/>
      <c r="W730" s="58"/>
      <c r="X730" s="57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  <c r="AK730" s="58"/>
      <c r="AL730" s="58"/>
      <c r="AM730" s="55"/>
      <c r="AN730" s="55"/>
    </row>
    <row r="731" spans="14:40">
      <c r="N731" s="57"/>
      <c r="O731" s="57"/>
      <c r="P731" s="57"/>
      <c r="Q731" s="57"/>
      <c r="R731" s="57"/>
      <c r="S731" s="57"/>
      <c r="T731" s="57"/>
      <c r="U731" s="57"/>
      <c r="V731" s="58"/>
      <c r="W731" s="58"/>
      <c r="X731" s="57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  <c r="AK731" s="58"/>
      <c r="AL731" s="58"/>
      <c r="AM731" s="55"/>
      <c r="AN731" s="55"/>
    </row>
    <row r="732" spans="14:40">
      <c r="N732" s="57"/>
      <c r="O732" s="57"/>
      <c r="P732" s="57"/>
      <c r="Q732" s="57"/>
      <c r="R732" s="57"/>
      <c r="S732" s="57"/>
      <c r="T732" s="57"/>
      <c r="U732" s="57"/>
      <c r="V732" s="58"/>
      <c r="W732" s="58"/>
      <c r="X732" s="57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  <c r="AK732" s="58"/>
      <c r="AL732" s="58"/>
      <c r="AM732" s="55"/>
      <c r="AN732" s="55"/>
    </row>
    <row r="733" spans="14:40">
      <c r="N733" s="57"/>
      <c r="O733" s="57"/>
      <c r="P733" s="57"/>
      <c r="Q733" s="57"/>
      <c r="R733" s="57"/>
      <c r="S733" s="57"/>
      <c r="T733" s="57"/>
      <c r="U733" s="57"/>
      <c r="V733" s="58"/>
      <c r="W733" s="58"/>
      <c r="X733" s="57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  <c r="AK733" s="58"/>
      <c r="AL733" s="58"/>
      <c r="AM733" s="55"/>
      <c r="AN733" s="55"/>
    </row>
    <row r="734" spans="14:40">
      <c r="N734" s="57"/>
      <c r="O734" s="57"/>
      <c r="P734" s="57"/>
      <c r="Q734" s="57"/>
      <c r="R734" s="57"/>
      <c r="S734" s="57"/>
      <c r="T734" s="57"/>
      <c r="U734" s="57"/>
      <c r="V734" s="58"/>
      <c r="W734" s="58"/>
      <c r="X734" s="57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  <c r="AK734" s="58"/>
      <c r="AL734" s="58"/>
      <c r="AM734" s="55"/>
      <c r="AN734" s="55"/>
    </row>
    <row r="735" spans="14:40">
      <c r="N735" s="57"/>
      <c r="O735" s="57"/>
      <c r="P735" s="57"/>
      <c r="Q735" s="57"/>
      <c r="R735" s="57"/>
      <c r="S735" s="57"/>
      <c r="T735" s="57"/>
      <c r="U735" s="57"/>
      <c r="V735" s="58"/>
      <c r="W735" s="58"/>
      <c r="X735" s="57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  <c r="AK735" s="58"/>
      <c r="AL735" s="58"/>
      <c r="AM735" s="55"/>
      <c r="AN735" s="55"/>
    </row>
    <row r="736" spans="14:40">
      <c r="N736" s="57"/>
      <c r="O736" s="57"/>
      <c r="P736" s="57"/>
      <c r="Q736" s="57"/>
      <c r="R736" s="57"/>
      <c r="S736" s="57"/>
      <c r="T736" s="57"/>
      <c r="U736" s="57"/>
      <c r="V736" s="58"/>
      <c r="W736" s="58"/>
      <c r="X736" s="57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  <c r="AK736" s="58"/>
      <c r="AL736" s="58"/>
      <c r="AM736" s="55"/>
      <c r="AN736" s="55"/>
    </row>
    <row r="737" spans="14:40">
      <c r="N737" s="57"/>
      <c r="O737" s="57"/>
      <c r="P737" s="57"/>
      <c r="Q737" s="57"/>
      <c r="R737" s="57"/>
      <c r="S737" s="57"/>
      <c r="T737" s="57"/>
      <c r="U737" s="57"/>
      <c r="V737" s="58"/>
      <c r="W737" s="58"/>
      <c r="X737" s="57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  <c r="AK737" s="58"/>
      <c r="AL737" s="58"/>
      <c r="AM737" s="55"/>
      <c r="AN737" s="55"/>
    </row>
    <row r="738" spans="14:40">
      <c r="N738" s="57"/>
      <c r="O738" s="57"/>
      <c r="P738" s="57"/>
      <c r="Q738" s="57"/>
      <c r="R738" s="57"/>
      <c r="S738" s="57"/>
      <c r="T738" s="57"/>
      <c r="U738" s="57"/>
      <c r="V738" s="58"/>
      <c r="W738" s="58"/>
      <c r="X738" s="57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  <c r="AK738" s="58"/>
      <c r="AL738" s="58"/>
      <c r="AM738" s="55"/>
      <c r="AN738" s="55"/>
    </row>
    <row r="739" spans="14:40">
      <c r="N739" s="57"/>
      <c r="O739" s="57"/>
      <c r="P739" s="57"/>
      <c r="Q739" s="57"/>
      <c r="R739" s="57"/>
      <c r="S739" s="57"/>
      <c r="T739" s="57"/>
      <c r="U739" s="57"/>
      <c r="V739" s="58"/>
      <c r="W739" s="58"/>
      <c r="X739" s="57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  <c r="AK739" s="58"/>
      <c r="AL739" s="58"/>
      <c r="AM739" s="55"/>
      <c r="AN739" s="55"/>
    </row>
    <row r="740" spans="14:40">
      <c r="N740" s="57"/>
      <c r="O740" s="57"/>
      <c r="P740" s="57"/>
      <c r="Q740" s="57"/>
      <c r="R740" s="57"/>
      <c r="S740" s="57"/>
      <c r="T740" s="57"/>
      <c r="U740" s="57"/>
      <c r="V740" s="58"/>
      <c r="W740" s="58"/>
      <c r="X740" s="57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  <c r="AK740" s="58"/>
      <c r="AL740" s="58"/>
      <c r="AM740" s="55"/>
      <c r="AN740" s="55"/>
    </row>
    <row r="741" spans="14:40">
      <c r="N741" s="57"/>
      <c r="O741" s="57"/>
      <c r="P741" s="57"/>
      <c r="Q741" s="57"/>
      <c r="R741" s="57"/>
      <c r="S741" s="57"/>
      <c r="T741" s="57"/>
      <c r="U741" s="57"/>
      <c r="V741" s="58"/>
      <c r="W741" s="58"/>
      <c r="X741" s="57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  <c r="AK741" s="58"/>
      <c r="AL741" s="58"/>
      <c r="AM741" s="55"/>
      <c r="AN741" s="55"/>
    </row>
    <row r="742" spans="14:40">
      <c r="N742" s="57"/>
      <c r="O742" s="57"/>
      <c r="P742" s="57"/>
      <c r="Q742" s="57"/>
      <c r="R742" s="57"/>
      <c r="S742" s="57"/>
      <c r="T742" s="57"/>
      <c r="U742" s="57"/>
      <c r="V742" s="58"/>
      <c r="W742" s="58"/>
      <c r="X742" s="57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  <c r="AK742" s="58"/>
      <c r="AL742" s="58"/>
      <c r="AM742" s="55"/>
      <c r="AN742" s="55"/>
    </row>
    <row r="743" spans="14:40">
      <c r="N743" s="57"/>
      <c r="O743" s="57"/>
      <c r="P743" s="57"/>
      <c r="Q743" s="57"/>
      <c r="R743" s="57"/>
      <c r="S743" s="57"/>
      <c r="T743" s="57"/>
      <c r="U743" s="57"/>
      <c r="V743" s="58"/>
      <c r="W743" s="58"/>
      <c r="X743" s="57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  <c r="AK743" s="58"/>
      <c r="AL743" s="58"/>
      <c r="AM743" s="55"/>
      <c r="AN743" s="55"/>
    </row>
    <row r="744" spans="14:40">
      <c r="N744" s="57"/>
      <c r="O744" s="57"/>
      <c r="P744" s="57"/>
      <c r="Q744" s="57"/>
      <c r="R744" s="57"/>
      <c r="S744" s="57"/>
      <c r="T744" s="57"/>
      <c r="U744" s="57"/>
      <c r="V744" s="58"/>
      <c r="W744" s="58"/>
      <c r="X744" s="57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  <c r="AK744" s="58"/>
      <c r="AL744" s="58"/>
      <c r="AM744" s="55"/>
      <c r="AN744" s="55"/>
    </row>
    <row r="745" spans="14:40">
      <c r="N745" s="57"/>
      <c r="O745" s="57"/>
      <c r="P745" s="57"/>
      <c r="Q745" s="57"/>
      <c r="R745" s="57"/>
      <c r="S745" s="57"/>
      <c r="T745" s="57"/>
      <c r="U745" s="57"/>
      <c r="V745" s="58"/>
      <c r="W745" s="58"/>
      <c r="X745" s="57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  <c r="AK745" s="58"/>
      <c r="AL745" s="58"/>
      <c r="AM745" s="55"/>
      <c r="AN745" s="55"/>
    </row>
    <row r="746" spans="14:40">
      <c r="N746" s="57"/>
      <c r="O746" s="57"/>
      <c r="P746" s="57"/>
      <c r="Q746" s="57"/>
      <c r="R746" s="57"/>
      <c r="S746" s="57"/>
      <c r="T746" s="57"/>
      <c r="U746" s="57"/>
      <c r="V746" s="58"/>
      <c r="W746" s="58"/>
      <c r="X746" s="57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  <c r="AK746" s="58"/>
      <c r="AL746" s="58"/>
      <c r="AM746" s="55"/>
      <c r="AN746" s="55"/>
    </row>
    <row r="747" spans="14:40">
      <c r="N747" s="57"/>
      <c r="O747" s="57"/>
      <c r="P747" s="57"/>
      <c r="Q747" s="57"/>
      <c r="R747" s="57"/>
      <c r="S747" s="57"/>
      <c r="T747" s="57"/>
      <c r="U747" s="57"/>
      <c r="V747" s="58"/>
      <c r="W747" s="58"/>
      <c r="X747" s="57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  <c r="AK747" s="58"/>
      <c r="AL747" s="58"/>
      <c r="AM747" s="55"/>
      <c r="AN747" s="55"/>
    </row>
    <row r="748" spans="14:40">
      <c r="N748" s="57"/>
      <c r="O748" s="57"/>
      <c r="P748" s="57"/>
      <c r="Q748" s="57"/>
      <c r="R748" s="57"/>
      <c r="S748" s="57"/>
      <c r="T748" s="57"/>
      <c r="U748" s="57"/>
      <c r="V748" s="58"/>
      <c r="W748" s="58"/>
      <c r="X748" s="57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  <c r="AK748" s="58"/>
      <c r="AL748" s="58"/>
      <c r="AM748" s="55"/>
      <c r="AN748" s="55"/>
    </row>
    <row r="749" spans="14:40">
      <c r="N749" s="57"/>
      <c r="O749" s="57"/>
      <c r="P749" s="57"/>
      <c r="Q749" s="57"/>
      <c r="R749" s="57"/>
      <c r="S749" s="57"/>
      <c r="T749" s="57"/>
      <c r="U749" s="57"/>
      <c r="V749" s="58"/>
      <c r="W749" s="58"/>
      <c r="X749" s="57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  <c r="AK749" s="58"/>
      <c r="AL749" s="58"/>
      <c r="AM749" s="55"/>
      <c r="AN749" s="55"/>
    </row>
    <row r="750" spans="14:40">
      <c r="N750" s="57"/>
      <c r="O750" s="57"/>
      <c r="P750" s="57"/>
      <c r="Q750" s="57"/>
      <c r="R750" s="57"/>
      <c r="S750" s="57"/>
      <c r="T750" s="57"/>
      <c r="U750" s="57"/>
      <c r="V750" s="58"/>
      <c r="W750" s="58"/>
      <c r="X750" s="57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  <c r="AK750" s="58"/>
      <c r="AL750" s="58"/>
      <c r="AM750" s="55"/>
      <c r="AN750" s="55"/>
    </row>
    <row r="751" spans="14:40">
      <c r="N751" s="57"/>
      <c r="O751" s="57"/>
      <c r="P751" s="57"/>
      <c r="Q751" s="57"/>
      <c r="R751" s="57"/>
      <c r="S751" s="57"/>
      <c r="T751" s="57"/>
      <c r="U751" s="57"/>
      <c r="V751" s="58"/>
      <c r="W751" s="58"/>
      <c r="X751" s="57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  <c r="AK751" s="58"/>
      <c r="AL751" s="58"/>
      <c r="AM751" s="55"/>
      <c r="AN751" s="55"/>
    </row>
    <row r="752" spans="14:40">
      <c r="N752" s="57"/>
      <c r="O752" s="57"/>
      <c r="P752" s="57"/>
      <c r="Q752" s="57"/>
      <c r="R752" s="57"/>
      <c r="S752" s="57"/>
      <c r="T752" s="57"/>
      <c r="U752" s="57"/>
      <c r="V752" s="58"/>
      <c r="W752" s="58"/>
      <c r="X752" s="57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  <c r="AK752" s="58"/>
      <c r="AL752" s="58"/>
      <c r="AM752" s="55"/>
      <c r="AN752" s="55"/>
    </row>
    <row r="753" spans="14:40">
      <c r="N753" s="57"/>
      <c r="O753" s="57"/>
      <c r="P753" s="57"/>
      <c r="Q753" s="57"/>
      <c r="R753" s="57"/>
      <c r="S753" s="57"/>
      <c r="T753" s="57"/>
      <c r="U753" s="57"/>
      <c r="V753" s="58"/>
      <c r="W753" s="58"/>
      <c r="X753" s="57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  <c r="AK753" s="58"/>
      <c r="AL753" s="58"/>
      <c r="AM753" s="55"/>
      <c r="AN753" s="55"/>
    </row>
    <row r="754" spans="14:40">
      <c r="N754" s="57"/>
      <c r="O754" s="57"/>
      <c r="P754" s="57"/>
      <c r="Q754" s="57"/>
      <c r="R754" s="57"/>
      <c r="S754" s="57"/>
      <c r="T754" s="57"/>
      <c r="U754" s="57"/>
      <c r="V754" s="58"/>
      <c r="W754" s="58"/>
      <c r="X754" s="57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  <c r="AK754" s="58"/>
      <c r="AL754" s="58"/>
      <c r="AM754" s="55"/>
      <c r="AN754" s="55"/>
    </row>
    <row r="755" spans="14:40">
      <c r="N755" s="57"/>
      <c r="O755" s="57"/>
      <c r="P755" s="57"/>
      <c r="Q755" s="57"/>
      <c r="R755" s="57"/>
      <c r="S755" s="57"/>
      <c r="T755" s="57"/>
      <c r="U755" s="57"/>
      <c r="V755" s="58"/>
      <c r="W755" s="58"/>
      <c r="X755" s="57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  <c r="AK755" s="58"/>
      <c r="AL755" s="58"/>
      <c r="AM755" s="55"/>
      <c r="AN755" s="55"/>
    </row>
    <row r="756" spans="14:40">
      <c r="N756" s="57"/>
      <c r="O756" s="57"/>
      <c r="P756" s="57"/>
      <c r="Q756" s="57"/>
      <c r="R756" s="57"/>
      <c r="S756" s="57"/>
      <c r="T756" s="57"/>
      <c r="U756" s="57"/>
      <c r="V756" s="58"/>
      <c r="W756" s="58"/>
      <c r="X756" s="57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  <c r="AK756" s="58"/>
      <c r="AL756" s="58"/>
      <c r="AM756" s="55"/>
      <c r="AN756" s="55"/>
    </row>
    <row r="757" spans="14:40">
      <c r="N757" s="57"/>
      <c r="O757" s="57"/>
      <c r="P757" s="57"/>
      <c r="Q757" s="57"/>
      <c r="R757" s="57"/>
      <c r="S757" s="57"/>
      <c r="T757" s="57"/>
      <c r="U757" s="57"/>
      <c r="V757" s="58"/>
      <c r="W757" s="58"/>
      <c r="X757" s="57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  <c r="AK757" s="58"/>
      <c r="AL757" s="58"/>
      <c r="AM757" s="55"/>
      <c r="AN757" s="55"/>
    </row>
    <row r="758" spans="14:40">
      <c r="N758" s="57"/>
      <c r="O758" s="57"/>
      <c r="P758" s="57"/>
      <c r="Q758" s="57"/>
      <c r="R758" s="57"/>
      <c r="S758" s="57"/>
      <c r="T758" s="57"/>
      <c r="U758" s="57"/>
      <c r="V758" s="58"/>
      <c r="W758" s="58"/>
      <c r="X758" s="57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  <c r="AK758" s="58"/>
      <c r="AL758" s="58"/>
      <c r="AM758" s="55"/>
      <c r="AN758" s="55"/>
    </row>
    <row r="759" spans="14:40">
      <c r="N759" s="57"/>
      <c r="O759" s="57"/>
      <c r="P759" s="57"/>
      <c r="Q759" s="57"/>
      <c r="R759" s="57"/>
      <c r="S759" s="57"/>
      <c r="T759" s="57"/>
      <c r="U759" s="57"/>
      <c r="V759" s="58"/>
      <c r="W759" s="58"/>
      <c r="X759" s="57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  <c r="AK759" s="58"/>
      <c r="AL759" s="58"/>
      <c r="AM759" s="55"/>
      <c r="AN759" s="55"/>
    </row>
    <row r="760" spans="14:40">
      <c r="N760" s="57"/>
      <c r="O760" s="57"/>
      <c r="P760" s="57"/>
      <c r="Q760" s="57"/>
      <c r="R760" s="57"/>
      <c r="S760" s="57"/>
      <c r="T760" s="57"/>
      <c r="U760" s="57"/>
      <c r="V760" s="58"/>
      <c r="W760" s="58"/>
      <c r="X760" s="57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  <c r="AK760" s="58"/>
      <c r="AL760" s="58"/>
      <c r="AM760" s="55"/>
      <c r="AN760" s="55"/>
    </row>
    <row r="761" spans="14:40">
      <c r="N761" s="57"/>
      <c r="O761" s="57"/>
      <c r="P761" s="57"/>
      <c r="Q761" s="57"/>
      <c r="R761" s="57"/>
      <c r="S761" s="57"/>
      <c r="T761" s="57"/>
      <c r="U761" s="57"/>
      <c r="V761" s="58"/>
      <c r="W761" s="58"/>
      <c r="X761" s="57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  <c r="AK761" s="58"/>
      <c r="AL761" s="58"/>
      <c r="AM761" s="55"/>
      <c r="AN761" s="55"/>
    </row>
    <row r="762" spans="14:40">
      <c r="N762" s="57"/>
      <c r="O762" s="57"/>
      <c r="P762" s="57"/>
      <c r="Q762" s="57"/>
      <c r="R762" s="57"/>
      <c r="S762" s="57"/>
      <c r="T762" s="57"/>
      <c r="U762" s="57"/>
      <c r="V762" s="58"/>
      <c r="W762" s="58"/>
      <c r="X762" s="57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  <c r="AK762" s="58"/>
      <c r="AL762" s="58"/>
      <c r="AM762" s="55"/>
      <c r="AN762" s="55"/>
    </row>
    <row r="763" spans="14:40">
      <c r="N763" s="57"/>
      <c r="O763" s="57"/>
      <c r="P763" s="57"/>
      <c r="Q763" s="57"/>
      <c r="R763" s="57"/>
      <c r="S763" s="57"/>
      <c r="T763" s="57"/>
      <c r="U763" s="57"/>
      <c r="V763" s="58"/>
      <c r="W763" s="58"/>
      <c r="X763" s="57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  <c r="AK763" s="58"/>
      <c r="AL763" s="58"/>
      <c r="AM763" s="55"/>
      <c r="AN763" s="55"/>
    </row>
    <row r="764" spans="14:40">
      <c r="N764" s="57"/>
      <c r="O764" s="57"/>
      <c r="P764" s="57"/>
      <c r="Q764" s="57"/>
      <c r="R764" s="57"/>
      <c r="S764" s="57"/>
      <c r="T764" s="57"/>
      <c r="U764" s="57"/>
      <c r="V764" s="58"/>
      <c r="W764" s="58"/>
      <c r="X764" s="57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  <c r="AK764" s="58"/>
      <c r="AL764" s="58"/>
      <c r="AM764" s="55"/>
      <c r="AN764" s="55"/>
    </row>
    <row r="765" spans="14:40">
      <c r="N765" s="57"/>
      <c r="O765" s="57"/>
      <c r="P765" s="57"/>
      <c r="Q765" s="57"/>
      <c r="R765" s="57"/>
      <c r="S765" s="57"/>
      <c r="T765" s="57"/>
      <c r="U765" s="57"/>
      <c r="V765" s="58"/>
      <c r="W765" s="58"/>
      <c r="X765" s="57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  <c r="AK765" s="58"/>
      <c r="AL765" s="58"/>
      <c r="AM765" s="55"/>
      <c r="AN765" s="55"/>
    </row>
    <row r="766" spans="14:40">
      <c r="N766" s="57"/>
      <c r="O766" s="57"/>
      <c r="P766" s="57"/>
      <c r="Q766" s="57"/>
      <c r="R766" s="57"/>
      <c r="S766" s="57"/>
      <c r="T766" s="57"/>
      <c r="U766" s="57"/>
      <c r="V766" s="58"/>
      <c r="W766" s="58"/>
      <c r="X766" s="57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  <c r="AK766" s="58"/>
      <c r="AL766" s="58"/>
      <c r="AM766" s="55"/>
      <c r="AN766" s="55"/>
    </row>
    <row r="767" spans="14:40">
      <c r="N767" s="57"/>
      <c r="O767" s="57"/>
      <c r="P767" s="57"/>
      <c r="Q767" s="57"/>
      <c r="R767" s="57"/>
      <c r="S767" s="57"/>
      <c r="T767" s="57"/>
      <c r="U767" s="57"/>
      <c r="V767" s="58"/>
      <c r="W767" s="58"/>
      <c r="X767" s="57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  <c r="AK767" s="58"/>
      <c r="AL767" s="58"/>
      <c r="AM767" s="55"/>
      <c r="AN767" s="55"/>
    </row>
    <row r="768" spans="14:40">
      <c r="N768" s="57"/>
      <c r="O768" s="57"/>
      <c r="P768" s="57"/>
      <c r="Q768" s="57"/>
      <c r="R768" s="57"/>
      <c r="S768" s="57"/>
      <c r="T768" s="57"/>
      <c r="U768" s="57"/>
      <c r="V768" s="58"/>
      <c r="W768" s="58"/>
      <c r="X768" s="57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  <c r="AK768" s="58"/>
      <c r="AL768" s="58"/>
      <c r="AM768" s="55"/>
      <c r="AN768" s="55"/>
    </row>
    <row r="769" spans="14:40">
      <c r="N769" s="57"/>
      <c r="O769" s="57"/>
      <c r="P769" s="57"/>
      <c r="Q769" s="57"/>
      <c r="R769" s="57"/>
      <c r="S769" s="57"/>
      <c r="T769" s="57"/>
      <c r="U769" s="57"/>
      <c r="V769" s="58"/>
      <c r="W769" s="58"/>
      <c r="X769" s="57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  <c r="AK769" s="58"/>
      <c r="AL769" s="58"/>
      <c r="AM769" s="55"/>
      <c r="AN769" s="55"/>
    </row>
    <row r="770" spans="14:40">
      <c r="N770" s="57"/>
      <c r="O770" s="57"/>
      <c r="P770" s="57"/>
      <c r="Q770" s="57"/>
      <c r="R770" s="57"/>
      <c r="S770" s="57"/>
      <c r="T770" s="57"/>
      <c r="U770" s="57"/>
      <c r="V770" s="58"/>
      <c r="W770" s="58"/>
      <c r="X770" s="57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  <c r="AK770" s="58"/>
      <c r="AL770" s="58"/>
      <c r="AM770" s="55"/>
      <c r="AN770" s="55"/>
    </row>
    <row r="771" spans="14:40">
      <c r="N771" s="57"/>
      <c r="O771" s="57"/>
      <c r="P771" s="57"/>
      <c r="Q771" s="57"/>
      <c r="R771" s="57"/>
      <c r="S771" s="57"/>
      <c r="T771" s="57"/>
      <c r="U771" s="57"/>
      <c r="V771" s="58"/>
      <c r="W771" s="58"/>
      <c r="X771" s="57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  <c r="AK771" s="58"/>
      <c r="AL771" s="58"/>
      <c r="AM771" s="55"/>
      <c r="AN771" s="55"/>
    </row>
    <row r="772" spans="14:40">
      <c r="N772" s="57"/>
      <c r="O772" s="57"/>
      <c r="P772" s="57"/>
      <c r="Q772" s="57"/>
      <c r="R772" s="57"/>
      <c r="S772" s="57"/>
      <c r="T772" s="57"/>
      <c r="U772" s="57"/>
      <c r="V772" s="58"/>
      <c r="W772" s="58"/>
      <c r="X772" s="57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  <c r="AK772" s="58"/>
      <c r="AL772" s="58"/>
      <c r="AM772" s="55"/>
      <c r="AN772" s="55"/>
    </row>
    <row r="773" spans="14:40">
      <c r="N773" s="57"/>
      <c r="O773" s="57"/>
      <c r="P773" s="57"/>
      <c r="Q773" s="57"/>
      <c r="R773" s="57"/>
      <c r="S773" s="57"/>
      <c r="T773" s="57"/>
      <c r="U773" s="57"/>
      <c r="V773" s="58"/>
      <c r="W773" s="58"/>
      <c r="X773" s="57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  <c r="AK773" s="58"/>
      <c r="AL773" s="58"/>
      <c r="AM773" s="55"/>
      <c r="AN773" s="55"/>
    </row>
    <row r="774" spans="14:40">
      <c r="N774" s="57"/>
      <c r="O774" s="57"/>
      <c r="P774" s="57"/>
      <c r="Q774" s="57"/>
      <c r="R774" s="57"/>
      <c r="S774" s="57"/>
      <c r="T774" s="57"/>
      <c r="U774" s="57"/>
      <c r="V774" s="58"/>
      <c r="W774" s="58"/>
      <c r="X774" s="57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  <c r="AK774" s="58"/>
      <c r="AL774" s="58"/>
      <c r="AM774" s="55"/>
      <c r="AN774" s="55"/>
    </row>
    <row r="775" spans="14:40">
      <c r="N775" s="57"/>
      <c r="O775" s="57"/>
      <c r="P775" s="57"/>
      <c r="Q775" s="57"/>
      <c r="R775" s="57"/>
      <c r="S775" s="57"/>
      <c r="T775" s="57"/>
      <c r="U775" s="57"/>
      <c r="V775" s="58"/>
      <c r="W775" s="58"/>
      <c r="X775" s="57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  <c r="AK775" s="58"/>
      <c r="AL775" s="58"/>
      <c r="AM775" s="55"/>
      <c r="AN775" s="55"/>
    </row>
    <row r="776" spans="14:40">
      <c r="N776" s="57"/>
      <c r="O776" s="57"/>
      <c r="P776" s="57"/>
      <c r="Q776" s="57"/>
      <c r="R776" s="57"/>
      <c r="S776" s="57"/>
      <c r="T776" s="57"/>
      <c r="U776" s="57"/>
      <c r="V776" s="58"/>
      <c r="W776" s="58"/>
      <c r="X776" s="57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  <c r="AK776" s="58"/>
      <c r="AL776" s="58"/>
      <c r="AM776" s="55"/>
      <c r="AN776" s="55"/>
    </row>
    <row r="777" spans="14:40">
      <c r="N777" s="57"/>
      <c r="O777" s="57"/>
      <c r="P777" s="57"/>
      <c r="Q777" s="57"/>
      <c r="R777" s="57"/>
      <c r="S777" s="57"/>
      <c r="T777" s="57"/>
      <c r="U777" s="57"/>
      <c r="V777" s="58"/>
      <c r="W777" s="58"/>
      <c r="X777" s="57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  <c r="AK777" s="58"/>
      <c r="AL777" s="58"/>
      <c r="AM777" s="55"/>
      <c r="AN777" s="55"/>
    </row>
    <row r="778" spans="14:40">
      <c r="N778" s="57"/>
      <c r="O778" s="57"/>
      <c r="P778" s="57"/>
      <c r="Q778" s="57"/>
      <c r="R778" s="57"/>
      <c r="S778" s="57"/>
      <c r="T778" s="57"/>
      <c r="U778" s="57"/>
      <c r="V778" s="58"/>
      <c r="W778" s="58"/>
      <c r="X778" s="57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  <c r="AK778" s="58"/>
      <c r="AL778" s="58"/>
      <c r="AM778" s="55"/>
      <c r="AN778" s="55"/>
    </row>
    <row r="779" spans="14:40">
      <c r="N779" s="57"/>
      <c r="O779" s="57"/>
      <c r="P779" s="57"/>
      <c r="Q779" s="57"/>
      <c r="R779" s="57"/>
      <c r="S779" s="57"/>
      <c r="T779" s="57"/>
      <c r="U779" s="57"/>
      <c r="V779" s="58"/>
      <c r="W779" s="58"/>
      <c r="X779" s="57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  <c r="AK779" s="58"/>
      <c r="AL779" s="58"/>
      <c r="AM779" s="55"/>
      <c r="AN779" s="55"/>
    </row>
    <row r="780" spans="14:40">
      <c r="N780" s="57"/>
      <c r="O780" s="57"/>
      <c r="P780" s="57"/>
      <c r="Q780" s="57"/>
      <c r="R780" s="57"/>
      <c r="S780" s="57"/>
      <c r="T780" s="57"/>
      <c r="U780" s="57"/>
      <c r="V780" s="58"/>
      <c r="W780" s="58"/>
      <c r="X780" s="57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  <c r="AK780" s="58"/>
      <c r="AL780" s="58"/>
      <c r="AM780" s="55"/>
      <c r="AN780" s="55"/>
    </row>
    <row r="781" spans="14:40">
      <c r="N781" s="57"/>
      <c r="O781" s="57"/>
      <c r="P781" s="57"/>
      <c r="Q781" s="57"/>
      <c r="R781" s="57"/>
      <c r="S781" s="57"/>
      <c r="T781" s="57"/>
      <c r="U781" s="57"/>
      <c r="V781" s="58"/>
      <c r="W781" s="58"/>
      <c r="X781" s="57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  <c r="AK781" s="58"/>
      <c r="AL781" s="58"/>
      <c r="AM781" s="55"/>
      <c r="AN781" s="55"/>
    </row>
    <row r="782" spans="14:40">
      <c r="N782" s="57"/>
      <c r="O782" s="57"/>
      <c r="P782" s="57"/>
      <c r="Q782" s="57"/>
      <c r="R782" s="57"/>
      <c r="S782" s="57"/>
      <c r="T782" s="57"/>
      <c r="U782" s="57"/>
      <c r="V782" s="58"/>
      <c r="W782" s="58"/>
      <c r="X782" s="57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  <c r="AK782" s="58"/>
      <c r="AL782" s="58"/>
      <c r="AM782" s="55"/>
      <c r="AN782" s="55"/>
    </row>
    <row r="783" spans="14:40">
      <c r="N783" s="57"/>
      <c r="O783" s="57"/>
      <c r="P783" s="57"/>
      <c r="Q783" s="57"/>
      <c r="R783" s="57"/>
      <c r="S783" s="57"/>
      <c r="T783" s="57"/>
      <c r="U783" s="57"/>
      <c r="V783" s="58"/>
      <c r="W783" s="58"/>
      <c r="X783" s="57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  <c r="AK783" s="58"/>
      <c r="AL783" s="58"/>
      <c r="AM783" s="55"/>
      <c r="AN783" s="55"/>
    </row>
    <row r="784" spans="14:40">
      <c r="N784" s="57"/>
      <c r="O784" s="57"/>
      <c r="P784" s="57"/>
      <c r="Q784" s="57"/>
      <c r="R784" s="57"/>
      <c r="S784" s="57"/>
      <c r="T784" s="57"/>
      <c r="U784" s="57"/>
      <c r="V784" s="58"/>
      <c r="W784" s="58"/>
      <c r="X784" s="57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  <c r="AK784" s="58"/>
      <c r="AL784" s="58"/>
      <c r="AM784" s="55"/>
      <c r="AN784" s="55"/>
    </row>
    <row r="785" spans="14:40">
      <c r="N785" s="57"/>
      <c r="O785" s="57"/>
      <c r="P785" s="57"/>
      <c r="Q785" s="57"/>
      <c r="R785" s="57"/>
      <c r="S785" s="57"/>
      <c r="T785" s="57"/>
      <c r="U785" s="57"/>
      <c r="V785" s="58"/>
      <c r="W785" s="58"/>
      <c r="X785" s="57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  <c r="AK785" s="58"/>
      <c r="AL785" s="58"/>
      <c r="AM785" s="55"/>
      <c r="AN785" s="55"/>
    </row>
    <row r="786" spans="14:40">
      <c r="N786" s="57"/>
      <c r="O786" s="57"/>
      <c r="P786" s="57"/>
      <c r="Q786" s="57"/>
      <c r="R786" s="57"/>
      <c r="S786" s="57"/>
      <c r="T786" s="57"/>
      <c r="U786" s="57"/>
      <c r="V786" s="58"/>
      <c r="W786" s="58"/>
      <c r="X786" s="57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  <c r="AK786" s="58"/>
      <c r="AL786" s="58"/>
      <c r="AM786" s="55"/>
      <c r="AN786" s="55"/>
    </row>
    <row r="787" spans="14:40">
      <c r="N787" s="57"/>
      <c r="O787" s="57"/>
      <c r="P787" s="57"/>
      <c r="Q787" s="57"/>
      <c r="R787" s="57"/>
      <c r="S787" s="57"/>
      <c r="T787" s="57"/>
      <c r="U787" s="57"/>
      <c r="V787" s="58"/>
      <c r="W787" s="58"/>
      <c r="X787" s="57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  <c r="AK787" s="58"/>
      <c r="AL787" s="58"/>
      <c r="AM787" s="55"/>
      <c r="AN787" s="55"/>
    </row>
    <row r="788" spans="14:40">
      <c r="N788" s="57"/>
      <c r="O788" s="57"/>
      <c r="P788" s="57"/>
      <c r="Q788" s="57"/>
      <c r="R788" s="57"/>
      <c r="S788" s="57"/>
      <c r="T788" s="57"/>
      <c r="U788" s="57"/>
      <c r="V788" s="58"/>
      <c r="W788" s="58"/>
      <c r="X788" s="57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  <c r="AK788" s="58"/>
      <c r="AL788" s="58"/>
      <c r="AM788" s="55"/>
      <c r="AN788" s="55"/>
    </row>
    <row r="789" spans="14:40">
      <c r="N789" s="57"/>
      <c r="O789" s="57"/>
      <c r="P789" s="57"/>
      <c r="Q789" s="57"/>
      <c r="R789" s="57"/>
      <c r="S789" s="57"/>
      <c r="T789" s="57"/>
      <c r="U789" s="57"/>
      <c r="V789" s="58"/>
      <c r="W789" s="58"/>
      <c r="X789" s="57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  <c r="AK789" s="58"/>
      <c r="AL789" s="58"/>
      <c r="AM789" s="55"/>
      <c r="AN789" s="55"/>
    </row>
    <row r="790" spans="14:40">
      <c r="N790" s="57"/>
      <c r="O790" s="57"/>
      <c r="P790" s="57"/>
      <c r="Q790" s="57"/>
      <c r="R790" s="57"/>
      <c r="S790" s="57"/>
      <c r="T790" s="57"/>
      <c r="U790" s="57"/>
      <c r="V790" s="58"/>
      <c r="W790" s="58"/>
      <c r="X790" s="57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  <c r="AK790" s="58"/>
      <c r="AL790" s="58"/>
      <c r="AM790" s="55"/>
      <c r="AN790" s="55"/>
    </row>
    <row r="791" spans="14:40">
      <c r="N791" s="57"/>
      <c r="O791" s="57"/>
      <c r="P791" s="57"/>
      <c r="Q791" s="57"/>
      <c r="R791" s="57"/>
      <c r="S791" s="57"/>
      <c r="T791" s="57"/>
      <c r="U791" s="57"/>
      <c r="V791" s="58"/>
      <c r="W791" s="58"/>
      <c r="X791" s="57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  <c r="AK791" s="58"/>
      <c r="AL791" s="58"/>
      <c r="AM791" s="55"/>
      <c r="AN791" s="55"/>
    </row>
    <row r="792" spans="14:40">
      <c r="N792" s="57"/>
      <c r="O792" s="57"/>
      <c r="P792" s="57"/>
      <c r="Q792" s="57"/>
      <c r="R792" s="57"/>
      <c r="S792" s="57"/>
      <c r="T792" s="57"/>
      <c r="U792" s="57"/>
      <c r="V792" s="58"/>
      <c r="W792" s="58"/>
      <c r="X792" s="57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  <c r="AK792" s="58"/>
      <c r="AL792" s="58"/>
      <c r="AM792" s="55"/>
      <c r="AN792" s="55"/>
    </row>
    <row r="793" spans="14:40">
      <c r="N793" s="57"/>
      <c r="O793" s="57"/>
      <c r="P793" s="57"/>
      <c r="Q793" s="57"/>
      <c r="R793" s="57"/>
      <c r="S793" s="57"/>
      <c r="T793" s="57"/>
      <c r="U793" s="57"/>
      <c r="V793" s="58"/>
      <c r="W793" s="58"/>
      <c r="X793" s="57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  <c r="AK793" s="58"/>
      <c r="AL793" s="58"/>
      <c r="AM793" s="55"/>
      <c r="AN793" s="55"/>
    </row>
    <row r="794" spans="14:40">
      <c r="N794" s="57"/>
      <c r="O794" s="57"/>
      <c r="P794" s="57"/>
      <c r="Q794" s="57"/>
      <c r="R794" s="57"/>
      <c r="S794" s="57"/>
      <c r="T794" s="57"/>
      <c r="U794" s="57"/>
      <c r="V794" s="58"/>
      <c r="W794" s="58"/>
      <c r="X794" s="57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  <c r="AK794" s="58"/>
      <c r="AL794" s="58"/>
      <c r="AM794" s="55"/>
      <c r="AN794" s="55"/>
    </row>
    <row r="795" spans="14:40">
      <c r="N795" s="57"/>
      <c r="O795" s="57"/>
      <c r="P795" s="57"/>
      <c r="Q795" s="57"/>
      <c r="R795" s="57"/>
      <c r="S795" s="57"/>
      <c r="T795" s="57"/>
      <c r="U795" s="57"/>
      <c r="V795" s="58"/>
      <c r="W795" s="58"/>
      <c r="X795" s="57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  <c r="AK795" s="58"/>
      <c r="AL795" s="58"/>
      <c r="AM795" s="55"/>
      <c r="AN795" s="55"/>
    </row>
    <row r="796" spans="14:40">
      <c r="N796" s="57"/>
      <c r="O796" s="57"/>
      <c r="P796" s="57"/>
      <c r="Q796" s="57"/>
      <c r="R796" s="57"/>
      <c r="S796" s="57"/>
      <c r="T796" s="57"/>
      <c r="U796" s="57"/>
      <c r="V796" s="58"/>
      <c r="W796" s="58"/>
      <c r="X796" s="57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  <c r="AK796" s="58"/>
      <c r="AL796" s="58"/>
      <c r="AM796" s="55"/>
      <c r="AN796" s="55"/>
    </row>
    <row r="797" spans="14:40">
      <c r="N797" s="57"/>
      <c r="O797" s="57"/>
      <c r="P797" s="57"/>
      <c r="Q797" s="57"/>
      <c r="R797" s="57"/>
      <c r="S797" s="57"/>
      <c r="T797" s="57"/>
      <c r="U797" s="57"/>
      <c r="V797" s="58"/>
      <c r="W797" s="58"/>
      <c r="X797" s="57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  <c r="AK797" s="58"/>
      <c r="AL797" s="58"/>
      <c r="AM797" s="55"/>
      <c r="AN797" s="55"/>
    </row>
    <row r="798" spans="14:40">
      <c r="N798" s="57"/>
      <c r="O798" s="57"/>
      <c r="P798" s="57"/>
      <c r="Q798" s="57"/>
      <c r="R798" s="57"/>
      <c r="S798" s="57"/>
      <c r="T798" s="57"/>
      <c r="U798" s="57"/>
      <c r="V798" s="58"/>
      <c r="W798" s="58"/>
      <c r="X798" s="57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  <c r="AK798" s="58"/>
      <c r="AL798" s="58"/>
      <c r="AM798" s="55"/>
      <c r="AN798" s="55"/>
    </row>
    <row r="799" spans="14:40">
      <c r="N799" s="57"/>
      <c r="O799" s="57"/>
      <c r="P799" s="57"/>
      <c r="Q799" s="57"/>
      <c r="R799" s="57"/>
      <c r="S799" s="57"/>
      <c r="T799" s="57"/>
      <c r="U799" s="57"/>
      <c r="V799" s="58"/>
      <c r="W799" s="58"/>
      <c r="X799" s="57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  <c r="AK799" s="58"/>
      <c r="AL799" s="58"/>
      <c r="AM799" s="55"/>
      <c r="AN799" s="55"/>
    </row>
    <row r="800" spans="14:40">
      <c r="N800" s="57"/>
      <c r="O800" s="57"/>
      <c r="P800" s="57"/>
      <c r="Q800" s="57"/>
      <c r="R800" s="57"/>
      <c r="S800" s="57"/>
      <c r="T800" s="57"/>
      <c r="U800" s="57"/>
      <c r="V800" s="58"/>
      <c r="W800" s="58"/>
      <c r="X800" s="57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  <c r="AK800" s="58"/>
      <c r="AL800" s="58"/>
      <c r="AM800" s="55"/>
      <c r="AN800" s="55"/>
    </row>
    <row r="801" spans="14:40">
      <c r="N801" s="57"/>
      <c r="O801" s="57"/>
      <c r="P801" s="57"/>
      <c r="Q801" s="57"/>
      <c r="R801" s="57"/>
      <c r="S801" s="57"/>
      <c r="T801" s="57"/>
      <c r="U801" s="57"/>
      <c r="V801" s="58"/>
      <c r="W801" s="58"/>
      <c r="X801" s="57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  <c r="AK801" s="58"/>
      <c r="AL801" s="58"/>
      <c r="AM801" s="55"/>
      <c r="AN801" s="55"/>
    </row>
    <row r="802" spans="14:40">
      <c r="N802" s="57"/>
      <c r="O802" s="57"/>
      <c r="P802" s="57"/>
      <c r="Q802" s="57"/>
      <c r="R802" s="57"/>
      <c r="S802" s="57"/>
      <c r="T802" s="57"/>
      <c r="U802" s="57"/>
      <c r="V802" s="58"/>
      <c r="W802" s="58"/>
      <c r="X802" s="57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  <c r="AK802" s="58"/>
      <c r="AL802" s="58"/>
      <c r="AM802" s="55"/>
      <c r="AN802" s="55"/>
    </row>
    <row r="803" spans="14:40">
      <c r="N803" s="57"/>
      <c r="O803" s="57"/>
      <c r="P803" s="57"/>
      <c r="Q803" s="57"/>
      <c r="R803" s="57"/>
      <c r="S803" s="57"/>
      <c r="T803" s="57"/>
      <c r="U803" s="57"/>
      <c r="V803" s="58"/>
      <c r="W803" s="58"/>
      <c r="X803" s="57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  <c r="AK803" s="58"/>
      <c r="AL803" s="58"/>
      <c r="AM803" s="55"/>
      <c r="AN803" s="55"/>
    </row>
    <row r="804" spans="14:40">
      <c r="N804" s="57"/>
      <c r="O804" s="57"/>
      <c r="P804" s="57"/>
      <c r="Q804" s="57"/>
      <c r="R804" s="57"/>
      <c r="S804" s="57"/>
      <c r="T804" s="57"/>
      <c r="U804" s="57"/>
      <c r="V804" s="58"/>
      <c r="W804" s="58"/>
      <c r="X804" s="57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  <c r="AK804" s="58"/>
      <c r="AL804" s="58"/>
      <c r="AM804" s="55"/>
      <c r="AN804" s="55"/>
    </row>
    <row r="805" spans="14:40">
      <c r="N805" s="57"/>
      <c r="O805" s="57"/>
      <c r="P805" s="57"/>
      <c r="Q805" s="57"/>
      <c r="R805" s="57"/>
      <c r="S805" s="57"/>
      <c r="T805" s="57"/>
      <c r="U805" s="57"/>
      <c r="V805" s="58"/>
      <c r="W805" s="58"/>
      <c r="X805" s="57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  <c r="AK805" s="58"/>
      <c r="AL805" s="58"/>
      <c r="AM805" s="55"/>
      <c r="AN805" s="55"/>
    </row>
    <row r="806" spans="14:40">
      <c r="N806" s="57"/>
      <c r="O806" s="57"/>
      <c r="P806" s="57"/>
      <c r="Q806" s="57"/>
      <c r="R806" s="57"/>
      <c r="S806" s="57"/>
      <c r="T806" s="57"/>
      <c r="U806" s="57"/>
      <c r="V806" s="58"/>
      <c r="W806" s="58"/>
      <c r="X806" s="57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  <c r="AK806" s="58"/>
      <c r="AL806" s="58"/>
      <c r="AM806" s="55"/>
      <c r="AN806" s="55"/>
    </row>
    <row r="807" spans="14:40">
      <c r="N807" s="57"/>
      <c r="O807" s="57"/>
      <c r="P807" s="57"/>
      <c r="Q807" s="57"/>
      <c r="R807" s="57"/>
      <c r="S807" s="57"/>
      <c r="T807" s="57"/>
      <c r="U807" s="57"/>
      <c r="V807" s="58"/>
      <c r="W807" s="58"/>
      <c r="X807" s="57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  <c r="AK807" s="58"/>
      <c r="AL807" s="58"/>
      <c r="AM807" s="55"/>
      <c r="AN807" s="55"/>
    </row>
    <row r="808" spans="14:40">
      <c r="N808" s="57"/>
      <c r="O808" s="57"/>
      <c r="P808" s="57"/>
      <c r="Q808" s="57"/>
      <c r="R808" s="57"/>
      <c r="S808" s="57"/>
      <c r="T808" s="57"/>
      <c r="U808" s="57"/>
      <c r="V808" s="58"/>
      <c r="W808" s="58"/>
      <c r="X808" s="57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  <c r="AK808" s="58"/>
      <c r="AL808" s="58"/>
      <c r="AM808" s="55"/>
      <c r="AN808" s="55"/>
    </row>
    <row r="809" spans="14:40">
      <c r="N809" s="57"/>
      <c r="O809" s="57"/>
      <c r="P809" s="57"/>
      <c r="Q809" s="57"/>
      <c r="R809" s="57"/>
      <c r="S809" s="57"/>
      <c r="T809" s="57"/>
      <c r="U809" s="57"/>
      <c r="V809" s="58"/>
      <c r="W809" s="58"/>
      <c r="X809" s="57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  <c r="AK809" s="58"/>
      <c r="AL809" s="58"/>
      <c r="AM809" s="55"/>
      <c r="AN809" s="55"/>
    </row>
    <row r="810" spans="14:40">
      <c r="N810" s="57"/>
      <c r="O810" s="57"/>
      <c r="P810" s="57"/>
      <c r="Q810" s="57"/>
      <c r="R810" s="57"/>
      <c r="S810" s="57"/>
      <c r="T810" s="57"/>
      <c r="U810" s="57"/>
      <c r="V810" s="58"/>
      <c r="W810" s="58"/>
      <c r="X810" s="57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  <c r="AK810" s="58"/>
      <c r="AL810" s="58"/>
      <c r="AM810" s="55"/>
      <c r="AN810" s="55"/>
    </row>
    <row r="811" spans="14:40">
      <c r="N811" s="57"/>
      <c r="O811" s="57"/>
      <c r="P811" s="57"/>
      <c r="Q811" s="57"/>
      <c r="R811" s="57"/>
      <c r="S811" s="57"/>
      <c r="T811" s="57"/>
      <c r="U811" s="57"/>
      <c r="V811" s="58"/>
      <c r="W811" s="58"/>
      <c r="X811" s="57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  <c r="AK811" s="58"/>
      <c r="AL811" s="58"/>
      <c r="AM811" s="55"/>
      <c r="AN811" s="55"/>
    </row>
    <row r="812" spans="14:40">
      <c r="N812" s="57"/>
      <c r="O812" s="57"/>
      <c r="P812" s="57"/>
      <c r="Q812" s="57"/>
      <c r="R812" s="57"/>
      <c r="S812" s="57"/>
      <c r="T812" s="57"/>
      <c r="U812" s="57"/>
      <c r="V812" s="58"/>
      <c r="W812" s="58"/>
      <c r="X812" s="57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  <c r="AK812" s="58"/>
      <c r="AL812" s="58"/>
      <c r="AM812" s="55"/>
      <c r="AN812" s="55"/>
    </row>
    <row r="813" spans="14:40">
      <c r="N813" s="57"/>
      <c r="O813" s="57"/>
      <c r="P813" s="57"/>
      <c r="Q813" s="57"/>
      <c r="R813" s="57"/>
      <c r="S813" s="57"/>
      <c r="T813" s="57"/>
      <c r="U813" s="57"/>
      <c r="V813" s="58"/>
      <c r="W813" s="58"/>
      <c r="X813" s="57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  <c r="AK813" s="58"/>
      <c r="AL813" s="58"/>
      <c r="AM813" s="55"/>
      <c r="AN813" s="55"/>
    </row>
    <row r="814" spans="14:40">
      <c r="N814" s="57"/>
      <c r="O814" s="57"/>
      <c r="P814" s="57"/>
      <c r="Q814" s="57"/>
      <c r="R814" s="57"/>
      <c r="S814" s="57"/>
      <c r="T814" s="57"/>
      <c r="U814" s="57"/>
      <c r="V814" s="58"/>
      <c r="W814" s="58"/>
      <c r="X814" s="57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  <c r="AK814" s="58"/>
      <c r="AL814" s="58"/>
      <c r="AM814" s="55"/>
      <c r="AN814" s="55"/>
    </row>
    <row r="815" spans="14:40">
      <c r="N815" s="57"/>
      <c r="O815" s="57"/>
      <c r="P815" s="57"/>
      <c r="Q815" s="57"/>
      <c r="R815" s="57"/>
      <c r="S815" s="57"/>
      <c r="T815" s="57"/>
      <c r="U815" s="57"/>
      <c r="V815" s="58"/>
      <c r="W815" s="58"/>
      <c r="X815" s="57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  <c r="AK815" s="58"/>
      <c r="AL815" s="58"/>
      <c r="AM815" s="55"/>
      <c r="AN815" s="55"/>
    </row>
    <row r="816" spans="14:40">
      <c r="N816" s="57"/>
      <c r="O816" s="57"/>
      <c r="P816" s="57"/>
      <c r="Q816" s="57"/>
      <c r="R816" s="57"/>
      <c r="S816" s="57"/>
      <c r="T816" s="57"/>
      <c r="U816" s="57"/>
      <c r="V816" s="58"/>
      <c r="W816" s="58"/>
      <c r="X816" s="57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  <c r="AK816" s="58"/>
      <c r="AL816" s="58"/>
      <c r="AM816" s="55"/>
      <c r="AN816" s="55"/>
    </row>
    <row r="817" spans="14:40">
      <c r="N817" s="57"/>
      <c r="O817" s="57"/>
      <c r="P817" s="57"/>
      <c r="Q817" s="57"/>
      <c r="R817" s="57"/>
      <c r="S817" s="57"/>
      <c r="T817" s="57"/>
      <c r="U817" s="57"/>
      <c r="V817" s="58"/>
      <c r="W817" s="58"/>
      <c r="X817" s="57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  <c r="AK817" s="58"/>
      <c r="AL817" s="58"/>
      <c r="AM817" s="55"/>
      <c r="AN817" s="55"/>
    </row>
    <row r="818" spans="14:40">
      <c r="N818" s="57"/>
      <c r="O818" s="57"/>
      <c r="P818" s="57"/>
      <c r="Q818" s="57"/>
      <c r="R818" s="57"/>
      <c r="S818" s="57"/>
      <c r="T818" s="57"/>
      <c r="U818" s="57"/>
      <c r="V818" s="58"/>
      <c r="W818" s="58"/>
      <c r="X818" s="57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  <c r="AK818" s="58"/>
      <c r="AL818" s="58"/>
      <c r="AM818" s="55"/>
      <c r="AN818" s="55"/>
    </row>
    <row r="819" spans="14:40">
      <c r="N819" s="57"/>
      <c r="O819" s="57"/>
      <c r="P819" s="57"/>
      <c r="Q819" s="57"/>
      <c r="R819" s="57"/>
      <c r="S819" s="57"/>
      <c r="T819" s="57"/>
      <c r="U819" s="57"/>
      <c r="V819" s="58"/>
      <c r="W819" s="58"/>
      <c r="X819" s="57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  <c r="AK819" s="58"/>
      <c r="AL819" s="58"/>
      <c r="AM819" s="55"/>
      <c r="AN819" s="55"/>
    </row>
    <row r="820" spans="14:40">
      <c r="N820" s="57"/>
      <c r="O820" s="57"/>
      <c r="P820" s="57"/>
      <c r="Q820" s="57"/>
      <c r="R820" s="57"/>
      <c r="S820" s="57"/>
      <c r="T820" s="57"/>
      <c r="U820" s="57"/>
      <c r="V820" s="58"/>
      <c r="W820" s="58"/>
      <c r="X820" s="57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  <c r="AK820" s="58"/>
      <c r="AL820" s="58"/>
      <c r="AM820" s="55"/>
      <c r="AN820" s="55"/>
    </row>
    <row r="821" spans="14:40">
      <c r="N821" s="57"/>
      <c r="O821" s="57"/>
      <c r="P821" s="57"/>
      <c r="Q821" s="57"/>
      <c r="R821" s="57"/>
      <c r="S821" s="57"/>
      <c r="T821" s="57"/>
      <c r="U821" s="57"/>
      <c r="V821" s="58"/>
      <c r="W821" s="58"/>
      <c r="X821" s="57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  <c r="AK821" s="58"/>
      <c r="AL821" s="58"/>
      <c r="AM821" s="55"/>
      <c r="AN821" s="55"/>
    </row>
    <row r="822" spans="14:40">
      <c r="N822" s="57"/>
      <c r="O822" s="57"/>
      <c r="P822" s="57"/>
      <c r="Q822" s="57"/>
      <c r="R822" s="57"/>
      <c r="S822" s="57"/>
      <c r="T822" s="57"/>
      <c r="U822" s="57"/>
      <c r="V822" s="58"/>
      <c r="W822" s="58"/>
      <c r="X822" s="57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  <c r="AK822" s="58"/>
      <c r="AL822" s="58"/>
      <c r="AM822" s="55"/>
      <c r="AN822" s="55"/>
    </row>
    <row r="823" spans="14:40">
      <c r="N823" s="57"/>
      <c r="O823" s="57"/>
      <c r="P823" s="57"/>
      <c r="Q823" s="57"/>
      <c r="R823" s="57"/>
      <c r="S823" s="57"/>
      <c r="T823" s="57"/>
      <c r="U823" s="57"/>
      <c r="V823" s="58"/>
      <c r="W823" s="58"/>
      <c r="X823" s="57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  <c r="AK823" s="58"/>
      <c r="AL823" s="58"/>
      <c r="AM823" s="55"/>
      <c r="AN823" s="55"/>
    </row>
    <row r="824" spans="14:40">
      <c r="N824" s="57"/>
      <c r="O824" s="57"/>
      <c r="P824" s="57"/>
      <c r="Q824" s="57"/>
      <c r="R824" s="57"/>
      <c r="S824" s="57"/>
      <c r="T824" s="57"/>
      <c r="U824" s="57"/>
      <c r="V824" s="58"/>
      <c r="W824" s="58"/>
      <c r="X824" s="57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  <c r="AK824" s="58"/>
      <c r="AL824" s="58"/>
      <c r="AM824" s="55"/>
      <c r="AN824" s="55"/>
    </row>
    <row r="825" spans="14:40">
      <c r="N825" s="57"/>
      <c r="O825" s="57"/>
      <c r="P825" s="57"/>
      <c r="Q825" s="57"/>
      <c r="R825" s="57"/>
      <c r="S825" s="57"/>
      <c r="T825" s="57"/>
      <c r="U825" s="57"/>
      <c r="V825" s="58"/>
      <c r="W825" s="58"/>
      <c r="X825" s="57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  <c r="AK825" s="58"/>
      <c r="AL825" s="58"/>
      <c r="AM825" s="55"/>
      <c r="AN825" s="55"/>
    </row>
    <row r="826" spans="14:40">
      <c r="N826" s="57"/>
      <c r="O826" s="57"/>
      <c r="P826" s="57"/>
      <c r="Q826" s="57"/>
      <c r="R826" s="57"/>
      <c r="S826" s="57"/>
      <c r="T826" s="57"/>
      <c r="U826" s="57"/>
      <c r="V826" s="58"/>
      <c r="W826" s="58"/>
      <c r="X826" s="57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  <c r="AK826" s="58"/>
      <c r="AL826" s="58"/>
      <c r="AM826" s="55"/>
      <c r="AN826" s="55"/>
    </row>
    <row r="827" spans="14:40">
      <c r="N827" s="57"/>
      <c r="O827" s="57"/>
      <c r="P827" s="57"/>
      <c r="Q827" s="57"/>
      <c r="R827" s="57"/>
      <c r="S827" s="57"/>
      <c r="T827" s="57"/>
      <c r="U827" s="57"/>
      <c r="V827" s="58"/>
      <c r="W827" s="58"/>
      <c r="X827" s="57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  <c r="AK827" s="58"/>
      <c r="AL827" s="58"/>
      <c r="AM827" s="55"/>
      <c r="AN827" s="55"/>
    </row>
    <row r="828" spans="14:40">
      <c r="N828" s="57"/>
      <c r="O828" s="57"/>
      <c r="P828" s="57"/>
      <c r="Q828" s="57"/>
      <c r="R828" s="57"/>
      <c r="S828" s="57"/>
      <c r="T828" s="57"/>
      <c r="U828" s="57"/>
      <c r="V828" s="58"/>
      <c r="W828" s="58"/>
      <c r="X828" s="57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  <c r="AK828" s="58"/>
      <c r="AL828" s="58"/>
      <c r="AM828" s="55"/>
      <c r="AN828" s="55"/>
    </row>
    <row r="829" spans="14:40">
      <c r="N829" s="57"/>
      <c r="O829" s="57"/>
      <c r="P829" s="57"/>
      <c r="Q829" s="57"/>
      <c r="R829" s="57"/>
      <c r="S829" s="57"/>
      <c r="T829" s="57"/>
      <c r="U829" s="57"/>
      <c r="V829" s="58"/>
      <c r="W829" s="58"/>
      <c r="X829" s="57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  <c r="AK829" s="58"/>
      <c r="AL829" s="58"/>
      <c r="AM829" s="55"/>
      <c r="AN829" s="55"/>
    </row>
    <row r="830" spans="14:40">
      <c r="N830" s="57"/>
      <c r="O830" s="57"/>
      <c r="P830" s="57"/>
      <c r="Q830" s="57"/>
      <c r="R830" s="57"/>
      <c r="S830" s="57"/>
      <c r="T830" s="57"/>
      <c r="U830" s="57"/>
      <c r="V830" s="58"/>
      <c r="W830" s="58"/>
      <c r="X830" s="57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  <c r="AK830" s="58"/>
      <c r="AL830" s="58"/>
      <c r="AM830" s="55"/>
      <c r="AN830" s="55"/>
    </row>
    <row r="831" spans="14:40">
      <c r="N831" s="57"/>
      <c r="O831" s="57"/>
      <c r="P831" s="57"/>
      <c r="Q831" s="57"/>
      <c r="R831" s="57"/>
      <c r="S831" s="57"/>
      <c r="T831" s="57"/>
      <c r="U831" s="57"/>
      <c r="V831" s="58"/>
      <c r="W831" s="58"/>
      <c r="X831" s="57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  <c r="AK831" s="58"/>
      <c r="AL831" s="58"/>
      <c r="AM831" s="55"/>
      <c r="AN831" s="55"/>
    </row>
    <row r="832" spans="14:40">
      <c r="N832" s="57"/>
      <c r="O832" s="57"/>
      <c r="P832" s="57"/>
      <c r="Q832" s="57"/>
      <c r="R832" s="57"/>
      <c r="S832" s="57"/>
      <c r="T832" s="57"/>
      <c r="U832" s="57"/>
      <c r="V832" s="58"/>
      <c r="W832" s="58"/>
      <c r="X832" s="57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  <c r="AK832" s="58"/>
      <c r="AL832" s="58"/>
      <c r="AM832" s="55"/>
      <c r="AN832" s="55"/>
    </row>
    <row r="833" spans="14:40">
      <c r="N833" s="57"/>
      <c r="O833" s="57"/>
      <c r="P833" s="57"/>
      <c r="Q833" s="57"/>
      <c r="R833" s="57"/>
      <c r="S833" s="57"/>
      <c r="T833" s="57"/>
      <c r="U833" s="57"/>
      <c r="V833" s="58"/>
      <c r="W833" s="58"/>
      <c r="X833" s="57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  <c r="AK833" s="58"/>
      <c r="AL833" s="58"/>
      <c r="AM833" s="55"/>
      <c r="AN833" s="55"/>
    </row>
    <row r="834" spans="14:40">
      <c r="N834" s="57"/>
      <c r="O834" s="57"/>
      <c r="P834" s="57"/>
      <c r="Q834" s="57"/>
      <c r="R834" s="57"/>
      <c r="S834" s="57"/>
      <c r="T834" s="57"/>
      <c r="U834" s="57"/>
      <c r="V834" s="58"/>
      <c r="W834" s="58"/>
      <c r="X834" s="57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  <c r="AK834" s="58"/>
      <c r="AL834" s="58"/>
      <c r="AM834" s="55"/>
      <c r="AN834" s="55"/>
    </row>
    <row r="835" spans="14:40">
      <c r="N835" s="57"/>
      <c r="O835" s="57"/>
      <c r="P835" s="57"/>
      <c r="Q835" s="57"/>
      <c r="R835" s="57"/>
      <c r="S835" s="57"/>
      <c r="T835" s="57"/>
      <c r="U835" s="57"/>
      <c r="V835" s="58"/>
      <c r="W835" s="58"/>
      <c r="X835" s="57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  <c r="AK835" s="58"/>
      <c r="AL835" s="58"/>
      <c r="AM835" s="55"/>
      <c r="AN835" s="55"/>
    </row>
    <row r="836" spans="14:40">
      <c r="N836" s="57"/>
      <c r="O836" s="57"/>
      <c r="P836" s="57"/>
      <c r="Q836" s="57"/>
      <c r="R836" s="57"/>
      <c r="S836" s="57"/>
      <c r="T836" s="57"/>
      <c r="U836" s="57"/>
      <c r="V836" s="58"/>
      <c r="W836" s="58"/>
      <c r="X836" s="57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  <c r="AK836" s="58"/>
      <c r="AL836" s="58"/>
      <c r="AM836" s="55"/>
      <c r="AN836" s="55"/>
    </row>
    <row r="837" spans="14:40">
      <c r="N837" s="57"/>
      <c r="O837" s="57"/>
      <c r="P837" s="57"/>
      <c r="Q837" s="57"/>
      <c r="R837" s="57"/>
      <c r="S837" s="57"/>
      <c r="T837" s="57"/>
      <c r="U837" s="57"/>
      <c r="V837" s="58"/>
      <c r="W837" s="58"/>
      <c r="X837" s="57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  <c r="AK837" s="58"/>
      <c r="AL837" s="58"/>
      <c r="AM837" s="55"/>
      <c r="AN837" s="55"/>
    </row>
    <row r="838" spans="14:40">
      <c r="N838" s="57"/>
      <c r="O838" s="57"/>
      <c r="P838" s="57"/>
      <c r="Q838" s="57"/>
      <c r="R838" s="57"/>
      <c r="S838" s="57"/>
      <c r="T838" s="57"/>
      <c r="U838" s="57"/>
      <c r="V838" s="58"/>
      <c r="W838" s="58"/>
      <c r="X838" s="57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  <c r="AK838" s="58"/>
      <c r="AL838" s="58"/>
      <c r="AM838" s="55"/>
      <c r="AN838" s="55"/>
    </row>
    <row r="839" spans="14:40">
      <c r="N839" s="57"/>
      <c r="O839" s="57"/>
      <c r="P839" s="57"/>
      <c r="Q839" s="57"/>
      <c r="R839" s="57"/>
      <c r="S839" s="57"/>
      <c r="T839" s="57"/>
      <c r="U839" s="57"/>
      <c r="V839" s="58"/>
      <c r="W839" s="58"/>
      <c r="X839" s="57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  <c r="AK839" s="58"/>
      <c r="AL839" s="58"/>
      <c r="AM839" s="55"/>
      <c r="AN839" s="55"/>
    </row>
    <row r="840" spans="14:40">
      <c r="N840" s="57"/>
      <c r="O840" s="57"/>
      <c r="P840" s="57"/>
      <c r="Q840" s="57"/>
      <c r="R840" s="57"/>
      <c r="S840" s="57"/>
      <c r="T840" s="57"/>
      <c r="U840" s="57"/>
      <c r="V840" s="58"/>
      <c r="W840" s="58"/>
      <c r="X840" s="57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  <c r="AK840" s="58"/>
      <c r="AL840" s="58"/>
      <c r="AM840" s="55"/>
      <c r="AN840" s="55"/>
    </row>
    <row r="841" spans="14:40">
      <c r="N841" s="57"/>
      <c r="O841" s="57"/>
      <c r="P841" s="57"/>
      <c r="Q841" s="57"/>
      <c r="R841" s="57"/>
      <c r="S841" s="57"/>
      <c r="T841" s="57"/>
      <c r="U841" s="57"/>
      <c r="V841" s="58"/>
      <c r="W841" s="58"/>
      <c r="X841" s="57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  <c r="AK841" s="58"/>
      <c r="AL841" s="58"/>
      <c r="AM841" s="55"/>
      <c r="AN841" s="55"/>
    </row>
    <row r="842" spans="14:40">
      <c r="N842" s="57"/>
      <c r="O842" s="57"/>
      <c r="P842" s="57"/>
      <c r="Q842" s="57"/>
      <c r="R842" s="57"/>
      <c r="S842" s="57"/>
      <c r="T842" s="57"/>
      <c r="U842" s="57"/>
      <c r="V842" s="58"/>
      <c r="W842" s="58"/>
      <c r="X842" s="57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  <c r="AK842" s="58"/>
      <c r="AL842" s="58"/>
      <c r="AM842" s="55"/>
      <c r="AN842" s="55"/>
    </row>
    <row r="843" spans="14:40">
      <c r="N843" s="57"/>
      <c r="O843" s="57"/>
      <c r="P843" s="57"/>
      <c r="Q843" s="57"/>
      <c r="R843" s="57"/>
      <c r="S843" s="57"/>
      <c r="T843" s="57"/>
      <c r="U843" s="57"/>
      <c r="V843" s="58"/>
      <c r="W843" s="58"/>
      <c r="X843" s="57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  <c r="AK843" s="58"/>
      <c r="AL843" s="58"/>
      <c r="AM843" s="55"/>
      <c r="AN843" s="55"/>
    </row>
    <row r="844" spans="14:40">
      <c r="N844" s="57"/>
      <c r="O844" s="57"/>
      <c r="P844" s="57"/>
      <c r="Q844" s="57"/>
      <c r="R844" s="57"/>
      <c r="S844" s="57"/>
      <c r="T844" s="57"/>
      <c r="U844" s="57"/>
      <c r="V844" s="58"/>
      <c r="W844" s="58"/>
      <c r="X844" s="57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  <c r="AK844" s="58"/>
      <c r="AL844" s="58"/>
      <c r="AM844" s="55"/>
      <c r="AN844" s="55"/>
    </row>
    <row r="845" spans="14:40">
      <c r="N845" s="57"/>
      <c r="O845" s="57"/>
      <c r="P845" s="57"/>
      <c r="Q845" s="57"/>
      <c r="R845" s="57"/>
      <c r="S845" s="57"/>
      <c r="T845" s="57"/>
      <c r="U845" s="57"/>
      <c r="V845" s="58"/>
      <c r="W845" s="58"/>
      <c r="X845" s="57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  <c r="AK845" s="58"/>
      <c r="AL845" s="58"/>
      <c r="AM845" s="55"/>
      <c r="AN845" s="55"/>
    </row>
    <row r="846" spans="14:40">
      <c r="N846" s="57"/>
      <c r="O846" s="57"/>
      <c r="P846" s="57"/>
      <c r="Q846" s="57"/>
      <c r="R846" s="57"/>
      <c r="S846" s="57"/>
      <c r="T846" s="57"/>
      <c r="U846" s="57"/>
      <c r="V846" s="58"/>
      <c r="W846" s="58"/>
      <c r="X846" s="57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  <c r="AK846" s="58"/>
      <c r="AL846" s="58"/>
      <c r="AM846" s="55"/>
      <c r="AN846" s="55"/>
    </row>
    <row r="847" spans="14:40">
      <c r="N847" s="57"/>
      <c r="O847" s="57"/>
      <c r="P847" s="57"/>
      <c r="Q847" s="57"/>
      <c r="R847" s="57"/>
      <c r="S847" s="57"/>
      <c r="T847" s="57"/>
      <c r="U847" s="57"/>
      <c r="V847" s="58"/>
      <c r="W847" s="58"/>
      <c r="X847" s="57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  <c r="AK847" s="58"/>
      <c r="AL847" s="58"/>
      <c r="AM847" s="55"/>
      <c r="AN847" s="55"/>
    </row>
    <row r="848" spans="14:40">
      <c r="N848" s="57"/>
      <c r="O848" s="57"/>
      <c r="P848" s="57"/>
      <c r="Q848" s="57"/>
      <c r="R848" s="57"/>
      <c r="S848" s="57"/>
      <c r="T848" s="57"/>
      <c r="U848" s="57"/>
      <c r="V848" s="58"/>
      <c r="W848" s="58"/>
      <c r="X848" s="57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  <c r="AK848" s="58"/>
      <c r="AL848" s="58"/>
      <c r="AM848" s="55"/>
      <c r="AN848" s="55"/>
    </row>
    <row r="849" spans="14:40">
      <c r="N849" s="57"/>
      <c r="O849" s="57"/>
      <c r="P849" s="57"/>
      <c r="Q849" s="57"/>
      <c r="R849" s="57"/>
      <c r="S849" s="57"/>
      <c r="T849" s="57"/>
      <c r="U849" s="57"/>
      <c r="V849" s="58"/>
      <c r="W849" s="58"/>
      <c r="X849" s="57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  <c r="AK849" s="58"/>
      <c r="AL849" s="58"/>
      <c r="AM849" s="55"/>
      <c r="AN849" s="55"/>
    </row>
    <row r="850" spans="14:40">
      <c r="N850" s="57"/>
      <c r="O850" s="57"/>
      <c r="P850" s="57"/>
      <c r="Q850" s="57"/>
      <c r="R850" s="57"/>
      <c r="S850" s="57"/>
      <c r="T850" s="57"/>
      <c r="U850" s="57"/>
      <c r="V850" s="58"/>
      <c r="W850" s="58"/>
      <c r="X850" s="57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  <c r="AK850" s="58"/>
      <c r="AL850" s="58"/>
      <c r="AM850" s="55"/>
      <c r="AN850" s="55"/>
    </row>
    <row r="851" spans="14:40">
      <c r="N851" s="57"/>
      <c r="O851" s="57"/>
      <c r="P851" s="57"/>
      <c r="Q851" s="57"/>
      <c r="R851" s="57"/>
      <c r="S851" s="57"/>
      <c r="T851" s="57"/>
      <c r="U851" s="57"/>
      <c r="V851" s="58"/>
      <c r="W851" s="58"/>
      <c r="X851" s="57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  <c r="AK851" s="58"/>
      <c r="AL851" s="58"/>
      <c r="AM851" s="55"/>
      <c r="AN851" s="55"/>
    </row>
    <row r="852" spans="14:40">
      <c r="N852" s="57"/>
      <c r="O852" s="57"/>
      <c r="P852" s="57"/>
      <c r="Q852" s="57"/>
      <c r="R852" s="57"/>
      <c r="S852" s="57"/>
      <c r="T852" s="57"/>
      <c r="U852" s="57"/>
      <c r="V852" s="58"/>
      <c r="W852" s="58"/>
      <c r="X852" s="57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  <c r="AK852" s="58"/>
      <c r="AL852" s="58"/>
      <c r="AM852" s="55"/>
      <c r="AN852" s="55"/>
    </row>
    <row r="853" spans="14:40">
      <c r="N853" s="57"/>
      <c r="O853" s="57"/>
      <c r="P853" s="57"/>
      <c r="Q853" s="57"/>
      <c r="R853" s="57"/>
      <c r="S853" s="57"/>
      <c r="T853" s="57"/>
      <c r="U853" s="57"/>
      <c r="V853" s="58"/>
      <c r="W853" s="58"/>
      <c r="X853" s="57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  <c r="AK853" s="58"/>
      <c r="AL853" s="58"/>
      <c r="AM853" s="55"/>
      <c r="AN853" s="55"/>
    </row>
    <row r="854" spans="14:40">
      <c r="N854" s="57"/>
      <c r="O854" s="57"/>
      <c r="P854" s="57"/>
      <c r="Q854" s="57"/>
      <c r="R854" s="57"/>
      <c r="S854" s="57"/>
      <c r="T854" s="57"/>
      <c r="U854" s="57"/>
      <c r="V854" s="58"/>
      <c r="W854" s="58"/>
      <c r="X854" s="57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  <c r="AK854" s="58"/>
      <c r="AL854" s="58"/>
      <c r="AM854" s="55"/>
      <c r="AN854" s="55"/>
    </row>
    <row r="855" spans="14:40">
      <c r="N855" s="57"/>
      <c r="O855" s="57"/>
      <c r="P855" s="57"/>
      <c r="Q855" s="57"/>
      <c r="R855" s="57"/>
      <c r="S855" s="57"/>
      <c r="T855" s="57"/>
      <c r="U855" s="57"/>
      <c r="V855" s="58"/>
      <c r="W855" s="58"/>
      <c r="X855" s="57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  <c r="AK855" s="58"/>
      <c r="AL855" s="58"/>
      <c r="AM855" s="55"/>
      <c r="AN855" s="55"/>
    </row>
    <row r="856" spans="14:40">
      <c r="N856" s="57"/>
      <c r="O856" s="57"/>
      <c r="P856" s="57"/>
      <c r="Q856" s="57"/>
      <c r="R856" s="57"/>
      <c r="S856" s="57"/>
      <c r="T856" s="57"/>
      <c r="U856" s="57"/>
      <c r="V856" s="58"/>
      <c r="W856" s="58"/>
      <c r="X856" s="57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  <c r="AK856" s="58"/>
      <c r="AL856" s="58"/>
      <c r="AM856" s="55"/>
      <c r="AN856" s="55"/>
    </row>
    <row r="857" spans="14:40">
      <c r="N857" s="57"/>
      <c r="O857" s="57"/>
      <c r="P857" s="57"/>
      <c r="Q857" s="57"/>
      <c r="R857" s="57"/>
      <c r="S857" s="57"/>
      <c r="T857" s="57"/>
      <c r="U857" s="57"/>
      <c r="V857" s="58"/>
      <c r="W857" s="58"/>
      <c r="X857" s="57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  <c r="AK857" s="58"/>
      <c r="AL857" s="58"/>
      <c r="AM857" s="55"/>
      <c r="AN857" s="55"/>
    </row>
    <row r="858" spans="14:40">
      <c r="N858" s="57"/>
      <c r="O858" s="57"/>
      <c r="P858" s="57"/>
      <c r="Q858" s="57"/>
      <c r="R858" s="57"/>
      <c r="S858" s="57"/>
      <c r="T858" s="57"/>
      <c r="U858" s="57"/>
      <c r="V858" s="58"/>
      <c r="W858" s="58"/>
      <c r="X858" s="57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  <c r="AK858" s="58"/>
      <c r="AL858" s="58"/>
      <c r="AM858" s="55"/>
      <c r="AN858" s="55"/>
    </row>
    <row r="859" spans="14:40">
      <c r="N859" s="57"/>
      <c r="O859" s="57"/>
      <c r="P859" s="57"/>
      <c r="Q859" s="57"/>
      <c r="R859" s="57"/>
      <c r="S859" s="57"/>
      <c r="T859" s="57"/>
      <c r="U859" s="57"/>
      <c r="V859" s="58"/>
      <c r="W859" s="58"/>
      <c r="X859" s="57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  <c r="AK859" s="58"/>
      <c r="AL859" s="58"/>
      <c r="AM859" s="55"/>
      <c r="AN859" s="55"/>
    </row>
    <row r="860" spans="14:40">
      <c r="N860" s="57"/>
      <c r="O860" s="57"/>
      <c r="P860" s="57"/>
      <c r="Q860" s="57"/>
      <c r="R860" s="57"/>
      <c r="S860" s="57"/>
      <c r="T860" s="57"/>
      <c r="U860" s="57"/>
      <c r="V860" s="58"/>
      <c r="W860" s="58"/>
      <c r="X860" s="57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  <c r="AK860" s="58"/>
      <c r="AL860" s="58"/>
      <c r="AM860" s="55"/>
      <c r="AN860" s="55"/>
    </row>
    <row r="861" spans="14:40">
      <c r="N861" s="57"/>
      <c r="O861" s="57"/>
      <c r="P861" s="57"/>
      <c r="Q861" s="57"/>
      <c r="R861" s="57"/>
      <c r="S861" s="57"/>
      <c r="T861" s="57"/>
      <c r="U861" s="57"/>
      <c r="V861" s="58"/>
      <c r="W861" s="58"/>
      <c r="X861" s="57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  <c r="AK861" s="58"/>
      <c r="AL861" s="58"/>
      <c r="AM861" s="55"/>
      <c r="AN861" s="55"/>
    </row>
    <row r="862" spans="14:40">
      <c r="N862" s="57"/>
      <c r="O862" s="57"/>
      <c r="P862" s="57"/>
      <c r="Q862" s="57"/>
      <c r="R862" s="57"/>
      <c r="S862" s="57"/>
      <c r="T862" s="57"/>
      <c r="U862" s="57"/>
      <c r="V862" s="58"/>
      <c r="W862" s="58"/>
      <c r="X862" s="57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  <c r="AK862" s="58"/>
      <c r="AL862" s="58"/>
      <c r="AM862" s="55"/>
      <c r="AN862" s="55"/>
    </row>
    <row r="863" spans="14:40">
      <c r="N863" s="57"/>
      <c r="O863" s="57"/>
      <c r="P863" s="57"/>
      <c r="Q863" s="57"/>
      <c r="R863" s="57"/>
      <c r="S863" s="57"/>
      <c r="T863" s="57"/>
      <c r="U863" s="57"/>
      <c r="V863" s="58"/>
      <c r="W863" s="58"/>
      <c r="X863" s="57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  <c r="AK863" s="58"/>
      <c r="AL863" s="58"/>
      <c r="AM863" s="55"/>
      <c r="AN863" s="55"/>
    </row>
    <row r="864" spans="14:40">
      <c r="N864" s="57"/>
      <c r="O864" s="57"/>
      <c r="P864" s="57"/>
      <c r="Q864" s="57"/>
      <c r="R864" s="57"/>
      <c r="S864" s="57"/>
      <c r="T864" s="57"/>
      <c r="U864" s="57"/>
      <c r="V864" s="58"/>
      <c r="W864" s="58"/>
      <c r="X864" s="57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  <c r="AK864" s="58"/>
      <c r="AL864" s="58"/>
      <c r="AM864" s="55"/>
      <c r="AN864" s="55"/>
    </row>
    <row r="865" spans="14:40">
      <c r="N865" s="57"/>
      <c r="O865" s="57"/>
      <c r="P865" s="57"/>
      <c r="Q865" s="57"/>
      <c r="R865" s="57"/>
      <c r="S865" s="57"/>
      <c r="T865" s="57"/>
      <c r="U865" s="57"/>
      <c r="V865" s="58"/>
      <c r="W865" s="58"/>
      <c r="X865" s="57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  <c r="AK865" s="58"/>
      <c r="AL865" s="58"/>
      <c r="AM865" s="55"/>
      <c r="AN865" s="55"/>
    </row>
    <row r="866" spans="14:40">
      <c r="N866" s="57"/>
      <c r="O866" s="57"/>
      <c r="P866" s="57"/>
      <c r="Q866" s="57"/>
      <c r="R866" s="57"/>
      <c r="S866" s="57"/>
      <c r="T866" s="57"/>
      <c r="U866" s="57"/>
      <c r="V866" s="58"/>
      <c r="W866" s="58"/>
      <c r="X866" s="57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  <c r="AK866" s="58"/>
      <c r="AL866" s="58"/>
      <c r="AM866" s="55"/>
      <c r="AN866" s="55"/>
    </row>
    <row r="867" spans="14:40">
      <c r="N867" s="57"/>
      <c r="O867" s="57"/>
      <c r="P867" s="57"/>
      <c r="Q867" s="57"/>
      <c r="R867" s="57"/>
      <c r="S867" s="57"/>
      <c r="T867" s="57"/>
      <c r="U867" s="57"/>
      <c r="V867" s="58"/>
      <c r="W867" s="58"/>
      <c r="X867" s="57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  <c r="AK867" s="58"/>
      <c r="AL867" s="58"/>
      <c r="AM867" s="55"/>
      <c r="AN867" s="55"/>
    </row>
    <row r="868" spans="14:40">
      <c r="N868" s="57"/>
      <c r="O868" s="57"/>
      <c r="P868" s="57"/>
      <c r="Q868" s="57"/>
      <c r="R868" s="57"/>
      <c r="S868" s="57"/>
      <c r="T868" s="57"/>
      <c r="U868" s="57"/>
      <c r="V868" s="58"/>
      <c r="W868" s="58"/>
      <c r="X868" s="57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  <c r="AK868" s="58"/>
      <c r="AL868" s="58"/>
      <c r="AM868" s="55"/>
      <c r="AN868" s="55"/>
    </row>
    <row r="869" spans="14:40">
      <c r="N869" s="57"/>
      <c r="O869" s="57"/>
      <c r="P869" s="57"/>
      <c r="Q869" s="57"/>
      <c r="R869" s="57"/>
      <c r="S869" s="57"/>
      <c r="T869" s="57"/>
      <c r="U869" s="57"/>
      <c r="V869" s="58"/>
      <c r="W869" s="58"/>
      <c r="X869" s="57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  <c r="AK869" s="58"/>
      <c r="AL869" s="58"/>
      <c r="AM869" s="55"/>
      <c r="AN869" s="55"/>
    </row>
    <row r="870" spans="14:40">
      <c r="N870" s="57"/>
      <c r="O870" s="57"/>
      <c r="P870" s="57"/>
      <c r="Q870" s="57"/>
      <c r="R870" s="57"/>
      <c r="S870" s="57"/>
      <c r="T870" s="57"/>
      <c r="U870" s="57"/>
      <c r="V870" s="58"/>
      <c r="W870" s="58"/>
      <c r="X870" s="57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  <c r="AK870" s="58"/>
      <c r="AL870" s="58"/>
      <c r="AM870" s="55"/>
      <c r="AN870" s="55"/>
    </row>
    <row r="871" spans="14:40">
      <c r="N871" s="57"/>
      <c r="O871" s="57"/>
      <c r="P871" s="57"/>
      <c r="Q871" s="57"/>
      <c r="R871" s="57"/>
      <c r="S871" s="57"/>
      <c r="T871" s="57"/>
      <c r="U871" s="57"/>
      <c r="V871" s="58"/>
      <c r="W871" s="58"/>
      <c r="X871" s="57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  <c r="AK871" s="58"/>
      <c r="AL871" s="58"/>
      <c r="AM871" s="55"/>
      <c r="AN871" s="55"/>
    </row>
    <row r="872" spans="14:40">
      <c r="N872" s="57"/>
      <c r="O872" s="57"/>
      <c r="P872" s="57"/>
      <c r="Q872" s="57"/>
      <c r="R872" s="57"/>
      <c r="S872" s="57"/>
      <c r="T872" s="57"/>
      <c r="U872" s="57"/>
      <c r="V872" s="58"/>
      <c r="W872" s="58"/>
      <c r="X872" s="57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  <c r="AK872" s="58"/>
      <c r="AL872" s="58"/>
      <c r="AM872" s="55"/>
      <c r="AN872" s="55"/>
    </row>
    <row r="873" spans="14:40">
      <c r="N873" s="57"/>
      <c r="O873" s="57"/>
      <c r="P873" s="57"/>
      <c r="Q873" s="57"/>
      <c r="R873" s="57"/>
      <c r="S873" s="57"/>
      <c r="T873" s="57"/>
      <c r="U873" s="57"/>
      <c r="V873" s="58"/>
      <c r="W873" s="58"/>
      <c r="X873" s="57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  <c r="AK873" s="58"/>
      <c r="AL873" s="58"/>
      <c r="AM873" s="55"/>
      <c r="AN873" s="55"/>
    </row>
    <row r="874" spans="14:40">
      <c r="N874" s="57"/>
      <c r="O874" s="57"/>
      <c r="P874" s="57"/>
      <c r="Q874" s="57"/>
      <c r="R874" s="57"/>
      <c r="S874" s="57"/>
      <c r="T874" s="57"/>
      <c r="U874" s="57"/>
      <c r="V874" s="58"/>
      <c r="W874" s="58"/>
      <c r="X874" s="57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  <c r="AK874" s="58"/>
      <c r="AL874" s="58"/>
      <c r="AM874" s="55"/>
      <c r="AN874" s="55"/>
    </row>
    <row r="875" spans="14:40">
      <c r="N875" s="57"/>
      <c r="O875" s="57"/>
      <c r="P875" s="57"/>
      <c r="Q875" s="57"/>
      <c r="R875" s="57"/>
      <c r="S875" s="57"/>
      <c r="T875" s="57"/>
      <c r="U875" s="57"/>
      <c r="V875" s="58"/>
      <c r="W875" s="58"/>
      <c r="X875" s="57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  <c r="AK875" s="58"/>
      <c r="AL875" s="58"/>
      <c r="AM875" s="55"/>
      <c r="AN875" s="55"/>
    </row>
    <row r="876" spans="14:40">
      <c r="N876" s="57"/>
      <c r="O876" s="57"/>
      <c r="P876" s="57"/>
      <c r="Q876" s="57"/>
      <c r="R876" s="57"/>
      <c r="S876" s="57"/>
      <c r="T876" s="57"/>
      <c r="U876" s="57"/>
      <c r="V876" s="58"/>
      <c r="W876" s="58"/>
      <c r="X876" s="57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  <c r="AK876" s="58"/>
      <c r="AL876" s="58"/>
      <c r="AM876" s="55"/>
      <c r="AN876" s="55"/>
    </row>
    <row r="877" spans="14:40">
      <c r="N877" s="57"/>
      <c r="O877" s="57"/>
      <c r="P877" s="57"/>
      <c r="Q877" s="57"/>
      <c r="R877" s="57"/>
      <c r="S877" s="57"/>
      <c r="T877" s="57"/>
      <c r="U877" s="57"/>
      <c r="V877" s="58"/>
      <c r="W877" s="58"/>
      <c r="X877" s="57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  <c r="AK877" s="58"/>
      <c r="AL877" s="58"/>
      <c r="AM877" s="55"/>
      <c r="AN877" s="55"/>
    </row>
    <row r="878" spans="14:40">
      <c r="N878" s="57"/>
      <c r="O878" s="57"/>
      <c r="P878" s="57"/>
      <c r="Q878" s="57"/>
      <c r="R878" s="57"/>
      <c r="S878" s="57"/>
      <c r="T878" s="57"/>
      <c r="U878" s="57"/>
      <c r="V878" s="58"/>
      <c r="W878" s="58"/>
      <c r="X878" s="57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  <c r="AK878" s="58"/>
      <c r="AL878" s="58"/>
      <c r="AM878" s="55"/>
      <c r="AN878" s="55"/>
    </row>
    <row r="879" spans="14:40">
      <c r="N879" s="57"/>
      <c r="O879" s="57"/>
      <c r="P879" s="57"/>
      <c r="Q879" s="57"/>
      <c r="R879" s="57"/>
      <c r="S879" s="57"/>
      <c r="T879" s="57"/>
      <c r="U879" s="57"/>
      <c r="V879" s="58"/>
      <c r="W879" s="58"/>
      <c r="X879" s="57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  <c r="AK879" s="58"/>
      <c r="AL879" s="58"/>
      <c r="AM879" s="55"/>
      <c r="AN879" s="55"/>
    </row>
    <row r="880" spans="14:40">
      <c r="N880" s="57"/>
      <c r="O880" s="57"/>
      <c r="P880" s="57"/>
      <c r="Q880" s="57"/>
      <c r="R880" s="57"/>
      <c r="S880" s="57"/>
      <c r="T880" s="57"/>
      <c r="U880" s="57"/>
      <c r="V880" s="58"/>
      <c r="W880" s="58"/>
      <c r="X880" s="57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  <c r="AK880" s="58"/>
      <c r="AL880" s="58"/>
      <c r="AM880" s="55"/>
      <c r="AN880" s="55"/>
    </row>
    <row r="881" spans="14:40">
      <c r="N881" s="57"/>
      <c r="O881" s="57"/>
      <c r="P881" s="57"/>
      <c r="Q881" s="57"/>
      <c r="R881" s="57"/>
      <c r="S881" s="57"/>
      <c r="T881" s="57"/>
      <c r="U881" s="57"/>
      <c r="V881" s="58"/>
      <c r="W881" s="58"/>
      <c r="X881" s="57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  <c r="AK881" s="58"/>
      <c r="AL881" s="58"/>
      <c r="AM881" s="55"/>
      <c r="AN881" s="55"/>
    </row>
    <row r="882" spans="14:40">
      <c r="N882" s="57"/>
      <c r="O882" s="57"/>
      <c r="P882" s="57"/>
      <c r="Q882" s="57"/>
      <c r="R882" s="57"/>
      <c r="S882" s="57"/>
      <c r="T882" s="57"/>
      <c r="U882" s="57"/>
      <c r="V882" s="58"/>
      <c r="W882" s="58"/>
      <c r="X882" s="57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  <c r="AK882" s="58"/>
      <c r="AL882" s="58"/>
      <c r="AM882" s="55"/>
      <c r="AN882" s="55"/>
    </row>
    <row r="883" spans="14:40">
      <c r="N883" s="57"/>
      <c r="O883" s="57"/>
      <c r="P883" s="57"/>
      <c r="Q883" s="57"/>
      <c r="R883" s="57"/>
      <c r="S883" s="57"/>
      <c r="T883" s="57"/>
      <c r="U883" s="57"/>
      <c r="V883" s="58"/>
      <c r="W883" s="58"/>
      <c r="X883" s="57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  <c r="AK883" s="58"/>
      <c r="AL883" s="58"/>
      <c r="AM883" s="55"/>
      <c r="AN883" s="55"/>
    </row>
    <row r="884" spans="14:40">
      <c r="N884" s="57"/>
      <c r="O884" s="57"/>
      <c r="P884" s="57"/>
      <c r="Q884" s="57"/>
      <c r="R884" s="57"/>
      <c r="S884" s="57"/>
      <c r="T884" s="57"/>
      <c r="U884" s="57"/>
      <c r="V884" s="58"/>
      <c r="W884" s="58"/>
      <c r="X884" s="57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  <c r="AK884" s="58"/>
      <c r="AL884" s="58"/>
      <c r="AM884" s="55"/>
      <c r="AN884" s="55"/>
    </row>
    <row r="885" spans="14:40">
      <c r="N885" s="57"/>
      <c r="O885" s="57"/>
      <c r="P885" s="57"/>
      <c r="Q885" s="57"/>
      <c r="R885" s="57"/>
      <c r="S885" s="57"/>
      <c r="T885" s="57"/>
      <c r="U885" s="57"/>
      <c r="V885" s="58"/>
      <c r="W885" s="58"/>
      <c r="X885" s="57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  <c r="AK885" s="58"/>
      <c r="AL885" s="58"/>
      <c r="AM885" s="55"/>
      <c r="AN885" s="55"/>
    </row>
    <row r="886" spans="14:40">
      <c r="N886" s="57"/>
      <c r="O886" s="57"/>
      <c r="P886" s="57"/>
      <c r="Q886" s="57"/>
      <c r="R886" s="57"/>
      <c r="S886" s="57"/>
      <c r="T886" s="57"/>
      <c r="U886" s="57"/>
      <c r="V886" s="58"/>
      <c r="W886" s="58"/>
      <c r="X886" s="57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  <c r="AK886" s="58"/>
      <c r="AL886" s="58"/>
      <c r="AM886" s="55"/>
      <c r="AN886" s="55"/>
    </row>
    <row r="887" spans="14:40">
      <c r="N887" s="57"/>
      <c r="O887" s="57"/>
      <c r="P887" s="57"/>
      <c r="Q887" s="57"/>
      <c r="R887" s="57"/>
      <c r="S887" s="57"/>
      <c r="T887" s="57"/>
      <c r="U887" s="57"/>
      <c r="V887" s="58"/>
      <c r="W887" s="58"/>
      <c r="X887" s="57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  <c r="AK887" s="58"/>
      <c r="AL887" s="58"/>
      <c r="AM887" s="55"/>
      <c r="AN887" s="55"/>
    </row>
    <row r="888" spans="14:40">
      <c r="N888" s="57"/>
      <c r="O888" s="57"/>
      <c r="P888" s="57"/>
      <c r="Q888" s="57"/>
      <c r="R888" s="57"/>
      <c r="S888" s="57"/>
      <c r="T888" s="57"/>
      <c r="U888" s="57"/>
      <c r="V888" s="58"/>
      <c r="W888" s="58"/>
      <c r="X888" s="57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  <c r="AK888" s="58"/>
      <c r="AL888" s="58"/>
      <c r="AM888" s="55"/>
      <c r="AN888" s="55"/>
    </row>
    <row r="889" spans="14:40">
      <c r="N889" s="57"/>
      <c r="O889" s="57"/>
      <c r="P889" s="57"/>
      <c r="Q889" s="57"/>
      <c r="R889" s="57"/>
      <c r="S889" s="57"/>
      <c r="T889" s="57"/>
      <c r="U889" s="57"/>
      <c r="V889" s="58"/>
      <c r="W889" s="58"/>
      <c r="X889" s="57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  <c r="AK889" s="58"/>
      <c r="AL889" s="58"/>
      <c r="AM889" s="55"/>
      <c r="AN889" s="55"/>
    </row>
    <row r="890" spans="14:40">
      <c r="N890" s="57"/>
      <c r="O890" s="57"/>
      <c r="P890" s="57"/>
      <c r="Q890" s="57"/>
      <c r="R890" s="57"/>
      <c r="S890" s="57"/>
      <c r="T890" s="57"/>
      <c r="U890" s="57"/>
      <c r="V890" s="58"/>
      <c r="W890" s="58"/>
      <c r="X890" s="57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  <c r="AK890" s="58"/>
      <c r="AL890" s="58"/>
      <c r="AM890" s="55"/>
      <c r="AN890" s="55"/>
    </row>
    <row r="891" spans="14:40">
      <c r="N891" s="57"/>
      <c r="O891" s="57"/>
      <c r="P891" s="57"/>
      <c r="Q891" s="57"/>
      <c r="R891" s="57"/>
      <c r="S891" s="57"/>
      <c r="T891" s="57"/>
      <c r="U891" s="57"/>
      <c r="V891" s="58"/>
      <c r="W891" s="58"/>
      <c r="X891" s="57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  <c r="AK891" s="58"/>
      <c r="AL891" s="58"/>
      <c r="AM891" s="55"/>
      <c r="AN891" s="55"/>
    </row>
    <row r="892" spans="14:40">
      <c r="N892" s="57"/>
      <c r="O892" s="57"/>
      <c r="P892" s="57"/>
      <c r="Q892" s="57"/>
      <c r="R892" s="57"/>
      <c r="S892" s="57"/>
      <c r="T892" s="57"/>
      <c r="U892" s="57"/>
      <c r="V892" s="58"/>
      <c r="W892" s="58"/>
      <c r="X892" s="57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  <c r="AK892" s="58"/>
      <c r="AL892" s="58"/>
      <c r="AM892" s="55"/>
      <c r="AN892" s="55"/>
    </row>
    <row r="893" spans="14:40">
      <c r="N893" s="57"/>
      <c r="O893" s="57"/>
      <c r="P893" s="57"/>
      <c r="Q893" s="57"/>
      <c r="R893" s="57"/>
      <c r="S893" s="57"/>
      <c r="T893" s="57"/>
      <c r="U893" s="57"/>
      <c r="V893" s="58"/>
      <c r="W893" s="58"/>
      <c r="X893" s="57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  <c r="AK893" s="58"/>
      <c r="AL893" s="58"/>
      <c r="AM893" s="55"/>
      <c r="AN893" s="55"/>
    </row>
    <row r="894" spans="14:40">
      <c r="N894" s="57"/>
      <c r="O894" s="57"/>
      <c r="P894" s="57"/>
      <c r="Q894" s="57"/>
      <c r="R894" s="57"/>
      <c r="S894" s="57"/>
      <c r="T894" s="57"/>
      <c r="U894" s="57"/>
      <c r="V894" s="58"/>
      <c r="W894" s="58"/>
      <c r="X894" s="57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  <c r="AK894" s="58"/>
      <c r="AL894" s="58"/>
      <c r="AM894" s="55"/>
      <c r="AN894" s="55"/>
    </row>
    <row r="895" spans="14:40">
      <c r="N895" s="57"/>
      <c r="O895" s="57"/>
      <c r="P895" s="57"/>
      <c r="Q895" s="57"/>
      <c r="R895" s="57"/>
      <c r="S895" s="57"/>
      <c r="T895" s="57"/>
      <c r="U895" s="57"/>
      <c r="V895" s="58"/>
      <c r="W895" s="58"/>
      <c r="X895" s="57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  <c r="AK895" s="58"/>
      <c r="AL895" s="58"/>
      <c r="AM895" s="55"/>
      <c r="AN895" s="55"/>
    </row>
    <row r="896" spans="14:40">
      <c r="N896" s="57"/>
      <c r="O896" s="57"/>
      <c r="P896" s="57"/>
      <c r="Q896" s="57"/>
      <c r="R896" s="57"/>
      <c r="S896" s="57"/>
      <c r="T896" s="57"/>
      <c r="U896" s="57"/>
      <c r="V896" s="58"/>
      <c r="W896" s="58"/>
      <c r="X896" s="57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  <c r="AK896" s="58"/>
      <c r="AL896" s="58"/>
      <c r="AM896" s="55"/>
      <c r="AN896" s="55"/>
    </row>
    <row r="897" spans="14:40">
      <c r="N897" s="57"/>
      <c r="O897" s="57"/>
      <c r="P897" s="57"/>
      <c r="Q897" s="57"/>
      <c r="R897" s="57"/>
      <c r="S897" s="57"/>
      <c r="T897" s="57"/>
      <c r="U897" s="57"/>
      <c r="V897" s="58"/>
      <c r="W897" s="58"/>
      <c r="X897" s="57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  <c r="AK897" s="58"/>
      <c r="AL897" s="58"/>
      <c r="AM897" s="55"/>
      <c r="AN897" s="55"/>
    </row>
    <row r="898" spans="14:40">
      <c r="N898" s="57"/>
      <c r="O898" s="57"/>
      <c r="P898" s="57"/>
      <c r="Q898" s="57"/>
      <c r="R898" s="57"/>
      <c r="S898" s="57"/>
      <c r="T898" s="57"/>
      <c r="U898" s="57"/>
      <c r="V898" s="58"/>
      <c r="W898" s="58"/>
      <c r="X898" s="57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  <c r="AK898" s="58"/>
      <c r="AL898" s="58"/>
      <c r="AM898" s="55"/>
      <c r="AN898" s="55"/>
    </row>
    <row r="899" spans="14:40">
      <c r="N899" s="57"/>
      <c r="O899" s="57"/>
      <c r="P899" s="57"/>
      <c r="Q899" s="57"/>
      <c r="R899" s="57"/>
      <c r="S899" s="57"/>
      <c r="T899" s="57"/>
      <c r="U899" s="57"/>
      <c r="V899" s="58"/>
      <c r="W899" s="58"/>
      <c r="X899" s="57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  <c r="AK899" s="58"/>
      <c r="AL899" s="58"/>
      <c r="AM899" s="55"/>
      <c r="AN899" s="55"/>
    </row>
    <row r="900" spans="14:40">
      <c r="N900" s="57"/>
      <c r="O900" s="57"/>
      <c r="P900" s="57"/>
      <c r="Q900" s="57"/>
      <c r="R900" s="57"/>
      <c r="S900" s="57"/>
      <c r="T900" s="57"/>
      <c r="U900" s="57"/>
      <c r="V900" s="58"/>
      <c r="W900" s="58"/>
      <c r="X900" s="57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  <c r="AK900" s="58"/>
      <c r="AL900" s="58"/>
      <c r="AM900" s="55"/>
      <c r="AN900" s="55"/>
    </row>
    <row r="901" spans="14:40">
      <c r="N901" s="57"/>
      <c r="O901" s="57"/>
      <c r="P901" s="57"/>
      <c r="Q901" s="57"/>
      <c r="R901" s="57"/>
      <c r="S901" s="57"/>
      <c r="T901" s="57"/>
      <c r="U901" s="57"/>
      <c r="V901" s="58"/>
      <c r="W901" s="58"/>
      <c r="X901" s="57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  <c r="AK901" s="58"/>
      <c r="AL901" s="58"/>
      <c r="AM901" s="55"/>
      <c r="AN901" s="55"/>
    </row>
    <row r="902" spans="14:40">
      <c r="N902" s="57"/>
      <c r="O902" s="57"/>
      <c r="P902" s="57"/>
      <c r="Q902" s="57"/>
      <c r="R902" s="57"/>
      <c r="S902" s="57"/>
      <c r="T902" s="57"/>
      <c r="U902" s="57"/>
      <c r="V902" s="58"/>
      <c r="W902" s="58"/>
      <c r="X902" s="57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  <c r="AK902" s="58"/>
      <c r="AL902" s="58"/>
      <c r="AM902" s="55"/>
      <c r="AN902" s="55"/>
    </row>
    <row r="903" spans="14:40">
      <c r="N903" s="57"/>
      <c r="O903" s="57"/>
      <c r="P903" s="57"/>
      <c r="Q903" s="57"/>
      <c r="R903" s="57"/>
      <c r="S903" s="57"/>
      <c r="T903" s="57"/>
      <c r="U903" s="57"/>
      <c r="V903" s="58"/>
      <c r="W903" s="58"/>
      <c r="X903" s="57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  <c r="AK903" s="58"/>
      <c r="AL903" s="58"/>
      <c r="AM903" s="55"/>
      <c r="AN903" s="55"/>
    </row>
    <row r="904" spans="14:40">
      <c r="N904" s="57"/>
      <c r="O904" s="57"/>
      <c r="P904" s="57"/>
      <c r="Q904" s="57"/>
      <c r="R904" s="57"/>
      <c r="S904" s="57"/>
      <c r="T904" s="57"/>
      <c r="U904" s="57"/>
      <c r="V904" s="58"/>
      <c r="W904" s="58"/>
      <c r="X904" s="57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  <c r="AK904" s="58"/>
      <c r="AL904" s="58"/>
      <c r="AM904" s="55"/>
      <c r="AN904" s="55"/>
    </row>
    <row r="905" spans="14:40">
      <c r="N905" s="57"/>
      <c r="O905" s="57"/>
      <c r="P905" s="57"/>
      <c r="Q905" s="57"/>
      <c r="R905" s="57"/>
      <c r="S905" s="57"/>
      <c r="T905" s="57"/>
      <c r="U905" s="57"/>
      <c r="V905" s="58"/>
      <c r="W905" s="58"/>
      <c r="X905" s="57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  <c r="AK905" s="58"/>
      <c r="AL905" s="58"/>
      <c r="AM905" s="55"/>
      <c r="AN905" s="55"/>
    </row>
    <row r="906" spans="14:40">
      <c r="N906" s="57"/>
      <c r="O906" s="57"/>
      <c r="P906" s="57"/>
      <c r="Q906" s="57"/>
      <c r="R906" s="57"/>
      <c r="S906" s="57"/>
      <c r="T906" s="57"/>
      <c r="U906" s="57"/>
      <c r="V906" s="58"/>
      <c r="W906" s="58"/>
      <c r="X906" s="57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  <c r="AK906" s="58"/>
      <c r="AL906" s="58"/>
      <c r="AM906" s="55"/>
      <c r="AN906" s="55"/>
    </row>
    <row r="907" spans="14:40">
      <c r="N907" s="57"/>
      <c r="O907" s="57"/>
      <c r="P907" s="57"/>
      <c r="Q907" s="57"/>
      <c r="R907" s="57"/>
      <c r="S907" s="57"/>
      <c r="T907" s="57"/>
      <c r="U907" s="57"/>
      <c r="V907" s="58"/>
      <c r="W907" s="58"/>
      <c r="X907" s="57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  <c r="AK907" s="58"/>
      <c r="AL907" s="58"/>
      <c r="AM907" s="55"/>
      <c r="AN907" s="55"/>
    </row>
    <row r="908" spans="14:40">
      <c r="N908" s="57"/>
      <c r="O908" s="57"/>
      <c r="P908" s="57"/>
      <c r="Q908" s="57"/>
      <c r="R908" s="57"/>
      <c r="S908" s="57"/>
      <c r="T908" s="57"/>
      <c r="U908" s="57"/>
      <c r="V908" s="58"/>
      <c r="W908" s="58"/>
      <c r="X908" s="57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  <c r="AK908" s="58"/>
      <c r="AL908" s="58"/>
      <c r="AM908" s="55"/>
      <c r="AN908" s="55"/>
    </row>
    <row r="909" spans="14:40">
      <c r="N909" s="57"/>
      <c r="O909" s="57"/>
      <c r="P909" s="57"/>
      <c r="Q909" s="57"/>
      <c r="R909" s="57"/>
      <c r="S909" s="57"/>
      <c r="T909" s="57"/>
      <c r="U909" s="57"/>
      <c r="V909" s="58"/>
      <c r="W909" s="58"/>
      <c r="X909" s="57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  <c r="AK909" s="58"/>
      <c r="AL909" s="58"/>
      <c r="AM909" s="55"/>
      <c r="AN909" s="55"/>
    </row>
    <row r="910" spans="14:40">
      <c r="N910" s="57"/>
      <c r="O910" s="57"/>
      <c r="P910" s="57"/>
      <c r="Q910" s="57"/>
      <c r="R910" s="57"/>
      <c r="S910" s="57"/>
      <c r="T910" s="57"/>
      <c r="U910" s="57"/>
      <c r="V910" s="58"/>
      <c r="W910" s="58"/>
      <c r="X910" s="57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  <c r="AK910" s="58"/>
      <c r="AL910" s="58"/>
      <c r="AM910" s="55"/>
      <c r="AN910" s="55"/>
    </row>
    <row r="911" spans="14:40">
      <c r="N911" s="57"/>
      <c r="O911" s="57"/>
      <c r="P911" s="57"/>
      <c r="Q911" s="57"/>
      <c r="R911" s="57"/>
      <c r="S911" s="57"/>
      <c r="T911" s="57"/>
      <c r="U911" s="57"/>
      <c r="V911" s="58"/>
      <c r="W911" s="58"/>
      <c r="X911" s="57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  <c r="AK911" s="58"/>
      <c r="AL911" s="58"/>
      <c r="AM911" s="55"/>
      <c r="AN911" s="55"/>
    </row>
    <row r="912" spans="14:40">
      <c r="N912" s="57"/>
      <c r="O912" s="57"/>
      <c r="P912" s="57"/>
      <c r="Q912" s="57"/>
      <c r="R912" s="57"/>
      <c r="S912" s="57"/>
      <c r="T912" s="57"/>
      <c r="U912" s="57"/>
      <c r="V912" s="58"/>
      <c r="W912" s="58"/>
      <c r="X912" s="57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  <c r="AK912" s="58"/>
      <c r="AL912" s="58"/>
      <c r="AM912" s="55"/>
      <c r="AN912" s="55"/>
    </row>
    <row r="913" spans="14:40">
      <c r="N913" s="57"/>
      <c r="O913" s="57"/>
      <c r="P913" s="57"/>
      <c r="Q913" s="57"/>
      <c r="R913" s="57"/>
      <c r="S913" s="57"/>
      <c r="T913" s="57"/>
      <c r="U913" s="57"/>
      <c r="V913" s="58"/>
      <c r="W913" s="58"/>
      <c r="X913" s="57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  <c r="AK913" s="58"/>
      <c r="AL913" s="58"/>
      <c r="AM913" s="55"/>
      <c r="AN913" s="55"/>
    </row>
    <row r="914" spans="14:40">
      <c r="N914" s="57"/>
      <c r="O914" s="57"/>
      <c r="P914" s="57"/>
      <c r="Q914" s="57"/>
      <c r="R914" s="57"/>
      <c r="S914" s="57"/>
      <c r="T914" s="57"/>
      <c r="U914" s="57"/>
      <c r="V914" s="58"/>
      <c r="W914" s="58"/>
      <c r="X914" s="57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  <c r="AK914" s="58"/>
      <c r="AL914" s="58"/>
      <c r="AM914" s="55"/>
      <c r="AN914" s="55"/>
    </row>
    <row r="915" spans="14:40">
      <c r="N915" s="57"/>
      <c r="O915" s="57"/>
      <c r="P915" s="57"/>
      <c r="Q915" s="57"/>
      <c r="R915" s="57"/>
      <c r="S915" s="57"/>
      <c r="T915" s="57"/>
      <c r="U915" s="57"/>
      <c r="V915" s="58"/>
      <c r="W915" s="58"/>
      <c r="X915" s="57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  <c r="AK915" s="58"/>
      <c r="AL915" s="58"/>
      <c r="AM915" s="55"/>
      <c r="AN915" s="55"/>
    </row>
    <row r="916" spans="14:40">
      <c r="N916" s="57"/>
      <c r="O916" s="57"/>
      <c r="P916" s="57"/>
      <c r="Q916" s="57"/>
      <c r="R916" s="57"/>
      <c r="S916" s="57"/>
      <c r="T916" s="57"/>
      <c r="U916" s="57"/>
      <c r="V916" s="58"/>
      <c r="W916" s="58"/>
      <c r="X916" s="57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  <c r="AK916" s="58"/>
      <c r="AL916" s="58"/>
      <c r="AM916" s="55"/>
      <c r="AN916" s="55"/>
    </row>
    <row r="917" spans="14:40">
      <c r="N917" s="57"/>
      <c r="O917" s="57"/>
      <c r="P917" s="57"/>
      <c r="Q917" s="57"/>
      <c r="R917" s="57"/>
      <c r="S917" s="57"/>
      <c r="T917" s="57"/>
      <c r="U917" s="57"/>
      <c r="V917" s="58"/>
      <c r="W917" s="58"/>
      <c r="X917" s="57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  <c r="AK917" s="58"/>
      <c r="AL917" s="58"/>
      <c r="AM917" s="55"/>
      <c r="AN917" s="55"/>
    </row>
    <row r="918" spans="14:40">
      <c r="N918" s="57"/>
      <c r="O918" s="57"/>
      <c r="P918" s="57"/>
      <c r="Q918" s="57"/>
      <c r="R918" s="57"/>
      <c r="S918" s="57"/>
      <c r="T918" s="57"/>
      <c r="U918" s="57"/>
      <c r="V918" s="58"/>
      <c r="W918" s="58"/>
      <c r="X918" s="57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  <c r="AK918" s="58"/>
      <c r="AL918" s="58"/>
      <c r="AM918" s="55"/>
      <c r="AN918" s="55"/>
    </row>
    <row r="919" spans="14:40">
      <c r="N919" s="57"/>
      <c r="O919" s="57"/>
      <c r="P919" s="57"/>
      <c r="Q919" s="57"/>
      <c r="R919" s="57"/>
      <c r="S919" s="57"/>
      <c r="T919" s="57"/>
      <c r="U919" s="57"/>
      <c r="V919" s="58"/>
      <c r="W919" s="58"/>
      <c r="X919" s="57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  <c r="AK919" s="58"/>
      <c r="AL919" s="58"/>
      <c r="AM919" s="55"/>
      <c r="AN919" s="55"/>
    </row>
    <row r="920" spans="14:40">
      <c r="N920" s="57"/>
      <c r="O920" s="57"/>
      <c r="P920" s="57"/>
      <c r="Q920" s="57"/>
      <c r="R920" s="57"/>
      <c r="S920" s="57"/>
      <c r="T920" s="57"/>
      <c r="U920" s="57"/>
      <c r="V920" s="58"/>
      <c r="W920" s="58"/>
      <c r="X920" s="57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  <c r="AK920" s="58"/>
      <c r="AL920" s="58"/>
      <c r="AM920" s="55"/>
      <c r="AN920" s="55"/>
    </row>
    <row r="921" spans="14:40">
      <c r="N921" s="57"/>
      <c r="O921" s="57"/>
      <c r="P921" s="57"/>
      <c r="Q921" s="57"/>
      <c r="R921" s="57"/>
      <c r="S921" s="57"/>
      <c r="T921" s="57"/>
      <c r="U921" s="57"/>
      <c r="V921" s="58"/>
      <c r="W921" s="58"/>
      <c r="X921" s="57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  <c r="AK921" s="58"/>
      <c r="AL921" s="58"/>
      <c r="AM921" s="55"/>
      <c r="AN921" s="55"/>
    </row>
    <row r="922" spans="14:40">
      <c r="N922" s="57"/>
      <c r="O922" s="57"/>
      <c r="P922" s="57"/>
      <c r="Q922" s="57"/>
      <c r="R922" s="57"/>
      <c r="S922" s="57"/>
      <c r="T922" s="57"/>
      <c r="U922" s="57"/>
      <c r="V922" s="58"/>
      <c r="W922" s="58"/>
      <c r="X922" s="57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  <c r="AK922" s="58"/>
      <c r="AL922" s="58"/>
      <c r="AM922" s="55"/>
      <c r="AN922" s="55"/>
    </row>
    <row r="923" spans="14:40">
      <c r="N923" s="57"/>
      <c r="O923" s="57"/>
      <c r="P923" s="57"/>
      <c r="Q923" s="57"/>
      <c r="R923" s="57"/>
      <c r="S923" s="57"/>
      <c r="T923" s="57"/>
      <c r="U923" s="57"/>
      <c r="V923" s="58"/>
      <c r="W923" s="58"/>
      <c r="X923" s="57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  <c r="AK923" s="58"/>
      <c r="AL923" s="58"/>
      <c r="AM923" s="55"/>
      <c r="AN923" s="55"/>
    </row>
    <row r="924" spans="14:40">
      <c r="N924" s="57"/>
      <c r="O924" s="57"/>
      <c r="P924" s="57"/>
      <c r="Q924" s="57"/>
      <c r="R924" s="57"/>
      <c r="S924" s="57"/>
      <c r="T924" s="57"/>
      <c r="U924" s="57"/>
      <c r="V924" s="58"/>
      <c r="W924" s="58"/>
      <c r="X924" s="57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  <c r="AK924" s="58"/>
      <c r="AL924" s="58"/>
      <c r="AM924" s="55"/>
      <c r="AN924" s="55"/>
    </row>
    <row r="925" spans="14:40">
      <c r="N925" s="57"/>
      <c r="O925" s="57"/>
      <c r="P925" s="57"/>
      <c r="Q925" s="57"/>
      <c r="R925" s="57"/>
      <c r="S925" s="57"/>
      <c r="T925" s="57"/>
      <c r="U925" s="57"/>
      <c r="V925" s="58"/>
      <c r="W925" s="58"/>
      <c r="X925" s="57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  <c r="AK925" s="58"/>
      <c r="AL925" s="58"/>
      <c r="AM925" s="55"/>
      <c r="AN925" s="55"/>
    </row>
    <row r="926" spans="14:40">
      <c r="N926" s="57"/>
      <c r="O926" s="57"/>
      <c r="P926" s="57"/>
      <c r="Q926" s="57"/>
      <c r="R926" s="57"/>
      <c r="S926" s="57"/>
      <c r="T926" s="57"/>
      <c r="U926" s="57"/>
      <c r="V926" s="58"/>
      <c r="W926" s="58"/>
      <c r="X926" s="57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  <c r="AK926" s="58"/>
      <c r="AL926" s="58"/>
      <c r="AM926" s="55"/>
      <c r="AN926" s="55"/>
    </row>
    <row r="927" spans="14:40">
      <c r="N927" s="57"/>
      <c r="O927" s="57"/>
      <c r="P927" s="57"/>
      <c r="Q927" s="57"/>
      <c r="R927" s="57"/>
      <c r="S927" s="57"/>
      <c r="T927" s="57"/>
      <c r="U927" s="57"/>
      <c r="V927" s="58"/>
      <c r="W927" s="58"/>
      <c r="X927" s="57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  <c r="AK927" s="58"/>
      <c r="AL927" s="58"/>
      <c r="AM927" s="55"/>
      <c r="AN927" s="55"/>
    </row>
    <row r="928" spans="14:40">
      <c r="N928" s="57"/>
      <c r="O928" s="57"/>
      <c r="P928" s="57"/>
      <c r="Q928" s="57"/>
      <c r="R928" s="57"/>
      <c r="S928" s="57"/>
      <c r="T928" s="57"/>
      <c r="U928" s="57"/>
      <c r="V928" s="58"/>
      <c r="W928" s="58"/>
      <c r="X928" s="57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  <c r="AK928" s="58"/>
      <c r="AL928" s="58"/>
      <c r="AM928" s="55"/>
      <c r="AN928" s="55"/>
    </row>
    <row r="929" spans="14:40">
      <c r="N929" s="57"/>
      <c r="O929" s="57"/>
      <c r="P929" s="57"/>
      <c r="Q929" s="57"/>
      <c r="R929" s="57"/>
      <c r="S929" s="57"/>
      <c r="T929" s="57"/>
      <c r="U929" s="57"/>
      <c r="V929" s="58"/>
      <c r="W929" s="58"/>
      <c r="X929" s="57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  <c r="AK929" s="58"/>
      <c r="AL929" s="58"/>
      <c r="AM929" s="55"/>
      <c r="AN929" s="55"/>
    </row>
    <row r="930" spans="14:40">
      <c r="N930" s="57"/>
      <c r="O930" s="57"/>
      <c r="P930" s="57"/>
      <c r="Q930" s="57"/>
      <c r="R930" s="57"/>
      <c r="S930" s="57"/>
      <c r="T930" s="57"/>
      <c r="U930" s="57"/>
      <c r="V930" s="58"/>
      <c r="W930" s="58"/>
      <c r="X930" s="57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  <c r="AK930" s="58"/>
      <c r="AL930" s="58"/>
      <c r="AM930" s="55"/>
      <c r="AN930" s="55"/>
    </row>
    <row r="931" spans="14:40">
      <c r="N931" s="57"/>
      <c r="O931" s="57"/>
      <c r="P931" s="57"/>
      <c r="Q931" s="57"/>
      <c r="R931" s="57"/>
      <c r="S931" s="57"/>
      <c r="T931" s="57"/>
      <c r="U931" s="57"/>
      <c r="V931" s="58"/>
      <c r="W931" s="58"/>
      <c r="X931" s="57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  <c r="AK931" s="58"/>
      <c r="AL931" s="58"/>
      <c r="AM931" s="55"/>
      <c r="AN931" s="55"/>
    </row>
    <row r="932" spans="14:40">
      <c r="N932" s="57"/>
      <c r="O932" s="57"/>
      <c r="P932" s="57"/>
      <c r="Q932" s="57"/>
      <c r="R932" s="57"/>
      <c r="S932" s="57"/>
      <c r="T932" s="57"/>
      <c r="U932" s="57"/>
      <c r="V932" s="58"/>
      <c r="W932" s="58"/>
      <c r="X932" s="57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  <c r="AK932" s="58"/>
      <c r="AL932" s="58"/>
      <c r="AM932" s="55"/>
      <c r="AN932" s="55"/>
    </row>
    <row r="933" spans="14:40">
      <c r="N933" s="57"/>
      <c r="O933" s="57"/>
      <c r="P933" s="57"/>
      <c r="Q933" s="57"/>
      <c r="R933" s="57"/>
      <c r="S933" s="57"/>
      <c r="T933" s="57"/>
      <c r="U933" s="57"/>
      <c r="V933" s="58"/>
      <c r="W933" s="58"/>
      <c r="X933" s="57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  <c r="AK933" s="58"/>
      <c r="AL933" s="58"/>
      <c r="AM933" s="55"/>
      <c r="AN933" s="55"/>
    </row>
    <row r="934" spans="14:40">
      <c r="N934" s="57"/>
      <c r="O934" s="57"/>
      <c r="P934" s="57"/>
      <c r="Q934" s="57"/>
      <c r="R934" s="57"/>
      <c r="S934" s="57"/>
      <c r="T934" s="57"/>
      <c r="U934" s="57"/>
      <c r="V934" s="58"/>
      <c r="W934" s="58"/>
      <c r="X934" s="57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  <c r="AK934" s="58"/>
      <c r="AL934" s="58"/>
      <c r="AM934" s="55"/>
      <c r="AN934" s="55"/>
    </row>
    <row r="935" spans="14:40">
      <c r="N935" s="57"/>
      <c r="O935" s="57"/>
      <c r="P935" s="57"/>
      <c r="Q935" s="57"/>
      <c r="R935" s="57"/>
      <c r="S935" s="57"/>
      <c r="T935" s="57"/>
      <c r="U935" s="57"/>
      <c r="V935" s="58"/>
      <c r="W935" s="58"/>
      <c r="X935" s="57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  <c r="AK935" s="58"/>
      <c r="AL935" s="58"/>
      <c r="AM935" s="55"/>
      <c r="AN935" s="55"/>
    </row>
    <row r="936" spans="14:40">
      <c r="N936" s="57"/>
      <c r="O936" s="57"/>
      <c r="P936" s="57"/>
      <c r="Q936" s="57"/>
      <c r="R936" s="57"/>
      <c r="S936" s="57"/>
      <c r="T936" s="57"/>
      <c r="U936" s="57"/>
      <c r="V936" s="58"/>
      <c r="W936" s="58"/>
      <c r="X936" s="57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  <c r="AK936" s="58"/>
      <c r="AL936" s="58"/>
      <c r="AM936" s="55"/>
      <c r="AN936" s="55"/>
    </row>
    <row r="937" spans="14:40">
      <c r="N937" s="57"/>
      <c r="O937" s="57"/>
      <c r="P937" s="57"/>
      <c r="Q937" s="57"/>
      <c r="R937" s="57"/>
      <c r="S937" s="57"/>
      <c r="T937" s="57"/>
      <c r="U937" s="57"/>
      <c r="V937" s="58"/>
      <c r="W937" s="58"/>
      <c r="X937" s="57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  <c r="AK937" s="58"/>
      <c r="AL937" s="58"/>
      <c r="AM937" s="55"/>
      <c r="AN937" s="55"/>
    </row>
    <row r="938" spans="14:40">
      <c r="N938" s="57"/>
      <c r="O938" s="57"/>
      <c r="P938" s="57"/>
      <c r="Q938" s="57"/>
      <c r="R938" s="57"/>
      <c r="S938" s="57"/>
      <c r="T938" s="57"/>
      <c r="U938" s="57"/>
      <c r="V938" s="58"/>
      <c r="W938" s="58"/>
      <c r="X938" s="57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  <c r="AK938" s="58"/>
      <c r="AL938" s="58"/>
      <c r="AM938" s="55"/>
      <c r="AN938" s="55"/>
    </row>
    <row r="939" spans="14:40">
      <c r="N939" s="57"/>
      <c r="O939" s="57"/>
      <c r="P939" s="57"/>
      <c r="Q939" s="57"/>
      <c r="R939" s="57"/>
      <c r="S939" s="57"/>
      <c r="T939" s="57"/>
      <c r="U939" s="57"/>
      <c r="V939" s="58"/>
      <c r="W939" s="58"/>
      <c r="X939" s="57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  <c r="AK939" s="58"/>
      <c r="AL939" s="58"/>
      <c r="AM939" s="55"/>
      <c r="AN939" s="55"/>
    </row>
    <row r="940" spans="14:40">
      <c r="N940" s="57"/>
      <c r="O940" s="57"/>
      <c r="P940" s="57"/>
      <c r="Q940" s="57"/>
      <c r="R940" s="57"/>
      <c r="S940" s="57"/>
      <c r="T940" s="57"/>
      <c r="U940" s="57"/>
      <c r="V940" s="58"/>
      <c r="W940" s="58"/>
      <c r="X940" s="57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  <c r="AK940" s="58"/>
      <c r="AL940" s="58"/>
      <c r="AM940" s="55"/>
      <c r="AN940" s="55"/>
    </row>
    <row r="941" spans="14:40">
      <c r="N941" s="57"/>
      <c r="O941" s="57"/>
      <c r="P941" s="57"/>
      <c r="Q941" s="57"/>
      <c r="R941" s="57"/>
      <c r="S941" s="57"/>
      <c r="T941" s="57"/>
      <c r="U941" s="57"/>
      <c r="V941" s="58"/>
      <c r="W941" s="58"/>
      <c r="X941" s="57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  <c r="AK941" s="58"/>
      <c r="AL941" s="58"/>
      <c r="AM941" s="55"/>
      <c r="AN941" s="55"/>
    </row>
    <row r="942" spans="14:40">
      <c r="N942" s="57"/>
      <c r="O942" s="57"/>
      <c r="P942" s="57"/>
      <c r="Q942" s="57"/>
      <c r="R942" s="57"/>
      <c r="S942" s="57"/>
      <c r="T942" s="57"/>
      <c r="U942" s="57"/>
      <c r="V942" s="58"/>
      <c r="W942" s="58"/>
      <c r="X942" s="57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  <c r="AK942" s="58"/>
      <c r="AL942" s="58"/>
      <c r="AM942" s="55"/>
      <c r="AN942" s="55"/>
    </row>
    <row r="943" spans="14:40">
      <c r="N943" s="57"/>
      <c r="O943" s="57"/>
      <c r="P943" s="57"/>
      <c r="Q943" s="57"/>
      <c r="R943" s="57"/>
      <c r="S943" s="57"/>
      <c r="T943" s="57"/>
      <c r="U943" s="57"/>
      <c r="V943" s="58"/>
      <c r="W943" s="58"/>
      <c r="X943" s="57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  <c r="AK943" s="58"/>
      <c r="AL943" s="58"/>
      <c r="AM943" s="55"/>
      <c r="AN943" s="55"/>
    </row>
    <row r="944" spans="14:40">
      <c r="N944" s="57"/>
      <c r="O944" s="57"/>
      <c r="P944" s="57"/>
      <c r="Q944" s="57"/>
      <c r="R944" s="57"/>
      <c r="S944" s="57"/>
      <c r="T944" s="57"/>
      <c r="U944" s="57"/>
      <c r="V944" s="58"/>
      <c r="W944" s="58"/>
      <c r="X944" s="57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  <c r="AK944" s="58"/>
      <c r="AL944" s="58"/>
      <c r="AM944" s="55"/>
      <c r="AN944" s="55"/>
    </row>
    <row r="945" spans="14:40">
      <c r="N945" s="57"/>
      <c r="O945" s="57"/>
      <c r="P945" s="57"/>
      <c r="Q945" s="57"/>
      <c r="R945" s="57"/>
      <c r="S945" s="57"/>
      <c r="T945" s="57"/>
      <c r="U945" s="57"/>
      <c r="V945" s="58"/>
      <c r="W945" s="58"/>
      <c r="X945" s="57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  <c r="AK945" s="58"/>
      <c r="AL945" s="58"/>
      <c r="AM945" s="55"/>
      <c r="AN945" s="55"/>
    </row>
    <row r="946" spans="14:40">
      <c r="N946" s="57"/>
      <c r="O946" s="57"/>
      <c r="P946" s="57"/>
      <c r="Q946" s="57"/>
      <c r="R946" s="57"/>
      <c r="S946" s="57"/>
      <c r="T946" s="57"/>
      <c r="U946" s="57"/>
      <c r="V946" s="58"/>
      <c r="W946" s="58"/>
      <c r="X946" s="57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  <c r="AK946" s="58"/>
      <c r="AL946" s="58"/>
      <c r="AM946" s="55"/>
      <c r="AN946" s="55"/>
    </row>
    <row r="947" spans="14:40">
      <c r="N947" s="57"/>
      <c r="O947" s="57"/>
      <c r="P947" s="57"/>
      <c r="Q947" s="57"/>
      <c r="R947" s="57"/>
      <c r="S947" s="57"/>
      <c r="T947" s="57"/>
      <c r="U947" s="57"/>
      <c r="V947" s="58"/>
      <c r="W947" s="58"/>
      <c r="X947" s="57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  <c r="AK947" s="58"/>
      <c r="AL947" s="58"/>
      <c r="AM947" s="55"/>
      <c r="AN947" s="55"/>
    </row>
    <row r="948" spans="14:40">
      <c r="N948" s="57"/>
      <c r="O948" s="57"/>
      <c r="P948" s="57"/>
      <c r="Q948" s="57"/>
      <c r="R948" s="57"/>
      <c r="S948" s="57"/>
      <c r="T948" s="57"/>
      <c r="U948" s="57"/>
      <c r="V948" s="58"/>
      <c r="W948" s="58"/>
      <c r="X948" s="57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  <c r="AK948" s="58"/>
      <c r="AL948" s="58"/>
      <c r="AM948" s="55"/>
      <c r="AN948" s="55"/>
    </row>
    <row r="949" spans="14:40">
      <c r="N949" s="57"/>
      <c r="O949" s="57"/>
      <c r="P949" s="57"/>
      <c r="Q949" s="57"/>
      <c r="R949" s="57"/>
      <c r="S949" s="57"/>
      <c r="T949" s="57"/>
      <c r="U949" s="57"/>
      <c r="V949" s="58"/>
      <c r="W949" s="58"/>
      <c r="X949" s="57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  <c r="AK949" s="58"/>
      <c r="AL949" s="58"/>
      <c r="AM949" s="55"/>
      <c r="AN949" s="55"/>
    </row>
    <row r="950" spans="14:40">
      <c r="N950" s="57"/>
      <c r="O950" s="57"/>
      <c r="P950" s="57"/>
      <c r="Q950" s="57"/>
      <c r="R950" s="57"/>
      <c r="S950" s="57"/>
      <c r="T950" s="57"/>
      <c r="U950" s="57"/>
      <c r="V950" s="58"/>
      <c r="W950" s="58"/>
      <c r="X950" s="57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  <c r="AK950" s="58"/>
      <c r="AL950" s="58"/>
      <c r="AM950" s="55"/>
      <c r="AN950" s="55"/>
    </row>
    <row r="951" spans="14:40">
      <c r="N951" s="57"/>
      <c r="O951" s="57"/>
      <c r="P951" s="57"/>
      <c r="Q951" s="57"/>
      <c r="R951" s="57"/>
      <c r="S951" s="57"/>
      <c r="T951" s="57"/>
      <c r="U951" s="57"/>
      <c r="V951" s="58"/>
      <c r="W951" s="58"/>
      <c r="X951" s="57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  <c r="AK951" s="58"/>
      <c r="AL951" s="58"/>
      <c r="AM951" s="55"/>
      <c r="AN951" s="55"/>
    </row>
    <row r="952" spans="14:40">
      <c r="N952" s="57"/>
      <c r="O952" s="57"/>
      <c r="P952" s="57"/>
      <c r="Q952" s="57"/>
      <c r="R952" s="57"/>
      <c r="S952" s="57"/>
      <c r="T952" s="57"/>
      <c r="U952" s="57"/>
      <c r="V952" s="58"/>
      <c r="W952" s="58"/>
      <c r="X952" s="57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  <c r="AK952" s="58"/>
      <c r="AL952" s="58"/>
      <c r="AM952" s="55"/>
      <c r="AN952" s="55"/>
    </row>
    <row r="953" spans="14:40">
      <c r="N953" s="57"/>
      <c r="O953" s="57"/>
      <c r="P953" s="57"/>
      <c r="Q953" s="57"/>
      <c r="R953" s="57"/>
      <c r="S953" s="57"/>
      <c r="T953" s="57"/>
      <c r="U953" s="57"/>
      <c r="V953" s="58"/>
      <c r="W953" s="58"/>
      <c r="X953" s="57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  <c r="AK953" s="58"/>
      <c r="AL953" s="58"/>
      <c r="AM953" s="55"/>
      <c r="AN953" s="55"/>
    </row>
    <row r="954" spans="14:40">
      <c r="N954" s="57"/>
      <c r="O954" s="57"/>
      <c r="P954" s="57"/>
      <c r="Q954" s="57"/>
      <c r="R954" s="57"/>
      <c r="S954" s="57"/>
      <c r="T954" s="57"/>
      <c r="U954" s="57"/>
      <c r="V954" s="58"/>
      <c r="W954" s="58"/>
      <c r="X954" s="57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  <c r="AK954" s="58"/>
      <c r="AL954" s="58"/>
      <c r="AM954" s="55"/>
      <c r="AN954" s="55"/>
    </row>
    <row r="955" spans="14:40">
      <c r="N955" s="57"/>
      <c r="O955" s="57"/>
      <c r="P955" s="57"/>
      <c r="Q955" s="57"/>
      <c r="R955" s="57"/>
      <c r="S955" s="57"/>
      <c r="T955" s="57"/>
      <c r="U955" s="57"/>
      <c r="V955" s="58"/>
      <c r="W955" s="58"/>
      <c r="X955" s="57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  <c r="AK955" s="58"/>
      <c r="AL955" s="58"/>
      <c r="AM955" s="55"/>
      <c r="AN955" s="55"/>
    </row>
    <row r="956" spans="14:40">
      <c r="N956" s="57"/>
      <c r="O956" s="57"/>
      <c r="P956" s="57"/>
      <c r="Q956" s="57"/>
      <c r="R956" s="57"/>
      <c r="S956" s="57"/>
      <c r="T956" s="57"/>
      <c r="U956" s="57"/>
      <c r="V956" s="58"/>
      <c r="W956" s="58"/>
      <c r="X956" s="57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  <c r="AK956" s="58"/>
      <c r="AL956" s="58"/>
      <c r="AM956" s="55"/>
      <c r="AN956" s="55"/>
    </row>
    <row r="957" spans="14:40">
      <c r="N957" s="57"/>
      <c r="O957" s="57"/>
      <c r="P957" s="57"/>
      <c r="Q957" s="57"/>
      <c r="R957" s="57"/>
      <c r="S957" s="57"/>
      <c r="T957" s="57"/>
      <c r="U957" s="57"/>
      <c r="V957" s="58"/>
      <c r="W957" s="58"/>
      <c r="X957" s="57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  <c r="AK957" s="58"/>
      <c r="AL957" s="58"/>
      <c r="AM957" s="55"/>
      <c r="AN957" s="55"/>
    </row>
    <row r="958" spans="14:40">
      <c r="N958" s="57"/>
      <c r="O958" s="57"/>
      <c r="P958" s="57"/>
      <c r="Q958" s="57"/>
      <c r="R958" s="57"/>
      <c r="S958" s="57"/>
      <c r="T958" s="57"/>
      <c r="U958" s="57"/>
      <c r="V958" s="58"/>
      <c r="W958" s="58"/>
      <c r="X958" s="57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  <c r="AK958" s="58"/>
      <c r="AL958" s="58"/>
      <c r="AM958" s="55"/>
      <c r="AN958" s="55"/>
    </row>
    <row r="959" spans="14:40">
      <c r="N959" s="57"/>
      <c r="O959" s="57"/>
      <c r="P959" s="57"/>
      <c r="Q959" s="57"/>
      <c r="R959" s="57"/>
      <c r="S959" s="57"/>
      <c r="T959" s="57"/>
      <c r="U959" s="57"/>
      <c r="V959" s="58"/>
      <c r="W959" s="58"/>
      <c r="X959" s="57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  <c r="AK959" s="58"/>
      <c r="AL959" s="58"/>
      <c r="AM959" s="55"/>
      <c r="AN959" s="55"/>
    </row>
    <row r="960" spans="14:40">
      <c r="N960" s="57"/>
      <c r="O960" s="57"/>
      <c r="P960" s="57"/>
      <c r="Q960" s="57"/>
      <c r="R960" s="57"/>
      <c r="S960" s="57"/>
      <c r="T960" s="57"/>
      <c r="U960" s="57"/>
      <c r="V960" s="58"/>
      <c r="W960" s="58"/>
      <c r="X960" s="57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  <c r="AK960" s="58"/>
      <c r="AL960" s="58"/>
      <c r="AM960" s="55"/>
      <c r="AN960" s="55"/>
    </row>
    <row r="961" spans="14:40">
      <c r="N961" s="57"/>
      <c r="O961" s="57"/>
      <c r="P961" s="57"/>
      <c r="Q961" s="57"/>
      <c r="R961" s="57"/>
      <c r="S961" s="57"/>
      <c r="T961" s="57"/>
      <c r="U961" s="57"/>
      <c r="V961" s="58"/>
      <c r="W961" s="58"/>
      <c r="X961" s="57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  <c r="AK961" s="58"/>
      <c r="AL961" s="58"/>
      <c r="AM961" s="55"/>
      <c r="AN961" s="55"/>
    </row>
    <row r="962" spans="14:40">
      <c r="N962" s="57"/>
      <c r="O962" s="57"/>
      <c r="P962" s="57"/>
      <c r="Q962" s="57"/>
      <c r="R962" s="57"/>
      <c r="S962" s="57"/>
      <c r="T962" s="57"/>
      <c r="U962" s="57"/>
      <c r="V962" s="58"/>
      <c r="W962" s="58"/>
      <c r="X962" s="57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  <c r="AK962" s="58"/>
      <c r="AL962" s="58"/>
      <c r="AM962" s="55"/>
      <c r="AN962" s="55"/>
    </row>
    <row r="963" spans="14:40">
      <c r="N963" s="57"/>
      <c r="O963" s="57"/>
      <c r="P963" s="57"/>
      <c r="Q963" s="57"/>
      <c r="R963" s="57"/>
      <c r="S963" s="57"/>
      <c r="T963" s="57"/>
      <c r="U963" s="57"/>
      <c r="V963" s="58"/>
      <c r="W963" s="58"/>
      <c r="X963" s="57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  <c r="AK963" s="58"/>
      <c r="AL963" s="58"/>
      <c r="AM963" s="55"/>
      <c r="AN963" s="55"/>
    </row>
    <row r="964" spans="14:40">
      <c r="N964" s="57"/>
      <c r="O964" s="57"/>
      <c r="P964" s="57"/>
      <c r="Q964" s="57"/>
      <c r="R964" s="57"/>
      <c r="S964" s="57"/>
      <c r="T964" s="57"/>
      <c r="U964" s="57"/>
      <c r="V964" s="58"/>
      <c r="W964" s="58"/>
      <c r="X964" s="57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  <c r="AK964" s="58"/>
      <c r="AL964" s="58"/>
      <c r="AM964" s="55"/>
      <c r="AN964" s="55"/>
    </row>
    <row r="965" spans="14:40">
      <c r="N965" s="57"/>
      <c r="O965" s="57"/>
      <c r="P965" s="57"/>
      <c r="Q965" s="57"/>
      <c r="R965" s="57"/>
      <c r="S965" s="57"/>
      <c r="T965" s="57"/>
      <c r="U965" s="57"/>
      <c r="V965" s="58"/>
      <c r="W965" s="58"/>
      <c r="X965" s="57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  <c r="AK965" s="58"/>
      <c r="AL965" s="58"/>
      <c r="AM965" s="55"/>
      <c r="AN965" s="55"/>
    </row>
    <row r="966" spans="14:40">
      <c r="N966" s="57"/>
      <c r="O966" s="57"/>
      <c r="P966" s="57"/>
      <c r="Q966" s="57"/>
      <c r="R966" s="57"/>
      <c r="S966" s="57"/>
      <c r="T966" s="57"/>
      <c r="U966" s="57"/>
      <c r="V966" s="58"/>
      <c r="W966" s="58"/>
      <c r="X966" s="57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  <c r="AK966" s="58"/>
      <c r="AL966" s="58"/>
      <c r="AM966" s="55"/>
      <c r="AN966" s="55"/>
    </row>
    <row r="967" spans="14:40">
      <c r="N967" s="57"/>
      <c r="O967" s="57"/>
      <c r="P967" s="57"/>
      <c r="Q967" s="57"/>
      <c r="R967" s="57"/>
      <c r="S967" s="57"/>
      <c r="T967" s="57"/>
      <c r="U967" s="57"/>
      <c r="V967" s="58"/>
      <c r="W967" s="58"/>
      <c r="X967" s="57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  <c r="AK967" s="58"/>
      <c r="AL967" s="58"/>
      <c r="AM967" s="55"/>
      <c r="AN967" s="55"/>
    </row>
    <row r="968" spans="14:40">
      <c r="N968" s="57"/>
      <c r="O968" s="57"/>
      <c r="P968" s="57"/>
      <c r="Q968" s="57"/>
      <c r="R968" s="57"/>
      <c r="S968" s="57"/>
      <c r="T968" s="57"/>
      <c r="U968" s="57"/>
      <c r="V968" s="58"/>
      <c r="W968" s="58"/>
      <c r="X968" s="57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  <c r="AK968" s="58"/>
      <c r="AL968" s="58"/>
      <c r="AM968" s="55"/>
      <c r="AN968" s="55"/>
    </row>
    <row r="969" spans="14:40">
      <c r="N969" s="57"/>
      <c r="O969" s="57"/>
      <c r="P969" s="57"/>
      <c r="Q969" s="57"/>
      <c r="R969" s="57"/>
      <c r="S969" s="57"/>
      <c r="T969" s="57"/>
      <c r="U969" s="57"/>
      <c r="V969" s="58"/>
      <c r="W969" s="58"/>
      <c r="X969" s="57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  <c r="AK969" s="58"/>
      <c r="AL969" s="58"/>
      <c r="AM969" s="55"/>
      <c r="AN969" s="55"/>
    </row>
    <row r="970" spans="14:40">
      <c r="N970" s="57"/>
      <c r="O970" s="57"/>
      <c r="P970" s="57"/>
      <c r="Q970" s="57"/>
      <c r="R970" s="57"/>
      <c r="S970" s="57"/>
      <c r="T970" s="57"/>
      <c r="U970" s="57"/>
      <c r="V970" s="58"/>
      <c r="W970" s="58"/>
      <c r="X970" s="57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  <c r="AK970" s="58"/>
      <c r="AL970" s="58"/>
      <c r="AM970" s="55"/>
      <c r="AN970" s="55"/>
    </row>
    <row r="971" spans="14:40">
      <c r="N971" s="57"/>
      <c r="O971" s="57"/>
      <c r="P971" s="57"/>
      <c r="Q971" s="57"/>
      <c r="R971" s="57"/>
      <c r="S971" s="57"/>
      <c r="T971" s="57"/>
      <c r="U971" s="57"/>
      <c r="V971" s="58"/>
      <c r="W971" s="58"/>
      <c r="X971" s="57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  <c r="AK971" s="58"/>
      <c r="AL971" s="58"/>
      <c r="AM971" s="55"/>
      <c r="AN971" s="55"/>
    </row>
    <row r="972" spans="14:40">
      <c r="N972" s="57"/>
      <c r="O972" s="57"/>
      <c r="P972" s="57"/>
      <c r="Q972" s="57"/>
      <c r="R972" s="57"/>
      <c r="S972" s="57"/>
      <c r="T972" s="57"/>
      <c r="U972" s="57"/>
      <c r="V972" s="58"/>
      <c r="W972" s="58"/>
      <c r="X972" s="57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  <c r="AK972" s="58"/>
      <c r="AL972" s="58"/>
      <c r="AM972" s="55"/>
      <c r="AN972" s="55"/>
    </row>
    <row r="973" spans="14:40">
      <c r="N973" s="57"/>
      <c r="O973" s="57"/>
      <c r="P973" s="57"/>
      <c r="Q973" s="57"/>
      <c r="R973" s="57"/>
      <c r="S973" s="57"/>
      <c r="T973" s="57"/>
      <c r="U973" s="57"/>
      <c r="V973" s="58"/>
      <c r="W973" s="58"/>
      <c r="X973" s="57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  <c r="AK973" s="58"/>
      <c r="AL973" s="58"/>
      <c r="AM973" s="55"/>
      <c r="AN973" s="55"/>
    </row>
    <row r="974" spans="14:40">
      <c r="N974" s="57"/>
      <c r="O974" s="57"/>
      <c r="P974" s="57"/>
      <c r="Q974" s="57"/>
      <c r="R974" s="57"/>
      <c r="S974" s="57"/>
      <c r="T974" s="57"/>
      <c r="U974" s="57"/>
      <c r="V974" s="58"/>
      <c r="W974" s="58"/>
      <c r="X974" s="57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  <c r="AK974" s="58"/>
      <c r="AL974" s="58"/>
      <c r="AM974" s="55"/>
      <c r="AN974" s="55"/>
    </row>
    <row r="975" spans="14:40">
      <c r="N975" s="57"/>
      <c r="O975" s="57"/>
      <c r="P975" s="57"/>
      <c r="Q975" s="57"/>
      <c r="R975" s="57"/>
      <c r="S975" s="57"/>
      <c r="T975" s="57"/>
      <c r="U975" s="57"/>
      <c r="V975" s="58"/>
      <c r="W975" s="58"/>
      <c r="X975" s="57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  <c r="AK975" s="58"/>
      <c r="AL975" s="58"/>
      <c r="AM975" s="55"/>
      <c r="AN975" s="55"/>
    </row>
    <row r="976" spans="14:40">
      <c r="N976" s="57"/>
      <c r="O976" s="57"/>
      <c r="P976" s="57"/>
      <c r="Q976" s="57"/>
      <c r="R976" s="57"/>
      <c r="S976" s="57"/>
      <c r="T976" s="57"/>
      <c r="U976" s="57"/>
      <c r="V976" s="58"/>
      <c r="W976" s="58"/>
      <c r="X976" s="57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  <c r="AK976" s="58"/>
      <c r="AL976" s="58"/>
      <c r="AM976" s="55"/>
      <c r="AN976" s="55"/>
    </row>
    <row r="977" spans="14:40">
      <c r="N977" s="57"/>
      <c r="O977" s="57"/>
      <c r="P977" s="57"/>
      <c r="Q977" s="57"/>
      <c r="R977" s="57"/>
      <c r="S977" s="57"/>
      <c r="T977" s="57"/>
      <c r="U977" s="57"/>
      <c r="V977" s="58"/>
      <c r="W977" s="58"/>
      <c r="X977" s="57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  <c r="AK977" s="58"/>
      <c r="AL977" s="58"/>
      <c r="AM977" s="55"/>
      <c r="AN977" s="55"/>
    </row>
    <row r="978" spans="14:40">
      <c r="N978" s="57"/>
      <c r="O978" s="57"/>
      <c r="P978" s="57"/>
      <c r="Q978" s="57"/>
      <c r="R978" s="57"/>
      <c r="S978" s="57"/>
      <c r="T978" s="57"/>
      <c r="U978" s="57"/>
      <c r="V978" s="58"/>
      <c r="W978" s="58"/>
      <c r="X978" s="57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  <c r="AK978" s="58"/>
      <c r="AL978" s="58"/>
      <c r="AM978" s="55"/>
      <c r="AN978" s="55"/>
    </row>
    <row r="979" spans="14:40">
      <c r="N979" s="57"/>
      <c r="O979" s="57"/>
      <c r="P979" s="57"/>
      <c r="Q979" s="57"/>
      <c r="R979" s="57"/>
      <c r="S979" s="57"/>
      <c r="T979" s="57"/>
      <c r="U979" s="57"/>
      <c r="V979" s="58"/>
      <c r="W979" s="58"/>
      <c r="X979" s="57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  <c r="AK979" s="58"/>
      <c r="AL979" s="58"/>
      <c r="AM979" s="55"/>
      <c r="AN979" s="55"/>
    </row>
    <row r="980" spans="14:40">
      <c r="N980" s="57"/>
      <c r="O980" s="57"/>
      <c r="P980" s="57"/>
      <c r="Q980" s="57"/>
      <c r="R980" s="57"/>
      <c r="S980" s="57"/>
      <c r="T980" s="57"/>
      <c r="U980" s="57"/>
      <c r="V980" s="58"/>
      <c r="W980" s="58"/>
      <c r="X980" s="57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  <c r="AK980" s="58"/>
      <c r="AL980" s="58"/>
      <c r="AM980" s="55"/>
      <c r="AN980" s="55"/>
    </row>
    <row r="981" spans="14:40">
      <c r="N981" s="57"/>
      <c r="O981" s="57"/>
      <c r="P981" s="57"/>
      <c r="Q981" s="57"/>
      <c r="R981" s="57"/>
      <c r="S981" s="57"/>
      <c r="T981" s="57"/>
      <c r="U981" s="57"/>
      <c r="V981" s="58"/>
      <c r="W981" s="58"/>
      <c r="X981" s="57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  <c r="AK981" s="58"/>
      <c r="AL981" s="58"/>
      <c r="AM981" s="55"/>
      <c r="AN981" s="55"/>
    </row>
    <row r="982" spans="14:40">
      <c r="N982" s="57"/>
      <c r="O982" s="57"/>
      <c r="P982" s="57"/>
      <c r="Q982" s="57"/>
      <c r="R982" s="57"/>
      <c r="S982" s="57"/>
      <c r="T982" s="57"/>
      <c r="U982" s="57"/>
      <c r="V982" s="58"/>
      <c r="W982" s="58"/>
      <c r="X982" s="57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  <c r="AK982" s="58"/>
      <c r="AL982" s="58"/>
      <c r="AM982" s="55"/>
      <c r="AN982" s="55"/>
    </row>
    <row r="983" spans="14:40">
      <c r="N983" s="57"/>
      <c r="O983" s="57"/>
      <c r="P983" s="57"/>
      <c r="Q983" s="57"/>
      <c r="R983" s="57"/>
      <c r="S983" s="57"/>
      <c r="T983" s="57"/>
      <c r="U983" s="57"/>
      <c r="V983" s="58"/>
      <c r="W983" s="58"/>
      <c r="X983" s="57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  <c r="AK983" s="58"/>
      <c r="AL983" s="58"/>
      <c r="AM983" s="55"/>
      <c r="AN983" s="55"/>
    </row>
    <row r="984" spans="14:40">
      <c r="N984" s="57"/>
      <c r="O984" s="57"/>
      <c r="P984" s="57"/>
      <c r="Q984" s="57"/>
      <c r="R984" s="57"/>
      <c r="S984" s="57"/>
      <c r="T984" s="57"/>
      <c r="U984" s="57"/>
      <c r="V984" s="58"/>
      <c r="W984" s="58"/>
      <c r="X984" s="57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  <c r="AK984" s="58"/>
      <c r="AL984" s="58"/>
      <c r="AM984" s="55"/>
      <c r="AN984" s="55"/>
    </row>
    <row r="985" spans="14:40">
      <c r="N985" s="57"/>
      <c r="O985" s="57"/>
      <c r="P985" s="57"/>
      <c r="Q985" s="57"/>
      <c r="R985" s="57"/>
      <c r="S985" s="57"/>
      <c r="T985" s="57"/>
      <c r="U985" s="57"/>
      <c r="V985" s="58"/>
      <c r="W985" s="58"/>
      <c r="X985" s="57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  <c r="AK985" s="58"/>
      <c r="AL985" s="58"/>
      <c r="AM985" s="55"/>
      <c r="AN985" s="55"/>
    </row>
    <row r="986" spans="14:40">
      <c r="N986" s="57"/>
      <c r="O986" s="57"/>
      <c r="P986" s="57"/>
      <c r="Q986" s="57"/>
      <c r="R986" s="57"/>
      <c r="S986" s="57"/>
      <c r="T986" s="57"/>
      <c r="U986" s="57"/>
      <c r="V986" s="58"/>
      <c r="W986" s="58"/>
      <c r="X986" s="57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  <c r="AK986" s="58"/>
      <c r="AL986" s="58"/>
      <c r="AM986" s="55"/>
      <c r="AN986" s="55"/>
    </row>
    <row r="987" spans="14:40">
      <c r="N987" s="57"/>
      <c r="O987" s="57"/>
      <c r="P987" s="57"/>
      <c r="Q987" s="57"/>
      <c r="R987" s="57"/>
      <c r="S987" s="57"/>
      <c r="T987" s="57"/>
      <c r="U987" s="57"/>
      <c r="V987" s="58"/>
      <c r="W987" s="58"/>
      <c r="X987" s="57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  <c r="AK987" s="58"/>
      <c r="AL987" s="58"/>
      <c r="AM987" s="55"/>
      <c r="AN987" s="55"/>
    </row>
    <row r="988" spans="14:40">
      <c r="N988" s="57"/>
      <c r="O988" s="57"/>
      <c r="P988" s="57"/>
      <c r="Q988" s="57"/>
      <c r="R988" s="57"/>
      <c r="S988" s="57"/>
      <c r="T988" s="57"/>
      <c r="U988" s="57"/>
      <c r="V988" s="58"/>
      <c r="W988" s="58"/>
      <c r="X988" s="57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  <c r="AK988" s="58"/>
      <c r="AL988" s="58"/>
      <c r="AM988" s="55"/>
      <c r="AN988" s="55"/>
    </row>
    <row r="989" spans="14:40">
      <c r="N989" s="57"/>
      <c r="O989" s="57"/>
      <c r="P989" s="57"/>
      <c r="Q989" s="57"/>
      <c r="R989" s="57"/>
      <c r="S989" s="57"/>
      <c r="T989" s="57"/>
      <c r="U989" s="57"/>
      <c r="V989" s="58"/>
      <c r="W989" s="58"/>
      <c r="X989" s="57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  <c r="AK989" s="58"/>
      <c r="AL989" s="58"/>
      <c r="AM989" s="55"/>
      <c r="AN989" s="55"/>
    </row>
    <row r="990" spans="14:40">
      <c r="N990" s="57"/>
      <c r="O990" s="57"/>
      <c r="P990" s="57"/>
      <c r="Q990" s="57"/>
      <c r="R990" s="57"/>
      <c r="S990" s="57"/>
      <c r="T990" s="57"/>
      <c r="U990" s="57"/>
      <c r="V990" s="58"/>
      <c r="W990" s="58"/>
      <c r="X990" s="57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  <c r="AK990" s="58"/>
      <c r="AL990" s="58"/>
      <c r="AM990" s="55"/>
      <c r="AN990" s="55"/>
    </row>
    <row r="991" spans="14:40">
      <c r="N991" s="57"/>
      <c r="O991" s="57"/>
      <c r="P991" s="57"/>
      <c r="Q991" s="57"/>
      <c r="R991" s="57"/>
      <c r="S991" s="57"/>
      <c r="T991" s="57"/>
      <c r="U991" s="57"/>
      <c r="V991" s="58"/>
      <c r="W991" s="58"/>
      <c r="X991" s="57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  <c r="AK991" s="58"/>
      <c r="AL991" s="58"/>
      <c r="AM991" s="55"/>
      <c r="AN991" s="55"/>
    </row>
    <row r="992" spans="14:40">
      <c r="N992" s="57"/>
      <c r="O992" s="57"/>
      <c r="P992" s="57"/>
      <c r="Q992" s="57"/>
      <c r="R992" s="57"/>
      <c r="S992" s="57"/>
      <c r="T992" s="57"/>
      <c r="U992" s="57"/>
      <c r="V992" s="58"/>
      <c r="W992" s="58"/>
      <c r="X992" s="57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  <c r="AK992" s="58"/>
      <c r="AL992" s="58"/>
      <c r="AM992" s="55"/>
      <c r="AN992" s="55"/>
    </row>
    <row r="993" spans="14:40">
      <c r="N993" s="57"/>
      <c r="O993" s="57"/>
      <c r="P993" s="57"/>
      <c r="Q993" s="57"/>
      <c r="R993" s="57"/>
      <c r="S993" s="57"/>
      <c r="T993" s="57"/>
      <c r="U993" s="57"/>
      <c r="V993" s="58"/>
      <c r="W993" s="58"/>
      <c r="X993" s="57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  <c r="AK993" s="58"/>
      <c r="AL993" s="58"/>
      <c r="AM993" s="55"/>
      <c r="AN993" s="55"/>
    </row>
    <row r="994" spans="14:40">
      <c r="N994" s="57"/>
      <c r="O994" s="57"/>
      <c r="P994" s="57"/>
      <c r="Q994" s="57"/>
      <c r="R994" s="57"/>
      <c r="S994" s="57"/>
      <c r="T994" s="57"/>
      <c r="U994" s="57"/>
      <c r="V994" s="58"/>
      <c r="W994" s="58"/>
      <c r="X994" s="57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  <c r="AK994" s="58"/>
      <c r="AL994" s="58"/>
      <c r="AM994" s="55"/>
      <c r="AN994" s="55"/>
    </row>
    <row r="995" spans="14:40">
      <c r="N995" s="57"/>
      <c r="O995" s="57"/>
      <c r="P995" s="57"/>
      <c r="Q995" s="57"/>
      <c r="R995" s="57"/>
      <c r="S995" s="57"/>
      <c r="T995" s="57"/>
      <c r="U995" s="57"/>
      <c r="V995" s="58"/>
      <c r="W995" s="58"/>
      <c r="X995" s="57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58"/>
      <c r="AJ995" s="58"/>
      <c r="AK995" s="58"/>
      <c r="AL995" s="58"/>
      <c r="AM995" s="55"/>
      <c r="AN995" s="55"/>
    </row>
    <row r="996" spans="14:40">
      <c r="N996" s="57"/>
      <c r="O996" s="57"/>
      <c r="P996" s="57"/>
      <c r="Q996" s="57"/>
      <c r="R996" s="57"/>
      <c r="S996" s="57"/>
      <c r="T996" s="57"/>
      <c r="U996" s="57"/>
      <c r="V996" s="58"/>
      <c r="W996" s="58"/>
      <c r="X996" s="57"/>
      <c r="Y996" s="58"/>
      <c r="Z996" s="58"/>
      <c r="AA996" s="58"/>
      <c r="AB996" s="58"/>
      <c r="AC996" s="58"/>
      <c r="AD996" s="58"/>
      <c r="AE996" s="58"/>
      <c r="AF996" s="58"/>
      <c r="AG996" s="58"/>
      <c r="AH996" s="58"/>
      <c r="AI996" s="58"/>
      <c r="AJ996" s="58"/>
      <c r="AK996" s="58"/>
      <c r="AL996" s="58"/>
      <c r="AM996" s="55"/>
      <c r="AN996" s="55"/>
    </row>
    <row r="997" spans="14:40">
      <c r="N997" s="57"/>
      <c r="O997" s="57"/>
      <c r="P997" s="57"/>
      <c r="Q997" s="57"/>
      <c r="R997" s="57"/>
      <c r="S997" s="57"/>
      <c r="T997" s="57"/>
      <c r="U997" s="57"/>
      <c r="V997" s="58"/>
      <c r="W997" s="58"/>
      <c r="X997" s="57"/>
      <c r="Y997" s="58"/>
      <c r="Z997" s="58"/>
      <c r="AA997" s="58"/>
      <c r="AB997" s="58"/>
      <c r="AC997" s="58"/>
      <c r="AD997" s="58"/>
      <c r="AE997" s="58"/>
      <c r="AF997" s="58"/>
      <c r="AG997" s="58"/>
      <c r="AH997" s="58"/>
      <c r="AI997" s="58"/>
      <c r="AJ997" s="58"/>
      <c r="AK997" s="58"/>
      <c r="AL997" s="58"/>
      <c r="AM997" s="55"/>
      <c r="AN997" s="55"/>
    </row>
    <row r="998" spans="14:40">
      <c r="N998" s="57"/>
      <c r="O998" s="57"/>
      <c r="P998" s="57"/>
      <c r="Q998" s="57"/>
      <c r="R998" s="57"/>
      <c r="S998" s="57"/>
      <c r="T998" s="57"/>
      <c r="U998" s="57"/>
      <c r="V998" s="58"/>
      <c r="W998" s="58"/>
      <c r="X998" s="57"/>
      <c r="Y998" s="58"/>
      <c r="Z998" s="58"/>
      <c r="AA998" s="58"/>
      <c r="AB998" s="58"/>
      <c r="AC998" s="58"/>
      <c r="AD998" s="58"/>
      <c r="AE998" s="58"/>
      <c r="AF998" s="58"/>
      <c r="AG998" s="58"/>
      <c r="AH998" s="58"/>
      <c r="AI998" s="58"/>
      <c r="AJ998" s="58"/>
      <c r="AK998" s="58"/>
      <c r="AL998" s="58"/>
      <c r="AM998" s="55"/>
      <c r="AN998" s="55"/>
    </row>
    <row r="999" spans="14:40">
      <c r="N999" s="57"/>
      <c r="O999" s="57"/>
      <c r="P999" s="57"/>
      <c r="Q999" s="57"/>
      <c r="R999" s="57"/>
      <c r="S999" s="57"/>
      <c r="T999" s="57"/>
      <c r="U999" s="57"/>
      <c r="V999" s="58"/>
      <c r="W999" s="58"/>
      <c r="X999" s="57"/>
      <c r="Y999" s="58"/>
      <c r="Z999" s="58"/>
      <c r="AA999" s="58"/>
      <c r="AB999" s="58"/>
      <c r="AC999" s="58"/>
      <c r="AD999" s="58"/>
      <c r="AE999" s="58"/>
      <c r="AF999" s="58"/>
      <c r="AG999" s="58"/>
      <c r="AH999" s="58"/>
      <c r="AI999" s="58"/>
      <c r="AJ999" s="58"/>
      <c r="AK999" s="58"/>
      <c r="AL999" s="58"/>
      <c r="AM999" s="55"/>
      <c r="AN999" s="55"/>
    </row>
    <row r="1000" spans="14:40">
      <c r="N1000" s="57"/>
      <c r="O1000" s="57"/>
      <c r="P1000" s="57"/>
      <c r="Q1000" s="57"/>
      <c r="R1000" s="57"/>
      <c r="S1000" s="57"/>
      <c r="T1000" s="57"/>
      <c r="U1000" s="57"/>
      <c r="V1000" s="58"/>
      <c r="W1000" s="58"/>
      <c r="X1000" s="57"/>
      <c r="Y1000" s="58"/>
      <c r="Z1000" s="58"/>
      <c r="AA1000" s="58"/>
      <c r="AB1000" s="58"/>
      <c r="AC1000" s="58"/>
      <c r="AD1000" s="58"/>
      <c r="AE1000" s="58"/>
      <c r="AF1000" s="58"/>
      <c r="AG1000" s="58"/>
      <c r="AH1000" s="58"/>
      <c r="AI1000" s="58"/>
      <c r="AJ1000" s="58"/>
      <c r="AK1000" s="58"/>
      <c r="AL1000" s="58"/>
      <c r="AM1000" s="55"/>
      <c r="AN1000" s="55"/>
    </row>
    <row r="1001" spans="14:40">
      <c r="N1001" s="57"/>
      <c r="O1001" s="57"/>
      <c r="P1001" s="57"/>
      <c r="Q1001" s="57"/>
      <c r="R1001" s="57"/>
      <c r="S1001" s="57"/>
      <c r="T1001" s="57"/>
      <c r="U1001" s="57"/>
      <c r="V1001" s="58"/>
      <c r="W1001" s="58"/>
      <c r="X1001" s="57"/>
      <c r="Y1001" s="58"/>
      <c r="Z1001" s="58"/>
      <c r="AA1001" s="58"/>
      <c r="AB1001" s="58"/>
      <c r="AC1001" s="58"/>
      <c r="AD1001" s="58"/>
      <c r="AE1001" s="58"/>
      <c r="AF1001" s="58"/>
      <c r="AG1001" s="58"/>
      <c r="AH1001" s="58"/>
      <c r="AI1001" s="58"/>
      <c r="AJ1001" s="58"/>
      <c r="AK1001" s="58"/>
      <c r="AL1001" s="58"/>
      <c r="AM1001" s="55"/>
      <c r="AN1001" s="55"/>
    </row>
    <row r="1002" spans="14:40">
      <c r="N1002" s="57"/>
      <c r="O1002" s="57"/>
      <c r="P1002" s="57"/>
      <c r="Q1002" s="57"/>
      <c r="R1002" s="57"/>
      <c r="S1002" s="57"/>
      <c r="T1002" s="57"/>
      <c r="U1002" s="57"/>
      <c r="V1002" s="58"/>
      <c r="W1002" s="58"/>
      <c r="X1002" s="57"/>
      <c r="Y1002" s="58"/>
      <c r="Z1002" s="58"/>
      <c r="AA1002" s="58"/>
      <c r="AB1002" s="58"/>
      <c r="AC1002" s="58"/>
      <c r="AD1002" s="58"/>
      <c r="AE1002" s="58"/>
      <c r="AF1002" s="58"/>
      <c r="AG1002" s="58"/>
      <c r="AH1002" s="58"/>
      <c r="AI1002" s="58"/>
      <c r="AJ1002" s="58"/>
      <c r="AK1002" s="58"/>
      <c r="AL1002" s="58"/>
      <c r="AM1002" s="55"/>
      <c r="AN1002" s="55"/>
    </row>
    <row r="1003" spans="14:40">
      <c r="N1003" s="57"/>
      <c r="O1003" s="57"/>
      <c r="P1003" s="57"/>
      <c r="Q1003" s="57"/>
      <c r="R1003" s="57"/>
      <c r="S1003" s="57"/>
      <c r="T1003" s="57"/>
      <c r="U1003" s="57"/>
      <c r="V1003" s="58"/>
      <c r="W1003" s="58"/>
      <c r="X1003" s="57"/>
      <c r="Y1003" s="58"/>
      <c r="Z1003" s="58"/>
      <c r="AA1003" s="58"/>
      <c r="AB1003" s="58"/>
      <c r="AC1003" s="58"/>
      <c r="AD1003" s="58"/>
      <c r="AE1003" s="58"/>
      <c r="AF1003" s="58"/>
      <c r="AG1003" s="58"/>
      <c r="AH1003" s="58"/>
      <c r="AI1003" s="58"/>
      <c r="AJ1003" s="58"/>
      <c r="AK1003" s="58"/>
      <c r="AL1003" s="58"/>
      <c r="AM1003" s="55"/>
      <c r="AN1003" s="55"/>
    </row>
    <row r="1004" spans="14:40">
      <c r="N1004" s="57"/>
      <c r="O1004" s="57"/>
      <c r="P1004" s="57"/>
      <c r="Q1004" s="57"/>
      <c r="R1004" s="57"/>
      <c r="S1004" s="57"/>
      <c r="T1004" s="57"/>
      <c r="U1004" s="57"/>
      <c r="V1004" s="58"/>
      <c r="W1004" s="58"/>
      <c r="X1004" s="57"/>
      <c r="Y1004" s="58"/>
      <c r="Z1004" s="58"/>
      <c r="AA1004" s="58"/>
      <c r="AB1004" s="58"/>
      <c r="AC1004" s="58"/>
      <c r="AD1004" s="58"/>
      <c r="AE1004" s="58"/>
      <c r="AF1004" s="58"/>
      <c r="AG1004" s="58"/>
      <c r="AH1004" s="58"/>
      <c r="AI1004" s="58"/>
      <c r="AJ1004" s="58"/>
      <c r="AK1004" s="58"/>
      <c r="AL1004" s="58"/>
      <c r="AM1004" s="55"/>
      <c r="AN1004" s="55"/>
    </row>
    <row r="1005" spans="14:40">
      <c r="N1005" s="57"/>
      <c r="O1005" s="57"/>
      <c r="P1005" s="57"/>
      <c r="Q1005" s="57"/>
      <c r="R1005" s="57"/>
      <c r="S1005" s="57"/>
      <c r="T1005" s="57"/>
      <c r="U1005" s="57"/>
      <c r="V1005" s="58"/>
      <c r="W1005" s="58"/>
      <c r="X1005" s="57"/>
      <c r="Y1005" s="58"/>
      <c r="Z1005" s="58"/>
      <c r="AA1005" s="58"/>
      <c r="AB1005" s="58"/>
      <c r="AC1005" s="58"/>
      <c r="AD1005" s="58"/>
      <c r="AE1005" s="58"/>
      <c r="AF1005" s="58"/>
      <c r="AG1005" s="58"/>
      <c r="AH1005" s="58"/>
      <c r="AI1005" s="58"/>
      <c r="AJ1005" s="58"/>
      <c r="AK1005" s="58"/>
      <c r="AL1005" s="58"/>
      <c r="AM1005" s="55"/>
      <c r="AN1005" s="55"/>
    </row>
    <row r="1006" spans="14:40">
      <c r="N1006" s="57"/>
      <c r="O1006" s="57"/>
      <c r="P1006" s="57"/>
      <c r="Q1006" s="57"/>
      <c r="R1006" s="57"/>
      <c r="S1006" s="57"/>
      <c r="T1006" s="57"/>
      <c r="U1006" s="57"/>
      <c r="V1006" s="58"/>
      <c r="W1006" s="58"/>
      <c r="X1006" s="57"/>
      <c r="Y1006" s="58"/>
      <c r="Z1006" s="58"/>
      <c r="AA1006" s="58"/>
      <c r="AB1006" s="58"/>
      <c r="AC1006" s="58"/>
      <c r="AD1006" s="58"/>
      <c r="AE1006" s="58"/>
      <c r="AF1006" s="58"/>
      <c r="AG1006" s="58"/>
      <c r="AH1006" s="58"/>
      <c r="AI1006" s="58"/>
      <c r="AJ1006" s="58"/>
      <c r="AK1006" s="58"/>
      <c r="AL1006" s="58"/>
      <c r="AM1006" s="55"/>
      <c r="AN1006" s="55"/>
    </row>
    <row r="1007" spans="14:40">
      <c r="N1007" s="57"/>
      <c r="O1007" s="57"/>
      <c r="P1007" s="57"/>
      <c r="Q1007" s="57"/>
      <c r="R1007" s="57"/>
      <c r="S1007" s="57"/>
      <c r="T1007" s="57"/>
      <c r="U1007" s="57"/>
      <c r="V1007" s="58"/>
      <c r="W1007" s="58"/>
      <c r="X1007" s="57"/>
      <c r="Y1007" s="58"/>
      <c r="Z1007" s="58"/>
      <c r="AA1007" s="58"/>
      <c r="AB1007" s="58"/>
      <c r="AC1007" s="58"/>
      <c r="AD1007" s="58"/>
      <c r="AE1007" s="58"/>
      <c r="AF1007" s="58"/>
      <c r="AG1007" s="58"/>
      <c r="AH1007" s="58"/>
      <c r="AI1007" s="58"/>
      <c r="AJ1007" s="58"/>
      <c r="AK1007" s="58"/>
      <c r="AL1007" s="58"/>
      <c r="AM1007" s="55"/>
      <c r="AN1007" s="55"/>
    </row>
    <row r="1008" spans="14:40">
      <c r="N1008" s="57"/>
      <c r="O1008" s="57"/>
      <c r="P1008" s="57"/>
      <c r="Q1008" s="57"/>
      <c r="R1008" s="57"/>
      <c r="S1008" s="57"/>
      <c r="T1008" s="57"/>
      <c r="U1008" s="57"/>
      <c r="V1008" s="58"/>
      <c r="W1008" s="58"/>
      <c r="X1008" s="57"/>
      <c r="Y1008" s="58"/>
      <c r="Z1008" s="58"/>
      <c r="AA1008" s="58"/>
      <c r="AB1008" s="58"/>
      <c r="AC1008" s="58"/>
      <c r="AD1008" s="58"/>
      <c r="AE1008" s="58"/>
      <c r="AF1008" s="58"/>
      <c r="AG1008" s="58"/>
      <c r="AH1008" s="58"/>
      <c r="AI1008" s="58"/>
      <c r="AJ1008" s="58"/>
      <c r="AK1008" s="58"/>
      <c r="AL1008" s="58"/>
      <c r="AM1008" s="55"/>
      <c r="AN1008" s="55"/>
    </row>
    <row r="1009" spans="14:40">
      <c r="N1009" s="57"/>
      <c r="O1009" s="57"/>
      <c r="P1009" s="57"/>
      <c r="Q1009" s="57"/>
      <c r="R1009" s="57"/>
      <c r="S1009" s="57"/>
      <c r="T1009" s="57"/>
      <c r="U1009" s="57"/>
      <c r="V1009" s="58"/>
      <c r="W1009" s="58"/>
      <c r="X1009" s="57"/>
      <c r="Y1009" s="58"/>
      <c r="Z1009" s="58"/>
      <c r="AA1009" s="58"/>
      <c r="AB1009" s="58"/>
      <c r="AC1009" s="58"/>
      <c r="AD1009" s="58"/>
      <c r="AE1009" s="58"/>
      <c r="AF1009" s="58"/>
      <c r="AG1009" s="58"/>
      <c r="AH1009" s="58"/>
      <c r="AI1009" s="58"/>
      <c r="AJ1009" s="58"/>
      <c r="AK1009" s="58"/>
      <c r="AL1009" s="58"/>
      <c r="AM1009" s="55"/>
      <c r="AN1009" s="55"/>
    </row>
    <row r="1010" spans="14:40">
      <c r="N1010" s="57"/>
      <c r="O1010" s="57"/>
      <c r="P1010" s="57"/>
      <c r="Q1010" s="57"/>
      <c r="R1010" s="57"/>
      <c r="S1010" s="57"/>
      <c r="T1010" s="57"/>
      <c r="U1010" s="57"/>
      <c r="V1010" s="58"/>
      <c r="W1010" s="58"/>
      <c r="X1010" s="57"/>
      <c r="Y1010" s="58"/>
      <c r="Z1010" s="58"/>
      <c r="AA1010" s="58"/>
      <c r="AB1010" s="58"/>
      <c r="AC1010" s="58"/>
      <c r="AD1010" s="58"/>
      <c r="AE1010" s="58"/>
      <c r="AF1010" s="58"/>
      <c r="AG1010" s="58"/>
      <c r="AH1010" s="58"/>
      <c r="AI1010" s="58"/>
      <c r="AJ1010" s="58"/>
      <c r="AK1010" s="58"/>
      <c r="AL1010" s="58"/>
      <c r="AM1010" s="55"/>
      <c r="AN1010" s="55"/>
    </row>
    <row r="1011" spans="14:40">
      <c r="N1011" s="57"/>
      <c r="O1011" s="57"/>
      <c r="P1011" s="57"/>
      <c r="Q1011" s="57"/>
      <c r="R1011" s="57"/>
      <c r="S1011" s="57"/>
      <c r="T1011" s="57"/>
      <c r="U1011" s="57"/>
      <c r="V1011" s="58"/>
      <c r="W1011" s="58"/>
      <c r="X1011" s="57"/>
      <c r="Y1011" s="58"/>
      <c r="Z1011" s="58"/>
      <c r="AA1011" s="58"/>
      <c r="AB1011" s="58"/>
      <c r="AC1011" s="58"/>
      <c r="AD1011" s="58"/>
      <c r="AE1011" s="58"/>
      <c r="AF1011" s="58"/>
      <c r="AG1011" s="58"/>
      <c r="AH1011" s="58"/>
      <c r="AI1011" s="58"/>
      <c r="AJ1011" s="58"/>
      <c r="AK1011" s="58"/>
      <c r="AL1011" s="58"/>
      <c r="AM1011" s="55"/>
      <c r="AN1011" s="55"/>
    </row>
    <row r="1012" spans="14:40">
      <c r="N1012" s="57"/>
      <c r="O1012" s="57"/>
      <c r="P1012" s="57"/>
      <c r="Q1012" s="57"/>
      <c r="R1012" s="57"/>
      <c r="S1012" s="57"/>
      <c r="T1012" s="57"/>
      <c r="U1012" s="57"/>
      <c r="V1012" s="58"/>
      <c r="W1012" s="58"/>
      <c r="X1012" s="57"/>
      <c r="Y1012" s="58"/>
      <c r="Z1012" s="58"/>
      <c r="AA1012" s="58"/>
      <c r="AB1012" s="58"/>
      <c r="AC1012" s="58"/>
      <c r="AD1012" s="58"/>
      <c r="AE1012" s="58"/>
      <c r="AF1012" s="58"/>
      <c r="AG1012" s="58"/>
      <c r="AH1012" s="58"/>
      <c r="AI1012" s="58"/>
      <c r="AJ1012" s="58"/>
      <c r="AK1012" s="58"/>
      <c r="AL1012" s="58"/>
      <c r="AM1012" s="55"/>
      <c r="AN1012" s="55"/>
    </row>
    <row r="1013" spans="14:40">
      <c r="N1013" s="57"/>
      <c r="O1013" s="57"/>
      <c r="P1013" s="57"/>
      <c r="Q1013" s="57"/>
      <c r="R1013" s="57"/>
      <c r="S1013" s="57"/>
      <c r="T1013" s="57"/>
      <c r="U1013" s="57"/>
      <c r="V1013" s="58"/>
      <c r="W1013" s="58"/>
      <c r="X1013" s="57"/>
      <c r="Y1013" s="58"/>
      <c r="Z1013" s="58"/>
      <c r="AA1013" s="58"/>
      <c r="AB1013" s="58"/>
      <c r="AC1013" s="58"/>
      <c r="AD1013" s="58"/>
      <c r="AE1013" s="58"/>
      <c r="AF1013" s="58"/>
      <c r="AG1013" s="58"/>
      <c r="AH1013" s="58"/>
      <c r="AI1013" s="58"/>
      <c r="AJ1013" s="58"/>
      <c r="AK1013" s="58"/>
      <c r="AL1013" s="58"/>
      <c r="AM1013" s="55"/>
      <c r="AN1013" s="55"/>
    </row>
    <row r="1014" spans="14:40">
      <c r="N1014" s="57"/>
      <c r="O1014" s="57"/>
      <c r="P1014" s="57"/>
      <c r="Q1014" s="57"/>
      <c r="R1014" s="57"/>
      <c r="S1014" s="57"/>
      <c r="T1014" s="57"/>
      <c r="U1014" s="57"/>
      <c r="V1014" s="58"/>
      <c r="W1014" s="58"/>
      <c r="X1014" s="57"/>
      <c r="Y1014" s="58"/>
      <c r="Z1014" s="58"/>
      <c r="AA1014" s="58"/>
      <c r="AB1014" s="58"/>
      <c r="AC1014" s="58"/>
      <c r="AD1014" s="58"/>
      <c r="AE1014" s="58"/>
      <c r="AF1014" s="58"/>
      <c r="AG1014" s="58"/>
      <c r="AH1014" s="58"/>
      <c r="AI1014" s="58"/>
      <c r="AJ1014" s="58"/>
      <c r="AK1014" s="58"/>
      <c r="AL1014" s="58"/>
      <c r="AM1014" s="55"/>
      <c r="AN1014" s="55"/>
    </row>
    <row r="1015" spans="14:40">
      <c r="N1015" s="57"/>
      <c r="O1015" s="57"/>
      <c r="P1015" s="57"/>
      <c r="Q1015" s="57"/>
      <c r="R1015" s="57"/>
      <c r="S1015" s="57"/>
      <c r="T1015" s="57"/>
      <c r="U1015" s="57"/>
      <c r="V1015" s="58"/>
      <c r="W1015" s="58"/>
      <c r="X1015" s="57"/>
      <c r="Y1015" s="58"/>
      <c r="Z1015" s="58"/>
      <c r="AA1015" s="58"/>
      <c r="AB1015" s="58"/>
      <c r="AC1015" s="58"/>
      <c r="AD1015" s="58"/>
      <c r="AE1015" s="58"/>
      <c r="AF1015" s="58"/>
      <c r="AG1015" s="58"/>
      <c r="AH1015" s="58"/>
      <c r="AI1015" s="58"/>
      <c r="AJ1015" s="58"/>
      <c r="AK1015" s="58"/>
      <c r="AL1015" s="58"/>
      <c r="AM1015" s="55"/>
      <c r="AN1015" s="55"/>
    </row>
    <row r="1016" spans="14:40">
      <c r="N1016" s="57"/>
      <c r="O1016" s="57"/>
      <c r="P1016" s="57"/>
      <c r="Q1016" s="57"/>
      <c r="R1016" s="57"/>
      <c r="S1016" s="57"/>
      <c r="T1016" s="57"/>
      <c r="U1016" s="57"/>
      <c r="V1016" s="58"/>
      <c r="W1016" s="58"/>
      <c r="X1016" s="57"/>
      <c r="Y1016" s="58"/>
      <c r="Z1016" s="58"/>
      <c r="AA1016" s="58"/>
      <c r="AB1016" s="58"/>
      <c r="AC1016" s="58"/>
      <c r="AD1016" s="58"/>
      <c r="AE1016" s="58"/>
      <c r="AF1016" s="58"/>
      <c r="AG1016" s="58"/>
      <c r="AH1016" s="58"/>
      <c r="AI1016" s="58"/>
      <c r="AJ1016" s="58"/>
      <c r="AK1016" s="58"/>
      <c r="AL1016" s="58"/>
      <c r="AM1016" s="55"/>
      <c r="AN1016" s="55"/>
    </row>
    <row r="1017" spans="14:40">
      <c r="N1017" s="57"/>
      <c r="O1017" s="57"/>
      <c r="P1017" s="57"/>
      <c r="Q1017" s="57"/>
      <c r="R1017" s="57"/>
      <c r="S1017" s="57"/>
      <c r="T1017" s="57"/>
      <c r="U1017" s="57"/>
      <c r="V1017" s="58"/>
      <c r="W1017" s="58"/>
      <c r="X1017" s="57"/>
      <c r="Y1017" s="58"/>
      <c r="Z1017" s="58"/>
      <c r="AA1017" s="58"/>
      <c r="AB1017" s="58"/>
      <c r="AC1017" s="58"/>
      <c r="AD1017" s="58"/>
      <c r="AE1017" s="58"/>
      <c r="AF1017" s="58"/>
      <c r="AG1017" s="58"/>
      <c r="AH1017" s="58"/>
      <c r="AI1017" s="58"/>
      <c r="AJ1017" s="58"/>
      <c r="AK1017" s="58"/>
      <c r="AL1017" s="58"/>
      <c r="AM1017" s="55"/>
      <c r="AN1017" s="55"/>
    </row>
    <row r="1018" spans="14:40">
      <c r="N1018" s="57"/>
      <c r="O1018" s="57"/>
      <c r="P1018" s="57"/>
      <c r="Q1018" s="57"/>
      <c r="R1018" s="57"/>
      <c r="S1018" s="57"/>
      <c r="T1018" s="57"/>
      <c r="U1018" s="57"/>
      <c r="V1018" s="58"/>
      <c r="W1018" s="58"/>
      <c r="X1018" s="57"/>
      <c r="Y1018" s="58"/>
      <c r="Z1018" s="58"/>
      <c r="AA1018" s="58"/>
      <c r="AB1018" s="58"/>
      <c r="AC1018" s="58"/>
      <c r="AD1018" s="58"/>
      <c r="AE1018" s="58"/>
      <c r="AF1018" s="58"/>
      <c r="AG1018" s="58"/>
      <c r="AH1018" s="58"/>
      <c r="AI1018" s="58"/>
      <c r="AJ1018" s="58"/>
      <c r="AK1018" s="58"/>
      <c r="AL1018" s="58"/>
      <c r="AM1018" s="55"/>
      <c r="AN1018" s="55"/>
    </row>
    <row r="1019" spans="14:40">
      <c r="N1019" s="57"/>
      <c r="O1019" s="57"/>
      <c r="P1019" s="57"/>
      <c r="Q1019" s="57"/>
      <c r="R1019" s="57"/>
      <c r="S1019" s="57"/>
      <c r="T1019" s="57"/>
      <c r="U1019" s="57"/>
      <c r="V1019" s="58"/>
      <c r="W1019" s="58"/>
      <c r="X1019" s="57"/>
      <c r="Y1019" s="58"/>
      <c r="Z1019" s="58"/>
      <c r="AA1019" s="58"/>
      <c r="AB1019" s="58"/>
      <c r="AC1019" s="58"/>
      <c r="AD1019" s="58"/>
      <c r="AE1019" s="58"/>
      <c r="AF1019" s="58"/>
      <c r="AG1019" s="58"/>
      <c r="AH1019" s="58"/>
      <c r="AI1019" s="58"/>
      <c r="AJ1019" s="58"/>
      <c r="AK1019" s="58"/>
      <c r="AL1019" s="58"/>
      <c r="AM1019" s="55"/>
      <c r="AN1019" s="55"/>
    </row>
    <row r="1020" spans="14:40">
      <c r="N1020" s="57"/>
      <c r="O1020" s="57"/>
      <c r="P1020" s="57"/>
      <c r="Q1020" s="57"/>
      <c r="R1020" s="57"/>
      <c r="S1020" s="57"/>
      <c r="T1020" s="57"/>
      <c r="U1020" s="57"/>
      <c r="V1020" s="58"/>
      <c r="W1020" s="58"/>
      <c r="X1020" s="57"/>
      <c r="Y1020" s="58"/>
      <c r="Z1020" s="58"/>
      <c r="AA1020" s="58"/>
      <c r="AB1020" s="58"/>
      <c r="AC1020" s="58"/>
      <c r="AD1020" s="58"/>
      <c r="AE1020" s="58"/>
      <c r="AF1020" s="58"/>
      <c r="AG1020" s="58"/>
      <c r="AH1020" s="58"/>
      <c r="AI1020" s="58"/>
      <c r="AJ1020" s="58"/>
      <c r="AK1020" s="58"/>
      <c r="AL1020" s="58"/>
      <c r="AM1020" s="55"/>
      <c r="AN1020" s="55"/>
    </row>
    <row r="1021" spans="14:40">
      <c r="N1021" s="57"/>
      <c r="O1021" s="57"/>
      <c r="P1021" s="57"/>
      <c r="Q1021" s="57"/>
      <c r="R1021" s="57"/>
      <c r="S1021" s="57"/>
      <c r="T1021" s="57"/>
      <c r="U1021" s="57"/>
      <c r="V1021" s="58"/>
      <c r="W1021" s="58"/>
      <c r="X1021" s="57"/>
      <c r="Y1021" s="58"/>
      <c r="Z1021" s="58"/>
      <c r="AA1021" s="58"/>
      <c r="AB1021" s="58"/>
      <c r="AC1021" s="58"/>
      <c r="AD1021" s="58"/>
      <c r="AE1021" s="58"/>
      <c r="AF1021" s="58"/>
      <c r="AG1021" s="58"/>
      <c r="AH1021" s="58"/>
      <c r="AI1021" s="58"/>
      <c r="AJ1021" s="58"/>
      <c r="AK1021" s="58"/>
      <c r="AL1021" s="58"/>
      <c r="AM1021" s="55"/>
      <c r="AN1021" s="55"/>
    </row>
    <row r="1022" spans="14:40">
      <c r="N1022" s="57"/>
      <c r="O1022" s="57"/>
      <c r="P1022" s="57"/>
      <c r="Q1022" s="57"/>
      <c r="R1022" s="57"/>
      <c r="S1022" s="57"/>
      <c r="T1022" s="57"/>
      <c r="U1022" s="57"/>
      <c r="V1022" s="58"/>
      <c r="W1022" s="58"/>
      <c r="X1022" s="57"/>
      <c r="Y1022" s="58"/>
      <c r="Z1022" s="58"/>
      <c r="AA1022" s="58"/>
      <c r="AB1022" s="58"/>
      <c r="AC1022" s="58"/>
      <c r="AD1022" s="58"/>
      <c r="AE1022" s="58"/>
      <c r="AF1022" s="58"/>
      <c r="AG1022" s="58"/>
      <c r="AH1022" s="58"/>
      <c r="AI1022" s="58"/>
      <c r="AJ1022" s="58"/>
      <c r="AK1022" s="58"/>
      <c r="AL1022" s="58"/>
      <c r="AM1022" s="55"/>
      <c r="AN1022" s="55"/>
    </row>
    <row r="1023" spans="14:40">
      <c r="N1023" s="57"/>
      <c r="O1023" s="57"/>
      <c r="P1023" s="57"/>
      <c r="Q1023" s="57"/>
      <c r="R1023" s="57"/>
      <c r="S1023" s="57"/>
      <c r="T1023" s="57"/>
      <c r="U1023" s="57"/>
      <c r="V1023" s="58"/>
      <c r="W1023" s="58"/>
      <c r="X1023" s="57"/>
      <c r="Y1023" s="58"/>
      <c r="Z1023" s="58"/>
      <c r="AA1023" s="58"/>
      <c r="AB1023" s="58"/>
      <c r="AC1023" s="58"/>
      <c r="AD1023" s="58"/>
      <c r="AE1023" s="58"/>
      <c r="AF1023" s="58"/>
      <c r="AG1023" s="58"/>
      <c r="AH1023" s="58"/>
      <c r="AI1023" s="58"/>
      <c r="AJ1023" s="58"/>
      <c r="AK1023" s="58"/>
      <c r="AL1023" s="58"/>
      <c r="AM1023" s="55"/>
      <c r="AN1023" s="55"/>
    </row>
    <row r="1024" spans="14:40">
      <c r="N1024" s="57"/>
      <c r="O1024" s="57"/>
      <c r="P1024" s="57"/>
      <c r="Q1024" s="57"/>
      <c r="R1024" s="57"/>
      <c r="S1024" s="57"/>
      <c r="T1024" s="57"/>
      <c r="U1024" s="57"/>
      <c r="V1024" s="58"/>
      <c r="W1024" s="58"/>
      <c r="X1024" s="57"/>
      <c r="Y1024" s="58"/>
      <c r="Z1024" s="58"/>
      <c r="AA1024" s="58"/>
      <c r="AB1024" s="58"/>
      <c r="AC1024" s="58"/>
      <c r="AD1024" s="58"/>
      <c r="AE1024" s="58"/>
      <c r="AF1024" s="58"/>
      <c r="AG1024" s="58"/>
      <c r="AH1024" s="58"/>
      <c r="AI1024" s="58"/>
      <c r="AJ1024" s="58"/>
      <c r="AK1024" s="58"/>
      <c r="AL1024" s="58"/>
      <c r="AM1024" s="55"/>
      <c r="AN1024" s="55"/>
    </row>
    <row r="1025" spans="14:40">
      <c r="N1025" s="57"/>
      <c r="O1025" s="57"/>
      <c r="P1025" s="57"/>
      <c r="Q1025" s="57"/>
      <c r="R1025" s="57"/>
      <c r="S1025" s="57"/>
      <c r="T1025" s="57"/>
      <c r="U1025" s="57"/>
      <c r="V1025" s="58"/>
      <c r="W1025" s="58"/>
      <c r="X1025" s="57"/>
      <c r="Y1025" s="58"/>
      <c r="Z1025" s="58"/>
      <c r="AA1025" s="58"/>
      <c r="AB1025" s="58"/>
      <c r="AC1025" s="58"/>
      <c r="AD1025" s="58"/>
      <c r="AE1025" s="58"/>
      <c r="AF1025" s="58"/>
      <c r="AG1025" s="58"/>
      <c r="AH1025" s="58"/>
      <c r="AI1025" s="58"/>
      <c r="AJ1025" s="58"/>
      <c r="AK1025" s="58"/>
      <c r="AL1025" s="58"/>
      <c r="AM1025" s="55"/>
      <c r="AN1025" s="55"/>
    </row>
    <row r="1026" spans="14:40">
      <c r="N1026" s="57"/>
      <c r="O1026" s="57"/>
      <c r="P1026" s="57"/>
      <c r="Q1026" s="57"/>
      <c r="R1026" s="57"/>
      <c r="S1026" s="57"/>
      <c r="T1026" s="57"/>
      <c r="U1026" s="57"/>
      <c r="V1026" s="58"/>
      <c r="W1026" s="58"/>
      <c r="X1026" s="57"/>
      <c r="Y1026" s="58"/>
      <c r="Z1026" s="58"/>
      <c r="AA1026" s="58"/>
      <c r="AB1026" s="58"/>
      <c r="AC1026" s="58"/>
      <c r="AD1026" s="58"/>
      <c r="AE1026" s="58"/>
      <c r="AF1026" s="58"/>
      <c r="AG1026" s="58"/>
      <c r="AH1026" s="58"/>
      <c r="AI1026" s="58"/>
      <c r="AJ1026" s="58"/>
      <c r="AK1026" s="58"/>
      <c r="AL1026" s="58"/>
      <c r="AM1026" s="55"/>
      <c r="AN1026" s="55"/>
    </row>
    <row r="1027" spans="14:40">
      <c r="N1027" s="57"/>
      <c r="O1027" s="57"/>
      <c r="P1027" s="57"/>
      <c r="Q1027" s="57"/>
      <c r="R1027" s="57"/>
      <c r="S1027" s="57"/>
      <c r="T1027" s="57"/>
      <c r="U1027" s="57"/>
      <c r="V1027" s="58"/>
      <c r="W1027" s="58"/>
      <c r="X1027" s="57"/>
      <c r="Y1027" s="58"/>
      <c r="Z1027" s="58"/>
      <c r="AA1027" s="58"/>
      <c r="AB1027" s="58"/>
      <c r="AC1027" s="58"/>
      <c r="AD1027" s="58"/>
      <c r="AE1027" s="58"/>
      <c r="AF1027" s="58"/>
      <c r="AG1027" s="58"/>
      <c r="AH1027" s="58"/>
      <c r="AI1027" s="58"/>
      <c r="AJ1027" s="58"/>
      <c r="AK1027" s="58"/>
      <c r="AL1027" s="58"/>
      <c r="AM1027" s="55"/>
      <c r="AN1027" s="55"/>
    </row>
    <row r="1028" spans="14:40">
      <c r="N1028" s="57"/>
      <c r="O1028" s="57"/>
      <c r="P1028" s="57"/>
      <c r="Q1028" s="57"/>
      <c r="R1028" s="57"/>
      <c r="S1028" s="57"/>
      <c r="T1028" s="57"/>
      <c r="U1028" s="57"/>
      <c r="V1028" s="58"/>
      <c r="W1028" s="58"/>
      <c r="X1028" s="57"/>
      <c r="Y1028" s="58"/>
      <c r="Z1028" s="58"/>
      <c r="AA1028" s="58"/>
      <c r="AB1028" s="58"/>
      <c r="AC1028" s="58"/>
      <c r="AD1028" s="58"/>
      <c r="AE1028" s="58"/>
      <c r="AF1028" s="58"/>
      <c r="AG1028" s="58"/>
      <c r="AH1028" s="58"/>
      <c r="AI1028" s="58"/>
      <c r="AJ1028" s="58"/>
      <c r="AK1028" s="58"/>
      <c r="AL1028" s="58"/>
      <c r="AM1028" s="55"/>
      <c r="AN1028" s="55"/>
    </row>
    <row r="1029" spans="14:40">
      <c r="N1029" s="57"/>
      <c r="O1029" s="57"/>
      <c r="P1029" s="57"/>
      <c r="Q1029" s="57"/>
      <c r="R1029" s="57"/>
      <c r="S1029" s="57"/>
      <c r="T1029" s="57"/>
      <c r="U1029" s="57"/>
      <c r="V1029" s="58"/>
      <c r="W1029" s="58"/>
      <c r="X1029" s="57"/>
      <c r="Y1029" s="58"/>
      <c r="Z1029" s="58"/>
      <c r="AA1029" s="58"/>
      <c r="AB1029" s="58"/>
      <c r="AC1029" s="58"/>
      <c r="AD1029" s="58"/>
      <c r="AE1029" s="58"/>
      <c r="AF1029" s="58"/>
      <c r="AG1029" s="58"/>
      <c r="AH1029" s="58"/>
      <c r="AI1029" s="58"/>
      <c r="AJ1029" s="58"/>
      <c r="AK1029" s="58"/>
      <c r="AL1029" s="58"/>
      <c r="AM1029" s="55"/>
      <c r="AN1029" s="55"/>
    </row>
    <row r="1030" spans="14:40">
      <c r="N1030" s="57"/>
      <c r="O1030" s="57"/>
      <c r="P1030" s="57"/>
      <c r="Q1030" s="57"/>
      <c r="R1030" s="57"/>
      <c r="S1030" s="57"/>
      <c r="T1030" s="57"/>
      <c r="U1030" s="57"/>
      <c r="V1030" s="58"/>
      <c r="W1030" s="58"/>
      <c r="X1030" s="57"/>
      <c r="Y1030" s="58"/>
      <c r="Z1030" s="58"/>
      <c r="AA1030" s="58"/>
      <c r="AB1030" s="58"/>
      <c r="AC1030" s="58"/>
      <c r="AD1030" s="58"/>
      <c r="AE1030" s="58"/>
      <c r="AF1030" s="58"/>
      <c r="AG1030" s="58"/>
      <c r="AH1030" s="58"/>
      <c r="AI1030" s="58"/>
      <c r="AJ1030" s="58"/>
      <c r="AK1030" s="58"/>
      <c r="AL1030" s="58"/>
      <c r="AM1030" s="55"/>
      <c r="AN1030" s="55"/>
    </row>
    <row r="1031" spans="14:40">
      <c r="N1031" s="57"/>
      <c r="O1031" s="57"/>
      <c r="P1031" s="57"/>
      <c r="Q1031" s="57"/>
      <c r="R1031" s="57"/>
      <c r="S1031" s="57"/>
      <c r="T1031" s="57"/>
      <c r="U1031" s="57"/>
      <c r="V1031" s="58"/>
      <c r="W1031" s="58"/>
      <c r="X1031" s="57"/>
      <c r="Y1031" s="58"/>
      <c r="Z1031" s="58"/>
      <c r="AA1031" s="58"/>
      <c r="AB1031" s="58"/>
      <c r="AC1031" s="58"/>
      <c r="AD1031" s="58"/>
      <c r="AE1031" s="58"/>
      <c r="AF1031" s="58"/>
      <c r="AG1031" s="58"/>
      <c r="AH1031" s="58"/>
      <c r="AI1031" s="58"/>
      <c r="AJ1031" s="58"/>
      <c r="AK1031" s="58"/>
      <c r="AL1031" s="58"/>
      <c r="AM1031" s="55"/>
      <c r="AN1031" s="55"/>
    </row>
    <row r="1032" spans="14:40">
      <c r="N1032" s="57"/>
      <c r="O1032" s="57"/>
      <c r="P1032" s="57"/>
      <c r="Q1032" s="57"/>
      <c r="R1032" s="57"/>
      <c r="S1032" s="57"/>
      <c r="T1032" s="57"/>
      <c r="U1032" s="57"/>
      <c r="V1032" s="58"/>
      <c r="W1032" s="58"/>
      <c r="X1032" s="57"/>
      <c r="Y1032" s="58"/>
      <c r="Z1032" s="58"/>
      <c r="AA1032" s="58"/>
      <c r="AB1032" s="58"/>
      <c r="AC1032" s="58"/>
      <c r="AD1032" s="58"/>
      <c r="AE1032" s="58"/>
      <c r="AF1032" s="58"/>
      <c r="AG1032" s="58"/>
      <c r="AH1032" s="58"/>
      <c r="AI1032" s="58"/>
      <c r="AJ1032" s="58"/>
      <c r="AK1032" s="58"/>
      <c r="AL1032" s="58"/>
      <c r="AM1032" s="55"/>
      <c r="AN1032" s="55"/>
    </row>
    <row r="1033" spans="14:40">
      <c r="N1033" s="57"/>
      <c r="O1033" s="57"/>
      <c r="P1033" s="57"/>
      <c r="Q1033" s="57"/>
      <c r="R1033" s="57"/>
      <c r="S1033" s="57"/>
      <c r="T1033" s="57"/>
      <c r="U1033" s="57"/>
      <c r="V1033" s="58"/>
      <c r="W1033" s="58"/>
      <c r="X1033" s="57"/>
      <c r="Y1033" s="58"/>
      <c r="Z1033" s="58"/>
      <c r="AA1033" s="58"/>
      <c r="AB1033" s="58"/>
      <c r="AC1033" s="58"/>
      <c r="AD1033" s="58"/>
      <c r="AE1033" s="58"/>
      <c r="AF1033" s="58"/>
      <c r="AG1033" s="58"/>
      <c r="AH1033" s="58"/>
      <c r="AI1033" s="58"/>
      <c r="AJ1033" s="58"/>
      <c r="AK1033" s="58"/>
      <c r="AL1033" s="58"/>
      <c r="AM1033" s="55"/>
      <c r="AN1033" s="55"/>
    </row>
    <row r="1034" spans="14:40">
      <c r="N1034" s="57"/>
      <c r="O1034" s="57"/>
      <c r="P1034" s="57"/>
      <c r="Q1034" s="57"/>
      <c r="R1034" s="57"/>
      <c r="S1034" s="57"/>
      <c r="T1034" s="57"/>
      <c r="U1034" s="57"/>
      <c r="V1034" s="58"/>
      <c r="W1034" s="58"/>
      <c r="X1034" s="57"/>
      <c r="Y1034" s="58"/>
      <c r="Z1034" s="58"/>
      <c r="AA1034" s="58"/>
      <c r="AB1034" s="58"/>
      <c r="AC1034" s="58"/>
      <c r="AD1034" s="58"/>
      <c r="AE1034" s="58"/>
      <c r="AF1034" s="58"/>
      <c r="AG1034" s="58"/>
      <c r="AH1034" s="58"/>
      <c r="AI1034" s="58"/>
      <c r="AJ1034" s="58"/>
      <c r="AK1034" s="58"/>
      <c r="AL1034" s="58"/>
      <c r="AM1034" s="55"/>
      <c r="AN1034" s="55"/>
    </row>
    <row r="1035" spans="14:40">
      <c r="N1035" s="57"/>
      <c r="O1035" s="57"/>
      <c r="P1035" s="57"/>
      <c r="Q1035" s="57"/>
      <c r="R1035" s="57"/>
      <c r="S1035" s="57"/>
      <c r="T1035" s="57"/>
      <c r="U1035" s="57"/>
      <c r="V1035" s="58"/>
      <c r="W1035" s="58"/>
      <c r="X1035" s="57"/>
      <c r="Y1035" s="58"/>
      <c r="Z1035" s="58"/>
      <c r="AA1035" s="58"/>
      <c r="AB1035" s="58"/>
      <c r="AC1035" s="58"/>
      <c r="AD1035" s="58"/>
      <c r="AE1035" s="58"/>
      <c r="AF1035" s="58"/>
      <c r="AG1035" s="58"/>
      <c r="AH1035" s="58"/>
      <c r="AI1035" s="58"/>
      <c r="AJ1035" s="58"/>
      <c r="AK1035" s="58"/>
      <c r="AL1035" s="58"/>
      <c r="AM1035" s="55"/>
      <c r="AN1035" s="55"/>
    </row>
    <row r="1036" spans="14:40">
      <c r="N1036" s="57"/>
      <c r="O1036" s="57"/>
      <c r="P1036" s="57"/>
      <c r="Q1036" s="57"/>
      <c r="R1036" s="57"/>
      <c r="S1036" s="57"/>
      <c r="T1036" s="57"/>
      <c r="U1036" s="57"/>
      <c r="V1036" s="58"/>
      <c r="W1036" s="58"/>
      <c r="X1036" s="57"/>
      <c r="Y1036" s="58"/>
      <c r="Z1036" s="58"/>
      <c r="AA1036" s="58"/>
      <c r="AB1036" s="58"/>
      <c r="AC1036" s="58"/>
      <c r="AD1036" s="58"/>
      <c r="AE1036" s="58"/>
      <c r="AF1036" s="58"/>
      <c r="AG1036" s="58"/>
      <c r="AH1036" s="58"/>
      <c r="AI1036" s="58"/>
      <c r="AJ1036" s="58"/>
      <c r="AK1036" s="58"/>
      <c r="AL1036" s="58"/>
      <c r="AM1036" s="55"/>
      <c r="AN1036" s="55"/>
    </row>
    <row r="1037" spans="14:40">
      <c r="N1037" s="57"/>
      <c r="O1037" s="57"/>
      <c r="P1037" s="57"/>
      <c r="Q1037" s="57"/>
      <c r="R1037" s="57"/>
      <c r="S1037" s="57"/>
      <c r="T1037" s="57"/>
      <c r="U1037" s="57"/>
      <c r="V1037" s="58"/>
      <c r="W1037" s="58"/>
      <c r="X1037" s="57"/>
      <c r="Y1037" s="58"/>
      <c r="Z1037" s="58"/>
      <c r="AA1037" s="58"/>
      <c r="AB1037" s="58"/>
      <c r="AC1037" s="58"/>
      <c r="AD1037" s="58"/>
      <c r="AE1037" s="58"/>
      <c r="AF1037" s="58"/>
      <c r="AG1037" s="58"/>
      <c r="AH1037" s="58"/>
      <c r="AI1037" s="58"/>
      <c r="AJ1037" s="58"/>
      <c r="AK1037" s="58"/>
      <c r="AL1037" s="58"/>
      <c r="AM1037" s="55"/>
      <c r="AN1037" s="55"/>
    </row>
    <row r="1038" spans="14:40">
      <c r="N1038" s="57"/>
      <c r="O1038" s="57"/>
      <c r="P1038" s="57"/>
      <c r="Q1038" s="57"/>
      <c r="R1038" s="57"/>
      <c r="S1038" s="57"/>
      <c r="T1038" s="57"/>
      <c r="U1038" s="57"/>
      <c r="V1038" s="58"/>
      <c r="W1038" s="58"/>
      <c r="X1038" s="57"/>
      <c r="Y1038" s="58"/>
      <c r="Z1038" s="58"/>
      <c r="AA1038" s="58"/>
      <c r="AB1038" s="58"/>
      <c r="AC1038" s="58"/>
      <c r="AD1038" s="58"/>
      <c r="AE1038" s="58"/>
      <c r="AF1038" s="58"/>
      <c r="AG1038" s="58"/>
      <c r="AH1038" s="58"/>
      <c r="AI1038" s="58"/>
      <c r="AJ1038" s="58"/>
      <c r="AK1038" s="58"/>
      <c r="AL1038" s="58"/>
      <c r="AM1038" s="55"/>
      <c r="AN1038" s="55"/>
    </row>
    <row r="1039" spans="14:40">
      <c r="N1039" s="57"/>
      <c r="O1039" s="57"/>
      <c r="P1039" s="57"/>
      <c r="Q1039" s="57"/>
      <c r="R1039" s="57"/>
      <c r="S1039" s="57"/>
      <c r="T1039" s="57"/>
      <c r="U1039" s="57"/>
      <c r="V1039" s="58"/>
      <c r="W1039" s="58"/>
      <c r="X1039" s="57"/>
      <c r="Y1039" s="58"/>
      <c r="Z1039" s="58"/>
      <c r="AA1039" s="58"/>
      <c r="AB1039" s="58"/>
      <c r="AC1039" s="58"/>
      <c r="AD1039" s="58"/>
      <c r="AE1039" s="58"/>
      <c r="AF1039" s="58"/>
      <c r="AG1039" s="58"/>
      <c r="AH1039" s="58"/>
      <c r="AI1039" s="58"/>
      <c r="AJ1039" s="58"/>
      <c r="AK1039" s="58"/>
      <c r="AL1039" s="58"/>
      <c r="AM1039" s="55"/>
      <c r="AN1039" s="55"/>
    </row>
    <row r="1040" spans="14:40">
      <c r="N1040" s="57"/>
      <c r="O1040" s="57"/>
      <c r="P1040" s="57"/>
      <c r="Q1040" s="57"/>
      <c r="R1040" s="57"/>
      <c r="S1040" s="57"/>
      <c r="T1040" s="57"/>
      <c r="U1040" s="57"/>
      <c r="V1040" s="58"/>
      <c r="W1040" s="58"/>
      <c r="X1040" s="57"/>
      <c r="Y1040" s="58"/>
      <c r="Z1040" s="58"/>
      <c r="AA1040" s="58"/>
      <c r="AB1040" s="58"/>
      <c r="AC1040" s="58"/>
      <c r="AD1040" s="58"/>
      <c r="AE1040" s="58"/>
      <c r="AF1040" s="58"/>
      <c r="AG1040" s="58"/>
      <c r="AH1040" s="58"/>
      <c r="AI1040" s="58"/>
      <c r="AJ1040" s="58"/>
      <c r="AK1040" s="58"/>
      <c r="AL1040" s="58"/>
      <c r="AM1040" s="55"/>
      <c r="AN1040" s="55"/>
    </row>
    <row r="1041" spans="14:40">
      <c r="N1041" s="57"/>
      <c r="O1041" s="57"/>
      <c r="P1041" s="57"/>
      <c r="Q1041" s="57"/>
      <c r="R1041" s="57"/>
      <c r="S1041" s="57"/>
      <c r="T1041" s="57"/>
      <c r="U1041" s="57"/>
      <c r="V1041" s="58"/>
      <c r="W1041" s="58"/>
      <c r="X1041" s="57"/>
      <c r="Y1041" s="58"/>
      <c r="Z1041" s="58"/>
      <c r="AA1041" s="58"/>
      <c r="AB1041" s="58"/>
      <c r="AC1041" s="58"/>
      <c r="AD1041" s="58"/>
      <c r="AE1041" s="58"/>
      <c r="AF1041" s="58"/>
      <c r="AG1041" s="58"/>
      <c r="AH1041" s="58"/>
      <c r="AI1041" s="58"/>
      <c r="AJ1041" s="58"/>
      <c r="AK1041" s="58"/>
      <c r="AL1041" s="58"/>
      <c r="AM1041" s="55"/>
      <c r="AN1041" s="55"/>
    </row>
    <row r="1042" spans="14:40">
      <c r="N1042" s="57"/>
      <c r="O1042" s="57"/>
      <c r="P1042" s="57"/>
      <c r="Q1042" s="57"/>
      <c r="R1042" s="57"/>
      <c r="S1042" s="57"/>
      <c r="T1042" s="57"/>
      <c r="U1042" s="57"/>
      <c r="V1042" s="58"/>
      <c r="W1042" s="58"/>
      <c r="X1042" s="57"/>
      <c r="Y1042" s="58"/>
      <c r="Z1042" s="58"/>
      <c r="AA1042" s="58"/>
      <c r="AB1042" s="58"/>
      <c r="AC1042" s="58"/>
      <c r="AD1042" s="58"/>
      <c r="AE1042" s="58"/>
      <c r="AF1042" s="58"/>
      <c r="AG1042" s="58"/>
      <c r="AH1042" s="58"/>
      <c r="AI1042" s="58"/>
      <c r="AJ1042" s="58"/>
      <c r="AK1042" s="58"/>
      <c r="AL1042" s="58"/>
      <c r="AM1042" s="55"/>
      <c r="AN1042" s="55"/>
    </row>
    <row r="1043" spans="14:40">
      <c r="N1043" s="57"/>
      <c r="O1043" s="57"/>
      <c r="P1043" s="57"/>
      <c r="Q1043" s="57"/>
      <c r="R1043" s="57"/>
      <c r="S1043" s="57"/>
      <c r="T1043" s="57"/>
      <c r="U1043" s="57"/>
      <c r="V1043" s="58"/>
      <c r="W1043" s="58"/>
      <c r="X1043" s="57"/>
      <c r="Y1043" s="58"/>
      <c r="Z1043" s="58"/>
      <c r="AA1043" s="58"/>
      <c r="AB1043" s="58"/>
      <c r="AC1043" s="58"/>
      <c r="AD1043" s="58"/>
      <c r="AE1043" s="58"/>
      <c r="AF1043" s="58"/>
      <c r="AG1043" s="58"/>
      <c r="AH1043" s="58"/>
      <c r="AI1043" s="58"/>
      <c r="AJ1043" s="58"/>
      <c r="AK1043" s="58"/>
      <c r="AL1043" s="58"/>
      <c r="AM1043" s="55"/>
      <c r="AN1043" s="55"/>
    </row>
    <row r="1044" spans="14:40">
      <c r="N1044" s="57"/>
      <c r="O1044" s="57"/>
      <c r="P1044" s="57"/>
      <c r="Q1044" s="57"/>
      <c r="R1044" s="57"/>
      <c r="S1044" s="57"/>
      <c r="T1044" s="57"/>
      <c r="U1044" s="57"/>
      <c r="V1044" s="58"/>
      <c r="W1044" s="58"/>
      <c r="X1044" s="57"/>
      <c r="Y1044" s="58"/>
      <c r="Z1044" s="58"/>
      <c r="AA1044" s="58"/>
      <c r="AB1044" s="58"/>
      <c r="AC1044" s="58"/>
      <c r="AD1044" s="58"/>
      <c r="AE1044" s="58"/>
      <c r="AF1044" s="58"/>
      <c r="AG1044" s="58"/>
      <c r="AH1044" s="58"/>
      <c r="AI1044" s="58"/>
      <c r="AJ1044" s="58"/>
      <c r="AK1044" s="58"/>
      <c r="AL1044" s="58"/>
      <c r="AM1044" s="55"/>
      <c r="AN1044" s="55"/>
    </row>
    <row r="1045" spans="14:40">
      <c r="N1045" s="57"/>
      <c r="O1045" s="57"/>
      <c r="P1045" s="57"/>
      <c r="Q1045" s="57"/>
      <c r="R1045" s="57"/>
      <c r="S1045" s="57"/>
      <c r="T1045" s="57"/>
      <c r="U1045" s="57"/>
      <c r="V1045" s="58"/>
      <c r="W1045" s="58"/>
      <c r="X1045" s="57"/>
      <c r="Y1045" s="58"/>
      <c r="Z1045" s="58"/>
      <c r="AA1045" s="58"/>
      <c r="AB1045" s="58"/>
      <c r="AC1045" s="58"/>
      <c r="AD1045" s="58"/>
      <c r="AE1045" s="58"/>
      <c r="AF1045" s="58"/>
      <c r="AG1045" s="58"/>
      <c r="AH1045" s="58"/>
      <c r="AI1045" s="58"/>
      <c r="AJ1045" s="58"/>
      <c r="AK1045" s="58"/>
      <c r="AL1045" s="58"/>
      <c r="AM1045" s="55"/>
      <c r="AN1045" s="55"/>
    </row>
    <row r="1046" spans="14:40">
      <c r="N1046" s="57"/>
      <c r="O1046" s="57"/>
      <c r="P1046" s="57"/>
      <c r="Q1046" s="57"/>
      <c r="R1046" s="57"/>
      <c r="S1046" s="57"/>
      <c r="T1046" s="57"/>
      <c r="U1046" s="57"/>
      <c r="V1046" s="58"/>
      <c r="W1046" s="58"/>
      <c r="X1046" s="57"/>
      <c r="Y1046" s="58"/>
      <c r="Z1046" s="58"/>
      <c r="AA1046" s="58"/>
      <c r="AB1046" s="58"/>
      <c r="AC1046" s="58"/>
      <c r="AD1046" s="58"/>
      <c r="AE1046" s="58"/>
      <c r="AF1046" s="58"/>
      <c r="AG1046" s="58"/>
      <c r="AH1046" s="58"/>
      <c r="AI1046" s="58"/>
      <c r="AJ1046" s="58"/>
      <c r="AK1046" s="58"/>
      <c r="AL1046" s="58"/>
      <c r="AM1046" s="55"/>
      <c r="AN1046" s="55"/>
    </row>
    <row r="1047" spans="14:40">
      <c r="N1047" s="57"/>
      <c r="O1047" s="57"/>
      <c r="P1047" s="57"/>
      <c r="Q1047" s="57"/>
      <c r="R1047" s="57"/>
      <c r="S1047" s="57"/>
      <c r="T1047" s="57"/>
      <c r="U1047" s="57"/>
      <c r="V1047" s="58"/>
      <c r="W1047" s="58"/>
      <c r="X1047" s="57"/>
      <c r="Y1047" s="58"/>
      <c r="Z1047" s="58"/>
      <c r="AA1047" s="58"/>
      <c r="AB1047" s="58"/>
      <c r="AC1047" s="58"/>
      <c r="AD1047" s="58"/>
      <c r="AE1047" s="58"/>
      <c r="AF1047" s="58"/>
      <c r="AG1047" s="58"/>
      <c r="AH1047" s="58"/>
      <c r="AI1047" s="58"/>
      <c r="AJ1047" s="58"/>
      <c r="AK1047" s="58"/>
      <c r="AL1047" s="58"/>
      <c r="AM1047" s="55"/>
      <c r="AN1047" s="55"/>
    </row>
    <row r="1048" spans="14:40">
      <c r="N1048" s="57"/>
      <c r="O1048" s="57"/>
      <c r="P1048" s="57"/>
      <c r="Q1048" s="57"/>
      <c r="R1048" s="57"/>
      <c r="S1048" s="57"/>
      <c r="T1048" s="57"/>
      <c r="U1048" s="57"/>
      <c r="V1048" s="58"/>
      <c r="W1048" s="58"/>
      <c r="X1048" s="57"/>
      <c r="Y1048" s="58"/>
      <c r="Z1048" s="58"/>
      <c r="AA1048" s="58"/>
      <c r="AB1048" s="58"/>
      <c r="AC1048" s="58"/>
      <c r="AD1048" s="58"/>
      <c r="AE1048" s="58"/>
      <c r="AF1048" s="58"/>
      <c r="AG1048" s="58"/>
      <c r="AH1048" s="58"/>
      <c r="AI1048" s="58"/>
      <c r="AJ1048" s="58"/>
      <c r="AK1048" s="58"/>
      <c r="AL1048" s="58"/>
      <c r="AM1048" s="55"/>
      <c r="AN1048" s="55"/>
    </row>
    <row r="1049" spans="14:40">
      <c r="N1049" s="57"/>
      <c r="O1049" s="57"/>
      <c r="P1049" s="57"/>
      <c r="Q1049" s="57"/>
      <c r="R1049" s="57"/>
      <c r="S1049" s="57"/>
      <c r="T1049" s="57"/>
      <c r="U1049" s="57"/>
      <c r="V1049" s="58"/>
      <c r="W1049" s="58"/>
      <c r="X1049" s="57"/>
      <c r="Y1049" s="58"/>
      <c r="Z1049" s="58"/>
      <c r="AA1049" s="58"/>
      <c r="AB1049" s="58"/>
      <c r="AC1049" s="58"/>
      <c r="AD1049" s="58"/>
      <c r="AE1049" s="58"/>
      <c r="AF1049" s="58"/>
      <c r="AG1049" s="58"/>
      <c r="AH1049" s="58"/>
      <c r="AI1049" s="58"/>
      <c r="AJ1049" s="58"/>
      <c r="AK1049" s="58"/>
      <c r="AL1049" s="58"/>
      <c r="AM1049" s="55"/>
      <c r="AN1049" s="55"/>
    </row>
    <row r="1050" spans="14:40">
      <c r="N1050" s="57"/>
      <c r="O1050" s="57"/>
      <c r="P1050" s="57"/>
      <c r="Q1050" s="57"/>
      <c r="R1050" s="57"/>
      <c r="S1050" s="57"/>
      <c r="T1050" s="57"/>
      <c r="U1050" s="57"/>
      <c r="V1050" s="58"/>
      <c r="W1050" s="58"/>
      <c r="X1050" s="57"/>
      <c r="Y1050" s="58"/>
      <c r="Z1050" s="58"/>
      <c r="AA1050" s="58"/>
      <c r="AB1050" s="58"/>
      <c r="AC1050" s="58"/>
      <c r="AD1050" s="58"/>
      <c r="AE1050" s="58"/>
      <c r="AF1050" s="58"/>
      <c r="AG1050" s="58"/>
      <c r="AH1050" s="58"/>
      <c r="AI1050" s="58"/>
      <c r="AJ1050" s="58"/>
      <c r="AK1050" s="58"/>
      <c r="AL1050" s="58"/>
      <c r="AM1050" s="55"/>
      <c r="AN1050" s="55"/>
    </row>
    <row r="1051" spans="14:40">
      <c r="N1051" s="57"/>
      <c r="O1051" s="57"/>
      <c r="P1051" s="57"/>
      <c r="Q1051" s="57"/>
      <c r="R1051" s="57"/>
      <c r="S1051" s="57"/>
      <c r="T1051" s="57"/>
      <c r="U1051" s="57"/>
      <c r="V1051" s="58"/>
      <c r="W1051" s="58"/>
      <c r="X1051" s="57"/>
      <c r="Y1051" s="58"/>
      <c r="Z1051" s="58"/>
      <c r="AA1051" s="58"/>
      <c r="AB1051" s="58"/>
      <c r="AC1051" s="58"/>
      <c r="AD1051" s="58"/>
      <c r="AE1051" s="58"/>
      <c r="AF1051" s="58"/>
      <c r="AG1051" s="58"/>
      <c r="AH1051" s="58"/>
      <c r="AI1051" s="58"/>
      <c r="AJ1051" s="58"/>
      <c r="AK1051" s="58"/>
      <c r="AL1051" s="58"/>
      <c r="AM1051" s="55"/>
      <c r="AN1051" s="55"/>
    </row>
    <row r="1052" spans="14:40">
      <c r="N1052" s="57"/>
      <c r="O1052" s="57"/>
      <c r="P1052" s="57"/>
      <c r="Q1052" s="57"/>
      <c r="R1052" s="57"/>
      <c r="S1052" s="57"/>
      <c r="T1052" s="57"/>
      <c r="U1052" s="57"/>
      <c r="V1052" s="58"/>
      <c r="W1052" s="58"/>
      <c r="X1052" s="57"/>
      <c r="Y1052" s="58"/>
      <c r="Z1052" s="58"/>
      <c r="AA1052" s="58"/>
      <c r="AB1052" s="58"/>
      <c r="AC1052" s="58"/>
      <c r="AD1052" s="58"/>
      <c r="AE1052" s="58"/>
      <c r="AF1052" s="58"/>
      <c r="AG1052" s="58"/>
      <c r="AH1052" s="58"/>
      <c r="AI1052" s="58"/>
      <c r="AJ1052" s="58"/>
      <c r="AK1052" s="58"/>
      <c r="AL1052" s="58"/>
      <c r="AM1052" s="55"/>
      <c r="AN1052" s="55"/>
    </row>
    <row r="1053" spans="14:40">
      <c r="N1053" s="57"/>
      <c r="O1053" s="57"/>
      <c r="P1053" s="57"/>
      <c r="Q1053" s="57"/>
      <c r="R1053" s="57"/>
      <c r="S1053" s="57"/>
      <c r="T1053" s="57"/>
      <c r="U1053" s="57"/>
      <c r="V1053" s="58"/>
      <c r="W1053" s="58"/>
      <c r="X1053" s="57"/>
      <c r="Y1053" s="58"/>
      <c r="Z1053" s="58"/>
      <c r="AA1053" s="58"/>
      <c r="AB1053" s="58"/>
      <c r="AC1053" s="58"/>
      <c r="AD1053" s="58"/>
      <c r="AE1053" s="58"/>
      <c r="AF1053" s="58"/>
      <c r="AG1053" s="58"/>
      <c r="AH1053" s="58"/>
      <c r="AI1053" s="58"/>
      <c r="AJ1053" s="58"/>
      <c r="AK1053" s="58"/>
      <c r="AL1053" s="58"/>
      <c r="AM1053" s="55"/>
      <c r="AN1053" s="55"/>
    </row>
    <row r="1054" spans="14:40">
      <c r="N1054" s="57"/>
      <c r="O1054" s="57"/>
      <c r="P1054" s="57"/>
      <c r="Q1054" s="57"/>
      <c r="R1054" s="57"/>
      <c r="S1054" s="57"/>
      <c r="T1054" s="57"/>
      <c r="U1054" s="57"/>
      <c r="V1054" s="58"/>
      <c r="W1054" s="58"/>
      <c r="X1054" s="57"/>
      <c r="Y1054" s="58"/>
      <c r="Z1054" s="58"/>
      <c r="AA1054" s="58"/>
      <c r="AB1054" s="58"/>
      <c r="AC1054" s="58"/>
      <c r="AD1054" s="58"/>
      <c r="AE1054" s="58"/>
      <c r="AF1054" s="58"/>
      <c r="AG1054" s="58"/>
      <c r="AH1054" s="58"/>
      <c r="AI1054" s="58"/>
      <c r="AJ1054" s="58"/>
      <c r="AK1054" s="58"/>
      <c r="AL1054" s="58"/>
      <c r="AM1054" s="55"/>
      <c r="AN1054" s="55"/>
    </row>
    <row r="1055" spans="14:40">
      <c r="N1055" s="57"/>
      <c r="O1055" s="57"/>
      <c r="P1055" s="57"/>
      <c r="Q1055" s="57"/>
      <c r="R1055" s="57"/>
      <c r="S1055" s="57"/>
      <c r="T1055" s="57"/>
      <c r="U1055" s="57"/>
      <c r="V1055" s="58"/>
      <c r="W1055" s="58"/>
      <c r="X1055" s="57"/>
      <c r="Y1055" s="58"/>
      <c r="Z1055" s="58"/>
      <c r="AA1055" s="58"/>
      <c r="AB1055" s="58"/>
      <c r="AC1055" s="58"/>
      <c r="AD1055" s="58"/>
      <c r="AE1055" s="58"/>
      <c r="AF1055" s="58"/>
      <c r="AG1055" s="58"/>
      <c r="AH1055" s="58"/>
      <c r="AI1055" s="58"/>
      <c r="AJ1055" s="58"/>
      <c r="AK1055" s="58"/>
      <c r="AL1055" s="58"/>
      <c r="AM1055" s="55"/>
      <c r="AN1055" s="55"/>
    </row>
    <row r="1056" spans="14:40">
      <c r="N1056" s="57"/>
      <c r="O1056" s="57"/>
      <c r="P1056" s="57"/>
      <c r="Q1056" s="57"/>
      <c r="R1056" s="57"/>
      <c r="S1056" s="57"/>
      <c r="T1056" s="57"/>
      <c r="U1056" s="57"/>
      <c r="V1056" s="58"/>
      <c r="W1056" s="58"/>
      <c r="X1056" s="57"/>
      <c r="Y1056" s="58"/>
      <c r="Z1056" s="58"/>
      <c r="AA1056" s="58"/>
      <c r="AB1056" s="58"/>
      <c r="AC1056" s="58"/>
      <c r="AD1056" s="58"/>
      <c r="AE1056" s="58"/>
      <c r="AF1056" s="58"/>
      <c r="AG1056" s="58"/>
      <c r="AH1056" s="58"/>
      <c r="AI1056" s="58"/>
      <c r="AJ1056" s="58"/>
      <c r="AK1056" s="58"/>
      <c r="AL1056" s="58"/>
      <c r="AM1056" s="55"/>
      <c r="AN1056" s="55"/>
    </row>
    <row r="1057" spans="14:40">
      <c r="N1057" s="57"/>
      <c r="O1057" s="57"/>
      <c r="P1057" s="57"/>
      <c r="Q1057" s="57"/>
      <c r="R1057" s="57"/>
      <c r="S1057" s="57"/>
      <c r="T1057" s="57"/>
      <c r="U1057" s="57"/>
      <c r="V1057" s="58"/>
      <c r="W1057" s="58"/>
      <c r="X1057" s="57"/>
      <c r="Y1057" s="58"/>
      <c r="Z1057" s="58"/>
      <c r="AA1057" s="58"/>
      <c r="AB1057" s="58"/>
      <c r="AC1057" s="58"/>
      <c r="AD1057" s="58"/>
      <c r="AE1057" s="58"/>
      <c r="AF1057" s="58"/>
      <c r="AG1057" s="58"/>
      <c r="AH1057" s="58"/>
      <c r="AI1057" s="58"/>
      <c r="AJ1057" s="58"/>
      <c r="AK1057" s="58"/>
      <c r="AL1057" s="58"/>
      <c r="AM1057" s="55"/>
      <c r="AN1057" s="55"/>
    </row>
    <row r="1058" spans="14:40">
      <c r="N1058" s="57"/>
      <c r="O1058" s="57"/>
      <c r="P1058" s="57"/>
      <c r="Q1058" s="57"/>
      <c r="R1058" s="57"/>
      <c r="S1058" s="57"/>
      <c r="T1058" s="57"/>
      <c r="U1058" s="57"/>
      <c r="V1058" s="58"/>
      <c r="W1058" s="58"/>
      <c r="X1058" s="57"/>
      <c r="Y1058" s="58"/>
      <c r="Z1058" s="58"/>
      <c r="AA1058" s="58"/>
      <c r="AB1058" s="58"/>
      <c r="AC1058" s="58"/>
      <c r="AD1058" s="58"/>
      <c r="AE1058" s="58"/>
      <c r="AF1058" s="58"/>
      <c r="AG1058" s="58"/>
      <c r="AH1058" s="58"/>
      <c r="AI1058" s="58"/>
      <c r="AJ1058" s="58"/>
      <c r="AK1058" s="58"/>
      <c r="AL1058" s="58"/>
      <c r="AM1058" s="55"/>
      <c r="AN1058" s="55"/>
    </row>
    <row r="1059" spans="14:40">
      <c r="N1059" s="57"/>
      <c r="O1059" s="57"/>
      <c r="P1059" s="57"/>
      <c r="Q1059" s="57"/>
      <c r="R1059" s="57"/>
      <c r="S1059" s="57"/>
      <c r="T1059" s="57"/>
      <c r="U1059" s="57"/>
      <c r="V1059" s="58"/>
      <c r="W1059" s="58"/>
      <c r="X1059" s="57"/>
      <c r="Y1059" s="58"/>
      <c r="Z1059" s="58"/>
      <c r="AA1059" s="58"/>
      <c r="AB1059" s="58"/>
      <c r="AC1059" s="58"/>
      <c r="AD1059" s="58"/>
      <c r="AE1059" s="58"/>
      <c r="AF1059" s="58"/>
      <c r="AG1059" s="58"/>
      <c r="AH1059" s="58"/>
      <c r="AI1059" s="58"/>
      <c r="AJ1059" s="58"/>
      <c r="AK1059" s="58"/>
      <c r="AL1059" s="58"/>
      <c r="AM1059" s="55"/>
      <c r="AN1059" s="55"/>
    </row>
    <row r="1060" spans="14:40">
      <c r="N1060" s="57"/>
      <c r="O1060" s="57"/>
      <c r="P1060" s="57"/>
      <c r="Q1060" s="57"/>
      <c r="R1060" s="57"/>
      <c r="S1060" s="57"/>
      <c r="T1060" s="57"/>
      <c r="U1060" s="57"/>
      <c r="V1060" s="58"/>
      <c r="W1060" s="58"/>
      <c r="X1060" s="57"/>
      <c r="Y1060" s="58"/>
      <c r="Z1060" s="58"/>
      <c r="AA1060" s="58"/>
      <c r="AB1060" s="58"/>
      <c r="AC1060" s="58"/>
      <c r="AD1060" s="58"/>
      <c r="AE1060" s="58"/>
      <c r="AF1060" s="58"/>
      <c r="AG1060" s="58"/>
      <c r="AH1060" s="58"/>
      <c r="AI1060" s="58"/>
      <c r="AJ1060" s="58"/>
      <c r="AK1060" s="58"/>
      <c r="AL1060" s="58"/>
      <c r="AM1060" s="55"/>
      <c r="AN1060" s="55"/>
    </row>
    <row r="1061" spans="14:40">
      <c r="N1061" s="57"/>
      <c r="O1061" s="57"/>
      <c r="P1061" s="57"/>
      <c r="Q1061" s="57"/>
      <c r="R1061" s="57"/>
      <c r="S1061" s="57"/>
      <c r="T1061" s="57"/>
      <c r="U1061" s="57"/>
      <c r="V1061" s="58"/>
      <c r="W1061" s="58"/>
      <c r="X1061" s="57"/>
      <c r="Y1061" s="58"/>
      <c r="Z1061" s="58"/>
      <c r="AA1061" s="58"/>
      <c r="AB1061" s="58"/>
      <c r="AC1061" s="58"/>
      <c r="AD1061" s="58"/>
      <c r="AE1061" s="58"/>
      <c r="AF1061" s="58"/>
      <c r="AG1061" s="58"/>
      <c r="AH1061" s="58"/>
      <c r="AI1061" s="58"/>
      <c r="AJ1061" s="58"/>
      <c r="AK1061" s="58"/>
      <c r="AL1061" s="58"/>
      <c r="AM1061" s="55"/>
      <c r="AN1061" s="55"/>
    </row>
    <row r="1062" spans="14:40">
      <c r="N1062" s="57"/>
      <c r="O1062" s="57"/>
      <c r="P1062" s="57"/>
      <c r="Q1062" s="57"/>
      <c r="R1062" s="57"/>
      <c r="S1062" s="57"/>
      <c r="T1062" s="57"/>
      <c r="U1062" s="57"/>
      <c r="V1062" s="58"/>
      <c r="W1062" s="58"/>
      <c r="X1062" s="57"/>
      <c r="Y1062" s="58"/>
      <c r="Z1062" s="58"/>
      <c r="AA1062" s="58"/>
      <c r="AB1062" s="58"/>
      <c r="AC1062" s="58"/>
      <c r="AD1062" s="58"/>
      <c r="AE1062" s="58"/>
      <c r="AF1062" s="58"/>
      <c r="AG1062" s="58"/>
      <c r="AH1062" s="58"/>
      <c r="AI1062" s="58"/>
      <c r="AJ1062" s="58"/>
      <c r="AK1062" s="58"/>
      <c r="AL1062" s="58"/>
      <c r="AM1062" s="55"/>
      <c r="AN1062" s="55"/>
    </row>
    <row r="1063" spans="14:40">
      <c r="N1063" s="57"/>
      <c r="O1063" s="57"/>
      <c r="P1063" s="57"/>
      <c r="Q1063" s="57"/>
      <c r="R1063" s="57"/>
      <c r="S1063" s="57"/>
      <c r="T1063" s="57"/>
      <c r="U1063" s="57"/>
      <c r="V1063" s="58"/>
      <c r="W1063" s="58"/>
      <c r="X1063" s="57"/>
      <c r="Y1063" s="58"/>
      <c r="Z1063" s="58"/>
      <c r="AA1063" s="58"/>
      <c r="AB1063" s="58"/>
      <c r="AC1063" s="58"/>
      <c r="AD1063" s="58"/>
      <c r="AE1063" s="58"/>
      <c r="AF1063" s="58"/>
      <c r="AG1063" s="58"/>
      <c r="AH1063" s="58"/>
      <c r="AI1063" s="58"/>
      <c r="AJ1063" s="58"/>
      <c r="AK1063" s="58"/>
      <c r="AL1063" s="58"/>
      <c r="AM1063" s="55"/>
      <c r="AN1063" s="55"/>
    </row>
    <row r="1064" spans="14:40">
      <c r="N1064" s="57"/>
      <c r="O1064" s="57"/>
      <c r="P1064" s="57"/>
      <c r="Q1064" s="57"/>
      <c r="R1064" s="57"/>
      <c r="S1064" s="57"/>
      <c r="T1064" s="57"/>
      <c r="U1064" s="57"/>
      <c r="V1064" s="58"/>
      <c r="W1064" s="58"/>
      <c r="X1064" s="57"/>
      <c r="Y1064" s="58"/>
      <c r="Z1064" s="58"/>
      <c r="AA1064" s="58"/>
      <c r="AB1064" s="58"/>
      <c r="AC1064" s="58"/>
      <c r="AD1064" s="58"/>
      <c r="AE1064" s="58"/>
      <c r="AF1064" s="58"/>
      <c r="AG1064" s="58"/>
      <c r="AH1064" s="58"/>
      <c r="AI1064" s="58"/>
      <c r="AJ1064" s="58"/>
      <c r="AK1064" s="58"/>
      <c r="AL1064" s="58"/>
      <c r="AM1064" s="55"/>
      <c r="AN1064" s="55"/>
    </row>
    <row r="1065" spans="14:40">
      <c r="N1065" s="57"/>
      <c r="O1065" s="57"/>
      <c r="P1065" s="57"/>
      <c r="Q1065" s="57"/>
      <c r="R1065" s="57"/>
      <c r="S1065" s="57"/>
      <c r="T1065" s="57"/>
      <c r="U1065" s="57"/>
      <c r="V1065" s="58"/>
      <c r="W1065" s="58"/>
      <c r="X1065" s="57"/>
      <c r="Y1065" s="58"/>
      <c r="Z1065" s="58"/>
      <c r="AA1065" s="58"/>
      <c r="AB1065" s="58"/>
      <c r="AC1065" s="58"/>
      <c r="AD1065" s="58"/>
      <c r="AE1065" s="58"/>
      <c r="AF1065" s="58"/>
      <c r="AG1065" s="58"/>
      <c r="AH1065" s="58"/>
      <c r="AI1065" s="58"/>
      <c r="AJ1065" s="58"/>
      <c r="AK1065" s="58"/>
      <c r="AL1065" s="58"/>
      <c r="AM1065" s="55"/>
      <c r="AN1065" s="55"/>
    </row>
    <row r="1066" spans="14:40">
      <c r="N1066" s="57"/>
      <c r="O1066" s="57"/>
      <c r="P1066" s="57"/>
      <c r="Q1066" s="57"/>
      <c r="R1066" s="57"/>
      <c r="S1066" s="57"/>
      <c r="T1066" s="57"/>
      <c r="U1066" s="57"/>
      <c r="V1066" s="58"/>
      <c r="W1066" s="58"/>
      <c r="X1066" s="57"/>
      <c r="Y1066" s="58"/>
      <c r="Z1066" s="58"/>
      <c r="AA1066" s="58"/>
      <c r="AB1066" s="58"/>
      <c r="AC1066" s="58"/>
      <c r="AD1066" s="58"/>
      <c r="AE1066" s="58"/>
      <c r="AF1066" s="58"/>
      <c r="AG1066" s="58"/>
      <c r="AH1066" s="58"/>
      <c r="AI1066" s="58"/>
      <c r="AJ1066" s="58"/>
      <c r="AK1066" s="58"/>
      <c r="AL1066" s="58"/>
      <c r="AM1066" s="55"/>
      <c r="AN1066" s="55"/>
    </row>
    <row r="1067" spans="14:40">
      <c r="N1067" s="57"/>
      <c r="O1067" s="57"/>
      <c r="P1067" s="57"/>
      <c r="Q1067" s="57"/>
      <c r="R1067" s="57"/>
      <c r="S1067" s="57"/>
      <c r="T1067" s="57"/>
      <c r="U1067" s="57"/>
      <c r="V1067" s="58"/>
      <c r="W1067" s="58"/>
      <c r="X1067" s="57"/>
      <c r="Y1067" s="58"/>
      <c r="Z1067" s="58"/>
      <c r="AA1067" s="58"/>
      <c r="AB1067" s="58"/>
      <c r="AC1067" s="58"/>
      <c r="AD1067" s="58"/>
      <c r="AE1067" s="58"/>
      <c r="AF1067" s="58"/>
      <c r="AG1067" s="58"/>
      <c r="AH1067" s="58"/>
      <c r="AI1067" s="58"/>
      <c r="AJ1067" s="58"/>
      <c r="AK1067" s="58"/>
      <c r="AL1067" s="58"/>
      <c r="AM1067" s="55"/>
      <c r="AN1067" s="55"/>
    </row>
    <row r="1068" spans="14:40">
      <c r="N1068" s="57"/>
      <c r="O1068" s="57"/>
      <c r="P1068" s="57"/>
      <c r="Q1068" s="57"/>
      <c r="R1068" s="57"/>
      <c r="S1068" s="57"/>
      <c r="T1068" s="57"/>
      <c r="U1068" s="57"/>
      <c r="V1068" s="58"/>
      <c r="W1068" s="58"/>
      <c r="X1068" s="57"/>
      <c r="Y1068" s="58"/>
      <c r="Z1068" s="58"/>
      <c r="AA1068" s="58"/>
      <c r="AB1068" s="58"/>
      <c r="AC1068" s="58"/>
      <c r="AD1068" s="58"/>
      <c r="AE1068" s="58"/>
      <c r="AF1068" s="58"/>
      <c r="AG1068" s="58"/>
      <c r="AH1068" s="58"/>
      <c r="AI1068" s="58"/>
      <c r="AJ1068" s="58"/>
      <c r="AK1068" s="58"/>
      <c r="AL1068" s="58"/>
      <c r="AM1068" s="55"/>
      <c r="AN1068" s="55"/>
    </row>
    <row r="1069" spans="14:40">
      <c r="N1069" s="57"/>
      <c r="O1069" s="57"/>
      <c r="P1069" s="57"/>
      <c r="Q1069" s="57"/>
      <c r="R1069" s="57"/>
      <c r="S1069" s="57"/>
      <c r="T1069" s="57"/>
      <c r="U1069" s="57"/>
      <c r="V1069" s="58"/>
      <c r="W1069" s="58"/>
      <c r="X1069" s="57"/>
      <c r="Y1069" s="58"/>
      <c r="Z1069" s="58"/>
      <c r="AA1069" s="58"/>
      <c r="AB1069" s="58"/>
      <c r="AC1069" s="58"/>
      <c r="AD1069" s="58"/>
      <c r="AE1069" s="58"/>
      <c r="AF1069" s="58"/>
      <c r="AG1069" s="58"/>
      <c r="AH1069" s="58"/>
      <c r="AI1069" s="58"/>
      <c r="AJ1069" s="58"/>
      <c r="AK1069" s="58"/>
      <c r="AL1069" s="58"/>
      <c r="AM1069" s="55"/>
      <c r="AN1069" s="55"/>
    </row>
    <row r="1070" spans="14:40">
      <c r="N1070" s="57"/>
      <c r="O1070" s="57"/>
      <c r="P1070" s="57"/>
      <c r="Q1070" s="57"/>
      <c r="R1070" s="57"/>
      <c r="S1070" s="57"/>
      <c r="T1070" s="57"/>
      <c r="U1070" s="57"/>
      <c r="V1070" s="58"/>
      <c r="W1070" s="58"/>
      <c r="X1070" s="57"/>
      <c r="Y1070" s="58"/>
      <c r="Z1070" s="58"/>
      <c r="AA1070" s="58"/>
      <c r="AB1070" s="58"/>
      <c r="AC1070" s="58"/>
      <c r="AD1070" s="58"/>
      <c r="AE1070" s="58"/>
      <c r="AF1070" s="58"/>
      <c r="AG1070" s="58"/>
      <c r="AH1070" s="58"/>
      <c r="AI1070" s="58"/>
      <c r="AJ1070" s="58"/>
      <c r="AK1070" s="58"/>
      <c r="AL1070" s="58"/>
      <c r="AM1070" s="55"/>
      <c r="AN1070" s="55"/>
    </row>
    <row r="1071" spans="14:40">
      <c r="N1071" s="57"/>
      <c r="O1071" s="57"/>
      <c r="P1071" s="57"/>
      <c r="Q1071" s="57"/>
      <c r="R1071" s="57"/>
      <c r="S1071" s="57"/>
      <c r="T1071" s="57"/>
      <c r="U1071" s="57"/>
      <c r="V1071" s="58"/>
      <c r="W1071" s="58"/>
      <c r="X1071" s="57"/>
      <c r="Y1071" s="58"/>
      <c r="Z1071" s="58"/>
      <c r="AA1071" s="58"/>
      <c r="AB1071" s="58"/>
      <c r="AC1071" s="58"/>
      <c r="AD1071" s="58"/>
      <c r="AE1071" s="58"/>
      <c r="AF1071" s="58"/>
      <c r="AG1071" s="58"/>
      <c r="AH1071" s="58"/>
      <c r="AI1071" s="58"/>
      <c r="AJ1071" s="58"/>
      <c r="AK1071" s="58"/>
      <c r="AL1071" s="58"/>
      <c r="AM1071" s="55"/>
      <c r="AN1071" s="55"/>
    </row>
    <row r="1072" spans="14:40">
      <c r="N1072" s="57"/>
      <c r="O1072" s="57"/>
      <c r="P1072" s="57"/>
      <c r="Q1072" s="57"/>
      <c r="R1072" s="57"/>
      <c r="S1072" s="57"/>
      <c r="T1072" s="57"/>
      <c r="U1072" s="57"/>
      <c r="V1072" s="58"/>
      <c r="W1072" s="58"/>
      <c r="X1072" s="57"/>
      <c r="Y1072" s="58"/>
      <c r="Z1072" s="58"/>
      <c r="AA1072" s="58"/>
      <c r="AB1072" s="58"/>
      <c r="AC1072" s="58"/>
      <c r="AD1072" s="58"/>
      <c r="AE1072" s="58"/>
      <c r="AF1072" s="58"/>
      <c r="AG1072" s="58"/>
      <c r="AH1072" s="58"/>
      <c r="AI1072" s="58"/>
      <c r="AJ1072" s="58"/>
      <c r="AK1072" s="58"/>
      <c r="AL1072" s="58"/>
      <c r="AM1072" s="55"/>
      <c r="AN1072" s="55"/>
    </row>
    <row r="1073" spans="14:40">
      <c r="N1073" s="57"/>
      <c r="O1073" s="57"/>
      <c r="P1073" s="57"/>
      <c r="Q1073" s="57"/>
      <c r="R1073" s="57"/>
      <c r="S1073" s="57"/>
      <c r="T1073" s="57"/>
      <c r="U1073" s="57"/>
      <c r="V1073" s="58"/>
      <c r="W1073" s="58"/>
      <c r="X1073" s="57"/>
      <c r="Y1073" s="58"/>
      <c r="Z1073" s="58"/>
      <c r="AA1073" s="58"/>
      <c r="AB1073" s="58"/>
      <c r="AC1073" s="58"/>
      <c r="AD1073" s="58"/>
      <c r="AE1073" s="58"/>
      <c r="AF1073" s="58"/>
      <c r="AG1073" s="58"/>
      <c r="AH1073" s="58"/>
      <c r="AI1073" s="58"/>
      <c r="AJ1073" s="58"/>
      <c r="AK1073" s="58"/>
      <c r="AL1073" s="58"/>
      <c r="AM1073" s="55"/>
      <c r="AN1073" s="55"/>
    </row>
    <row r="1074" spans="14:40">
      <c r="N1074" s="57"/>
      <c r="O1074" s="57"/>
      <c r="P1074" s="57"/>
      <c r="Q1074" s="57"/>
      <c r="R1074" s="57"/>
      <c r="S1074" s="57"/>
      <c r="T1074" s="57"/>
      <c r="U1074" s="57"/>
      <c r="V1074" s="58"/>
      <c r="W1074" s="58"/>
      <c r="X1074" s="57"/>
      <c r="Y1074" s="58"/>
      <c r="Z1074" s="58"/>
      <c r="AA1074" s="58"/>
      <c r="AB1074" s="58"/>
      <c r="AC1074" s="58"/>
      <c r="AD1074" s="58"/>
      <c r="AE1074" s="58"/>
      <c r="AF1074" s="58"/>
      <c r="AG1074" s="58"/>
      <c r="AH1074" s="58"/>
      <c r="AI1074" s="58"/>
      <c r="AJ1074" s="58"/>
      <c r="AK1074" s="58"/>
      <c r="AL1074" s="58"/>
      <c r="AM1074" s="55"/>
      <c r="AN1074" s="55"/>
    </row>
    <row r="1075" spans="14:40">
      <c r="N1075" s="57"/>
      <c r="O1075" s="57"/>
      <c r="P1075" s="57"/>
      <c r="Q1075" s="57"/>
      <c r="R1075" s="57"/>
      <c r="S1075" s="57"/>
      <c r="T1075" s="57"/>
      <c r="U1075" s="57"/>
      <c r="V1075" s="58"/>
      <c r="W1075" s="58"/>
      <c r="X1075" s="57"/>
      <c r="Y1075" s="58"/>
      <c r="Z1075" s="58"/>
      <c r="AA1075" s="58"/>
      <c r="AB1075" s="58"/>
      <c r="AC1075" s="58"/>
      <c r="AD1075" s="58"/>
      <c r="AE1075" s="58"/>
      <c r="AF1075" s="58"/>
      <c r="AG1075" s="58"/>
      <c r="AH1075" s="58"/>
      <c r="AI1075" s="58"/>
      <c r="AJ1075" s="58"/>
      <c r="AK1075" s="58"/>
      <c r="AL1075" s="58"/>
      <c r="AM1075" s="55"/>
      <c r="AN1075" s="55"/>
    </row>
    <row r="1076" spans="14:40">
      <c r="N1076" s="57"/>
      <c r="O1076" s="57"/>
      <c r="P1076" s="57"/>
      <c r="Q1076" s="57"/>
      <c r="R1076" s="57"/>
      <c r="S1076" s="57"/>
      <c r="T1076" s="57"/>
      <c r="U1076" s="57"/>
      <c r="V1076" s="58"/>
      <c r="W1076" s="58"/>
      <c r="X1076" s="57"/>
      <c r="Y1076" s="58"/>
      <c r="Z1076" s="58"/>
      <c r="AA1076" s="58"/>
      <c r="AB1076" s="58"/>
      <c r="AC1076" s="58"/>
      <c r="AD1076" s="58"/>
      <c r="AE1076" s="58"/>
      <c r="AF1076" s="58"/>
      <c r="AG1076" s="58"/>
      <c r="AH1076" s="58"/>
      <c r="AI1076" s="58"/>
      <c r="AJ1076" s="58"/>
      <c r="AK1076" s="58"/>
      <c r="AL1076" s="58"/>
      <c r="AM1076" s="55"/>
      <c r="AN1076" s="55"/>
    </row>
    <row r="1077" spans="14:40">
      <c r="N1077" s="57"/>
      <c r="O1077" s="57"/>
      <c r="P1077" s="57"/>
      <c r="Q1077" s="57"/>
      <c r="R1077" s="57"/>
      <c r="S1077" s="57"/>
      <c r="T1077" s="57"/>
      <c r="U1077" s="57"/>
      <c r="V1077" s="58"/>
      <c r="W1077" s="58"/>
      <c r="X1077" s="57"/>
      <c r="Y1077" s="58"/>
      <c r="Z1077" s="58"/>
      <c r="AA1077" s="58"/>
      <c r="AB1077" s="58"/>
      <c r="AC1077" s="58"/>
      <c r="AD1077" s="58"/>
      <c r="AE1077" s="58"/>
      <c r="AF1077" s="58"/>
      <c r="AG1077" s="58"/>
      <c r="AH1077" s="58"/>
      <c r="AI1077" s="58"/>
      <c r="AJ1077" s="58"/>
      <c r="AK1077" s="58"/>
      <c r="AL1077" s="58"/>
      <c r="AM1077" s="55"/>
      <c r="AN1077" s="55"/>
    </row>
    <row r="1078" spans="14:40">
      <c r="N1078" s="57"/>
      <c r="O1078" s="57"/>
      <c r="P1078" s="57"/>
      <c r="Q1078" s="57"/>
      <c r="R1078" s="57"/>
      <c r="S1078" s="57"/>
      <c r="T1078" s="57"/>
      <c r="U1078" s="57"/>
      <c r="V1078" s="58"/>
      <c r="W1078" s="58"/>
      <c r="X1078" s="57"/>
      <c r="Y1078" s="58"/>
      <c r="Z1078" s="58"/>
      <c r="AA1078" s="58"/>
      <c r="AB1078" s="58"/>
      <c r="AC1078" s="58"/>
      <c r="AD1078" s="58"/>
      <c r="AE1078" s="58"/>
      <c r="AF1078" s="58"/>
      <c r="AG1078" s="58"/>
      <c r="AH1078" s="58"/>
      <c r="AI1078" s="58"/>
      <c r="AJ1078" s="58"/>
      <c r="AK1078" s="58"/>
      <c r="AL1078" s="58"/>
      <c r="AM1078" s="55"/>
      <c r="AN1078" s="55"/>
    </row>
    <row r="1079" spans="14:40">
      <c r="N1079" s="57"/>
      <c r="O1079" s="57"/>
      <c r="P1079" s="57"/>
      <c r="Q1079" s="57"/>
      <c r="R1079" s="57"/>
      <c r="S1079" s="57"/>
      <c r="T1079" s="57"/>
      <c r="U1079" s="57"/>
      <c r="V1079" s="58"/>
      <c r="W1079" s="58"/>
      <c r="X1079" s="57"/>
      <c r="Y1079" s="58"/>
      <c r="Z1079" s="58"/>
      <c r="AA1079" s="58"/>
      <c r="AB1079" s="58"/>
      <c r="AC1079" s="58"/>
      <c r="AD1079" s="58"/>
      <c r="AE1079" s="58"/>
      <c r="AF1079" s="58"/>
      <c r="AG1079" s="58"/>
      <c r="AH1079" s="58"/>
      <c r="AI1079" s="58"/>
      <c r="AJ1079" s="58"/>
      <c r="AK1079" s="58"/>
      <c r="AL1079" s="58"/>
      <c r="AM1079" s="55"/>
      <c r="AN1079" s="55"/>
    </row>
    <row r="1080" spans="14:40">
      <c r="N1080" s="57"/>
      <c r="O1080" s="57"/>
      <c r="P1080" s="57"/>
      <c r="Q1080" s="57"/>
      <c r="R1080" s="57"/>
      <c r="S1080" s="57"/>
      <c r="T1080" s="57"/>
      <c r="U1080" s="57"/>
      <c r="V1080" s="58"/>
      <c r="W1080" s="58"/>
      <c r="X1080" s="57"/>
      <c r="Y1080" s="58"/>
      <c r="Z1080" s="58"/>
      <c r="AA1080" s="58"/>
      <c r="AB1080" s="58"/>
      <c r="AC1080" s="58"/>
      <c r="AD1080" s="58"/>
      <c r="AE1080" s="58"/>
      <c r="AF1080" s="58"/>
      <c r="AG1080" s="58"/>
      <c r="AH1080" s="58"/>
      <c r="AI1080" s="58"/>
      <c r="AJ1080" s="58"/>
      <c r="AK1080" s="58"/>
      <c r="AL1080" s="58"/>
      <c r="AM1080" s="55"/>
      <c r="AN1080" s="55"/>
    </row>
    <row r="1081" spans="14:40">
      <c r="N1081" s="57"/>
      <c r="O1081" s="57"/>
      <c r="P1081" s="57"/>
      <c r="Q1081" s="57"/>
      <c r="R1081" s="57"/>
      <c r="S1081" s="57"/>
      <c r="T1081" s="57"/>
      <c r="U1081" s="57"/>
      <c r="V1081" s="58"/>
      <c r="W1081" s="58"/>
      <c r="X1081" s="57"/>
      <c r="Y1081" s="58"/>
      <c r="Z1081" s="58"/>
      <c r="AA1081" s="58"/>
      <c r="AB1081" s="58"/>
      <c r="AC1081" s="58"/>
      <c r="AD1081" s="58"/>
      <c r="AE1081" s="58"/>
      <c r="AF1081" s="58"/>
      <c r="AG1081" s="58"/>
      <c r="AH1081" s="58"/>
      <c r="AI1081" s="58"/>
      <c r="AJ1081" s="58"/>
      <c r="AK1081" s="58"/>
      <c r="AL1081" s="58"/>
      <c r="AM1081" s="55"/>
      <c r="AN1081" s="55"/>
    </row>
    <row r="1082" spans="14:40">
      <c r="N1082" s="57"/>
      <c r="O1082" s="57"/>
      <c r="P1082" s="57"/>
      <c r="Q1082" s="57"/>
      <c r="R1082" s="57"/>
      <c r="S1082" s="57"/>
      <c r="T1082" s="57"/>
      <c r="U1082" s="57"/>
      <c r="V1082" s="58"/>
      <c r="W1082" s="58"/>
      <c r="X1082" s="57"/>
      <c r="Y1082" s="58"/>
      <c r="Z1082" s="58"/>
      <c r="AA1082" s="58"/>
      <c r="AB1082" s="58"/>
      <c r="AC1082" s="58"/>
      <c r="AD1082" s="58"/>
      <c r="AE1082" s="58"/>
      <c r="AF1082" s="58"/>
      <c r="AG1082" s="58"/>
      <c r="AH1082" s="58"/>
      <c r="AI1082" s="58"/>
      <c r="AJ1082" s="58"/>
      <c r="AK1082" s="58"/>
      <c r="AL1082" s="58"/>
      <c r="AM1082" s="55"/>
      <c r="AN1082" s="55"/>
    </row>
    <row r="1083" spans="14:40">
      <c r="N1083" s="57"/>
      <c r="O1083" s="57"/>
      <c r="P1083" s="57"/>
      <c r="Q1083" s="57"/>
      <c r="R1083" s="57"/>
      <c r="S1083" s="57"/>
      <c r="T1083" s="57"/>
      <c r="U1083" s="57"/>
      <c r="V1083" s="58"/>
      <c r="W1083" s="58"/>
      <c r="X1083" s="57"/>
      <c r="Y1083" s="58"/>
      <c r="Z1083" s="58"/>
      <c r="AA1083" s="58"/>
      <c r="AB1083" s="58"/>
      <c r="AC1083" s="58"/>
      <c r="AD1083" s="58"/>
      <c r="AE1083" s="58"/>
      <c r="AF1083" s="58"/>
      <c r="AG1083" s="58"/>
      <c r="AH1083" s="58"/>
      <c r="AI1083" s="58"/>
      <c r="AJ1083" s="58"/>
      <c r="AK1083" s="58"/>
      <c r="AL1083" s="58"/>
      <c r="AM1083" s="55"/>
      <c r="AN1083" s="55"/>
    </row>
    <row r="1084" spans="14:40">
      <c r="N1084" s="57"/>
      <c r="O1084" s="57"/>
      <c r="P1084" s="57"/>
      <c r="Q1084" s="57"/>
      <c r="R1084" s="57"/>
      <c r="S1084" s="57"/>
      <c r="T1084" s="57"/>
      <c r="U1084" s="57"/>
      <c r="V1084" s="58"/>
      <c r="W1084" s="58"/>
      <c r="X1084" s="57"/>
      <c r="Y1084" s="58"/>
      <c r="Z1084" s="58"/>
      <c r="AA1084" s="58"/>
      <c r="AB1084" s="58"/>
      <c r="AC1084" s="58"/>
      <c r="AD1084" s="58"/>
      <c r="AE1084" s="58"/>
      <c r="AF1084" s="58"/>
      <c r="AG1084" s="58"/>
      <c r="AH1084" s="58"/>
      <c r="AI1084" s="58"/>
      <c r="AJ1084" s="58"/>
      <c r="AK1084" s="58"/>
      <c r="AL1084" s="58"/>
      <c r="AM1084" s="55"/>
      <c r="AN1084" s="55"/>
    </row>
    <row r="1085" spans="14:40">
      <c r="N1085" s="57"/>
      <c r="O1085" s="57"/>
      <c r="P1085" s="57"/>
      <c r="Q1085" s="57"/>
      <c r="R1085" s="57"/>
      <c r="S1085" s="57"/>
      <c r="T1085" s="57"/>
      <c r="U1085" s="57"/>
      <c r="V1085" s="58"/>
      <c r="W1085" s="58"/>
      <c r="X1085" s="57"/>
      <c r="Y1085" s="58"/>
      <c r="Z1085" s="58"/>
      <c r="AA1085" s="58"/>
      <c r="AB1085" s="58"/>
      <c r="AC1085" s="58"/>
      <c r="AD1085" s="58"/>
      <c r="AE1085" s="58"/>
      <c r="AF1085" s="58"/>
      <c r="AG1085" s="58"/>
      <c r="AH1085" s="58"/>
      <c r="AI1085" s="58"/>
      <c r="AJ1085" s="58"/>
      <c r="AK1085" s="58"/>
      <c r="AL1085" s="58"/>
      <c r="AM1085" s="55"/>
      <c r="AN1085" s="55"/>
    </row>
    <row r="1086" spans="14:40">
      <c r="N1086" s="57"/>
      <c r="O1086" s="57"/>
      <c r="P1086" s="57"/>
      <c r="Q1086" s="57"/>
      <c r="R1086" s="57"/>
      <c r="S1086" s="57"/>
      <c r="T1086" s="57"/>
      <c r="U1086" s="57"/>
      <c r="V1086" s="58"/>
      <c r="W1086" s="58"/>
      <c r="X1086" s="57"/>
      <c r="Y1086" s="58"/>
      <c r="Z1086" s="58"/>
      <c r="AA1086" s="58"/>
      <c r="AB1086" s="58"/>
      <c r="AC1086" s="58"/>
      <c r="AD1086" s="58"/>
      <c r="AE1086" s="58"/>
      <c r="AF1086" s="58"/>
      <c r="AG1086" s="58"/>
      <c r="AH1086" s="58"/>
      <c r="AI1086" s="58"/>
      <c r="AJ1086" s="58"/>
      <c r="AK1086" s="58"/>
      <c r="AL1086" s="58"/>
      <c r="AM1086" s="55"/>
      <c r="AN1086" s="55"/>
    </row>
    <row r="1087" spans="14:40">
      <c r="N1087" s="57"/>
      <c r="O1087" s="57"/>
      <c r="P1087" s="57"/>
      <c r="Q1087" s="57"/>
      <c r="R1087" s="57"/>
      <c r="S1087" s="57"/>
      <c r="T1087" s="57"/>
      <c r="U1087" s="57"/>
      <c r="V1087" s="58"/>
      <c r="W1087" s="58"/>
      <c r="X1087" s="57"/>
      <c r="Y1087" s="58"/>
      <c r="Z1087" s="58"/>
      <c r="AA1087" s="58"/>
      <c r="AB1087" s="58"/>
      <c r="AC1087" s="58"/>
      <c r="AD1087" s="58"/>
      <c r="AE1087" s="58"/>
      <c r="AF1087" s="58"/>
      <c r="AG1087" s="58"/>
      <c r="AH1087" s="58"/>
      <c r="AI1087" s="58"/>
      <c r="AJ1087" s="58"/>
      <c r="AK1087" s="58"/>
      <c r="AL1087" s="58"/>
      <c r="AM1087" s="55"/>
      <c r="AN1087" s="55"/>
    </row>
    <row r="1088" spans="14:40">
      <c r="N1088" s="57"/>
      <c r="O1088" s="57"/>
      <c r="P1088" s="57"/>
      <c r="Q1088" s="57"/>
      <c r="R1088" s="57"/>
      <c r="S1088" s="57"/>
      <c r="T1088" s="57"/>
      <c r="U1088" s="57"/>
      <c r="V1088" s="58"/>
      <c r="W1088" s="58"/>
      <c r="X1088" s="57"/>
      <c r="Y1088" s="58"/>
      <c r="Z1088" s="58"/>
      <c r="AA1088" s="58"/>
      <c r="AB1088" s="58"/>
      <c r="AC1088" s="58"/>
      <c r="AD1088" s="58"/>
      <c r="AE1088" s="58"/>
      <c r="AF1088" s="58"/>
      <c r="AG1088" s="58"/>
      <c r="AH1088" s="58"/>
      <c r="AI1088" s="58"/>
      <c r="AJ1088" s="58"/>
      <c r="AK1088" s="58"/>
      <c r="AL1088" s="58"/>
      <c r="AM1088" s="55"/>
      <c r="AN1088" s="55"/>
    </row>
    <row r="1089" spans="14:40">
      <c r="N1089" s="57"/>
      <c r="O1089" s="57"/>
      <c r="P1089" s="57"/>
      <c r="Q1089" s="57"/>
      <c r="R1089" s="57"/>
      <c r="S1089" s="57"/>
      <c r="T1089" s="57"/>
      <c r="U1089" s="57"/>
      <c r="V1089" s="58"/>
      <c r="W1089" s="58"/>
      <c r="X1089" s="57"/>
      <c r="Y1089" s="58"/>
      <c r="Z1089" s="58"/>
      <c r="AA1089" s="58"/>
      <c r="AB1089" s="58"/>
      <c r="AC1089" s="58"/>
      <c r="AD1089" s="58"/>
      <c r="AE1089" s="58"/>
      <c r="AF1089" s="58"/>
      <c r="AG1089" s="58"/>
      <c r="AH1089" s="58"/>
      <c r="AI1089" s="58"/>
      <c r="AJ1089" s="58"/>
      <c r="AK1089" s="58"/>
      <c r="AL1089" s="58"/>
      <c r="AM1089" s="55"/>
      <c r="AN1089" s="55"/>
    </row>
    <row r="1090" spans="14:40">
      <c r="N1090" s="57"/>
      <c r="O1090" s="57"/>
      <c r="P1090" s="57"/>
      <c r="Q1090" s="57"/>
      <c r="R1090" s="57"/>
      <c r="S1090" s="57"/>
      <c r="T1090" s="57"/>
      <c r="U1090" s="57"/>
      <c r="V1090" s="58"/>
      <c r="W1090" s="58"/>
      <c r="X1090" s="57"/>
      <c r="Y1090" s="58"/>
      <c r="Z1090" s="58"/>
      <c r="AA1090" s="58"/>
      <c r="AB1090" s="58"/>
      <c r="AC1090" s="58"/>
      <c r="AD1090" s="58"/>
      <c r="AE1090" s="58"/>
      <c r="AF1090" s="58"/>
      <c r="AG1090" s="58"/>
      <c r="AH1090" s="58"/>
      <c r="AI1090" s="58"/>
      <c r="AJ1090" s="58"/>
      <c r="AK1090" s="58"/>
      <c r="AL1090" s="58"/>
      <c r="AM1090" s="55"/>
      <c r="AN1090" s="55"/>
    </row>
    <row r="1091" spans="14:40">
      <c r="N1091" s="57"/>
      <c r="O1091" s="57"/>
      <c r="P1091" s="57"/>
      <c r="Q1091" s="57"/>
      <c r="R1091" s="57"/>
      <c r="S1091" s="57"/>
      <c r="T1091" s="57"/>
      <c r="U1091" s="57"/>
      <c r="V1091" s="58"/>
      <c r="W1091" s="58"/>
      <c r="X1091" s="57"/>
      <c r="Y1091" s="58"/>
      <c r="Z1091" s="58"/>
      <c r="AA1091" s="58"/>
      <c r="AB1091" s="58"/>
      <c r="AC1091" s="58"/>
      <c r="AD1091" s="58"/>
      <c r="AE1091" s="58"/>
      <c r="AF1091" s="58"/>
      <c r="AG1091" s="58"/>
      <c r="AH1091" s="58"/>
      <c r="AI1091" s="58"/>
      <c r="AJ1091" s="58"/>
      <c r="AK1091" s="58"/>
      <c r="AL1091" s="58"/>
      <c r="AM1091" s="55"/>
      <c r="AN1091" s="55"/>
    </row>
    <row r="1092" spans="14:40">
      <c r="N1092" s="57"/>
      <c r="O1092" s="57"/>
      <c r="P1092" s="57"/>
      <c r="Q1092" s="57"/>
      <c r="R1092" s="57"/>
      <c r="S1092" s="57"/>
      <c r="T1092" s="57"/>
      <c r="U1092" s="57"/>
      <c r="V1092" s="58"/>
      <c r="W1092" s="58"/>
      <c r="X1092" s="57"/>
      <c r="Y1092" s="58"/>
      <c r="Z1092" s="58"/>
      <c r="AA1092" s="58"/>
      <c r="AB1092" s="58"/>
      <c r="AC1092" s="58"/>
      <c r="AD1092" s="58"/>
      <c r="AE1092" s="58"/>
      <c r="AF1092" s="58"/>
      <c r="AG1092" s="58"/>
      <c r="AH1092" s="58"/>
      <c r="AI1092" s="58"/>
      <c r="AJ1092" s="58"/>
      <c r="AK1092" s="58"/>
      <c r="AL1092" s="58"/>
      <c r="AM1092" s="55"/>
      <c r="AN1092" s="55"/>
    </row>
    <row r="1093" spans="14:40">
      <c r="N1093" s="57"/>
      <c r="O1093" s="57"/>
      <c r="P1093" s="57"/>
      <c r="Q1093" s="57"/>
      <c r="R1093" s="57"/>
      <c r="S1093" s="57"/>
      <c r="T1093" s="57"/>
      <c r="U1093" s="57"/>
      <c r="V1093" s="58"/>
      <c r="W1093" s="58"/>
      <c r="X1093" s="57"/>
      <c r="Y1093" s="58"/>
      <c r="Z1093" s="58"/>
      <c r="AA1093" s="58"/>
      <c r="AB1093" s="58"/>
      <c r="AC1093" s="58"/>
      <c r="AD1093" s="58"/>
      <c r="AE1093" s="58"/>
      <c r="AF1093" s="58"/>
      <c r="AG1093" s="58"/>
      <c r="AH1093" s="58"/>
      <c r="AI1093" s="58"/>
      <c r="AJ1093" s="58"/>
      <c r="AK1093" s="58"/>
      <c r="AL1093" s="58"/>
      <c r="AM1093" s="55"/>
      <c r="AN1093" s="55"/>
    </row>
    <row r="1094" spans="14:40">
      <c r="N1094" s="57"/>
      <c r="O1094" s="57"/>
      <c r="P1094" s="57"/>
      <c r="Q1094" s="57"/>
      <c r="R1094" s="57"/>
      <c r="S1094" s="57"/>
      <c r="T1094" s="57"/>
      <c r="U1094" s="57"/>
      <c r="V1094" s="58"/>
      <c r="W1094" s="58"/>
      <c r="X1094" s="57"/>
      <c r="Y1094" s="58"/>
      <c r="Z1094" s="58"/>
      <c r="AA1094" s="58"/>
      <c r="AB1094" s="58"/>
      <c r="AC1094" s="58"/>
      <c r="AD1094" s="58"/>
      <c r="AE1094" s="58"/>
      <c r="AF1094" s="58"/>
      <c r="AG1094" s="58"/>
      <c r="AH1094" s="58"/>
      <c r="AI1094" s="58"/>
      <c r="AJ1094" s="58"/>
      <c r="AK1094" s="58"/>
      <c r="AL1094" s="58"/>
      <c r="AM1094" s="55"/>
      <c r="AN1094" s="55"/>
    </row>
    <row r="1095" spans="14:40">
      <c r="N1095" s="57"/>
      <c r="O1095" s="57"/>
      <c r="P1095" s="57"/>
      <c r="Q1095" s="57"/>
      <c r="R1095" s="57"/>
      <c r="S1095" s="57"/>
      <c r="T1095" s="57"/>
      <c r="U1095" s="57"/>
      <c r="V1095" s="58"/>
      <c r="W1095" s="58"/>
      <c r="X1095" s="57"/>
      <c r="Y1095" s="58"/>
      <c r="Z1095" s="58"/>
      <c r="AA1095" s="58"/>
      <c r="AB1095" s="58"/>
      <c r="AC1095" s="58"/>
      <c r="AD1095" s="58"/>
      <c r="AE1095" s="58"/>
      <c r="AF1095" s="58"/>
      <c r="AG1095" s="58"/>
      <c r="AH1095" s="58"/>
      <c r="AI1095" s="58"/>
      <c r="AJ1095" s="58"/>
      <c r="AK1095" s="58"/>
      <c r="AL1095" s="58"/>
      <c r="AM1095" s="55"/>
      <c r="AN1095" s="55"/>
    </row>
    <row r="1096" spans="14:40">
      <c r="N1096" s="57"/>
      <c r="O1096" s="57"/>
      <c r="P1096" s="57"/>
      <c r="Q1096" s="57"/>
      <c r="R1096" s="57"/>
      <c r="S1096" s="57"/>
      <c r="T1096" s="57"/>
      <c r="U1096" s="57"/>
      <c r="V1096" s="58"/>
      <c r="W1096" s="58"/>
      <c r="X1096" s="57"/>
      <c r="Y1096" s="58"/>
      <c r="Z1096" s="58"/>
      <c r="AA1096" s="58"/>
      <c r="AB1096" s="58"/>
      <c r="AC1096" s="58"/>
      <c r="AD1096" s="58"/>
      <c r="AE1096" s="58"/>
      <c r="AF1096" s="58"/>
      <c r="AG1096" s="58"/>
      <c r="AH1096" s="58"/>
      <c r="AI1096" s="58"/>
      <c r="AJ1096" s="58"/>
      <c r="AK1096" s="58"/>
      <c r="AL1096" s="58"/>
      <c r="AM1096" s="55"/>
      <c r="AN1096" s="55"/>
    </row>
    <row r="1097" spans="14:40">
      <c r="N1097" s="57"/>
      <c r="O1097" s="57"/>
      <c r="P1097" s="57"/>
      <c r="Q1097" s="57"/>
      <c r="R1097" s="57"/>
      <c r="S1097" s="57"/>
      <c r="T1097" s="57"/>
      <c r="U1097" s="57"/>
      <c r="V1097" s="58"/>
      <c r="W1097" s="58"/>
      <c r="X1097" s="57"/>
      <c r="Y1097" s="58"/>
      <c r="Z1097" s="58"/>
      <c r="AA1097" s="58"/>
      <c r="AB1097" s="58"/>
      <c r="AC1097" s="58"/>
      <c r="AD1097" s="58"/>
      <c r="AE1097" s="58"/>
      <c r="AF1097" s="58"/>
      <c r="AG1097" s="58"/>
      <c r="AH1097" s="58"/>
      <c r="AI1097" s="58"/>
      <c r="AJ1097" s="58"/>
      <c r="AK1097" s="58"/>
      <c r="AL1097" s="58"/>
      <c r="AM1097" s="55"/>
      <c r="AN1097" s="55"/>
    </row>
    <row r="1098" spans="14:40">
      <c r="N1098" s="57"/>
      <c r="O1098" s="57"/>
      <c r="P1098" s="57"/>
      <c r="Q1098" s="57"/>
      <c r="R1098" s="57"/>
      <c r="S1098" s="57"/>
      <c r="T1098" s="57"/>
      <c r="U1098" s="57"/>
      <c r="V1098" s="58"/>
      <c r="W1098" s="58"/>
      <c r="X1098" s="57"/>
      <c r="Y1098" s="58"/>
      <c r="Z1098" s="58"/>
      <c r="AA1098" s="58"/>
      <c r="AB1098" s="58"/>
      <c r="AC1098" s="58"/>
      <c r="AD1098" s="58"/>
      <c r="AE1098" s="58"/>
      <c r="AF1098" s="58"/>
      <c r="AG1098" s="58"/>
      <c r="AH1098" s="58"/>
      <c r="AI1098" s="58"/>
      <c r="AJ1098" s="58"/>
      <c r="AK1098" s="58"/>
      <c r="AL1098" s="58"/>
      <c r="AM1098" s="55"/>
      <c r="AN1098" s="55"/>
    </row>
    <row r="1099" spans="14:40">
      <c r="N1099" s="57"/>
      <c r="O1099" s="57"/>
      <c r="P1099" s="57"/>
      <c r="Q1099" s="57"/>
      <c r="R1099" s="57"/>
      <c r="S1099" s="57"/>
      <c r="T1099" s="57"/>
      <c r="U1099" s="57"/>
      <c r="V1099" s="58"/>
      <c r="W1099" s="58"/>
      <c r="X1099" s="57"/>
      <c r="Y1099" s="58"/>
      <c r="Z1099" s="58"/>
      <c r="AA1099" s="58"/>
      <c r="AB1099" s="58"/>
      <c r="AC1099" s="58"/>
      <c r="AD1099" s="58"/>
      <c r="AE1099" s="58"/>
      <c r="AF1099" s="58"/>
      <c r="AG1099" s="58"/>
      <c r="AH1099" s="58"/>
      <c r="AI1099" s="58"/>
      <c r="AJ1099" s="58"/>
      <c r="AK1099" s="58"/>
      <c r="AL1099" s="58"/>
      <c r="AM1099" s="55"/>
      <c r="AN1099" s="55"/>
    </row>
    <row r="1100" spans="14:40">
      <c r="N1100" s="57"/>
      <c r="O1100" s="57"/>
      <c r="P1100" s="57"/>
      <c r="Q1100" s="57"/>
      <c r="R1100" s="57"/>
      <c r="S1100" s="57"/>
      <c r="T1100" s="57"/>
      <c r="U1100" s="57"/>
      <c r="V1100" s="58"/>
      <c r="W1100" s="58"/>
      <c r="X1100" s="57"/>
      <c r="Y1100" s="58"/>
      <c r="Z1100" s="58"/>
      <c r="AA1100" s="58"/>
      <c r="AB1100" s="58"/>
      <c r="AC1100" s="58"/>
      <c r="AD1100" s="58"/>
      <c r="AE1100" s="58"/>
      <c r="AF1100" s="58"/>
      <c r="AG1100" s="58"/>
      <c r="AH1100" s="58"/>
      <c r="AI1100" s="58"/>
      <c r="AJ1100" s="58"/>
      <c r="AK1100" s="58"/>
      <c r="AL1100" s="58"/>
      <c r="AM1100" s="55"/>
      <c r="AN1100" s="55"/>
    </row>
    <row r="1101" spans="14:40">
      <c r="N1101" s="57"/>
      <c r="O1101" s="57"/>
      <c r="P1101" s="57"/>
      <c r="Q1101" s="57"/>
      <c r="R1101" s="57"/>
      <c r="S1101" s="57"/>
      <c r="T1101" s="57"/>
      <c r="U1101" s="57"/>
      <c r="V1101" s="58"/>
      <c r="W1101" s="58"/>
      <c r="X1101" s="57"/>
      <c r="Y1101" s="58"/>
      <c r="Z1101" s="58"/>
      <c r="AA1101" s="58"/>
      <c r="AB1101" s="58"/>
      <c r="AC1101" s="58"/>
      <c r="AD1101" s="58"/>
      <c r="AE1101" s="58"/>
      <c r="AF1101" s="58"/>
      <c r="AG1101" s="58"/>
      <c r="AH1101" s="58"/>
      <c r="AI1101" s="58"/>
      <c r="AJ1101" s="58"/>
      <c r="AK1101" s="58"/>
      <c r="AL1101" s="58"/>
      <c r="AM1101" s="55"/>
      <c r="AN1101" s="55"/>
    </row>
    <row r="1102" spans="14:40">
      <c r="N1102" s="57"/>
      <c r="O1102" s="57"/>
      <c r="P1102" s="57"/>
      <c r="Q1102" s="57"/>
      <c r="R1102" s="57"/>
      <c r="S1102" s="57"/>
      <c r="T1102" s="57"/>
      <c r="U1102" s="57"/>
      <c r="V1102" s="58"/>
      <c r="W1102" s="58"/>
      <c r="X1102" s="57"/>
      <c r="Y1102" s="58"/>
      <c r="Z1102" s="58"/>
      <c r="AA1102" s="58"/>
      <c r="AB1102" s="58"/>
      <c r="AC1102" s="58"/>
      <c r="AD1102" s="58"/>
      <c r="AE1102" s="58"/>
      <c r="AF1102" s="58"/>
      <c r="AG1102" s="58"/>
      <c r="AH1102" s="58"/>
      <c r="AI1102" s="58"/>
      <c r="AJ1102" s="58"/>
      <c r="AK1102" s="58"/>
      <c r="AL1102" s="58"/>
      <c r="AM1102" s="55"/>
      <c r="AN1102" s="55"/>
    </row>
    <row r="1103" spans="14:40">
      <c r="N1103" s="57"/>
      <c r="O1103" s="57"/>
      <c r="P1103" s="57"/>
      <c r="Q1103" s="57"/>
      <c r="R1103" s="57"/>
      <c r="S1103" s="57"/>
      <c r="T1103" s="57"/>
      <c r="U1103" s="57"/>
      <c r="V1103" s="58"/>
      <c r="W1103" s="58"/>
      <c r="X1103" s="57"/>
      <c r="Y1103" s="58"/>
      <c r="Z1103" s="58"/>
      <c r="AA1103" s="58"/>
      <c r="AB1103" s="58"/>
      <c r="AC1103" s="58"/>
      <c r="AD1103" s="58"/>
      <c r="AE1103" s="58"/>
      <c r="AF1103" s="58"/>
      <c r="AG1103" s="58"/>
      <c r="AH1103" s="58"/>
      <c r="AI1103" s="58"/>
      <c r="AJ1103" s="58"/>
      <c r="AK1103" s="58"/>
      <c r="AL1103" s="58"/>
      <c r="AM1103" s="55"/>
      <c r="AN1103" s="55"/>
    </row>
    <row r="1104" spans="14:40">
      <c r="N1104" s="57"/>
      <c r="O1104" s="57"/>
      <c r="P1104" s="57"/>
      <c r="Q1104" s="57"/>
      <c r="R1104" s="57"/>
      <c r="S1104" s="57"/>
      <c r="T1104" s="57"/>
      <c r="U1104" s="57"/>
      <c r="V1104" s="58"/>
      <c r="W1104" s="58"/>
      <c r="X1104" s="57"/>
      <c r="Y1104" s="58"/>
      <c r="Z1104" s="58"/>
      <c r="AA1104" s="58"/>
      <c r="AB1104" s="58"/>
      <c r="AC1104" s="58"/>
      <c r="AD1104" s="58"/>
      <c r="AE1104" s="58"/>
      <c r="AF1104" s="58"/>
      <c r="AG1104" s="58"/>
      <c r="AH1104" s="58"/>
      <c r="AI1104" s="58"/>
      <c r="AJ1104" s="58"/>
      <c r="AK1104" s="58"/>
      <c r="AL1104" s="58"/>
      <c r="AM1104" s="55"/>
      <c r="AN1104" s="55"/>
    </row>
    <row r="1105" spans="14:40">
      <c r="N1105" s="57"/>
      <c r="O1105" s="57"/>
      <c r="P1105" s="57"/>
      <c r="Q1105" s="57"/>
      <c r="R1105" s="57"/>
      <c r="S1105" s="57"/>
      <c r="T1105" s="57"/>
      <c r="U1105" s="57"/>
      <c r="V1105" s="58"/>
      <c r="W1105" s="58"/>
      <c r="X1105" s="57"/>
      <c r="Y1105" s="58"/>
      <c r="Z1105" s="58"/>
      <c r="AA1105" s="58"/>
      <c r="AB1105" s="58"/>
      <c r="AC1105" s="58"/>
      <c r="AD1105" s="58"/>
      <c r="AE1105" s="58"/>
      <c r="AF1105" s="58"/>
      <c r="AG1105" s="58"/>
      <c r="AH1105" s="58"/>
      <c r="AI1105" s="58"/>
      <c r="AJ1105" s="58"/>
      <c r="AK1105" s="58"/>
      <c r="AL1105" s="58"/>
      <c r="AM1105" s="55"/>
      <c r="AN1105" s="55"/>
    </row>
    <row r="1106" spans="14:40">
      <c r="N1106" s="57"/>
      <c r="O1106" s="57"/>
      <c r="P1106" s="57"/>
      <c r="Q1106" s="57"/>
      <c r="R1106" s="57"/>
      <c r="S1106" s="57"/>
      <c r="T1106" s="57"/>
      <c r="U1106" s="57"/>
      <c r="V1106" s="58"/>
      <c r="W1106" s="58"/>
      <c r="X1106" s="57"/>
      <c r="Y1106" s="58"/>
      <c r="Z1106" s="58"/>
      <c r="AA1106" s="58"/>
      <c r="AB1106" s="58"/>
      <c r="AC1106" s="58"/>
      <c r="AD1106" s="58"/>
      <c r="AE1106" s="58"/>
      <c r="AF1106" s="58"/>
      <c r="AG1106" s="58"/>
      <c r="AH1106" s="58"/>
      <c r="AI1106" s="58"/>
      <c r="AJ1106" s="58"/>
      <c r="AK1106" s="58"/>
      <c r="AL1106" s="58"/>
      <c r="AM1106" s="55"/>
      <c r="AN1106" s="55"/>
    </row>
    <row r="1107" spans="14:40">
      <c r="N1107" s="57"/>
      <c r="O1107" s="57"/>
      <c r="P1107" s="57"/>
      <c r="Q1107" s="57"/>
      <c r="R1107" s="57"/>
      <c r="S1107" s="57"/>
      <c r="T1107" s="57"/>
      <c r="U1107" s="57"/>
      <c r="V1107" s="58"/>
      <c r="W1107" s="58"/>
      <c r="X1107" s="57"/>
      <c r="Y1107" s="58"/>
      <c r="Z1107" s="58"/>
      <c r="AA1107" s="58"/>
      <c r="AB1107" s="58"/>
      <c r="AC1107" s="58"/>
      <c r="AD1107" s="58"/>
      <c r="AE1107" s="58"/>
      <c r="AF1107" s="58"/>
      <c r="AG1107" s="58"/>
      <c r="AH1107" s="58"/>
      <c r="AI1107" s="58"/>
      <c r="AJ1107" s="58"/>
      <c r="AK1107" s="58"/>
      <c r="AL1107" s="58"/>
      <c r="AM1107" s="55"/>
      <c r="AN1107" s="55"/>
    </row>
    <row r="1108" spans="14:40">
      <c r="N1108" s="57"/>
      <c r="O1108" s="57"/>
      <c r="P1108" s="57"/>
      <c r="Q1108" s="57"/>
      <c r="R1108" s="57"/>
      <c r="S1108" s="57"/>
      <c r="T1108" s="57"/>
      <c r="U1108" s="57"/>
      <c r="V1108" s="58"/>
      <c r="W1108" s="58"/>
      <c r="X1108" s="57"/>
      <c r="Y1108" s="58"/>
      <c r="Z1108" s="58"/>
      <c r="AA1108" s="58"/>
      <c r="AB1108" s="58"/>
      <c r="AC1108" s="58"/>
      <c r="AD1108" s="58"/>
      <c r="AE1108" s="58"/>
      <c r="AF1108" s="58"/>
      <c r="AG1108" s="58"/>
      <c r="AH1108" s="58"/>
      <c r="AI1108" s="58"/>
      <c r="AJ1108" s="58"/>
      <c r="AK1108" s="58"/>
      <c r="AL1108" s="58"/>
      <c r="AM1108" s="55"/>
      <c r="AN1108" s="55"/>
    </row>
    <row r="1109" spans="14:40">
      <c r="N1109" s="57"/>
      <c r="O1109" s="57"/>
      <c r="P1109" s="57"/>
      <c r="Q1109" s="57"/>
      <c r="R1109" s="57"/>
      <c r="S1109" s="57"/>
      <c r="T1109" s="57"/>
      <c r="U1109" s="57"/>
      <c r="V1109" s="58"/>
      <c r="W1109" s="58"/>
      <c r="X1109" s="57"/>
      <c r="Y1109" s="58"/>
      <c r="Z1109" s="58"/>
      <c r="AA1109" s="58"/>
      <c r="AB1109" s="58"/>
      <c r="AC1109" s="58"/>
      <c r="AD1109" s="58"/>
      <c r="AE1109" s="58"/>
      <c r="AF1109" s="58"/>
      <c r="AG1109" s="58"/>
      <c r="AH1109" s="58"/>
      <c r="AI1109" s="58"/>
      <c r="AJ1109" s="58"/>
      <c r="AK1109" s="58"/>
      <c r="AL1109" s="58"/>
      <c r="AM1109" s="55"/>
      <c r="AN1109" s="55"/>
    </row>
    <row r="1110" spans="14:40">
      <c r="N1110" s="57"/>
      <c r="O1110" s="57"/>
      <c r="P1110" s="57"/>
      <c r="Q1110" s="57"/>
      <c r="R1110" s="57"/>
      <c r="S1110" s="57"/>
      <c r="T1110" s="57"/>
      <c r="U1110" s="57"/>
      <c r="V1110" s="58"/>
      <c r="W1110" s="58"/>
      <c r="X1110" s="57"/>
      <c r="Y1110" s="58"/>
      <c r="Z1110" s="58"/>
      <c r="AA1110" s="58"/>
      <c r="AB1110" s="58"/>
      <c r="AC1110" s="58"/>
      <c r="AD1110" s="58"/>
      <c r="AE1110" s="58"/>
      <c r="AF1110" s="58"/>
      <c r="AG1110" s="58"/>
      <c r="AH1110" s="58"/>
      <c r="AI1110" s="58"/>
      <c r="AJ1110" s="58"/>
      <c r="AK1110" s="58"/>
      <c r="AL1110" s="58"/>
      <c r="AM1110" s="55"/>
      <c r="AN1110" s="55"/>
    </row>
    <row r="1111" spans="14:40">
      <c r="N1111" s="57"/>
      <c r="O1111" s="57"/>
      <c r="P1111" s="57"/>
      <c r="Q1111" s="57"/>
      <c r="R1111" s="57"/>
      <c r="S1111" s="57"/>
      <c r="T1111" s="57"/>
      <c r="U1111" s="57"/>
      <c r="V1111" s="58"/>
      <c r="W1111" s="58"/>
      <c r="X1111" s="57"/>
      <c r="Y1111" s="58"/>
      <c r="Z1111" s="58"/>
      <c r="AA1111" s="58"/>
      <c r="AB1111" s="58"/>
      <c r="AC1111" s="58"/>
      <c r="AD1111" s="58"/>
      <c r="AE1111" s="58"/>
      <c r="AF1111" s="58"/>
      <c r="AG1111" s="58"/>
      <c r="AH1111" s="58"/>
      <c r="AI1111" s="58"/>
      <c r="AJ1111" s="58"/>
      <c r="AK1111" s="58"/>
      <c r="AL1111" s="58"/>
      <c r="AM1111" s="55"/>
      <c r="AN1111" s="55"/>
    </row>
    <row r="1112" spans="14:40">
      <c r="N1112" s="57"/>
      <c r="O1112" s="57"/>
      <c r="P1112" s="57"/>
      <c r="Q1112" s="57"/>
      <c r="R1112" s="57"/>
      <c r="S1112" s="57"/>
      <c r="T1112" s="57"/>
      <c r="U1112" s="57"/>
      <c r="V1112" s="58"/>
      <c r="W1112" s="58"/>
      <c r="X1112" s="57"/>
      <c r="Y1112" s="58"/>
      <c r="Z1112" s="58"/>
      <c r="AA1112" s="58"/>
      <c r="AB1112" s="58"/>
      <c r="AC1112" s="58"/>
      <c r="AD1112" s="58"/>
      <c r="AE1112" s="58"/>
      <c r="AF1112" s="58"/>
      <c r="AG1112" s="58"/>
      <c r="AH1112" s="58"/>
      <c r="AI1112" s="58"/>
      <c r="AJ1112" s="58"/>
      <c r="AK1112" s="58"/>
      <c r="AL1112" s="58"/>
      <c r="AM1112" s="55"/>
      <c r="AN1112" s="55"/>
    </row>
    <row r="1113" spans="14:40">
      <c r="N1113" s="57"/>
      <c r="O1113" s="57"/>
      <c r="P1113" s="57"/>
      <c r="Q1113" s="57"/>
      <c r="R1113" s="57"/>
      <c r="S1113" s="57"/>
      <c r="T1113" s="57"/>
      <c r="U1113" s="57"/>
      <c r="V1113" s="58"/>
      <c r="W1113" s="58"/>
      <c r="X1113" s="57"/>
      <c r="Y1113" s="58"/>
      <c r="Z1113" s="58"/>
      <c r="AA1113" s="58"/>
      <c r="AB1113" s="58"/>
      <c r="AC1113" s="58"/>
      <c r="AD1113" s="58"/>
      <c r="AE1113" s="58"/>
      <c r="AF1113" s="58"/>
      <c r="AG1113" s="58"/>
      <c r="AH1113" s="58"/>
      <c r="AI1113" s="58"/>
      <c r="AJ1113" s="58"/>
      <c r="AK1113" s="58"/>
      <c r="AL1113" s="58"/>
      <c r="AM1113" s="55"/>
      <c r="AN1113" s="55"/>
    </row>
    <row r="1114" spans="14:40">
      <c r="N1114" s="57"/>
      <c r="O1114" s="57"/>
      <c r="P1114" s="57"/>
      <c r="Q1114" s="57"/>
      <c r="R1114" s="57"/>
      <c r="S1114" s="57"/>
      <c r="T1114" s="57"/>
      <c r="U1114" s="57"/>
      <c r="V1114" s="58"/>
      <c r="W1114" s="58"/>
      <c r="X1114" s="57"/>
      <c r="Y1114" s="58"/>
      <c r="Z1114" s="58"/>
      <c r="AA1114" s="58"/>
      <c r="AB1114" s="58"/>
      <c r="AC1114" s="58"/>
      <c r="AD1114" s="58"/>
      <c r="AE1114" s="58"/>
      <c r="AF1114" s="58"/>
      <c r="AG1114" s="58"/>
      <c r="AH1114" s="58"/>
      <c r="AI1114" s="58"/>
      <c r="AJ1114" s="58"/>
      <c r="AK1114" s="58"/>
      <c r="AL1114" s="58"/>
      <c r="AM1114" s="55"/>
      <c r="AN1114" s="55"/>
    </row>
    <row r="1115" spans="14:40">
      <c r="N1115" s="57"/>
      <c r="O1115" s="57"/>
      <c r="P1115" s="57"/>
      <c r="Q1115" s="57"/>
      <c r="R1115" s="57"/>
      <c r="S1115" s="57"/>
      <c r="T1115" s="57"/>
      <c r="U1115" s="57"/>
      <c r="V1115" s="58"/>
      <c r="W1115" s="58"/>
      <c r="X1115" s="57"/>
      <c r="Y1115" s="58"/>
      <c r="Z1115" s="58"/>
      <c r="AA1115" s="58"/>
      <c r="AB1115" s="58"/>
      <c r="AC1115" s="58"/>
      <c r="AD1115" s="58"/>
      <c r="AE1115" s="58"/>
      <c r="AF1115" s="58"/>
      <c r="AG1115" s="58"/>
      <c r="AH1115" s="58"/>
      <c r="AI1115" s="58"/>
      <c r="AJ1115" s="58"/>
      <c r="AK1115" s="58"/>
      <c r="AL1115" s="58"/>
      <c r="AM1115" s="55"/>
      <c r="AN1115" s="55"/>
    </row>
    <row r="1116" spans="14:40">
      <c r="N1116" s="57"/>
      <c r="O1116" s="57"/>
      <c r="P1116" s="57"/>
      <c r="Q1116" s="57"/>
      <c r="R1116" s="57"/>
      <c r="S1116" s="57"/>
      <c r="T1116" s="57"/>
      <c r="U1116" s="57"/>
      <c r="V1116" s="58"/>
      <c r="W1116" s="58"/>
      <c r="X1116" s="57"/>
      <c r="Y1116" s="58"/>
      <c r="Z1116" s="58"/>
      <c r="AA1116" s="58"/>
      <c r="AB1116" s="58"/>
      <c r="AC1116" s="58"/>
      <c r="AD1116" s="58"/>
      <c r="AE1116" s="58"/>
      <c r="AF1116" s="58"/>
      <c r="AG1116" s="58"/>
      <c r="AH1116" s="58"/>
      <c r="AI1116" s="58"/>
      <c r="AJ1116" s="58"/>
      <c r="AK1116" s="58"/>
      <c r="AL1116" s="58"/>
      <c r="AM1116" s="55"/>
      <c r="AN1116" s="55"/>
    </row>
    <row r="1117" spans="14:40">
      <c r="N1117" s="57"/>
      <c r="O1117" s="57"/>
      <c r="P1117" s="57"/>
      <c r="Q1117" s="57"/>
      <c r="R1117" s="57"/>
      <c r="S1117" s="57"/>
      <c r="T1117" s="57"/>
      <c r="U1117" s="57"/>
      <c r="V1117" s="58"/>
      <c r="W1117" s="58"/>
      <c r="X1117" s="57"/>
      <c r="Y1117" s="58"/>
      <c r="Z1117" s="58"/>
      <c r="AA1117" s="58"/>
      <c r="AB1117" s="58"/>
      <c r="AC1117" s="58"/>
      <c r="AD1117" s="58"/>
      <c r="AE1117" s="58"/>
      <c r="AF1117" s="58"/>
      <c r="AG1117" s="58"/>
      <c r="AH1117" s="58"/>
      <c r="AI1117" s="58"/>
      <c r="AJ1117" s="58"/>
      <c r="AK1117" s="58"/>
      <c r="AL1117" s="58"/>
      <c r="AM1117" s="55"/>
      <c r="AN1117" s="55"/>
    </row>
    <row r="1118" spans="14:40">
      <c r="N1118" s="57"/>
      <c r="O1118" s="57"/>
      <c r="P1118" s="57"/>
      <c r="Q1118" s="57"/>
      <c r="R1118" s="57"/>
      <c r="S1118" s="57"/>
      <c r="T1118" s="57"/>
      <c r="U1118" s="57"/>
      <c r="V1118" s="58"/>
      <c r="W1118" s="58"/>
      <c r="X1118" s="57"/>
      <c r="Y1118" s="58"/>
      <c r="Z1118" s="58"/>
      <c r="AA1118" s="58"/>
      <c r="AB1118" s="58"/>
      <c r="AC1118" s="58"/>
      <c r="AD1118" s="58"/>
      <c r="AE1118" s="58"/>
      <c r="AF1118" s="58"/>
      <c r="AG1118" s="58"/>
      <c r="AH1118" s="58"/>
      <c r="AI1118" s="58"/>
      <c r="AJ1118" s="58"/>
      <c r="AK1118" s="58"/>
      <c r="AL1118" s="58"/>
      <c r="AM1118" s="55"/>
      <c r="AN1118" s="55"/>
    </row>
    <row r="1119" spans="14:40">
      <c r="N1119" s="57"/>
      <c r="O1119" s="57"/>
      <c r="P1119" s="57"/>
      <c r="Q1119" s="57"/>
      <c r="R1119" s="57"/>
      <c r="S1119" s="57"/>
      <c r="T1119" s="57"/>
      <c r="U1119" s="57"/>
      <c r="V1119" s="58"/>
      <c r="W1119" s="58"/>
      <c r="X1119" s="57"/>
      <c r="Y1119" s="58"/>
      <c r="Z1119" s="58"/>
      <c r="AA1119" s="58"/>
      <c r="AB1119" s="58"/>
      <c r="AC1119" s="58"/>
      <c r="AD1119" s="58"/>
      <c r="AE1119" s="58"/>
      <c r="AF1119" s="58"/>
      <c r="AG1119" s="58"/>
      <c r="AH1119" s="58"/>
      <c r="AI1119" s="58"/>
      <c r="AJ1119" s="58"/>
      <c r="AK1119" s="58"/>
      <c r="AL1119" s="58"/>
      <c r="AM1119" s="55"/>
      <c r="AN1119" s="55"/>
    </row>
    <row r="1120" spans="14:40">
      <c r="N1120" s="57"/>
      <c r="O1120" s="57"/>
      <c r="P1120" s="57"/>
      <c r="Q1120" s="57"/>
      <c r="R1120" s="57"/>
      <c r="S1120" s="57"/>
      <c r="T1120" s="57"/>
      <c r="U1120" s="57"/>
      <c r="V1120" s="58"/>
      <c r="W1120" s="58"/>
      <c r="X1120" s="57"/>
      <c r="Y1120" s="58"/>
      <c r="Z1120" s="58"/>
      <c r="AA1120" s="58"/>
      <c r="AB1120" s="58"/>
      <c r="AC1120" s="58"/>
      <c r="AD1120" s="58"/>
      <c r="AE1120" s="58"/>
      <c r="AF1120" s="58"/>
      <c r="AG1120" s="58"/>
      <c r="AH1120" s="58"/>
      <c r="AI1120" s="58"/>
      <c r="AJ1120" s="58"/>
      <c r="AK1120" s="58"/>
      <c r="AL1120" s="58"/>
      <c r="AM1120" s="55"/>
      <c r="AN1120" s="55"/>
    </row>
    <row r="1121" spans="14:40">
      <c r="N1121" s="57"/>
      <c r="O1121" s="57"/>
      <c r="P1121" s="57"/>
      <c r="Q1121" s="57"/>
      <c r="R1121" s="57"/>
      <c r="S1121" s="57"/>
      <c r="T1121" s="57"/>
      <c r="U1121" s="57"/>
      <c r="V1121" s="58"/>
      <c r="W1121" s="58"/>
      <c r="X1121" s="57"/>
      <c r="Y1121" s="58"/>
      <c r="Z1121" s="58"/>
      <c r="AA1121" s="58"/>
      <c r="AB1121" s="58"/>
      <c r="AC1121" s="58"/>
      <c r="AD1121" s="58"/>
      <c r="AE1121" s="58"/>
      <c r="AF1121" s="58"/>
      <c r="AG1121" s="58"/>
      <c r="AH1121" s="58"/>
      <c r="AI1121" s="58"/>
      <c r="AJ1121" s="58"/>
      <c r="AK1121" s="58"/>
      <c r="AL1121" s="58"/>
      <c r="AM1121" s="55"/>
      <c r="AN1121" s="55"/>
    </row>
    <row r="1122" spans="14:40">
      <c r="N1122" s="57"/>
      <c r="O1122" s="57"/>
      <c r="P1122" s="57"/>
      <c r="Q1122" s="57"/>
      <c r="R1122" s="57"/>
      <c r="S1122" s="57"/>
      <c r="T1122" s="57"/>
      <c r="U1122" s="57"/>
      <c r="V1122" s="58"/>
      <c r="W1122" s="58"/>
      <c r="X1122" s="57"/>
      <c r="Y1122" s="58"/>
      <c r="Z1122" s="58"/>
      <c r="AA1122" s="58"/>
      <c r="AB1122" s="58"/>
      <c r="AC1122" s="58"/>
      <c r="AD1122" s="58"/>
      <c r="AE1122" s="58"/>
      <c r="AF1122" s="58"/>
      <c r="AG1122" s="58"/>
      <c r="AH1122" s="58"/>
      <c r="AI1122" s="58"/>
      <c r="AJ1122" s="58"/>
      <c r="AK1122" s="58"/>
      <c r="AL1122" s="58"/>
      <c r="AM1122" s="55"/>
      <c r="AN1122" s="55"/>
    </row>
    <row r="1123" spans="14:40">
      <c r="N1123" s="57"/>
      <c r="O1123" s="57"/>
      <c r="P1123" s="57"/>
      <c r="Q1123" s="57"/>
      <c r="R1123" s="57"/>
      <c r="S1123" s="57"/>
      <c r="T1123" s="57"/>
      <c r="U1123" s="57"/>
      <c r="V1123" s="58"/>
      <c r="W1123" s="58"/>
      <c r="X1123" s="57"/>
      <c r="Y1123" s="58"/>
      <c r="Z1123" s="58"/>
      <c r="AA1123" s="58"/>
      <c r="AB1123" s="58"/>
      <c r="AC1123" s="58"/>
      <c r="AD1123" s="58"/>
      <c r="AE1123" s="58"/>
      <c r="AF1123" s="58"/>
      <c r="AG1123" s="58"/>
      <c r="AH1123" s="58"/>
      <c r="AI1123" s="58"/>
      <c r="AJ1123" s="58"/>
      <c r="AK1123" s="58"/>
      <c r="AL1123" s="58"/>
      <c r="AM1123" s="55"/>
      <c r="AN1123" s="55"/>
    </row>
    <row r="1124" spans="14:40">
      <c r="N1124" s="57"/>
      <c r="O1124" s="57"/>
      <c r="P1124" s="57"/>
      <c r="Q1124" s="57"/>
      <c r="R1124" s="57"/>
      <c r="S1124" s="57"/>
      <c r="T1124" s="57"/>
      <c r="U1124" s="57"/>
      <c r="V1124" s="58"/>
      <c r="W1124" s="58"/>
      <c r="X1124" s="57"/>
      <c r="Y1124" s="58"/>
      <c r="Z1124" s="58"/>
      <c r="AA1124" s="58"/>
      <c r="AB1124" s="58"/>
      <c r="AC1124" s="58"/>
      <c r="AD1124" s="58"/>
      <c r="AE1124" s="58"/>
      <c r="AF1124" s="58"/>
      <c r="AG1124" s="58"/>
      <c r="AH1124" s="58"/>
      <c r="AI1124" s="58"/>
      <c r="AJ1124" s="58"/>
      <c r="AK1124" s="58"/>
      <c r="AL1124" s="58"/>
      <c r="AM1124" s="55"/>
      <c r="AN1124" s="55"/>
    </row>
    <row r="1125" spans="14:40">
      <c r="N1125" s="57"/>
      <c r="O1125" s="57"/>
      <c r="P1125" s="57"/>
      <c r="Q1125" s="57"/>
      <c r="R1125" s="57"/>
      <c r="S1125" s="57"/>
      <c r="T1125" s="57"/>
      <c r="U1125" s="57"/>
      <c r="V1125" s="58"/>
      <c r="W1125" s="58"/>
      <c r="X1125" s="57"/>
      <c r="Y1125" s="58"/>
      <c r="Z1125" s="58"/>
      <c r="AA1125" s="58"/>
      <c r="AB1125" s="58"/>
      <c r="AC1125" s="58"/>
      <c r="AD1125" s="58"/>
      <c r="AE1125" s="58"/>
      <c r="AF1125" s="58"/>
      <c r="AG1125" s="58"/>
      <c r="AH1125" s="58"/>
      <c r="AI1125" s="58"/>
      <c r="AJ1125" s="58"/>
      <c r="AK1125" s="58"/>
      <c r="AL1125" s="58"/>
      <c r="AM1125" s="55"/>
      <c r="AN1125" s="55"/>
    </row>
    <row r="1126" spans="14:40">
      <c r="N1126" s="57"/>
      <c r="O1126" s="57"/>
      <c r="P1126" s="57"/>
      <c r="Q1126" s="57"/>
      <c r="R1126" s="57"/>
      <c r="S1126" s="57"/>
      <c r="T1126" s="57"/>
      <c r="U1126" s="57"/>
      <c r="V1126" s="58"/>
      <c r="W1126" s="58"/>
      <c r="X1126" s="57"/>
      <c r="Y1126" s="58"/>
      <c r="Z1126" s="58"/>
      <c r="AA1126" s="58"/>
      <c r="AB1126" s="58"/>
      <c r="AC1126" s="58"/>
      <c r="AD1126" s="58"/>
      <c r="AE1126" s="58"/>
      <c r="AF1126" s="58"/>
      <c r="AG1126" s="58"/>
      <c r="AH1126" s="58"/>
      <c r="AI1126" s="58"/>
      <c r="AJ1126" s="58"/>
      <c r="AK1126" s="58"/>
      <c r="AL1126" s="58"/>
      <c r="AM1126" s="55"/>
      <c r="AN1126" s="55"/>
    </row>
    <row r="1127" spans="14:40">
      <c r="N1127" s="57"/>
      <c r="O1127" s="57"/>
      <c r="P1127" s="57"/>
      <c r="Q1127" s="57"/>
      <c r="R1127" s="57"/>
      <c r="S1127" s="57"/>
      <c r="T1127" s="57"/>
      <c r="U1127" s="57"/>
      <c r="V1127" s="58"/>
      <c r="W1127" s="58"/>
      <c r="X1127" s="57"/>
      <c r="Y1127" s="58"/>
      <c r="Z1127" s="58"/>
      <c r="AA1127" s="58"/>
      <c r="AB1127" s="58"/>
      <c r="AC1127" s="58"/>
      <c r="AD1127" s="58"/>
      <c r="AE1127" s="58"/>
      <c r="AF1127" s="58"/>
      <c r="AG1127" s="58"/>
      <c r="AH1127" s="58"/>
      <c r="AI1127" s="58"/>
      <c r="AJ1127" s="58"/>
      <c r="AK1127" s="58"/>
      <c r="AL1127" s="58"/>
      <c r="AM1127" s="55"/>
      <c r="AN1127" s="55"/>
    </row>
    <row r="1128" spans="14:40">
      <c r="N1128" s="57"/>
      <c r="O1128" s="57"/>
      <c r="P1128" s="57"/>
      <c r="Q1128" s="57"/>
      <c r="R1128" s="57"/>
      <c r="S1128" s="57"/>
      <c r="T1128" s="57"/>
      <c r="U1128" s="57"/>
      <c r="V1128" s="58"/>
      <c r="W1128" s="58"/>
      <c r="X1128" s="57"/>
      <c r="Y1128" s="58"/>
      <c r="Z1128" s="58"/>
      <c r="AA1128" s="58"/>
      <c r="AB1128" s="58"/>
      <c r="AC1128" s="58"/>
      <c r="AD1128" s="58"/>
      <c r="AE1128" s="58"/>
      <c r="AF1128" s="58"/>
      <c r="AG1128" s="58"/>
      <c r="AH1128" s="58"/>
      <c r="AI1128" s="58"/>
      <c r="AJ1128" s="58"/>
      <c r="AK1128" s="58"/>
      <c r="AL1128" s="58"/>
      <c r="AM1128" s="55"/>
      <c r="AN1128" s="55"/>
    </row>
    <row r="1129" spans="14:40">
      <c r="N1129" s="57"/>
      <c r="O1129" s="57"/>
      <c r="P1129" s="57"/>
      <c r="Q1129" s="57"/>
      <c r="R1129" s="57"/>
      <c r="S1129" s="57"/>
      <c r="T1129" s="57"/>
      <c r="U1129" s="57"/>
      <c r="V1129" s="58"/>
      <c r="W1129" s="58"/>
      <c r="X1129" s="57"/>
      <c r="Y1129" s="58"/>
      <c r="Z1129" s="58"/>
      <c r="AA1129" s="58"/>
      <c r="AB1129" s="58"/>
      <c r="AC1129" s="58"/>
      <c r="AD1129" s="58"/>
      <c r="AE1129" s="58"/>
      <c r="AF1129" s="58"/>
      <c r="AG1129" s="58"/>
      <c r="AH1129" s="58"/>
      <c r="AI1129" s="58"/>
      <c r="AJ1129" s="58"/>
      <c r="AK1129" s="58"/>
      <c r="AL1129" s="58"/>
      <c r="AM1129" s="55"/>
      <c r="AN1129" s="55"/>
    </row>
    <row r="1130" spans="14:40">
      <c r="N1130" s="57"/>
      <c r="O1130" s="57"/>
      <c r="P1130" s="57"/>
      <c r="Q1130" s="57"/>
      <c r="R1130" s="57"/>
      <c r="S1130" s="57"/>
      <c r="T1130" s="57"/>
      <c r="U1130" s="57"/>
      <c r="V1130" s="58"/>
      <c r="W1130" s="58"/>
      <c r="X1130" s="57"/>
      <c r="Y1130" s="58"/>
      <c r="Z1130" s="58"/>
      <c r="AA1130" s="58"/>
      <c r="AB1130" s="58"/>
      <c r="AC1130" s="58"/>
      <c r="AD1130" s="58"/>
      <c r="AE1130" s="58"/>
      <c r="AF1130" s="58"/>
      <c r="AG1130" s="58"/>
      <c r="AH1130" s="58"/>
      <c r="AI1130" s="58"/>
      <c r="AJ1130" s="58"/>
      <c r="AK1130" s="58"/>
      <c r="AL1130" s="58"/>
      <c r="AM1130" s="55"/>
      <c r="AN1130" s="55"/>
    </row>
    <row r="1131" spans="14:40">
      <c r="N1131" s="57"/>
      <c r="O1131" s="57"/>
      <c r="P1131" s="57"/>
      <c r="Q1131" s="57"/>
      <c r="R1131" s="57"/>
      <c r="S1131" s="57"/>
      <c r="T1131" s="57"/>
      <c r="U1131" s="57"/>
      <c r="V1131" s="58"/>
      <c r="W1131" s="58"/>
      <c r="X1131" s="57"/>
      <c r="Y1131" s="58"/>
      <c r="Z1131" s="58"/>
      <c r="AA1131" s="58"/>
      <c r="AB1131" s="58"/>
      <c r="AC1131" s="58"/>
      <c r="AD1131" s="58"/>
      <c r="AE1131" s="58"/>
      <c r="AF1131" s="58"/>
      <c r="AG1131" s="58"/>
      <c r="AH1131" s="58"/>
      <c r="AI1131" s="58"/>
      <c r="AJ1131" s="58"/>
      <c r="AK1131" s="58"/>
      <c r="AL1131" s="58"/>
      <c r="AM1131" s="55"/>
      <c r="AN1131" s="55"/>
    </row>
    <row r="1132" spans="14:40">
      <c r="N1132" s="57"/>
      <c r="O1132" s="57"/>
      <c r="P1132" s="57"/>
      <c r="Q1132" s="57"/>
      <c r="R1132" s="57"/>
      <c r="S1132" s="57"/>
      <c r="T1132" s="57"/>
      <c r="U1132" s="57"/>
      <c r="V1132" s="58"/>
      <c r="W1132" s="58"/>
      <c r="X1132" s="57"/>
      <c r="Y1132" s="58"/>
      <c r="Z1132" s="58"/>
      <c r="AA1132" s="58"/>
      <c r="AB1132" s="58"/>
      <c r="AC1132" s="58"/>
      <c r="AD1132" s="58"/>
      <c r="AE1132" s="58"/>
      <c r="AF1132" s="58"/>
      <c r="AG1132" s="58"/>
      <c r="AH1132" s="58"/>
      <c r="AI1132" s="58"/>
      <c r="AJ1132" s="58"/>
      <c r="AK1132" s="58"/>
      <c r="AL1132" s="58"/>
      <c r="AM1132" s="55"/>
      <c r="AN1132" s="55"/>
    </row>
    <row r="1133" spans="14:40">
      <c r="N1133" s="57"/>
      <c r="O1133" s="57"/>
      <c r="P1133" s="57"/>
      <c r="Q1133" s="57"/>
      <c r="R1133" s="57"/>
      <c r="S1133" s="57"/>
      <c r="T1133" s="57"/>
      <c r="U1133" s="57"/>
      <c r="V1133" s="58"/>
      <c r="W1133" s="58"/>
      <c r="X1133" s="57"/>
      <c r="Y1133" s="58"/>
      <c r="Z1133" s="58"/>
      <c r="AA1133" s="58"/>
      <c r="AB1133" s="58"/>
      <c r="AC1133" s="58"/>
      <c r="AD1133" s="58"/>
      <c r="AE1133" s="58"/>
      <c r="AF1133" s="58"/>
      <c r="AG1133" s="58"/>
      <c r="AH1133" s="58"/>
      <c r="AI1133" s="58"/>
      <c r="AJ1133" s="58"/>
      <c r="AK1133" s="58"/>
      <c r="AL1133" s="58"/>
      <c r="AM1133" s="55"/>
      <c r="AN1133" s="55"/>
    </row>
    <row r="1134" spans="14:40">
      <c r="N1134" s="57"/>
      <c r="O1134" s="57"/>
      <c r="P1134" s="57"/>
      <c r="Q1134" s="57"/>
      <c r="R1134" s="57"/>
      <c r="S1134" s="57"/>
      <c r="T1134" s="57"/>
      <c r="U1134" s="57"/>
      <c r="V1134" s="58"/>
      <c r="W1134" s="58"/>
      <c r="X1134" s="57"/>
      <c r="Y1134" s="58"/>
      <c r="Z1134" s="58"/>
      <c r="AA1134" s="58"/>
      <c r="AB1134" s="58"/>
      <c r="AC1134" s="58"/>
      <c r="AD1134" s="58"/>
      <c r="AE1134" s="58"/>
      <c r="AF1134" s="58"/>
      <c r="AG1134" s="58"/>
      <c r="AH1134" s="58"/>
      <c r="AI1134" s="58"/>
      <c r="AJ1134" s="58"/>
      <c r="AK1134" s="58"/>
      <c r="AL1134" s="58"/>
      <c r="AM1134" s="55"/>
      <c r="AN1134" s="55"/>
    </row>
    <row r="1135" spans="14:40">
      <c r="N1135" s="57"/>
      <c r="O1135" s="57"/>
      <c r="P1135" s="57"/>
      <c r="Q1135" s="57"/>
      <c r="R1135" s="57"/>
      <c r="S1135" s="57"/>
      <c r="T1135" s="57"/>
      <c r="U1135" s="57"/>
      <c r="V1135" s="58"/>
      <c r="W1135" s="58"/>
      <c r="X1135" s="57"/>
      <c r="Y1135" s="58"/>
      <c r="Z1135" s="58"/>
      <c r="AA1135" s="58"/>
      <c r="AB1135" s="58"/>
      <c r="AC1135" s="58"/>
      <c r="AD1135" s="58"/>
      <c r="AE1135" s="58"/>
      <c r="AF1135" s="58"/>
      <c r="AG1135" s="58"/>
      <c r="AH1135" s="58"/>
      <c r="AI1135" s="58"/>
      <c r="AJ1135" s="58"/>
      <c r="AK1135" s="58"/>
      <c r="AL1135" s="58"/>
      <c r="AM1135" s="55"/>
      <c r="AN1135" s="55"/>
    </row>
    <row r="1136" spans="14:40">
      <c r="N1136" s="57"/>
      <c r="O1136" s="57"/>
      <c r="P1136" s="57"/>
      <c r="Q1136" s="57"/>
      <c r="R1136" s="57"/>
      <c r="S1136" s="57"/>
      <c r="T1136" s="57"/>
      <c r="U1136" s="57"/>
      <c r="V1136" s="58"/>
      <c r="W1136" s="58"/>
      <c r="X1136" s="57"/>
      <c r="Y1136" s="58"/>
      <c r="Z1136" s="58"/>
      <c r="AA1136" s="58"/>
      <c r="AB1136" s="58"/>
      <c r="AC1136" s="58"/>
      <c r="AD1136" s="58"/>
      <c r="AE1136" s="58"/>
      <c r="AF1136" s="58"/>
      <c r="AG1136" s="58"/>
      <c r="AH1136" s="58"/>
      <c r="AI1136" s="58"/>
      <c r="AJ1136" s="58"/>
      <c r="AK1136" s="58"/>
      <c r="AL1136" s="58"/>
      <c r="AM1136" s="55"/>
      <c r="AN1136" s="55"/>
    </row>
    <row r="1137" spans="14:40">
      <c r="N1137" s="57"/>
      <c r="O1137" s="57"/>
      <c r="P1137" s="57"/>
      <c r="Q1137" s="57"/>
      <c r="R1137" s="57"/>
      <c r="S1137" s="57"/>
      <c r="T1137" s="57"/>
      <c r="U1137" s="57"/>
      <c r="V1137" s="58"/>
      <c r="W1137" s="58"/>
      <c r="X1137" s="57"/>
      <c r="Y1137" s="58"/>
      <c r="Z1137" s="58"/>
      <c r="AA1137" s="58"/>
      <c r="AB1137" s="58"/>
      <c r="AC1137" s="58"/>
      <c r="AD1137" s="58"/>
      <c r="AE1137" s="58"/>
      <c r="AF1137" s="58"/>
      <c r="AG1137" s="58"/>
      <c r="AH1137" s="58"/>
      <c r="AI1137" s="58"/>
      <c r="AJ1137" s="58"/>
      <c r="AK1137" s="58"/>
      <c r="AL1137" s="58"/>
      <c r="AM1137" s="55"/>
      <c r="AN1137" s="55"/>
    </row>
    <row r="1138" spans="14:40">
      <c r="N1138" s="57"/>
      <c r="O1138" s="57"/>
      <c r="P1138" s="57"/>
      <c r="Q1138" s="57"/>
      <c r="R1138" s="57"/>
      <c r="S1138" s="57"/>
      <c r="T1138" s="57"/>
      <c r="U1138" s="57"/>
      <c r="V1138" s="58"/>
      <c r="W1138" s="58"/>
      <c r="X1138" s="57"/>
      <c r="Y1138" s="58"/>
      <c r="Z1138" s="58"/>
      <c r="AA1138" s="58"/>
      <c r="AB1138" s="58"/>
      <c r="AC1138" s="58"/>
      <c r="AD1138" s="58"/>
      <c r="AE1138" s="58"/>
      <c r="AF1138" s="58"/>
      <c r="AG1138" s="58"/>
      <c r="AH1138" s="58"/>
      <c r="AI1138" s="58"/>
      <c r="AJ1138" s="58"/>
      <c r="AK1138" s="58"/>
      <c r="AL1138" s="58"/>
      <c r="AM1138" s="55"/>
      <c r="AN1138" s="55"/>
    </row>
    <row r="1139" spans="14:40">
      <c r="N1139" s="57"/>
      <c r="O1139" s="57"/>
      <c r="P1139" s="57"/>
      <c r="Q1139" s="57"/>
      <c r="R1139" s="57"/>
      <c r="S1139" s="57"/>
      <c r="T1139" s="57"/>
      <c r="U1139" s="57"/>
      <c r="V1139" s="58"/>
      <c r="W1139" s="58"/>
      <c r="X1139" s="57"/>
      <c r="Y1139" s="58"/>
      <c r="Z1139" s="58"/>
      <c r="AA1139" s="58"/>
      <c r="AB1139" s="58"/>
      <c r="AC1139" s="58"/>
      <c r="AD1139" s="58"/>
      <c r="AE1139" s="58"/>
      <c r="AF1139" s="58"/>
      <c r="AG1139" s="58"/>
      <c r="AH1139" s="58"/>
      <c r="AI1139" s="58"/>
      <c r="AJ1139" s="58"/>
      <c r="AK1139" s="58"/>
      <c r="AL1139" s="58"/>
      <c r="AM1139" s="55"/>
      <c r="AN1139" s="55"/>
    </row>
    <row r="1140" spans="14:40">
      <c r="N1140" s="57"/>
      <c r="O1140" s="57"/>
      <c r="P1140" s="57"/>
      <c r="Q1140" s="57"/>
      <c r="R1140" s="57"/>
      <c r="S1140" s="57"/>
      <c r="T1140" s="57"/>
      <c r="U1140" s="57"/>
      <c r="V1140" s="58"/>
      <c r="W1140" s="58"/>
      <c r="X1140" s="57"/>
      <c r="Y1140" s="58"/>
      <c r="Z1140" s="58"/>
      <c r="AA1140" s="58"/>
      <c r="AB1140" s="58"/>
      <c r="AC1140" s="58"/>
      <c r="AD1140" s="58"/>
      <c r="AE1140" s="58"/>
      <c r="AF1140" s="58"/>
      <c r="AG1140" s="58"/>
      <c r="AH1140" s="58"/>
      <c r="AI1140" s="58"/>
      <c r="AJ1140" s="58"/>
      <c r="AK1140" s="58"/>
      <c r="AL1140" s="58"/>
      <c r="AM1140" s="55"/>
      <c r="AN1140" s="55"/>
    </row>
    <row r="1141" spans="14:40">
      <c r="N1141" s="57"/>
      <c r="O1141" s="57"/>
      <c r="P1141" s="57"/>
      <c r="Q1141" s="57"/>
      <c r="R1141" s="57"/>
      <c r="S1141" s="57"/>
      <c r="T1141" s="57"/>
      <c r="U1141" s="57"/>
      <c r="V1141" s="58"/>
      <c r="W1141" s="58"/>
      <c r="X1141" s="57"/>
      <c r="Y1141" s="58"/>
      <c r="Z1141" s="58"/>
      <c r="AA1141" s="58"/>
      <c r="AB1141" s="58"/>
      <c r="AC1141" s="58"/>
      <c r="AD1141" s="58"/>
      <c r="AE1141" s="58"/>
      <c r="AF1141" s="58"/>
      <c r="AG1141" s="58"/>
      <c r="AH1141" s="58"/>
      <c r="AI1141" s="58"/>
      <c r="AJ1141" s="58"/>
      <c r="AK1141" s="58"/>
      <c r="AL1141" s="58"/>
      <c r="AM1141" s="55"/>
      <c r="AN1141" s="55"/>
    </row>
    <row r="1142" spans="14:40">
      <c r="N1142" s="57"/>
      <c r="O1142" s="57"/>
      <c r="P1142" s="57"/>
      <c r="Q1142" s="57"/>
      <c r="R1142" s="57"/>
      <c r="S1142" s="57"/>
      <c r="T1142" s="57"/>
      <c r="U1142" s="57"/>
      <c r="V1142" s="58"/>
      <c r="W1142" s="58"/>
      <c r="X1142" s="57"/>
      <c r="Y1142" s="58"/>
      <c r="Z1142" s="58"/>
      <c r="AA1142" s="58"/>
      <c r="AB1142" s="58"/>
      <c r="AC1142" s="58"/>
      <c r="AD1142" s="58"/>
      <c r="AE1142" s="58"/>
      <c r="AF1142" s="58"/>
      <c r="AG1142" s="58"/>
      <c r="AH1142" s="58"/>
      <c r="AI1142" s="58"/>
      <c r="AJ1142" s="58"/>
      <c r="AK1142" s="58"/>
      <c r="AL1142" s="58"/>
      <c r="AM1142" s="55"/>
      <c r="AN1142" s="55"/>
    </row>
    <row r="1143" spans="14:40">
      <c r="N1143" s="57"/>
      <c r="O1143" s="57"/>
      <c r="P1143" s="57"/>
      <c r="Q1143" s="57"/>
      <c r="R1143" s="57"/>
      <c r="S1143" s="57"/>
      <c r="T1143" s="57"/>
      <c r="U1143" s="57"/>
      <c r="V1143" s="58"/>
      <c r="W1143" s="58"/>
      <c r="X1143" s="57"/>
      <c r="Y1143" s="58"/>
      <c r="Z1143" s="58"/>
      <c r="AA1143" s="58"/>
      <c r="AB1143" s="58"/>
      <c r="AC1143" s="58"/>
      <c r="AD1143" s="58"/>
      <c r="AE1143" s="58"/>
      <c r="AF1143" s="58"/>
      <c r="AG1143" s="58"/>
      <c r="AH1143" s="58"/>
      <c r="AI1143" s="58"/>
      <c r="AJ1143" s="58"/>
      <c r="AK1143" s="58"/>
      <c r="AL1143" s="58"/>
      <c r="AM1143" s="55"/>
      <c r="AN1143" s="55"/>
    </row>
    <row r="1144" spans="14:40">
      <c r="N1144" s="57"/>
      <c r="O1144" s="57"/>
      <c r="P1144" s="57"/>
      <c r="Q1144" s="57"/>
      <c r="R1144" s="57"/>
      <c r="S1144" s="57"/>
      <c r="T1144" s="57"/>
      <c r="U1144" s="57"/>
      <c r="V1144" s="58"/>
      <c r="W1144" s="58"/>
      <c r="X1144" s="57"/>
      <c r="Y1144" s="58"/>
      <c r="Z1144" s="58"/>
      <c r="AA1144" s="58"/>
      <c r="AB1144" s="58"/>
      <c r="AC1144" s="58"/>
      <c r="AD1144" s="58"/>
      <c r="AE1144" s="58"/>
      <c r="AF1144" s="58"/>
      <c r="AG1144" s="58"/>
      <c r="AH1144" s="58"/>
      <c r="AI1144" s="58"/>
      <c r="AJ1144" s="58"/>
      <c r="AK1144" s="58"/>
      <c r="AL1144" s="58"/>
      <c r="AM1144" s="55"/>
      <c r="AN1144" s="55"/>
    </row>
    <row r="1145" spans="14:40">
      <c r="N1145" s="57"/>
      <c r="O1145" s="57"/>
      <c r="P1145" s="57"/>
      <c r="Q1145" s="57"/>
      <c r="R1145" s="57"/>
      <c r="S1145" s="57"/>
      <c r="T1145" s="57"/>
      <c r="U1145" s="57"/>
      <c r="V1145" s="58"/>
      <c r="W1145" s="58"/>
      <c r="X1145" s="57"/>
      <c r="Y1145" s="58"/>
      <c r="Z1145" s="58"/>
      <c r="AA1145" s="58"/>
      <c r="AB1145" s="58"/>
      <c r="AC1145" s="58"/>
      <c r="AD1145" s="58"/>
      <c r="AE1145" s="58"/>
      <c r="AF1145" s="58"/>
      <c r="AG1145" s="58"/>
      <c r="AH1145" s="58"/>
      <c r="AI1145" s="58"/>
      <c r="AJ1145" s="58"/>
      <c r="AK1145" s="58"/>
      <c r="AL1145" s="58"/>
      <c r="AM1145" s="55"/>
      <c r="AN1145" s="55"/>
    </row>
    <row r="1146" spans="14:40">
      <c r="N1146" s="57"/>
      <c r="O1146" s="57"/>
      <c r="P1146" s="57"/>
      <c r="Q1146" s="57"/>
      <c r="R1146" s="57"/>
      <c r="S1146" s="57"/>
      <c r="T1146" s="57"/>
      <c r="U1146" s="57"/>
      <c r="V1146" s="58"/>
      <c r="W1146" s="58"/>
      <c r="X1146" s="57"/>
      <c r="Y1146" s="58"/>
      <c r="Z1146" s="58"/>
      <c r="AA1146" s="58"/>
      <c r="AB1146" s="58"/>
      <c r="AC1146" s="58"/>
      <c r="AD1146" s="58"/>
      <c r="AE1146" s="58"/>
      <c r="AF1146" s="58"/>
      <c r="AG1146" s="58"/>
      <c r="AH1146" s="58"/>
      <c r="AI1146" s="58"/>
      <c r="AJ1146" s="58"/>
      <c r="AK1146" s="58"/>
      <c r="AL1146" s="58"/>
      <c r="AM1146" s="55"/>
      <c r="AN1146" s="55"/>
    </row>
    <row r="1147" spans="14:40">
      <c r="N1147" s="57"/>
      <c r="O1147" s="57"/>
      <c r="P1147" s="57"/>
      <c r="Q1147" s="57"/>
      <c r="R1147" s="57"/>
      <c r="S1147" s="57"/>
      <c r="T1147" s="57"/>
      <c r="U1147" s="57"/>
      <c r="V1147" s="58"/>
      <c r="W1147" s="58"/>
      <c r="X1147" s="57"/>
      <c r="Y1147" s="58"/>
      <c r="Z1147" s="58"/>
      <c r="AA1147" s="58"/>
      <c r="AB1147" s="58"/>
      <c r="AC1147" s="58"/>
      <c r="AD1147" s="58"/>
      <c r="AE1147" s="58"/>
      <c r="AF1147" s="58"/>
      <c r="AG1147" s="58"/>
      <c r="AH1147" s="58"/>
      <c r="AI1147" s="58"/>
      <c r="AJ1147" s="58"/>
      <c r="AK1147" s="58"/>
      <c r="AL1147" s="58"/>
      <c r="AM1147" s="55"/>
      <c r="AN1147" s="55"/>
    </row>
    <row r="1148" spans="14:40">
      <c r="N1148" s="57"/>
      <c r="O1148" s="57"/>
      <c r="P1148" s="57"/>
      <c r="Q1148" s="57"/>
      <c r="R1148" s="57"/>
      <c r="S1148" s="57"/>
      <c r="T1148" s="57"/>
      <c r="U1148" s="57"/>
      <c r="V1148" s="58"/>
      <c r="W1148" s="58"/>
      <c r="X1148" s="57"/>
      <c r="Y1148" s="58"/>
      <c r="Z1148" s="58"/>
      <c r="AA1148" s="58"/>
      <c r="AB1148" s="58"/>
      <c r="AC1148" s="58"/>
      <c r="AD1148" s="58"/>
      <c r="AE1148" s="58"/>
      <c r="AF1148" s="58"/>
      <c r="AG1148" s="58"/>
      <c r="AH1148" s="58"/>
      <c r="AI1148" s="58"/>
      <c r="AJ1148" s="58"/>
      <c r="AK1148" s="58"/>
      <c r="AL1148" s="58"/>
      <c r="AM1148" s="55"/>
      <c r="AN1148" s="55"/>
    </row>
    <row r="1149" spans="14:40">
      <c r="N1149" s="57"/>
      <c r="O1149" s="57"/>
      <c r="P1149" s="57"/>
      <c r="Q1149" s="57"/>
      <c r="R1149" s="57"/>
      <c r="S1149" s="57"/>
      <c r="T1149" s="57"/>
      <c r="U1149" s="57"/>
      <c r="V1149" s="58"/>
      <c r="W1149" s="58"/>
      <c r="X1149" s="57"/>
      <c r="Y1149" s="58"/>
      <c r="Z1149" s="58"/>
      <c r="AA1149" s="58"/>
      <c r="AB1149" s="58"/>
      <c r="AC1149" s="58"/>
      <c r="AD1149" s="58"/>
      <c r="AE1149" s="58"/>
      <c r="AF1149" s="58"/>
      <c r="AG1149" s="58"/>
      <c r="AH1149" s="58"/>
      <c r="AI1149" s="58"/>
      <c r="AJ1149" s="58"/>
      <c r="AK1149" s="58"/>
      <c r="AL1149" s="58"/>
      <c r="AM1149" s="55"/>
      <c r="AN1149" s="55"/>
    </row>
    <row r="1150" spans="14:40">
      <c r="N1150" s="57"/>
      <c r="O1150" s="57"/>
      <c r="P1150" s="57"/>
      <c r="Q1150" s="57"/>
      <c r="R1150" s="57"/>
      <c r="S1150" s="57"/>
      <c r="T1150" s="57"/>
      <c r="U1150" s="57"/>
      <c r="V1150" s="58"/>
      <c r="W1150" s="58"/>
      <c r="X1150" s="57"/>
      <c r="Y1150" s="58"/>
      <c r="Z1150" s="58"/>
      <c r="AA1150" s="58"/>
      <c r="AB1150" s="58"/>
      <c r="AC1150" s="58"/>
      <c r="AD1150" s="58"/>
      <c r="AE1150" s="58"/>
      <c r="AF1150" s="58"/>
      <c r="AG1150" s="58"/>
      <c r="AH1150" s="58"/>
      <c r="AI1150" s="58"/>
      <c r="AJ1150" s="58"/>
      <c r="AK1150" s="58"/>
      <c r="AL1150" s="58"/>
      <c r="AM1150" s="55"/>
      <c r="AN1150" s="55"/>
    </row>
  </sheetData>
  <sheetProtection password="CB5F" sheet="1" objects="1" scenarios="1" formatCells="0" formatColumns="0" formatRows="0" sort="0" autoFilter="0"/>
  <mergeCells count="10">
    <mergeCell ref="AL1:AL3"/>
    <mergeCell ref="V5:X5"/>
    <mergeCell ref="M5:N5"/>
    <mergeCell ref="O5:S5"/>
    <mergeCell ref="AM5:AO5"/>
    <mergeCell ref="Y5:AC5"/>
    <mergeCell ref="T5:U5"/>
    <mergeCell ref="B5:I5"/>
    <mergeCell ref="AD5:AJ5"/>
    <mergeCell ref="AL5:AL6"/>
  </mergeCells>
  <phoneticPr fontId="4" type="noConversion"/>
  <conditionalFormatting sqref="D2">
    <cfRule type="containsErrors" dxfId="111" priority="118">
      <formula>ISERROR(D2)</formula>
    </cfRule>
  </conditionalFormatting>
  <conditionalFormatting sqref="G7:G451">
    <cfRule type="containsErrors" dxfId="110" priority="16" stopIfTrue="1">
      <formula>ISERROR(G7)</formula>
    </cfRule>
    <cfRule type="notContainsBlanks" dxfId="109" priority="17" stopIfTrue="1">
      <formula>LEN(TRIM(G7))&gt;0</formula>
    </cfRule>
  </conditionalFormatting>
  <conditionalFormatting sqref="AA7:AA451 AM7:AO451">
    <cfRule type="cellIs" dxfId="108" priority="14" stopIfTrue="1" operator="equal">
      <formula>0</formula>
    </cfRule>
    <cfRule type="notContainsBlanks" dxfId="107" priority="15" stopIfTrue="1">
      <formula>LEN(TRIM(AA7))&gt;0</formula>
    </cfRule>
  </conditionalFormatting>
  <conditionalFormatting sqref="C2">
    <cfRule type="cellIs" dxfId="106" priority="1" stopIfTrue="1" operator="equal">
      <formula>0</formula>
    </cfRule>
  </conditionalFormatting>
  <dataValidations count="37"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" sqref="S7:S451">
      <formula1>R7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" sqref="T7:T451">
      <formula1>R7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. Indicare il numero di bambini i cui genitori/tutori NON sono dipendenti dell'azienda" sqref="U7:U451">
      <formula1>R7</formula1>
    </dataValidation>
    <dataValidation type="decimal" operator="greaterThanOrEqual" allowBlank="1" showInputMessage="1" showErrorMessage="1" errorTitle="Formato non valido" error="Inserire un formato numerico" prompt="Indicare eventuale entrata proveniente dal Fondo Nazionale sistema 0-6 anni" sqref="AK7:AK451">
      <formula1>0</formula1>
    </dataValidation>
    <dataValidation type="whole" allowBlank="1" showInputMessage="1" showErrorMessage="1" errorTitle="Formato non valido" error="Inserire un numero intero compreso tra 1 e 60" promptTitle="Capienza strutturale" prompt="Il numero dei posti autorizzati deve essere compreso tra 1 e 60" sqref="P7:P451">
      <formula1>1</formula1>
      <formula2>60</formula2>
    </dataValidation>
    <dataValidation allowBlank="1" showInputMessage="1" showErrorMessage="1" promptTitle="Sede" prompt="Inserire l'indirizzo (via, numero civico, Comune) della sede della struttura" sqref="J7:J451"/>
    <dataValidation type="list" allowBlank="1" showInputMessage="1" showErrorMessage="1" errorTitle="Formato non valido" error="Selezionare la tipologia dal menù a tendina" promptTitle="Tipologia di gestione" prompt="Selezionare la tipologia dal menù a tendina" sqref="K7:L451">
      <formula1>#REF!</formula1>
    </dataValidation>
    <dataValidation allowBlank="1" showErrorMessage="1" sqref="H6"/>
    <dataValidation type="whole" operator="greaterThanOrEqual" allowBlank="1" showInputMessage="1" showErrorMessage="1" errorTitle="Formato non valido" error="Inserire un formato numerico intero uguale o superiore a 1" prompt="Indicare il numero degli iscritti in lista di attesa nel periodo di rendicontazione" sqref="Q7:Q451">
      <formula1>0</formula1>
    </dataValidation>
    <dataValidation type="whole" operator="greaterThanOrEqual" allowBlank="1" showInputMessage="1" showErrorMessage="1" errorTitle="Formato non valido" error="Inserire un formato numerico intero uguale o superiore a 1" promptTitle="CAMPO OBBLIGATORIO" prompt="Indicare il numero di utenti a cui è stata accettata la domanda d'iscrizione al 31/12 dell'anno di rendicontazione" sqref="R7:R451">
      <formula1>1</formula1>
    </dataValidation>
    <dataValidation type="whole" operator="greaterThanOrEqual" allowBlank="1" showInputMessage="1" showErrorMessage="1" errorTitle="Formato non valido" error="Inserire un formato numerico intero uguale o superiore a 1" promptTitle="CAMPO OBBLIGATORIO" prompt="Indicare il numero del personale socioeducativo operante nel periodo di rendicontazione previsto dalla DGR n.20588 del febbraio 2005 e dalle ulteriori specifiche della circ. n.45 dell'ottobre 2005 " sqref="V7:V451">
      <formula1>1</formula1>
    </dataValidation>
    <dataValidation type="decimal" operator="greaterThanOrEqual" allowBlank="1" showInputMessage="1" showErrorMessage="1" errorTitle="Formato non valido" error="Inserire un formato numerico intero uguale o superiore a 1" promptTitle="CAMPO OBBLIGATORIO" prompt="Indicare il numero ore annue erogate dal personale socioeducativo nel periodo di rendicontazione" sqref="W7:W451">
      <formula1>1</formula1>
    </dataValidation>
    <dataValidation type="whole" operator="greaterThanOrEqual" allowBlank="1" showInputMessage="1" showErrorMessage="1" errorTitle="Formato non valido" error="Inserire un formato numerico intero" prompt="Indicare il numero eventuale di volontari operanti nella UdO nel periodo di rendicontazione" sqref="X7:X451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costo complessivo del personale socioeducativo con contratto di lavoro dipendente, con contratto di lavoro autonomo (CoCoPro, CoCoCo, Liberi professionisti) e con contratti con società interinali, cooperative, etc. che forniscono personale" sqref="Y7:Y451">
      <formula1>1</formula1>
    </dataValidation>
    <dataValidation type="decimal" operator="greaterThanOrEqual" allowBlank="1" showInputMessage="1" showErrorMessage="1" errorTitle="Formato non valido" error="Inserire un formato numerico" prompt="Inserire il costo complessivo di altro personale con contratto di lavoro dipendente, con contratto di lavoro autonomo (CoCoPro, CoCoCo, Liberi professionisti) e con contratti con società interinali, cooperative, etc. che forniscono personale" sqref="Z7:Z451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 costi sostenuti per le spese generali come ad esempio utenze, canoni, manutenzione ordinaria, ecc... nel periodo di rendicontazione&#10;ATTENZIONE: NON inserire nel computo i costi per la manutenzione straordinaria" sqref="AB7:AB451">
      <formula1>1</formula1>
    </dataValidation>
    <dataValidation type="decimal" operator="greaterThanOrEqual" allowBlank="1" showInputMessage="1" showErrorMessage="1" errorTitle="Formato non valido" error="Inserire un formato numerico" prompt="Inserire eventuali altre tipologie di costo non riassumibili con le precedenti nel periodo di rendicontazione" sqref="AC7:AC451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totale introitato dalle rette provenienti dalla utenza nel periodo di rendicontazione" sqref="AD7:AD451">
      <formula1>1</formula1>
    </dataValidation>
    <dataValidation type="decimal" operator="greaterThanOrEqual" allowBlank="1" showInputMessage="1" showErrorMessage="1" errorTitle="Formato non valido" error="Inserire un formato numerico" prompt="Indicare altre eventuali tipologie di entrata. NON indicare entrate da altri fondi specifici" sqref="AF7:AF451">
      <formula1>0</formula1>
    </dataValidation>
    <dataValidation type="whole" allowBlank="1" showInputMessage="1" showErrorMessage="1" errorTitle="Formato non valido" error="Inserire un numero intero compreso tra 11 e 60" promptTitle="CAMPO OBBLIGATORIO" prompt="Il numero dei posti autorizzati deve essere compreso tra 11 e 60" sqref="O7:O451">
      <formula1>11</formula1>
      <formula2>60</formula2>
    </dataValidation>
    <dataValidation type="decimal" allowBlank="1" showInputMessage="1" showErrorMessage="1" errorTitle="Formato non valido" error="Inserire un formato numerico compreso tra 1 e 24" promptTitle="CAMPO OBBLIGATORIO" prompt="Indicare il numero ore di apertura giornaliera. E' possibile indicare la media delle ore di apertura giornaliera " sqref="M7:M451">
      <formula1>1</formula1>
      <formula2>24</formula2>
    </dataValidation>
    <dataValidation type="decimal" allowBlank="1" showInputMessage="1" showErrorMessage="1" errorTitle="Formato non valido" error="Inserire un formato numerico compreso tra 1 e 52" promptTitle="CAMPO OBBLIGATORIO" prompt="Indicare il numero di settimane di apertura nell'anno di rendicontazione" sqref="N7:N451">
      <formula1>1</formula1>
      <formula2>52</formula2>
    </dataValidation>
    <dataValidation type="decimal" operator="greaterThanOrEqual" allowBlank="1" showInputMessage="1" showErrorMessage="1" errorTitle="Formato non valido" error="Inserire un formato numerico" prompt="Inserire il totale di eventuali contributi provenienti da enti pubblici (Comuni, Comunità Montane, Unione Comuni, Provincie, Aziende Speciali, Aziende Consortili, ecc..) nel periodo di rendicontazione" sqref="AE7:AE451">
      <formula1>0</formula1>
    </dataValidation>
    <dataValidation allowBlank="1" showInputMessage="1" showErrorMessage="1" prompt="Inserire l'indirizzo (via, numero civico, Comune) della sede della struttura" sqref="D7:D451"/>
    <dataValidation allowBlank="1" showInputMessage="1" showErrorMessage="1" promptTitle="CAMPO AUTOMATICO" prompt="Non valorizzare il campo" sqref="AM7:AO451 G7:G451"/>
    <dataValidation type="list" allowBlank="1" showInputMessage="1" showErrorMessage="1" errorTitle="Formato non valido" error="Selezionare la tipologia dal menù a tendina" promptTitle="CAMPO OBBLIGATORIO" prompt="Selezionare la tipologia dal menù a tendina" sqref="I7:I451">
      <formula1>Gestione</formula1>
    </dataValidation>
    <dataValidation type="list" allowBlank="1" showInputMessage="1" showErrorMessage="1" errorTitle="Formato non valido" error="Inserire dal menù a tendina" promptTitle="CAMPO OBBLIGATORIO" prompt="Selezionare la tipologia dal menù a tendina" sqref="H7:H451">
      <formula1>PubblicoPrivato</formula1>
    </dataValidation>
    <dataValidation type="textLength" operator="equal" allowBlank="1" showInputMessage="1" showErrorMessage="1" errorTitle="Formato non valido" error="Il Codice CUDES è di 6 caratteri numerici" promptTitle="CAMPO OBBLIGATORIO" prompt="Inserire il Codice CUDES dalla Anagrafica della Rete dei Servizi Sociali - AFAM" sqref="B7:B451">
      <formula1>6</formula1>
    </dataValidation>
    <dataValidation allowBlank="1" showInputMessage="1" showErrorMessage="1" prompt="Inserire la denominazione della struttura sede del servizio" sqref="C7:C451"/>
    <dataValidation allowBlank="1" showInputMessage="1" showErrorMessage="1" prompt="Inserire l'Ente Gestore titolare della struttura sede della UdO" sqref="E7:E451"/>
    <dataValidation type="decimal" operator="greaterThanOrEqual" allowBlank="1" showInputMessage="1" showErrorMessage="1" errorTitle="Formato non valido" error="Inserire un formato numerico" prompt="Inserire la eventuale quota del FNPS destinata alla Struttura sede della UdO nell'anno di rendicontazione" sqref="AH7:AH451">
      <formula1>0</formula1>
    </dataValidation>
    <dataValidation type="decimal" operator="greaterThanOrEqual" allowBlank="1" showInputMessage="1" showErrorMessage="1" errorTitle="Formato non valido" error="Inserire un formato numerico" prompt="Inserire la eventuale quota del Fondo Sociale Regionale destinata alla Struttura sede della UdO" sqref="AG7:AG451">
      <formula1>0</formula1>
    </dataValidation>
    <dataValidation type="decimal" operator="greaterThanOrEqual" allowBlank="1" showInputMessage="1" showErrorMessage="1" errorTitle="Formato non valido" error="Inserire un formato numerico" prompt="Inserire l'eventuale contributo ex L.R. 23/99 destinata alla Struttura sede della UdO" sqref="AI7:AI451">
      <formula1>0</formula1>
    </dataValidation>
    <dataValidation type="decimal" operator="greaterThanOrEqual" allowBlank="1" showInputMessage="1" showErrorMessage="1" errorTitle="Formato non valido" error="Inserire un formato numerico" prompt="Inserire evenutali altri fondi di finanziamento da fondi specifici destinati alla Struttura sede della UdO" sqref="AJ7:AJ451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riparto del Fondo sociale regionale dell'anno di riferimento" sqref="AL7:AL451">
      <formula1>1</formula1>
    </dataValidation>
    <dataValidation type="decimal" operator="greaterThanOrEqual" allowBlank="1" showInputMessage="1" showErrorMessage="1" errorTitle="Formato non valido" error="Inserire un formato numerico" promptTitle="CAMPO AUTOMATICO" prompt="Non valorizzare il campo" sqref="AA7:AA451">
      <formula1>0</formula1>
    </dataValidation>
    <dataValidation type="list" allowBlank="1" showInputMessage="1" showErrorMessage="1" errorTitle="Formato non valido" error="Selezionare dal menù a tendina" prompt="Inserire la denominazione del Comune dal menù a tendina" sqref="F7:F451">
      <formula1>Comune_sede_ente_gestore</formula1>
    </dataValidation>
  </dataValidation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Foglio5"/>
  <dimension ref="A1:AS1150"/>
  <sheetViews>
    <sheetView showGridLines="0" zoomScale="90" zoomScaleNormal="90" workbookViewId="0">
      <pane ySplit="6" topLeftCell="A7" activePane="bottomLeft" state="frozen"/>
      <selection pane="bottomLeft" activeCell="B7" sqref="B7"/>
    </sheetView>
  </sheetViews>
  <sheetFormatPr defaultColWidth="9.1328125" defaultRowHeight="13.2"/>
  <cols>
    <col min="1" max="1" width="28.86328125" style="52" hidden="1" customWidth="1"/>
    <col min="2" max="4" width="31.796875" style="52" customWidth="1"/>
    <col min="5" max="5" width="25.796875" style="52" customWidth="1"/>
    <col min="6" max="6" width="16.796875" style="51" customWidth="1"/>
    <col min="7" max="7" width="16.53125" style="52" customWidth="1"/>
    <col min="8" max="8" width="20.796875" style="52" customWidth="1"/>
    <col min="9" max="9" width="17.53125" style="52" customWidth="1"/>
    <col min="10" max="12" width="17.53125" style="52" hidden="1" customWidth="1"/>
    <col min="13" max="13" width="17.53125" style="52" customWidth="1"/>
    <col min="14" max="14" width="16.19921875" style="52" customWidth="1"/>
    <col min="15" max="15" width="16.86328125" style="52" customWidth="1"/>
    <col min="16" max="16" width="16.86328125" style="52" hidden="1" customWidth="1"/>
    <col min="17" max="18" width="12.53125" style="52" customWidth="1"/>
    <col min="19" max="19" width="12.19921875" style="52" customWidth="1"/>
    <col min="20" max="21" width="18.19921875" style="52" customWidth="1"/>
    <col min="22" max="24" width="14.53125" style="52" customWidth="1"/>
    <col min="25" max="30" width="18.796875" style="52" customWidth="1"/>
    <col min="31" max="31" width="25.46484375" style="52" customWidth="1"/>
    <col min="32" max="33" width="18.796875" style="52" customWidth="1"/>
    <col min="34" max="34" width="16.19921875" style="52" customWidth="1"/>
    <col min="35" max="37" width="17.796875" style="52" customWidth="1"/>
    <col min="38" max="38" width="21.19921875" style="52" customWidth="1"/>
    <col min="39" max="40" width="17.53125" style="52" customWidth="1"/>
    <col min="41" max="41" width="18.1328125" style="52" customWidth="1"/>
    <col min="42" max="42" width="10.1328125" style="72" hidden="1" customWidth="1"/>
    <col min="43" max="44" width="9.1328125" style="59" hidden="1" customWidth="1"/>
    <col min="45" max="48" width="9.1328125" style="52"/>
    <col min="49" max="49" width="9.53125" style="52" bestFit="1" customWidth="1"/>
    <col min="50" max="16384" width="9.1328125" style="52"/>
  </cols>
  <sheetData>
    <row r="1" spans="2:45" s="10" customFormat="1" ht="14.45" customHeight="1">
      <c r="B1" s="3" t="s">
        <v>1647</v>
      </c>
      <c r="C1" s="47">
        <f>Ambito!B1</f>
        <v>2020</v>
      </c>
      <c r="F1" s="37"/>
      <c r="AL1" s="279"/>
      <c r="AP1" s="71"/>
      <c r="AQ1" s="11"/>
      <c r="AR1" s="11"/>
    </row>
    <row r="2" spans="2:45" s="8" customFormat="1" ht="14.35">
      <c r="B2" s="3" t="s">
        <v>115</v>
      </c>
      <c r="C2" s="47">
        <f>Ambito!B3</f>
        <v>0</v>
      </c>
      <c r="D2" s="32" t="str">
        <f>IF(C2,"null","ATTENZIONE!!! MANCA LA DENOMINAZIONE DELL'AMBITO - Selezionarlo dal menù a tendina nel foglio Ambito")</f>
        <v>ATTENZIONE!!! MANCA LA DENOMINAZIONE DELL'AMBITO - Selezionarlo dal menù a tendina nel foglio Ambito</v>
      </c>
      <c r="F2" s="38"/>
      <c r="AL2" s="279"/>
      <c r="AP2" s="71"/>
      <c r="AQ2" s="41"/>
      <c r="AR2" s="41"/>
    </row>
    <row r="3" spans="2:45" s="16" customFormat="1" ht="14.7" thickBot="1">
      <c r="B3" s="3" t="s">
        <v>116</v>
      </c>
      <c r="C3" s="47" t="str">
        <f>Ambito!B4</f>
        <v xml:space="preserve"> </v>
      </c>
      <c r="E3" s="3"/>
      <c r="F3" s="38"/>
      <c r="G3" s="8"/>
      <c r="H3" s="8"/>
      <c r="I3" s="8"/>
      <c r="J3" s="8"/>
      <c r="K3" s="8"/>
      <c r="L3" s="8"/>
      <c r="M3" s="8"/>
      <c r="N3" s="8"/>
      <c r="O3" s="8"/>
      <c r="P3" s="8"/>
      <c r="R3" s="8"/>
      <c r="AL3" s="280"/>
      <c r="AP3" s="71"/>
      <c r="AQ3" s="42"/>
      <c r="AR3" s="42"/>
    </row>
    <row r="4" spans="2:45" s="16" customFormat="1" ht="15" customHeight="1" thickBot="1">
      <c r="B4" s="3" t="s">
        <v>1616</v>
      </c>
      <c r="C4" s="9" t="s">
        <v>29</v>
      </c>
      <c r="D4" s="47" t="s">
        <v>27</v>
      </c>
      <c r="F4" s="39"/>
      <c r="G4" s="6"/>
      <c r="H4" s="6"/>
      <c r="I4" s="6"/>
      <c r="J4" s="30"/>
      <c r="K4" s="6"/>
      <c r="L4" s="6"/>
      <c r="M4" s="23">
        <f>SUM(M7:M451)</f>
        <v>0</v>
      </c>
      <c r="N4" s="23">
        <f>SUM(N7:N451)</f>
        <v>0</v>
      </c>
      <c r="O4" s="7">
        <f>SUM(O7:O451)</f>
        <v>0</v>
      </c>
      <c r="P4" s="7"/>
      <c r="Q4" s="7">
        <f t="shared" ref="Q4:AJ4" si="0">SUM(Q7:Q451)</f>
        <v>0</v>
      </c>
      <c r="R4" s="7">
        <f t="shared" si="0"/>
        <v>0</v>
      </c>
      <c r="S4" s="7">
        <f t="shared" si="0"/>
        <v>0</v>
      </c>
      <c r="T4" s="7">
        <f t="shared" si="0"/>
        <v>0</v>
      </c>
      <c r="U4" s="7">
        <f t="shared" si="0"/>
        <v>0</v>
      </c>
      <c r="V4" s="7">
        <f t="shared" si="0"/>
        <v>0</v>
      </c>
      <c r="W4" s="23">
        <f t="shared" si="0"/>
        <v>0</v>
      </c>
      <c r="X4" s="7">
        <f t="shared" si="0"/>
        <v>0</v>
      </c>
      <c r="Y4" s="12">
        <f t="shared" si="0"/>
        <v>0</v>
      </c>
      <c r="Z4" s="12">
        <f t="shared" si="0"/>
        <v>0</v>
      </c>
      <c r="AA4" s="12">
        <f t="shared" si="0"/>
        <v>0</v>
      </c>
      <c r="AB4" s="12">
        <f t="shared" si="0"/>
        <v>0</v>
      </c>
      <c r="AC4" s="12">
        <f t="shared" si="0"/>
        <v>0</v>
      </c>
      <c r="AD4" s="12">
        <f t="shared" si="0"/>
        <v>0</v>
      </c>
      <c r="AE4" s="12">
        <f t="shared" si="0"/>
        <v>0</v>
      </c>
      <c r="AF4" s="12">
        <f t="shared" si="0"/>
        <v>0</v>
      </c>
      <c r="AG4" s="12">
        <f t="shared" si="0"/>
        <v>0</v>
      </c>
      <c r="AH4" s="12">
        <f t="shared" si="0"/>
        <v>0</v>
      </c>
      <c r="AI4" s="12">
        <f t="shared" si="0"/>
        <v>0</v>
      </c>
      <c r="AJ4" s="12">
        <f t="shared" si="0"/>
        <v>0</v>
      </c>
      <c r="AK4" s="12">
        <f>SUM(AK7:AK451)</f>
        <v>0</v>
      </c>
      <c r="AL4" s="33">
        <f>SUM(AL7:AL451)</f>
        <v>0</v>
      </c>
      <c r="AM4" s="12">
        <f>SUM(AM7:AM451)</f>
        <v>0</v>
      </c>
      <c r="AN4" s="12">
        <f>SUM(AN7:AN451)</f>
        <v>0</v>
      </c>
      <c r="AO4" s="12">
        <f>SUM(AO7:AO451)</f>
        <v>0</v>
      </c>
      <c r="AP4" s="71"/>
      <c r="AQ4" s="42"/>
      <c r="AR4" s="42"/>
    </row>
    <row r="5" spans="2:45" s="13" customFormat="1" ht="21.8" customHeight="1" thickBot="1">
      <c r="B5" s="276" t="s">
        <v>1627</v>
      </c>
      <c r="C5" s="274"/>
      <c r="D5" s="274"/>
      <c r="E5" s="274"/>
      <c r="F5" s="274"/>
      <c r="G5" s="274"/>
      <c r="H5" s="274"/>
      <c r="I5" s="275"/>
      <c r="J5" s="48"/>
      <c r="K5" s="48"/>
      <c r="L5" s="48"/>
      <c r="M5" s="276" t="s">
        <v>1636</v>
      </c>
      <c r="N5" s="275"/>
      <c r="O5" s="276" t="s">
        <v>1637</v>
      </c>
      <c r="P5" s="274"/>
      <c r="Q5" s="274"/>
      <c r="R5" s="274"/>
      <c r="S5" s="274"/>
      <c r="T5" s="276" t="s">
        <v>1635</v>
      </c>
      <c r="U5" s="275"/>
      <c r="V5" s="276" t="s">
        <v>1638</v>
      </c>
      <c r="W5" s="274"/>
      <c r="X5" s="275"/>
      <c r="Y5" s="274" t="s">
        <v>1639</v>
      </c>
      <c r="Z5" s="274"/>
      <c r="AA5" s="274"/>
      <c r="AB5" s="274"/>
      <c r="AC5" s="274"/>
      <c r="AD5" s="276" t="s">
        <v>1640</v>
      </c>
      <c r="AE5" s="274"/>
      <c r="AF5" s="274"/>
      <c r="AG5" s="274"/>
      <c r="AH5" s="274"/>
      <c r="AI5" s="274"/>
      <c r="AJ5" s="274"/>
      <c r="AK5" s="45"/>
      <c r="AL5" s="278" t="str">
        <f>CONCATENATE("Fondo Sociale Regionale riparto ",Ambito!B2)</f>
        <v>Fondo Sociale Regionale riparto 2021</v>
      </c>
      <c r="AM5" s="276" t="s">
        <v>1644</v>
      </c>
      <c r="AN5" s="274"/>
      <c r="AO5" s="274"/>
      <c r="AP5" s="71"/>
      <c r="AQ5" s="43"/>
      <c r="AR5" s="43"/>
    </row>
    <row r="6" spans="2:45" s="13" customFormat="1" ht="64.099999999999994">
      <c r="B6" s="22" t="s">
        <v>4937</v>
      </c>
      <c r="C6" s="22" t="s">
        <v>1628</v>
      </c>
      <c r="D6" s="22" t="s">
        <v>1629</v>
      </c>
      <c r="E6" s="22" t="s">
        <v>3207</v>
      </c>
      <c r="F6" s="40" t="s">
        <v>3210</v>
      </c>
      <c r="G6" s="25" t="s">
        <v>3232</v>
      </c>
      <c r="H6" s="22" t="s">
        <v>3214</v>
      </c>
      <c r="I6" s="46" t="s">
        <v>13</v>
      </c>
      <c r="J6" s="21" t="s">
        <v>24</v>
      </c>
      <c r="K6" s="21" t="s">
        <v>109</v>
      </c>
      <c r="L6" s="21" t="s">
        <v>19</v>
      </c>
      <c r="M6" s="21" t="s">
        <v>1617</v>
      </c>
      <c r="N6" s="27" t="s">
        <v>1618</v>
      </c>
      <c r="O6" s="29" t="s">
        <v>108</v>
      </c>
      <c r="P6" s="29" t="s">
        <v>1648</v>
      </c>
      <c r="Q6" s="20" t="s">
        <v>1619</v>
      </c>
      <c r="R6" s="20" t="s">
        <v>14</v>
      </c>
      <c r="S6" s="20" t="s">
        <v>15</v>
      </c>
      <c r="T6" s="29" t="s">
        <v>1621</v>
      </c>
      <c r="U6" s="27" t="s">
        <v>1620</v>
      </c>
      <c r="V6" s="21" t="s">
        <v>1622</v>
      </c>
      <c r="W6" s="21" t="s">
        <v>1623</v>
      </c>
      <c r="X6" s="27" t="s">
        <v>1624</v>
      </c>
      <c r="Y6" s="21" t="s">
        <v>1656</v>
      </c>
      <c r="Z6" s="21" t="s">
        <v>1657</v>
      </c>
      <c r="AA6" s="21" t="s">
        <v>1658</v>
      </c>
      <c r="AB6" s="21" t="s">
        <v>4</v>
      </c>
      <c r="AC6" s="27" t="s">
        <v>1625</v>
      </c>
      <c r="AD6" s="21" t="s">
        <v>26</v>
      </c>
      <c r="AE6" s="21" t="s">
        <v>4732</v>
      </c>
      <c r="AF6" s="21" t="s">
        <v>1641</v>
      </c>
      <c r="AG6" s="21" t="s">
        <v>3209</v>
      </c>
      <c r="AH6" s="21" t="s">
        <v>3208</v>
      </c>
      <c r="AI6" s="21" t="s">
        <v>1642</v>
      </c>
      <c r="AJ6" s="20" t="s">
        <v>1643</v>
      </c>
      <c r="AK6" s="27" t="s">
        <v>4733</v>
      </c>
      <c r="AL6" s="277"/>
      <c r="AM6" s="28" t="s">
        <v>1645</v>
      </c>
      <c r="AN6" s="21" t="s">
        <v>3231</v>
      </c>
      <c r="AO6" s="20" t="s">
        <v>1646</v>
      </c>
      <c r="AP6" s="71"/>
      <c r="AQ6" s="43"/>
      <c r="AR6" s="43"/>
    </row>
    <row r="7" spans="2:45" s="10" customFormat="1">
      <c r="B7" s="260"/>
      <c r="C7" s="35"/>
      <c r="D7" s="53"/>
      <c r="E7" s="5"/>
      <c r="F7" s="60"/>
      <c r="G7" s="54" t="e">
        <f>VLOOKUP(F7,Foglio1!$F$2:$G$1509,2,FALSE)</f>
        <v>#N/A</v>
      </c>
      <c r="H7" s="56"/>
      <c r="I7" s="4"/>
      <c r="J7" s="4"/>
      <c r="K7" s="4"/>
      <c r="L7" s="4"/>
      <c r="M7" s="24"/>
      <c r="N7" s="24"/>
      <c r="O7" s="14"/>
      <c r="P7" s="14"/>
      <c r="Q7" s="14"/>
      <c r="R7" s="14"/>
      <c r="S7" s="14"/>
      <c r="T7" s="14"/>
      <c r="U7" s="14"/>
      <c r="V7" s="14"/>
      <c r="W7" s="24"/>
      <c r="X7" s="14"/>
      <c r="Y7" s="15"/>
      <c r="Z7" s="15"/>
      <c r="AA7" s="55">
        <f>SUM(Y7:Z7)</f>
        <v>0</v>
      </c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55">
        <f>SUM(AA7:AC7)</f>
        <v>0</v>
      </c>
      <c r="AN7" s="55">
        <f>SUM(AD7:AF7)</f>
        <v>0</v>
      </c>
      <c r="AO7" s="55">
        <f>SUM(AG7:AK7)</f>
        <v>0</v>
      </c>
      <c r="AP7" s="84" t="str">
        <f>IF(AND(OR(AQ7=FALSE,AR7=FALSE),OR(COUNTBLANK(A7:F7)&lt;&gt;COLUMNS(A7:F7),COUNTBLANK(H7:Z7)&lt;&gt;COLUMNS(H7:Z7),COUNTBLANK(AB7:AL7)&lt;&gt;COLUMNS(AB7:AL7))),"KO","")</f>
        <v/>
      </c>
      <c r="AQ7" s="59" t="b">
        <f>IF(OR(ISBLANK(B7),ISBLANK(H7),ISBLANK(I7),ISBLANK(M7),ISBLANK(N7),ISBLANK(O7),ISBLANK(R7),ISBLANK(V7),ISBLANK(W7),ISBLANK(Y7),ISBLANK(AB7),ISBLANK(AD7),ISBLANK(AL7)),FALSE,TRUE)</f>
        <v>0</v>
      </c>
      <c r="AR7" s="59" t="b">
        <f>IF(ISBLANK(B7),IF(OR(ISBLANK(C7),ISBLANK(D7),ISBLANK(E7),ISBLANK(F7),ISBLANK(G7)),FALSE,TRUE),TRUE)</f>
        <v>0</v>
      </c>
      <c r="AS7" s="34" t="str">
        <f>IF(AND(AP7="KO",OR(COUNTBLANK(A7:F7)&lt;&gt;COLUMNS(A7:F7),COUNTBLANK(H7:Z7)&lt;&gt;COLUMNS(H7:Z7),COUNTBLANK(AB7:AL7)&lt;&gt;COLUMNS(AB7:AL7))),"ATTENZIONE!!! NON TUTTI I CAMPI OBBLIGATORI SONO STATI COMPILATI","")</f>
        <v/>
      </c>
    </row>
    <row r="8" spans="2:45">
      <c r="B8" s="260"/>
      <c r="C8" s="35"/>
      <c r="D8" s="53"/>
      <c r="E8" s="5"/>
      <c r="F8" s="60"/>
      <c r="G8" s="54" t="e">
        <f>VLOOKUP(F8,Foglio1!$F$2:$G$1509,2,FALSE)</f>
        <v>#N/A</v>
      </c>
      <c r="H8" s="56"/>
      <c r="I8" s="4"/>
      <c r="J8" s="4"/>
      <c r="K8" s="4"/>
      <c r="L8" s="4"/>
      <c r="M8" s="24"/>
      <c r="N8" s="24"/>
      <c r="O8" s="14"/>
      <c r="P8" s="14"/>
      <c r="Q8" s="14"/>
      <c r="R8" s="14"/>
      <c r="S8" s="14"/>
      <c r="T8" s="14"/>
      <c r="U8" s="14"/>
      <c r="V8" s="14"/>
      <c r="W8" s="24"/>
      <c r="X8" s="14"/>
      <c r="Y8" s="15"/>
      <c r="Z8" s="15"/>
      <c r="AA8" s="55">
        <f t="shared" ref="AA8:AA71" si="1">SUM(Y8:Z8)</f>
        <v>0</v>
      </c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55">
        <f t="shared" ref="AM8:AM71" si="2">SUM(AA8:AC8)</f>
        <v>0</v>
      </c>
      <c r="AN8" s="55">
        <f t="shared" ref="AN8:AN71" si="3">SUM(AD8:AF8)</f>
        <v>0</v>
      </c>
      <c r="AO8" s="55">
        <f t="shared" ref="AO8:AO71" si="4">SUM(AG8:AK8)</f>
        <v>0</v>
      </c>
      <c r="AP8" s="84" t="str">
        <f t="shared" ref="AP8:AP71" si="5">IF(AND(OR(AQ8=FALSE,AR8=FALSE),OR(COUNTBLANK(A8:F8)&lt;&gt;COLUMNS(A8:F8),COUNTBLANK(H8:Z8)&lt;&gt;COLUMNS(H8:Z8),COUNTBLANK(AB8:AL8)&lt;&gt;COLUMNS(AB8:AL8))),"KO","")</f>
        <v/>
      </c>
      <c r="AQ8" s="59" t="b">
        <f t="shared" ref="AQ8:AQ71" si="6">IF(OR(ISBLANK(B8),ISBLANK(H8),ISBLANK(I8),ISBLANK(M8),ISBLANK(N8),ISBLANK(O8),ISBLANK(R8),ISBLANK(V8),ISBLANK(W8),ISBLANK(Y8),ISBLANK(AB8),ISBLANK(AD8),ISBLANK(AL8)),FALSE,TRUE)</f>
        <v>0</v>
      </c>
      <c r="AR8" s="59" t="b">
        <f t="shared" ref="AR8:AR71" si="7">IF(ISBLANK(B8),IF(OR(ISBLANK(C8),ISBLANK(D8),ISBLANK(E8),ISBLANK(F8),ISBLANK(G8)),FALSE,TRUE),TRUE)</f>
        <v>0</v>
      </c>
      <c r="AS8" s="34" t="str">
        <f t="shared" ref="AS8:AS71" si="8">IF(AND(AP8="KO",OR(COUNTBLANK(A8:F8)&lt;&gt;COLUMNS(A8:F8),COUNTBLANK(H8:Z8)&lt;&gt;COLUMNS(H8:Z8),COUNTBLANK(AB8:AL8)&lt;&gt;COLUMNS(AB8:AL8))),"ATTENZIONE!!! NON TUTTI I CAMPI OBBLIGATORI SONO STATI COMPILATI","")</f>
        <v/>
      </c>
    </row>
    <row r="9" spans="2:45">
      <c r="B9" s="260"/>
      <c r="C9" s="35"/>
      <c r="D9" s="53"/>
      <c r="E9" s="5"/>
      <c r="F9" s="60"/>
      <c r="G9" s="54" t="e">
        <f>VLOOKUP(F9,Foglio1!$F$2:$G$1509,2,FALSE)</f>
        <v>#N/A</v>
      </c>
      <c r="H9" s="56"/>
      <c r="I9" s="4"/>
      <c r="J9" s="4"/>
      <c r="K9" s="4"/>
      <c r="L9" s="4"/>
      <c r="M9" s="24"/>
      <c r="N9" s="24"/>
      <c r="O9" s="14"/>
      <c r="P9" s="14"/>
      <c r="Q9" s="14"/>
      <c r="R9" s="14"/>
      <c r="S9" s="14"/>
      <c r="T9" s="14"/>
      <c r="U9" s="14"/>
      <c r="V9" s="14"/>
      <c r="W9" s="24"/>
      <c r="X9" s="14"/>
      <c r="Y9" s="15"/>
      <c r="Z9" s="15"/>
      <c r="AA9" s="55">
        <f t="shared" si="1"/>
        <v>0</v>
      </c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55">
        <f t="shared" si="2"/>
        <v>0</v>
      </c>
      <c r="AN9" s="55">
        <f t="shared" si="3"/>
        <v>0</v>
      </c>
      <c r="AO9" s="55">
        <f t="shared" si="4"/>
        <v>0</v>
      </c>
      <c r="AP9" s="84" t="str">
        <f t="shared" si="5"/>
        <v/>
      </c>
      <c r="AQ9" s="59" t="b">
        <f t="shared" si="6"/>
        <v>0</v>
      </c>
      <c r="AR9" s="59" t="b">
        <f t="shared" si="7"/>
        <v>0</v>
      </c>
      <c r="AS9" s="34" t="str">
        <f t="shared" si="8"/>
        <v/>
      </c>
    </row>
    <row r="10" spans="2:45">
      <c r="B10" s="260"/>
      <c r="C10" s="35"/>
      <c r="D10" s="53"/>
      <c r="E10" s="5"/>
      <c r="F10" s="60"/>
      <c r="G10" s="54" t="e">
        <f>VLOOKUP(F10,Foglio1!$F$2:$G$1509,2,FALSE)</f>
        <v>#N/A</v>
      </c>
      <c r="H10" s="56"/>
      <c r="I10" s="4"/>
      <c r="J10" s="4"/>
      <c r="K10" s="4"/>
      <c r="L10" s="4"/>
      <c r="M10" s="24"/>
      <c r="N10" s="24"/>
      <c r="O10" s="14"/>
      <c r="P10" s="14"/>
      <c r="Q10" s="14"/>
      <c r="R10" s="14"/>
      <c r="S10" s="14"/>
      <c r="T10" s="14"/>
      <c r="U10" s="14"/>
      <c r="V10" s="14"/>
      <c r="W10" s="24"/>
      <c r="X10" s="14"/>
      <c r="Y10" s="15"/>
      <c r="Z10" s="15"/>
      <c r="AA10" s="55">
        <f t="shared" si="1"/>
        <v>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55">
        <f t="shared" si="2"/>
        <v>0</v>
      </c>
      <c r="AN10" s="55">
        <f t="shared" si="3"/>
        <v>0</v>
      </c>
      <c r="AO10" s="55">
        <f t="shared" si="4"/>
        <v>0</v>
      </c>
      <c r="AP10" s="84" t="str">
        <f t="shared" si="5"/>
        <v/>
      </c>
      <c r="AQ10" s="59" t="b">
        <f t="shared" si="6"/>
        <v>0</v>
      </c>
      <c r="AR10" s="59" t="b">
        <f t="shared" si="7"/>
        <v>0</v>
      </c>
      <c r="AS10" s="34" t="str">
        <f t="shared" si="8"/>
        <v/>
      </c>
    </row>
    <row r="11" spans="2:45">
      <c r="B11" s="260"/>
      <c r="C11" s="35"/>
      <c r="D11" s="53"/>
      <c r="E11" s="5"/>
      <c r="F11" s="60"/>
      <c r="G11" s="54" t="e">
        <f>VLOOKUP(F11,Foglio1!$F$2:$G$1509,2,FALSE)</f>
        <v>#N/A</v>
      </c>
      <c r="H11" s="56"/>
      <c r="I11" s="4"/>
      <c r="J11" s="4"/>
      <c r="K11" s="4"/>
      <c r="L11" s="4"/>
      <c r="M11" s="24"/>
      <c r="N11" s="24"/>
      <c r="O11" s="14"/>
      <c r="P11" s="14"/>
      <c r="Q11" s="14"/>
      <c r="R11" s="14"/>
      <c r="S11" s="14"/>
      <c r="T11" s="14"/>
      <c r="U11" s="14"/>
      <c r="V11" s="14"/>
      <c r="W11" s="24"/>
      <c r="X11" s="14"/>
      <c r="Y11" s="15"/>
      <c r="Z11" s="15"/>
      <c r="AA11" s="55">
        <f t="shared" si="1"/>
        <v>0</v>
      </c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55">
        <f t="shared" si="2"/>
        <v>0</v>
      </c>
      <c r="AN11" s="55">
        <f t="shared" si="3"/>
        <v>0</v>
      </c>
      <c r="AO11" s="55">
        <f t="shared" si="4"/>
        <v>0</v>
      </c>
      <c r="AP11" s="84" t="str">
        <f t="shared" si="5"/>
        <v/>
      </c>
      <c r="AQ11" s="59" t="b">
        <f t="shared" si="6"/>
        <v>0</v>
      </c>
      <c r="AR11" s="59" t="b">
        <f t="shared" si="7"/>
        <v>0</v>
      </c>
      <c r="AS11" s="34" t="str">
        <f t="shared" si="8"/>
        <v/>
      </c>
    </row>
    <row r="12" spans="2:45">
      <c r="B12" s="260"/>
      <c r="C12" s="35"/>
      <c r="D12" s="53"/>
      <c r="E12" s="5"/>
      <c r="F12" s="60"/>
      <c r="G12" s="54" t="e">
        <f>VLOOKUP(F12,Foglio1!$F$2:$G$1509,2,FALSE)</f>
        <v>#N/A</v>
      </c>
      <c r="H12" s="56"/>
      <c r="I12" s="4"/>
      <c r="J12" s="4"/>
      <c r="K12" s="4"/>
      <c r="L12" s="4"/>
      <c r="M12" s="24"/>
      <c r="N12" s="24"/>
      <c r="O12" s="14"/>
      <c r="P12" s="14"/>
      <c r="Q12" s="14"/>
      <c r="R12" s="14"/>
      <c r="S12" s="14"/>
      <c r="T12" s="14"/>
      <c r="U12" s="14"/>
      <c r="V12" s="14"/>
      <c r="W12" s="24"/>
      <c r="X12" s="14"/>
      <c r="Y12" s="15"/>
      <c r="Z12" s="15"/>
      <c r="AA12" s="55">
        <f t="shared" si="1"/>
        <v>0</v>
      </c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55">
        <f t="shared" si="2"/>
        <v>0</v>
      </c>
      <c r="AN12" s="55">
        <f t="shared" si="3"/>
        <v>0</v>
      </c>
      <c r="AO12" s="55">
        <f t="shared" si="4"/>
        <v>0</v>
      </c>
      <c r="AP12" s="84" t="str">
        <f t="shared" si="5"/>
        <v/>
      </c>
      <c r="AQ12" s="59" t="b">
        <f t="shared" si="6"/>
        <v>0</v>
      </c>
      <c r="AR12" s="59" t="b">
        <f t="shared" si="7"/>
        <v>0</v>
      </c>
      <c r="AS12" s="34" t="str">
        <f t="shared" si="8"/>
        <v/>
      </c>
    </row>
    <row r="13" spans="2:45">
      <c r="B13" s="260"/>
      <c r="C13" s="35"/>
      <c r="D13" s="53"/>
      <c r="E13" s="5"/>
      <c r="F13" s="60"/>
      <c r="G13" s="54" t="e">
        <f>VLOOKUP(F13,Foglio1!$F$2:$G$1509,2,FALSE)</f>
        <v>#N/A</v>
      </c>
      <c r="H13" s="56"/>
      <c r="I13" s="4"/>
      <c r="J13" s="4"/>
      <c r="K13" s="4"/>
      <c r="L13" s="4"/>
      <c r="M13" s="24"/>
      <c r="N13" s="24"/>
      <c r="O13" s="14"/>
      <c r="P13" s="14"/>
      <c r="Q13" s="14"/>
      <c r="R13" s="14"/>
      <c r="S13" s="14"/>
      <c r="T13" s="14"/>
      <c r="U13" s="14"/>
      <c r="V13" s="14"/>
      <c r="W13" s="24"/>
      <c r="X13" s="14"/>
      <c r="Y13" s="15"/>
      <c r="Z13" s="15"/>
      <c r="AA13" s="55">
        <f t="shared" si="1"/>
        <v>0</v>
      </c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55">
        <f t="shared" si="2"/>
        <v>0</v>
      </c>
      <c r="AN13" s="55">
        <f t="shared" si="3"/>
        <v>0</v>
      </c>
      <c r="AO13" s="55">
        <f t="shared" si="4"/>
        <v>0</v>
      </c>
      <c r="AP13" s="84" t="str">
        <f t="shared" si="5"/>
        <v/>
      </c>
      <c r="AQ13" s="59" t="b">
        <f t="shared" si="6"/>
        <v>0</v>
      </c>
      <c r="AR13" s="59" t="b">
        <f t="shared" si="7"/>
        <v>0</v>
      </c>
      <c r="AS13" s="34" t="str">
        <f t="shared" si="8"/>
        <v/>
      </c>
    </row>
    <row r="14" spans="2:45">
      <c r="B14" s="260"/>
      <c r="C14" s="35"/>
      <c r="D14" s="53"/>
      <c r="E14" s="5"/>
      <c r="F14" s="60"/>
      <c r="G14" s="54" t="e">
        <f>VLOOKUP(F14,Foglio1!$F$2:$G$1509,2,FALSE)</f>
        <v>#N/A</v>
      </c>
      <c r="H14" s="56"/>
      <c r="I14" s="4"/>
      <c r="J14" s="4"/>
      <c r="K14" s="4"/>
      <c r="L14" s="4"/>
      <c r="M14" s="24"/>
      <c r="N14" s="24"/>
      <c r="O14" s="14"/>
      <c r="P14" s="14"/>
      <c r="Q14" s="14"/>
      <c r="R14" s="14"/>
      <c r="S14" s="14"/>
      <c r="T14" s="14"/>
      <c r="U14" s="14"/>
      <c r="V14" s="14"/>
      <c r="W14" s="24"/>
      <c r="X14" s="14"/>
      <c r="Y14" s="15"/>
      <c r="Z14" s="15"/>
      <c r="AA14" s="55">
        <f t="shared" si="1"/>
        <v>0</v>
      </c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55">
        <f t="shared" si="2"/>
        <v>0</v>
      </c>
      <c r="AN14" s="55">
        <f t="shared" si="3"/>
        <v>0</v>
      </c>
      <c r="AO14" s="55">
        <f t="shared" si="4"/>
        <v>0</v>
      </c>
      <c r="AP14" s="84" t="str">
        <f t="shared" si="5"/>
        <v/>
      </c>
      <c r="AQ14" s="59" t="b">
        <f t="shared" si="6"/>
        <v>0</v>
      </c>
      <c r="AR14" s="59" t="b">
        <f t="shared" si="7"/>
        <v>0</v>
      </c>
      <c r="AS14" s="34" t="str">
        <f t="shared" si="8"/>
        <v/>
      </c>
    </row>
    <row r="15" spans="2:45">
      <c r="B15" s="260"/>
      <c r="C15" s="35"/>
      <c r="D15" s="53"/>
      <c r="E15" s="5"/>
      <c r="F15" s="60"/>
      <c r="G15" s="54" t="e">
        <f>VLOOKUP(F15,Foglio1!$F$2:$G$1509,2,FALSE)</f>
        <v>#N/A</v>
      </c>
      <c r="H15" s="56"/>
      <c r="I15" s="4"/>
      <c r="J15" s="4"/>
      <c r="K15" s="4"/>
      <c r="L15" s="4"/>
      <c r="M15" s="24"/>
      <c r="N15" s="24"/>
      <c r="O15" s="14"/>
      <c r="P15" s="14"/>
      <c r="Q15" s="14"/>
      <c r="R15" s="14"/>
      <c r="S15" s="14"/>
      <c r="T15" s="14"/>
      <c r="U15" s="14"/>
      <c r="V15" s="14"/>
      <c r="W15" s="24"/>
      <c r="X15" s="14"/>
      <c r="Y15" s="15"/>
      <c r="Z15" s="15"/>
      <c r="AA15" s="55">
        <f t="shared" si="1"/>
        <v>0</v>
      </c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55">
        <f t="shared" si="2"/>
        <v>0</v>
      </c>
      <c r="AN15" s="55">
        <f t="shared" si="3"/>
        <v>0</v>
      </c>
      <c r="AO15" s="55">
        <f t="shared" si="4"/>
        <v>0</v>
      </c>
      <c r="AP15" s="84" t="str">
        <f t="shared" si="5"/>
        <v/>
      </c>
      <c r="AQ15" s="59" t="b">
        <f t="shared" si="6"/>
        <v>0</v>
      </c>
      <c r="AR15" s="59" t="b">
        <f t="shared" si="7"/>
        <v>0</v>
      </c>
      <c r="AS15" s="34" t="str">
        <f t="shared" si="8"/>
        <v/>
      </c>
    </row>
    <row r="16" spans="2:45">
      <c r="B16" s="260"/>
      <c r="C16" s="35"/>
      <c r="D16" s="53"/>
      <c r="E16" s="5"/>
      <c r="F16" s="60"/>
      <c r="G16" s="54" t="e">
        <f>VLOOKUP(F16,Foglio1!$F$2:$G$1509,2,FALSE)</f>
        <v>#N/A</v>
      </c>
      <c r="H16" s="56"/>
      <c r="I16" s="4"/>
      <c r="J16" s="4"/>
      <c r="K16" s="4"/>
      <c r="L16" s="4"/>
      <c r="M16" s="24"/>
      <c r="N16" s="24"/>
      <c r="O16" s="14"/>
      <c r="P16" s="14"/>
      <c r="Q16" s="14"/>
      <c r="R16" s="14"/>
      <c r="S16" s="14"/>
      <c r="T16" s="14"/>
      <c r="U16" s="14"/>
      <c r="V16" s="14"/>
      <c r="W16" s="24"/>
      <c r="X16" s="14"/>
      <c r="Y16" s="15"/>
      <c r="Z16" s="15"/>
      <c r="AA16" s="55">
        <f t="shared" si="1"/>
        <v>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55">
        <f t="shared" si="2"/>
        <v>0</v>
      </c>
      <c r="AN16" s="55">
        <f t="shared" si="3"/>
        <v>0</v>
      </c>
      <c r="AO16" s="55">
        <f t="shared" si="4"/>
        <v>0</v>
      </c>
      <c r="AP16" s="84" t="str">
        <f t="shared" si="5"/>
        <v/>
      </c>
      <c r="AQ16" s="59" t="b">
        <f t="shared" si="6"/>
        <v>0</v>
      </c>
      <c r="AR16" s="59" t="b">
        <f t="shared" si="7"/>
        <v>0</v>
      </c>
      <c r="AS16" s="34" t="str">
        <f t="shared" si="8"/>
        <v/>
      </c>
    </row>
    <row r="17" spans="2:45">
      <c r="B17" s="260"/>
      <c r="C17" s="35"/>
      <c r="D17" s="53"/>
      <c r="E17" s="5"/>
      <c r="F17" s="60"/>
      <c r="G17" s="54" t="e">
        <f>VLOOKUP(F17,Foglio1!$F$2:$G$1509,2,FALSE)</f>
        <v>#N/A</v>
      </c>
      <c r="H17" s="56"/>
      <c r="I17" s="4"/>
      <c r="J17" s="4"/>
      <c r="K17" s="4"/>
      <c r="L17" s="4"/>
      <c r="M17" s="24"/>
      <c r="N17" s="24"/>
      <c r="O17" s="14"/>
      <c r="P17" s="14"/>
      <c r="Q17" s="14"/>
      <c r="R17" s="14"/>
      <c r="S17" s="14"/>
      <c r="T17" s="14"/>
      <c r="U17" s="14"/>
      <c r="V17" s="14"/>
      <c r="W17" s="24"/>
      <c r="X17" s="14"/>
      <c r="Y17" s="15"/>
      <c r="Z17" s="15"/>
      <c r="AA17" s="55">
        <f t="shared" si="1"/>
        <v>0</v>
      </c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55">
        <f t="shared" si="2"/>
        <v>0</v>
      </c>
      <c r="AN17" s="55">
        <f t="shared" si="3"/>
        <v>0</v>
      </c>
      <c r="AO17" s="55">
        <f t="shared" si="4"/>
        <v>0</v>
      </c>
      <c r="AP17" s="84" t="str">
        <f t="shared" si="5"/>
        <v/>
      </c>
      <c r="AQ17" s="59" t="b">
        <f t="shared" si="6"/>
        <v>0</v>
      </c>
      <c r="AR17" s="59" t="b">
        <f t="shared" si="7"/>
        <v>0</v>
      </c>
      <c r="AS17" s="34" t="str">
        <f t="shared" si="8"/>
        <v/>
      </c>
    </row>
    <row r="18" spans="2:45">
      <c r="B18" s="260"/>
      <c r="C18" s="35"/>
      <c r="D18" s="53"/>
      <c r="E18" s="5"/>
      <c r="F18" s="60"/>
      <c r="G18" s="54" t="e">
        <f>VLOOKUP(F18,Foglio1!$F$2:$G$1509,2,FALSE)</f>
        <v>#N/A</v>
      </c>
      <c r="H18" s="56"/>
      <c r="I18" s="4"/>
      <c r="J18" s="4"/>
      <c r="K18" s="4"/>
      <c r="L18" s="4"/>
      <c r="M18" s="24"/>
      <c r="N18" s="24"/>
      <c r="O18" s="14"/>
      <c r="P18" s="14"/>
      <c r="Q18" s="14"/>
      <c r="R18" s="14"/>
      <c r="S18" s="14"/>
      <c r="T18" s="14"/>
      <c r="U18" s="14"/>
      <c r="V18" s="14"/>
      <c r="W18" s="24"/>
      <c r="X18" s="14"/>
      <c r="Y18" s="15"/>
      <c r="Z18" s="15"/>
      <c r="AA18" s="55">
        <f t="shared" si="1"/>
        <v>0</v>
      </c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55">
        <f t="shared" si="2"/>
        <v>0</v>
      </c>
      <c r="AN18" s="55">
        <f t="shared" si="3"/>
        <v>0</v>
      </c>
      <c r="AO18" s="55">
        <f t="shared" si="4"/>
        <v>0</v>
      </c>
      <c r="AP18" s="84" t="str">
        <f t="shared" si="5"/>
        <v/>
      </c>
      <c r="AQ18" s="59" t="b">
        <f t="shared" si="6"/>
        <v>0</v>
      </c>
      <c r="AR18" s="59" t="b">
        <f t="shared" si="7"/>
        <v>0</v>
      </c>
      <c r="AS18" s="34" t="str">
        <f t="shared" si="8"/>
        <v/>
      </c>
    </row>
    <row r="19" spans="2:45">
      <c r="B19" s="260"/>
      <c r="C19" s="35"/>
      <c r="D19" s="53"/>
      <c r="E19" s="5"/>
      <c r="F19" s="60"/>
      <c r="G19" s="54" t="e">
        <f>VLOOKUP(F19,Foglio1!$F$2:$G$1509,2,FALSE)</f>
        <v>#N/A</v>
      </c>
      <c r="H19" s="56"/>
      <c r="I19" s="4"/>
      <c r="J19" s="4"/>
      <c r="K19" s="4"/>
      <c r="L19" s="4"/>
      <c r="M19" s="24"/>
      <c r="N19" s="24"/>
      <c r="O19" s="14"/>
      <c r="P19" s="14"/>
      <c r="Q19" s="14"/>
      <c r="R19" s="14"/>
      <c r="S19" s="14"/>
      <c r="T19" s="14"/>
      <c r="U19" s="14"/>
      <c r="V19" s="14"/>
      <c r="W19" s="24"/>
      <c r="X19" s="14"/>
      <c r="Y19" s="15"/>
      <c r="Z19" s="15"/>
      <c r="AA19" s="55">
        <f t="shared" si="1"/>
        <v>0</v>
      </c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55">
        <f t="shared" si="2"/>
        <v>0</v>
      </c>
      <c r="AN19" s="55">
        <f t="shared" si="3"/>
        <v>0</v>
      </c>
      <c r="AO19" s="55">
        <f t="shared" si="4"/>
        <v>0</v>
      </c>
      <c r="AP19" s="84" t="str">
        <f t="shared" si="5"/>
        <v/>
      </c>
      <c r="AQ19" s="59" t="b">
        <f t="shared" si="6"/>
        <v>0</v>
      </c>
      <c r="AR19" s="59" t="b">
        <f t="shared" si="7"/>
        <v>0</v>
      </c>
      <c r="AS19" s="34" t="str">
        <f t="shared" si="8"/>
        <v/>
      </c>
    </row>
    <row r="20" spans="2:45">
      <c r="B20" s="260"/>
      <c r="C20" s="35"/>
      <c r="D20" s="53"/>
      <c r="E20" s="5"/>
      <c r="F20" s="60"/>
      <c r="G20" s="54" t="e">
        <f>VLOOKUP(F20,Foglio1!$F$2:$G$1509,2,FALSE)</f>
        <v>#N/A</v>
      </c>
      <c r="H20" s="56"/>
      <c r="I20" s="4"/>
      <c r="J20" s="4"/>
      <c r="K20" s="4"/>
      <c r="L20" s="4"/>
      <c r="M20" s="24"/>
      <c r="N20" s="24"/>
      <c r="O20" s="14"/>
      <c r="P20" s="14"/>
      <c r="Q20" s="14"/>
      <c r="R20" s="14"/>
      <c r="S20" s="14"/>
      <c r="T20" s="14"/>
      <c r="U20" s="14"/>
      <c r="V20" s="14"/>
      <c r="W20" s="24"/>
      <c r="X20" s="14"/>
      <c r="Y20" s="15"/>
      <c r="Z20" s="15"/>
      <c r="AA20" s="55">
        <f t="shared" si="1"/>
        <v>0</v>
      </c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55">
        <f t="shared" si="2"/>
        <v>0</v>
      </c>
      <c r="AN20" s="55">
        <f t="shared" si="3"/>
        <v>0</v>
      </c>
      <c r="AO20" s="55">
        <f t="shared" si="4"/>
        <v>0</v>
      </c>
      <c r="AP20" s="84" t="str">
        <f t="shared" si="5"/>
        <v/>
      </c>
      <c r="AQ20" s="59" t="b">
        <f t="shared" si="6"/>
        <v>0</v>
      </c>
      <c r="AR20" s="59" t="b">
        <f t="shared" si="7"/>
        <v>0</v>
      </c>
      <c r="AS20" s="34" t="str">
        <f t="shared" si="8"/>
        <v/>
      </c>
    </row>
    <row r="21" spans="2:45">
      <c r="B21" s="260"/>
      <c r="C21" s="35"/>
      <c r="D21" s="53"/>
      <c r="E21" s="5"/>
      <c r="F21" s="60"/>
      <c r="G21" s="54" t="e">
        <f>VLOOKUP(F21,Foglio1!$F$2:$G$1509,2,FALSE)</f>
        <v>#N/A</v>
      </c>
      <c r="H21" s="56"/>
      <c r="I21" s="4"/>
      <c r="J21" s="4"/>
      <c r="K21" s="4"/>
      <c r="L21" s="4"/>
      <c r="M21" s="24"/>
      <c r="N21" s="24"/>
      <c r="O21" s="14"/>
      <c r="P21" s="14"/>
      <c r="Q21" s="14"/>
      <c r="R21" s="14"/>
      <c r="S21" s="14"/>
      <c r="T21" s="14"/>
      <c r="U21" s="14"/>
      <c r="V21" s="14"/>
      <c r="W21" s="24"/>
      <c r="X21" s="14"/>
      <c r="Y21" s="15"/>
      <c r="Z21" s="15"/>
      <c r="AA21" s="55">
        <f t="shared" si="1"/>
        <v>0</v>
      </c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55">
        <f t="shared" si="2"/>
        <v>0</v>
      </c>
      <c r="AN21" s="55">
        <f t="shared" si="3"/>
        <v>0</v>
      </c>
      <c r="AO21" s="55">
        <f t="shared" si="4"/>
        <v>0</v>
      </c>
      <c r="AP21" s="84" t="str">
        <f t="shared" si="5"/>
        <v/>
      </c>
      <c r="AQ21" s="59" t="b">
        <f t="shared" si="6"/>
        <v>0</v>
      </c>
      <c r="AR21" s="59" t="b">
        <f t="shared" si="7"/>
        <v>0</v>
      </c>
      <c r="AS21" s="34" t="str">
        <f t="shared" si="8"/>
        <v/>
      </c>
    </row>
    <row r="22" spans="2:45">
      <c r="B22" s="260"/>
      <c r="C22" s="35"/>
      <c r="D22" s="53"/>
      <c r="E22" s="5"/>
      <c r="F22" s="60"/>
      <c r="G22" s="54" t="e">
        <f>VLOOKUP(F22,Foglio1!$F$2:$G$1509,2,FALSE)</f>
        <v>#N/A</v>
      </c>
      <c r="H22" s="56"/>
      <c r="I22" s="4"/>
      <c r="J22" s="4"/>
      <c r="K22" s="4"/>
      <c r="L22" s="4"/>
      <c r="M22" s="24"/>
      <c r="N22" s="24"/>
      <c r="O22" s="14"/>
      <c r="P22" s="14"/>
      <c r="Q22" s="14"/>
      <c r="R22" s="14"/>
      <c r="S22" s="14"/>
      <c r="T22" s="14"/>
      <c r="U22" s="14"/>
      <c r="V22" s="14"/>
      <c r="W22" s="24"/>
      <c r="X22" s="14"/>
      <c r="Y22" s="15"/>
      <c r="Z22" s="15"/>
      <c r="AA22" s="55">
        <f t="shared" si="1"/>
        <v>0</v>
      </c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55">
        <f t="shared" si="2"/>
        <v>0</v>
      </c>
      <c r="AN22" s="55">
        <f t="shared" si="3"/>
        <v>0</v>
      </c>
      <c r="AO22" s="55">
        <f t="shared" si="4"/>
        <v>0</v>
      </c>
      <c r="AP22" s="84" t="str">
        <f t="shared" si="5"/>
        <v/>
      </c>
      <c r="AQ22" s="59" t="b">
        <f t="shared" si="6"/>
        <v>0</v>
      </c>
      <c r="AR22" s="59" t="b">
        <f t="shared" si="7"/>
        <v>0</v>
      </c>
      <c r="AS22" s="34" t="str">
        <f t="shared" si="8"/>
        <v/>
      </c>
    </row>
    <row r="23" spans="2:45">
      <c r="B23" s="260"/>
      <c r="C23" s="35"/>
      <c r="D23" s="53"/>
      <c r="E23" s="5"/>
      <c r="F23" s="60"/>
      <c r="G23" s="54" t="e">
        <f>VLOOKUP(F23,Foglio1!$F$2:$G$1509,2,FALSE)</f>
        <v>#N/A</v>
      </c>
      <c r="H23" s="56"/>
      <c r="I23" s="4"/>
      <c r="J23" s="4"/>
      <c r="K23" s="4"/>
      <c r="L23" s="4"/>
      <c r="M23" s="24"/>
      <c r="N23" s="24"/>
      <c r="O23" s="14"/>
      <c r="P23" s="14"/>
      <c r="Q23" s="14"/>
      <c r="R23" s="14"/>
      <c r="S23" s="14"/>
      <c r="T23" s="14"/>
      <c r="U23" s="14"/>
      <c r="V23" s="14"/>
      <c r="W23" s="24"/>
      <c r="X23" s="14"/>
      <c r="Y23" s="15"/>
      <c r="Z23" s="15"/>
      <c r="AA23" s="55">
        <f t="shared" si="1"/>
        <v>0</v>
      </c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55">
        <f t="shared" si="2"/>
        <v>0</v>
      </c>
      <c r="AN23" s="55">
        <f t="shared" si="3"/>
        <v>0</v>
      </c>
      <c r="AO23" s="55">
        <f t="shared" si="4"/>
        <v>0</v>
      </c>
      <c r="AP23" s="84" t="str">
        <f t="shared" si="5"/>
        <v/>
      </c>
      <c r="AQ23" s="59" t="b">
        <f t="shared" si="6"/>
        <v>0</v>
      </c>
      <c r="AR23" s="59" t="b">
        <f t="shared" si="7"/>
        <v>0</v>
      </c>
      <c r="AS23" s="34" t="str">
        <f t="shared" si="8"/>
        <v/>
      </c>
    </row>
    <row r="24" spans="2:45">
      <c r="B24" s="260"/>
      <c r="C24" s="35"/>
      <c r="D24" s="53"/>
      <c r="E24" s="5"/>
      <c r="F24" s="60"/>
      <c r="G24" s="54" t="e">
        <f>VLOOKUP(F24,Foglio1!$F$2:$G$1509,2,FALSE)</f>
        <v>#N/A</v>
      </c>
      <c r="H24" s="56"/>
      <c r="I24" s="4"/>
      <c r="J24" s="4"/>
      <c r="K24" s="4"/>
      <c r="L24" s="4"/>
      <c r="M24" s="24"/>
      <c r="N24" s="24"/>
      <c r="O24" s="14"/>
      <c r="P24" s="14"/>
      <c r="Q24" s="14"/>
      <c r="R24" s="14"/>
      <c r="S24" s="14"/>
      <c r="T24" s="14"/>
      <c r="U24" s="14"/>
      <c r="V24" s="14"/>
      <c r="W24" s="24"/>
      <c r="X24" s="14"/>
      <c r="Y24" s="15"/>
      <c r="Z24" s="15"/>
      <c r="AA24" s="55">
        <f t="shared" si="1"/>
        <v>0</v>
      </c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55">
        <f t="shared" si="2"/>
        <v>0</v>
      </c>
      <c r="AN24" s="55">
        <f t="shared" si="3"/>
        <v>0</v>
      </c>
      <c r="AO24" s="55">
        <f t="shared" si="4"/>
        <v>0</v>
      </c>
      <c r="AP24" s="84" t="str">
        <f t="shared" si="5"/>
        <v/>
      </c>
      <c r="AQ24" s="59" t="b">
        <f t="shared" si="6"/>
        <v>0</v>
      </c>
      <c r="AR24" s="59" t="b">
        <f t="shared" si="7"/>
        <v>0</v>
      </c>
      <c r="AS24" s="34" t="str">
        <f t="shared" si="8"/>
        <v/>
      </c>
    </row>
    <row r="25" spans="2:45">
      <c r="B25" s="260"/>
      <c r="C25" s="35"/>
      <c r="D25" s="53"/>
      <c r="E25" s="5"/>
      <c r="F25" s="60"/>
      <c r="G25" s="54" t="e">
        <f>VLOOKUP(F25,Foglio1!$F$2:$G$1509,2,FALSE)</f>
        <v>#N/A</v>
      </c>
      <c r="H25" s="56"/>
      <c r="I25" s="4"/>
      <c r="J25" s="4"/>
      <c r="K25" s="4"/>
      <c r="L25" s="4"/>
      <c r="M25" s="24"/>
      <c r="N25" s="24"/>
      <c r="O25" s="14"/>
      <c r="P25" s="14"/>
      <c r="Q25" s="14"/>
      <c r="R25" s="14"/>
      <c r="S25" s="14"/>
      <c r="T25" s="14"/>
      <c r="U25" s="14"/>
      <c r="V25" s="14"/>
      <c r="W25" s="24"/>
      <c r="X25" s="14"/>
      <c r="Y25" s="15"/>
      <c r="Z25" s="15"/>
      <c r="AA25" s="55">
        <f t="shared" si="1"/>
        <v>0</v>
      </c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55">
        <f t="shared" si="2"/>
        <v>0</v>
      </c>
      <c r="AN25" s="55">
        <f t="shared" si="3"/>
        <v>0</v>
      </c>
      <c r="AO25" s="55">
        <f t="shared" si="4"/>
        <v>0</v>
      </c>
      <c r="AP25" s="84" t="str">
        <f t="shared" si="5"/>
        <v/>
      </c>
      <c r="AQ25" s="59" t="b">
        <f t="shared" si="6"/>
        <v>0</v>
      </c>
      <c r="AR25" s="59" t="b">
        <f t="shared" si="7"/>
        <v>0</v>
      </c>
      <c r="AS25" s="34" t="str">
        <f t="shared" si="8"/>
        <v/>
      </c>
    </row>
    <row r="26" spans="2:45">
      <c r="B26" s="260"/>
      <c r="C26" s="35"/>
      <c r="D26" s="53"/>
      <c r="E26" s="5"/>
      <c r="F26" s="60"/>
      <c r="G26" s="54" t="e">
        <f>VLOOKUP(F26,Foglio1!$F$2:$G$1509,2,FALSE)</f>
        <v>#N/A</v>
      </c>
      <c r="H26" s="56"/>
      <c r="I26" s="4"/>
      <c r="J26" s="4"/>
      <c r="K26" s="4"/>
      <c r="L26" s="4"/>
      <c r="M26" s="24"/>
      <c r="N26" s="24"/>
      <c r="O26" s="14"/>
      <c r="P26" s="14"/>
      <c r="Q26" s="14"/>
      <c r="R26" s="14"/>
      <c r="S26" s="14"/>
      <c r="T26" s="14"/>
      <c r="U26" s="14"/>
      <c r="V26" s="14"/>
      <c r="W26" s="24"/>
      <c r="X26" s="14"/>
      <c r="Y26" s="15"/>
      <c r="Z26" s="15"/>
      <c r="AA26" s="55">
        <f t="shared" si="1"/>
        <v>0</v>
      </c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55">
        <f t="shared" si="2"/>
        <v>0</v>
      </c>
      <c r="AN26" s="55">
        <f t="shared" si="3"/>
        <v>0</v>
      </c>
      <c r="AO26" s="55">
        <f t="shared" si="4"/>
        <v>0</v>
      </c>
      <c r="AP26" s="84" t="str">
        <f t="shared" si="5"/>
        <v/>
      </c>
      <c r="AQ26" s="59" t="b">
        <f t="shared" si="6"/>
        <v>0</v>
      </c>
      <c r="AR26" s="59" t="b">
        <f t="shared" si="7"/>
        <v>0</v>
      </c>
      <c r="AS26" s="34" t="str">
        <f t="shared" si="8"/>
        <v/>
      </c>
    </row>
    <row r="27" spans="2:45">
      <c r="B27" s="260"/>
      <c r="C27" s="35"/>
      <c r="D27" s="53"/>
      <c r="E27" s="5"/>
      <c r="F27" s="60"/>
      <c r="G27" s="54" t="e">
        <f>VLOOKUP(F27,Foglio1!$F$2:$G$1509,2,FALSE)</f>
        <v>#N/A</v>
      </c>
      <c r="H27" s="56"/>
      <c r="I27" s="4"/>
      <c r="J27" s="4"/>
      <c r="K27" s="4"/>
      <c r="L27" s="4"/>
      <c r="M27" s="24"/>
      <c r="N27" s="24"/>
      <c r="O27" s="14"/>
      <c r="P27" s="14"/>
      <c r="Q27" s="14"/>
      <c r="R27" s="14"/>
      <c r="S27" s="14"/>
      <c r="T27" s="14"/>
      <c r="U27" s="14"/>
      <c r="V27" s="14"/>
      <c r="W27" s="24"/>
      <c r="X27" s="14"/>
      <c r="Y27" s="15"/>
      <c r="Z27" s="15"/>
      <c r="AA27" s="55">
        <f t="shared" si="1"/>
        <v>0</v>
      </c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55">
        <f t="shared" si="2"/>
        <v>0</v>
      </c>
      <c r="AN27" s="55">
        <f t="shared" si="3"/>
        <v>0</v>
      </c>
      <c r="AO27" s="55">
        <f t="shared" si="4"/>
        <v>0</v>
      </c>
      <c r="AP27" s="84" t="str">
        <f t="shared" si="5"/>
        <v/>
      </c>
      <c r="AQ27" s="59" t="b">
        <f t="shared" si="6"/>
        <v>0</v>
      </c>
      <c r="AR27" s="59" t="b">
        <f t="shared" si="7"/>
        <v>0</v>
      </c>
      <c r="AS27" s="34" t="str">
        <f t="shared" si="8"/>
        <v/>
      </c>
    </row>
    <row r="28" spans="2:45">
      <c r="B28" s="260"/>
      <c r="C28" s="35"/>
      <c r="D28" s="53"/>
      <c r="E28" s="5"/>
      <c r="F28" s="60"/>
      <c r="G28" s="54" t="e">
        <f>VLOOKUP(F28,Foglio1!$F$2:$G$1509,2,FALSE)</f>
        <v>#N/A</v>
      </c>
      <c r="H28" s="56"/>
      <c r="I28" s="4"/>
      <c r="J28" s="4"/>
      <c r="K28" s="4"/>
      <c r="L28" s="4"/>
      <c r="M28" s="24"/>
      <c r="N28" s="24"/>
      <c r="O28" s="14"/>
      <c r="P28" s="14"/>
      <c r="Q28" s="14"/>
      <c r="R28" s="14"/>
      <c r="S28" s="14"/>
      <c r="T28" s="14"/>
      <c r="U28" s="14"/>
      <c r="V28" s="14"/>
      <c r="W28" s="24"/>
      <c r="X28" s="14"/>
      <c r="Y28" s="15"/>
      <c r="Z28" s="15"/>
      <c r="AA28" s="55">
        <f t="shared" si="1"/>
        <v>0</v>
      </c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55">
        <f t="shared" si="2"/>
        <v>0</v>
      </c>
      <c r="AN28" s="55">
        <f t="shared" si="3"/>
        <v>0</v>
      </c>
      <c r="AO28" s="55">
        <f t="shared" si="4"/>
        <v>0</v>
      </c>
      <c r="AP28" s="84" t="str">
        <f t="shared" si="5"/>
        <v/>
      </c>
      <c r="AQ28" s="59" t="b">
        <f t="shared" si="6"/>
        <v>0</v>
      </c>
      <c r="AR28" s="59" t="b">
        <f t="shared" si="7"/>
        <v>0</v>
      </c>
      <c r="AS28" s="34" t="str">
        <f t="shared" si="8"/>
        <v/>
      </c>
    </row>
    <row r="29" spans="2:45">
      <c r="B29" s="260"/>
      <c r="C29" s="35"/>
      <c r="D29" s="53"/>
      <c r="E29" s="5"/>
      <c r="F29" s="60"/>
      <c r="G29" s="54" t="e">
        <f>VLOOKUP(F29,Foglio1!$F$2:$G$1509,2,FALSE)</f>
        <v>#N/A</v>
      </c>
      <c r="H29" s="56"/>
      <c r="I29" s="4"/>
      <c r="J29" s="4"/>
      <c r="K29" s="4"/>
      <c r="L29" s="4"/>
      <c r="M29" s="24"/>
      <c r="N29" s="24"/>
      <c r="O29" s="14"/>
      <c r="P29" s="14"/>
      <c r="Q29" s="14"/>
      <c r="R29" s="14"/>
      <c r="S29" s="14"/>
      <c r="T29" s="14"/>
      <c r="U29" s="14"/>
      <c r="V29" s="14"/>
      <c r="W29" s="24"/>
      <c r="X29" s="14"/>
      <c r="Y29" s="15"/>
      <c r="Z29" s="15"/>
      <c r="AA29" s="55">
        <f t="shared" si="1"/>
        <v>0</v>
      </c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55">
        <f t="shared" si="2"/>
        <v>0</v>
      </c>
      <c r="AN29" s="55">
        <f t="shared" si="3"/>
        <v>0</v>
      </c>
      <c r="AO29" s="55">
        <f t="shared" si="4"/>
        <v>0</v>
      </c>
      <c r="AP29" s="84" t="str">
        <f t="shared" si="5"/>
        <v/>
      </c>
      <c r="AQ29" s="59" t="b">
        <f t="shared" si="6"/>
        <v>0</v>
      </c>
      <c r="AR29" s="59" t="b">
        <f t="shared" si="7"/>
        <v>0</v>
      </c>
      <c r="AS29" s="34" t="str">
        <f t="shared" si="8"/>
        <v/>
      </c>
    </row>
    <row r="30" spans="2:45">
      <c r="B30" s="260"/>
      <c r="C30" s="35"/>
      <c r="D30" s="53"/>
      <c r="E30" s="5"/>
      <c r="F30" s="60"/>
      <c r="G30" s="54" t="e">
        <f>VLOOKUP(F30,Foglio1!$F$2:$G$1509,2,FALSE)</f>
        <v>#N/A</v>
      </c>
      <c r="H30" s="56"/>
      <c r="I30" s="4"/>
      <c r="J30" s="4"/>
      <c r="K30" s="4"/>
      <c r="L30" s="4"/>
      <c r="M30" s="24"/>
      <c r="N30" s="24"/>
      <c r="O30" s="14"/>
      <c r="P30" s="14"/>
      <c r="Q30" s="14"/>
      <c r="R30" s="14"/>
      <c r="S30" s="14"/>
      <c r="T30" s="14"/>
      <c r="U30" s="14"/>
      <c r="V30" s="14"/>
      <c r="W30" s="24"/>
      <c r="X30" s="14"/>
      <c r="Y30" s="15"/>
      <c r="Z30" s="15"/>
      <c r="AA30" s="55">
        <f t="shared" si="1"/>
        <v>0</v>
      </c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55">
        <f t="shared" si="2"/>
        <v>0</v>
      </c>
      <c r="AN30" s="55">
        <f t="shared" si="3"/>
        <v>0</v>
      </c>
      <c r="AO30" s="55">
        <f t="shared" si="4"/>
        <v>0</v>
      </c>
      <c r="AP30" s="84" t="str">
        <f t="shared" si="5"/>
        <v/>
      </c>
      <c r="AQ30" s="59" t="b">
        <f t="shared" si="6"/>
        <v>0</v>
      </c>
      <c r="AR30" s="59" t="b">
        <f t="shared" si="7"/>
        <v>0</v>
      </c>
      <c r="AS30" s="34" t="str">
        <f t="shared" si="8"/>
        <v/>
      </c>
    </row>
    <row r="31" spans="2:45">
      <c r="B31" s="260"/>
      <c r="C31" s="35"/>
      <c r="D31" s="53"/>
      <c r="E31" s="5"/>
      <c r="F31" s="60"/>
      <c r="G31" s="54" t="e">
        <f>VLOOKUP(F31,Foglio1!$F$2:$G$1509,2,FALSE)</f>
        <v>#N/A</v>
      </c>
      <c r="H31" s="56"/>
      <c r="I31" s="4"/>
      <c r="J31" s="4"/>
      <c r="K31" s="4"/>
      <c r="L31" s="4"/>
      <c r="M31" s="24"/>
      <c r="N31" s="24"/>
      <c r="O31" s="14"/>
      <c r="P31" s="14"/>
      <c r="Q31" s="14"/>
      <c r="R31" s="14"/>
      <c r="S31" s="14"/>
      <c r="T31" s="14"/>
      <c r="U31" s="14"/>
      <c r="V31" s="14"/>
      <c r="W31" s="24"/>
      <c r="X31" s="14"/>
      <c r="Y31" s="15"/>
      <c r="Z31" s="15"/>
      <c r="AA31" s="55">
        <f t="shared" si="1"/>
        <v>0</v>
      </c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55">
        <f t="shared" si="2"/>
        <v>0</v>
      </c>
      <c r="AN31" s="55">
        <f t="shared" si="3"/>
        <v>0</v>
      </c>
      <c r="AO31" s="55">
        <f t="shared" si="4"/>
        <v>0</v>
      </c>
      <c r="AP31" s="84" t="str">
        <f t="shared" si="5"/>
        <v/>
      </c>
      <c r="AQ31" s="59" t="b">
        <f t="shared" si="6"/>
        <v>0</v>
      </c>
      <c r="AR31" s="59" t="b">
        <f t="shared" si="7"/>
        <v>0</v>
      </c>
      <c r="AS31" s="34" t="str">
        <f t="shared" si="8"/>
        <v/>
      </c>
    </row>
    <row r="32" spans="2:45">
      <c r="B32" s="260"/>
      <c r="C32" s="35"/>
      <c r="D32" s="53"/>
      <c r="E32" s="5"/>
      <c r="F32" s="60"/>
      <c r="G32" s="54" t="e">
        <f>VLOOKUP(F32,Foglio1!$F$2:$G$1509,2,FALSE)</f>
        <v>#N/A</v>
      </c>
      <c r="H32" s="56"/>
      <c r="I32" s="4"/>
      <c r="J32" s="4"/>
      <c r="K32" s="4"/>
      <c r="L32" s="4"/>
      <c r="M32" s="24"/>
      <c r="N32" s="24"/>
      <c r="O32" s="14"/>
      <c r="P32" s="14"/>
      <c r="Q32" s="14"/>
      <c r="R32" s="14"/>
      <c r="S32" s="14"/>
      <c r="T32" s="14"/>
      <c r="U32" s="14"/>
      <c r="V32" s="14"/>
      <c r="W32" s="24"/>
      <c r="X32" s="14"/>
      <c r="Y32" s="15"/>
      <c r="Z32" s="15"/>
      <c r="AA32" s="55">
        <f t="shared" si="1"/>
        <v>0</v>
      </c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55">
        <f t="shared" si="2"/>
        <v>0</v>
      </c>
      <c r="AN32" s="55">
        <f t="shared" si="3"/>
        <v>0</v>
      </c>
      <c r="AO32" s="55">
        <f t="shared" si="4"/>
        <v>0</v>
      </c>
      <c r="AP32" s="84" t="str">
        <f t="shared" si="5"/>
        <v/>
      </c>
      <c r="AQ32" s="59" t="b">
        <f t="shared" si="6"/>
        <v>0</v>
      </c>
      <c r="AR32" s="59" t="b">
        <f t="shared" si="7"/>
        <v>0</v>
      </c>
      <c r="AS32" s="34" t="str">
        <f t="shared" si="8"/>
        <v/>
      </c>
    </row>
    <row r="33" spans="2:45">
      <c r="B33" s="260"/>
      <c r="C33" s="35"/>
      <c r="D33" s="53"/>
      <c r="E33" s="5"/>
      <c r="F33" s="60"/>
      <c r="G33" s="54" t="e">
        <f>VLOOKUP(F33,Foglio1!$F$2:$G$1509,2,FALSE)</f>
        <v>#N/A</v>
      </c>
      <c r="H33" s="56"/>
      <c r="I33" s="4"/>
      <c r="J33" s="4"/>
      <c r="K33" s="4"/>
      <c r="L33" s="4"/>
      <c r="M33" s="24"/>
      <c r="N33" s="24"/>
      <c r="O33" s="14"/>
      <c r="P33" s="14"/>
      <c r="Q33" s="14"/>
      <c r="R33" s="14"/>
      <c r="S33" s="14"/>
      <c r="T33" s="14"/>
      <c r="U33" s="14"/>
      <c r="V33" s="14"/>
      <c r="W33" s="24"/>
      <c r="X33" s="14"/>
      <c r="Y33" s="15"/>
      <c r="Z33" s="15"/>
      <c r="AA33" s="55">
        <f t="shared" si="1"/>
        <v>0</v>
      </c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55">
        <f t="shared" si="2"/>
        <v>0</v>
      </c>
      <c r="AN33" s="55">
        <f t="shared" si="3"/>
        <v>0</v>
      </c>
      <c r="AO33" s="55">
        <f t="shared" si="4"/>
        <v>0</v>
      </c>
      <c r="AP33" s="84" t="str">
        <f t="shared" si="5"/>
        <v/>
      </c>
      <c r="AQ33" s="59" t="b">
        <f t="shared" si="6"/>
        <v>0</v>
      </c>
      <c r="AR33" s="59" t="b">
        <f t="shared" si="7"/>
        <v>0</v>
      </c>
      <c r="AS33" s="34" t="str">
        <f t="shared" si="8"/>
        <v/>
      </c>
    </row>
    <row r="34" spans="2:45">
      <c r="B34" s="260"/>
      <c r="C34" s="35"/>
      <c r="D34" s="53"/>
      <c r="E34" s="5"/>
      <c r="F34" s="60"/>
      <c r="G34" s="54" t="e">
        <f>VLOOKUP(F34,Foglio1!$F$2:$G$1509,2,FALSE)</f>
        <v>#N/A</v>
      </c>
      <c r="H34" s="56"/>
      <c r="I34" s="4"/>
      <c r="J34" s="4"/>
      <c r="K34" s="4"/>
      <c r="L34" s="4"/>
      <c r="M34" s="24"/>
      <c r="N34" s="24"/>
      <c r="O34" s="14"/>
      <c r="P34" s="14"/>
      <c r="Q34" s="14"/>
      <c r="R34" s="14"/>
      <c r="S34" s="14"/>
      <c r="T34" s="14"/>
      <c r="U34" s="14"/>
      <c r="V34" s="14"/>
      <c r="W34" s="24"/>
      <c r="X34" s="14"/>
      <c r="Y34" s="15"/>
      <c r="Z34" s="15"/>
      <c r="AA34" s="55">
        <f t="shared" si="1"/>
        <v>0</v>
      </c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55">
        <f t="shared" si="2"/>
        <v>0</v>
      </c>
      <c r="AN34" s="55">
        <f t="shared" si="3"/>
        <v>0</v>
      </c>
      <c r="AO34" s="55">
        <f t="shared" si="4"/>
        <v>0</v>
      </c>
      <c r="AP34" s="84" t="str">
        <f t="shared" si="5"/>
        <v/>
      </c>
      <c r="AQ34" s="59" t="b">
        <f t="shared" si="6"/>
        <v>0</v>
      </c>
      <c r="AR34" s="59" t="b">
        <f t="shared" si="7"/>
        <v>0</v>
      </c>
      <c r="AS34" s="34" t="str">
        <f t="shared" si="8"/>
        <v/>
      </c>
    </row>
    <row r="35" spans="2:45">
      <c r="B35" s="260"/>
      <c r="C35" s="35"/>
      <c r="D35" s="53"/>
      <c r="E35" s="5"/>
      <c r="F35" s="60"/>
      <c r="G35" s="54" t="e">
        <f>VLOOKUP(F35,Foglio1!$F$2:$G$1509,2,FALSE)</f>
        <v>#N/A</v>
      </c>
      <c r="H35" s="56"/>
      <c r="I35" s="4"/>
      <c r="J35" s="4"/>
      <c r="K35" s="4"/>
      <c r="L35" s="4"/>
      <c r="M35" s="24"/>
      <c r="N35" s="24"/>
      <c r="O35" s="14"/>
      <c r="P35" s="14"/>
      <c r="Q35" s="14"/>
      <c r="R35" s="14"/>
      <c r="S35" s="14"/>
      <c r="T35" s="14"/>
      <c r="U35" s="14"/>
      <c r="V35" s="14"/>
      <c r="W35" s="24"/>
      <c r="X35" s="14"/>
      <c r="Y35" s="15"/>
      <c r="Z35" s="15"/>
      <c r="AA35" s="55">
        <f t="shared" si="1"/>
        <v>0</v>
      </c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55">
        <f t="shared" si="2"/>
        <v>0</v>
      </c>
      <c r="AN35" s="55">
        <f t="shared" si="3"/>
        <v>0</v>
      </c>
      <c r="AO35" s="55">
        <f t="shared" si="4"/>
        <v>0</v>
      </c>
      <c r="AP35" s="84" t="str">
        <f t="shared" si="5"/>
        <v/>
      </c>
      <c r="AQ35" s="59" t="b">
        <f t="shared" si="6"/>
        <v>0</v>
      </c>
      <c r="AR35" s="59" t="b">
        <f t="shared" si="7"/>
        <v>0</v>
      </c>
      <c r="AS35" s="34" t="str">
        <f t="shared" si="8"/>
        <v/>
      </c>
    </row>
    <row r="36" spans="2:45">
      <c r="B36" s="260"/>
      <c r="C36" s="35"/>
      <c r="D36" s="53"/>
      <c r="E36" s="5"/>
      <c r="F36" s="60"/>
      <c r="G36" s="54" t="e">
        <f>VLOOKUP(F36,Foglio1!$F$2:$G$1509,2,FALSE)</f>
        <v>#N/A</v>
      </c>
      <c r="H36" s="56"/>
      <c r="I36" s="4"/>
      <c r="J36" s="4"/>
      <c r="K36" s="4"/>
      <c r="L36" s="4"/>
      <c r="M36" s="24"/>
      <c r="N36" s="24"/>
      <c r="O36" s="14"/>
      <c r="P36" s="14"/>
      <c r="Q36" s="14"/>
      <c r="R36" s="14"/>
      <c r="S36" s="14"/>
      <c r="T36" s="14"/>
      <c r="U36" s="14"/>
      <c r="V36" s="14"/>
      <c r="W36" s="24"/>
      <c r="X36" s="14"/>
      <c r="Y36" s="15"/>
      <c r="Z36" s="15"/>
      <c r="AA36" s="55">
        <f t="shared" si="1"/>
        <v>0</v>
      </c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55">
        <f t="shared" si="2"/>
        <v>0</v>
      </c>
      <c r="AN36" s="55">
        <f t="shared" si="3"/>
        <v>0</v>
      </c>
      <c r="AO36" s="55">
        <f t="shared" si="4"/>
        <v>0</v>
      </c>
      <c r="AP36" s="84" t="str">
        <f t="shared" si="5"/>
        <v/>
      </c>
      <c r="AQ36" s="59" t="b">
        <f t="shared" si="6"/>
        <v>0</v>
      </c>
      <c r="AR36" s="59" t="b">
        <f t="shared" si="7"/>
        <v>0</v>
      </c>
      <c r="AS36" s="34" t="str">
        <f t="shared" si="8"/>
        <v/>
      </c>
    </row>
    <row r="37" spans="2:45">
      <c r="B37" s="260"/>
      <c r="C37" s="35"/>
      <c r="D37" s="53"/>
      <c r="E37" s="5"/>
      <c r="F37" s="60"/>
      <c r="G37" s="54" t="e">
        <f>VLOOKUP(F37,Foglio1!$F$2:$G$1509,2,FALSE)</f>
        <v>#N/A</v>
      </c>
      <c r="H37" s="56"/>
      <c r="I37" s="4"/>
      <c r="J37" s="4"/>
      <c r="K37" s="4"/>
      <c r="L37" s="4"/>
      <c r="M37" s="24"/>
      <c r="N37" s="24"/>
      <c r="O37" s="14"/>
      <c r="P37" s="14"/>
      <c r="Q37" s="14"/>
      <c r="R37" s="14"/>
      <c r="S37" s="14"/>
      <c r="T37" s="14"/>
      <c r="U37" s="14"/>
      <c r="V37" s="14"/>
      <c r="W37" s="24"/>
      <c r="X37" s="14"/>
      <c r="Y37" s="15"/>
      <c r="Z37" s="15"/>
      <c r="AA37" s="55">
        <f t="shared" si="1"/>
        <v>0</v>
      </c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55">
        <f t="shared" si="2"/>
        <v>0</v>
      </c>
      <c r="AN37" s="55">
        <f t="shared" si="3"/>
        <v>0</v>
      </c>
      <c r="AO37" s="55">
        <f t="shared" si="4"/>
        <v>0</v>
      </c>
      <c r="AP37" s="84" t="str">
        <f t="shared" si="5"/>
        <v/>
      </c>
      <c r="AQ37" s="59" t="b">
        <f t="shared" si="6"/>
        <v>0</v>
      </c>
      <c r="AR37" s="59" t="b">
        <f t="shared" si="7"/>
        <v>0</v>
      </c>
      <c r="AS37" s="34" t="str">
        <f t="shared" si="8"/>
        <v/>
      </c>
    </row>
    <row r="38" spans="2:45">
      <c r="B38" s="260"/>
      <c r="C38" s="35"/>
      <c r="D38" s="53"/>
      <c r="E38" s="5"/>
      <c r="F38" s="60"/>
      <c r="G38" s="54" t="e">
        <f>VLOOKUP(F38,Foglio1!$F$2:$G$1509,2,FALSE)</f>
        <v>#N/A</v>
      </c>
      <c r="H38" s="56"/>
      <c r="I38" s="4"/>
      <c r="J38" s="4"/>
      <c r="K38" s="4"/>
      <c r="L38" s="4"/>
      <c r="M38" s="24"/>
      <c r="N38" s="24"/>
      <c r="O38" s="14"/>
      <c r="P38" s="14"/>
      <c r="Q38" s="14"/>
      <c r="R38" s="14"/>
      <c r="S38" s="14"/>
      <c r="T38" s="14"/>
      <c r="U38" s="14"/>
      <c r="V38" s="14"/>
      <c r="W38" s="24"/>
      <c r="X38" s="14"/>
      <c r="Y38" s="15"/>
      <c r="Z38" s="15"/>
      <c r="AA38" s="55">
        <f t="shared" si="1"/>
        <v>0</v>
      </c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55">
        <f t="shared" si="2"/>
        <v>0</v>
      </c>
      <c r="AN38" s="55">
        <f t="shared" si="3"/>
        <v>0</v>
      </c>
      <c r="AO38" s="55">
        <f t="shared" si="4"/>
        <v>0</v>
      </c>
      <c r="AP38" s="84" t="str">
        <f t="shared" si="5"/>
        <v/>
      </c>
      <c r="AQ38" s="59" t="b">
        <f t="shared" si="6"/>
        <v>0</v>
      </c>
      <c r="AR38" s="59" t="b">
        <f t="shared" si="7"/>
        <v>0</v>
      </c>
      <c r="AS38" s="34" t="str">
        <f t="shared" si="8"/>
        <v/>
      </c>
    </row>
    <row r="39" spans="2:45">
      <c r="B39" s="260"/>
      <c r="C39" s="35"/>
      <c r="D39" s="53"/>
      <c r="E39" s="5"/>
      <c r="F39" s="60"/>
      <c r="G39" s="54" t="e">
        <f>VLOOKUP(F39,Foglio1!$F$2:$G$1509,2,FALSE)</f>
        <v>#N/A</v>
      </c>
      <c r="H39" s="56"/>
      <c r="I39" s="4"/>
      <c r="J39" s="4"/>
      <c r="K39" s="4"/>
      <c r="L39" s="4"/>
      <c r="M39" s="24"/>
      <c r="N39" s="24"/>
      <c r="O39" s="14"/>
      <c r="P39" s="14"/>
      <c r="Q39" s="14"/>
      <c r="R39" s="14"/>
      <c r="S39" s="14"/>
      <c r="T39" s="14"/>
      <c r="U39" s="14"/>
      <c r="V39" s="14"/>
      <c r="W39" s="24"/>
      <c r="X39" s="14"/>
      <c r="Y39" s="15"/>
      <c r="Z39" s="15"/>
      <c r="AA39" s="55">
        <f t="shared" si="1"/>
        <v>0</v>
      </c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55">
        <f t="shared" si="2"/>
        <v>0</v>
      </c>
      <c r="AN39" s="55">
        <f t="shared" si="3"/>
        <v>0</v>
      </c>
      <c r="AO39" s="55">
        <f t="shared" si="4"/>
        <v>0</v>
      </c>
      <c r="AP39" s="84" t="str">
        <f t="shared" si="5"/>
        <v/>
      </c>
      <c r="AQ39" s="59" t="b">
        <f t="shared" si="6"/>
        <v>0</v>
      </c>
      <c r="AR39" s="59" t="b">
        <f t="shared" si="7"/>
        <v>0</v>
      </c>
      <c r="AS39" s="34" t="str">
        <f t="shared" si="8"/>
        <v/>
      </c>
    </row>
    <row r="40" spans="2:45">
      <c r="B40" s="260"/>
      <c r="C40" s="35"/>
      <c r="D40" s="53"/>
      <c r="E40" s="5"/>
      <c r="F40" s="60"/>
      <c r="G40" s="54" t="e">
        <f>VLOOKUP(F40,Foglio1!$F$2:$G$1509,2,FALSE)</f>
        <v>#N/A</v>
      </c>
      <c r="H40" s="56"/>
      <c r="I40" s="4"/>
      <c r="J40" s="4"/>
      <c r="K40" s="4"/>
      <c r="L40" s="4"/>
      <c r="M40" s="24"/>
      <c r="N40" s="24"/>
      <c r="O40" s="14"/>
      <c r="P40" s="14"/>
      <c r="Q40" s="14"/>
      <c r="R40" s="14"/>
      <c r="S40" s="14"/>
      <c r="T40" s="14"/>
      <c r="U40" s="14"/>
      <c r="V40" s="14"/>
      <c r="W40" s="24"/>
      <c r="X40" s="14"/>
      <c r="Y40" s="15"/>
      <c r="Z40" s="15"/>
      <c r="AA40" s="55">
        <f t="shared" si="1"/>
        <v>0</v>
      </c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55">
        <f t="shared" si="2"/>
        <v>0</v>
      </c>
      <c r="AN40" s="55">
        <f t="shared" si="3"/>
        <v>0</v>
      </c>
      <c r="AO40" s="55">
        <f t="shared" si="4"/>
        <v>0</v>
      </c>
      <c r="AP40" s="84" t="str">
        <f t="shared" si="5"/>
        <v/>
      </c>
      <c r="AQ40" s="59" t="b">
        <f t="shared" si="6"/>
        <v>0</v>
      </c>
      <c r="AR40" s="59" t="b">
        <f t="shared" si="7"/>
        <v>0</v>
      </c>
      <c r="AS40" s="34" t="str">
        <f t="shared" si="8"/>
        <v/>
      </c>
    </row>
    <row r="41" spans="2:45">
      <c r="B41" s="260"/>
      <c r="C41" s="35"/>
      <c r="D41" s="53"/>
      <c r="E41" s="5"/>
      <c r="F41" s="60"/>
      <c r="G41" s="54" t="e">
        <f>VLOOKUP(F41,Foglio1!$F$2:$G$1509,2,FALSE)</f>
        <v>#N/A</v>
      </c>
      <c r="H41" s="56"/>
      <c r="I41" s="4"/>
      <c r="J41" s="4"/>
      <c r="K41" s="4"/>
      <c r="L41" s="4"/>
      <c r="M41" s="24"/>
      <c r="N41" s="24"/>
      <c r="O41" s="14"/>
      <c r="P41" s="14"/>
      <c r="Q41" s="14"/>
      <c r="R41" s="14"/>
      <c r="S41" s="14"/>
      <c r="T41" s="14"/>
      <c r="U41" s="14"/>
      <c r="V41" s="14"/>
      <c r="W41" s="24"/>
      <c r="X41" s="14"/>
      <c r="Y41" s="15"/>
      <c r="Z41" s="15"/>
      <c r="AA41" s="55">
        <f t="shared" si="1"/>
        <v>0</v>
      </c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55">
        <f t="shared" si="2"/>
        <v>0</v>
      </c>
      <c r="AN41" s="55">
        <f t="shared" si="3"/>
        <v>0</v>
      </c>
      <c r="AO41" s="55">
        <f t="shared" si="4"/>
        <v>0</v>
      </c>
      <c r="AP41" s="84" t="str">
        <f t="shared" si="5"/>
        <v/>
      </c>
      <c r="AQ41" s="59" t="b">
        <f t="shared" si="6"/>
        <v>0</v>
      </c>
      <c r="AR41" s="59" t="b">
        <f t="shared" si="7"/>
        <v>0</v>
      </c>
      <c r="AS41" s="34" t="str">
        <f t="shared" si="8"/>
        <v/>
      </c>
    </row>
    <row r="42" spans="2:45">
      <c r="B42" s="260"/>
      <c r="C42" s="35"/>
      <c r="D42" s="53"/>
      <c r="E42" s="5"/>
      <c r="F42" s="60"/>
      <c r="G42" s="54" t="e">
        <f>VLOOKUP(F42,Foglio1!$F$2:$G$1509,2,FALSE)</f>
        <v>#N/A</v>
      </c>
      <c r="H42" s="56"/>
      <c r="I42" s="4"/>
      <c r="J42" s="4"/>
      <c r="K42" s="4"/>
      <c r="L42" s="4"/>
      <c r="M42" s="24"/>
      <c r="N42" s="24"/>
      <c r="O42" s="14"/>
      <c r="P42" s="14"/>
      <c r="Q42" s="14"/>
      <c r="R42" s="14"/>
      <c r="S42" s="14"/>
      <c r="T42" s="14"/>
      <c r="U42" s="14"/>
      <c r="V42" s="14"/>
      <c r="W42" s="24"/>
      <c r="X42" s="14"/>
      <c r="Y42" s="15"/>
      <c r="Z42" s="15"/>
      <c r="AA42" s="55">
        <f t="shared" si="1"/>
        <v>0</v>
      </c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55">
        <f t="shared" si="2"/>
        <v>0</v>
      </c>
      <c r="AN42" s="55">
        <f t="shared" si="3"/>
        <v>0</v>
      </c>
      <c r="AO42" s="55">
        <f t="shared" si="4"/>
        <v>0</v>
      </c>
      <c r="AP42" s="84" t="str">
        <f t="shared" si="5"/>
        <v/>
      </c>
      <c r="AQ42" s="59" t="b">
        <f t="shared" si="6"/>
        <v>0</v>
      </c>
      <c r="AR42" s="59" t="b">
        <f t="shared" si="7"/>
        <v>0</v>
      </c>
      <c r="AS42" s="34" t="str">
        <f t="shared" si="8"/>
        <v/>
      </c>
    </row>
    <row r="43" spans="2:45">
      <c r="B43" s="260"/>
      <c r="C43" s="35"/>
      <c r="D43" s="53"/>
      <c r="E43" s="5"/>
      <c r="F43" s="60"/>
      <c r="G43" s="54" t="e">
        <f>VLOOKUP(F43,Foglio1!$F$2:$G$1509,2,FALSE)</f>
        <v>#N/A</v>
      </c>
      <c r="H43" s="56"/>
      <c r="I43" s="4"/>
      <c r="J43" s="4"/>
      <c r="K43" s="4"/>
      <c r="L43" s="4"/>
      <c r="M43" s="24"/>
      <c r="N43" s="24"/>
      <c r="O43" s="14"/>
      <c r="P43" s="14"/>
      <c r="Q43" s="14"/>
      <c r="R43" s="14"/>
      <c r="S43" s="14"/>
      <c r="T43" s="14"/>
      <c r="U43" s="14"/>
      <c r="V43" s="14"/>
      <c r="W43" s="24"/>
      <c r="X43" s="14"/>
      <c r="Y43" s="15"/>
      <c r="Z43" s="15"/>
      <c r="AA43" s="55">
        <f t="shared" si="1"/>
        <v>0</v>
      </c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55">
        <f t="shared" si="2"/>
        <v>0</v>
      </c>
      <c r="AN43" s="55">
        <f t="shared" si="3"/>
        <v>0</v>
      </c>
      <c r="AO43" s="55">
        <f t="shared" si="4"/>
        <v>0</v>
      </c>
      <c r="AP43" s="84" t="str">
        <f t="shared" si="5"/>
        <v/>
      </c>
      <c r="AQ43" s="59" t="b">
        <f t="shared" si="6"/>
        <v>0</v>
      </c>
      <c r="AR43" s="59" t="b">
        <f t="shared" si="7"/>
        <v>0</v>
      </c>
      <c r="AS43" s="34" t="str">
        <f t="shared" si="8"/>
        <v/>
      </c>
    </row>
    <row r="44" spans="2:45">
      <c r="B44" s="260"/>
      <c r="C44" s="35"/>
      <c r="D44" s="53"/>
      <c r="E44" s="5"/>
      <c r="F44" s="60"/>
      <c r="G44" s="54" t="e">
        <f>VLOOKUP(F44,Foglio1!$F$2:$G$1509,2,FALSE)</f>
        <v>#N/A</v>
      </c>
      <c r="H44" s="56"/>
      <c r="I44" s="4"/>
      <c r="J44" s="4"/>
      <c r="K44" s="4"/>
      <c r="L44" s="4"/>
      <c r="M44" s="24"/>
      <c r="N44" s="24"/>
      <c r="O44" s="14"/>
      <c r="P44" s="14"/>
      <c r="Q44" s="14"/>
      <c r="R44" s="14"/>
      <c r="S44" s="14"/>
      <c r="T44" s="14"/>
      <c r="U44" s="14"/>
      <c r="V44" s="14"/>
      <c r="W44" s="24"/>
      <c r="X44" s="14"/>
      <c r="Y44" s="15"/>
      <c r="Z44" s="15"/>
      <c r="AA44" s="55">
        <f t="shared" si="1"/>
        <v>0</v>
      </c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55">
        <f t="shared" si="2"/>
        <v>0</v>
      </c>
      <c r="AN44" s="55">
        <f t="shared" si="3"/>
        <v>0</v>
      </c>
      <c r="AO44" s="55">
        <f t="shared" si="4"/>
        <v>0</v>
      </c>
      <c r="AP44" s="84" t="str">
        <f t="shared" si="5"/>
        <v/>
      </c>
      <c r="AQ44" s="59" t="b">
        <f t="shared" si="6"/>
        <v>0</v>
      </c>
      <c r="AR44" s="59" t="b">
        <f t="shared" si="7"/>
        <v>0</v>
      </c>
      <c r="AS44" s="34" t="str">
        <f t="shared" si="8"/>
        <v/>
      </c>
    </row>
    <row r="45" spans="2:45">
      <c r="B45" s="260"/>
      <c r="C45" s="35"/>
      <c r="D45" s="53"/>
      <c r="E45" s="5"/>
      <c r="F45" s="60"/>
      <c r="G45" s="54" t="e">
        <f>VLOOKUP(F45,Foglio1!$F$2:$G$1509,2,FALSE)</f>
        <v>#N/A</v>
      </c>
      <c r="H45" s="56"/>
      <c r="I45" s="4"/>
      <c r="J45" s="4"/>
      <c r="K45" s="4"/>
      <c r="L45" s="4"/>
      <c r="M45" s="24"/>
      <c r="N45" s="24"/>
      <c r="O45" s="14"/>
      <c r="P45" s="14"/>
      <c r="Q45" s="14"/>
      <c r="R45" s="14"/>
      <c r="S45" s="14"/>
      <c r="T45" s="14"/>
      <c r="U45" s="14"/>
      <c r="V45" s="14"/>
      <c r="W45" s="24"/>
      <c r="X45" s="14"/>
      <c r="Y45" s="15"/>
      <c r="Z45" s="15"/>
      <c r="AA45" s="55">
        <f t="shared" si="1"/>
        <v>0</v>
      </c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55">
        <f t="shared" si="2"/>
        <v>0</v>
      </c>
      <c r="AN45" s="55">
        <f t="shared" si="3"/>
        <v>0</v>
      </c>
      <c r="AO45" s="55">
        <f t="shared" si="4"/>
        <v>0</v>
      </c>
      <c r="AP45" s="84" t="str">
        <f t="shared" si="5"/>
        <v/>
      </c>
      <c r="AQ45" s="59" t="b">
        <f t="shared" si="6"/>
        <v>0</v>
      </c>
      <c r="AR45" s="59" t="b">
        <f t="shared" si="7"/>
        <v>0</v>
      </c>
      <c r="AS45" s="34" t="str">
        <f t="shared" si="8"/>
        <v/>
      </c>
    </row>
    <row r="46" spans="2:45">
      <c r="B46" s="260"/>
      <c r="C46" s="35"/>
      <c r="D46" s="53"/>
      <c r="E46" s="5"/>
      <c r="F46" s="60"/>
      <c r="G46" s="54" t="e">
        <f>VLOOKUP(F46,Foglio1!$F$2:$G$1509,2,FALSE)</f>
        <v>#N/A</v>
      </c>
      <c r="H46" s="56"/>
      <c r="I46" s="4"/>
      <c r="J46" s="4"/>
      <c r="K46" s="4"/>
      <c r="L46" s="4"/>
      <c r="M46" s="24"/>
      <c r="N46" s="24"/>
      <c r="O46" s="14"/>
      <c r="P46" s="14"/>
      <c r="Q46" s="14"/>
      <c r="R46" s="14"/>
      <c r="S46" s="14"/>
      <c r="T46" s="14"/>
      <c r="U46" s="14"/>
      <c r="V46" s="14"/>
      <c r="W46" s="24"/>
      <c r="X46" s="14"/>
      <c r="Y46" s="15"/>
      <c r="Z46" s="15"/>
      <c r="AA46" s="55">
        <f t="shared" si="1"/>
        <v>0</v>
      </c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55">
        <f t="shared" si="2"/>
        <v>0</v>
      </c>
      <c r="AN46" s="55">
        <f t="shared" si="3"/>
        <v>0</v>
      </c>
      <c r="AO46" s="55">
        <f t="shared" si="4"/>
        <v>0</v>
      </c>
      <c r="AP46" s="84" t="str">
        <f t="shared" si="5"/>
        <v/>
      </c>
      <c r="AQ46" s="59" t="b">
        <f t="shared" si="6"/>
        <v>0</v>
      </c>
      <c r="AR46" s="59" t="b">
        <f t="shared" si="7"/>
        <v>0</v>
      </c>
      <c r="AS46" s="34" t="str">
        <f t="shared" si="8"/>
        <v/>
      </c>
    </row>
    <row r="47" spans="2:45">
      <c r="B47" s="260"/>
      <c r="C47" s="35"/>
      <c r="D47" s="53"/>
      <c r="E47" s="5"/>
      <c r="F47" s="60"/>
      <c r="G47" s="54" t="e">
        <f>VLOOKUP(F47,Foglio1!$F$2:$G$1509,2,FALSE)</f>
        <v>#N/A</v>
      </c>
      <c r="H47" s="56"/>
      <c r="I47" s="4"/>
      <c r="J47" s="4"/>
      <c r="K47" s="4"/>
      <c r="L47" s="4"/>
      <c r="M47" s="24"/>
      <c r="N47" s="24"/>
      <c r="O47" s="14"/>
      <c r="P47" s="14"/>
      <c r="Q47" s="14"/>
      <c r="R47" s="14"/>
      <c r="S47" s="14"/>
      <c r="T47" s="14"/>
      <c r="U47" s="14"/>
      <c r="V47" s="14"/>
      <c r="W47" s="24"/>
      <c r="X47" s="14"/>
      <c r="Y47" s="15"/>
      <c r="Z47" s="15"/>
      <c r="AA47" s="55">
        <f t="shared" si="1"/>
        <v>0</v>
      </c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55">
        <f t="shared" si="2"/>
        <v>0</v>
      </c>
      <c r="AN47" s="55">
        <f t="shared" si="3"/>
        <v>0</v>
      </c>
      <c r="AO47" s="55">
        <f t="shared" si="4"/>
        <v>0</v>
      </c>
      <c r="AP47" s="84" t="str">
        <f t="shared" si="5"/>
        <v/>
      </c>
      <c r="AQ47" s="59" t="b">
        <f t="shared" si="6"/>
        <v>0</v>
      </c>
      <c r="AR47" s="59" t="b">
        <f t="shared" si="7"/>
        <v>0</v>
      </c>
      <c r="AS47" s="34" t="str">
        <f t="shared" si="8"/>
        <v/>
      </c>
    </row>
    <row r="48" spans="2:45">
      <c r="B48" s="260"/>
      <c r="C48" s="35"/>
      <c r="D48" s="53"/>
      <c r="E48" s="5"/>
      <c r="F48" s="60"/>
      <c r="G48" s="54" t="e">
        <f>VLOOKUP(F48,Foglio1!$F$2:$G$1509,2,FALSE)</f>
        <v>#N/A</v>
      </c>
      <c r="H48" s="56"/>
      <c r="I48" s="4"/>
      <c r="J48" s="4"/>
      <c r="K48" s="4"/>
      <c r="L48" s="4"/>
      <c r="M48" s="24"/>
      <c r="N48" s="24"/>
      <c r="O48" s="14"/>
      <c r="P48" s="14"/>
      <c r="Q48" s="14"/>
      <c r="R48" s="14"/>
      <c r="S48" s="14"/>
      <c r="T48" s="14"/>
      <c r="U48" s="14"/>
      <c r="V48" s="14"/>
      <c r="W48" s="24"/>
      <c r="X48" s="14"/>
      <c r="Y48" s="15"/>
      <c r="Z48" s="15"/>
      <c r="AA48" s="55">
        <f t="shared" si="1"/>
        <v>0</v>
      </c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55">
        <f t="shared" si="2"/>
        <v>0</v>
      </c>
      <c r="AN48" s="55">
        <f t="shared" si="3"/>
        <v>0</v>
      </c>
      <c r="AO48" s="55">
        <f t="shared" si="4"/>
        <v>0</v>
      </c>
      <c r="AP48" s="84" t="str">
        <f t="shared" si="5"/>
        <v/>
      </c>
      <c r="AQ48" s="59" t="b">
        <f t="shared" si="6"/>
        <v>0</v>
      </c>
      <c r="AR48" s="59" t="b">
        <f t="shared" si="7"/>
        <v>0</v>
      </c>
      <c r="AS48" s="34" t="str">
        <f t="shared" si="8"/>
        <v/>
      </c>
    </row>
    <row r="49" spans="2:45">
      <c r="B49" s="260"/>
      <c r="C49" s="35"/>
      <c r="D49" s="53"/>
      <c r="E49" s="5"/>
      <c r="F49" s="60"/>
      <c r="G49" s="54" t="e">
        <f>VLOOKUP(F49,Foglio1!$F$2:$G$1509,2,FALSE)</f>
        <v>#N/A</v>
      </c>
      <c r="H49" s="56"/>
      <c r="I49" s="4"/>
      <c r="J49" s="4"/>
      <c r="K49" s="4"/>
      <c r="L49" s="4"/>
      <c r="M49" s="24"/>
      <c r="N49" s="24"/>
      <c r="O49" s="14"/>
      <c r="P49" s="14"/>
      <c r="Q49" s="14"/>
      <c r="R49" s="14"/>
      <c r="S49" s="14"/>
      <c r="T49" s="14"/>
      <c r="U49" s="14"/>
      <c r="V49" s="14"/>
      <c r="W49" s="24"/>
      <c r="X49" s="14"/>
      <c r="Y49" s="15"/>
      <c r="Z49" s="15"/>
      <c r="AA49" s="55">
        <f t="shared" si="1"/>
        <v>0</v>
      </c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55">
        <f t="shared" si="2"/>
        <v>0</v>
      </c>
      <c r="AN49" s="55">
        <f t="shared" si="3"/>
        <v>0</v>
      </c>
      <c r="AO49" s="55">
        <f t="shared" si="4"/>
        <v>0</v>
      </c>
      <c r="AP49" s="84" t="str">
        <f t="shared" si="5"/>
        <v/>
      </c>
      <c r="AQ49" s="59" t="b">
        <f t="shared" si="6"/>
        <v>0</v>
      </c>
      <c r="AR49" s="59" t="b">
        <f t="shared" si="7"/>
        <v>0</v>
      </c>
      <c r="AS49" s="34" t="str">
        <f t="shared" si="8"/>
        <v/>
      </c>
    </row>
    <row r="50" spans="2:45">
      <c r="B50" s="260"/>
      <c r="C50" s="35"/>
      <c r="D50" s="53"/>
      <c r="E50" s="5"/>
      <c r="F50" s="60"/>
      <c r="G50" s="54" t="e">
        <f>VLOOKUP(F50,Foglio1!$F$2:$G$1509,2,FALSE)</f>
        <v>#N/A</v>
      </c>
      <c r="H50" s="56"/>
      <c r="I50" s="4"/>
      <c r="J50" s="4"/>
      <c r="K50" s="4"/>
      <c r="L50" s="4"/>
      <c r="M50" s="24"/>
      <c r="N50" s="24"/>
      <c r="O50" s="14"/>
      <c r="P50" s="14"/>
      <c r="Q50" s="14"/>
      <c r="R50" s="14"/>
      <c r="S50" s="14"/>
      <c r="T50" s="14"/>
      <c r="U50" s="14"/>
      <c r="V50" s="14"/>
      <c r="W50" s="24"/>
      <c r="X50" s="14"/>
      <c r="Y50" s="15"/>
      <c r="Z50" s="15"/>
      <c r="AA50" s="55">
        <f t="shared" si="1"/>
        <v>0</v>
      </c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55">
        <f t="shared" si="2"/>
        <v>0</v>
      </c>
      <c r="AN50" s="55">
        <f t="shared" si="3"/>
        <v>0</v>
      </c>
      <c r="AO50" s="55">
        <f t="shared" si="4"/>
        <v>0</v>
      </c>
      <c r="AP50" s="84" t="str">
        <f t="shared" si="5"/>
        <v/>
      </c>
      <c r="AQ50" s="59" t="b">
        <f t="shared" si="6"/>
        <v>0</v>
      </c>
      <c r="AR50" s="59" t="b">
        <f t="shared" si="7"/>
        <v>0</v>
      </c>
      <c r="AS50" s="34" t="str">
        <f t="shared" si="8"/>
        <v/>
      </c>
    </row>
    <row r="51" spans="2:45">
      <c r="B51" s="260"/>
      <c r="C51" s="35"/>
      <c r="D51" s="53"/>
      <c r="E51" s="5"/>
      <c r="F51" s="60"/>
      <c r="G51" s="54" t="e">
        <f>VLOOKUP(F51,Foglio1!$F$2:$G$1509,2,FALSE)</f>
        <v>#N/A</v>
      </c>
      <c r="H51" s="56"/>
      <c r="I51" s="4"/>
      <c r="J51" s="4"/>
      <c r="K51" s="4"/>
      <c r="L51" s="4"/>
      <c r="M51" s="24"/>
      <c r="N51" s="24"/>
      <c r="O51" s="14"/>
      <c r="P51" s="14"/>
      <c r="Q51" s="14"/>
      <c r="R51" s="14"/>
      <c r="S51" s="14"/>
      <c r="T51" s="14"/>
      <c r="U51" s="14"/>
      <c r="V51" s="14"/>
      <c r="W51" s="24"/>
      <c r="X51" s="14"/>
      <c r="Y51" s="15"/>
      <c r="Z51" s="15"/>
      <c r="AA51" s="55">
        <f t="shared" si="1"/>
        <v>0</v>
      </c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55">
        <f t="shared" si="2"/>
        <v>0</v>
      </c>
      <c r="AN51" s="55">
        <f t="shared" si="3"/>
        <v>0</v>
      </c>
      <c r="AO51" s="55">
        <f t="shared" si="4"/>
        <v>0</v>
      </c>
      <c r="AP51" s="84" t="str">
        <f t="shared" si="5"/>
        <v/>
      </c>
      <c r="AQ51" s="59" t="b">
        <f t="shared" si="6"/>
        <v>0</v>
      </c>
      <c r="AR51" s="59" t="b">
        <f t="shared" si="7"/>
        <v>0</v>
      </c>
      <c r="AS51" s="34" t="str">
        <f t="shared" si="8"/>
        <v/>
      </c>
    </row>
    <row r="52" spans="2:45">
      <c r="B52" s="260"/>
      <c r="C52" s="35"/>
      <c r="D52" s="53"/>
      <c r="E52" s="5"/>
      <c r="F52" s="60"/>
      <c r="G52" s="54" t="e">
        <f>VLOOKUP(F52,Foglio1!$F$2:$G$1509,2,FALSE)</f>
        <v>#N/A</v>
      </c>
      <c r="H52" s="56"/>
      <c r="I52" s="4"/>
      <c r="J52" s="4"/>
      <c r="K52" s="4"/>
      <c r="L52" s="4"/>
      <c r="M52" s="24"/>
      <c r="N52" s="24"/>
      <c r="O52" s="14"/>
      <c r="P52" s="14"/>
      <c r="Q52" s="14"/>
      <c r="R52" s="14"/>
      <c r="S52" s="14"/>
      <c r="T52" s="14"/>
      <c r="U52" s="14"/>
      <c r="V52" s="14"/>
      <c r="W52" s="24"/>
      <c r="X52" s="14"/>
      <c r="Y52" s="15"/>
      <c r="Z52" s="15"/>
      <c r="AA52" s="55">
        <f t="shared" si="1"/>
        <v>0</v>
      </c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55">
        <f t="shared" si="2"/>
        <v>0</v>
      </c>
      <c r="AN52" s="55">
        <f t="shared" si="3"/>
        <v>0</v>
      </c>
      <c r="AO52" s="55">
        <f t="shared" si="4"/>
        <v>0</v>
      </c>
      <c r="AP52" s="84" t="str">
        <f t="shared" si="5"/>
        <v/>
      </c>
      <c r="AQ52" s="59" t="b">
        <f t="shared" si="6"/>
        <v>0</v>
      </c>
      <c r="AR52" s="59" t="b">
        <f t="shared" si="7"/>
        <v>0</v>
      </c>
      <c r="AS52" s="34" t="str">
        <f t="shared" si="8"/>
        <v/>
      </c>
    </row>
    <row r="53" spans="2:45">
      <c r="B53" s="260"/>
      <c r="C53" s="35"/>
      <c r="D53" s="53"/>
      <c r="E53" s="5"/>
      <c r="F53" s="60"/>
      <c r="G53" s="54" t="e">
        <f>VLOOKUP(F53,Foglio1!$F$2:$G$1509,2,FALSE)</f>
        <v>#N/A</v>
      </c>
      <c r="H53" s="56"/>
      <c r="I53" s="4"/>
      <c r="J53" s="4"/>
      <c r="K53" s="4"/>
      <c r="L53" s="4"/>
      <c r="M53" s="24"/>
      <c r="N53" s="24"/>
      <c r="O53" s="14"/>
      <c r="P53" s="14"/>
      <c r="Q53" s="14"/>
      <c r="R53" s="14"/>
      <c r="S53" s="14"/>
      <c r="T53" s="14"/>
      <c r="U53" s="14"/>
      <c r="V53" s="14"/>
      <c r="W53" s="24"/>
      <c r="X53" s="14"/>
      <c r="Y53" s="15"/>
      <c r="Z53" s="15"/>
      <c r="AA53" s="55">
        <f t="shared" si="1"/>
        <v>0</v>
      </c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55">
        <f t="shared" si="2"/>
        <v>0</v>
      </c>
      <c r="AN53" s="55">
        <f t="shared" si="3"/>
        <v>0</v>
      </c>
      <c r="AO53" s="55">
        <f t="shared" si="4"/>
        <v>0</v>
      </c>
      <c r="AP53" s="84" t="str">
        <f t="shared" si="5"/>
        <v/>
      </c>
      <c r="AQ53" s="59" t="b">
        <f t="shared" si="6"/>
        <v>0</v>
      </c>
      <c r="AR53" s="59" t="b">
        <f t="shared" si="7"/>
        <v>0</v>
      </c>
      <c r="AS53" s="34" t="str">
        <f t="shared" si="8"/>
        <v/>
      </c>
    </row>
    <row r="54" spans="2:45">
      <c r="B54" s="260"/>
      <c r="C54" s="35"/>
      <c r="D54" s="53"/>
      <c r="E54" s="5"/>
      <c r="F54" s="60"/>
      <c r="G54" s="54" t="e">
        <f>VLOOKUP(F54,Foglio1!$F$2:$G$1509,2,FALSE)</f>
        <v>#N/A</v>
      </c>
      <c r="H54" s="56"/>
      <c r="I54" s="4"/>
      <c r="J54" s="4"/>
      <c r="K54" s="4"/>
      <c r="L54" s="4"/>
      <c r="M54" s="24"/>
      <c r="N54" s="24"/>
      <c r="O54" s="14"/>
      <c r="P54" s="14"/>
      <c r="Q54" s="14"/>
      <c r="R54" s="14"/>
      <c r="S54" s="14"/>
      <c r="T54" s="14"/>
      <c r="U54" s="14"/>
      <c r="V54" s="14"/>
      <c r="W54" s="24"/>
      <c r="X54" s="14"/>
      <c r="Y54" s="15"/>
      <c r="Z54" s="15"/>
      <c r="AA54" s="55">
        <f t="shared" si="1"/>
        <v>0</v>
      </c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55">
        <f t="shared" si="2"/>
        <v>0</v>
      </c>
      <c r="AN54" s="55">
        <f t="shared" si="3"/>
        <v>0</v>
      </c>
      <c r="AO54" s="55">
        <f t="shared" si="4"/>
        <v>0</v>
      </c>
      <c r="AP54" s="84" t="str">
        <f t="shared" si="5"/>
        <v/>
      </c>
      <c r="AQ54" s="59" t="b">
        <f t="shared" si="6"/>
        <v>0</v>
      </c>
      <c r="AR54" s="59" t="b">
        <f t="shared" si="7"/>
        <v>0</v>
      </c>
      <c r="AS54" s="34" t="str">
        <f t="shared" si="8"/>
        <v/>
      </c>
    </row>
    <row r="55" spans="2:45">
      <c r="B55" s="260"/>
      <c r="C55" s="35"/>
      <c r="D55" s="53"/>
      <c r="E55" s="5"/>
      <c r="F55" s="60"/>
      <c r="G55" s="54" t="e">
        <f>VLOOKUP(F55,Foglio1!$F$2:$G$1509,2,FALSE)</f>
        <v>#N/A</v>
      </c>
      <c r="H55" s="56"/>
      <c r="I55" s="4"/>
      <c r="J55" s="4"/>
      <c r="K55" s="4"/>
      <c r="L55" s="4"/>
      <c r="M55" s="24"/>
      <c r="N55" s="24"/>
      <c r="O55" s="14"/>
      <c r="P55" s="14"/>
      <c r="Q55" s="14"/>
      <c r="R55" s="14"/>
      <c r="S55" s="14"/>
      <c r="T55" s="14"/>
      <c r="U55" s="14"/>
      <c r="V55" s="14"/>
      <c r="W55" s="24"/>
      <c r="X55" s="14"/>
      <c r="Y55" s="15"/>
      <c r="Z55" s="15"/>
      <c r="AA55" s="55">
        <f t="shared" si="1"/>
        <v>0</v>
      </c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55">
        <f t="shared" si="2"/>
        <v>0</v>
      </c>
      <c r="AN55" s="55">
        <f t="shared" si="3"/>
        <v>0</v>
      </c>
      <c r="AO55" s="55">
        <f t="shared" si="4"/>
        <v>0</v>
      </c>
      <c r="AP55" s="84" t="str">
        <f t="shared" si="5"/>
        <v/>
      </c>
      <c r="AQ55" s="59" t="b">
        <f t="shared" si="6"/>
        <v>0</v>
      </c>
      <c r="AR55" s="59" t="b">
        <f t="shared" si="7"/>
        <v>0</v>
      </c>
      <c r="AS55" s="34" t="str">
        <f t="shared" si="8"/>
        <v/>
      </c>
    </row>
    <row r="56" spans="2:45">
      <c r="B56" s="260"/>
      <c r="C56" s="35"/>
      <c r="D56" s="53"/>
      <c r="E56" s="5"/>
      <c r="F56" s="60"/>
      <c r="G56" s="54" t="e">
        <f>VLOOKUP(F56,Foglio1!$F$2:$G$1509,2,FALSE)</f>
        <v>#N/A</v>
      </c>
      <c r="H56" s="56"/>
      <c r="I56" s="4"/>
      <c r="J56" s="4"/>
      <c r="K56" s="4"/>
      <c r="L56" s="4"/>
      <c r="M56" s="24"/>
      <c r="N56" s="24"/>
      <c r="O56" s="14"/>
      <c r="P56" s="14"/>
      <c r="Q56" s="14"/>
      <c r="R56" s="14"/>
      <c r="S56" s="14"/>
      <c r="T56" s="14"/>
      <c r="U56" s="14"/>
      <c r="V56" s="14"/>
      <c r="W56" s="24"/>
      <c r="X56" s="14"/>
      <c r="Y56" s="15"/>
      <c r="Z56" s="15"/>
      <c r="AA56" s="55">
        <f t="shared" si="1"/>
        <v>0</v>
      </c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55">
        <f t="shared" si="2"/>
        <v>0</v>
      </c>
      <c r="AN56" s="55">
        <f t="shared" si="3"/>
        <v>0</v>
      </c>
      <c r="AO56" s="55">
        <f t="shared" si="4"/>
        <v>0</v>
      </c>
      <c r="AP56" s="84" t="str">
        <f t="shared" si="5"/>
        <v/>
      </c>
      <c r="AQ56" s="59" t="b">
        <f t="shared" si="6"/>
        <v>0</v>
      </c>
      <c r="AR56" s="59" t="b">
        <f t="shared" si="7"/>
        <v>0</v>
      </c>
      <c r="AS56" s="34" t="str">
        <f t="shared" si="8"/>
        <v/>
      </c>
    </row>
    <row r="57" spans="2:45">
      <c r="B57" s="260"/>
      <c r="C57" s="35"/>
      <c r="D57" s="53"/>
      <c r="E57" s="5"/>
      <c r="F57" s="60"/>
      <c r="G57" s="54" t="e">
        <f>VLOOKUP(F57,Foglio1!$F$2:$G$1509,2,FALSE)</f>
        <v>#N/A</v>
      </c>
      <c r="H57" s="56"/>
      <c r="I57" s="4"/>
      <c r="J57" s="4"/>
      <c r="K57" s="4"/>
      <c r="L57" s="4"/>
      <c r="M57" s="24"/>
      <c r="N57" s="24"/>
      <c r="O57" s="14"/>
      <c r="P57" s="14"/>
      <c r="Q57" s="14"/>
      <c r="R57" s="14"/>
      <c r="S57" s="14"/>
      <c r="T57" s="14"/>
      <c r="U57" s="14"/>
      <c r="V57" s="14"/>
      <c r="W57" s="24"/>
      <c r="X57" s="14"/>
      <c r="Y57" s="15"/>
      <c r="Z57" s="15"/>
      <c r="AA57" s="55">
        <f t="shared" si="1"/>
        <v>0</v>
      </c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55">
        <f t="shared" si="2"/>
        <v>0</v>
      </c>
      <c r="AN57" s="55">
        <f t="shared" si="3"/>
        <v>0</v>
      </c>
      <c r="AO57" s="55">
        <f t="shared" si="4"/>
        <v>0</v>
      </c>
      <c r="AP57" s="84" t="str">
        <f t="shared" si="5"/>
        <v/>
      </c>
      <c r="AQ57" s="59" t="b">
        <f t="shared" si="6"/>
        <v>0</v>
      </c>
      <c r="AR57" s="59" t="b">
        <f t="shared" si="7"/>
        <v>0</v>
      </c>
      <c r="AS57" s="34" t="str">
        <f t="shared" si="8"/>
        <v/>
      </c>
    </row>
    <row r="58" spans="2:45">
      <c r="B58" s="260"/>
      <c r="C58" s="35"/>
      <c r="D58" s="53"/>
      <c r="E58" s="5"/>
      <c r="F58" s="60"/>
      <c r="G58" s="54" t="e">
        <f>VLOOKUP(F58,Foglio1!$F$2:$G$1509,2,FALSE)</f>
        <v>#N/A</v>
      </c>
      <c r="H58" s="56"/>
      <c r="I58" s="4"/>
      <c r="J58" s="4"/>
      <c r="K58" s="4"/>
      <c r="L58" s="4"/>
      <c r="M58" s="24"/>
      <c r="N58" s="24"/>
      <c r="O58" s="14"/>
      <c r="P58" s="14"/>
      <c r="Q58" s="14"/>
      <c r="R58" s="14"/>
      <c r="S58" s="14"/>
      <c r="T58" s="14"/>
      <c r="U58" s="14"/>
      <c r="V58" s="14"/>
      <c r="W58" s="24"/>
      <c r="X58" s="14"/>
      <c r="Y58" s="15"/>
      <c r="Z58" s="15"/>
      <c r="AA58" s="55">
        <f t="shared" si="1"/>
        <v>0</v>
      </c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55">
        <f t="shared" si="2"/>
        <v>0</v>
      </c>
      <c r="AN58" s="55">
        <f t="shared" si="3"/>
        <v>0</v>
      </c>
      <c r="AO58" s="55">
        <f t="shared" si="4"/>
        <v>0</v>
      </c>
      <c r="AP58" s="84" t="str">
        <f t="shared" si="5"/>
        <v/>
      </c>
      <c r="AQ58" s="59" t="b">
        <f t="shared" si="6"/>
        <v>0</v>
      </c>
      <c r="AR58" s="59" t="b">
        <f t="shared" si="7"/>
        <v>0</v>
      </c>
      <c r="AS58" s="34" t="str">
        <f t="shared" si="8"/>
        <v/>
      </c>
    </row>
    <row r="59" spans="2:45">
      <c r="B59" s="260"/>
      <c r="C59" s="35"/>
      <c r="D59" s="53"/>
      <c r="E59" s="5"/>
      <c r="F59" s="60"/>
      <c r="G59" s="54" t="e">
        <f>VLOOKUP(F59,Foglio1!$F$2:$G$1509,2,FALSE)</f>
        <v>#N/A</v>
      </c>
      <c r="H59" s="56"/>
      <c r="I59" s="4"/>
      <c r="J59" s="4"/>
      <c r="K59" s="4"/>
      <c r="L59" s="4"/>
      <c r="M59" s="24"/>
      <c r="N59" s="24"/>
      <c r="O59" s="14"/>
      <c r="P59" s="14"/>
      <c r="Q59" s="14"/>
      <c r="R59" s="14"/>
      <c r="S59" s="14"/>
      <c r="T59" s="14"/>
      <c r="U59" s="14"/>
      <c r="V59" s="14"/>
      <c r="W59" s="24"/>
      <c r="X59" s="14"/>
      <c r="Y59" s="15"/>
      <c r="Z59" s="15"/>
      <c r="AA59" s="55">
        <f t="shared" si="1"/>
        <v>0</v>
      </c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55">
        <f t="shared" si="2"/>
        <v>0</v>
      </c>
      <c r="AN59" s="55">
        <f t="shared" si="3"/>
        <v>0</v>
      </c>
      <c r="AO59" s="55">
        <f t="shared" si="4"/>
        <v>0</v>
      </c>
      <c r="AP59" s="84" t="str">
        <f t="shared" si="5"/>
        <v/>
      </c>
      <c r="AQ59" s="59" t="b">
        <f t="shared" si="6"/>
        <v>0</v>
      </c>
      <c r="AR59" s="59" t="b">
        <f t="shared" si="7"/>
        <v>0</v>
      </c>
      <c r="AS59" s="34" t="str">
        <f t="shared" si="8"/>
        <v/>
      </c>
    </row>
    <row r="60" spans="2:45">
      <c r="B60" s="260"/>
      <c r="C60" s="35"/>
      <c r="D60" s="53"/>
      <c r="E60" s="5"/>
      <c r="F60" s="60"/>
      <c r="G60" s="54" t="e">
        <f>VLOOKUP(F60,Foglio1!$F$2:$G$1509,2,FALSE)</f>
        <v>#N/A</v>
      </c>
      <c r="H60" s="56"/>
      <c r="I60" s="4"/>
      <c r="J60" s="4"/>
      <c r="K60" s="4"/>
      <c r="L60" s="4"/>
      <c r="M60" s="24"/>
      <c r="N60" s="24"/>
      <c r="O60" s="14"/>
      <c r="P60" s="14"/>
      <c r="Q60" s="14"/>
      <c r="R60" s="14"/>
      <c r="S60" s="14"/>
      <c r="T60" s="14"/>
      <c r="U60" s="14"/>
      <c r="V60" s="14"/>
      <c r="W60" s="24"/>
      <c r="X60" s="14"/>
      <c r="Y60" s="15"/>
      <c r="Z60" s="15"/>
      <c r="AA60" s="55">
        <f t="shared" si="1"/>
        <v>0</v>
      </c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55">
        <f t="shared" si="2"/>
        <v>0</v>
      </c>
      <c r="AN60" s="55">
        <f t="shared" si="3"/>
        <v>0</v>
      </c>
      <c r="AO60" s="55">
        <f t="shared" si="4"/>
        <v>0</v>
      </c>
      <c r="AP60" s="84" t="str">
        <f t="shared" si="5"/>
        <v/>
      </c>
      <c r="AQ60" s="59" t="b">
        <f t="shared" si="6"/>
        <v>0</v>
      </c>
      <c r="AR60" s="59" t="b">
        <f t="shared" si="7"/>
        <v>0</v>
      </c>
      <c r="AS60" s="34" t="str">
        <f t="shared" si="8"/>
        <v/>
      </c>
    </row>
    <row r="61" spans="2:45">
      <c r="B61" s="260"/>
      <c r="C61" s="35"/>
      <c r="D61" s="53"/>
      <c r="E61" s="5"/>
      <c r="F61" s="60"/>
      <c r="G61" s="54" t="e">
        <f>VLOOKUP(F61,Foglio1!$F$2:$G$1509,2,FALSE)</f>
        <v>#N/A</v>
      </c>
      <c r="H61" s="56"/>
      <c r="I61" s="4"/>
      <c r="J61" s="4"/>
      <c r="K61" s="4"/>
      <c r="L61" s="4"/>
      <c r="M61" s="24"/>
      <c r="N61" s="24"/>
      <c r="O61" s="14"/>
      <c r="P61" s="14"/>
      <c r="Q61" s="14"/>
      <c r="R61" s="14"/>
      <c r="S61" s="14"/>
      <c r="T61" s="14"/>
      <c r="U61" s="14"/>
      <c r="V61" s="14"/>
      <c r="W61" s="24"/>
      <c r="X61" s="14"/>
      <c r="Y61" s="15"/>
      <c r="Z61" s="15"/>
      <c r="AA61" s="55">
        <f t="shared" si="1"/>
        <v>0</v>
      </c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55">
        <f t="shared" si="2"/>
        <v>0</v>
      </c>
      <c r="AN61" s="55">
        <f t="shared" si="3"/>
        <v>0</v>
      </c>
      <c r="AO61" s="55">
        <f t="shared" si="4"/>
        <v>0</v>
      </c>
      <c r="AP61" s="84" t="str">
        <f t="shared" si="5"/>
        <v/>
      </c>
      <c r="AQ61" s="59" t="b">
        <f t="shared" si="6"/>
        <v>0</v>
      </c>
      <c r="AR61" s="59" t="b">
        <f t="shared" si="7"/>
        <v>0</v>
      </c>
      <c r="AS61" s="34" t="str">
        <f t="shared" si="8"/>
        <v/>
      </c>
    </row>
    <row r="62" spans="2:45">
      <c r="B62" s="260"/>
      <c r="C62" s="35"/>
      <c r="D62" s="53"/>
      <c r="E62" s="5"/>
      <c r="F62" s="60"/>
      <c r="G62" s="54" t="e">
        <f>VLOOKUP(F62,Foglio1!$F$2:$G$1509,2,FALSE)</f>
        <v>#N/A</v>
      </c>
      <c r="H62" s="56"/>
      <c r="I62" s="4"/>
      <c r="J62" s="4"/>
      <c r="K62" s="4"/>
      <c r="L62" s="4"/>
      <c r="M62" s="24"/>
      <c r="N62" s="24"/>
      <c r="O62" s="14"/>
      <c r="P62" s="14"/>
      <c r="Q62" s="14"/>
      <c r="R62" s="14"/>
      <c r="S62" s="14"/>
      <c r="T62" s="14"/>
      <c r="U62" s="14"/>
      <c r="V62" s="14"/>
      <c r="W62" s="24"/>
      <c r="X62" s="14"/>
      <c r="Y62" s="15"/>
      <c r="Z62" s="15"/>
      <c r="AA62" s="55">
        <f t="shared" si="1"/>
        <v>0</v>
      </c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55">
        <f t="shared" si="2"/>
        <v>0</v>
      </c>
      <c r="AN62" s="55">
        <f t="shared" si="3"/>
        <v>0</v>
      </c>
      <c r="AO62" s="55">
        <f t="shared" si="4"/>
        <v>0</v>
      </c>
      <c r="AP62" s="84" t="str">
        <f t="shared" si="5"/>
        <v/>
      </c>
      <c r="AQ62" s="59" t="b">
        <f t="shared" si="6"/>
        <v>0</v>
      </c>
      <c r="AR62" s="59" t="b">
        <f t="shared" si="7"/>
        <v>0</v>
      </c>
      <c r="AS62" s="34" t="str">
        <f t="shared" si="8"/>
        <v/>
      </c>
    </row>
    <row r="63" spans="2:45">
      <c r="B63" s="260"/>
      <c r="C63" s="35"/>
      <c r="D63" s="53"/>
      <c r="E63" s="5"/>
      <c r="F63" s="60"/>
      <c r="G63" s="54" t="e">
        <f>VLOOKUP(F63,Foglio1!$F$2:$G$1509,2,FALSE)</f>
        <v>#N/A</v>
      </c>
      <c r="H63" s="56"/>
      <c r="I63" s="4"/>
      <c r="J63" s="4"/>
      <c r="K63" s="4"/>
      <c r="L63" s="4"/>
      <c r="M63" s="24"/>
      <c r="N63" s="24"/>
      <c r="O63" s="14"/>
      <c r="P63" s="14"/>
      <c r="Q63" s="14"/>
      <c r="R63" s="14"/>
      <c r="S63" s="14"/>
      <c r="T63" s="14"/>
      <c r="U63" s="14"/>
      <c r="V63" s="14"/>
      <c r="W63" s="24"/>
      <c r="X63" s="14"/>
      <c r="Y63" s="15"/>
      <c r="Z63" s="15"/>
      <c r="AA63" s="55">
        <f t="shared" si="1"/>
        <v>0</v>
      </c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55">
        <f t="shared" si="2"/>
        <v>0</v>
      </c>
      <c r="AN63" s="55">
        <f t="shared" si="3"/>
        <v>0</v>
      </c>
      <c r="AO63" s="55">
        <f t="shared" si="4"/>
        <v>0</v>
      </c>
      <c r="AP63" s="84" t="str">
        <f t="shared" si="5"/>
        <v/>
      </c>
      <c r="AQ63" s="59" t="b">
        <f t="shared" si="6"/>
        <v>0</v>
      </c>
      <c r="AR63" s="59" t="b">
        <f t="shared" si="7"/>
        <v>0</v>
      </c>
      <c r="AS63" s="34" t="str">
        <f t="shared" si="8"/>
        <v/>
      </c>
    </row>
    <row r="64" spans="2:45">
      <c r="B64" s="260"/>
      <c r="C64" s="35"/>
      <c r="D64" s="53"/>
      <c r="E64" s="5"/>
      <c r="F64" s="60"/>
      <c r="G64" s="54" t="e">
        <f>VLOOKUP(F64,Foglio1!$F$2:$G$1509,2,FALSE)</f>
        <v>#N/A</v>
      </c>
      <c r="H64" s="56"/>
      <c r="I64" s="4"/>
      <c r="J64" s="4"/>
      <c r="K64" s="4"/>
      <c r="L64" s="4"/>
      <c r="M64" s="24"/>
      <c r="N64" s="24"/>
      <c r="O64" s="14"/>
      <c r="P64" s="14"/>
      <c r="Q64" s="14"/>
      <c r="R64" s="14"/>
      <c r="S64" s="14"/>
      <c r="T64" s="14"/>
      <c r="U64" s="14"/>
      <c r="V64" s="14"/>
      <c r="W64" s="24"/>
      <c r="X64" s="14"/>
      <c r="Y64" s="15"/>
      <c r="Z64" s="15"/>
      <c r="AA64" s="55">
        <f t="shared" si="1"/>
        <v>0</v>
      </c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55">
        <f t="shared" si="2"/>
        <v>0</v>
      </c>
      <c r="AN64" s="55">
        <f t="shared" si="3"/>
        <v>0</v>
      </c>
      <c r="AO64" s="55">
        <f t="shared" si="4"/>
        <v>0</v>
      </c>
      <c r="AP64" s="84" t="str">
        <f t="shared" si="5"/>
        <v/>
      </c>
      <c r="AQ64" s="59" t="b">
        <f t="shared" si="6"/>
        <v>0</v>
      </c>
      <c r="AR64" s="59" t="b">
        <f t="shared" si="7"/>
        <v>0</v>
      </c>
      <c r="AS64" s="34" t="str">
        <f t="shared" si="8"/>
        <v/>
      </c>
    </row>
    <row r="65" spans="2:45">
      <c r="B65" s="260"/>
      <c r="C65" s="35"/>
      <c r="D65" s="53"/>
      <c r="E65" s="5"/>
      <c r="F65" s="60"/>
      <c r="G65" s="54" t="e">
        <f>VLOOKUP(F65,Foglio1!$F$2:$G$1509,2,FALSE)</f>
        <v>#N/A</v>
      </c>
      <c r="H65" s="56"/>
      <c r="I65" s="4"/>
      <c r="J65" s="4"/>
      <c r="K65" s="4"/>
      <c r="L65" s="4"/>
      <c r="M65" s="24"/>
      <c r="N65" s="24"/>
      <c r="O65" s="14"/>
      <c r="P65" s="14"/>
      <c r="Q65" s="14"/>
      <c r="R65" s="14"/>
      <c r="S65" s="14"/>
      <c r="T65" s="14"/>
      <c r="U65" s="14"/>
      <c r="V65" s="14"/>
      <c r="W65" s="24"/>
      <c r="X65" s="14"/>
      <c r="Y65" s="15"/>
      <c r="Z65" s="15"/>
      <c r="AA65" s="55">
        <f t="shared" si="1"/>
        <v>0</v>
      </c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55">
        <f t="shared" si="2"/>
        <v>0</v>
      </c>
      <c r="AN65" s="55">
        <f t="shared" si="3"/>
        <v>0</v>
      </c>
      <c r="AO65" s="55">
        <f t="shared" si="4"/>
        <v>0</v>
      </c>
      <c r="AP65" s="84" t="str">
        <f t="shared" si="5"/>
        <v/>
      </c>
      <c r="AQ65" s="59" t="b">
        <f t="shared" si="6"/>
        <v>0</v>
      </c>
      <c r="AR65" s="59" t="b">
        <f t="shared" si="7"/>
        <v>0</v>
      </c>
      <c r="AS65" s="34" t="str">
        <f t="shared" si="8"/>
        <v/>
      </c>
    </row>
    <row r="66" spans="2:45">
      <c r="B66" s="260"/>
      <c r="C66" s="35"/>
      <c r="D66" s="53"/>
      <c r="E66" s="5"/>
      <c r="F66" s="60"/>
      <c r="G66" s="54" t="e">
        <f>VLOOKUP(F66,Foglio1!$F$2:$G$1509,2,FALSE)</f>
        <v>#N/A</v>
      </c>
      <c r="H66" s="56"/>
      <c r="I66" s="4"/>
      <c r="J66" s="4"/>
      <c r="K66" s="4"/>
      <c r="L66" s="4"/>
      <c r="M66" s="24"/>
      <c r="N66" s="24"/>
      <c r="O66" s="14"/>
      <c r="P66" s="14"/>
      <c r="Q66" s="14"/>
      <c r="R66" s="14"/>
      <c r="S66" s="14"/>
      <c r="T66" s="14"/>
      <c r="U66" s="14"/>
      <c r="V66" s="14"/>
      <c r="W66" s="24"/>
      <c r="X66" s="14"/>
      <c r="Y66" s="15"/>
      <c r="Z66" s="15"/>
      <c r="AA66" s="55">
        <f t="shared" si="1"/>
        <v>0</v>
      </c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55">
        <f t="shared" si="2"/>
        <v>0</v>
      </c>
      <c r="AN66" s="55">
        <f t="shared" si="3"/>
        <v>0</v>
      </c>
      <c r="AO66" s="55">
        <f t="shared" si="4"/>
        <v>0</v>
      </c>
      <c r="AP66" s="84" t="str">
        <f t="shared" si="5"/>
        <v/>
      </c>
      <c r="AQ66" s="59" t="b">
        <f t="shared" si="6"/>
        <v>0</v>
      </c>
      <c r="AR66" s="59" t="b">
        <f t="shared" si="7"/>
        <v>0</v>
      </c>
      <c r="AS66" s="34" t="str">
        <f t="shared" si="8"/>
        <v/>
      </c>
    </row>
    <row r="67" spans="2:45">
      <c r="B67" s="260"/>
      <c r="C67" s="35"/>
      <c r="D67" s="53"/>
      <c r="E67" s="5"/>
      <c r="F67" s="60"/>
      <c r="G67" s="54" t="e">
        <f>VLOOKUP(F67,Foglio1!$F$2:$G$1509,2,FALSE)</f>
        <v>#N/A</v>
      </c>
      <c r="H67" s="56"/>
      <c r="I67" s="4"/>
      <c r="J67" s="4"/>
      <c r="K67" s="4"/>
      <c r="L67" s="4"/>
      <c r="M67" s="24"/>
      <c r="N67" s="24"/>
      <c r="O67" s="14"/>
      <c r="P67" s="14"/>
      <c r="Q67" s="14"/>
      <c r="R67" s="14"/>
      <c r="S67" s="14"/>
      <c r="T67" s="14"/>
      <c r="U67" s="14"/>
      <c r="V67" s="14"/>
      <c r="W67" s="24"/>
      <c r="X67" s="14"/>
      <c r="Y67" s="15"/>
      <c r="Z67" s="15"/>
      <c r="AA67" s="55">
        <f t="shared" si="1"/>
        <v>0</v>
      </c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55">
        <f t="shared" si="2"/>
        <v>0</v>
      </c>
      <c r="AN67" s="55">
        <f t="shared" si="3"/>
        <v>0</v>
      </c>
      <c r="AO67" s="55">
        <f t="shared" si="4"/>
        <v>0</v>
      </c>
      <c r="AP67" s="84" t="str">
        <f t="shared" si="5"/>
        <v/>
      </c>
      <c r="AQ67" s="59" t="b">
        <f t="shared" si="6"/>
        <v>0</v>
      </c>
      <c r="AR67" s="59" t="b">
        <f t="shared" si="7"/>
        <v>0</v>
      </c>
      <c r="AS67" s="34" t="str">
        <f t="shared" si="8"/>
        <v/>
      </c>
    </row>
    <row r="68" spans="2:45">
      <c r="B68" s="260"/>
      <c r="C68" s="35"/>
      <c r="D68" s="53"/>
      <c r="E68" s="5"/>
      <c r="F68" s="60"/>
      <c r="G68" s="54" t="e">
        <f>VLOOKUP(F68,Foglio1!$F$2:$G$1509,2,FALSE)</f>
        <v>#N/A</v>
      </c>
      <c r="H68" s="56"/>
      <c r="I68" s="4"/>
      <c r="J68" s="4"/>
      <c r="K68" s="4"/>
      <c r="L68" s="4"/>
      <c r="M68" s="24"/>
      <c r="N68" s="24"/>
      <c r="O68" s="14"/>
      <c r="P68" s="14"/>
      <c r="Q68" s="14"/>
      <c r="R68" s="14"/>
      <c r="S68" s="14"/>
      <c r="T68" s="14"/>
      <c r="U68" s="14"/>
      <c r="V68" s="14"/>
      <c r="W68" s="24"/>
      <c r="X68" s="14"/>
      <c r="Y68" s="15"/>
      <c r="Z68" s="15"/>
      <c r="AA68" s="55">
        <f t="shared" si="1"/>
        <v>0</v>
      </c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55">
        <f t="shared" si="2"/>
        <v>0</v>
      </c>
      <c r="AN68" s="55">
        <f t="shared" si="3"/>
        <v>0</v>
      </c>
      <c r="AO68" s="55">
        <f t="shared" si="4"/>
        <v>0</v>
      </c>
      <c r="AP68" s="84" t="str">
        <f t="shared" si="5"/>
        <v/>
      </c>
      <c r="AQ68" s="59" t="b">
        <f t="shared" si="6"/>
        <v>0</v>
      </c>
      <c r="AR68" s="59" t="b">
        <f t="shared" si="7"/>
        <v>0</v>
      </c>
      <c r="AS68" s="34" t="str">
        <f t="shared" si="8"/>
        <v/>
      </c>
    </row>
    <row r="69" spans="2:45">
      <c r="B69" s="260"/>
      <c r="C69" s="35"/>
      <c r="D69" s="53"/>
      <c r="E69" s="5"/>
      <c r="F69" s="60"/>
      <c r="G69" s="54" t="e">
        <f>VLOOKUP(F69,Foglio1!$F$2:$G$1509,2,FALSE)</f>
        <v>#N/A</v>
      </c>
      <c r="H69" s="56"/>
      <c r="I69" s="4"/>
      <c r="J69" s="4"/>
      <c r="K69" s="4"/>
      <c r="L69" s="4"/>
      <c r="M69" s="24"/>
      <c r="N69" s="24"/>
      <c r="O69" s="14"/>
      <c r="P69" s="14"/>
      <c r="Q69" s="14"/>
      <c r="R69" s="14"/>
      <c r="S69" s="14"/>
      <c r="T69" s="14"/>
      <c r="U69" s="14"/>
      <c r="V69" s="14"/>
      <c r="W69" s="24"/>
      <c r="X69" s="14"/>
      <c r="Y69" s="15"/>
      <c r="Z69" s="15"/>
      <c r="AA69" s="55">
        <f t="shared" si="1"/>
        <v>0</v>
      </c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55">
        <f t="shared" si="2"/>
        <v>0</v>
      </c>
      <c r="AN69" s="55">
        <f t="shared" si="3"/>
        <v>0</v>
      </c>
      <c r="AO69" s="55">
        <f t="shared" si="4"/>
        <v>0</v>
      </c>
      <c r="AP69" s="84" t="str">
        <f t="shared" si="5"/>
        <v/>
      </c>
      <c r="AQ69" s="59" t="b">
        <f t="shared" si="6"/>
        <v>0</v>
      </c>
      <c r="AR69" s="59" t="b">
        <f t="shared" si="7"/>
        <v>0</v>
      </c>
      <c r="AS69" s="34" t="str">
        <f t="shared" si="8"/>
        <v/>
      </c>
    </row>
    <row r="70" spans="2:45">
      <c r="B70" s="260"/>
      <c r="C70" s="35"/>
      <c r="D70" s="53"/>
      <c r="E70" s="5"/>
      <c r="F70" s="60"/>
      <c r="G70" s="54" t="e">
        <f>VLOOKUP(F70,Foglio1!$F$2:$G$1509,2,FALSE)</f>
        <v>#N/A</v>
      </c>
      <c r="H70" s="56"/>
      <c r="I70" s="4"/>
      <c r="J70" s="4"/>
      <c r="K70" s="4"/>
      <c r="L70" s="4"/>
      <c r="M70" s="24"/>
      <c r="N70" s="24"/>
      <c r="O70" s="14"/>
      <c r="P70" s="14"/>
      <c r="Q70" s="14"/>
      <c r="R70" s="14"/>
      <c r="S70" s="14"/>
      <c r="T70" s="14"/>
      <c r="U70" s="14"/>
      <c r="V70" s="14"/>
      <c r="W70" s="24"/>
      <c r="X70" s="14"/>
      <c r="Y70" s="15"/>
      <c r="Z70" s="15"/>
      <c r="AA70" s="55">
        <f t="shared" si="1"/>
        <v>0</v>
      </c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55">
        <f t="shared" si="2"/>
        <v>0</v>
      </c>
      <c r="AN70" s="55">
        <f t="shared" si="3"/>
        <v>0</v>
      </c>
      <c r="AO70" s="55">
        <f t="shared" si="4"/>
        <v>0</v>
      </c>
      <c r="AP70" s="84" t="str">
        <f t="shared" si="5"/>
        <v/>
      </c>
      <c r="AQ70" s="59" t="b">
        <f t="shared" si="6"/>
        <v>0</v>
      </c>
      <c r="AR70" s="59" t="b">
        <f t="shared" si="7"/>
        <v>0</v>
      </c>
      <c r="AS70" s="34" t="str">
        <f t="shared" si="8"/>
        <v/>
      </c>
    </row>
    <row r="71" spans="2:45">
      <c r="B71" s="260"/>
      <c r="C71" s="35"/>
      <c r="D71" s="53"/>
      <c r="E71" s="5"/>
      <c r="F71" s="60"/>
      <c r="G71" s="54" t="e">
        <f>VLOOKUP(F71,Foglio1!$F$2:$G$1509,2,FALSE)</f>
        <v>#N/A</v>
      </c>
      <c r="H71" s="56"/>
      <c r="I71" s="4"/>
      <c r="J71" s="4"/>
      <c r="K71" s="4"/>
      <c r="L71" s="4"/>
      <c r="M71" s="24"/>
      <c r="N71" s="24"/>
      <c r="O71" s="14"/>
      <c r="P71" s="14"/>
      <c r="Q71" s="14"/>
      <c r="R71" s="14"/>
      <c r="S71" s="14"/>
      <c r="T71" s="14"/>
      <c r="U71" s="14"/>
      <c r="V71" s="14"/>
      <c r="W71" s="24"/>
      <c r="X71" s="14"/>
      <c r="Y71" s="15"/>
      <c r="Z71" s="15"/>
      <c r="AA71" s="55">
        <f t="shared" si="1"/>
        <v>0</v>
      </c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55">
        <f t="shared" si="2"/>
        <v>0</v>
      </c>
      <c r="AN71" s="55">
        <f t="shared" si="3"/>
        <v>0</v>
      </c>
      <c r="AO71" s="55">
        <f t="shared" si="4"/>
        <v>0</v>
      </c>
      <c r="AP71" s="84" t="str">
        <f t="shared" si="5"/>
        <v/>
      </c>
      <c r="AQ71" s="59" t="b">
        <f t="shared" si="6"/>
        <v>0</v>
      </c>
      <c r="AR71" s="59" t="b">
        <f t="shared" si="7"/>
        <v>0</v>
      </c>
      <c r="AS71" s="34" t="str">
        <f t="shared" si="8"/>
        <v/>
      </c>
    </row>
    <row r="72" spans="2:45">
      <c r="B72" s="260"/>
      <c r="C72" s="35"/>
      <c r="D72" s="53"/>
      <c r="E72" s="5"/>
      <c r="F72" s="60"/>
      <c r="G72" s="54" t="e">
        <f>VLOOKUP(F72,Foglio1!$F$2:$G$1509,2,FALSE)</f>
        <v>#N/A</v>
      </c>
      <c r="H72" s="56"/>
      <c r="I72" s="4"/>
      <c r="J72" s="4"/>
      <c r="K72" s="4"/>
      <c r="L72" s="4"/>
      <c r="M72" s="24"/>
      <c r="N72" s="24"/>
      <c r="O72" s="14"/>
      <c r="P72" s="14"/>
      <c r="Q72" s="14"/>
      <c r="R72" s="14"/>
      <c r="S72" s="14"/>
      <c r="T72" s="14"/>
      <c r="U72" s="14"/>
      <c r="V72" s="14"/>
      <c r="W72" s="24"/>
      <c r="X72" s="14"/>
      <c r="Y72" s="15"/>
      <c r="Z72" s="15"/>
      <c r="AA72" s="55">
        <f t="shared" ref="AA72:AA135" si="9">SUM(Y72:Z72)</f>
        <v>0</v>
      </c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55">
        <f t="shared" ref="AM72:AM135" si="10">SUM(AA72:AC72)</f>
        <v>0</v>
      </c>
      <c r="AN72" s="55">
        <f t="shared" ref="AN72:AN135" si="11">SUM(AD72:AF72)</f>
        <v>0</v>
      </c>
      <c r="AO72" s="55">
        <f t="shared" ref="AO72:AO135" si="12">SUM(AG72:AK72)</f>
        <v>0</v>
      </c>
      <c r="AP72" s="84" t="str">
        <f t="shared" ref="AP72:AP135" si="13">IF(AND(OR(AQ72=FALSE,AR72=FALSE),OR(COUNTBLANK(A72:F72)&lt;&gt;COLUMNS(A72:F72),COUNTBLANK(H72:Z72)&lt;&gt;COLUMNS(H72:Z72),COUNTBLANK(AB72:AL72)&lt;&gt;COLUMNS(AB72:AL72))),"KO","")</f>
        <v/>
      </c>
      <c r="AQ72" s="59" t="b">
        <f t="shared" ref="AQ72:AQ135" si="14">IF(OR(ISBLANK(B72),ISBLANK(H72),ISBLANK(I72),ISBLANK(M72),ISBLANK(N72),ISBLANK(O72),ISBLANK(R72),ISBLANK(V72),ISBLANK(W72),ISBLANK(Y72),ISBLANK(AB72),ISBLANK(AD72),ISBLANK(AL72)),FALSE,TRUE)</f>
        <v>0</v>
      </c>
      <c r="AR72" s="59" t="b">
        <f t="shared" ref="AR72:AR135" si="15">IF(ISBLANK(B72),IF(OR(ISBLANK(C72),ISBLANK(D72),ISBLANK(E72),ISBLANK(F72),ISBLANK(G72)),FALSE,TRUE),TRUE)</f>
        <v>0</v>
      </c>
      <c r="AS72" s="34" t="str">
        <f t="shared" ref="AS72:AS135" si="16">IF(AND(AP72="KO",OR(COUNTBLANK(A72:F72)&lt;&gt;COLUMNS(A72:F72),COUNTBLANK(H72:Z72)&lt;&gt;COLUMNS(H72:Z72),COUNTBLANK(AB72:AL72)&lt;&gt;COLUMNS(AB72:AL72))),"ATTENZIONE!!! NON TUTTI I CAMPI OBBLIGATORI SONO STATI COMPILATI","")</f>
        <v/>
      </c>
    </row>
    <row r="73" spans="2:45">
      <c r="B73" s="260"/>
      <c r="C73" s="35"/>
      <c r="D73" s="53"/>
      <c r="E73" s="5"/>
      <c r="F73" s="60"/>
      <c r="G73" s="54" t="e">
        <f>VLOOKUP(F73,Foglio1!$F$2:$G$1509,2,FALSE)</f>
        <v>#N/A</v>
      </c>
      <c r="H73" s="56"/>
      <c r="I73" s="4"/>
      <c r="J73" s="4"/>
      <c r="K73" s="4"/>
      <c r="L73" s="4"/>
      <c r="M73" s="24"/>
      <c r="N73" s="24"/>
      <c r="O73" s="14"/>
      <c r="P73" s="14"/>
      <c r="Q73" s="14"/>
      <c r="R73" s="14"/>
      <c r="S73" s="14"/>
      <c r="T73" s="14"/>
      <c r="U73" s="14"/>
      <c r="V73" s="14"/>
      <c r="W73" s="24"/>
      <c r="X73" s="14"/>
      <c r="Y73" s="15"/>
      <c r="Z73" s="15"/>
      <c r="AA73" s="55">
        <f t="shared" si="9"/>
        <v>0</v>
      </c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55">
        <f t="shared" si="10"/>
        <v>0</v>
      </c>
      <c r="AN73" s="55">
        <f t="shared" si="11"/>
        <v>0</v>
      </c>
      <c r="AO73" s="55">
        <f t="shared" si="12"/>
        <v>0</v>
      </c>
      <c r="AP73" s="84" t="str">
        <f t="shared" si="13"/>
        <v/>
      </c>
      <c r="AQ73" s="59" t="b">
        <f t="shared" si="14"/>
        <v>0</v>
      </c>
      <c r="AR73" s="59" t="b">
        <f t="shared" si="15"/>
        <v>0</v>
      </c>
      <c r="AS73" s="34" t="str">
        <f t="shared" si="16"/>
        <v/>
      </c>
    </row>
    <row r="74" spans="2:45">
      <c r="B74" s="260"/>
      <c r="C74" s="35"/>
      <c r="D74" s="53"/>
      <c r="E74" s="5"/>
      <c r="F74" s="60"/>
      <c r="G74" s="54" t="e">
        <f>VLOOKUP(F74,Foglio1!$F$2:$G$1509,2,FALSE)</f>
        <v>#N/A</v>
      </c>
      <c r="H74" s="56"/>
      <c r="I74" s="4"/>
      <c r="J74" s="4"/>
      <c r="K74" s="4"/>
      <c r="L74" s="4"/>
      <c r="M74" s="24"/>
      <c r="N74" s="24"/>
      <c r="O74" s="14"/>
      <c r="P74" s="14"/>
      <c r="Q74" s="14"/>
      <c r="R74" s="14"/>
      <c r="S74" s="14"/>
      <c r="T74" s="14"/>
      <c r="U74" s="14"/>
      <c r="V74" s="14"/>
      <c r="W74" s="24"/>
      <c r="X74" s="14"/>
      <c r="Y74" s="15"/>
      <c r="Z74" s="15"/>
      <c r="AA74" s="55">
        <f t="shared" si="9"/>
        <v>0</v>
      </c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55">
        <f t="shared" si="10"/>
        <v>0</v>
      </c>
      <c r="AN74" s="55">
        <f t="shared" si="11"/>
        <v>0</v>
      </c>
      <c r="AO74" s="55">
        <f t="shared" si="12"/>
        <v>0</v>
      </c>
      <c r="AP74" s="84" t="str">
        <f t="shared" si="13"/>
        <v/>
      </c>
      <c r="AQ74" s="59" t="b">
        <f t="shared" si="14"/>
        <v>0</v>
      </c>
      <c r="AR74" s="59" t="b">
        <f t="shared" si="15"/>
        <v>0</v>
      </c>
      <c r="AS74" s="34" t="str">
        <f t="shared" si="16"/>
        <v/>
      </c>
    </row>
    <row r="75" spans="2:45">
      <c r="B75" s="260"/>
      <c r="C75" s="35"/>
      <c r="D75" s="53"/>
      <c r="E75" s="5"/>
      <c r="F75" s="60"/>
      <c r="G75" s="54" t="e">
        <f>VLOOKUP(F75,Foglio1!$F$2:$G$1509,2,FALSE)</f>
        <v>#N/A</v>
      </c>
      <c r="H75" s="56"/>
      <c r="I75" s="4"/>
      <c r="J75" s="4"/>
      <c r="K75" s="4"/>
      <c r="L75" s="4"/>
      <c r="M75" s="24"/>
      <c r="N75" s="24"/>
      <c r="O75" s="14"/>
      <c r="P75" s="14"/>
      <c r="Q75" s="14"/>
      <c r="R75" s="14"/>
      <c r="S75" s="14"/>
      <c r="T75" s="14"/>
      <c r="U75" s="14"/>
      <c r="V75" s="14"/>
      <c r="W75" s="24"/>
      <c r="X75" s="14"/>
      <c r="Y75" s="15"/>
      <c r="Z75" s="15"/>
      <c r="AA75" s="55">
        <f t="shared" si="9"/>
        <v>0</v>
      </c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55">
        <f t="shared" si="10"/>
        <v>0</v>
      </c>
      <c r="AN75" s="55">
        <f t="shared" si="11"/>
        <v>0</v>
      </c>
      <c r="AO75" s="55">
        <f t="shared" si="12"/>
        <v>0</v>
      </c>
      <c r="AP75" s="84" t="str">
        <f t="shared" si="13"/>
        <v/>
      </c>
      <c r="AQ75" s="59" t="b">
        <f t="shared" si="14"/>
        <v>0</v>
      </c>
      <c r="AR75" s="59" t="b">
        <f t="shared" si="15"/>
        <v>0</v>
      </c>
      <c r="AS75" s="34" t="str">
        <f t="shared" si="16"/>
        <v/>
      </c>
    </row>
    <row r="76" spans="2:45">
      <c r="B76" s="260"/>
      <c r="C76" s="35"/>
      <c r="D76" s="53"/>
      <c r="E76" s="5"/>
      <c r="F76" s="60"/>
      <c r="G76" s="54" t="e">
        <f>VLOOKUP(F76,Foglio1!$F$2:$G$1509,2,FALSE)</f>
        <v>#N/A</v>
      </c>
      <c r="H76" s="56"/>
      <c r="I76" s="4"/>
      <c r="J76" s="4"/>
      <c r="K76" s="4"/>
      <c r="L76" s="4"/>
      <c r="M76" s="24"/>
      <c r="N76" s="24"/>
      <c r="O76" s="14"/>
      <c r="P76" s="14"/>
      <c r="Q76" s="14"/>
      <c r="R76" s="14"/>
      <c r="S76" s="14"/>
      <c r="T76" s="14"/>
      <c r="U76" s="14"/>
      <c r="V76" s="14"/>
      <c r="W76" s="24"/>
      <c r="X76" s="14"/>
      <c r="Y76" s="15"/>
      <c r="Z76" s="15"/>
      <c r="AA76" s="55">
        <f t="shared" si="9"/>
        <v>0</v>
      </c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55">
        <f t="shared" si="10"/>
        <v>0</v>
      </c>
      <c r="AN76" s="55">
        <f t="shared" si="11"/>
        <v>0</v>
      </c>
      <c r="AO76" s="55">
        <f t="shared" si="12"/>
        <v>0</v>
      </c>
      <c r="AP76" s="84" t="str">
        <f t="shared" si="13"/>
        <v/>
      </c>
      <c r="AQ76" s="59" t="b">
        <f t="shared" si="14"/>
        <v>0</v>
      </c>
      <c r="AR76" s="59" t="b">
        <f t="shared" si="15"/>
        <v>0</v>
      </c>
      <c r="AS76" s="34" t="str">
        <f t="shared" si="16"/>
        <v/>
      </c>
    </row>
    <row r="77" spans="2:45">
      <c r="B77" s="260"/>
      <c r="C77" s="35"/>
      <c r="D77" s="53"/>
      <c r="E77" s="5"/>
      <c r="F77" s="60"/>
      <c r="G77" s="54" t="e">
        <f>VLOOKUP(F77,Foglio1!$F$2:$G$1509,2,FALSE)</f>
        <v>#N/A</v>
      </c>
      <c r="H77" s="56"/>
      <c r="I77" s="4"/>
      <c r="J77" s="4"/>
      <c r="K77" s="4"/>
      <c r="L77" s="4"/>
      <c r="M77" s="24"/>
      <c r="N77" s="24"/>
      <c r="O77" s="14"/>
      <c r="P77" s="14"/>
      <c r="Q77" s="14"/>
      <c r="R77" s="14"/>
      <c r="S77" s="14"/>
      <c r="T77" s="14"/>
      <c r="U77" s="14"/>
      <c r="V77" s="14"/>
      <c r="W77" s="24"/>
      <c r="X77" s="14"/>
      <c r="Y77" s="15"/>
      <c r="Z77" s="15"/>
      <c r="AA77" s="55">
        <f t="shared" si="9"/>
        <v>0</v>
      </c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55">
        <f t="shared" si="10"/>
        <v>0</v>
      </c>
      <c r="AN77" s="55">
        <f t="shared" si="11"/>
        <v>0</v>
      </c>
      <c r="AO77" s="55">
        <f t="shared" si="12"/>
        <v>0</v>
      </c>
      <c r="AP77" s="84" t="str">
        <f t="shared" si="13"/>
        <v/>
      </c>
      <c r="AQ77" s="59" t="b">
        <f t="shared" si="14"/>
        <v>0</v>
      </c>
      <c r="AR77" s="59" t="b">
        <f t="shared" si="15"/>
        <v>0</v>
      </c>
      <c r="AS77" s="34" t="str">
        <f t="shared" si="16"/>
        <v/>
      </c>
    </row>
    <row r="78" spans="2:45">
      <c r="B78" s="260"/>
      <c r="C78" s="35"/>
      <c r="D78" s="53"/>
      <c r="E78" s="5"/>
      <c r="F78" s="60"/>
      <c r="G78" s="54" t="e">
        <f>VLOOKUP(F78,Foglio1!$F$2:$G$1509,2,FALSE)</f>
        <v>#N/A</v>
      </c>
      <c r="H78" s="56"/>
      <c r="I78" s="4"/>
      <c r="J78" s="4"/>
      <c r="K78" s="4"/>
      <c r="L78" s="4"/>
      <c r="M78" s="24"/>
      <c r="N78" s="24"/>
      <c r="O78" s="14"/>
      <c r="P78" s="14"/>
      <c r="Q78" s="14"/>
      <c r="R78" s="14"/>
      <c r="S78" s="14"/>
      <c r="T78" s="14"/>
      <c r="U78" s="14"/>
      <c r="V78" s="14"/>
      <c r="W78" s="24"/>
      <c r="X78" s="14"/>
      <c r="Y78" s="15"/>
      <c r="Z78" s="15"/>
      <c r="AA78" s="55">
        <f t="shared" si="9"/>
        <v>0</v>
      </c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55">
        <f t="shared" si="10"/>
        <v>0</v>
      </c>
      <c r="AN78" s="55">
        <f t="shared" si="11"/>
        <v>0</v>
      </c>
      <c r="AO78" s="55">
        <f t="shared" si="12"/>
        <v>0</v>
      </c>
      <c r="AP78" s="84" t="str">
        <f t="shared" si="13"/>
        <v/>
      </c>
      <c r="AQ78" s="59" t="b">
        <f t="shared" si="14"/>
        <v>0</v>
      </c>
      <c r="AR78" s="59" t="b">
        <f t="shared" si="15"/>
        <v>0</v>
      </c>
      <c r="AS78" s="34" t="str">
        <f t="shared" si="16"/>
        <v/>
      </c>
    </row>
    <row r="79" spans="2:45">
      <c r="B79" s="260"/>
      <c r="C79" s="35"/>
      <c r="D79" s="53"/>
      <c r="E79" s="5"/>
      <c r="F79" s="60"/>
      <c r="G79" s="54" t="e">
        <f>VLOOKUP(F79,Foglio1!$F$2:$G$1509,2,FALSE)</f>
        <v>#N/A</v>
      </c>
      <c r="H79" s="56"/>
      <c r="I79" s="4"/>
      <c r="J79" s="4"/>
      <c r="K79" s="4"/>
      <c r="L79" s="4"/>
      <c r="M79" s="24"/>
      <c r="N79" s="24"/>
      <c r="O79" s="14"/>
      <c r="P79" s="14"/>
      <c r="Q79" s="14"/>
      <c r="R79" s="14"/>
      <c r="S79" s="14"/>
      <c r="T79" s="14"/>
      <c r="U79" s="14"/>
      <c r="V79" s="14"/>
      <c r="W79" s="24"/>
      <c r="X79" s="14"/>
      <c r="Y79" s="15"/>
      <c r="Z79" s="15"/>
      <c r="AA79" s="55">
        <f t="shared" si="9"/>
        <v>0</v>
      </c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55">
        <f t="shared" si="10"/>
        <v>0</v>
      </c>
      <c r="AN79" s="55">
        <f t="shared" si="11"/>
        <v>0</v>
      </c>
      <c r="AO79" s="55">
        <f t="shared" si="12"/>
        <v>0</v>
      </c>
      <c r="AP79" s="84" t="str">
        <f t="shared" si="13"/>
        <v/>
      </c>
      <c r="AQ79" s="59" t="b">
        <f t="shared" si="14"/>
        <v>0</v>
      </c>
      <c r="AR79" s="59" t="b">
        <f t="shared" si="15"/>
        <v>0</v>
      </c>
      <c r="AS79" s="34" t="str">
        <f t="shared" si="16"/>
        <v/>
      </c>
    </row>
    <row r="80" spans="2:45">
      <c r="B80" s="260"/>
      <c r="C80" s="35"/>
      <c r="D80" s="53"/>
      <c r="E80" s="5"/>
      <c r="F80" s="60"/>
      <c r="G80" s="54" t="e">
        <f>VLOOKUP(F80,Foglio1!$F$2:$G$1509,2,FALSE)</f>
        <v>#N/A</v>
      </c>
      <c r="H80" s="56"/>
      <c r="I80" s="4"/>
      <c r="J80" s="4"/>
      <c r="K80" s="4"/>
      <c r="L80" s="4"/>
      <c r="M80" s="24"/>
      <c r="N80" s="24"/>
      <c r="O80" s="14"/>
      <c r="P80" s="14"/>
      <c r="Q80" s="14"/>
      <c r="R80" s="14"/>
      <c r="S80" s="14"/>
      <c r="T80" s="14"/>
      <c r="U80" s="14"/>
      <c r="V80" s="14"/>
      <c r="W80" s="24"/>
      <c r="X80" s="14"/>
      <c r="Y80" s="15"/>
      <c r="Z80" s="15"/>
      <c r="AA80" s="55">
        <f t="shared" si="9"/>
        <v>0</v>
      </c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55">
        <f t="shared" si="10"/>
        <v>0</v>
      </c>
      <c r="AN80" s="55">
        <f t="shared" si="11"/>
        <v>0</v>
      </c>
      <c r="AO80" s="55">
        <f t="shared" si="12"/>
        <v>0</v>
      </c>
      <c r="AP80" s="84" t="str">
        <f t="shared" si="13"/>
        <v/>
      </c>
      <c r="AQ80" s="59" t="b">
        <f t="shared" si="14"/>
        <v>0</v>
      </c>
      <c r="AR80" s="59" t="b">
        <f t="shared" si="15"/>
        <v>0</v>
      </c>
      <c r="AS80" s="34" t="str">
        <f t="shared" si="16"/>
        <v/>
      </c>
    </row>
    <row r="81" spans="2:45">
      <c r="B81" s="260"/>
      <c r="C81" s="35"/>
      <c r="D81" s="53"/>
      <c r="E81" s="5"/>
      <c r="F81" s="60"/>
      <c r="G81" s="54" t="e">
        <f>VLOOKUP(F81,Foglio1!$F$2:$G$1509,2,FALSE)</f>
        <v>#N/A</v>
      </c>
      <c r="H81" s="56"/>
      <c r="I81" s="4"/>
      <c r="J81" s="4"/>
      <c r="K81" s="4"/>
      <c r="L81" s="4"/>
      <c r="M81" s="24"/>
      <c r="N81" s="24"/>
      <c r="O81" s="14"/>
      <c r="P81" s="14"/>
      <c r="Q81" s="14"/>
      <c r="R81" s="14"/>
      <c r="S81" s="14"/>
      <c r="T81" s="14"/>
      <c r="U81" s="14"/>
      <c r="V81" s="14"/>
      <c r="W81" s="24"/>
      <c r="X81" s="14"/>
      <c r="Y81" s="15"/>
      <c r="Z81" s="15"/>
      <c r="AA81" s="55">
        <f t="shared" si="9"/>
        <v>0</v>
      </c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55">
        <f t="shared" si="10"/>
        <v>0</v>
      </c>
      <c r="AN81" s="55">
        <f t="shared" si="11"/>
        <v>0</v>
      </c>
      <c r="AO81" s="55">
        <f t="shared" si="12"/>
        <v>0</v>
      </c>
      <c r="AP81" s="84" t="str">
        <f t="shared" si="13"/>
        <v/>
      </c>
      <c r="AQ81" s="59" t="b">
        <f t="shared" si="14"/>
        <v>0</v>
      </c>
      <c r="AR81" s="59" t="b">
        <f t="shared" si="15"/>
        <v>0</v>
      </c>
      <c r="AS81" s="34" t="str">
        <f t="shared" si="16"/>
        <v/>
      </c>
    </row>
    <row r="82" spans="2:45">
      <c r="B82" s="260"/>
      <c r="C82" s="35"/>
      <c r="D82" s="53"/>
      <c r="E82" s="5"/>
      <c r="F82" s="60"/>
      <c r="G82" s="54" t="e">
        <f>VLOOKUP(F82,Foglio1!$F$2:$G$1509,2,FALSE)</f>
        <v>#N/A</v>
      </c>
      <c r="H82" s="56"/>
      <c r="I82" s="4"/>
      <c r="J82" s="4"/>
      <c r="K82" s="4"/>
      <c r="L82" s="4"/>
      <c r="M82" s="24"/>
      <c r="N82" s="24"/>
      <c r="O82" s="14"/>
      <c r="P82" s="14"/>
      <c r="Q82" s="14"/>
      <c r="R82" s="14"/>
      <c r="S82" s="14"/>
      <c r="T82" s="14"/>
      <c r="U82" s="14"/>
      <c r="V82" s="14"/>
      <c r="W82" s="24"/>
      <c r="X82" s="14"/>
      <c r="Y82" s="15"/>
      <c r="Z82" s="15"/>
      <c r="AA82" s="55">
        <f t="shared" si="9"/>
        <v>0</v>
      </c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55">
        <f t="shared" si="10"/>
        <v>0</v>
      </c>
      <c r="AN82" s="55">
        <f t="shared" si="11"/>
        <v>0</v>
      </c>
      <c r="AO82" s="55">
        <f t="shared" si="12"/>
        <v>0</v>
      </c>
      <c r="AP82" s="84" t="str">
        <f t="shared" si="13"/>
        <v/>
      </c>
      <c r="AQ82" s="59" t="b">
        <f t="shared" si="14"/>
        <v>0</v>
      </c>
      <c r="AR82" s="59" t="b">
        <f t="shared" si="15"/>
        <v>0</v>
      </c>
      <c r="AS82" s="34" t="str">
        <f t="shared" si="16"/>
        <v/>
      </c>
    </row>
    <row r="83" spans="2:45">
      <c r="B83" s="260"/>
      <c r="C83" s="35"/>
      <c r="D83" s="53"/>
      <c r="E83" s="5"/>
      <c r="F83" s="60"/>
      <c r="G83" s="54" t="e">
        <f>VLOOKUP(F83,Foglio1!$F$2:$G$1509,2,FALSE)</f>
        <v>#N/A</v>
      </c>
      <c r="H83" s="56"/>
      <c r="I83" s="4"/>
      <c r="J83" s="4"/>
      <c r="K83" s="4"/>
      <c r="L83" s="4"/>
      <c r="M83" s="24"/>
      <c r="N83" s="24"/>
      <c r="O83" s="14"/>
      <c r="P83" s="14"/>
      <c r="Q83" s="14"/>
      <c r="R83" s="14"/>
      <c r="S83" s="14"/>
      <c r="T83" s="14"/>
      <c r="U83" s="14"/>
      <c r="V83" s="14"/>
      <c r="W83" s="24"/>
      <c r="X83" s="14"/>
      <c r="Y83" s="15"/>
      <c r="Z83" s="15"/>
      <c r="AA83" s="55">
        <f t="shared" si="9"/>
        <v>0</v>
      </c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55">
        <f t="shared" si="10"/>
        <v>0</v>
      </c>
      <c r="AN83" s="55">
        <f t="shared" si="11"/>
        <v>0</v>
      </c>
      <c r="AO83" s="55">
        <f t="shared" si="12"/>
        <v>0</v>
      </c>
      <c r="AP83" s="84" t="str">
        <f t="shared" si="13"/>
        <v/>
      </c>
      <c r="AQ83" s="59" t="b">
        <f t="shared" si="14"/>
        <v>0</v>
      </c>
      <c r="AR83" s="59" t="b">
        <f t="shared" si="15"/>
        <v>0</v>
      </c>
      <c r="AS83" s="34" t="str">
        <f t="shared" si="16"/>
        <v/>
      </c>
    </row>
    <row r="84" spans="2:45">
      <c r="B84" s="260"/>
      <c r="C84" s="35"/>
      <c r="D84" s="53"/>
      <c r="E84" s="5"/>
      <c r="F84" s="60"/>
      <c r="G84" s="54" t="e">
        <f>VLOOKUP(F84,Foglio1!$F$2:$G$1509,2,FALSE)</f>
        <v>#N/A</v>
      </c>
      <c r="H84" s="56"/>
      <c r="I84" s="4"/>
      <c r="J84" s="4"/>
      <c r="K84" s="4"/>
      <c r="L84" s="4"/>
      <c r="M84" s="24"/>
      <c r="N84" s="24"/>
      <c r="O84" s="14"/>
      <c r="P84" s="14"/>
      <c r="Q84" s="14"/>
      <c r="R84" s="14"/>
      <c r="S84" s="14"/>
      <c r="T84" s="14"/>
      <c r="U84" s="14"/>
      <c r="V84" s="14"/>
      <c r="W84" s="24"/>
      <c r="X84" s="14"/>
      <c r="Y84" s="15"/>
      <c r="Z84" s="15"/>
      <c r="AA84" s="55">
        <f t="shared" si="9"/>
        <v>0</v>
      </c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55">
        <f t="shared" si="10"/>
        <v>0</v>
      </c>
      <c r="AN84" s="55">
        <f t="shared" si="11"/>
        <v>0</v>
      </c>
      <c r="AO84" s="55">
        <f t="shared" si="12"/>
        <v>0</v>
      </c>
      <c r="AP84" s="84" t="str">
        <f t="shared" si="13"/>
        <v/>
      </c>
      <c r="AQ84" s="59" t="b">
        <f t="shared" si="14"/>
        <v>0</v>
      </c>
      <c r="AR84" s="59" t="b">
        <f t="shared" si="15"/>
        <v>0</v>
      </c>
      <c r="AS84" s="34" t="str">
        <f t="shared" si="16"/>
        <v/>
      </c>
    </row>
    <row r="85" spans="2:45">
      <c r="B85" s="260"/>
      <c r="C85" s="35"/>
      <c r="D85" s="53"/>
      <c r="E85" s="5"/>
      <c r="F85" s="60"/>
      <c r="G85" s="54" t="e">
        <f>VLOOKUP(F85,Foglio1!$F$2:$G$1509,2,FALSE)</f>
        <v>#N/A</v>
      </c>
      <c r="H85" s="56"/>
      <c r="I85" s="4"/>
      <c r="J85" s="4"/>
      <c r="K85" s="4"/>
      <c r="L85" s="4"/>
      <c r="M85" s="24"/>
      <c r="N85" s="24"/>
      <c r="O85" s="14"/>
      <c r="P85" s="14"/>
      <c r="Q85" s="14"/>
      <c r="R85" s="14"/>
      <c r="S85" s="14"/>
      <c r="T85" s="14"/>
      <c r="U85" s="14"/>
      <c r="V85" s="14"/>
      <c r="W85" s="24"/>
      <c r="X85" s="14"/>
      <c r="Y85" s="15"/>
      <c r="Z85" s="15"/>
      <c r="AA85" s="55">
        <f t="shared" si="9"/>
        <v>0</v>
      </c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55">
        <f t="shared" si="10"/>
        <v>0</v>
      </c>
      <c r="AN85" s="55">
        <f t="shared" si="11"/>
        <v>0</v>
      </c>
      <c r="AO85" s="55">
        <f t="shared" si="12"/>
        <v>0</v>
      </c>
      <c r="AP85" s="84" t="str">
        <f t="shared" si="13"/>
        <v/>
      </c>
      <c r="AQ85" s="59" t="b">
        <f t="shared" si="14"/>
        <v>0</v>
      </c>
      <c r="AR85" s="59" t="b">
        <f t="shared" si="15"/>
        <v>0</v>
      </c>
      <c r="AS85" s="34" t="str">
        <f t="shared" si="16"/>
        <v/>
      </c>
    </row>
    <row r="86" spans="2:45">
      <c r="B86" s="260"/>
      <c r="C86" s="35"/>
      <c r="D86" s="53"/>
      <c r="E86" s="5"/>
      <c r="F86" s="60"/>
      <c r="G86" s="54" t="e">
        <f>VLOOKUP(F86,Foglio1!$F$2:$G$1509,2,FALSE)</f>
        <v>#N/A</v>
      </c>
      <c r="H86" s="56"/>
      <c r="I86" s="4"/>
      <c r="J86" s="4"/>
      <c r="K86" s="4"/>
      <c r="L86" s="4"/>
      <c r="M86" s="24"/>
      <c r="N86" s="24"/>
      <c r="O86" s="14"/>
      <c r="P86" s="14"/>
      <c r="Q86" s="14"/>
      <c r="R86" s="14"/>
      <c r="S86" s="14"/>
      <c r="T86" s="14"/>
      <c r="U86" s="14"/>
      <c r="V86" s="14"/>
      <c r="W86" s="24"/>
      <c r="X86" s="14"/>
      <c r="Y86" s="15"/>
      <c r="Z86" s="15"/>
      <c r="AA86" s="55">
        <f t="shared" si="9"/>
        <v>0</v>
      </c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55">
        <f t="shared" si="10"/>
        <v>0</v>
      </c>
      <c r="AN86" s="55">
        <f t="shared" si="11"/>
        <v>0</v>
      </c>
      <c r="AO86" s="55">
        <f t="shared" si="12"/>
        <v>0</v>
      </c>
      <c r="AP86" s="84" t="str">
        <f t="shared" si="13"/>
        <v/>
      </c>
      <c r="AQ86" s="59" t="b">
        <f t="shared" si="14"/>
        <v>0</v>
      </c>
      <c r="AR86" s="59" t="b">
        <f t="shared" si="15"/>
        <v>0</v>
      </c>
      <c r="AS86" s="34" t="str">
        <f t="shared" si="16"/>
        <v/>
      </c>
    </row>
    <row r="87" spans="2:45">
      <c r="B87" s="260"/>
      <c r="C87" s="35"/>
      <c r="D87" s="53"/>
      <c r="E87" s="5"/>
      <c r="F87" s="60"/>
      <c r="G87" s="54" t="e">
        <f>VLOOKUP(F87,Foglio1!$F$2:$G$1509,2,FALSE)</f>
        <v>#N/A</v>
      </c>
      <c r="H87" s="56"/>
      <c r="I87" s="4"/>
      <c r="J87" s="4"/>
      <c r="K87" s="4"/>
      <c r="L87" s="4"/>
      <c r="M87" s="24"/>
      <c r="N87" s="24"/>
      <c r="O87" s="14"/>
      <c r="P87" s="14"/>
      <c r="Q87" s="14"/>
      <c r="R87" s="14"/>
      <c r="S87" s="14"/>
      <c r="T87" s="14"/>
      <c r="U87" s="14"/>
      <c r="V87" s="14"/>
      <c r="W87" s="24"/>
      <c r="X87" s="14"/>
      <c r="Y87" s="15"/>
      <c r="Z87" s="15"/>
      <c r="AA87" s="55">
        <f t="shared" si="9"/>
        <v>0</v>
      </c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55">
        <f t="shared" si="10"/>
        <v>0</v>
      </c>
      <c r="AN87" s="55">
        <f t="shared" si="11"/>
        <v>0</v>
      </c>
      <c r="AO87" s="55">
        <f t="shared" si="12"/>
        <v>0</v>
      </c>
      <c r="AP87" s="84" t="str">
        <f t="shared" si="13"/>
        <v/>
      </c>
      <c r="AQ87" s="59" t="b">
        <f t="shared" si="14"/>
        <v>0</v>
      </c>
      <c r="AR87" s="59" t="b">
        <f t="shared" si="15"/>
        <v>0</v>
      </c>
      <c r="AS87" s="34" t="str">
        <f t="shared" si="16"/>
        <v/>
      </c>
    </row>
    <row r="88" spans="2:45">
      <c r="B88" s="260"/>
      <c r="C88" s="35"/>
      <c r="D88" s="53"/>
      <c r="E88" s="5"/>
      <c r="F88" s="60"/>
      <c r="G88" s="54" t="e">
        <f>VLOOKUP(F88,Foglio1!$F$2:$G$1509,2,FALSE)</f>
        <v>#N/A</v>
      </c>
      <c r="H88" s="56"/>
      <c r="I88" s="4"/>
      <c r="J88" s="4"/>
      <c r="K88" s="4"/>
      <c r="L88" s="4"/>
      <c r="M88" s="24"/>
      <c r="N88" s="24"/>
      <c r="O88" s="14"/>
      <c r="P88" s="14"/>
      <c r="Q88" s="14"/>
      <c r="R88" s="14"/>
      <c r="S88" s="14"/>
      <c r="T88" s="14"/>
      <c r="U88" s="14"/>
      <c r="V88" s="14"/>
      <c r="W88" s="24"/>
      <c r="X88" s="14"/>
      <c r="Y88" s="15"/>
      <c r="Z88" s="15"/>
      <c r="AA88" s="55">
        <f t="shared" si="9"/>
        <v>0</v>
      </c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55">
        <f t="shared" si="10"/>
        <v>0</v>
      </c>
      <c r="AN88" s="55">
        <f t="shared" si="11"/>
        <v>0</v>
      </c>
      <c r="AO88" s="55">
        <f t="shared" si="12"/>
        <v>0</v>
      </c>
      <c r="AP88" s="84" t="str">
        <f t="shared" si="13"/>
        <v/>
      </c>
      <c r="AQ88" s="59" t="b">
        <f t="shared" si="14"/>
        <v>0</v>
      </c>
      <c r="AR88" s="59" t="b">
        <f t="shared" si="15"/>
        <v>0</v>
      </c>
      <c r="AS88" s="34" t="str">
        <f t="shared" si="16"/>
        <v/>
      </c>
    </row>
    <row r="89" spans="2:45">
      <c r="B89" s="260"/>
      <c r="C89" s="35"/>
      <c r="D89" s="53"/>
      <c r="E89" s="5"/>
      <c r="F89" s="60"/>
      <c r="G89" s="54" t="e">
        <f>VLOOKUP(F89,Foglio1!$F$2:$G$1509,2,FALSE)</f>
        <v>#N/A</v>
      </c>
      <c r="H89" s="56"/>
      <c r="I89" s="4"/>
      <c r="J89" s="4"/>
      <c r="K89" s="4"/>
      <c r="L89" s="4"/>
      <c r="M89" s="24"/>
      <c r="N89" s="24"/>
      <c r="O89" s="14"/>
      <c r="P89" s="14"/>
      <c r="Q89" s="14"/>
      <c r="R89" s="14"/>
      <c r="S89" s="14"/>
      <c r="T89" s="14"/>
      <c r="U89" s="14"/>
      <c r="V89" s="14"/>
      <c r="W89" s="24"/>
      <c r="X89" s="14"/>
      <c r="Y89" s="15"/>
      <c r="Z89" s="15"/>
      <c r="AA89" s="55">
        <f t="shared" si="9"/>
        <v>0</v>
      </c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55">
        <f t="shared" si="10"/>
        <v>0</v>
      </c>
      <c r="AN89" s="55">
        <f t="shared" si="11"/>
        <v>0</v>
      </c>
      <c r="AO89" s="55">
        <f t="shared" si="12"/>
        <v>0</v>
      </c>
      <c r="AP89" s="84" t="str">
        <f t="shared" si="13"/>
        <v/>
      </c>
      <c r="AQ89" s="59" t="b">
        <f t="shared" si="14"/>
        <v>0</v>
      </c>
      <c r="AR89" s="59" t="b">
        <f t="shared" si="15"/>
        <v>0</v>
      </c>
      <c r="AS89" s="34" t="str">
        <f t="shared" si="16"/>
        <v/>
      </c>
    </row>
    <row r="90" spans="2:45">
      <c r="B90" s="260"/>
      <c r="C90" s="35"/>
      <c r="D90" s="53"/>
      <c r="E90" s="5"/>
      <c r="F90" s="60"/>
      <c r="G90" s="54" t="e">
        <f>VLOOKUP(F90,Foglio1!$F$2:$G$1509,2,FALSE)</f>
        <v>#N/A</v>
      </c>
      <c r="H90" s="56"/>
      <c r="I90" s="4"/>
      <c r="J90" s="4"/>
      <c r="K90" s="4"/>
      <c r="L90" s="4"/>
      <c r="M90" s="24"/>
      <c r="N90" s="24"/>
      <c r="O90" s="14"/>
      <c r="P90" s="14"/>
      <c r="Q90" s="14"/>
      <c r="R90" s="14"/>
      <c r="S90" s="14"/>
      <c r="T90" s="14"/>
      <c r="U90" s="14"/>
      <c r="V90" s="14"/>
      <c r="W90" s="24"/>
      <c r="X90" s="14"/>
      <c r="Y90" s="15"/>
      <c r="Z90" s="15"/>
      <c r="AA90" s="55">
        <f t="shared" si="9"/>
        <v>0</v>
      </c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55">
        <f t="shared" si="10"/>
        <v>0</v>
      </c>
      <c r="AN90" s="55">
        <f t="shared" si="11"/>
        <v>0</v>
      </c>
      <c r="AO90" s="55">
        <f t="shared" si="12"/>
        <v>0</v>
      </c>
      <c r="AP90" s="84" t="str">
        <f t="shared" si="13"/>
        <v/>
      </c>
      <c r="AQ90" s="59" t="b">
        <f t="shared" si="14"/>
        <v>0</v>
      </c>
      <c r="AR90" s="59" t="b">
        <f t="shared" si="15"/>
        <v>0</v>
      </c>
      <c r="AS90" s="34" t="str">
        <f t="shared" si="16"/>
        <v/>
      </c>
    </row>
    <row r="91" spans="2:45">
      <c r="B91" s="260"/>
      <c r="C91" s="35"/>
      <c r="D91" s="53"/>
      <c r="E91" s="5"/>
      <c r="F91" s="60"/>
      <c r="G91" s="54" t="e">
        <f>VLOOKUP(F91,Foglio1!$F$2:$G$1509,2,FALSE)</f>
        <v>#N/A</v>
      </c>
      <c r="H91" s="56"/>
      <c r="I91" s="4"/>
      <c r="J91" s="4"/>
      <c r="K91" s="4"/>
      <c r="L91" s="4"/>
      <c r="M91" s="24"/>
      <c r="N91" s="24"/>
      <c r="O91" s="14"/>
      <c r="P91" s="14"/>
      <c r="Q91" s="14"/>
      <c r="R91" s="14"/>
      <c r="S91" s="14"/>
      <c r="T91" s="14"/>
      <c r="U91" s="14"/>
      <c r="V91" s="14"/>
      <c r="W91" s="24"/>
      <c r="X91" s="14"/>
      <c r="Y91" s="15"/>
      <c r="Z91" s="15"/>
      <c r="AA91" s="55">
        <f t="shared" si="9"/>
        <v>0</v>
      </c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55">
        <f t="shared" si="10"/>
        <v>0</v>
      </c>
      <c r="AN91" s="55">
        <f t="shared" si="11"/>
        <v>0</v>
      </c>
      <c r="AO91" s="55">
        <f t="shared" si="12"/>
        <v>0</v>
      </c>
      <c r="AP91" s="84" t="str">
        <f t="shared" si="13"/>
        <v/>
      </c>
      <c r="AQ91" s="59" t="b">
        <f t="shared" si="14"/>
        <v>0</v>
      </c>
      <c r="AR91" s="59" t="b">
        <f t="shared" si="15"/>
        <v>0</v>
      </c>
      <c r="AS91" s="34" t="str">
        <f t="shared" si="16"/>
        <v/>
      </c>
    </row>
    <row r="92" spans="2:45">
      <c r="B92" s="260"/>
      <c r="C92" s="35"/>
      <c r="D92" s="53"/>
      <c r="E92" s="5"/>
      <c r="F92" s="60"/>
      <c r="G92" s="54" t="e">
        <f>VLOOKUP(F92,Foglio1!$F$2:$G$1509,2,FALSE)</f>
        <v>#N/A</v>
      </c>
      <c r="H92" s="56"/>
      <c r="I92" s="4"/>
      <c r="J92" s="4"/>
      <c r="K92" s="4"/>
      <c r="L92" s="4"/>
      <c r="M92" s="24"/>
      <c r="N92" s="24"/>
      <c r="O92" s="14"/>
      <c r="P92" s="14"/>
      <c r="Q92" s="14"/>
      <c r="R92" s="14"/>
      <c r="S92" s="14"/>
      <c r="T92" s="14"/>
      <c r="U92" s="14"/>
      <c r="V92" s="14"/>
      <c r="W92" s="24"/>
      <c r="X92" s="14"/>
      <c r="Y92" s="15"/>
      <c r="Z92" s="15"/>
      <c r="AA92" s="55">
        <f t="shared" si="9"/>
        <v>0</v>
      </c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55">
        <f t="shared" si="10"/>
        <v>0</v>
      </c>
      <c r="AN92" s="55">
        <f t="shared" si="11"/>
        <v>0</v>
      </c>
      <c r="AO92" s="55">
        <f t="shared" si="12"/>
        <v>0</v>
      </c>
      <c r="AP92" s="84" t="str">
        <f t="shared" si="13"/>
        <v/>
      </c>
      <c r="AQ92" s="59" t="b">
        <f t="shared" si="14"/>
        <v>0</v>
      </c>
      <c r="AR92" s="59" t="b">
        <f t="shared" si="15"/>
        <v>0</v>
      </c>
      <c r="AS92" s="34" t="str">
        <f t="shared" si="16"/>
        <v/>
      </c>
    </row>
    <row r="93" spans="2:45">
      <c r="B93" s="260"/>
      <c r="C93" s="35"/>
      <c r="D93" s="53"/>
      <c r="E93" s="5"/>
      <c r="F93" s="60"/>
      <c r="G93" s="54" t="e">
        <f>VLOOKUP(F93,Foglio1!$F$2:$G$1509,2,FALSE)</f>
        <v>#N/A</v>
      </c>
      <c r="H93" s="56"/>
      <c r="I93" s="4"/>
      <c r="J93" s="4"/>
      <c r="K93" s="4"/>
      <c r="L93" s="4"/>
      <c r="M93" s="24"/>
      <c r="N93" s="24"/>
      <c r="O93" s="14"/>
      <c r="P93" s="14"/>
      <c r="Q93" s="14"/>
      <c r="R93" s="14"/>
      <c r="S93" s="14"/>
      <c r="T93" s="14"/>
      <c r="U93" s="14"/>
      <c r="V93" s="14"/>
      <c r="W93" s="24"/>
      <c r="X93" s="14"/>
      <c r="Y93" s="15"/>
      <c r="Z93" s="15"/>
      <c r="AA93" s="55">
        <f t="shared" si="9"/>
        <v>0</v>
      </c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55">
        <f t="shared" si="10"/>
        <v>0</v>
      </c>
      <c r="AN93" s="55">
        <f t="shared" si="11"/>
        <v>0</v>
      </c>
      <c r="AO93" s="55">
        <f t="shared" si="12"/>
        <v>0</v>
      </c>
      <c r="AP93" s="84" t="str">
        <f t="shared" si="13"/>
        <v/>
      </c>
      <c r="AQ93" s="59" t="b">
        <f t="shared" si="14"/>
        <v>0</v>
      </c>
      <c r="AR93" s="59" t="b">
        <f t="shared" si="15"/>
        <v>0</v>
      </c>
      <c r="AS93" s="34" t="str">
        <f t="shared" si="16"/>
        <v/>
      </c>
    </row>
    <row r="94" spans="2:45">
      <c r="B94" s="260"/>
      <c r="C94" s="35"/>
      <c r="D94" s="53"/>
      <c r="E94" s="5"/>
      <c r="F94" s="60"/>
      <c r="G94" s="54" t="e">
        <f>VLOOKUP(F94,Foglio1!$F$2:$G$1509,2,FALSE)</f>
        <v>#N/A</v>
      </c>
      <c r="H94" s="56"/>
      <c r="I94" s="4"/>
      <c r="J94" s="4"/>
      <c r="K94" s="4"/>
      <c r="L94" s="4"/>
      <c r="M94" s="24"/>
      <c r="N94" s="24"/>
      <c r="O94" s="14"/>
      <c r="P94" s="14"/>
      <c r="Q94" s="14"/>
      <c r="R94" s="14"/>
      <c r="S94" s="14"/>
      <c r="T94" s="14"/>
      <c r="U94" s="14"/>
      <c r="V94" s="14"/>
      <c r="W94" s="24"/>
      <c r="X94" s="14"/>
      <c r="Y94" s="15"/>
      <c r="Z94" s="15"/>
      <c r="AA94" s="55">
        <f t="shared" si="9"/>
        <v>0</v>
      </c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55">
        <f t="shared" si="10"/>
        <v>0</v>
      </c>
      <c r="AN94" s="55">
        <f t="shared" si="11"/>
        <v>0</v>
      </c>
      <c r="AO94" s="55">
        <f t="shared" si="12"/>
        <v>0</v>
      </c>
      <c r="AP94" s="84" t="str">
        <f t="shared" si="13"/>
        <v/>
      </c>
      <c r="AQ94" s="59" t="b">
        <f t="shared" si="14"/>
        <v>0</v>
      </c>
      <c r="AR94" s="59" t="b">
        <f t="shared" si="15"/>
        <v>0</v>
      </c>
      <c r="AS94" s="34" t="str">
        <f t="shared" si="16"/>
        <v/>
      </c>
    </row>
    <row r="95" spans="2:45">
      <c r="B95" s="260"/>
      <c r="C95" s="35"/>
      <c r="D95" s="53"/>
      <c r="E95" s="5"/>
      <c r="F95" s="60"/>
      <c r="G95" s="54" t="e">
        <f>VLOOKUP(F95,Foglio1!$F$2:$G$1509,2,FALSE)</f>
        <v>#N/A</v>
      </c>
      <c r="H95" s="56"/>
      <c r="I95" s="4"/>
      <c r="J95" s="4"/>
      <c r="K95" s="4"/>
      <c r="L95" s="4"/>
      <c r="M95" s="24"/>
      <c r="N95" s="24"/>
      <c r="O95" s="14"/>
      <c r="P95" s="14"/>
      <c r="Q95" s="14"/>
      <c r="R95" s="14"/>
      <c r="S95" s="14"/>
      <c r="T95" s="14"/>
      <c r="U95" s="14"/>
      <c r="V95" s="14"/>
      <c r="W95" s="24"/>
      <c r="X95" s="14"/>
      <c r="Y95" s="15"/>
      <c r="Z95" s="15"/>
      <c r="AA95" s="55">
        <f t="shared" si="9"/>
        <v>0</v>
      </c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55">
        <f t="shared" si="10"/>
        <v>0</v>
      </c>
      <c r="AN95" s="55">
        <f t="shared" si="11"/>
        <v>0</v>
      </c>
      <c r="AO95" s="55">
        <f t="shared" si="12"/>
        <v>0</v>
      </c>
      <c r="AP95" s="84" t="str">
        <f t="shared" si="13"/>
        <v/>
      </c>
      <c r="AQ95" s="59" t="b">
        <f t="shared" si="14"/>
        <v>0</v>
      </c>
      <c r="AR95" s="59" t="b">
        <f t="shared" si="15"/>
        <v>0</v>
      </c>
      <c r="AS95" s="34" t="str">
        <f t="shared" si="16"/>
        <v/>
      </c>
    </row>
    <row r="96" spans="2:45">
      <c r="B96" s="260"/>
      <c r="C96" s="35"/>
      <c r="D96" s="53"/>
      <c r="E96" s="5"/>
      <c r="F96" s="60"/>
      <c r="G96" s="54" t="e">
        <f>VLOOKUP(F96,Foglio1!$F$2:$G$1509,2,FALSE)</f>
        <v>#N/A</v>
      </c>
      <c r="H96" s="56"/>
      <c r="I96" s="4"/>
      <c r="J96" s="4"/>
      <c r="K96" s="4"/>
      <c r="L96" s="4"/>
      <c r="M96" s="24"/>
      <c r="N96" s="24"/>
      <c r="O96" s="14"/>
      <c r="P96" s="14"/>
      <c r="Q96" s="14"/>
      <c r="R96" s="14"/>
      <c r="S96" s="14"/>
      <c r="T96" s="14"/>
      <c r="U96" s="14"/>
      <c r="V96" s="14"/>
      <c r="W96" s="24"/>
      <c r="X96" s="14"/>
      <c r="Y96" s="15"/>
      <c r="Z96" s="15"/>
      <c r="AA96" s="55">
        <f t="shared" si="9"/>
        <v>0</v>
      </c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55">
        <f t="shared" si="10"/>
        <v>0</v>
      </c>
      <c r="AN96" s="55">
        <f t="shared" si="11"/>
        <v>0</v>
      </c>
      <c r="AO96" s="55">
        <f t="shared" si="12"/>
        <v>0</v>
      </c>
      <c r="AP96" s="84" t="str">
        <f t="shared" si="13"/>
        <v/>
      </c>
      <c r="AQ96" s="59" t="b">
        <f t="shared" si="14"/>
        <v>0</v>
      </c>
      <c r="AR96" s="59" t="b">
        <f t="shared" si="15"/>
        <v>0</v>
      </c>
      <c r="AS96" s="34" t="str">
        <f t="shared" si="16"/>
        <v/>
      </c>
    </row>
    <row r="97" spans="2:45">
      <c r="B97" s="260"/>
      <c r="C97" s="35"/>
      <c r="D97" s="53"/>
      <c r="E97" s="5"/>
      <c r="F97" s="60"/>
      <c r="G97" s="54" t="e">
        <f>VLOOKUP(F97,Foglio1!$F$2:$G$1509,2,FALSE)</f>
        <v>#N/A</v>
      </c>
      <c r="H97" s="56"/>
      <c r="I97" s="4"/>
      <c r="J97" s="4"/>
      <c r="K97" s="4"/>
      <c r="L97" s="4"/>
      <c r="M97" s="24"/>
      <c r="N97" s="24"/>
      <c r="O97" s="14"/>
      <c r="P97" s="14"/>
      <c r="Q97" s="14"/>
      <c r="R97" s="14"/>
      <c r="S97" s="14"/>
      <c r="T97" s="14"/>
      <c r="U97" s="14"/>
      <c r="V97" s="14"/>
      <c r="W97" s="24"/>
      <c r="X97" s="14"/>
      <c r="Y97" s="15"/>
      <c r="Z97" s="15"/>
      <c r="AA97" s="55">
        <f t="shared" si="9"/>
        <v>0</v>
      </c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55">
        <f t="shared" si="10"/>
        <v>0</v>
      </c>
      <c r="AN97" s="55">
        <f t="shared" si="11"/>
        <v>0</v>
      </c>
      <c r="AO97" s="55">
        <f t="shared" si="12"/>
        <v>0</v>
      </c>
      <c r="AP97" s="84" t="str">
        <f t="shared" si="13"/>
        <v/>
      </c>
      <c r="AQ97" s="59" t="b">
        <f t="shared" si="14"/>
        <v>0</v>
      </c>
      <c r="AR97" s="59" t="b">
        <f t="shared" si="15"/>
        <v>0</v>
      </c>
      <c r="AS97" s="34" t="str">
        <f t="shared" si="16"/>
        <v/>
      </c>
    </row>
    <row r="98" spans="2:45">
      <c r="B98" s="260"/>
      <c r="C98" s="35"/>
      <c r="D98" s="53"/>
      <c r="E98" s="5"/>
      <c r="F98" s="60"/>
      <c r="G98" s="54" t="e">
        <f>VLOOKUP(F98,Foglio1!$F$2:$G$1509,2,FALSE)</f>
        <v>#N/A</v>
      </c>
      <c r="H98" s="56"/>
      <c r="I98" s="4"/>
      <c r="J98" s="4"/>
      <c r="K98" s="4"/>
      <c r="L98" s="4"/>
      <c r="M98" s="24"/>
      <c r="N98" s="24"/>
      <c r="O98" s="14"/>
      <c r="P98" s="14"/>
      <c r="Q98" s="14"/>
      <c r="R98" s="14"/>
      <c r="S98" s="14"/>
      <c r="T98" s="14"/>
      <c r="U98" s="14"/>
      <c r="V98" s="14"/>
      <c r="W98" s="24"/>
      <c r="X98" s="14"/>
      <c r="Y98" s="15"/>
      <c r="Z98" s="15"/>
      <c r="AA98" s="55">
        <f t="shared" si="9"/>
        <v>0</v>
      </c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55">
        <f t="shared" si="10"/>
        <v>0</v>
      </c>
      <c r="AN98" s="55">
        <f t="shared" si="11"/>
        <v>0</v>
      </c>
      <c r="AO98" s="55">
        <f t="shared" si="12"/>
        <v>0</v>
      </c>
      <c r="AP98" s="84" t="str">
        <f t="shared" si="13"/>
        <v/>
      </c>
      <c r="AQ98" s="59" t="b">
        <f t="shared" si="14"/>
        <v>0</v>
      </c>
      <c r="AR98" s="59" t="b">
        <f t="shared" si="15"/>
        <v>0</v>
      </c>
      <c r="AS98" s="34" t="str">
        <f t="shared" si="16"/>
        <v/>
      </c>
    </row>
    <row r="99" spans="2:45">
      <c r="B99" s="260"/>
      <c r="C99" s="35"/>
      <c r="D99" s="53"/>
      <c r="E99" s="5"/>
      <c r="F99" s="60"/>
      <c r="G99" s="54" t="e">
        <f>VLOOKUP(F99,Foglio1!$F$2:$G$1509,2,FALSE)</f>
        <v>#N/A</v>
      </c>
      <c r="H99" s="56"/>
      <c r="I99" s="4"/>
      <c r="J99" s="4"/>
      <c r="K99" s="4"/>
      <c r="L99" s="4"/>
      <c r="M99" s="24"/>
      <c r="N99" s="24"/>
      <c r="O99" s="14"/>
      <c r="P99" s="14"/>
      <c r="Q99" s="14"/>
      <c r="R99" s="14"/>
      <c r="S99" s="14"/>
      <c r="T99" s="14"/>
      <c r="U99" s="14"/>
      <c r="V99" s="14"/>
      <c r="W99" s="24"/>
      <c r="X99" s="14"/>
      <c r="Y99" s="15"/>
      <c r="Z99" s="15"/>
      <c r="AA99" s="55">
        <f t="shared" si="9"/>
        <v>0</v>
      </c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55">
        <f t="shared" si="10"/>
        <v>0</v>
      </c>
      <c r="AN99" s="55">
        <f t="shared" si="11"/>
        <v>0</v>
      </c>
      <c r="AO99" s="55">
        <f t="shared" si="12"/>
        <v>0</v>
      </c>
      <c r="AP99" s="84" t="str">
        <f t="shared" si="13"/>
        <v/>
      </c>
      <c r="AQ99" s="59" t="b">
        <f t="shared" si="14"/>
        <v>0</v>
      </c>
      <c r="AR99" s="59" t="b">
        <f t="shared" si="15"/>
        <v>0</v>
      </c>
      <c r="AS99" s="34" t="str">
        <f t="shared" si="16"/>
        <v/>
      </c>
    </row>
    <row r="100" spans="2:45">
      <c r="B100" s="260"/>
      <c r="C100" s="35"/>
      <c r="D100" s="53"/>
      <c r="E100" s="5"/>
      <c r="F100" s="60"/>
      <c r="G100" s="54" t="e">
        <f>VLOOKUP(F100,Foglio1!$F$2:$G$1509,2,FALSE)</f>
        <v>#N/A</v>
      </c>
      <c r="H100" s="56"/>
      <c r="I100" s="4"/>
      <c r="J100" s="4"/>
      <c r="K100" s="4"/>
      <c r="L100" s="4"/>
      <c r="M100" s="24"/>
      <c r="N100" s="24"/>
      <c r="O100" s="14"/>
      <c r="P100" s="14"/>
      <c r="Q100" s="14"/>
      <c r="R100" s="14"/>
      <c r="S100" s="14"/>
      <c r="T100" s="14"/>
      <c r="U100" s="14"/>
      <c r="V100" s="14"/>
      <c r="W100" s="24"/>
      <c r="X100" s="14"/>
      <c r="Y100" s="15"/>
      <c r="Z100" s="15"/>
      <c r="AA100" s="55">
        <f t="shared" si="9"/>
        <v>0</v>
      </c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55">
        <f t="shared" si="10"/>
        <v>0</v>
      </c>
      <c r="AN100" s="55">
        <f t="shared" si="11"/>
        <v>0</v>
      </c>
      <c r="AO100" s="55">
        <f t="shared" si="12"/>
        <v>0</v>
      </c>
      <c r="AP100" s="84" t="str">
        <f t="shared" si="13"/>
        <v/>
      </c>
      <c r="AQ100" s="59" t="b">
        <f t="shared" si="14"/>
        <v>0</v>
      </c>
      <c r="AR100" s="59" t="b">
        <f t="shared" si="15"/>
        <v>0</v>
      </c>
      <c r="AS100" s="34" t="str">
        <f t="shared" si="16"/>
        <v/>
      </c>
    </row>
    <row r="101" spans="2:45">
      <c r="B101" s="260"/>
      <c r="C101" s="35"/>
      <c r="D101" s="53"/>
      <c r="E101" s="5"/>
      <c r="F101" s="60"/>
      <c r="G101" s="54" t="e">
        <f>VLOOKUP(F101,Foglio1!$F$2:$G$1509,2,FALSE)</f>
        <v>#N/A</v>
      </c>
      <c r="H101" s="56"/>
      <c r="I101" s="4"/>
      <c r="J101" s="4"/>
      <c r="K101" s="4"/>
      <c r="L101" s="4"/>
      <c r="M101" s="24"/>
      <c r="N101" s="24"/>
      <c r="O101" s="14"/>
      <c r="P101" s="14"/>
      <c r="Q101" s="14"/>
      <c r="R101" s="14"/>
      <c r="S101" s="14"/>
      <c r="T101" s="14"/>
      <c r="U101" s="14"/>
      <c r="V101" s="14"/>
      <c r="W101" s="24"/>
      <c r="X101" s="14"/>
      <c r="Y101" s="15"/>
      <c r="Z101" s="15"/>
      <c r="AA101" s="55">
        <f t="shared" si="9"/>
        <v>0</v>
      </c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55">
        <f t="shared" si="10"/>
        <v>0</v>
      </c>
      <c r="AN101" s="55">
        <f t="shared" si="11"/>
        <v>0</v>
      </c>
      <c r="AO101" s="55">
        <f t="shared" si="12"/>
        <v>0</v>
      </c>
      <c r="AP101" s="84" t="str">
        <f t="shared" si="13"/>
        <v/>
      </c>
      <c r="AQ101" s="59" t="b">
        <f t="shared" si="14"/>
        <v>0</v>
      </c>
      <c r="AR101" s="59" t="b">
        <f t="shared" si="15"/>
        <v>0</v>
      </c>
      <c r="AS101" s="34" t="str">
        <f t="shared" si="16"/>
        <v/>
      </c>
    </row>
    <row r="102" spans="2:45">
      <c r="B102" s="260"/>
      <c r="C102" s="35"/>
      <c r="D102" s="53"/>
      <c r="E102" s="5"/>
      <c r="F102" s="60"/>
      <c r="G102" s="54" t="e">
        <f>VLOOKUP(F102,Foglio1!$F$2:$G$1509,2,FALSE)</f>
        <v>#N/A</v>
      </c>
      <c r="H102" s="56"/>
      <c r="I102" s="4"/>
      <c r="J102" s="4"/>
      <c r="K102" s="4"/>
      <c r="L102" s="4"/>
      <c r="M102" s="24"/>
      <c r="N102" s="24"/>
      <c r="O102" s="14"/>
      <c r="P102" s="14"/>
      <c r="Q102" s="14"/>
      <c r="R102" s="14"/>
      <c r="S102" s="14"/>
      <c r="T102" s="14"/>
      <c r="U102" s="14"/>
      <c r="V102" s="14"/>
      <c r="W102" s="24"/>
      <c r="X102" s="14"/>
      <c r="Y102" s="15"/>
      <c r="Z102" s="15"/>
      <c r="AA102" s="55">
        <f t="shared" si="9"/>
        <v>0</v>
      </c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55">
        <f t="shared" si="10"/>
        <v>0</v>
      </c>
      <c r="AN102" s="55">
        <f t="shared" si="11"/>
        <v>0</v>
      </c>
      <c r="AO102" s="55">
        <f t="shared" si="12"/>
        <v>0</v>
      </c>
      <c r="AP102" s="84" t="str">
        <f t="shared" si="13"/>
        <v/>
      </c>
      <c r="AQ102" s="59" t="b">
        <f t="shared" si="14"/>
        <v>0</v>
      </c>
      <c r="AR102" s="59" t="b">
        <f t="shared" si="15"/>
        <v>0</v>
      </c>
      <c r="AS102" s="34" t="str">
        <f t="shared" si="16"/>
        <v/>
      </c>
    </row>
    <row r="103" spans="2:45">
      <c r="B103" s="260"/>
      <c r="C103" s="35"/>
      <c r="D103" s="53"/>
      <c r="E103" s="5"/>
      <c r="F103" s="60"/>
      <c r="G103" s="54" t="e">
        <f>VLOOKUP(F103,Foglio1!$F$2:$G$1509,2,FALSE)</f>
        <v>#N/A</v>
      </c>
      <c r="H103" s="56"/>
      <c r="I103" s="4"/>
      <c r="J103" s="4"/>
      <c r="K103" s="4"/>
      <c r="L103" s="4"/>
      <c r="M103" s="24"/>
      <c r="N103" s="24"/>
      <c r="O103" s="14"/>
      <c r="P103" s="14"/>
      <c r="Q103" s="14"/>
      <c r="R103" s="14"/>
      <c r="S103" s="14"/>
      <c r="T103" s="14"/>
      <c r="U103" s="14"/>
      <c r="V103" s="14"/>
      <c r="W103" s="24"/>
      <c r="X103" s="14"/>
      <c r="Y103" s="15"/>
      <c r="Z103" s="15"/>
      <c r="AA103" s="55">
        <f t="shared" si="9"/>
        <v>0</v>
      </c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55">
        <f t="shared" si="10"/>
        <v>0</v>
      </c>
      <c r="AN103" s="55">
        <f t="shared" si="11"/>
        <v>0</v>
      </c>
      <c r="AO103" s="55">
        <f t="shared" si="12"/>
        <v>0</v>
      </c>
      <c r="AP103" s="84" t="str">
        <f t="shared" si="13"/>
        <v/>
      </c>
      <c r="AQ103" s="59" t="b">
        <f t="shared" si="14"/>
        <v>0</v>
      </c>
      <c r="AR103" s="59" t="b">
        <f t="shared" si="15"/>
        <v>0</v>
      </c>
      <c r="AS103" s="34" t="str">
        <f t="shared" si="16"/>
        <v/>
      </c>
    </row>
    <row r="104" spans="2:45">
      <c r="B104" s="260"/>
      <c r="C104" s="35"/>
      <c r="D104" s="53"/>
      <c r="E104" s="5"/>
      <c r="F104" s="60"/>
      <c r="G104" s="54" t="e">
        <f>VLOOKUP(F104,Foglio1!$F$2:$G$1509,2,FALSE)</f>
        <v>#N/A</v>
      </c>
      <c r="H104" s="56"/>
      <c r="I104" s="4"/>
      <c r="J104" s="4"/>
      <c r="K104" s="4"/>
      <c r="L104" s="4"/>
      <c r="M104" s="24"/>
      <c r="N104" s="24"/>
      <c r="O104" s="14"/>
      <c r="P104" s="14"/>
      <c r="Q104" s="14"/>
      <c r="R104" s="14"/>
      <c r="S104" s="14"/>
      <c r="T104" s="14"/>
      <c r="U104" s="14"/>
      <c r="V104" s="14"/>
      <c r="W104" s="24"/>
      <c r="X104" s="14"/>
      <c r="Y104" s="15"/>
      <c r="Z104" s="15"/>
      <c r="AA104" s="55">
        <f t="shared" si="9"/>
        <v>0</v>
      </c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55">
        <f t="shared" si="10"/>
        <v>0</v>
      </c>
      <c r="AN104" s="55">
        <f t="shared" si="11"/>
        <v>0</v>
      </c>
      <c r="AO104" s="55">
        <f t="shared" si="12"/>
        <v>0</v>
      </c>
      <c r="AP104" s="84" t="str">
        <f t="shared" si="13"/>
        <v/>
      </c>
      <c r="AQ104" s="59" t="b">
        <f t="shared" si="14"/>
        <v>0</v>
      </c>
      <c r="AR104" s="59" t="b">
        <f t="shared" si="15"/>
        <v>0</v>
      </c>
      <c r="AS104" s="34" t="str">
        <f t="shared" si="16"/>
        <v/>
      </c>
    </row>
    <row r="105" spans="2:45">
      <c r="B105" s="260"/>
      <c r="C105" s="35"/>
      <c r="D105" s="53"/>
      <c r="E105" s="5"/>
      <c r="F105" s="60"/>
      <c r="G105" s="54" t="e">
        <f>VLOOKUP(F105,Foglio1!$F$2:$G$1509,2,FALSE)</f>
        <v>#N/A</v>
      </c>
      <c r="H105" s="56"/>
      <c r="I105" s="4"/>
      <c r="J105" s="4"/>
      <c r="K105" s="4"/>
      <c r="L105" s="4"/>
      <c r="M105" s="24"/>
      <c r="N105" s="24"/>
      <c r="O105" s="14"/>
      <c r="P105" s="14"/>
      <c r="Q105" s="14"/>
      <c r="R105" s="14"/>
      <c r="S105" s="14"/>
      <c r="T105" s="14"/>
      <c r="U105" s="14"/>
      <c r="V105" s="14"/>
      <c r="W105" s="24"/>
      <c r="X105" s="14"/>
      <c r="Y105" s="15"/>
      <c r="Z105" s="15"/>
      <c r="AA105" s="55">
        <f t="shared" si="9"/>
        <v>0</v>
      </c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55">
        <f t="shared" si="10"/>
        <v>0</v>
      </c>
      <c r="AN105" s="55">
        <f t="shared" si="11"/>
        <v>0</v>
      </c>
      <c r="AO105" s="55">
        <f t="shared" si="12"/>
        <v>0</v>
      </c>
      <c r="AP105" s="84" t="str">
        <f t="shared" si="13"/>
        <v/>
      </c>
      <c r="AQ105" s="59" t="b">
        <f t="shared" si="14"/>
        <v>0</v>
      </c>
      <c r="AR105" s="59" t="b">
        <f t="shared" si="15"/>
        <v>0</v>
      </c>
      <c r="AS105" s="34" t="str">
        <f t="shared" si="16"/>
        <v/>
      </c>
    </row>
    <row r="106" spans="2:45">
      <c r="B106" s="260"/>
      <c r="C106" s="35"/>
      <c r="D106" s="53"/>
      <c r="E106" s="5"/>
      <c r="F106" s="60"/>
      <c r="G106" s="54" t="e">
        <f>VLOOKUP(F106,Foglio1!$F$2:$G$1509,2,FALSE)</f>
        <v>#N/A</v>
      </c>
      <c r="H106" s="56"/>
      <c r="I106" s="4"/>
      <c r="J106" s="4"/>
      <c r="K106" s="4"/>
      <c r="L106" s="4"/>
      <c r="M106" s="24"/>
      <c r="N106" s="24"/>
      <c r="O106" s="14"/>
      <c r="P106" s="14"/>
      <c r="Q106" s="14"/>
      <c r="R106" s="14"/>
      <c r="S106" s="14"/>
      <c r="T106" s="14"/>
      <c r="U106" s="14"/>
      <c r="V106" s="14"/>
      <c r="W106" s="24"/>
      <c r="X106" s="14"/>
      <c r="Y106" s="15"/>
      <c r="Z106" s="15"/>
      <c r="AA106" s="55">
        <f t="shared" si="9"/>
        <v>0</v>
      </c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55">
        <f t="shared" si="10"/>
        <v>0</v>
      </c>
      <c r="AN106" s="55">
        <f t="shared" si="11"/>
        <v>0</v>
      </c>
      <c r="AO106" s="55">
        <f t="shared" si="12"/>
        <v>0</v>
      </c>
      <c r="AP106" s="84" t="str">
        <f t="shared" si="13"/>
        <v/>
      </c>
      <c r="AQ106" s="59" t="b">
        <f t="shared" si="14"/>
        <v>0</v>
      </c>
      <c r="AR106" s="59" t="b">
        <f t="shared" si="15"/>
        <v>0</v>
      </c>
      <c r="AS106" s="34" t="str">
        <f t="shared" si="16"/>
        <v/>
      </c>
    </row>
    <row r="107" spans="2:45">
      <c r="B107" s="260"/>
      <c r="C107" s="35"/>
      <c r="D107" s="53"/>
      <c r="E107" s="5"/>
      <c r="F107" s="60"/>
      <c r="G107" s="54" t="e">
        <f>VLOOKUP(F107,Foglio1!$F$2:$G$1509,2,FALSE)</f>
        <v>#N/A</v>
      </c>
      <c r="H107" s="56"/>
      <c r="I107" s="4"/>
      <c r="J107" s="4"/>
      <c r="K107" s="4"/>
      <c r="L107" s="4"/>
      <c r="M107" s="24"/>
      <c r="N107" s="24"/>
      <c r="O107" s="14"/>
      <c r="P107" s="14"/>
      <c r="Q107" s="14"/>
      <c r="R107" s="14"/>
      <c r="S107" s="14"/>
      <c r="T107" s="14"/>
      <c r="U107" s="14"/>
      <c r="V107" s="14"/>
      <c r="W107" s="24"/>
      <c r="X107" s="14"/>
      <c r="Y107" s="15"/>
      <c r="Z107" s="15"/>
      <c r="AA107" s="55">
        <f t="shared" si="9"/>
        <v>0</v>
      </c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55">
        <f t="shared" si="10"/>
        <v>0</v>
      </c>
      <c r="AN107" s="55">
        <f t="shared" si="11"/>
        <v>0</v>
      </c>
      <c r="AO107" s="55">
        <f t="shared" si="12"/>
        <v>0</v>
      </c>
      <c r="AP107" s="84" t="str">
        <f t="shared" si="13"/>
        <v/>
      </c>
      <c r="AQ107" s="59" t="b">
        <f t="shared" si="14"/>
        <v>0</v>
      </c>
      <c r="AR107" s="59" t="b">
        <f t="shared" si="15"/>
        <v>0</v>
      </c>
      <c r="AS107" s="34" t="str">
        <f t="shared" si="16"/>
        <v/>
      </c>
    </row>
    <row r="108" spans="2:45">
      <c r="B108" s="260"/>
      <c r="C108" s="35"/>
      <c r="D108" s="53"/>
      <c r="E108" s="5"/>
      <c r="F108" s="60"/>
      <c r="G108" s="54" t="e">
        <f>VLOOKUP(F108,Foglio1!$F$2:$G$1509,2,FALSE)</f>
        <v>#N/A</v>
      </c>
      <c r="H108" s="56"/>
      <c r="I108" s="4"/>
      <c r="J108" s="4"/>
      <c r="K108" s="4"/>
      <c r="L108" s="4"/>
      <c r="M108" s="24"/>
      <c r="N108" s="24"/>
      <c r="O108" s="14"/>
      <c r="P108" s="14"/>
      <c r="Q108" s="14"/>
      <c r="R108" s="14"/>
      <c r="S108" s="14"/>
      <c r="T108" s="14"/>
      <c r="U108" s="14"/>
      <c r="V108" s="14"/>
      <c r="W108" s="24"/>
      <c r="X108" s="14"/>
      <c r="Y108" s="15"/>
      <c r="Z108" s="15"/>
      <c r="AA108" s="55">
        <f t="shared" si="9"/>
        <v>0</v>
      </c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55">
        <f t="shared" si="10"/>
        <v>0</v>
      </c>
      <c r="AN108" s="55">
        <f t="shared" si="11"/>
        <v>0</v>
      </c>
      <c r="AO108" s="55">
        <f t="shared" si="12"/>
        <v>0</v>
      </c>
      <c r="AP108" s="84" t="str">
        <f t="shared" si="13"/>
        <v/>
      </c>
      <c r="AQ108" s="59" t="b">
        <f t="shared" si="14"/>
        <v>0</v>
      </c>
      <c r="AR108" s="59" t="b">
        <f t="shared" si="15"/>
        <v>0</v>
      </c>
      <c r="AS108" s="34" t="str">
        <f t="shared" si="16"/>
        <v/>
      </c>
    </row>
    <row r="109" spans="2:45">
      <c r="B109" s="260"/>
      <c r="C109" s="35"/>
      <c r="D109" s="53"/>
      <c r="E109" s="5"/>
      <c r="F109" s="60"/>
      <c r="G109" s="54" t="e">
        <f>VLOOKUP(F109,Foglio1!$F$2:$G$1509,2,FALSE)</f>
        <v>#N/A</v>
      </c>
      <c r="H109" s="56"/>
      <c r="I109" s="4"/>
      <c r="J109" s="4"/>
      <c r="K109" s="4"/>
      <c r="L109" s="4"/>
      <c r="M109" s="24"/>
      <c r="N109" s="24"/>
      <c r="O109" s="14"/>
      <c r="P109" s="14"/>
      <c r="Q109" s="14"/>
      <c r="R109" s="14"/>
      <c r="S109" s="14"/>
      <c r="T109" s="14"/>
      <c r="U109" s="14"/>
      <c r="V109" s="14"/>
      <c r="W109" s="24"/>
      <c r="X109" s="14"/>
      <c r="Y109" s="15"/>
      <c r="Z109" s="15"/>
      <c r="AA109" s="55">
        <f t="shared" si="9"/>
        <v>0</v>
      </c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55">
        <f t="shared" si="10"/>
        <v>0</v>
      </c>
      <c r="AN109" s="55">
        <f t="shared" si="11"/>
        <v>0</v>
      </c>
      <c r="AO109" s="55">
        <f t="shared" si="12"/>
        <v>0</v>
      </c>
      <c r="AP109" s="84" t="str">
        <f t="shared" si="13"/>
        <v/>
      </c>
      <c r="AQ109" s="59" t="b">
        <f t="shared" si="14"/>
        <v>0</v>
      </c>
      <c r="AR109" s="59" t="b">
        <f t="shared" si="15"/>
        <v>0</v>
      </c>
      <c r="AS109" s="34" t="str">
        <f t="shared" si="16"/>
        <v/>
      </c>
    </row>
    <row r="110" spans="2:45">
      <c r="B110" s="260"/>
      <c r="C110" s="35"/>
      <c r="D110" s="53"/>
      <c r="E110" s="5"/>
      <c r="F110" s="60"/>
      <c r="G110" s="54" t="e">
        <f>VLOOKUP(F110,Foglio1!$F$2:$G$1509,2,FALSE)</f>
        <v>#N/A</v>
      </c>
      <c r="H110" s="56"/>
      <c r="I110" s="4"/>
      <c r="J110" s="4"/>
      <c r="K110" s="4"/>
      <c r="L110" s="4"/>
      <c r="M110" s="24"/>
      <c r="N110" s="24"/>
      <c r="O110" s="14"/>
      <c r="P110" s="14"/>
      <c r="Q110" s="14"/>
      <c r="R110" s="14"/>
      <c r="S110" s="14"/>
      <c r="T110" s="14"/>
      <c r="U110" s="14"/>
      <c r="V110" s="14"/>
      <c r="W110" s="24"/>
      <c r="X110" s="14"/>
      <c r="Y110" s="15"/>
      <c r="Z110" s="15"/>
      <c r="AA110" s="55">
        <f t="shared" si="9"/>
        <v>0</v>
      </c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55">
        <f t="shared" si="10"/>
        <v>0</v>
      </c>
      <c r="AN110" s="55">
        <f t="shared" si="11"/>
        <v>0</v>
      </c>
      <c r="AO110" s="55">
        <f t="shared" si="12"/>
        <v>0</v>
      </c>
      <c r="AP110" s="84" t="str">
        <f t="shared" si="13"/>
        <v/>
      </c>
      <c r="AQ110" s="59" t="b">
        <f t="shared" si="14"/>
        <v>0</v>
      </c>
      <c r="AR110" s="59" t="b">
        <f t="shared" si="15"/>
        <v>0</v>
      </c>
      <c r="AS110" s="34" t="str">
        <f t="shared" si="16"/>
        <v/>
      </c>
    </row>
    <row r="111" spans="2:45">
      <c r="B111" s="260"/>
      <c r="C111" s="35"/>
      <c r="D111" s="53"/>
      <c r="E111" s="5"/>
      <c r="F111" s="60"/>
      <c r="G111" s="54" t="e">
        <f>VLOOKUP(F111,Foglio1!$F$2:$G$1509,2,FALSE)</f>
        <v>#N/A</v>
      </c>
      <c r="H111" s="56"/>
      <c r="I111" s="4"/>
      <c r="J111" s="4"/>
      <c r="K111" s="4"/>
      <c r="L111" s="4"/>
      <c r="M111" s="24"/>
      <c r="N111" s="24"/>
      <c r="O111" s="14"/>
      <c r="P111" s="14"/>
      <c r="Q111" s="14"/>
      <c r="R111" s="14"/>
      <c r="S111" s="14"/>
      <c r="T111" s="14"/>
      <c r="U111" s="14"/>
      <c r="V111" s="14"/>
      <c r="W111" s="24"/>
      <c r="X111" s="14"/>
      <c r="Y111" s="15"/>
      <c r="Z111" s="15"/>
      <c r="AA111" s="55">
        <f t="shared" si="9"/>
        <v>0</v>
      </c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55">
        <f t="shared" si="10"/>
        <v>0</v>
      </c>
      <c r="AN111" s="55">
        <f t="shared" si="11"/>
        <v>0</v>
      </c>
      <c r="AO111" s="55">
        <f t="shared" si="12"/>
        <v>0</v>
      </c>
      <c r="AP111" s="84" t="str">
        <f t="shared" si="13"/>
        <v/>
      </c>
      <c r="AQ111" s="59" t="b">
        <f t="shared" si="14"/>
        <v>0</v>
      </c>
      <c r="AR111" s="59" t="b">
        <f t="shared" si="15"/>
        <v>0</v>
      </c>
      <c r="AS111" s="34" t="str">
        <f t="shared" si="16"/>
        <v/>
      </c>
    </row>
    <row r="112" spans="2:45">
      <c r="B112" s="260"/>
      <c r="C112" s="35"/>
      <c r="D112" s="53"/>
      <c r="E112" s="5"/>
      <c r="F112" s="60"/>
      <c r="G112" s="54" t="e">
        <f>VLOOKUP(F112,Foglio1!$F$2:$G$1509,2,FALSE)</f>
        <v>#N/A</v>
      </c>
      <c r="H112" s="56"/>
      <c r="I112" s="4"/>
      <c r="J112" s="4"/>
      <c r="K112" s="4"/>
      <c r="L112" s="4"/>
      <c r="M112" s="24"/>
      <c r="N112" s="24"/>
      <c r="O112" s="14"/>
      <c r="P112" s="14"/>
      <c r="Q112" s="14"/>
      <c r="R112" s="14"/>
      <c r="S112" s="14"/>
      <c r="T112" s="14"/>
      <c r="U112" s="14"/>
      <c r="V112" s="14"/>
      <c r="W112" s="24"/>
      <c r="X112" s="14"/>
      <c r="Y112" s="15"/>
      <c r="Z112" s="15"/>
      <c r="AA112" s="55">
        <f t="shared" si="9"/>
        <v>0</v>
      </c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55">
        <f t="shared" si="10"/>
        <v>0</v>
      </c>
      <c r="AN112" s="55">
        <f t="shared" si="11"/>
        <v>0</v>
      </c>
      <c r="AO112" s="55">
        <f t="shared" si="12"/>
        <v>0</v>
      </c>
      <c r="AP112" s="84" t="str">
        <f t="shared" si="13"/>
        <v/>
      </c>
      <c r="AQ112" s="59" t="b">
        <f t="shared" si="14"/>
        <v>0</v>
      </c>
      <c r="AR112" s="59" t="b">
        <f t="shared" si="15"/>
        <v>0</v>
      </c>
      <c r="AS112" s="34" t="str">
        <f t="shared" si="16"/>
        <v/>
      </c>
    </row>
    <row r="113" spans="2:45">
      <c r="B113" s="260"/>
      <c r="C113" s="35"/>
      <c r="D113" s="53"/>
      <c r="E113" s="5"/>
      <c r="F113" s="60"/>
      <c r="G113" s="54" t="e">
        <f>VLOOKUP(F113,Foglio1!$F$2:$G$1509,2,FALSE)</f>
        <v>#N/A</v>
      </c>
      <c r="H113" s="56"/>
      <c r="I113" s="4"/>
      <c r="J113" s="4"/>
      <c r="K113" s="4"/>
      <c r="L113" s="4"/>
      <c r="M113" s="24"/>
      <c r="N113" s="24"/>
      <c r="O113" s="14"/>
      <c r="P113" s="14"/>
      <c r="Q113" s="14"/>
      <c r="R113" s="14"/>
      <c r="S113" s="14"/>
      <c r="T113" s="14"/>
      <c r="U113" s="14"/>
      <c r="V113" s="14"/>
      <c r="W113" s="24"/>
      <c r="X113" s="14"/>
      <c r="Y113" s="15"/>
      <c r="Z113" s="15"/>
      <c r="AA113" s="55">
        <f t="shared" si="9"/>
        <v>0</v>
      </c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55">
        <f t="shared" si="10"/>
        <v>0</v>
      </c>
      <c r="AN113" s="55">
        <f t="shared" si="11"/>
        <v>0</v>
      </c>
      <c r="AO113" s="55">
        <f t="shared" si="12"/>
        <v>0</v>
      </c>
      <c r="AP113" s="84" t="str">
        <f t="shared" si="13"/>
        <v/>
      </c>
      <c r="AQ113" s="59" t="b">
        <f t="shared" si="14"/>
        <v>0</v>
      </c>
      <c r="AR113" s="59" t="b">
        <f t="shared" si="15"/>
        <v>0</v>
      </c>
      <c r="AS113" s="34" t="str">
        <f t="shared" si="16"/>
        <v/>
      </c>
    </row>
    <row r="114" spans="2:45">
      <c r="B114" s="260"/>
      <c r="C114" s="35"/>
      <c r="D114" s="53"/>
      <c r="E114" s="5"/>
      <c r="F114" s="60"/>
      <c r="G114" s="54" t="e">
        <f>VLOOKUP(F114,Foglio1!$F$2:$G$1509,2,FALSE)</f>
        <v>#N/A</v>
      </c>
      <c r="H114" s="56"/>
      <c r="I114" s="4"/>
      <c r="J114" s="4"/>
      <c r="K114" s="4"/>
      <c r="L114" s="4"/>
      <c r="M114" s="24"/>
      <c r="N114" s="24"/>
      <c r="O114" s="14"/>
      <c r="P114" s="14"/>
      <c r="Q114" s="14"/>
      <c r="R114" s="14"/>
      <c r="S114" s="14"/>
      <c r="T114" s="14"/>
      <c r="U114" s="14"/>
      <c r="V114" s="14"/>
      <c r="W114" s="24"/>
      <c r="X114" s="14"/>
      <c r="Y114" s="15"/>
      <c r="Z114" s="15"/>
      <c r="AA114" s="55">
        <f t="shared" si="9"/>
        <v>0</v>
      </c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55">
        <f t="shared" si="10"/>
        <v>0</v>
      </c>
      <c r="AN114" s="55">
        <f t="shared" si="11"/>
        <v>0</v>
      </c>
      <c r="AO114" s="55">
        <f t="shared" si="12"/>
        <v>0</v>
      </c>
      <c r="AP114" s="84" t="str">
        <f t="shared" si="13"/>
        <v/>
      </c>
      <c r="AQ114" s="59" t="b">
        <f t="shared" si="14"/>
        <v>0</v>
      </c>
      <c r="AR114" s="59" t="b">
        <f t="shared" si="15"/>
        <v>0</v>
      </c>
      <c r="AS114" s="34" t="str">
        <f t="shared" si="16"/>
        <v/>
      </c>
    </row>
    <row r="115" spans="2:45">
      <c r="B115" s="260"/>
      <c r="C115" s="35"/>
      <c r="D115" s="53"/>
      <c r="E115" s="5"/>
      <c r="F115" s="60"/>
      <c r="G115" s="54" t="e">
        <f>VLOOKUP(F115,Foglio1!$F$2:$G$1509,2,FALSE)</f>
        <v>#N/A</v>
      </c>
      <c r="H115" s="56"/>
      <c r="I115" s="4"/>
      <c r="J115" s="4"/>
      <c r="K115" s="4"/>
      <c r="L115" s="4"/>
      <c r="M115" s="24"/>
      <c r="N115" s="24"/>
      <c r="O115" s="14"/>
      <c r="P115" s="14"/>
      <c r="Q115" s="14"/>
      <c r="R115" s="14"/>
      <c r="S115" s="14"/>
      <c r="T115" s="14"/>
      <c r="U115" s="14"/>
      <c r="V115" s="14"/>
      <c r="W115" s="24"/>
      <c r="X115" s="14"/>
      <c r="Y115" s="15"/>
      <c r="Z115" s="15"/>
      <c r="AA115" s="55">
        <f t="shared" si="9"/>
        <v>0</v>
      </c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55">
        <f t="shared" si="10"/>
        <v>0</v>
      </c>
      <c r="AN115" s="55">
        <f t="shared" si="11"/>
        <v>0</v>
      </c>
      <c r="AO115" s="55">
        <f t="shared" si="12"/>
        <v>0</v>
      </c>
      <c r="AP115" s="84" t="str">
        <f t="shared" si="13"/>
        <v/>
      </c>
      <c r="AQ115" s="59" t="b">
        <f t="shared" si="14"/>
        <v>0</v>
      </c>
      <c r="AR115" s="59" t="b">
        <f t="shared" si="15"/>
        <v>0</v>
      </c>
      <c r="AS115" s="34" t="str">
        <f t="shared" si="16"/>
        <v/>
      </c>
    </row>
    <row r="116" spans="2:45">
      <c r="B116" s="260"/>
      <c r="C116" s="35"/>
      <c r="D116" s="53"/>
      <c r="E116" s="5"/>
      <c r="F116" s="60"/>
      <c r="G116" s="54" t="e">
        <f>VLOOKUP(F116,Foglio1!$F$2:$G$1509,2,FALSE)</f>
        <v>#N/A</v>
      </c>
      <c r="H116" s="56"/>
      <c r="I116" s="4"/>
      <c r="J116" s="4"/>
      <c r="K116" s="4"/>
      <c r="L116" s="4"/>
      <c r="M116" s="24"/>
      <c r="N116" s="24"/>
      <c r="O116" s="14"/>
      <c r="P116" s="14"/>
      <c r="Q116" s="14"/>
      <c r="R116" s="14"/>
      <c r="S116" s="14"/>
      <c r="T116" s="14"/>
      <c r="U116" s="14"/>
      <c r="V116" s="14"/>
      <c r="W116" s="24"/>
      <c r="X116" s="14"/>
      <c r="Y116" s="15"/>
      <c r="Z116" s="15"/>
      <c r="AA116" s="55">
        <f t="shared" si="9"/>
        <v>0</v>
      </c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55">
        <f t="shared" si="10"/>
        <v>0</v>
      </c>
      <c r="AN116" s="55">
        <f t="shared" si="11"/>
        <v>0</v>
      </c>
      <c r="AO116" s="55">
        <f t="shared" si="12"/>
        <v>0</v>
      </c>
      <c r="AP116" s="84" t="str">
        <f t="shared" si="13"/>
        <v/>
      </c>
      <c r="AQ116" s="59" t="b">
        <f t="shared" si="14"/>
        <v>0</v>
      </c>
      <c r="AR116" s="59" t="b">
        <f t="shared" si="15"/>
        <v>0</v>
      </c>
      <c r="AS116" s="34" t="str">
        <f t="shared" si="16"/>
        <v/>
      </c>
    </row>
    <row r="117" spans="2:45">
      <c r="B117" s="260"/>
      <c r="C117" s="35"/>
      <c r="D117" s="53"/>
      <c r="E117" s="5"/>
      <c r="F117" s="60"/>
      <c r="G117" s="54" t="e">
        <f>VLOOKUP(F117,Foglio1!$F$2:$G$1509,2,FALSE)</f>
        <v>#N/A</v>
      </c>
      <c r="H117" s="56"/>
      <c r="I117" s="4"/>
      <c r="J117" s="4"/>
      <c r="K117" s="4"/>
      <c r="L117" s="4"/>
      <c r="M117" s="24"/>
      <c r="N117" s="24"/>
      <c r="O117" s="14"/>
      <c r="P117" s="14"/>
      <c r="Q117" s="14"/>
      <c r="R117" s="14"/>
      <c r="S117" s="14"/>
      <c r="T117" s="14"/>
      <c r="U117" s="14"/>
      <c r="V117" s="14"/>
      <c r="W117" s="24"/>
      <c r="X117" s="14"/>
      <c r="Y117" s="15"/>
      <c r="Z117" s="15"/>
      <c r="AA117" s="55">
        <f t="shared" si="9"/>
        <v>0</v>
      </c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55">
        <f t="shared" si="10"/>
        <v>0</v>
      </c>
      <c r="AN117" s="55">
        <f t="shared" si="11"/>
        <v>0</v>
      </c>
      <c r="AO117" s="55">
        <f t="shared" si="12"/>
        <v>0</v>
      </c>
      <c r="AP117" s="84" t="str">
        <f t="shared" si="13"/>
        <v/>
      </c>
      <c r="AQ117" s="59" t="b">
        <f t="shared" si="14"/>
        <v>0</v>
      </c>
      <c r="AR117" s="59" t="b">
        <f t="shared" si="15"/>
        <v>0</v>
      </c>
      <c r="AS117" s="34" t="str">
        <f t="shared" si="16"/>
        <v/>
      </c>
    </row>
    <row r="118" spans="2:45">
      <c r="B118" s="260"/>
      <c r="C118" s="35"/>
      <c r="D118" s="53"/>
      <c r="E118" s="5"/>
      <c r="F118" s="60"/>
      <c r="G118" s="54" t="e">
        <f>VLOOKUP(F118,Foglio1!$F$2:$G$1509,2,FALSE)</f>
        <v>#N/A</v>
      </c>
      <c r="H118" s="56"/>
      <c r="I118" s="4"/>
      <c r="J118" s="4"/>
      <c r="K118" s="4"/>
      <c r="L118" s="4"/>
      <c r="M118" s="24"/>
      <c r="N118" s="24"/>
      <c r="O118" s="14"/>
      <c r="P118" s="14"/>
      <c r="Q118" s="14"/>
      <c r="R118" s="14"/>
      <c r="S118" s="14"/>
      <c r="T118" s="14"/>
      <c r="U118" s="14"/>
      <c r="V118" s="14"/>
      <c r="W118" s="24"/>
      <c r="X118" s="14"/>
      <c r="Y118" s="15"/>
      <c r="Z118" s="15"/>
      <c r="AA118" s="55">
        <f t="shared" si="9"/>
        <v>0</v>
      </c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55">
        <f t="shared" si="10"/>
        <v>0</v>
      </c>
      <c r="AN118" s="55">
        <f t="shared" si="11"/>
        <v>0</v>
      </c>
      <c r="AO118" s="55">
        <f t="shared" si="12"/>
        <v>0</v>
      </c>
      <c r="AP118" s="84" t="str">
        <f t="shared" si="13"/>
        <v/>
      </c>
      <c r="AQ118" s="59" t="b">
        <f t="shared" si="14"/>
        <v>0</v>
      </c>
      <c r="AR118" s="59" t="b">
        <f t="shared" si="15"/>
        <v>0</v>
      </c>
      <c r="AS118" s="34" t="str">
        <f t="shared" si="16"/>
        <v/>
      </c>
    </row>
    <row r="119" spans="2:45">
      <c r="B119" s="260"/>
      <c r="C119" s="35"/>
      <c r="D119" s="53"/>
      <c r="E119" s="5"/>
      <c r="F119" s="60"/>
      <c r="G119" s="54" t="e">
        <f>VLOOKUP(F119,Foglio1!$F$2:$G$1509,2,FALSE)</f>
        <v>#N/A</v>
      </c>
      <c r="H119" s="56"/>
      <c r="I119" s="4"/>
      <c r="J119" s="4"/>
      <c r="K119" s="4"/>
      <c r="L119" s="4"/>
      <c r="M119" s="24"/>
      <c r="N119" s="24"/>
      <c r="O119" s="14"/>
      <c r="P119" s="14"/>
      <c r="Q119" s="14"/>
      <c r="R119" s="14"/>
      <c r="S119" s="14"/>
      <c r="T119" s="14"/>
      <c r="U119" s="14"/>
      <c r="V119" s="14"/>
      <c r="W119" s="24"/>
      <c r="X119" s="14"/>
      <c r="Y119" s="15"/>
      <c r="Z119" s="15"/>
      <c r="AA119" s="55">
        <f t="shared" si="9"/>
        <v>0</v>
      </c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55">
        <f t="shared" si="10"/>
        <v>0</v>
      </c>
      <c r="AN119" s="55">
        <f t="shared" si="11"/>
        <v>0</v>
      </c>
      <c r="AO119" s="55">
        <f t="shared" si="12"/>
        <v>0</v>
      </c>
      <c r="AP119" s="84" t="str">
        <f t="shared" si="13"/>
        <v/>
      </c>
      <c r="AQ119" s="59" t="b">
        <f t="shared" si="14"/>
        <v>0</v>
      </c>
      <c r="AR119" s="59" t="b">
        <f t="shared" si="15"/>
        <v>0</v>
      </c>
      <c r="AS119" s="34" t="str">
        <f t="shared" si="16"/>
        <v/>
      </c>
    </row>
    <row r="120" spans="2:45">
      <c r="B120" s="260"/>
      <c r="C120" s="35"/>
      <c r="D120" s="53"/>
      <c r="E120" s="5"/>
      <c r="F120" s="60"/>
      <c r="G120" s="54" t="e">
        <f>VLOOKUP(F120,Foglio1!$F$2:$G$1509,2,FALSE)</f>
        <v>#N/A</v>
      </c>
      <c r="H120" s="56"/>
      <c r="I120" s="4"/>
      <c r="J120" s="4"/>
      <c r="K120" s="4"/>
      <c r="L120" s="4"/>
      <c r="M120" s="24"/>
      <c r="N120" s="24"/>
      <c r="O120" s="14"/>
      <c r="P120" s="14"/>
      <c r="Q120" s="14"/>
      <c r="R120" s="14"/>
      <c r="S120" s="14"/>
      <c r="T120" s="14"/>
      <c r="U120" s="14"/>
      <c r="V120" s="14"/>
      <c r="W120" s="24"/>
      <c r="X120" s="14"/>
      <c r="Y120" s="15"/>
      <c r="Z120" s="15"/>
      <c r="AA120" s="55">
        <f t="shared" si="9"/>
        <v>0</v>
      </c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55">
        <f t="shared" si="10"/>
        <v>0</v>
      </c>
      <c r="AN120" s="55">
        <f t="shared" si="11"/>
        <v>0</v>
      </c>
      <c r="AO120" s="55">
        <f t="shared" si="12"/>
        <v>0</v>
      </c>
      <c r="AP120" s="84" t="str">
        <f t="shared" si="13"/>
        <v/>
      </c>
      <c r="AQ120" s="59" t="b">
        <f t="shared" si="14"/>
        <v>0</v>
      </c>
      <c r="AR120" s="59" t="b">
        <f t="shared" si="15"/>
        <v>0</v>
      </c>
      <c r="AS120" s="34" t="str">
        <f t="shared" si="16"/>
        <v/>
      </c>
    </row>
    <row r="121" spans="2:45">
      <c r="B121" s="260"/>
      <c r="C121" s="35"/>
      <c r="D121" s="53"/>
      <c r="E121" s="5"/>
      <c r="F121" s="60"/>
      <c r="G121" s="54" t="e">
        <f>VLOOKUP(F121,Foglio1!$F$2:$G$1509,2,FALSE)</f>
        <v>#N/A</v>
      </c>
      <c r="H121" s="56"/>
      <c r="I121" s="4"/>
      <c r="J121" s="4"/>
      <c r="K121" s="4"/>
      <c r="L121" s="4"/>
      <c r="M121" s="24"/>
      <c r="N121" s="24"/>
      <c r="O121" s="14"/>
      <c r="P121" s="14"/>
      <c r="Q121" s="14"/>
      <c r="R121" s="14"/>
      <c r="S121" s="14"/>
      <c r="T121" s="14"/>
      <c r="U121" s="14"/>
      <c r="V121" s="14"/>
      <c r="W121" s="24"/>
      <c r="X121" s="14"/>
      <c r="Y121" s="15"/>
      <c r="Z121" s="15"/>
      <c r="AA121" s="55">
        <f t="shared" si="9"/>
        <v>0</v>
      </c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55">
        <f t="shared" si="10"/>
        <v>0</v>
      </c>
      <c r="AN121" s="55">
        <f t="shared" si="11"/>
        <v>0</v>
      </c>
      <c r="AO121" s="55">
        <f t="shared" si="12"/>
        <v>0</v>
      </c>
      <c r="AP121" s="84" t="str">
        <f t="shared" si="13"/>
        <v/>
      </c>
      <c r="AQ121" s="59" t="b">
        <f t="shared" si="14"/>
        <v>0</v>
      </c>
      <c r="AR121" s="59" t="b">
        <f t="shared" si="15"/>
        <v>0</v>
      </c>
      <c r="AS121" s="34" t="str">
        <f t="shared" si="16"/>
        <v/>
      </c>
    </row>
    <row r="122" spans="2:45">
      <c r="B122" s="260"/>
      <c r="C122" s="35"/>
      <c r="D122" s="53"/>
      <c r="E122" s="5"/>
      <c r="F122" s="60"/>
      <c r="G122" s="54" t="e">
        <f>VLOOKUP(F122,Foglio1!$F$2:$G$1509,2,FALSE)</f>
        <v>#N/A</v>
      </c>
      <c r="H122" s="56"/>
      <c r="I122" s="4"/>
      <c r="J122" s="4"/>
      <c r="K122" s="4"/>
      <c r="L122" s="4"/>
      <c r="M122" s="24"/>
      <c r="N122" s="24"/>
      <c r="O122" s="14"/>
      <c r="P122" s="14"/>
      <c r="Q122" s="14"/>
      <c r="R122" s="14"/>
      <c r="S122" s="14"/>
      <c r="T122" s="14"/>
      <c r="U122" s="14"/>
      <c r="V122" s="14"/>
      <c r="W122" s="24"/>
      <c r="X122" s="14"/>
      <c r="Y122" s="15"/>
      <c r="Z122" s="15"/>
      <c r="AA122" s="55">
        <f t="shared" si="9"/>
        <v>0</v>
      </c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55">
        <f t="shared" si="10"/>
        <v>0</v>
      </c>
      <c r="AN122" s="55">
        <f t="shared" si="11"/>
        <v>0</v>
      </c>
      <c r="AO122" s="55">
        <f t="shared" si="12"/>
        <v>0</v>
      </c>
      <c r="AP122" s="84" t="str">
        <f t="shared" si="13"/>
        <v/>
      </c>
      <c r="AQ122" s="59" t="b">
        <f t="shared" si="14"/>
        <v>0</v>
      </c>
      <c r="AR122" s="59" t="b">
        <f t="shared" si="15"/>
        <v>0</v>
      </c>
      <c r="AS122" s="34" t="str">
        <f t="shared" si="16"/>
        <v/>
      </c>
    </row>
    <row r="123" spans="2:45">
      <c r="B123" s="260"/>
      <c r="C123" s="35"/>
      <c r="D123" s="53"/>
      <c r="E123" s="5"/>
      <c r="F123" s="60"/>
      <c r="G123" s="54" t="e">
        <f>VLOOKUP(F123,Foglio1!$F$2:$G$1509,2,FALSE)</f>
        <v>#N/A</v>
      </c>
      <c r="H123" s="56"/>
      <c r="I123" s="4"/>
      <c r="J123" s="4"/>
      <c r="K123" s="4"/>
      <c r="L123" s="4"/>
      <c r="M123" s="24"/>
      <c r="N123" s="24"/>
      <c r="O123" s="14"/>
      <c r="P123" s="14"/>
      <c r="Q123" s="14"/>
      <c r="R123" s="14"/>
      <c r="S123" s="14"/>
      <c r="T123" s="14"/>
      <c r="U123" s="14"/>
      <c r="V123" s="14"/>
      <c r="W123" s="24"/>
      <c r="X123" s="14"/>
      <c r="Y123" s="15"/>
      <c r="Z123" s="15"/>
      <c r="AA123" s="55">
        <f t="shared" si="9"/>
        <v>0</v>
      </c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55">
        <f t="shared" si="10"/>
        <v>0</v>
      </c>
      <c r="AN123" s="55">
        <f t="shared" si="11"/>
        <v>0</v>
      </c>
      <c r="AO123" s="55">
        <f t="shared" si="12"/>
        <v>0</v>
      </c>
      <c r="AP123" s="84" t="str">
        <f t="shared" si="13"/>
        <v/>
      </c>
      <c r="AQ123" s="59" t="b">
        <f t="shared" si="14"/>
        <v>0</v>
      </c>
      <c r="AR123" s="59" t="b">
        <f t="shared" si="15"/>
        <v>0</v>
      </c>
      <c r="AS123" s="34" t="str">
        <f t="shared" si="16"/>
        <v/>
      </c>
    </row>
    <row r="124" spans="2:45">
      <c r="B124" s="260"/>
      <c r="C124" s="35"/>
      <c r="D124" s="53"/>
      <c r="E124" s="5"/>
      <c r="F124" s="60"/>
      <c r="G124" s="54" t="e">
        <f>VLOOKUP(F124,Foglio1!$F$2:$G$1509,2,FALSE)</f>
        <v>#N/A</v>
      </c>
      <c r="H124" s="56"/>
      <c r="I124" s="4"/>
      <c r="J124" s="4"/>
      <c r="K124" s="4"/>
      <c r="L124" s="4"/>
      <c r="M124" s="24"/>
      <c r="N124" s="24"/>
      <c r="O124" s="14"/>
      <c r="P124" s="14"/>
      <c r="Q124" s="14"/>
      <c r="R124" s="14"/>
      <c r="S124" s="14"/>
      <c r="T124" s="14"/>
      <c r="U124" s="14"/>
      <c r="V124" s="14"/>
      <c r="W124" s="24"/>
      <c r="X124" s="14"/>
      <c r="Y124" s="15"/>
      <c r="Z124" s="15"/>
      <c r="AA124" s="55">
        <f t="shared" si="9"/>
        <v>0</v>
      </c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55">
        <f t="shared" si="10"/>
        <v>0</v>
      </c>
      <c r="AN124" s="55">
        <f t="shared" si="11"/>
        <v>0</v>
      </c>
      <c r="AO124" s="55">
        <f t="shared" si="12"/>
        <v>0</v>
      </c>
      <c r="AP124" s="84" t="str">
        <f t="shared" si="13"/>
        <v/>
      </c>
      <c r="AQ124" s="59" t="b">
        <f t="shared" si="14"/>
        <v>0</v>
      </c>
      <c r="AR124" s="59" t="b">
        <f t="shared" si="15"/>
        <v>0</v>
      </c>
      <c r="AS124" s="34" t="str">
        <f t="shared" si="16"/>
        <v/>
      </c>
    </row>
    <row r="125" spans="2:45">
      <c r="B125" s="260"/>
      <c r="C125" s="35"/>
      <c r="D125" s="53"/>
      <c r="E125" s="5"/>
      <c r="F125" s="60"/>
      <c r="G125" s="54" t="e">
        <f>VLOOKUP(F125,Foglio1!$F$2:$G$1509,2,FALSE)</f>
        <v>#N/A</v>
      </c>
      <c r="H125" s="56"/>
      <c r="I125" s="4"/>
      <c r="J125" s="4"/>
      <c r="K125" s="4"/>
      <c r="L125" s="4"/>
      <c r="M125" s="24"/>
      <c r="N125" s="24"/>
      <c r="O125" s="14"/>
      <c r="P125" s="14"/>
      <c r="Q125" s="14"/>
      <c r="R125" s="14"/>
      <c r="S125" s="14"/>
      <c r="T125" s="14"/>
      <c r="U125" s="14"/>
      <c r="V125" s="14"/>
      <c r="W125" s="24"/>
      <c r="X125" s="14"/>
      <c r="Y125" s="15"/>
      <c r="Z125" s="15"/>
      <c r="AA125" s="55">
        <f t="shared" si="9"/>
        <v>0</v>
      </c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55">
        <f t="shared" si="10"/>
        <v>0</v>
      </c>
      <c r="AN125" s="55">
        <f t="shared" si="11"/>
        <v>0</v>
      </c>
      <c r="AO125" s="55">
        <f t="shared" si="12"/>
        <v>0</v>
      </c>
      <c r="AP125" s="84" t="str">
        <f t="shared" si="13"/>
        <v/>
      </c>
      <c r="AQ125" s="59" t="b">
        <f t="shared" si="14"/>
        <v>0</v>
      </c>
      <c r="AR125" s="59" t="b">
        <f t="shared" si="15"/>
        <v>0</v>
      </c>
      <c r="AS125" s="34" t="str">
        <f t="shared" si="16"/>
        <v/>
      </c>
    </row>
    <row r="126" spans="2:45">
      <c r="B126" s="260"/>
      <c r="C126" s="35"/>
      <c r="D126" s="53"/>
      <c r="E126" s="5"/>
      <c r="F126" s="60"/>
      <c r="G126" s="54" t="e">
        <f>VLOOKUP(F126,Foglio1!$F$2:$G$1509,2,FALSE)</f>
        <v>#N/A</v>
      </c>
      <c r="H126" s="56"/>
      <c r="I126" s="4"/>
      <c r="J126" s="4"/>
      <c r="K126" s="4"/>
      <c r="L126" s="4"/>
      <c r="M126" s="24"/>
      <c r="N126" s="24"/>
      <c r="O126" s="14"/>
      <c r="P126" s="14"/>
      <c r="Q126" s="14"/>
      <c r="R126" s="14"/>
      <c r="S126" s="14"/>
      <c r="T126" s="14"/>
      <c r="U126" s="14"/>
      <c r="V126" s="14"/>
      <c r="W126" s="24"/>
      <c r="X126" s="14"/>
      <c r="Y126" s="15"/>
      <c r="Z126" s="15"/>
      <c r="AA126" s="55">
        <f t="shared" si="9"/>
        <v>0</v>
      </c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55">
        <f t="shared" si="10"/>
        <v>0</v>
      </c>
      <c r="AN126" s="55">
        <f t="shared" si="11"/>
        <v>0</v>
      </c>
      <c r="AO126" s="55">
        <f t="shared" si="12"/>
        <v>0</v>
      </c>
      <c r="AP126" s="84" t="str">
        <f t="shared" si="13"/>
        <v/>
      </c>
      <c r="AQ126" s="59" t="b">
        <f t="shared" si="14"/>
        <v>0</v>
      </c>
      <c r="AR126" s="59" t="b">
        <f t="shared" si="15"/>
        <v>0</v>
      </c>
      <c r="AS126" s="34" t="str">
        <f t="shared" si="16"/>
        <v/>
      </c>
    </row>
    <row r="127" spans="2:45">
      <c r="B127" s="260"/>
      <c r="C127" s="35"/>
      <c r="D127" s="53"/>
      <c r="E127" s="5"/>
      <c r="F127" s="60"/>
      <c r="G127" s="54" t="e">
        <f>VLOOKUP(F127,Foglio1!$F$2:$G$1509,2,FALSE)</f>
        <v>#N/A</v>
      </c>
      <c r="H127" s="56"/>
      <c r="I127" s="4"/>
      <c r="J127" s="4"/>
      <c r="K127" s="4"/>
      <c r="L127" s="4"/>
      <c r="M127" s="24"/>
      <c r="N127" s="24"/>
      <c r="O127" s="14"/>
      <c r="P127" s="14"/>
      <c r="Q127" s="14"/>
      <c r="R127" s="14"/>
      <c r="S127" s="14"/>
      <c r="T127" s="14"/>
      <c r="U127" s="14"/>
      <c r="V127" s="14"/>
      <c r="W127" s="24"/>
      <c r="X127" s="14"/>
      <c r="Y127" s="15"/>
      <c r="Z127" s="15"/>
      <c r="AA127" s="55">
        <f t="shared" si="9"/>
        <v>0</v>
      </c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55">
        <f t="shared" si="10"/>
        <v>0</v>
      </c>
      <c r="AN127" s="55">
        <f t="shared" si="11"/>
        <v>0</v>
      </c>
      <c r="AO127" s="55">
        <f t="shared" si="12"/>
        <v>0</v>
      </c>
      <c r="AP127" s="84" t="str">
        <f t="shared" si="13"/>
        <v/>
      </c>
      <c r="AQ127" s="59" t="b">
        <f t="shared" si="14"/>
        <v>0</v>
      </c>
      <c r="AR127" s="59" t="b">
        <f t="shared" si="15"/>
        <v>0</v>
      </c>
      <c r="AS127" s="34" t="str">
        <f t="shared" si="16"/>
        <v/>
      </c>
    </row>
    <row r="128" spans="2:45">
      <c r="B128" s="260"/>
      <c r="C128" s="35"/>
      <c r="D128" s="53"/>
      <c r="E128" s="5"/>
      <c r="F128" s="60"/>
      <c r="G128" s="54" t="e">
        <f>VLOOKUP(F128,Foglio1!$F$2:$G$1509,2,FALSE)</f>
        <v>#N/A</v>
      </c>
      <c r="H128" s="56"/>
      <c r="I128" s="4"/>
      <c r="J128" s="4"/>
      <c r="K128" s="4"/>
      <c r="L128" s="4"/>
      <c r="M128" s="24"/>
      <c r="N128" s="24"/>
      <c r="O128" s="14"/>
      <c r="P128" s="14"/>
      <c r="Q128" s="14"/>
      <c r="R128" s="14"/>
      <c r="S128" s="14"/>
      <c r="T128" s="14"/>
      <c r="U128" s="14"/>
      <c r="V128" s="14"/>
      <c r="W128" s="24"/>
      <c r="X128" s="14"/>
      <c r="Y128" s="15"/>
      <c r="Z128" s="15"/>
      <c r="AA128" s="55">
        <f t="shared" si="9"/>
        <v>0</v>
      </c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55">
        <f t="shared" si="10"/>
        <v>0</v>
      </c>
      <c r="AN128" s="55">
        <f t="shared" si="11"/>
        <v>0</v>
      </c>
      <c r="AO128" s="55">
        <f t="shared" si="12"/>
        <v>0</v>
      </c>
      <c r="AP128" s="84" t="str">
        <f t="shared" si="13"/>
        <v/>
      </c>
      <c r="AQ128" s="59" t="b">
        <f t="shared" si="14"/>
        <v>0</v>
      </c>
      <c r="AR128" s="59" t="b">
        <f t="shared" si="15"/>
        <v>0</v>
      </c>
      <c r="AS128" s="34" t="str">
        <f t="shared" si="16"/>
        <v/>
      </c>
    </row>
    <row r="129" spans="2:45">
      <c r="B129" s="260"/>
      <c r="C129" s="35"/>
      <c r="D129" s="53"/>
      <c r="E129" s="5"/>
      <c r="F129" s="60"/>
      <c r="G129" s="54" t="e">
        <f>VLOOKUP(F129,Foglio1!$F$2:$G$1509,2,FALSE)</f>
        <v>#N/A</v>
      </c>
      <c r="H129" s="56"/>
      <c r="I129" s="4"/>
      <c r="J129" s="4"/>
      <c r="K129" s="4"/>
      <c r="L129" s="4"/>
      <c r="M129" s="24"/>
      <c r="N129" s="24"/>
      <c r="O129" s="14"/>
      <c r="P129" s="14"/>
      <c r="Q129" s="14"/>
      <c r="R129" s="14"/>
      <c r="S129" s="14"/>
      <c r="T129" s="14"/>
      <c r="U129" s="14"/>
      <c r="V129" s="14"/>
      <c r="W129" s="24"/>
      <c r="X129" s="14"/>
      <c r="Y129" s="15"/>
      <c r="Z129" s="15"/>
      <c r="AA129" s="55">
        <f t="shared" si="9"/>
        <v>0</v>
      </c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55">
        <f t="shared" si="10"/>
        <v>0</v>
      </c>
      <c r="AN129" s="55">
        <f t="shared" si="11"/>
        <v>0</v>
      </c>
      <c r="AO129" s="55">
        <f t="shared" si="12"/>
        <v>0</v>
      </c>
      <c r="AP129" s="84" t="str">
        <f t="shared" si="13"/>
        <v/>
      </c>
      <c r="AQ129" s="59" t="b">
        <f t="shared" si="14"/>
        <v>0</v>
      </c>
      <c r="AR129" s="59" t="b">
        <f t="shared" si="15"/>
        <v>0</v>
      </c>
      <c r="AS129" s="34" t="str">
        <f t="shared" si="16"/>
        <v/>
      </c>
    </row>
    <row r="130" spans="2:45">
      <c r="B130" s="260"/>
      <c r="C130" s="35"/>
      <c r="D130" s="53"/>
      <c r="E130" s="5"/>
      <c r="F130" s="60"/>
      <c r="G130" s="54" t="e">
        <f>VLOOKUP(F130,Foglio1!$F$2:$G$1509,2,FALSE)</f>
        <v>#N/A</v>
      </c>
      <c r="H130" s="56"/>
      <c r="I130" s="4"/>
      <c r="J130" s="4"/>
      <c r="K130" s="4"/>
      <c r="L130" s="4"/>
      <c r="M130" s="24"/>
      <c r="N130" s="24"/>
      <c r="O130" s="14"/>
      <c r="P130" s="14"/>
      <c r="Q130" s="14"/>
      <c r="R130" s="14"/>
      <c r="S130" s="14"/>
      <c r="T130" s="14"/>
      <c r="U130" s="14"/>
      <c r="V130" s="14"/>
      <c r="W130" s="24"/>
      <c r="X130" s="14"/>
      <c r="Y130" s="15"/>
      <c r="Z130" s="15"/>
      <c r="AA130" s="55">
        <f t="shared" si="9"/>
        <v>0</v>
      </c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55">
        <f t="shared" si="10"/>
        <v>0</v>
      </c>
      <c r="AN130" s="55">
        <f t="shared" si="11"/>
        <v>0</v>
      </c>
      <c r="AO130" s="55">
        <f t="shared" si="12"/>
        <v>0</v>
      </c>
      <c r="AP130" s="84" t="str">
        <f t="shared" si="13"/>
        <v/>
      </c>
      <c r="AQ130" s="59" t="b">
        <f t="shared" si="14"/>
        <v>0</v>
      </c>
      <c r="AR130" s="59" t="b">
        <f t="shared" si="15"/>
        <v>0</v>
      </c>
      <c r="AS130" s="34" t="str">
        <f t="shared" si="16"/>
        <v/>
      </c>
    </row>
    <row r="131" spans="2:45">
      <c r="B131" s="260"/>
      <c r="C131" s="35"/>
      <c r="D131" s="53"/>
      <c r="E131" s="5"/>
      <c r="F131" s="60"/>
      <c r="G131" s="54" t="e">
        <f>VLOOKUP(F131,Foglio1!$F$2:$G$1509,2,FALSE)</f>
        <v>#N/A</v>
      </c>
      <c r="H131" s="56"/>
      <c r="I131" s="4"/>
      <c r="J131" s="4"/>
      <c r="K131" s="4"/>
      <c r="L131" s="4"/>
      <c r="M131" s="24"/>
      <c r="N131" s="24"/>
      <c r="O131" s="14"/>
      <c r="P131" s="14"/>
      <c r="Q131" s="14"/>
      <c r="R131" s="14"/>
      <c r="S131" s="14"/>
      <c r="T131" s="14"/>
      <c r="U131" s="14"/>
      <c r="V131" s="14"/>
      <c r="W131" s="24"/>
      <c r="X131" s="14"/>
      <c r="Y131" s="15"/>
      <c r="Z131" s="15"/>
      <c r="AA131" s="55">
        <f t="shared" si="9"/>
        <v>0</v>
      </c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55">
        <f t="shared" si="10"/>
        <v>0</v>
      </c>
      <c r="AN131" s="55">
        <f t="shared" si="11"/>
        <v>0</v>
      </c>
      <c r="AO131" s="55">
        <f t="shared" si="12"/>
        <v>0</v>
      </c>
      <c r="AP131" s="84" t="str">
        <f t="shared" si="13"/>
        <v/>
      </c>
      <c r="AQ131" s="59" t="b">
        <f t="shared" si="14"/>
        <v>0</v>
      </c>
      <c r="AR131" s="59" t="b">
        <f t="shared" si="15"/>
        <v>0</v>
      </c>
      <c r="AS131" s="34" t="str">
        <f t="shared" si="16"/>
        <v/>
      </c>
    </row>
    <row r="132" spans="2:45">
      <c r="B132" s="260"/>
      <c r="C132" s="35"/>
      <c r="D132" s="53"/>
      <c r="E132" s="5"/>
      <c r="F132" s="60"/>
      <c r="G132" s="54" t="e">
        <f>VLOOKUP(F132,Foglio1!$F$2:$G$1509,2,FALSE)</f>
        <v>#N/A</v>
      </c>
      <c r="H132" s="56"/>
      <c r="I132" s="4"/>
      <c r="J132" s="4"/>
      <c r="K132" s="4"/>
      <c r="L132" s="4"/>
      <c r="M132" s="24"/>
      <c r="N132" s="24"/>
      <c r="O132" s="14"/>
      <c r="P132" s="14"/>
      <c r="Q132" s="14"/>
      <c r="R132" s="14"/>
      <c r="S132" s="14"/>
      <c r="T132" s="14"/>
      <c r="U132" s="14"/>
      <c r="V132" s="14"/>
      <c r="W132" s="24"/>
      <c r="X132" s="14"/>
      <c r="Y132" s="15"/>
      <c r="Z132" s="15"/>
      <c r="AA132" s="55">
        <f t="shared" si="9"/>
        <v>0</v>
      </c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55">
        <f t="shared" si="10"/>
        <v>0</v>
      </c>
      <c r="AN132" s="55">
        <f t="shared" si="11"/>
        <v>0</v>
      </c>
      <c r="AO132" s="55">
        <f t="shared" si="12"/>
        <v>0</v>
      </c>
      <c r="AP132" s="84" t="str">
        <f t="shared" si="13"/>
        <v/>
      </c>
      <c r="AQ132" s="59" t="b">
        <f t="shared" si="14"/>
        <v>0</v>
      </c>
      <c r="AR132" s="59" t="b">
        <f t="shared" si="15"/>
        <v>0</v>
      </c>
      <c r="AS132" s="34" t="str">
        <f t="shared" si="16"/>
        <v/>
      </c>
    </row>
    <row r="133" spans="2:45">
      <c r="B133" s="260"/>
      <c r="C133" s="35"/>
      <c r="D133" s="53"/>
      <c r="E133" s="5"/>
      <c r="F133" s="60"/>
      <c r="G133" s="54" t="e">
        <f>VLOOKUP(F133,Foglio1!$F$2:$G$1509,2,FALSE)</f>
        <v>#N/A</v>
      </c>
      <c r="H133" s="56"/>
      <c r="I133" s="4"/>
      <c r="J133" s="4"/>
      <c r="K133" s="4"/>
      <c r="L133" s="4"/>
      <c r="M133" s="24"/>
      <c r="N133" s="24"/>
      <c r="O133" s="14"/>
      <c r="P133" s="14"/>
      <c r="Q133" s="14"/>
      <c r="R133" s="14"/>
      <c r="S133" s="14"/>
      <c r="T133" s="14"/>
      <c r="U133" s="14"/>
      <c r="V133" s="14"/>
      <c r="W133" s="24"/>
      <c r="X133" s="14"/>
      <c r="Y133" s="15"/>
      <c r="Z133" s="15"/>
      <c r="AA133" s="55">
        <f t="shared" si="9"/>
        <v>0</v>
      </c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55">
        <f t="shared" si="10"/>
        <v>0</v>
      </c>
      <c r="AN133" s="55">
        <f t="shared" si="11"/>
        <v>0</v>
      </c>
      <c r="AO133" s="55">
        <f t="shared" si="12"/>
        <v>0</v>
      </c>
      <c r="AP133" s="84" t="str">
        <f t="shared" si="13"/>
        <v/>
      </c>
      <c r="AQ133" s="59" t="b">
        <f t="shared" si="14"/>
        <v>0</v>
      </c>
      <c r="AR133" s="59" t="b">
        <f t="shared" si="15"/>
        <v>0</v>
      </c>
      <c r="AS133" s="34" t="str">
        <f t="shared" si="16"/>
        <v/>
      </c>
    </row>
    <row r="134" spans="2:45">
      <c r="B134" s="260"/>
      <c r="C134" s="35"/>
      <c r="D134" s="53"/>
      <c r="E134" s="5"/>
      <c r="F134" s="60"/>
      <c r="G134" s="54" t="e">
        <f>VLOOKUP(F134,Foglio1!$F$2:$G$1509,2,FALSE)</f>
        <v>#N/A</v>
      </c>
      <c r="H134" s="56"/>
      <c r="I134" s="4"/>
      <c r="J134" s="4"/>
      <c r="K134" s="4"/>
      <c r="L134" s="4"/>
      <c r="M134" s="24"/>
      <c r="N134" s="24"/>
      <c r="O134" s="14"/>
      <c r="P134" s="14"/>
      <c r="Q134" s="14"/>
      <c r="R134" s="14"/>
      <c r="S134" s="14"/>
      <c r="T134" s="14"/>
      <c r="U134" s="14"/>
      <c r="V134" s="14"/>
      <c r="W134" s="24"/>
      <c r="X134" s="14"/>
      <c r="Y134" s="15"/>
      <c r="Z134" s="15"/>
      <c r="AA134" s="55">
        <f t="shared" si="9"/>
        <v>0</v>
      </c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55">
        <f t="shared" si="10"/>
        <v>0</v>
      </c>
      <c r="AN134" s="55">
        <f t="shared" si="11"/>
        <v>0</v>
      </c>
      <c r="AO134" s="55">
        <f t="shared" si="12"/>
        <v>0</v>
      </c>
      <c r="AP134" s="84" t="str">
        <f t="shared" si="13"/>
        <v/>
      </c>
      <c r="AQ134" s="59" t="b">
        <f t="shared" si="14"/>
        <v>0</v>
      </c>
      <c r="AR134" s="59" t="b">
        <f t="shared" si="15"/>
        <v>0</v>
      </c>
      <c r="AS134" s="34" t="str">
        <f t="shared" si="16"/>
        <v/>
      </c>
    </row>
    <row r="135" spans="2:45">
      <c r="B135" s="260"/>
      <c r="C135" s="35"/>
      <c r="D135" s="53"/>
      <c r="E135" s="5"/>
      <c r="F135" s="60"/>
      <c r="G135" s="54" t="e">
        <f>VLOOKUP(F135,Foglio1!$F$2:$G$1509,2,FALSE)</f>
        <v>#N/A</v>
      </c>
      <c r="H135" s="56"/>
      <c r="I135" s="4"/>
      <c r="J135" s="4"/>
      <c r="K135" s="4"/>
      <c r="L135" s="4"/>
      <c r="M135" s="24"/>
      <c r="N135" s="24"/>
      <c r="O135" s="14"/>
      <c r="P135" s="14"/>
      <c r="Q135" s="14"/>
      <c r="R135" s="14"/>
      <c r="S135" s="14"/>
      <c r="T135" s="14"/>
      <c r="U135" s="14"/>
      <c r="V135" s="14"/>
      <c r="W135" s="24"/>
      <c r="X135" s="14"/>
      <c r="Y135" s="15"/>
      <c r="Z135" s="15"/>
      <c r="AA135" s="55">
        <f t="shared" si="9"/>
        <v>0</v>
      </c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55">
        <f t="shared" si="10"/>
        <v>0</v>
      </c>
      <c r="AN135" s="55">
        <f t="shared" si="11"/>
        <v>0</v>
      </c>
      <c r="AO135" s="55">
        <f t="shared" si="12"/>
        <v>0</v>
      </c>
      <c r="AP135" s="84" t="str">
        <f t="shared" si="13"/>
        <v/>
      </c>
      <c r="AQ135" s="59" t="b">
        <f t="shared" si="14"/>
        <v>0</v>
      </c>
      <c r="AR135" s="59" t="b">
        <f t="shared" si="15"/>
        <v>0</v>
      </c>
      <c r="AS135" s="34" t="str">
        <f t="shared" si="16"/>
        <v/>
      </c>
    </row>
    <row r="136" spans="2:45">
      <c r="B136" s="260"/>
      <c r="C136" s="35"/>
      <c r="D136" s="53"/>
      <c r="E136" s="5"/>
      <c r="F136" s="60"/>
      <c r="G136" s="54" t="e">
        <f>VLOOKUP(F136,Foglio1!$F$2:$G$1509,2,FALSE)</f>
        <v>#N/A</v>
      </c>
      <c r="H136" s="56"/>
      <c r="I136" s="4"/>
      <c r="J136" s="4"/>
      <c r="K136" s="4"/>
      <c r="L136" s="4"/>
      <c r="M136" s="24"/>
      <c r="N136" s="24"/>
      <c r="O136" s="14"/>
      <c r="P136" s="14"/>
      <c r="Q136" s="14"/>
      <c r="R136" s="14"/>
      <c r="S136" s="14"/>
      <c r="T136" s="14"/>
      <c r="U136" s="14"/>
      <c r="V136" s="14"/>
      <c r="W136" s="24"/>
      <c r="X136" s="14"/>
      <c r="Y136" s="15"/>
      <c r="Z136" s="15"/>
      <c r="AA136" s="55">
        <f t="shared" ref="AA136:AA199" si="17">SUM(Y136:Z136)</f>
        <v>0</v>
      </c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55">
        <f t="shared" ref="AM136:AM199" si="18">SUM(AA136:AC136)</f>
        <v>0</v>
      </c>
      <c r="AN136" s="55">
        <f t="shared" ref="AN136:AN199" si="19">SUM(AD136:AF136)</f>
        <v>0</v>
      </c>
      <c r="AO136" s="55">
        <f t="shared" ref="AO136:AO199" si="20">SUM(AG136:AK136)</f>
        <v>0</v>
      </c>
      <c r="AP136" s="84" t="str">
        <f t="shared" ref="AP136:AP199" si="21">IF(AND(OR(AQ136=FALSE,AR136=FALSE),OR(COUNTBLANK(A136:F136)&lt;&gt;COLUMNS(A136:F136),COUNTBLANK(H136:Z136)&lt;&gt;COLUMNS(H136:Z136),COUNTBLANK(AB136:AL136)&lt;&gt;COLUMNS(AB136:AL136))),"KO","")</f>
        <v/>
      </c>
      <c r="AQ136" s="59" t="b">
        <f t="shared" ref="AQ136:AQ199" si="22">IF(OR(ISBLANK(B136),ISBLANK(H136),ISBLANK(I136),ISBLANK(M136),ISBLANK(N136),ISBLANK(O136),ISBLANK(R136),ISBLANK(V136),ISBLANK(W136),ISBLANK(Y136),ISBLANK(AB136),ISBLANK(AD136),ISBLANK(AL136)),FALSE,TRUE)</f>
        <v>0</v>
      </c>
      <c r="AR136" s="59" t="b">
        <f t="shared" ref="AR136:AR199" si="23">IF(ISBLANK(B136),IF(OR(ISBLANK(C136),ISBLANK(D136),ISBLANK(E136),ISBLANK(F136),ISBLANK(G136)),FALSE,TRUE),TRUE)</f>
        <v>0</v>
      </c>
      <c r="AS136" s="34" t="str">
        <f t="shared" ref="AS136:AS199" si="24">IF(AND(AP136="KO",OR(COUNTBLANK(A136:F136)&lt;&gt;COLUMNS(A136:F136),COUNTBLANK(H136:Z136)&lt;&gt;COLUMNS(H136:Z136),COUNTBLANK(AB136:AL136)&lt;&gt;COLUMNS(AB136:AL136))),"ATTENZIONE!!! NON TUTTI I CAMPI OBBLIGATORI SONO STATI COMPILATI","")</f>
        <v/>
      </c>
    </row>
    <row r="137" spans="2:45">
      <c r="B137" s="260"/>
      <c r="C137" s="35"/>
      <c r="D137" s="53"/>
      <c r="E137" s="5"/>
      <c r="F137" s="60"/>
      <c r="G137" s="54" t="e">
        <f>VLOOKUP(F137,Foglio1!$F$2:$G$1509,2,FALSE)</f>
        <v>#N/A</v>
      </c>
      <c r="H137" s="56"/>
      <c r="I137" s="4"/>
      <c r="J137" s="4"/>
      <c r="K137" s="4"/>
      <c r="L137" s="4"/>
      <c r="M137" s="24"/>
      <c r="N137" s="24"/>
      <c r="O137" s="14"/>
      <c r="P137" s="14"/>
      <c r="Q137" s="14"/>
      <c r="R137" s="14"/>
      <c r="S137" s="14"/>
      <c r="T137" s="14"/>
      <c r="U137" s="14"/>
      <c r="V137" s="14"/>
      <c r="W137" s="24"/>
      <c r="X137" s="14"/>
      <c r="Y137" s="15"/>
      <c r="Z137" s="15"/>
      <c r="AA137" s="55">
        <f t="shared" si="17"/>
        <v>0</v>
      </c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55">
        <f t="shared" si="18"/>
        <v>0</v>
      </c>
      <c r="AN137" s="55">
        <f t="shared" si="19"/>
        <v>0</v>
      </c>
      <c r="AO137" s="55">
        <f t="shared" si="20"/>
        <v>0</v>
      </c>
      <c r="AP137" s="84" t="str">
        <f t="shared" si="21"/>
        <v/>
      </c>
      <c r="AQ137" s="59" t="b">
        <f t="shared" si="22"/>
        <v>0</v>
      </c>
      <c r="AR137" s="59" t="b">
        <f t="shared" si="23"/>
        <v>0</v>
      </c>
      <c r="AS137" s="34" t="str">
        <f t="shared" si="24"/>
        <v/>
      </c>
    </row>
    <row r="138" spans="2:45">
      <c r="B138" s="260"/>
      <c r="C138" s="35"/>
      <c r="D138" s="53"/>
      <c r="E138" s="5"/>
      <c r="F138" s="60"/>
      <c r="G138" s="54" t="e">
        <f>VLOOKUP(F138,Foglio1!$F$2:$G$1509,2,FALSE)</f>
        <v>#N/A</v>
      </c>
      <c r="H138" s="56"/>
      <c r="I138" s="4"/>
      <c r="J138" s="4"/>
      <c r="K138" s="4"/>
      <c r="L138" s="4"/>
      <c r="M138" s="24"/>
      <c r="N138" s="24"/>
      <c r="O138" s="14"/>
      <c r="P138" s="14"/>
      <c r="Q138" s="14"/>
      <c r="R138" s="14"/>
      <c r="S138" s="14"/>
      <c r="T138" s="14"/>
      <c r="U138" s="14"/>
      <c r="V138" s="14"/>
      <c r="W138" s="24"/>
      <c r="X138" s="14"/>
      <c r="Y138" s="15"/>
      <c r="Z138" s="15"/>
      <c r="AA138" s="55">
        <f t="shared" si="17"/>
        <v>0</v>
      </c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55">
        <f t="shared" si="18"/>
        <v>0</v>
      </c>
      <c r="AN138" s="55">
        <f t="shared" si="19"/>
        <v>0</v>
      </c>
      <c r="AO138" s="55">
        <f t="shared" si="20"/>
        <v>0</v>
      </c>
      <c r="AP138" s="84" t="str">
        <f t="shared" si="21"/>
        <v/>
      </c>
      <c r="AQ138" s="59" t="b">
        <f t="shared" si="22"/>
        <v>0</v>
      </c>
      <c r="AR138" s="59" t="b">
        <f t="shared" si="23"/>
        <v>0</v>
      </c>
      <c r="AS138" s="34" t="str">
        <f t="shared" si="24"/>
        <v/>
      </c>
    </row>
    <row r="139" spans="2:45">
      <c r="B139" s="260"/>
      <c r="C139" s="35"/>
      <c r="D139" s="53"/>
      <c r="E139" s="5"/>
      <c r="F139" s="60"/>
      <c r="G139" s="54" t="e">
        <f>VLOOKUP(F139,Foglio1!$F$2:$G$1509,2,FALSE)</f>
        <v>#N/A</v>
      </c>
      <c r="H139" s="56"/>
      <c r="I139" s="4"/>
      <c r="J139" s="4"/>
      <c r="K139" s="4"/>
      <c r="L139" s="4"/>
      <c r="M139" s="24"/>
      <c r="N139" s="24"/>
      <c r="O139" s="14"/>
      <c r="P139" s="14"/>
      <c r="Q139" s="14"/>
      <c r="R139" s="14"/>
      <c r="S139" s="14"/>
      <c r="T139" s="14"/>
      <c r="U139" s="14"/>
      <c r="V139" s="14"/>
      <c r="W139" s="24"/>
      <c r="X139" s="14"/>
      <c r="Y139" s="15"/>
      <c r="Z139" s="15"/>
      <c r="AA139" s="55">
        <f t="shared" si="17"/>
        <v>0</v>
      </c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55">
        <f t="shared" si="18"/>
        <v>0</v>
      </c>
      <c r="AN139" s="55">
        <f t="shared" si="19"/>
        <v>0</v>
      </c>
      <c r="AO139" s="55">
        <f t="shared" si="20"/>
        <v>0</v>
      </c>
      <c r="AP139" s="84" t="str">
        <f t="shared" si="21"/>
        <v/>
      </c>
      <c r="AQ139" s="59" t="b">
        <f t="shared" si="22"/>
        <v>0</v>
      </c>
      <c r="AR139" s="59" t="b">
        <f t="shared" si="23"/>
        <v>0</v>
      </c>
      <c r="AS139" s="34" t="str">
        <f t="shared" si="24"/>
        <v/>
      </c>
    </row>
    <row r="140" spans="2:45">
      <c r="B140" s="260"/>
      <c r="C140" s="35"/>
      <c r="D140" s="53"/>
      <c r="E140" s="5"/>
      <c r="F140" s="60"/>
      <c r="G140" s="54" t="e">
        <f>VLOOKUP(F140,Foglio1!$F$2:$G$1509,2,FALSE)</f>
        <v>#N/A</v>
      </c>
      <c r="H140" s="56"/>
      <c r="I140" s="4"/>
      <c r="J140" s="4"/>
      <c r="K140" s="4"/>
      <c r="L140" s="4"/>
      <c r="M140" s="24"/>
      <c r="N140" s="24"/>
      <c r="O140" s="14"/>
      <c r="P140" s="14"/>
      <c r="Q140" s="14"/>
      <c r="R140" s="14"/>
      <c r="S140" s="14"/>
      <c r="T140" s="14"/>
      <c r="U140" s="14"/>
      <c r="V140" s="14"/>
      <c r="W140" s="24"/>
      <c r="X140" s="14"/>
      <c r="Y140" s="15"/>
      <c r="Z140" s="15"/>
      <c r="AA140" s="55">
        <f t="shared" si="17"/>
        <v>0</v>
      </c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55">
        <f t="shared" si="18"/>
        <v>0</v>
      </c>
      <c r="AN140" s="55">
        <f t="shared" si="19"/>
        <v>0</v>
      </c>
      <c r="AO140" s="55">
        <f t="shared" si="20"/>
        <v>0</v>
      </c>
      <c r="AP140" s="84" t="str">
        <f t="shared" si="21"/>
        <v/>
      </c>
      <c r="AQ140" s="59" t="b">
        <f t="shared" si="22"/>
        <v>0</v>
      </c>
      <c r="AR140" s="59" t="b">
        <f t="shared" si="23"/>
        <v>0</v>
      </c>
      <c r="AS140" s="34" t="str">
        <f t="shared" si="24"/>
        <v/>
      </c>
    </row>
    <row r="141" spans="2:45">
      <c r="B141" s="260"/>
      <c r="C141" s="35"/>
      <c r="D141" s="53"/>
      <c r="E141" s="5"/>
      <c r="F141" s="60"/>
      <c r="G141" s="54" t="e">
        <f>VLOOKUP(F141,Foglio1!$F$2:$G$1509,2,FALSE)</f>
        <v>#N/A</v>
      </c>
      <c r="H141" s="56"/>
      <c r="I141" s="4"/>
      <c r="J141" s="4"/>
      <c r="K141" s="4"/>
      <c r="L141" s="4"/>
      <c r="M141" s="24"/>
      <c r="N141" s="24"/>
      <c r="O141" s="14"/>
      <c r="P141" s="14"/>
      <c r="Q141" s="14"/>
      <c r="R141" s="14"/>
      <c r="S141" s="14"/>
      <c r="T141" s="14"/>
      <c r="U141" s="14"/>
      <c r="V141" s="14"/>
      <c r="W141" s="24"/>
      <c r="X141" s="14"/>
      <c r="Y141" s="15"/>
      <c r="Z141" s="15"/>
      <c r="AA141" s="55">
        <f t="shared" si="17"/>
        <v>0</v>
      </c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55">
        <f t="shared" si="18"/>
        <v>0</v>
      </c>
      <c r="AN141" s="55">
        <f t="shared" si="19"/>
        <v>0</v>
      </c>
      <c r="AO141" s="55">
        <f t="shared" si="20"/>
        <v>0</v>
      </c>
      <c r="AP141" s="84" t="str">
        <f t="shared" si="21"/>
        <v/>
      </c>
      <c r="AQ141" s="59" t="b">
        <f t="shared" si="22"/>
        <v>0</v>
      </c>
      <c r="AR141" s="59" t="b">
        <f t="shared" si="23"/>
        <v>0</v>
      </c>
      <c r="AS141" s="34" t="str">
        <f t="shared" si="24"/>
        <v/>
      </c>
    </row>
    <row r="142" spans="2:45">
      <c r="B142" s="260"/>
      <c r="C142" s="35"/>
      <c r="D142" s="53"/>
      <c r="E142" s="5"/>
      <c r="F142" s="60"/>
      <c r="G142" s="54" t="e">
        <f>VLOOKUP(F142,Foglio1!$F$2:$G$1509,2,FALSE)</f>
        <v>#N/A</v>
      </c>
      <c r="H142" s="56"/>
      <c r="I142" s="4"/>
      <c r="J142" s="4"/>
      <c r="K142" s="4"/>
      <c r="L142" s="4"/>
      <c r="M142" s="24"/>
      <c r="N142" s="24"/>
      <c r="O142" s="14"/>
      <c r="P142" s="14"/>
      <c r="Q142" s="14"/>
      <c r="R142" s="14"/>
      <c r="S142" s="14"/>
      <c r="T142" s="14"/>
      <c r="U142" s="14"/>
      <c r="V142" s="14"/>
      <c r="W142" s="24"/>
      <c r="X142" s="14"/>
      <c r="Y142" s="15"/>
      <c r="Z142" s="15"/>
      <c r="AA142" s="55">
        <f t="shared" si="17"/>
        <v>0</v>
      </c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55">
        <f t="shared" si="18"/>
        <v>0</v>
      </c>
      <c r="AN142" s="55">
        <f t="shared" si="19"/>
        <v>0</v>
      </c>
      <c r="AO142" s="55">
        <f t="shared" si="20"/>
        <v>0</v>
      </c>
      <c r="AP142" s="84" t="str">
        <f t="shared" si="21"/>
        <v/>
      </c>
      <c r="AQ142" s="59" t="b">
        <f t="shared" si="22"/>
        <v>0</v>
      </c>
      <c r="AR142" s="59" t="b">
        <f t="shared" si="23"/>
        <v>0</v>
      </c>
      <c r="AS142" s="34" t="str">
        <f t="shared" si="24"/>
        <v/>
      </c>
    </row>
    <row r="143" spans="2:45">
      <c r="B143" s="260"/>
      <c r="C143" s="35"/>
      <c r="D143" s="53"/>
      <c r="E143" s="5"/>
      <c r="F143" s="60"/>
      <c r="G143" s="54" t="e">
        <f>VLOOKUP(F143,Foglio1!$F$2:$G$1509,2,FALSE)</f>
        <v>#N/A</v>
      </c>
      <c r="H143" s="56"/>
      <c r="I143" s="4"/>
      <c r="J143" s="4"/>
      <c r="K143" s="4"/>
      <c r="L143" s="4"/>
      <c r="M143" s="24"/>
      <c r="N143" s="24"/>
      <c r="O143" s="14"/>
      <c r="P143" s="14"/>
      <c r="Q143" s="14"/>
      <c r="R143" s="14"/>
      <c r="S143" s="14"/>
      <c r="T143" s="14"/>
      <c r="U143" s="14"/>
      <c r="V143" s="14"/>
      <c r="W143" s="24"/>
      <c r="X143" s="14"/>
      <c r="Y143" s="15"/>
      <c r="Z143" s="15"/>
      <c r="AA143" s="55">
        <f t="shared" si="17"/>
        <v>0</v>
      </c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55">
        <f t="shared" si="18"/>
        <v>0</v>
      </c>
      <c r="AN143" s="55">
        <f t="shared" si="19"/>
        <v>0</v>
      </c>
      <c r="AO143" s="55">
        <f t="shared" si="20"/>
        <v>0</v>
      </c>
      <c r="AP143" s="84" t="str">
        <f t="shared" si="21"/>
        <v/>
      </c>
      <c r="AQ143" s="59" t="b">
        <f t="shared" si="22"/>
        <v>0</v>
      </c>
      <c r="AR143" s="59" t="b">
        <f t="shared" si="23"/>
        <v>0</v>
      </c>
      <c r="AS143" s="34" t="str">
        <f t="shared" si="24"/>
        <v/>
      </c>
    </row>
    <row r="144" spans="2:45">
      <c r="B144" s="260"/>
      <c r="C144" s="35"/>
      <c r="D144" s="53"/>
      <c r="E144" s="5"/>
      <c r="F144" s="60"/>
      <c r="G144" s="54" t="e">
        <f>VLOOKUP(F144,Foglio1!$F$2:$G$1509,2,FALSE)</f>
        <v>#N/A</v>
      </c>
      <c r="H144" s="56"/>
      <c r="I144" s="4"/>
      <c r="J144" s="4"/>
      <c r="K144" s="4"/>
      <c r="L144" s="4"/>
      <c r="M144" s="24"/>
      <c r="N144" s="24"/>
      <c r="O144" s="14"/>
      <c r="P144" s="14"/>
      <c r="Q144" s="14"/>
      <c r="R144" s="14"/>
      <c r="S144" s="14"/>
      <c r="T144" s="14"/>
      <c r="U144" s="14"/>
      <c r="V144" s="14"/>
      <c r="W144" s="24"/>
      <c r="X144" s="14"/>
      <c r="Y144" s="15"/>
      <c r="Z144" s="15"/>
      <c r="AA144" s="55">
        <f t="shared" si="17"/>
        <v>0</v>
      </c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55">
        <f t="shared" si="18"/>
        <v>0</v>
      </c>
      <c r="AN144" s="55">
        <f t="shared" si="19"/>
        <v>0</v>
      </c>
      <c r="AO144" s="55">
        <f t="shared" si="20"/>
        <v>0</v>
      </c>
      <c r="AP144" s="84" t="str">
        <f t="shared" si="21"/>
        <v/>
      </c>
      <c r="AQ144" s="59" t="b">
        <f t="shared" si="22"/>
        <v>0</v>
      </c>
      <c r="AR144" s="59" t="b">
        <f t="shared" si="23"/>
        <v>0</v>
      </c>
      <c r="AS144" s="34" t="str">
        <f t="shared" si="24"/>
        <v/>
      </c>
    </row>
    <row r="145" spans="2:45">
      <c r="B145" s="260"/>
      <c r="C145" s="35"/>
      <c r="D145" s="53"/>
      <c r="E145" s="5"/>
      <c r="F145" s="60"/>
      <c r="G145" s="54" t="e">
        <f>VLOOKUP(F145,Foglio1!$F$2:$G$1509,2,FALSE)</f>
        <v>#N/A</v>
      </c>
      <c r="H145" s="56"/>
      <c r="I145" s="4"/>
      <c r="J145" s="4"/>
      <c r="K145" s="4"/>
      <c r="L145" s="4"/>
      <c r="M145" s="24"/>
      <c r="N145" s="24"/>
      <c r="O145" s="14"/>
      <c r="P145" s="14"/>
      <c r="Q145" s="14"/>
      <c r="R145" s="14"/>
      <c r="S145" s="14"/>
      <c r="T145" s="14"/>
      <c r="U145" s="14"/>
      <c r="V145" s="14"/>
      <c r="W145" s="24"/>
      <c r="X145" s="14"/>
      <c r="Y145" s="15"/>
      <c r="Z145" s="15"/>
      <c r="AA145" s="55">
        <f t="shared" si="17"/>
        <v>0</v>
      </c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55">
        <f t="shared" si="18"/>
        <v>0</v>
      </c>
      <c r="AN145" s="55">
        <f t="shared" si="19"/>
        <v>0</v>
      </c>
      <c r="AO145" s="55">
        <f t="shared" si="20"/>
        <v>0</v>
      </c>
      <c r="AP145" s="84" t="str">
        <f t="shared" si="21"/>
        <v/>
      </c>
      <c r="AQ145" s="59" t="b">
        <f t="shared" si="22"/>
        <v>0</v>
      </c>
      <c r="AR145" s="59" t="b">
        <f t="shared" si="23"/>
        <v>0</v>
      </c>
      <c r="AS145" s="34" t="str">
        <f t="shared" si="24"/>
        <v/>
      </c>
    </row>
    <row r="146" spans="2:45">
      <c r="B146" s="260"/>
      <c r="C146" s="35"/>
      <c r="D146" s="53"/>
      <c r="E146" s="5"/>
      <c r="F146" s="60"/>
      <c r="G146" s="54" t="e">
        <f>VLOOKUP(F146,Foglio1!$F$2:$G$1509,2,FALSE)</f>
        <v>#N/A</v>
      </c>
      <c r="H146" s="56"/>
      <c r="I146" s="4"/>
      <c r="J146" s="4"/>
      <c r="K146" s="4"/>
      <c r="L146" s="4"/>
      <c r="M146" s="24"/>
      <c r="N146" s="24"/>
      <c r="O146" s="14"/>
      <c r="P146" s="14"/>
      <c r="Q146" s="14"/>
      <c r="R146" s="14"/>
      <c r="S146" s="14"/>
      <c r="T146" s="14"/>
      <c r="U146" s="14"/>
      <c r="V146" s="14"/>
      <c r="W146" s="24"/>
      <c r="X146" s="14"/>
      <c r="Y146" s="15"/>
      <c r="Z146" s="15"/>
      <c r="AA146" s="55">
        <f t="shared" si="17"/>
        <v>0</v>
      </c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55">
        <f t="shared" si="18"/>
        <v>0</v>
      </c>
      <c r="AN146" s="55">
        <f t="shared" si="19"/>
        <v>0</v>
      </c>
      <c r="AO146" s="55">
        <f t="shared" si="20"/>
        <v>0</v>
      </c>
      <c r="AP146" s="84" t="str">
        <f t="shared" si="21"/>
        <v/>
      </c>
      <c r="AQ146" s="59" t="b">
        <f t="shared" si="22"/>
        <v>0</v>
      </c>
      <c r="AR146" s="59" t="b">
        <f t="shared" si="23"/>
        <v>0</v>
      </c>
      <c r="AS146" s="34" t="str">
        <f t="shared" si="24"/>
        <v/>
      </c>
    </row>
    <row r="147" spans="2:45">
      <c r="B147" s="260"/>
      <c r="C147" s="35"/>
      <c r="D147" s="53"/>
      <c r="E147" s="5"/>
      <c r="F147" s="60"/>
      <c r="G147" s="54" t="e">
        <f>VLOOKUP(F147,Foglio1!$F$2:$G$1509,2,FALSE)</f>
        <v>#N/A</v>
      </c>
      <c r="H147" s="56"/>
      <c r="I147" s="4"/>
      <c r="J147" s="4"/>
      <c r="K147" s="4"/>
      <c r="L147" s="4"/>
      <c r="M147" s="24"/>
      <c r="N147" s="24"/>
      <c r="O147" s="14"/>
      <c r="P147" s="14"/>
      <c r="Q147" s="14"/>
      <c r="R147" s="14"/>
      <c r="S147" s="14"/>
      <c r="T147" s="14"/>
      <c r="U147" s="14"/>
      <c r="V147" s="14"/>
      <c r="W147" s="24"/>
      <c r="X147" s="14"/>
      <c r="Y147" s="15"/>
      <c r="Z147" s="15"/>
      <c r="AA147" s="55">
        <f t="shared" si="17"/>
        <v>0</v>
      </c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55">
        <f t="shared" si="18"/>
        <v>0</v>
      </c>
      <c r="AN147" s="55">
        <f t="shared" si="19"/>
        <v>0</v>
      </c>
      <c r="AO147" s="55">
        <f t="shared" si="20"/>
        <v>0</v>
      </c>
      <c r="AP147" s="84" t="str">
        <f t="shared" si="21"/>
        <v/>
      </c>
      <c r="AQ147" s="59" t="b">
        <f t="shared" si="22"/>
        <v>0</v>
      </c>
      <c r="AR147" s="59" t="b">
        <f t="shared" si="23"/>
        <v>0</v>
      </c>
      <c r="AS147" s="34" t="str">
        <f t="shared" si="24"/>
        <v/>
      </c>
    </row>
    <row r="148" spans="2:45">
      <c r="B148" s="260"/>
      <c r="C148" s="35"/>
      <c r="D148" s="53"/>
      <c r="E148" s="5"/>
      <c r="F148" s="60"/>
      <c r="G148" s="54" t="e">
        <f>VLOOKUP(F148,Foglio1!$F$2:$G$1509,2,FALSE)</f>
        <v>#N/A</v>
      </c>
      <c r="H148" s="56"/>
      <c r="I148" s="4"/>
      <c r="J148" s="4"/>
      <c r="K148" s="4"/>
      <c r="L148" s="4"/>
      <c r="M148" s="24"/>
      <c r="N148" s="24"/>
      <c r="O148" s="14"/>
      <c r="P148" s="14"/>
      <c r="Q148" s="14"/>
      <c r="R148" s="14"/>
      <c r="S148" s="14"/>
      <c r="T148" s="14"/>
      <c r="U148" s="14"/>
      <c r="V148" s="14"/>
      <c r="W148" s="24"/>
      <c r="X148" s="14"/>
      <c r="Y148" s="15"/>
      <c r="Z148" s="15"/>
      <c r="AA148" s="55">
        <f t="shared" si="17"/>
        <v>0</v>
      </c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55">
        <f t="shared" si="18"/>
        <v>0</v>
      </c>
      <c r="AN148" s="55">
        <f t="shared" si="19"/>
        <v>0</v>
      </c>
      <c r="AO148" s="55">
        <f t="shared" si="20"/>
        <v>0</v>
      </c>
      <c r="AP148" s="84" t="str">
        <f t="shared" si="21"/>
        <v/>
      </c>
      <c r="AQ148" s="59" t="b">
        <f t="shared" si="22"/>
        <v>0</v>
      </c>
      <c r="AR148" s="59" t="b">
        <f t="shared" si="23"/>
        <v>0</v>
      </c>
      <c r="AS148" s="34" t="str">
        <f t="shared" si="24"/>
        <v/>
      </c>
    </row>
    <row r="149" spans="2:45">
      <c r="B149" s="260"/>
      <c r="C149" s="35"/>
      <c r="D149" s="53"/>
      <c r="E149" s="5"/>
      <c r="F149" s="60"/>
      <c r="G149" s="54" t="e">
        <f>VLOOKUP(F149,Foglio1!$F$2:$G$1509,2,FALSE)</f>
        <v>#N/A</v>
      </c>
      <c r="H149" s="56"/>
      <c r="I149" s="4"/>
      <c r="J149" s="4"/>
      <c r="K149" s="4"/>
      <c r="L149" s="4"/>
      <c r="M149" s="24"/>
      <c r="N149" s="24"/>
      <c r="O149" s="14"/>
      <c r="P149" s="14"/>
      <c r="Q149" s="14"/>
      <c r="R149" s="14"/>
      <c r="S149" s="14"/>
      <c r="T149" s="14"/>
      <c r="U149" s="14"/>
      <c r="V149" s="14"/>
      <c r="W149" s="24"/>
      <c r="X149" s="14"/>
      <c r="Y149" s="15"/>
      <c r="Z149" s="15"/>
      <c r="AA149" s="55">
        <f t="shared" si="17"/>
        <v>0</v>
      </c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55">
        <f t="shared" si="18"/>
        <v>0</v>
      </c>
      <c r="AN149" s="55">
        <f t="shared" si="19"/>
        <v>0</v>
      </c>
      <c r="AO149" s="55">
        <f t="shared" si="20"/>
        <v>0</v>
      </c>
      <c r="AP149" s="84" t="str">
        <f t="shared" si="21"/>
        <v/>
      </c>
      <c r="AQ149" s="59" t="b">
        <f t="shared" si="22"/>
        <v>0</v>
      </c>
      <c r="AR149" s="59" t="b">
        <f t="shared" si="23"/>
        <v>0</v>
      </c>
      <c r="AS149" s="34" t="str">
        <f t="shared" si="24"/>
        <v/>
      </c>
    </row>
    <row r="150" spans="2:45">
      <c r="B150" s="260"/>
      <c r="C150" s="35"/>
      <c r="D150" s="53"/>
      <c r="E150" s="5"/>
      <c r="F150" s="60"/>
      <c r="G150" s="54" t="e">
        <f>VLOOKUP(F150,Foglio1!$F$2:$G$1509,2,FALSE)</f>
        <v>#N/A</v>
      </c>
      <c r="H150" s="56"/>
      <c r="I150" s="4"/>
      <c r="J150" s="4"/>
      <c r="K150" s="4"/>
      <c r="L150" s="4"/>
      <c r="M150" s="24"/>
      <c r="N150" s="24"/>
      <c r="O150" s="14"/>
      <c r="P150" s="14"/>
      <c r="Q150" s="14"/>
      <c r="R150" s="14"/>
      <c r="S150" s="14"/>
      <c r="T150" s="14"/>
      <c r="U150" s="14"/>
      <c r="V150" s="14"/>
      <c r="W150" s="24"/>
      <c r="X150" s="14"/>
      <c r="Y150" s="15"/>
      <c r="Z150" s="15"/>
      <c r="AA150" s="55">
        <f t="shared" si="17"/>
        <v>0</v>
      </c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55">
        <f t="shared" si="18"/>
        <v>0</v>
      </c>
      <c r="AN150" s="55">
        <f t="shared" si="19"/>
        <v>0</v>
      </c>
      <c r="AO150" s="55">
        <f t="shared" si="20"/>
        <v>0</v>
      </c>
      <c r="AP150" s="84" t="str">
        <f t="shared" si="21"/>
        <v/>
      </c>
      <c r="AQ150" s="59" t="b">
        <f t="shared" si="22"/>
        <v>0</v>
      </c>
      <c r="AR150" s="59" t="b">
        <f t="shared" si="23"/>
        <v>0</v>
      </c>
      <c r="AS150" s="34" t="str">
        <f t="shared" si="24"/>
        <v/>
      </c>
    </row>
    <row r="151" spans="2:45">
      <c r="B151" s="260"/>
      <c r="C151" s="35"/>
      <c r="D151" s="53"/>
      <c r="E151" s="5"/>
      <c r="F151" s="60"/>
      <c r="G151" s="54" t="e">
        <f>VLOOKUP(F151,Foglio1!$F$2:$G$1509,2,FALSE)</f>
        <v>#N/A</v>
      </c>
      <c r="H151" s="56"/>
      <c r="I151" s="4"/>
      <c r="J151" s="4"/>
      <c r="K151" s="4"/>
      <c r="L151" s="4"/>
      <c r="M151" s="24"/>
      <c r="N151" s="24"/>
      <c r="O151" s="14"/>
      <c r="P151" s="14"/>
      <c r="Q151" s="14"/>
      <c r="R151" s="14"/>
      <c r="S151" s="14"/>
      <c r="T151" s="14"/>
      <c r="U151" s="14"/>
      <c r="V151" s="14"/>
      <c r="W151" s="24"/>
      <c r="X151" s="14"/>
      <c r="Y151" s="15"/>
      <c r="Z151" s="15"/>
      <c r="AA151" s="55">
        <f t="shared" si="17"/>
        <v>0</v>
      </c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55">
        <f t="shared" si="18"/>
        <v>0</v>
      </c>
      <c r="AN151" s="55">
        <f t="shared" si="19"/>
        <v>0</v>
      </c>
      <c r="AO151" s="55">
        <f t="shared" si="20"/>
        <v>0</v>
      </c>
      <c r="AP151" s="84" t="str">
        <f t="shared" si="21"/>
        <v/>
      </c>
      <c r="AQ151" s="59" t="b">
        <f t="shared" si="22"/>
        <v>0</v>
      </c>
      <c r="AR151" s="59" t="b">
        <f t="shared" si="23"/>
        <v>0</v>
      </c>
      <c r="AS151" s="34" t="str">
        <f t="shared" si="24"/>
        <v/>
      </c>
    </row>
    <row r="152" spans="2:45">
      <c r="B152" s="260"/>
      <c r="C152" s="35"/>
      <c r="D152" s="53"/>
      <c r="E152" s="5"/>
      <c r="F152" s="60"/>
      <c r="G152" s="54" t="e">
        <f>VLOOKUP(F152,Foglio1!$F$2:$G$1509,2,FALSE)</f>
        <v>#N/A</v>
      </c>
      <c r="H152" s="56"/>
      <c r="I152" s="4"/>
      <c r="J152" s="4"/>
      <c r="K152" s="4"/>
      <c r="L152" s="4"/>
      <c r="M152" s="24"/>
      <c r="N152" s="24"/>
      <c r="O152" s="14"/>
      <c r="P152" s="14"/>
      <c r="Q152" s="14"/>
      <c r="R152" s="14"/>
      <c r="S152" s="14"/>
      <c r="T152" s="14"/>
      <c r="U152" s="14"/>
      <c r="V152" s="14"/>
      <c r="W152" s="24"/>
      <c r="X152" s="14"/>
      <c r="Y152" s="15"/>
      <c r="Z152" s="15"/>
      <c r="AA152" s="55">
        <f t="shared" si="17"/>
        <v>0</v>
      </c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55">
        <f t="shared" si="18"/>
        <v>0</v>
      </c>
      <c r="AN152" s="55">
        <f t="shared" si="19"/>
        <v>0</v>
      </c>
      <c r="AO152" s="55">
        <f t="shared" si="20"/>
        <v>0</v>
      </c>
      <c r="AP152" s="84" t="str">
        <f t="shared" si="21"/>
        <v/>
      </c>
      <c r="AQ152" s="59" t="b">
        <f t="shared" si="22"/>
        <v>0</v>
      </c>
      <c r="AR152" s="59" t="b">
        <f t="shared" si="23"/>
        <v>0</v>
      </c>
      <c r="AS152" s="34" t="str">
        <f t="shared" si="24"/>
        <v/>
      </c>
    </row>
    <row r="153" spans="2:45">
      <c r="B153" s="260"/>
      <c r="C153" s="35"/>
      <c r="D153" s="53"/>
      <c r="E153" s="5"/>
      <c r="F153" s="60"/>
      <c r="G153" s="54" t="e">
        <f>VLOOKUP(F153,Foglio1!$F$2:$G$1509,2,FALSE)</f>
        <v>#N/A</v>
      </c>
      <c r="H153" s="56"/>
      <c r="I153" s="4"/>
      <c r="J153" s="4"/>
      <c r="K153" s="4"/>
      <c r="L153" s="4"/>
      <c r="M153" s="24"/>
      <c r="N153" s="24"/>
      <c r="O153" s="14"/>
      <c r="P153" s="14"/>
      <c r="Q153" s="14"/>
      <c r="R153" s="14"/>
      <c r="S153" s="14"/>
      <c r="T153" s="14"/>
      <c r="U153" s="14"/>
      <c r="V153" s="14"/>
      <c r="W153" s="24"/>
      <c r="X153" s="14"/>
      <c r="Y153" s="15"/>
      <c r="Z153" s="15"/>
      <c r="AA153" s="55">
        <f t="shared" si="17"/>
        <v>0</v>
      </c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55">
        <f t="shared" si="18"/>
        <v>0</v>
      </c>
      <c r="AN153" s="55">
        <f t="shared" si="19"/>
        <v>0</v>
      </c>
      <c r="AO153" s="55">
        <f t="shared" si="20"/>
        <v>0</v>
      </c>
      <c r="AP153" s="84" t="str">
        <f t="shared" si="21"/>
        <v/>
      </c>
      <c r="AQ153" s="59" t="b">
        <f t="shared" si="22"/>
        <v>0</v>
      </c>
      <c r="AR153" s="59" t="b">
        <f t="shared" si="23"/>
        <v>0</v>
      </c>
      <c r="AS153" s="34" t="str">
        <f t="shared" si="24"/>
        <v/>
      </c>
    </row>
    <row r="154" spans="2:45">
      <c r="B154" s="260"/>
      <c r="C154" s="35"/>
      <c r="D154" s="53"/>
      <c r="E154" s="5"/>
      <c r="F154" s="60"/>
      <c r="G154" s="54" t="e">
        <f>VLOOKUP(F154,Foglio1!$F$2:$G$1509,2,FALSE)</f>
        <v>#N/A</v>
      </c>
      <c r="H154" s="56"/>
      <c r="I154" s="4"/>
      <c r="J154" s="4"/>
      <c r="K154" s="4"/>
      <c r="L154" s="4"/>
      <c r="M154" s="24"/>
      <c r="N154" s="24"/>
      <c r="O154" s="14"/>
      <c r="P154" s="14"/>
      <c r="Q154" s="14"/>
      <c r="R154" s="14"/>
      <c r="S154" s="14"/>
      <c r="T154" s="14"/>
      <c r="U154" s="14"/>
      <c r="V154" s="14"/>
      <c r="W154" s="24"/>
      <c r="X154" s="14"/>
      <c r="Y154" s="15"/>
      <c r="Z154" s="15"/>
      <c r="AA154" s="55">
        <f t="shared" si="17"/>
        <v>0</v>
      </c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55">
        <f t="shared" si="18"/>
        <v>0</v>
      </c>
      <c r="AN154" s="55">
        <f t="shared" si="19"/>
        <v>0</v>
      </c>
      <c r="AO154" s="55">
        <f t="shared" si="20"/>
        <v>0</v>
      </c>
      <c r="AP154" s="84" t="str">
        <f t="shared" si="21"/>
        <v/>
      </c>
      <c r="AQ154" s="59" t="b">
        <f t="shared" si="22"/>
        <v>0</v>
      </c>
      <c r="AR154" s="59" t="b">
        <f t="shared" si="23"/>
        <v>0</v>
      </c>
      <c r="AS154" s="34" t="str">
        <f t="shared" si="24"/>
        <v/>
      </c>
    </row>
    <row r="155" spans="2:45">
      <c r="B155" s="260"/>
      <c r="C155" s="35"/>
      <c r="D155" s="53"/>
      <c r="E155" s="5"/>
      <c r="F155" s="60"/>
      <c r="G155" s="54" t="e">
        <f>VLOOKUP(F155,Foglio1!$F$2:$G$1509,2,FALSE)</f>
        <v>#N/A</v>
      </c>
      <c r="H155" s="56"/>
      <c r="I155" s="4"/>
      <c r="J155" s="4"/>
      <c r="K155" s="4"/>
      <c r="L155" s="4"/>
      <c r="M155" s="24"/>
      <c r="N155" s="24"/>
      <c r="O155" s="14"/>
      <c r="P155" s="14"/>
      <c r="Q155" s="14"/>
      <c r="R155" s="14"/>
      <c r="S155" s="14"/>
      <c r="T155" s="14"/>
      <c r="U155" s="14"/>
      <c r="V155" s="14"/>
      <c r="W155" s="24"/>
      <c r="X155" s="14"/>
      <c r="Y155" s="15"/>
      <c r="Z155" s="15"/>
      <c r="AA155" s="55">
        <f t="shared" si="17"/>
        <v>0</v>
      </c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55">
        <f t="shared" si="18"/>
        <v>0</v>
      </c>
      <c r="AN155" s="55">
        <f t="shared" si="19"/>
        <v>0</v>
      </c>
      <c r="AO155" s="55">
        <f t="shared" si="20"/>
        <v>0</v>
      </c>
      <c r="AP155" s="84" t="str">
        <f t="shared" si="21"/>
        <v/>
      </c>
      <c r="AQ155" s="59" t="b">
        <f t="shared" si="22"/>
        <v>0</v>
      </c>
      <c r="AR155" s="59" t="b">
        <f t="shared" si="23"/>
        <v>0</v>
      </c>
      <c r="AS155" s="34" t="str">
        <f t="shared" si="24"/>
        <v/>
      </c>
    </row>
    <row r="156" spans="2:45">
      <c r="B156" s="260"/>
      <c r="C156" s="35"/>
      <c r="D156" s="53"/>
      <c r="E156" s="5"/>
      <c r="F156" s="60"/>
      <c r="G156" s="54" t="e">
        <f>VLOOKUP(F156,Foglio1!$F$2:$G$1509,2,FALSE)</f>
        <v>#N/A</v>
      </c>
      <c r="H156" s="56"/>
      <c r="I156" s="4"/>
      <c r="J156" s="4"/>
      <c r="K156" s="4"/>
      <c r="L156" s="4"/>
      <c r="M156" s="24"/>
      <c r="N156" s="24"/>
      <c r="O156" s="14"/>
      <c r="P156" s="14"/>
      <c r="Q156" s="14"/>
      <c r="R156" s="14"/>
      <c r="S156" s="14"/>
      <c r="T156" s="14"/>
      <c r="U156" s="14"/>
      <c r="V156" s="14"/>
      <c r="W156" s="24"/>
      <c r="X156" s="14"/>
      <c r="Y156" s="15"/>
      <c r="Z156" s="15"/>
      <c r="AA156" s="55">
        <f t="shared" si="17"/>
        <v>0</v>
      </c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55">
        <f t="shared" si="18"/>
        <v>0</v>
      </c>
      <c r="AN156" s="55">
        <f t="shared" si="19"/>
        <v>0</v>
      </c>
      <c r="AO156" s="55">
        <f t="shared" si="20"/>
        <v>0</v>
      </c>
      <c r="AP156" s="84" t="str">
        <f t="shared" si="21"/>
        <v/>
      </c>
      <c r="AQ156" s="59" t="b">
        <f t="shared" si="22"/>
        <v>0</v>
      </c>
      <c r="AR156" s="59" t="b">
        <f t="shared" si="23"/>
        <v>0</v>
      </c>
      <c r="AS156" s="34" t="str">
        <f t="shared" si="24"/>
        <v/>
      </c>
    </row>
    <row r="157" spans="2:45">
      <c r="B157" s="260"/>
      <c r="C157" s="35"/>
      <c r="D157" s="53"/>
      <c r="E157" s="5"/>
      <c r="F157" s="60"/>
      <c r="G157" s="54" t="e">
        <f>VLOOKUP(F157,Foglio1!$F$2:$G$1509,2,FALSE)</f>
        <v>#N/A</v>
      </c>
      <c r="H157" s="56"/>
      <c r="I157" s="4"/>
      <c r="J157" s="4"/>
      <c r="K157" s="4"/>
      <c r="L157" s="4"/>
      <c r="M157" s="24"/>
      <c r="N157" s="24"/>
      <c r="O157" s="14"/>
      <c r="P157" s="14"/>
      <c r="Q157" s="14"/>
      <c r="R157" s="14"/>
      <c r="S157" s="14"/>
      <c r="T157" s="14"/>
      <c r="U157" s="14"/>
      <c r="V157" s="14"/>
      <c r="W157" s="24"/>
      <c r="X157" s="14"/>
      <c r="Y157" s="15"/>
      <c r="Z157" s="15"/>
      <c r="AA157" s="55">
        <f t="shared" si="17"/>
        <v>0</v>
      </c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55">
        <f t="shared" si="18"/>
        <v>0</v>
      </c>
      <c r="AN157" s="55">
        <f t="shared" si="19"/>
        <v>0</v>
      </c>
      <c r="AO157" s="55">
        <f t="shared" si="20"/>
        <v>0</v>
      </c>
      <c r="AP157" s="84" t="str">
        <f t="shared" si="21"/>
        <v/>
      </c>
      <c r="AQ157" s="59" t="b">
        <f t="shared" si="22"/>
        <v>0</v>
      </c>
      <c r="AR157" s="59" t="b">
        <f t="shared" si="23"/>
        <v>0</v>
      </c>
      <c r="AS157" s="34" t="str">
        <f t="shared" si="24"/>
        <v/>
      </c>
    </row>
    <row r="158" spans="2:45">
      <c r="B158" s="260"/>
      <c r="C158" s="35"/>
      <c r="D158" s="53"/>
      <c r="E158" s="5"/>
      <c r="F158" s="60"/>
      <c r="G158" s="54" t="e">
        <f>VLOOKUP(F158,Foglio1!$F$2:$G$1509,2,FALSE)</f>
        <v>#N/A</v>
      </c>
      <c r="H158" s="56"/>
      <c r="I158" s="4"/>
      <c r="J158" s="4"/>
      <c r="K158" s="4"/>
      <c r="L158" s="4"/>
      <c r="M158" s="24"/>
      <c r="N158" s="24"/>
      <c r="O158" s="14"/>
      <c r="P158" s="14"/>
      <c r="Q158" s="14"/>
      <c r="R158" s="14"/>
      <c r="S158" s="14"/>
      <c r="T158" s="14"/>
      <c r="U158" s="14"/>
      <c r="V158" s="14"/>
      <c r="W158" s="24"/>
      <c r="X158" s="14"/>
      <c r="Y158" s="15"/>
      <c r="Z158" s="15"/>
      <c r="AA158" s="55">
        <f t="shared" si="17"/>
        <v>0</v>
      </c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55">
        <f t="shared" si="18"/>
        <v>0</v>
      </c>
      <c r="AN158" s="55">
        <f t="shared" si="19"/>
        <v>0</v>
      </c>
      <c r="AO158" s="55">
        <f t="shared" si="20"/>
        <v>0</v>
      </c>
      <c r="AP158" s="84" t="str">
        <f t="shared" si="21"/>
        <v/>
      </c>
      <c r="AQ158" s="59" t="b">
        <f t="shared" si="22"/>
        <v>0</v>
      </c>
      <c r="AR158" s="59" t="b">
        <f t="shared" si="23"/>
        <v>0</v>
      </c>
      <c r="AS158" s="34" t="str">
        <f t="shared" si="24"/>
        <v/>
      </c>
    </row>
    <row r="159" spans="2:45">
      <c r="B159" s="260"/>
      <c r="C159" s="35"/>
      <c r="D159" s="53"/>
      <c r="E159" s="5"/>
      <c r="F159" s="60"/>
      <c r="G159" s="54" t="e">
        <f>VLOOKUP(F159,Foglio1!$F$2:$G$1509,2,FALSE)</f>
        <v>#N/A</v>
      </c>
      <c r="H159" s="56"/>
      <c r="I159" s="4"/>
      <c r="J159" s="4"/>
      <c r="K159" s="4"/>
      <c r="L159" s="4"/>
      <c r="M159" s="24"/>
      <c r="N159" s="24"/>
      <c r="O159" s="14"/>
      <c r="P159" s="14"/>
      <c r="Q159" s="14"/>
      <c r="R159" s="14"/>
      <c r="S159" s="14"/>
      <c r="T159" s="14"/>
      <c r="U159" s="14"/>
      <c r="V159" s="14"/>
      <c r="W159" s="24"/>
      <c r="X159" s="14"/>
      <c r="Y159" s="15"/>
      <c r="Z159" s="15"/>
      <c r="AA159" s="55">
        <f t="shared" si="17"/>
        <v>0</v>
      </c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55">
        <f t="shared" si="18"/>
        <v>0</v>
      </c>
      <c r="AN159" s="55">
        <f t="shared" si="19"/>
        <v>0</v>
      </c>
      <c r="AO159" s="55">
        <f t="shared" si="20"/>
        <v>0</v>
      </c>
      <c r="AP159" s="84" t="str">
        <f t="shared" si="21"/>
        <v/>
      </c>
      <c r="AQ159" s="59" t="b">
        <f t="shared" si="22"/>
        <v>0</v>
      </c>
      <c r="AR159" s="59" t="b">
        <f t="shared" si="23"/>
        <v>0</v>
      </c>
      <c r="AS159" s="34" t="str">
        <f t="shared" si="24"/>
        <v/>
      </c>
    </row>
    <row r="160" spans="2:45">
      <c r="B160" s="260"/>
      <c r="C160" s="35"/>
      <c r="D160" s="53"/>
      <c r="E160" s="5"/>
      <c r="F160" s="60"/>
      <c r="G160" s="54" t="e">
        <f>VLOOKUP(F160,Foglio1!$F$2:$G$1509,2,FALSE)</f>
        <v>#N/A</v>
      </c>
      <c r="H160" s="56"/>
      <c r="I160" s="4"/>
      <c r="J160" s="4"/>
      <c r="K160" s="4"/>
      <c r="L160" s="4"/>
      <c r="M160" s="24"/>
      <c r="N160" s="24"/>
      <c r="O160" s="14"/>
      <c r="P160" s="14"/>
      <c r="Q160" s="14"/>
      <c r="R160" s="14"/>
      <c r="S160" s="14"/>
      <c r="T160" s="14"/>
      <c r="U160" s="14"/>
      <c r="V160" s="14"/>
      <c r="W160" s="24"/>
      <c r="X160" s="14"/>
      <c r="Y160" s="15"/>
      <c r="Z160" s="15"/>
      <c r="AA160" s="55">
        <f t="shared" si="17"/>
        <v>0</v>
      </c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55">
        <f t="shared" si="18"/>
        <v>0</v>
      </c>
      <c r="AN160" s="55">
        <f t="shared" si="19"/>
        <v>0</v>
      </c>
      <c r="AO160" s="55">
        <f t="shared" si="20"/>
        <v>0</v>
      </c>
      <c r="AP160" s="84" t="str">
        <f t="shared" si="21"/>
        <v/>
      </c>
      <c r="AQ160" s="59" t="b">
        <f t="shared" si="22"/>
        <v>0</v>
      </c>
      <c r="AR160" s="59" t="b">
        <f t="shared" si="23"/>
        <v>0</v>
      </c>
      <c r="AS160" s="34" t="str">
        <f t="shared" si="24"/>
        <v/>
      </c>
    </row>
    <row r="161" spans="2:45">
      <c r="B161" s="260"/>
      <c r="C161" s="35"/>
      <c r="D161" s="53"/>
      <c r="E161" s="5"/>
      <c r="F161" s="60"/>
      <c r="G161" s="54" t="e">
        <f>VLOOKUP(F161,Foglio1!$F$2:$G$1509,2,FALSE)</f>
        <v>#N/A</v>
      </c>
      <c r="H161" s="56"/>
      <c r="I161" s="4"/>
      <c r="J161" s="4"/>
      <c r="K161" s="4"/>
      <c r="L161" s="4"/>
      <c r="M161" s="24"/>
      <c r="N161" s="24"/>
      <c r="O161" s="14"/>
      <c r="P161" s="14"/>
      <c r="Q161" s="14"/>
      <c r="R161" s="14"/>
      <c r="S161" s="14"/>
      <c r="T161" s="14"/>
      <c r="U161" s="14"/>
      <c r="V161" s="14"/>
      <c r="W161" s="24"/>
      <c r="X161" s="14"/>
      <c r="Y161" s="15"/>
      <c r="Z161" s="15"/>
      <c r="AA161" s="55">
        <f t="shared" si="17"/>
        <v>0</v>
      </c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55">
        <f t="shared" si="18"/>
        <v>0</v>
      </c>
      <c r="AN161" s="55">
        <f t="shared" si="19"/>
        <v>0</v>
      </c>
      <c r="AO161" s="55">
        <f t="shared" si="20"/>
        <v>0</v>
      </c>
      <c r="AP161" s="84" t="str">
        <f t="shared" si="21"/>
        <v/>
      </c>
      <c r="AQ161" s="59" t="b">
        <f t="shared" si="22"/>
        <v>0</v>
      </c>
      <c r="AR161" s="59" t="b">
        <f t="shared" si="23"/>
        <v>0</v>
      </c>
      <c r="AS161" s="34" t="str">
        <f t="shared" si="24"/>
        <v/>
      </c>
    </row>
    <row r="162" spans="2:45">
      <c r="B162" s="260"/>
      <c r="C162" s="35"/>
      <c r="D162" s="53"/>
      <c r="E162" s="5"/>
      <c r="F162" s="60"/>
      <c r="G162" s="54" t="e">
        <f>VLOOKUP(F162,Foglio1!$F$2:$G$1509,2,FALSE)</f>
        <v>#N/A</v>
      </c>
      <c r="H162" s="56"/>
      <c r="I162" s="4"/>
      <c r="J162" s="4"/>
      <c r="K162" s="4"/>
      <c r="L162" s="4"/>
      <c r="M162" s="24"/>
      <c r="N162" s="24"/>
      <c r="O162" s="14"/>
      <c r="P162" s="14"/>
      <c r="Q162" s="14"/>
      <c r="R162" s="14"/>
      <c r="S162" s="14"/>
      <c r="T162" s="14"/>
      <c r="U162" s="14"/>
      <c r="V162" s="14"/>
      <c r="W162" s="24"/>
      <c r="X162" s="14"/>
      <c r="Y162" s="15"/>
      <c r="Z162" s="15"/>
      <c r="AA162" s="55">
        <f t="shared" si="17"/>
        <v>0</v>
      </c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55">
        <f t="shared" si="18"/>
        <v>0</v>
      </c>
      <c r="AN162" s="55">
        <f t="shared" si="19"/>
        <v>0</v>
      </c>
      <c r="AO162" s="55">
        <f t="shared" si="20"/>
        <v>0</v>
      </c>
      <c r="AP162" s="84" t="str">
        <f t="shared" si="21"/>
        <v/>
      </c>
      <c r="AQ162" s="59" t="b">
        <f t="shared" si="22"/>
        <v>0</v>
      </c>
      <c r="AR162" s="59" t="b">
        <f t="shared" si="23"/>
        <v>0</v>
      </c>
      <c r="AS162" s="34" t="str">
        <f t="shared" si="24"/>
        <v/>
      </c>
    </row>
    <row r="163" spans="2:45">
      <c r="B163" s="260"/>
      <c r="C163" s="35"/>
      <c r="D163" s="53"/>
      <c r="E163" s="5"/>
      <c r="F163" s="60"/>
      <c r="G163" s="54" t="e">
        <f>VLOOKUP(F163,Foglio1!$F$2:$G$1509,2,FALSE)</f>
        <v>#N/A</v>
      </c>
      <c r="H163" s="56"/>
      <c r="I163" s="4"/>
      <c r="J163" s="4"/>
      <c r="K163" s="4"/>
      <c r="L163" s="4"/>
      <c r="M163" s="24"/>
      <c r="N163" s="24"/>
      <c r="O163" s="14"/>
      <c r="P163" s="14"/>
      <c r="Q163" s="14"/>
      <c r="R163" s="14"/>
      <c r="S163" s="14"/>
      <c r="T163" s="14"/>
      <c r="U163" s="14"/>
      <c r="V163" s="14"/>
      <c r="W163" s="24"/>
      <c r="X163" s="14"/>
      <c r="Y163" s="15"/>
      <c r="Z163" s="15"/>
      <c r="AA163" s="55">
        <f t="shared" si="17"/>
        <v>0</v>
      </c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55">
        <f t="shared" si="18"/>
        <v>0</v>
      </c>
      <c r="AN163" s="55">
        <f t="shared" si="19"/>
        <v>0</v>
      </c>
      <c r="AO163" s="55">
        <f t="shared" si="20"/>
        <v>0</v>
      </c>
      <c r="AP163" s="84" t="str">
        <f t="shared" si="21"/>
        <v/>
      </c>
      <c r="AQ163" s="59" t="b">
        <f t="shared" si="22"/>
        <v>0</v>
      </c>
      <c r="AR163" s="59" t="b">
        <f t="shared" si="23"/>
        <v>0</v>
      </c>
      <c r="AS163" s="34" t="str">
        <f t="shared" si="24"/>
        <v/>
      </c>
    </row>
    <row r="164" spans="2:45">
      <c r="B164" s="260"/>
      <c r="C164" s="35"/>
      <c r="D164" s="53"/>
      <c r="E164" s="5"/>
      <c r="F164" s="60"/>
      <c r="G164" s="54" t="e">
        <f>VLOOKUP(F164,Foglio1!$F$2:$G$1509,2,FALSE)</f>
        <v>#N/A</v>
      </c>
      <c r="H164" s="56"/>
      <c r="I164" s="4"/>
      <c r="J164" s="4"/>
      <c r="K164" s="4"/>
      <c r="L164" s="4"/>
      <c r="M164" s="24"/>
      <c r="N164" s="24"/>
      <c r="O164" s="14"/>
      <c r="P164" s="14"/>
      <c r="Q164" s="14"/>
      <c r="R164" s="14"/>
      <c r="S164" s="14"/>
      <c r="T164" s="14"/>
      <c r="U164" s="14"/>
      <c r="V164" s="14"/>
      <c r="W164" s="24"/>
      <c r="X164" s="14"/>
      <c r="Y164" s="15"/>
      <c r="Z164" s="15"/>
      <c r="AA164" s="55">
        <f t="shared" si="17"/>
        <v>0</v>
      </c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55">
        <f t="shared" si="18"/>
        <v>0</v>
      </c>
      <c r="AN164" s="55">
        <f t="shared" si="19"/>
        <v>0</v>
      </c>
      <c r="AO164" s="55">
        <f t="shared" si="20"/>
        <v>0</v>
      </c>
      <c r="AP164" s="84" t="str">
        <f t="shared" si="21"/>
        <v/>
      </c>
      <c r="AQ164" s="59" t="b">
        <f t="shared" si="22"/>
        <v>0</v>
      </c>
      <c r="AR164" s="59" t="b">
        <f t="shared" si="23"/>
        <v>0</v>
      </c>
      <c r="AS164" s="34" t="str">
        <f t="shared" si="24"/>
        <v/>
      </c>
    </row>
    <row r="165" spans="2:45">
      <c r="B165" s="260"/>
      <c r="C165" s="35"/>
      <c r="D165" s="53"/>
      <c r="E165" s="5"/>
      <c r="F165" s="60"/>
      <c r="G165" s="54" t="e">
        <f>VLOOKUP(F165,Foglio1!$F$2:$G$1509,2,FALSE)</f>
        <v>#N/A</v>
      </c>
      <c r="H165" s="56"/>
      <c r="I165" s="4"/>
      <c r="J165" s="4"/>
      <c r="K165" s="4"/>
      <c r="L165" s="4"/>
      <c r="M165" s="24"/>
      <c r="N165" s="24"/>
      <c r="O165" s="14"/>
      <c r="P165" s="14"/>
      <c r="Q165" s="14"/>
      <c r="R165" s="14"/>
      <c r="S165" s="14"/>
      <c r="T165" s="14"/>
      <c r="U165" s="14"/>
      <c r="V165" s="14"/>
      <c r="W165" s="24"/>
      <c r="X165" s="14"/>
      <c r="Y165" s="15"/>
      <c r="Z165" s="15"/>
      <c r="AA165" s="55">
        <f t="shared" si="17"/>
        <v>0</v>
      </c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55">
        <f t="shared" si="18"/>
        <v>0</v>
      </c>
      <c r="AN165" s="55">
        <f t="shared" si="19"/>
        <v>0</v>
      </c>
      <c r="AO165" s="55">
        <f t="shared" si="20"/>
        <v>0</v>
      </c>
      <c r="AP165" s="84" t="str">
        <f t="shared" si="21"/>
        <v/>
      </c>
      <c r="AQ165" s="59" t="b">
        <f t="shared" si="22"/>
        <v>0</v>
      </c>
      <c r="AR165" s="59" t="b">
        <f t="shared" si="23"/>
        <v>0</v>
      </c>
      <c r="AS165" s="34" t="str">
        <f t="shared" si="24"/>
        <v/>
      </c>
    </row>
    <row r="166" spans="2:45">
      <c r="B166" s="260"/>
      <c r="C166" s="35"/>
      <c r="D166" s="53"/>
      <c r="E166" s="5"/>
      <c r="F166" s="60"/>
      <c r="G166" s="54" t="e">
        <f>VLOOKUP(F166,Foglio1!$F$2:$G$1509,2,FALSE)</f>
        <v>#N/A</v>
      </c>
      <c r="H166" s="56"/>
      <c r="I166" s="4"/>
      <c r="J166" s="4"/>
      <c r="K166" s="4"/>
      <c r="L166" s="4"/>
      <c r="M166" s="24"/>
      <c r="N166" s="24"/>
      <c r="O166" s="14"/>
      <c r="P166" s="14"/>
      <c r="Q166" s="14"/>
      <c r="R166" s="14"/>
      <c r="S166" s="14"/>
      <c r="T166" s="14"/>
      <c r="U166" s="14"/>
      <c r="V166" s="14"/>
      <c r="W166" s="24"/>
      <c r="X166" s="14"/>
      <c r="Y166" s="15"/>
      <c r="Z166" s="15"/>
      <c r="AA166" s="55">
        <f t="shared" si="17"/>
        <v>0</v>
      </c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55">
        <f t="shared" si="18"/>
        <v>0</v>
      </c>
      <c r="AN166" s="55">
        <f t="shared" si="19"/>
        <v>0</v>
      </c>
      <c r="AO166" s="55">
        <f t="shared" si="20"/>
        <v>0</v>
      </c>
      <c r="AP166" s="84" t="str">
        <f t="shared" si="21"/>
        <v/>
      </c>
      <c r="AQ166" s="59" t="b">
        <f t="shared" si="22"/>
        <v>0</v>
      </c>
      <c r="AR166" s="59" t="b">
        <f t="shared" si="23"/>
        <v>0</v>
      </c>
      <c r="AS166" s="34" t="str">
        <f t="shared" si="24"/>
        <v/>
      </c>
    </row>
    <row r="167" spans="2:45">
      <c r="B167" s="260"/>
      <c r="C167" s="35"/>
      <c r="D167" s="53"/>
      <c r="E167" s="5"/>
      <c r="F167" s="60"/>
      <c r="G167" s="54" t="e">
        <f>VLOOKUP(F167,Foglio1!$F$2:$G$1509,2,FALSE)</f>
        <v>#N/A</v>
      </c>
      <c r="H167" s="56"/>
      <c r="I167" s="4"/>
      <c r="J167" s="4"/>
      <c r="K167" s="4"/>
      <c r="L167" s="4"/>
      <c r="M167" s="24"/>
      <c r="N167" s="24"/>
      <c r="O167" s="14"/>
      <c r="P167" s="14"/>
      <c r="Q167" s="14"/>
      <c r="R167" s="14"/>
      <c r="S167" s="14"/>
      <c r="T167" s="14"/>
      <c r="U167" s="14"/>
      <c r="V167" s="14"/>
      <c r="W167" s="24"/>
      <c r="X167" s="14"/>
      <c r="Y167" s="15"/>
      <c r="Z167" s="15"/>
      <c r="AA167" s="55">
        <f t="shared" si="17"/>
        <v>0</v>
      </c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55">
        <f t="shared" si="18"/>
        <v>0</v>
      </c>
      <c r="AN167" s="55">
        <f t="shared" si="19"/>
        <v>0</v>
      </c>
      <c r="AO167" s="55">
        <f t="shared" si="20"/>
        <v>0</v>
      </c>
      <c r="AP167" s="84" t="str">
        <f t="shared" si="21"/>
        <v/>
      </c>
      <c r="AQ167" s="59" t="b">
        <f t="shared" si="22"/>
        <v>0</v>
      </c>
      <c r="AR167" s="59" t="b">
        <f t="shared" si="23"/>
        <v>0</v>
      </c>
      <c r="AS167" s="34" t="str">
        <f t="shared" si="24"/>
        <v/>
      </c>
    </row>
    <row r="168" spans="2:45">
      <c r="B168" s="260"/>
      <c r="C168" s="35"/>
      <c r="D168" s="53"/>
      <c r="E168" s="5"/>
      <c r="F168" s="60"/>
      <c r="G168" s="54" t="e">
        <f>VLOOKUP(F168,Foglio1!$F$2:$G$1509,2,FALSE)</f>
        <v>#N/A</v>
      </c>
      <c r="H168" s="56"/>
      <c r="I168" s="4"/>
      <c r="J168" s="4"/>
      <c r="K168" s="4"/>
      <c r="L168" s="4"/>
      <c r="M168" s="24"/>
      <c r="N168" s="24"/>
      <c r="O168" s="14"/>
      <c r="P168" s="14"/>
      <c r="Q168" s="14"/>
      <c r="R168" s="14"/>
      <c r="S168" s="14"/>
      <c r="T168" s="14"/>
      <c r="U168" s="14"/>
      <c r="V168" s="14"/>
      <c r="W168" s="24"/>
      <c r="X168" s="14"/>
      <c r="Y168" s="15"/>
      <c r="Z168" s="15"/>
      <c r="AA168" s="55">
        <f t="shared" si="17"/>
        <v>0</v>
      </c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55">
        <f t="shared" si="18"/>
        <v>0</v>
      </c>
      <c r="AN168" s="55">
        <f t="shared" si="19"/>
        <v>0</v>
      </c>
      <c r="AO168" s="55">
        <f t="shared" si="20"/>
        <v>0</v>
      </c>
      <c r="AP168" s="84" t="str">
        <f t="shared" si="21"/>
        <v/>
      </c>
      <c r="AQ168" s="59" t="b">
        <f t="shared" si="22"/>
        <v>0</v>
      </c>
      <c r="AR168" s="59" t="b">
        <f t="shared" si="23"/>
        <v>0</v>
      </c>
      <c r="AS168" s="34" t="str">
        <f t="shared" si="24"/>
        <v/>
      </c>
    </row>
    <row r="169" spans="2:45">
      <c r="B169" s="260"/>
      <c r="C169" s="35"/>
      <c r="D169" s="53"/>
      <c r="E169" s="5"/>
      <c r="F169" s="60"/>
      <c r="G169" s="54" t="e">
        <f>VLOOKUP(F169,Foglio1!$F$2:$G$1509,2,FALSE)</f>
        <v>#N/A</v>
      </c>
      <c r="H169" s="56"/>
      <c r="I169" s="4"/>
      <c r="J169" s="4"/>
      <c r="K169" s="4"/>
      <c r="L169" s="4"/>
      <c r="M169" s="24"/>
      <c r="N169" s="24"/>
      <c r="O169" s="14"/>
      <c r="P169" s="14"/>
      <c r="Q169" s="14"/>
      <c r="R169" s="14"/>
      <c r="S169" s="14"/>
      <c r="T169" s="14"/>
      <c r="U169" s="14"/>
      <c r="V169" s="14"/>
      <c r="W169" s="24"/>
      <c r="X169" s="14"/>
      <c r="Y169" s="15"/>
      <c r="Z169" s="15"/>
      <c r="AA169" s="55">
        <f t="shared" si="17"/>
        <v>0</v>
      </c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55">
        <f t="shared" si="18"/>
        <v>0</v>
      </c>
      <c r="AN169" s="55">
        <f t="shared" si="19"/>
        <v>0</v>
      </c>
      <c r="AO169" s="55">
        <f t="shared" si="20"/>
        <v>0</v>
      </c>
      <c r="AP169" s="84" t="str">
        <f t="shared" si="21"/>
        <v/>
      </c>
      <c r="AQ169" s="59" t="b">
        <f t="shared" si="22"/>
        <v>0</v>
      </c>
      <c r="AR169" s="59" t="b">
        <f t="shared" si="23"/>
        <v>0</v>
      </c>
      <c r="AS169" s="34" t="str">
        <f t="shared" si="24"/>
        <v/>
      </c>
    </row>
    <row r="170" spans="2:45">
      <c r="B170" s="260"/>
      <c r="C170" s="35"/>
      <c r="D170" s="53"/>
      <c r="E170" s="5"/>
      <c r="F170" s="60"/>
      <c r="G170" s="54" t="e">
        <f>VLOOKUP(F170,Foglio1!$F$2:$G$1509,2,FALSE)</f>
        <v>#N/A</v>
      </c>
      <c r="H170" s="56"/>
      <c r="I170" s="4"/>
      <c r="J170" s="4"/>
      <c r="K170" s="4"/>
      <c r="L170" s="4"/>
      <c r="M170" s="24"/>
      <c r="N170" s="24"/>
      <c r="O170" s="14"/>
      <c r="P170" s="14"/>
      <c r="Q170" s="14"/>
      <c r="R170" s="14"/>
      <c r="S170" s="14"/>
      <c r="T170" s="14"/>
      <c r="U170" s="14"/>
      <c r="V170" s="14"/>
      <c r="W170" s="24"/>
      <c r="X170" s="14"/>
      <c r="Y170" s="15"/>
      <c r="Z170" s="15"/>
      <c r="AA170" s="55">
        <f t="shared" si="17"/>
        <v>0</v>
      </c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55">
        <f t="shared" si="18"/>
        <v>0</v>
      </c>
      <c r="AN170" s="55">
        <f t="shared" si="19"/>
        <v>0</v>
      </c>
      <c r="AO170" s="55">
        <f t="shared" si="20"/>
        <v>0</v>
      </c>
      <c r="AP170" s="84" t="str">
        <f t="shared" si="21"/>
        <v/>
      </c>
      <c r="AQ170" s="59" t="b">
        <f t="shared" si="22"/>
        <v>0</v>
      </c>
      <c r="AR170" s="59" t="b">
        <f t="shared" si="23"/>
        <v>0</v>
      </c>
      <c r="AS170" s="34" t="str">
        <f t="shared" si="24"/>
        <v/>
      </c>
    </row>
    <row r="171" spans="2:45">
      <c r="B171" s="260"/>
      <c r="C171" s="35"/>
      <c r="D171" s="53"/>
      <c r="E171" s="5"/>
      <c r="F171" s="60"/>
      <c r="G171" s="54" t="e">
        <f>VLOOKUP(F171,Foglio1!$F$2:$G$1509,2,FALSE)</f>
        <v>#N/A</v>
      </c>
      <c r="H171" s="56"/>
      <c r="I171" s="4"/>
      <c r="J171" s="4"/>
      <c r="K171" s="4"/>
      <c r="L171" s="4"/>
      <c r="M171" s="24"/>
      <c r="N171" s="24"/>
      <c r="O171" s="14"/>
      <c r="P171" s="14"/>
      <c r="Q171" s="14"/>
      <c r="R171" s="14"/>
      <c r="S171" s="14"/>
      <c r="T171" s="14"/>
      <c r="U171" s="14"/>
      <c r="V171" s="14"/>
      <c r="W171" s="24"/>
      <c r="X171" s="14"/>
      <c r="Y171" s="15"/>
      <c r="Z171" s="15"/>
      <c r="AA171" s="55">
        <f t="shared" si="17"/>
        <v>0</v>
      </c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55">
        <f t="shared" si="18"/>
        <v>0</v>
      </c>
      <c r="AN171" s="55">
        <f t="shared" si="19"/>
        <v>0</v>
      </c>
      <c r="AO171" s="55">
        <f t="shared" si="20"/>
        <v>0</v>
      </c>
      <c r="AP171" s="84" t="str">
        <f t="shared" si="21"/>
        <v/>
      </c>
      <c r="AQ171" s="59" t="b">
        <f t="shared" si="22"/>
        <v>0</v>
      </c>
      <c r="AR171" s="59" t="b">
        <f t="shared" si="23"/>
        <v>0</v>
      </c>
      <c r="AS171" s="34" t="str">
        <f t="shared" si="24"/>
        <v/>
      </c>
    </row>
    <row r="172" spans="2:45">
      <c r="B172" s="260"/>
      <c r="C172" s="35"/>
      <c r="D172" s="53"/>
      <c r="E172" s="5"/>
      <c r="F172" s="60"/>
      <c r="G172" s="54" t="e">
        <f>VLOOKUP(F172,Foglio1!$F$2:$G$1509,2,FALSE)</f>
        <v>#N/A</v>
      </c>
      <c r="H172" s="56"/>
      <c r="I172" s="4"/>
      <c r="J172" s="4"/>
      <c r="K172" s="4"/>
      <c r="L172" s="4"/>
      <c r="M172" s="24"/>
      <c r="N172" s="24"/>
      <c r="O172" s="14"/>
      <c r="P172" s="14"/>
      <c r="Q172" s="14"/>
      <c r="R172" s="14"/>
      <c r="S172" s="14"/>
      <c r="T172" s="14"/>
      <c r="U172" s="14"/>
      <c r="V172" s="14"/>
      <c r="W172" s="24"/>
      <c r="X172" s="14"/>
      <c r="Y172" s="15"/>
      <c r="Z172" s="15"/>
      <c r="AA172" s="55">
        <f t="shared" si="17"/>
        <v>0</v>
      </c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55">
        <f t="shared" si="18"/>
        <v>0</v>
      </c>
      <c r="AN172" s="55">
        <f t="shared" si="19"/>
        <v>0</v>
      </c>
      <c r="AO172" s="55">
        <f t="shared" si="20"/>
        <v>0</v>
      </c>
      <c r="AP172" s="84" t="str">
        <f t="shared" si="21"/>
        <v/>
      </c>
      <c r="AQ172" s="59" t="b">
        <f t="shared" si="22"/>
        <v>0</v>
      </c>
      <c r="AR172" s="59" t="b">
        <f t="shared" si="23"/>
        <v>0</v>
      </c>
      <c r="AS172" s="34" t="str">
        <f t="shared" si="24"/>
        <v/>
      </c>
    </row>
    <row r="173" spans="2:45">
      <c r="B173" s="260"/>
      <c r="C173" s="35"/>
      <c r="D173" s="53"/>
      <c r="E173" s="5"/>
      <c r="F173" s="60"/>
      <c r="G173" s="54" t="e">
        <f>VLOOKUP(F173,Foglio1!$F$2:$G$1509,2,FALSE)</f>
        <v>#N/A</v>
      </c>
      <c r="H173" s="56"/>
      <c r="I173" s="4"/>
      <c r="J173" s="4"/>
      <c r="K173" s="4"/>
      <c r="L173" s="4"/>
      <c r="M173" s="24"/>
      <c r="N173" s="24"/>
      <c r="O173" s="14"/>
      <c r="P173" s="14"/>
      <c r="Q173" s="14"/>
      <c r="R173" s="14"/>
      <c r="S173" s="14"/>
      <c r="T173" s="14"/>
      <c r="U173" s="14"/>
      <c r="V173" s="14"/>
      <c r="W173" s="24"/>
      <c r="X173" s="14"/>
      <c r="Y173" s="15"/>
      <c r="Z173" s="15"/>
      <c r="AA173" s="55">
        <f t="shared" si="17"/>
        <v>0</v>
      </c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55">
        <f t="shared" si="18"/>
        <v>0</v>
      </c>
      <c r="AN173" s="55">
        <f t="shared" si="19"/>
        <v>0</v>
      </c>
      <c r="AO173" s="55">
        <f t="shared" si="20"/>
        <v>0</v>
      </c>
      <c r="AP173" s="84" t="str">
        <f t="shared" si="21"/>
        <v/>
      </c>
      <c r="AQ173" s="59" t="b">
        <f t="shared" si="22"/>
        <v>0</v>
      </c>
      <c r="AR173" s="59" t="b">
        <f t="shared" si="23"/>
        <v>0</v>
      </c>
      <c r="AS173" s="34" t="str">
        <f t="shared" si="24"/>
        <v/>
      </c>
    </row>
    <row r="174" spans="2:45">
      <c r="B174" s="260"/>
      <c r="C174" s="35"/>
      <c r="D174" s="53"/>
      <c r="E174" s="5"/>
      <c r="F174" s="60"/>
      <c r="G174" s="54" t="e">
        <f>VLOOKUP(F174,Foglio1!$F$2:$G$1509,2,FALSE)</f>
        <v>#N/A</v>
      </c>
      <c r="H174" s="56"/>
      <c r="I174" s="4"/>
      <c r="J174" s="4"/>
      <c r="K174" s="4"/>
      <c r="L174" s="4"/>
      <c r="M174" s="24"/>
      <c r="N174" s="24"/>
      <c r="O174" s="14"/>
      <c r="P174" s="14"/>
      <c r="Q174" s="14"/>
      <c r="R174" s="14"/>
      <c r="S174" s="14"/>
      <c r="T174" s="14"/>
      <c r="U174" s="14"/>
      <c r="V174" s="14"/>
      <c r="W174" s="24"/>
      <c r="X174" s="14"/>
      <c r="Y174" s="15"/>
      <c r="Z174" s="15"/>
      <c r="AA174" s="55">
        <f t="shared" si="17"/>
        <v>0</v>
      </c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55">
        <f t="shared" si="18"/>
        <v>0</v>
      </c>
      <c r="AN174" s="55">
        <f t="shared" si="19"/>
        <v>0</v>
      </c>
      <c r="AO174" s="55">
        <f t="shared" si="20"/>
        <v>0</v>
      </c>
      <c r="AP174" s="84" t="str">
        <f t="shared" si="21"/>
        <v/>
      </c>
      <c r="AQ174" s="59" t="b">
        <f t="shared" si="22"/>
        <v>0</v>
      </c>
      <c r="AR174" s="59" t="b">
        <f t="shared" si="23"/>
        <v>0</v>
      </c>
      <c r="AS174" s="34" t="str">
        <f t="shared" si="24"/>
        <v/>
      </c>
    </row>
    <row r="175" spans="2:45">
      <c r="B175" s="260"/>
      <c r="C175" s="35"/>
      <c r="D175" s="53"/>
      <c r="E175" s="5"/>
      <c r="F175" s="60"/>
      <c r="G175" s="54" t="e">
        <f>VLOOKUP(F175,Foglio1!$F$2:$G$1509,2,FALSE)</f>
        <v>#N/A</v>
      </c>
      <c r="H175" s="56"/>
      <c r="I175" s="4"/>
      <c r="J175" s="4"/>
      <c r="K175" s="4"/>
      <c r="L175" s="4"/>
      <c r="M175" s="24"/>
      <c r="N175" s="24"/>
      <c r="O175" s="14"/>
      <c r="P175" s="14"/>
      <c r="Q175" s="14"/>
      <c r="R175" s="14"/>
      <c r="S175" s="14"/>
      <c r="T175" s="14"/>
      <c r="U175" s="14"/>
      <c r="V175" s="14"/>
      <c r="W175" s="24"/>
      <c r="X175" s="14"/>
      <c r="Y175" s="15"/>
      <c r="Z175" s="15"/>
      <c r="AA175" s="55">
        <f t="shared" si="17"/>
        <v>0</v>
      </c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55">
        <f t="shared" si="18"/>
        <v>0</v>
      </c>
      <c r="AN175" s="55">
        <f t="shared" si="19"/>
        <v>0</v>
      </c>
      <c r="AO175" s="55">
        <f t="shared" si="20"/>
        <v>0</v>
      </c>
      <c r="AP175" s="84" t="str">
        <f t="shared" si="21"/>
        <v/>
      </c>
      <c r="AQ175" s="59" t="b">
        <f t="shared" si="22"/>
        <v>0</v>
      </c>
      <c r="AR175" s="59" t="b">
        <f t="shared" si="23"/>
        <v>0</v>
      </c>
      <c r="AS175" s="34" t="str">
        <f t="shared" si="24"/>
        <v/>
      </c>
    </row>
    <row r="176" spans="2:45">
      <c r="B176" s="260"/>
      <c r="C176" s="35"/>
      <c r="D176" s="53"/>
      <c r="E176" s="5"/>
      <c r="F176" s="60"/>
      <c r="G176" s="54" t="e">
        <f>VLOOKUP(F176,Foglio1!$F$2:$G$1509,2,FALSE)</f>
        <v>#N/A</v>
      </c>
      <c r="H176" s="56"/>
      <c r="I176" s="4"/>
      <c r="J176" s="4"/>
      <c r="K176" s="4"/>
      <c r="L176" s="4"/>
      <c r="M176" s="24"/>
      <c r="N176" s="24"/>
      <c r="O176" s="14"/>
      <c r="P176" s="14"/>
      <c r="Q176" s="14"/>
      <c r="R176" s="14"/>
      <c r="S176" s="14"/>
      <c r="T176" s="14"/>
      <c r="U176" s="14"/>
      <c r="V176" s="14"/>
      <c r="W176" s="24"/>
      <c r="X176" s="14"/>
      <c r="Y176" s="15"/>
      <c r="Z176" s="15"/>
      <c r="AA176" s="55">
        <f t="shared" si="17"/>
        <v>0</v>
      </c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55">
        <f t="shared" si="18"/>
        <v>0</v>
      </c>
      <c r="AN176" s="55">
        <f t="shared" si="19"/>
        <v>0</v>
      </c>
      <c r="AO176" s="55">
        <f t="shared" si="20"/>
        <v>0</v>
      </c>
      <c r="AP176" s="84" t="str">
        <f t="shared" si="21"/>
        <v/>
      </c>
      <c r="AQ176" s="59" t="b">
        <f t="shared" si="22"/>
        <v>0</v>
      </c>
      <c r="AR176" s="59" t="b">
        <f t="shared" si="23"/>
        <v>0</v>
      </c>
      <c r="AS176" s="34" t="str">
        <f t="shared" si="24"/>
        <v/>
      </c>
    </row>
    <row r="177" spans="2:45">
      <c r="B177" s="260"/>
      <c r="C177" s="35"/>
      <c r="D177" s="53"/>
      <c r="E177" s="5"/>
      <c r="F177" s="60"/>
      <c r="G177" s="54" t="e">
        <f>VLOOKUP(F177,Foglio1!$F$2:$G$1509,2,FALSE)</f>
        <v>#N/A</v>
      </c>
      <c r="H177" s="56"/>
      <c r="I177" s="4"/>
      <c r="J177" s="4"/>
      <c r="K177" s="4"/>
      <c r="L177" s="4"/>
      <c r="M177" s="24"/>
      <c r="N177" s="24"/>
      <c r="O177" s="14"/>
      <c r="P177" s="14"/>
      <c r="Q177" s="14"/>
      <c r="R177" s="14"/>
      <c r="S177" s="14"/>
      <c r="T177" s="14"/>
      <c r="U177" s="14"/>
      <c r="V177" s="14"/>
      <c r="W177" s="24"/>
      <c r="X177" s="14"/>
      <c r="Y177" s="15"/>
      <c r="Z177" s="15"/>
      <c r="AA177" s="55">
        <f t="shared" si="17"/>
        <v>0</v>
      </c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55">
        <f t="shared" si="18"/>
        <v>0</v>
      </c>
      <c r="AN177" s="55">
        <f t="shared" si="19"/>
        <v>0</v>
      </c>
      <c r="AO177" s="55">
        <f t="shared" si="20"/>
        <v>0</v>
      </c>
      <c r="AP177" s="84" t="str">
        <f t="shared" si="21"/>
        <v/>
      </c>
      <c r="AQ177" s="59" t="b">
        <f t="shared" si="22"/>
        <v>0</v>
      </c>
      <c r="AR177" s="59" t="b">
        <f t="shared" si="23"/>
        <v>0</v>
      </c>
      <c r="AS177" s="34" t="str">
        <f t="shared" si="24"/>
        <v/>
      </c>
    </row>
    <row r="178" spans="2:45">
      <c r="B178" s="260"/>
      <c r="C178" s="35"/>
      <c r="D178" s="53"/>
      <c r="E178" s="5"/>
      <c r="F178" s="60"/>
      <c r="G178" s="54" t="e">
        <f>VLOOKUP(F178,Foglio1!$F$2:$G$1509,2,FALSE)</f>
        <v>#N/A</v>
      </c>
      <c r="H178" s="56"/>
      <c r="I178" s="4"/>
      <c r="J178" s="4"/>
      <c r="K178" s="4"/>
      <c r="L178" s="4"/>
      <c r="M178" s="24"/>
      <c r="N178" s="24"/>
      <c r="O178" s="14"/>
      <c r="P178" s="14"/>
      <c r="Q178" s="14"/>
      <c r="R178" s="14"/>
      <c r="S178" s="14"/>
      <c r="T178" s="14"/>
      <c r="U178" s="14"/>
      <c r="V178" s="14"/>
      <c r="W178" s="24"/>
      <c r="X178" s="14"/>
      <c r="Y178" s="15"/>
      <c r="Z178" s="15"/>
      <c r="AA178" s="55">
        <f t="shared" si="17"/>
        <v>0</v>
      </c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55">
        <f t="shared" si="18"/>
        <v>0</v>
      </c>
      <c r="AN178" s="55">
        <f t="shared" si="19"/>
        <v>0</v>
      </c>
      <c r="AO178" s="55">
        <f t="shared" si="20"/>
        <v>0</v>
      </c>
      <c r="AP178" s="84" t="str">
        <f t="shared" si="21"/>
        <v/>
      </c>
      <c r="AQ178" s="59" t="b">
        <f t="shared" si="22"/>
        <v>0</v>
      </c>
      <c r="AR178" s="59" t="b">
        <f t="shared" si="23"/>
        <v>0</v>
      </c>
      <c r="AS178" s="34" t="str">
        <f t="shared" si="24"/>
        <v/>
      </c>
    </row>
    <row r="179" spans="2:45">
      <c r="B179" s="260"/>
      <c r="C179" s="35"/>
      <c r="D179" s="53"/>
      <c r="E179" s="5"/>
      <c r="F179" s="60"/>
      <c r="G179" s="54" t="e">
        <f>VLOOKUP(F179,Foglio1!$F$2:$G$1509,2,FALSE)</f>
        <v>#N/A</v>
      </c>
      <c r="H179" s="56"/>
      <c r="I179" s="4"/>
      <c r="J179" s="4"/>
      <c r="K179" s="4"/>
      <c r="L179" s="4"/>
      <c r="M179" s="24"/>
      <c r="N179" s="24"/>
      <c r="O179" s="14"/>
      <c r="P179" s="14"/>
      <c r="Q179" s="14"/>
      <c r="R179" s="14"/>
      <c r="S179" s="14"/>
      <c r="T179" s="14"/>
      <c r="U179" s="14"/>
      <c r="V179" s="14"/>
      <c r="W179" s="24"/>
      <c r="X179" s="14"/>
      <c r="Y179" s="15"/>
      <c r="Z179" s="15"/>
      <c r="AA179" s="55">
        <f t="shared" si="17"/>
        <v>0</v>
      </c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55">
        <f t="shared" si="18"/>
        <v>0</v>
      </c>
      <c r="AN179" s="55">
        <f t="shared" si="19"/>
        <v>0</v>
      </c>
      <c r="AO179" s="55">
        <f t="shared" si="20"/>
        <v>0</v>
      </c>
      <c r="AP179" s="84" t="str">
        <f t="shared" si="21"/>
        <v/>
      </c>
      <c r="AQ179" s="59" t="b">
        <f t="shared" si="22"/>
        <v>0</v>
      </c>
      <c r="AR179" s="59" t="b">
        <f t="shared" si="23"/>
        <v>0</v>
      </c>
      <c r="AS179" s="34" t="str">
        <f t="shared" si="24"/>
        <v/>
      </c>
    </row>
    <row r="180" spans="2:45">
      <c r="B180" s="260"/>
      <c r="C180" s="35"/>
      <c r="D180" s="53"/>
      <c r="E180" s="5"/>
      <c r="F180" s="60"/>
      <c r="G180" s="54" t="e">
        <f>VLOOKUP(F180,Foglio1!$F$2:$G$1509,2,FALSE)</f>
        <v>#N/A</v>
      </c>
      <c r="H180" s="56"/>
      <c r="I180" s="4"/>
      <c r="J180" s="4"/>
      <c r="K180" s="4"/>
      <c r="L180" s="4"/>
      <c r="M180" s="24"/>
      <c r="N180" s="24"/>
      <c r="O180" s="14"/>
      <c r="P180" s="14"/>
      <c r="Q180" s="14"/>
      <c r="R180" s="14"/>
      <c r="S180" s="14"/>
      <c r="T180" s="14"/>
      <c r="U180" s="14"/>
      <c r="V180" s="14"/>
      <c r="W180" s="24"/>
      <c r="X180" s="14"/>
      <c r="Y180" s="15"/>
      <c r="Z180" s="15"/>
      <c r="AA180" s="55">
        <f t="shared" si="17"/>
        <v>0</v>
      </c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55">
        <f t="shared" si="18"/>
        <v>0</v>
      </c>
      <c r="AN180" s="55">
        <f t="shared" si="19"/>
        <v>0</v>
      </c>
      <c r="AO180" s="55">
        <f t="shared" si="20"/>
        <v>0</v>
      </c>
      <c r="AP180" s="84" t="str">
        <f t="shared" si="21"/>
        <v/>
      </c>
      <c r="AQ180" s="59" t="b">
        <f t="shared" si="22"/>
        <v>0</v>
      </c>
      <c r="AR180" s="59" t="b">
        <f t="shared" si="23"/>
        <v>0</v>
      </c>
      <c r="AS180" s="34" t="str">
        <f t="shared" si="24"/>
        <v/>
      </c>
    </row>
    <row r="181" spans="2:45">
      <c r="B181" s="260"/>
      <c r="C181" s="35"/>
      <c r="D181" s="53"/>
      <c r="E181" s="5"/>
      <c r="F181" s="60"/>
      <c r="G181" s="54" t="e">
        <f>VLOOKUP(F181,Foglio1!$F$2:$G$1509,2,FALSE)</f>
        <v>#N/A</v>
      </c>
      <c r="H181" s="56"/>
      <c r="I181" s="4"/>
      <c r="J181" s="4"/>
      <c r="K181" s="4"/>
      <c r="L181" s="4"/>
      <c r="M181" s="24"/>
      <c r="N181" s="24"/>
      <c r="O181" s="14"/>
      <c r="P181" s="14"/>
      <c r="Q181" s="14"/>
      <c r="R181" s="14"/>
      <c r="S181" s="14"/>
      <c r="T181" s="14"/>
      <c r="U181" s="14"/>
      <c r="V181" s="14"/>
      <c r="W181" s="24"/>
      <c r="X181" s="14"/>
      <c r="Y181" s="15"/>
      <c r="Z181" s="15"/>
      <c r="AA181" s="55">
        <f t="shared" si="17"/>
        <v>0</v>
      </c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55">
        <f t="shared" si="18"/>
        <v>0</v>
      </c>
      <c r="AN181" s="55">
        <f t="shared" si="19"/>
        <v>0</v>
      </c>
      <c r="AO181" s="55">
        <f t="shared" si="20"/>
        <v>0</v>
      </c>
      <c r="AP181" s="84" t="str">
        <f t="shared" si="21"/>
        <v/>
      </c>
      <c r="AQ181" s="59" t="b">
        <f t="shared" si="22"/>
        <v>0</v>
      </c>
      <c r="AR181" s="59" t="b">
        <f t="shared" si="23"/>
        <v>0</v>
      </c>
      <c r="AS181" s="34" t="str">
        <f t="shared" si="24"/>
        <v/>
      </c>
    </row>
    <row r="182" spans="2:45">
      <c r="B182" s="260"/>
      <c r="C182" s="35"/>
      <c r="D182" s="53"/>
      <c r="E182" s="5"/>
      <c r="F182" s="60"/>
      <c r="G182" s="54" t="e">
        <f>VLOOKUP(F182,Foglio1!$F$2:$G$1509,2,FALSE)</f>
        <v>#N/A</v>
      </c>
      <c r="H182" s="56"/>
      <c r="I182" s="4"/>
      <c r="J182" s="4"/>
      <c r="K182" s="4"/>
      <c r="L182" s="4"/>
      <c r="M182" s="24"/>
      <c r="N182" s="24"/>
      <c r="O182" s="14"/>
      <c r="P182" s="14"/>
      <c r="Q182" s="14"/>
      <c r="R182" s="14"/>
      <c r="S182" s="14"/>
      <c r="T182" s="14"/>
      <c r="U182" s="14"/>
      <c r="V182" s="14"/>
      <c r="W182" s="24"/>
      <c r="X182" s="14"/>
      <c r="Y182" s="15"/>
      <c r="Z182" s="15"/>
      <c r="AA182" s="55">
        <f t="shared" si="17"/>
        <v>0</v>
      </c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55">
        <f t="shared" si="18"/>
        <v>0</v>
      </c>
      <c r="AN182" s="55">
        <f t="shared" si="19"/>
        <v>0</v>
      </c>
      <c r="AO182" s="55">
        <f t="shared" si="20"/>
        <v>0</v>
      </c>
      <c r="AP182" s="84" t="str">
        <f t="shared" si="21"/>
        <v/>
      </c>
      <c r="AQ182" s="59" t="b">
        <f t="shared" si="22"/>
        <v>0</v>
      </c>
      <c r="AR182" s="59" t="b">
        <f t="shared" si="23"/>
        <v>0</v>
      </c>
      <c r="AS182" s="34" t="str">
        <f t="shared" si="24"/>
        <v/>
      </c>
    </row>
    <row r="183" spans="2:45">
      <c r="B183" s="260"/>
      <c r="C183" s="35"/>
      <c r="D183" s="53"/>
      <c r="E183" s="5"/>
      <c r="F183" s="60"/>
      <c r="G183" s="54" t="e">
        <f>VLOOKUP(F183,Foglio1!$F$2:$G$1509,2,FALSE)</f>
        <v>#N/A</v>
      </c>
      <c r="H183" s="56"/>
      <c r="I183" s="4"/>
      <c r="J183" s="4"/>
      <c r="K183" s="4"/>
      <c r="L183" s="4"/>
      <c r="M183" s="24"/>
      <c r="N183" s="24"/>
      <c r="O183" s="14"/>
      <c r="P183" s="14"/>
      <c r="Q183" s="14"/>
      <c r="R183" s="14"/>
      <c r="S183" s="14"/>
      <c r="T183" s="14"/>
      <c r="U183" s="14"/>
      <c r="V183" s="14"/>
      <c r="W183" s="24"/>
      <c r="X183" s="14"/>
      <c r="Y183" s="15"/>
      <c r="Z183" s="15"/>
      <c r="AA183" s="55">
        <f t="shared" si="17"/>
        <v>0</v>
      </c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55">
        <f t="shared" si="18"/>
        <v>0</v>
      </c>
      <c r="AN183" s="55">
        <f t="shared" si="19"/>
        <v>0</v>
      </c>
      <c r="AO183" s="55">
        <f t="shared" si="20"/>
        <v>0</v>
      </c>
      <c r="AP183" s="84" t="str">
        <f t="shared" si="21"/>
        <v/>
      </c>
      <c r="AQ183" s="59" t="b">
        <f t="shared" si="22"/>
        <v>0</v>
      </c>
      <c r="AR183" s="59" t="b">
        <f t="shared" si="23"/>
        <v>0</v>
      </c>
      <c r="AS183" s="34" t="str">
        <f t="shared" si="24"/>
        <v/>
      </c>
    </row>
    <row r="184" spans="2:45">
      <c r="B184" s="260"/>
      <c r="C184" s="35"/>
      <c r="D184" s="53"/>
      <c r="E184" s="5"/>
      <c r="F184" s="60"/>
      <c r="G184" s="54" t="e">
        <f>VLOOKUP(F184,Foglio1!$F$2:$G$1509,2,FALSE)</f>
        <v>#N/A</v>
      </c>
      <c r="H184" s="56"/>
      <c r="I184" s="4"/>
      <c r="J184" s="4"/>
      <c r="K184" s="4"/>
      <c r="L184" s="4"/>
      <c r="M184" s="24"/>
      <c r="N184" s="24"/>
      <c r="O184" s="14"/>
      <c r="P184" s="14"/>
      <c r="Q184" s="14"/>
      <c r="R184" s="14"/>
      <c r="S184" s="14"/>
      <c r="T184" s="14"/>
      <c r="U184" s="14"/>
      <c r="V184" s="14"/>
      <c r="W184" s="24"/>
      <c r="X184" s="14"/>
      <c r="Y184" s="15"/>
      <c r="Z184" s="15"/>
      <c r="AA184" s="55">
        <f t="shared" si="17"/>
        <v>0</v>
      </c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55">
        <f t="shared" si="18"/>
        <v>0</v>
      </c>
      <c r="AN184" s="55">
        <f t="shared" si="19"/>
        <v>0</v>
      </c>
      <c r="AO184" s="55">
        <f t="shared" si="20"/>
        <v>0</v>
      </c>
      <c r="AP184" s="84" t="str">
        <f t="shared" si="21"/>
        <v/>
      </c>
      <c r="AQ184" s="59" t="b">
        <f t="shared" si="22"/>
        <v>0</v>
      </c>
      <c r="AR184" s="59" t="b">
        <f t="shared" si="23"/>
        <v>0</v>
      </c>
      <c r="AS184" s="34" t="str">
        <f t="shared" si="24"/>
        <v/>
      </c>
    </row>
    <row r="185" spans="2:45">
      <c r="B185" s="260"/>
      <c r="C185" s="35"/>
      <c r="D185" s="53"/>
      <c r="E185" s="5"/>
      <c r="F185" s="60"/>
      <c r="G185" s="54" t="e">
        <f>VLOOKUP(F185,Foglio1!$F$2:$G$1509,2,FALSE)</f>
        <v>#N/A</v>
      </c>
      <c r="H185" s="56"/>
      <c r="I185" s="4"/>
      <c r="J185" s="4"/>
      <c r="K185" s="4"/>
      <c r="L185" s="4"/>
      <c r="M185" s="24"/>
      <c r="N185" s="24"/>
      <c r="O185" s="14"/>
      <c r="P185" s="14"/>
      <c r="Q185" s="14"/>
      <c r="R185" s="14"/>
      <c r="S185" s="14"/>
      <c r="T185" s="14"/>
      <c r="U185" s="14"/>
      <c r="V185" s="14"/>
      <c r="W185" s="24"/>
      <c r="X185" s="14"/>
      <c r="Y185" s="15"/>
      <c r="Z185" s="15"/>
      <c r="AA185" s="55">
        <f t="shared" si="17"/>
        <v>0</v>
      </c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55">
        <f t="shared" si="18"/>
        <v>0</v>
      </c>
      <c r="AN185" s="55">
        <f t="shared" si="19"/>
        <v>0</v>
      </c>
      <c r="AO185" s="55">
        <f t="shared" si="20"/>
        <v>0</v>
      </c>
      <c r="AP185" s="84" t="str">
        <f t="shared" si="21"/>
        <v/>
      </c>
      <c r="AQ185" s="59" t="b">
        <f t="shared" si="22"/>
        <v>0</v>
      </c>
      <c r="AR185" s="59" t="b">
        <f t="shared" si="23"/>
        <v>0</v>
      </c>
      <c r="AS185" s="34" t="str">
        <f t="shared" si="24"/>
        <v/>
      </c>
    </row>
    <row r="186" spans="2:45">
      <c r="B186" s="260"/>
      <c r="C186" s="35"/>
      <c r="D186" s="53"/>
      <c r="E186" s="5"/>
      <c r="F186" s="60"/>
      <c r="G186" s="54" t="e">
        <f>VLOOKUP(F186,Foglio1!$F$2:$G$1509,2,FALSE)</f>
        <v>#N/A</v>
      </c>
      <c r="H186" s="56"/>
      <c r="I186" s="4"/>
      <c r="J186" s="4"/>
      <c r="K186" s="4"/>
      <c r="L186" s="4"/>
      <c r="M186" s="24"/>
      <c r="N186" s="24"/>
      <c r="O186" s="14"/>
      <c r="P186" s="14"/>
      <c r="Q186" s="14"/>
      <c r="R186" s="14"/>
      <c r="S186" s="14"/>
      <c r="T186" s="14"/>
      <c r="U186" s="14"/>
      <c r="V186" s="14"/>
      <c r="W186" s="24"/>
      <c r="X186" s="14"/>
      <c r="Y186" s="15"/>
      <c r="Z186" s="15"/>
      <c r="AA186" s="55">
        <f t="shared" si="17"/>
        <v>0</v>
      </c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55">
        <f t="shared" si="18"/>
        <v>0</v>
      </c>
      <c r="AN186" s="55">
        <f t="shared" si="19"/>
        <v>0</v>
      </c>
      <c r="AO186" s="55">
        <f t="shared" si="20"/>
        <v>0</v>
      </c>
      <c r="AP186" s="84" t="str">
        <f t="shared" si="21"/>
        <v/>
      </c>
      <c r="AQ186" s="59" t="b">
        <f t="shared" si="22"/>
        <v>0</v>
      </c>
      <c r="AR186" s="59" t="b">
        <f t="shared" si="23"/>
        <v>0</v>
      </c>
      <c r="AS186" s="34" t="str">
        <f t="shared" si="24"/>
        <v/>
      </c>
    </row>
    <row r="187" spans="2:45">
      <c r="B187" s="260"/>
      <c r="C187" s="35"/>
      <c r="D187" s="53"/>
      <c r="E187" s="5"/>
      <c r="F187" s="60"/>
      <c r="G187" s="54" t="e">
        <f>VLOOKUP(F187,Foglio1!$F$2:$G$1509,2,FALSE)</f>
        <v>#N/A</v>
      </c>
      <c r="H187" s="56"/>
      <c r="I187" s="4"/>
      <c r="J187" s="4"/>
      <c r="K187" s="4"/>
      <c r="L187" s="4"/>
      <c r="M187" s="24"/>
      <c r="N187" s="24"/>
      <c r="O187" s="14"/>
      <c r="P187" s="14"/>
      <c r="Q187" s="14"/>
      <c r="R187" s="14"/>
      <c r="S187" s="14"/>
      <c r="T187" s="14"/>
      <c r="U187" s="14"/>
      <c r="V187" s="14"/>
      <c r="W187" s="24"/>
      <c r="X187" s="14"/>
      <c r="Y187" s="15"/>
      <c r="Z187" s="15"/>
      <c r="AA187" s="55">
        <f t="shared" si="17"/>
        <v>0</v>
      </c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55">
        <f t="shared" si="18"/>
        <v>0</v>
      </c>
      <c r="AN187" s="55">
        <f t="shared" si="19"/>
        <v>0</v>
      </c>
      <c r="AO187" s="55">
        <f t="shared" si="20"/>
        <v>0</v>
      </c>
      <c r="AP187" s="84" t="str">
        <f t="shared" si="21"/>
        <v/>
      </c>
      <c r="AQ187" s="59" t="b">
        <f t="shared" si="22"/>
        <v>0</v>
      </c>
      <c r="AR187" s="59" t="b">
        <f t="shared" si="23"/>
        <v>0</v>
      </c>
      <c r="AS187" s="34" t="str">
        <f t="shared" si="24"/>
        <v/>
      </c>
    </row>
    <row r="188" spans="2:45">
      <c r="B188" s="260"/>
      <c r="C188" s="35"/>
      <c r="D188" s="53"/>
      <c r="E188" s="5"/>
      <c r="F188" s="60"/>
      <c r="G188" s="54" t="e">
        <f>VLOOKUP(F188,Foglio1!$F$2:$G$1509,2,FALSE)</f>
        <v>#N/A</v>
      </c>
      <c r="H188" s="56"/>
      <c r="I188" s="4"/>
      <c r="J188" s="4"/>
      <c r="K188" s="4"/>
      <c r="L188" s="4"/>
      <c r="M188" s="24"/>
      <c r="N188" s="24"/>
      <c r="O188" s="14"/>
      <c r="P188" s="14"/>
      <c r="Q188" s="14"/>
      <c r="R188" s="14"/>
      <c r="S188" s="14"/>
      <c r="T188" s="14"/>
      <c r="U188" s="14"/>
      <c r="V188" s="14"/>
      <c r="W188" s="24"/>
      <c r="X188" s="14"/>
      <c r="Y188" s="15"/>
      <c r="Z188" s="15"/>
      <c r="AA188" s="55">
        <f t="shared" si="17"/>
        <v>0</v>
      </c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55">
        <f t="shared" si="18"/>
        <v>0</v>
      </c>
      <c r="AN188" s="55">
        <f t="shared" si="19"/>
        <v>0</v>
      </c>
      <c r="AO188" s="55">
        <f t="shared" si="20"/>
        <v>0</v>
      </c>
      <c r="AP188" s="84" t="str">
        <f t="shared" si="21"/>
        <v/>
      </c>
      <c r="AQ188" s="59" t="b">
        <f t="shared" si="22"/>
        <v>0</v>
      </c>
      <c r="AR188" s="59" t="b">
        <f t="shared" si="23"/>
        <v>0</v>
      </c>
      <c r="AS188" s="34" t="str">
        <f t="shared" si="24"/>
        <v/>
      </c>
    </row>
    <row r="189" spans="2:45">
      <c r="B189" s="260"/>
      <c r="C189" s="35"/>
      <c r="D189" s="53"/>
      <c r="E189" s="5"/>
      <c r="F189" s="60"/>
      <c r="G189" s="54" t="e">
        <f>VLOOKUP(F189,Foglio1!$F$2:$G$1509,2,FALSE)</f>
        <v>#N/A</v>
      </c>
      <c r="H189" s="56"/>
      <c r="I189" s="4"/>
      <c r="J189" s="4"/>
      <c r="K189" s="4"/>
      <c r="L189" s="4"/>
      <c r="M189" s="24"/>
      <c r="N189" s="24"/>
      <c r="O189" s="14"/>
      <c r="P189" s="14"/>
      <c r="Q189" s="14"/>
      <c r="R189" s="14"/>
      <c r="S189" s="14"/>
      <c r="T189" s="14"/>
      <c r="U189" s="14"/>
      <c r="V189" s="14"/>
      <c r="W189" s="24"/>
      <c r="X189" s="14"/>
      <c r="Y189" s="15"/>
      <c r="Z189" s="15"/>
      <c r="AA189" s="55">
        <f t="shared" si="17"/>
        <v>0</v>
      </c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55">
        <f t="shared" si="18"/>
        <v>0</v>
      </c>
      <c r="AN189" s="55">
        <f t="shared" si="19"/>
        <v>0</v>
      </c>
      <c r="AO189" s="55">
        <f t="shared" si="20"/>
        <v>0</v>
      </c>
      <c r="AP189" s="84" t="str">
        <f t="shared" si="21"/>
        <v/>
      </c>
      <c r="AQ189" s="59" t="b">
        <f t="shared" si="22"/>
        <v>0</v>
      </c>
      <c r="AR189" s="59" t="b">
        <f t="shared" si="23"/>
        <v>0</v>
      </c>
      <c r="AS189" s="34" t="str">
        <f t="shared" si="24"/>
        <v/>
      </c>
    </row>
    <row r="190" spans="2:45">
      <c r="B190" s="260"/>
      <c r="C190" s="35"/>
      <c r="D190" s="53"/>
      <c r="E190" s="5"/>
      <c r="F190" s="60"/>
      <c r="G190" s="54" t="e">
        <f>VLOOKUP(F190,Foglio1!$F$2:$G$1509,2,FALSE)</f>
        <v>#N/A</v>
      </c>
      <c r="H190" s="56"/>
      <c r="I190" s="4"/>
      <c r="J190" s="4"/>
      <c r="K190" s="4"/>
      <c r="L190" s="4"/>
      <c r="M190" s="24"/>
      <c r="N190" s="24"/>
      <c r="O190" s="14"/>
      <c r="P190" s="14"/>
      <c r="Q190" s="14"/>
      <c r="R190" s="14"/>
      <c r="S190" s="14"/>
      <c r="T190" s="14"/>
      <c r="U190" s="14"/>
      <c r="V190" s="14"/>
      <c r="W190" s="24"/>
      <c r="X190" s="14"/>
      <c r="Y190" s="15"/>
      <c r="Z190" s="15"/>
      <c r="AA190" s="55">
        <f t="shared" si="17"/>
        <v>0</v>
      </c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55">
        <f t="shared" si="18"/>
        <v>0</v>
      </c>
      <c r="AN190" s="55">
        <f t="shared" si="19"/>
        <v>0</v>
      </c>
      <c r="AO190" s="55">
        <f t="shared" si="20"/>
        <v>0</v>
      </c>
      <c r="AP190" s="84" t="str">
        <f t="shared" si="21"/>
        <v/>
      </c>
      <c r="AQ190" s="59" t="b">
        <f t="shared" si="22"/>
        <v>0</v>
      </c>
      <c r="AR190" s="59" t="b">
        <f t="shared" si="23"/>
        <v>0</v>
      </c>
      <c r="AS190" s="34" t="str">
        <f t="shared" si="24"/>
        <v/>
      </c>
    </row>
    <row r="191" spans="2:45">
      <c r="B191" s="260"/>
      <c r="C191" s="35"/>
      <c r="D191" s="53"/>
      <c r="E191" s="5"/>
      <c r="F191" s="60"/>
      <c r="G191" s="54" t="e">
        <f>VLOOKUP(F191,Foglio1!$F$2:$G$1509,2,FALSE)</f>
        <v>#N/A</v>
      </c>
      <c r="H191" s="56"/>
      <c r="I191" s="4"/>
      <c r="J191" s="4"/>
      <c r="K191" s="4"/>
      <c r="L191" s="4"/>
      <c r="M191" s="24"/>
      <c r="N191" s="24"/>
      <c r="O191" s="14"/>
      <c r="P191" s="14"/>
      <c r="Q191" s="14"/>
      <c r="R191" s="14"/>
      <c r="S191" s="14"/>
      <c r="T191" s="14"/>
      <c r="U191" s="14"/>
      <c r="V191" s="14"/>
      <c r="W191" s="24"/>
      <c r="X191" s="14"/>
      <c r="Y191" s="15"/>
      <c r="Z191" s="15"/>
      <c r="AA191" s="55">
        <f t="shared" si="17"/>
        <v>0</v>
      </c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55">
        <f t="shared" si="18"/>
        <v>0</v>
      </c>
      <c r="AN191" s="55">
        <f t="shared" si="19"/>
        <v>0</v>
      </c>
      <c r="AO191" s="55">
        <f t="shared" si="20"/>
        <v>0</v>
      </c>
      <c r="AP191" s="84" t="str">
        <f t="shared" si="21"/>
        <v/>
      </c>
      <c r="AQ191" s="59" t="b">
        <f t="shared" si="22"/>
        <v>0</v>
      </c>
      <c r="AR191" s="59" t="b">
        <f t="shared" si="23"/>
        <v>0</v>
      </c>
      <c r="AS191" s="34" t="str">
        <f t="shared" si="24"/>
        <v/>
      </c>
    </row>
    <row r="192" spans="2:45">
      <c r="B192" s="260"/>
      <c r="C192" s="35"/>
      <c r="D192" s="53"/>
      <c r="E192" s="5"/>
      <c r="F192" s="60"/>
      <c r="G192" s="54" t="e">
        <f>VLOOKUP(F192,Foglio1!$F$2:$G$1509,2,FALSE)</f>
        <v>#N/A</v>
      </c>
      <c r="H192" s="56"/>
      <c r="I192" s="4"/>
      <c r="J192" s="4"/>
      <c r="K192" s="4"/>
      <c r="L192" s="4"/>
      <c r="M192" s="24"/>
      <c r="N192" s="24"/>
      <c r="O192" s="14"/>
      <c r="P192" s="14"/>
      <c r="Q192" s="14"/>
      <c r="R192" s="14"/>
      <c r="S192" s="14"/>
      <c r="T192" s="14"/>
      <c r="U192" s="14"/>
      <c r="V192" s="14"/>
      <c r="W192" s="24"/>
      <c r="X192" s="14"/>
      <c r="Y192" s="15"/>
      <c r="Z192" s="15"/>
      <c r="AA192" s="55">
        <f t="shared" si="17"/>
        <v>0</v>
      </c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55">
        <f t="shared" si="18"/>
        <v>0</v>
      </c>
      <c r="AN192" s="55">
        <f t="shared" si="19"/>
        <v>0</v>
      </c>
      <c r="AO192" s="55">
        <f t="shared" si="20"/>
        <v>0</v>
      </c>
      <c r="AP192" s="84" t="str">
        <f t="shared" si="21"/>
        <v/>
      </c>
      <c r="AQ192" s="59" t="b">
        <f t="shared" si="22"/>
        <v>0</v>
      </c>
      <c r="AR192" s="59" t="b">
        <f t="shared" si="23"/>
        <v>0</v>
      </c>
      <c r="AS192" s="34" t="str">
        <f t="shared" si="24"/>
        <v/>
      </c>
    </row>
    <row r="193" spans="2:45">
      <c r="B193" s="260"/>
      <c r="C193" s="35"/>
      <c r="D193" s="53"/>
      <c r="E193" s="5"/>
      <c r="F193" s="60"/>
      <c r="G193" s="54" t="e">
        <f>VLOOKUP(F193,Foglio1!$F$2:$G$1509,2,FALSE)</f>
        <v>#N/A</v>
      </c>
      <c r="H193" s="56"/>
      <c r="I193" s="4"/>
      <c r="J193" s="4"/>
      <c r="K193" s="4"/>
      <c r="L193" s="4"/>
      <c r="M193" s="24"/>
      <c r="N193" s="24"/>
      <c r="O193" s="14"/>
      <c r="P193" s="14"/>
      <c r="Q193" s="14"/>
      <c r="R193" s="14"/>
      <c r="S193" s="14"/>
      <c r="T193" s="14"/>
      <c r="U193" s="14"/>
      <c r="V193" s="14"/>
      <c r="W193" s="24"/>
      <c r="X193" s="14"/>
      <c r="Y193" s="15"/>
      <c r="Z193" s="15"/>
      <c r="AA193" s="55">
        <f t="shared" si="17"/>
        <v>0</v>
      </c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55">
        <f t="shared" si="18"/>
        <v>0</v>
      </c>
      <c r="AN193" s="55">
        <f t="shared" si="19"/>
        <v>0</v>
      </c>
      <c r="AO193" s="55">
        <f t="shared" si="20"/>
        <v>0</v>
      </c>
      <c r="AP193" s="84" t="str">
        <f t="shared" si="21"/>
        <v/>
      </c>
      <c r="AQ193" s="59" t="b">
        <f t="shared" si="22"/>
        <v>0</v>
      </c>
      <c r="AR193" s="59" t="b">
        <f t="shared" si="23"/>
        <v>0</v>
      </c>
      <c r="AS193" s="34" t="str">
        <f t="shared" si="24"/>
        <v/>
      </c>
    </row>
    <row r="194" spans="2:45">
      <c r="B194" s="260"/>
      <c r="C194" s="35"/>
      <c r="D194" s="53"/>
      <c r="E194" s="5"/>
      <c r="F194" s="60"/>
      <c r="G194" s="54" t="e">
        <f>VLOOKUP(F194,Foglio1!$F$2:$G$1509,2,FALSE)</f>
        <v>#N/A</v>
      </c>
      <c r="H194" s="56"/>
      <c r="I194" s="4"/>
      <c r="J194" s="4"/>
      <c r="K194" s="4"/>
      <c r="L194" s="4"/>
      <c r="M194" s="24"/>
      <c r="N194" s="24"/>
      <c r="O194" s="14"/>
      <c r="P194" s="14"/>
      <c r="Q194" s="14"/>
      <c r="R194" s="14"/>
      <c r="S194" s="14"/>
      <c r="T194" s="14"/>
      <c r="U194" s="14"/>
      <c r="V194" s="14"/>
      <c r="W194" s="24"/>
      <c r="X194" s="14"/>
      <c r="Y194" s="15"/>
      <c r="Z194" s="15"/>
      <c r="AA194" s="55">
        <f t="shared" si="17"/>
        <v>0</v>
      </c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55">
        <f t="shared" si="18"/>
        <v>0</v>
      </c>
      <c r="AN194" s="55">
        <f t="shared" si="19"/>
        <v>0</v>
      </c>
      <c r="AO194" s="55">
        <f t="shared" si="20"/>
        <v>0</v>
      </c>
      <c r="AP194" s="84" t="str">
        <f t="shared" si="21"/>
        <v/>
      </c>
      <c r="AQ194" s="59" t="b">
        <f t="shared" si="22"/>
        <v>0</v>
      </c>
      <c r="AR194" s="59" t="b">
        <f t="shared" si="23"/>
        <v>0</v>
      </c>
      <c r="AS194" s="34" t="str">
        <f t="shared" si="24"/>
        <v/>
      </c>
    </row>
    <row r="195" spans="2:45">
      <c r="B195" s="260"/>
      <c r="C195" s="35"/>
      <c r="D195" s="53"/>
      <c r="E195" s="5"/>
      <c r="F195" s="60"/>
      <c r="G195" s="54" t="e">
        <f>VLOOKUP(F195,Foglio1!$F$2:$G$1509,2,FALSE)</f>
        <v>#N/A</v>
      </c>
      <c r="H195" s="56"/>
      <c r="I195" s="4"/>
      <c r="J195" s="4"/>
      <c r="K195" s="4"/>
      <c r="L195" s="4"/>
      <c r="M195" s="24"/>
      <c r="N195" s="24"/>
      <c r="O195" s="14"/>
      <c r="P195" s="14"/>
      <c r="Q195" s="14"/>
      <c r="R195" s="14"/>
      <c r="S195" s="14"/>
      <c r="T195" s="14"/>
      <c r="U195" s="14"/>
      <c r="V195" s="14"/>
      <c r="W195" s="24"/>
      <c r="X195" s="14"/>
      <c r="Y195" s="15"/>
      <c r="Z195" s="15"/>
      <c r="AA195" s="55">
        <f t="shared" si="17"/>
        <v>0</v>
      </c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55">
        <f t="shared" si="18"/>
        <v>0</v>
      </c>
      <c r="AN195" s="55">
        <f t="shared" si="19"/>
        <v>0</v>
      </c>
      <c r="AO195" s="55">
        <f t="shared" si="20"/>
        <v>0</v>
      </c>
      <c r="AP195" s="84" t="str">
        <f t="shared" si="21"/>
        <v/>
      </c>
      <c r="AQ195" s="59" t="b">
        <f t="shared" si="22"/>
        <v>0</v>
      </c>
      <c r="AR195" s="59" t="b">
        <f t="shared" si="23"/>
        <v>0</v>
      </c>
      <c r="AS195" s="34" t="str">
        <f t="shared" si="24"/>
        <v/>
      </c>
    </row>
    <row r="196" spans="2:45">
      <c r="B196" s="260"/>
      <c r="C196" s="35"/>
      <c r="D196" s="53"/>
      <c r="E196" s="5"/>
      <c r="F196" s="60"/>
      <c r="G196" s="54" t="e">
        <f>VLOOKUP(F196,Foglio1!$F$2:$G$1509,2,FALSE)</f>
        <v>#N/A</v>
      </c>
      <c r="H196" s="56"/>
      <c r="I196" s="4"/>
      <c r="J196" s="4"/>
      <c r="K196" s="4"/>
      <c r="L196" s="4"/>
      <c r="M196" s="24"/>
      <c r="N196" s="24"/>
      <c r="O196" s="14"/>
      <c r="P196" s="14"/>
      <c r="Q196" s="14"/>
      <c r="R196" s="14"/>
      <c r="S196" s="14"/>
      <c r="T196" s="14"/>
      <c r="U196" s="14"/>
      <c r="V196" s="14"/>
      <c r="W196" s="24"/>
      <c r="X196" s="14"/>
      <c r="Y196" s="15"/>
      <c r="Z196" s="15"/>
      <c r="AA196" s="55">
        <f t="shared" si="17"/>
        <v>0</v>
      </c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55">
        <f t="shared" si="18"/>
        <v>0</v>
      </c>
      <c r="AN196" s="55">
        <f t="shared" si="19"/>
        <v>0</v>
      </c>
      <c r="AO196" s="55">
        <f t="shared" si="20"/>
        <v>0</v>
      </c>
      <c r="AP196" s="84" t="str">
        <f t="shared" si="21"/>
        <v/>
      </c>
      <c r="AQ196" s="59" t="b">
        <f t="shared" si="22"/>
        <v>0</v>
      </c>
      <c r="AR196" s="59" t="b">
        <f t="shared" si="23"/>
        <v>0</v>
      </c>
      <c r="AS196" s="34" t="str">
        <f t="shared" si="24"/>
        <v/>
      </c>
    </row>
    <row r="197" spans="2:45">
      <c r="B197" s="260"/>
      <c r="C197" s="35"/>
      <c r="D197" s="53"/>
      <c r="E197" s="5"/>
      <c r="F197" s="60"/>
      <c r="G197" s="54" t="e">
        <f>VLOOKUP(F197,Foglio1!$F$2:$G$1509,2,FALSE)</f>
        <v>#N/A</v>
      </c>
      <c r="H197" s="56"/>
      <c r="I197" s="4"/>
      <c r="J197" s="4"/>
      <c r="K197" s="4"/>
      <c r="L197" s="4"/>
      <c r="M197" s="24"/>
      <c r="N197" s="24"/>
      <c r="O197" s="14"/>
      <c r="P197" s="14"/>
      <c r="Q197" s="14"/>
      <c r="R197" s="14"/>
      <c r="S197" s="14"/>
      <c r="T197" s="14"/>
      <c r="U197" s="14"/>
      <c r="V197" s="14"/>
      <c r="W197" s="24"/>
      <c r="X197" s="14"/>
      <c r="Y197" s="15"/>
      <c r="Z197" s="15"/>
      <c r="AA197" s="55">
        <f t="shared" si="17"/>
        <v>0</v>
      </c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55">
        <f t="shared" si="18"/>
        <v>0</v>
      </c>
      <c r="AN197" s="55">
        <f t="shared" si="19"/>
        <v>0</v>
      </c>
      <c r="AO197" s="55">
        <f t="shared" si="20"/>
        <v>0</v>
      </c>
      <c r="AP197" s="84" t="str">
        <f t="shared" si="21"/>
        <v/>
      </c>
      <c r="AQ197" s="59" t="b">
        <f t="shared" si="22"/>
        <v>0</v>
      </c>
      <c r="AR197" s="59" t="b">
        <f t="shared" si="23"/>
        <v>0</v>
      </c>
      <c r="AS197" s="34" t="str">
        <f t="shared" si="24"/>
        <v/>
      </c>
    </row>
    <row r="198" spans="2:45">
      <c r="B198" s="260"/>
      <c r="C198" s="35"/>
      <c r="D198" s="53"/>
      <c r="E198" s="5"/>
      <c r="F198" s="60"/>
      <c r="G198" s="54" t="e">
        <f>VLOOKUP(F198,Foglio1!$F$2:$G$1509,2,FALSE)</f>
        <v>#N/A</v>
      </c>
      <c r="H198" s="56"/>
      <c r="I198" s="4"/>
      <c r="J198" s="4"/>
      <c r="K198" s="4"/>
      <c r="L198" s="4"/>
      <c r="M198" s="24"/>
      <c r="N198" s="24"/>
      <c r="O198" s="14"/>
      <c r="P198" s="14"/>
      <c r="Q198" s="14"/>
      <c r="R198" s="14"/>
      <c r="S198" s="14"/>
      <c r="T198" s="14"/>
      <c r="U198" s="14"/>
      <c r="V198" s="14"/>
      <c r="W198" s="24"/>
      <c r="X198" s="14"/>
      <c r="Y198" s="15"/>
      <c r="Z198" s="15"/>
      <c r="AA198" s="55">
        <f t="shared" si="17"/>
        <v>0</v>
      </c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55">
        <f t="shared" si="18"/>
        <v>0</v>
      </c>
      <c r="AN198" s="55">
        <f t="shared" si="19"/>
        <v>0</v>
      </c>
      <c r="AO198" s="55">
        <f t="shared" si="20"/>
        <v>0</v>
      </c>
      <c r="AP198" s="84" t="str">
        <f t="shared" si="21"/>
        <v/>
      </c>
      <c r="AQ198" s="59" t="b">
        <f t="shared" si="22"/>
        <v>0</v>
      </c>
      <c r="AR198" s="59" t="b">
        <f t="shared" si="23"/>
        <v>0</v>
      </c>
      <c r="AS198" s="34" t="str">
        <f t="shared" si="24"/>
        <v/>
      </c>
    </row>
    <row r="199" spans="2:45">
      <c r="B199" s="260"/>
      <c r="C199" s="35"/>
      <c r="D199" s="53"/>
      <c r="E199" s="5"/>
      <c r="F199" s="60"/>
      <c r="G199" s="54" t="e">
        <f>VLOOKUP(F199,Foglio1!$F$2:$G$1509,2,FALSE)</f>
        <v>#N/A</v>
      </c>
      <c r="H199" s="56"/>
      <c r="I199" s="4"/>
      <c r="J199" s="4"/>
      <c r="K199" s="4"/>
      <c r="L199" s="4"/>
      <c r="M199" s="24"/>
      <c r="N199" s="24"/>
      <c r="O199" s="14"/>
      <c r="P199" s="14"/>
      <c r="Q199" s="14"/>
      <c r="R199" s="14"/>
      <c r="S199" s="14"/>
      <c r="T199" s="14"/>
      <c r="U199" s="14"/>
      <c r="V199" s="14"/>
      <c r="W199" s="24"/>
      <c r="X199" s="14"/>
      <c r="Y199" s="15"/>
      <c r="Z199" s="15"/>
      <c r="AA199" s="55">
        <f t="shared" si="17"/>
        <v>0</v>
      </c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55">
        <f t="shared" si="18"/>
        <v>0</v>
      </c>
      <c r="AN199" s="55">
        <f t="shared" si="19"/>
        <v>0</v>
      </c>
      <c r="AO199" s="55">
        <f t="shared" si="20"/>
        <v>0</v>
      </c>
      <c r="AP199" s="84" t="str">
        <f t="shared" si="21"/>
        <v/>
      </c>
      <c r="AQ199" s="59" t="b">
        <f t="shared" si="22"/>
        <v>0</v>
      </c>
      <c r="AR199" s="59" t="b">
        <f t="shared" si="23"/>
        <v>0</v>
      </c>
      <c r="AS199" s="34" t="str">
        <f t="shared" si="24"/>
        <v/>
      </c>
    </row>
    <row r="200" spans="2:45">
      <c r="B200" s="260"/>
      <c r="C200" s="35"/>
      <c r="D200" s="53"/>
      <c r="E200" s="5"/>
      <c r="F200" s="60"/>
      <c r="G200" s="54" t="e">
        <f>VLOOKUP(F200,Foglio1!$F$2:$G$1509,2,FALSE)</f>
        <v>#N/A</v>
      </c>
      <c r="H200" s="56"/>
      <c r="I200" s="4"/>
      <c r="J200" s="4"/>
      <c r="K200" s="4"/>
      <c r="L200" s="4"/>
      <c r="M200" s="24"/>
      <c r="N200" s="24"/>
      <c r="O200" s="14"/>
      <c r="P200" s="14"/>
      <c r="Q200" s="14"/>
      <c r="R200" s="14"/>
      <c r="S200" s="14"/>
      <c r="T200" s="14"/>
      <c r="U200" s="14"/>
      <c r="V200" s="14"/>
      <c r="W200" s="24"/>
      <c r="X200" s="14"/>
      <c r="Y200" s="15"/>
      <c r="Z200" s="15"/>
      <c r="AA200" s="55">
        <f t="shared" ref="AA200:AA263" si="25">SUM(Y200:Z200)</f>
        <v>0</v>
      </c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55">
        <f t="shared" ref="AM200:AM263" si="26">SUM(AA200:AC200)</f>
        <v>0</v>
      </c>
      <c r="AN200" s="55">
        <f t="shared" ref="AN200:AN263" si="27">SUM(AD200:AF200)</f>
        <v>0</v>
      </c>
      <c r="AO200" s="55">
        <f t="shared" ref="AO200:AO263" si="28">SUM(AG200:AK200)</f>
        <v>0</v>
      </c>
      <c r="AP200" s="84" t="str">
        <f t="shared" ref="AP200:AP263" si="29">IF(AND(OR(AQ200=FALSE,AR200=FALSE),OR(COUNTBLANK(A200:F200)&lt;&gt;COLUMNS(A200:F200),COUNTBLANK(H200:Z200)&lt;&gt;COLUMNS(H200:Z200),COUNTBLANK(AB200:AL200)&lt;&gt;COLUMNS(AB200:AL200))),"KO","")</f>
        <v/>
      </c>
      <c r="AQ200" s="59" t="b">
        <f t="shared" ref="AQ200:AQ263" si="30">IF(OR(ISBLANK(B200),ISBLANK(H200),ISBLANK(I200),ISBLANK(M200),ISBLANK(N200),ISBLANK(O200),ISBLANK(R200),ISBLANK(V200),ISBLANK(W200),ISBLANK(Y200),ISBLANK(AB200),ISBLANK(AD200),ISBLANK(AL200)),FALSE,TRUE)</f>
        <v>0</v>
      </c>
      <c r="AR200" s="59" t="b">
        <f t="shared" ref="AR200:AR263" si="31">IF(ISBLANK(B200),IF(OR(ISBLANK(C200),ISBLANK(D200),ISBLANK(E200),ISBLANK(F200),ISBLANK(G200)),FALSE,TRUE),TRUE)</f>
        <v>0</v>
      </c>
      <c r="AS200" s="34" t="str">
        <f t="shared" ref="AS200:AS263" si="32">IF(AND(AP200="KO",OR(COUNTBLANK(A200:F200)&lt;&gt;COLUMNS(A200:F200),COUNTBLANK(H200:Z200)&lt;&gt;COLUMNS(H200:Z200),COUNTBLANK(AB200:AL200)&lt;&gt;COLUMNS(AB200:AL200))),"ATTENZIONE!!! NON TUTTI I CAMPI OBBLIGATORI SONO STATI COMPILATI","")</f>
        <v/>
      </c>
    </row>
    <row r="201" spans="2:45">
      <c r="B201" s="260"/>
      <c r="C201" s="35"/>
      <c r="D201" s="53"/>
      <c r="E201" s="5"/>
      <c r="F201" s="60"/>
      <c r="G201" s="54" t="e">
        <f>VLOOKUP(F201,Foglio1!$F$2:$G$1509,2,FALSE)</f>
        <v>#N/A</v>
      </c>
      <c r="H201" s="56"/>
      <c r="I201" s="4"/>
      <c r="J201" s="4"/>
      <c r="K201" s="4"/>
      <c r="L201" s="4"/>
      <c r="M201" s="24"/>
      <c r="N201" s="24"/>
      <c r="O201" s="14"/>
      <c r="P201" s="14"/>
      <c r="Q201" s="14"/>
      <c r="R201" s="14"/>
      <c r="S201" s="14"/>
      <c r="T201" s="14"/>
      <c r="U201" s="14"/>
      <c r="V201" s="14"/>
      <c r="W201" s="24"/>
      <c r="X201" s="14"/>
      <c r="Y201" s="15"/>
      <c r="Z201" s="15"/>
      <c r="AA201" s="55">
        <f t="shared" si="25"/>
        <v>0</v>
      </c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55">
        <f t="shared" si="26"/>
        <v>0</v>
      </c>
      <c r="AN201" s="55">
        <f t="shared" si="27"/>
        <v>0</v>
      </c>
      <c r="AO201" s="55">
        <f t="shared" si="28"/>
        <v>0</v>
      </c>
      <c r="AP201" s="84" t="str">
        <f t="shared" si="29"/>
        <v/>
      </c>
      <c r="AQ201" s="59" t="b">
        <f t="shared" si="30"/>
        <v>0</v>
      </c>
      <c r="AR201" s="59" t="b">
        <f t="shared" si="31"/>
        <v>0</v>
      </c>
      <c r="AS201" s="34" t="str">
        <f t="shared" si="32"/>
        <v/>
      </c>
    </row>
    <row r="202" spans="2:45">
      <c r="B202" s="260"/>
      <c r="C202" s="35"/>
      <c r="D202" s="53"/>
      <c r="E202" s="5"/>
      <c r="F202" s="60"/>
      <c r="G202" s="54" t="e">
        <f>VLOOKUP(F202,Foglio1!$F$2:$G$1509,2,FALSE)</f>
        <v>#N/A</v>
      </c>
      <c r="H202" s="56"/>
      <c r="I202" s="4"/>
      <c r="J202" s="4"/>
      <c r="K202" s="4"/>
      <c r="L202" s="4"/>
      <c r="M202" s="24"/>
      <c r="N202" s="24"/>
      <c r="O202" s="14"/>
      <c r="P202" s="14"/>
      <c r="Q202" s="14"/>
      <c r="R202" s="14"/>
      <c r="S202" s="14"/>
      <c r="T202" s="14"/>
      <c r="U202" s="14"/>
      <c r="V202" s="14"/>
      <c r="W202" s="24"/>
      <c r="X202" s="14"/>
      <c r="Y202" s="15"/>
      <c r="Z202" s="15"/>
      <c r="AA202" s="55">
        <f t="shared" si="25"/>
        <v>0</v>
      </c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55">
        <f t="shared" si="26"/>
        <v>0</v>
      </c>
      <c r="AN202" s="55">
        <f t="shared" si="27"/>
        <v>0</v>
      </c>
      <c r="AO202" s="55">
        <f t="shared" si="28"/>
        <v>0</v>
      </c>
      <c r="AP202" s="84" t="str">
        <f t="shared" si="29"/>
        <v/>
      </c>
      <c r="AQ202" s="59" t="b">
        <f t="shared" si="30"/>
        <v>0</v>
      </c>
      <c r="AR202" s="59" t="b">
        <f t="shared" si="31"/>
        <v>0</v>
      </c>
      <c r="AS202" s="34" t="str">
        <f t="shared" si="32"/>
        <v/>
      </c>
    </row>
    <row r="203" spans="2:45">
      <c r="B203" s="260"/>
      <c r="C203" s="35"/>
      <c r="D203" s="53"/>
      <c r="E203" s="5"/>
      <c r="F203" s="60"/>
      <c r="G203" s="54" t="e">
        <f>VLOOKUP(F203,Foglio1!$F$2:$G$1509,2,FALSE)</f>
        <v>#N/A</v>
      </c>
      <c r="H203" s="56"/>
      <c r="I203" s="4"/>
      <c r="J203" s="4"/>
      <c r="K203" s="4"/>
      <c r="L203" s="4"/>
      <c r="M203" s="24"/>
      <c r="N203" s="24"/>
      <c r="O203" s="14"/>
      <c r="P203" s="14"/>
      <c r="Q203" s="14"/>
      <c r="R203" s="14"/>
      <c r="S203" s="14"/>
      <c r="T203" s="14"/>
      <c r="U203" s="14"/>
      <c r="V203" s="14"/>
      <c r="W203" s="24"/>
      <c r="X203" s="14"/>
      <c r="Y203" s="15"/>
      <c r="Z203" s="15"/>
      <c r="AA203" s="55">
        <f t="shared" si="25"/>
        <v>0</v>
      </c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55">
        <f t="shared" si="26"/>
        <v>0</v>
      </c>
      <c r="AN203" s="55">
        <f t="shared" si="27"/>
        <v>0</v>
      </c>
      <c r="AO203" s="55">
        <f t="shared" si="28"/>
        <v>0</v>
      </c>
      <c r="AP203" s="84" t="str">
        <f t="shared" si="29"/>
        <v/>
      </c>
      <c r="AQ203" s="59" t="b">
        <f t="shared" si="30"/>
        <v>0</v>
      </c>
      <c r="AR203" s="59" t="b">
        <f t="shared" si="31"/>
        <v>0</v>
      </c>
      <c r="AS203" s="34" t="str">
        <f t="shared" si="32"/>
        <v/>
      </c>
    </row>
    <row r="204" spans="2:45">
      <c r="B204" s="260"/>
      <c r="C204" s="35"/>
      <c r="D204" s="53"/>
      <c r="E204" s="5"/>
      <c r="F204" s="60"/>
      <c r="G204" s="54" t="e">
        <f>VLOOKUP(F204,Foglio1!$F$2:$G$1509,2,FALSE)</f>
        <v>#N/A</v>
      </c>
      <c r="H204" s="56"/>
      <c r="I204" s="4"/>
      <c r="J204" s="4"/>
      <c r="K204" s="4"/>
      <c r="L204" s="4"/>
      <c r="M204" s="24"/>
      <c r="N204" s="24"/>
      <c r="O204" s="14"/>
      <c r="P204" s="14"/>
      <c r="Q204" s="14"/>
      <c r="R204" s="14"/>
      <c r="S204" s="14"/>
      <c r="T204" s="14"/>
      <c r="U204" s="14"/>
      <c r="V204" s="14"/>
      <c r="W204" s="24"/>
      <c r="X204" s="14"/>
      <c r="Y204" s="15"/>
      <c r="Z204" s="15"/>
      <c r="AA204" s="55">
        <f t="shared" si="25"/>
        <v>0</v>
      </c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55">
        <f t="shared" si="26"/>
        <v>0</v>
      </c>
      <c r="AN204" s="55">
        <f t="shared" si="27"/>
        <v>0</v>
      </c>
      <c r="AO204" s="55">
        <f t="shared" si="28"/>
        <v>0</v>
      </c>
      <c r="AP204" s="84" t="str">
        <f t="shared" si="29"/>
        <v/>
      </c>
      <c r="AQ204" s="59" t="b">
        <f t="shared" si="30"/>
        <v>0</v>
      </c>
      <c r="AR204" s="59" t="b">
        <f t="shared" si="31"/>
        <v>0</v>
      </c>
      <c r="AS204" s="34" t="str">
        <f t="shared" si="32"/>
        <v/>
      </c>
    </row>
    <row r="205" spans="2:45">
      <c r="B205" s="260"/>
      <c r="C205" s="35"/>
      <c r="D205" s="53"/>
      <c r="E205" s="5"/>
      <c r="F205" s="60"/>
      <c r="G205" s="54" t="e">
        <f>VLOOKUP(F205,Foglio1!$F$2:$G$1509,2,FALSE)</f>
        <v>#N/A</v>
      </c>
      <c r="H205" s="56"/>
      <c r="I205" s="4"/>
      <c r="J205" s="4"/>
      <c r="K205" s="4"/>
      <c r="L205" s="4"/>
      <c r="M205" s="24"/>
      <c r="N205" s="24"/>
      <c r="O205" s="14"/>
      <c r="P205" s="14"/>
      <c r="Q205" s="14"/>
      <c r="R205" s="14"/>
      <c r="S205" s="14"/>
      <c r="T205" s="14"/>
      <c r="U205" s="14"/>
      <c r="V205" s="14"/>
      <c r="W205" s="24"/>
      <c r="X205" s="14"/>
      <c r="Y205" s="15"/>
      <c r="Z205" s="15"/>
      <c r="AA205" s="55">
        <f t="shared" si="25"/>
        <v>0</v>
      </c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55">
        <f t="shared" si="26"/>
        <v>0</v>
      </c>
      <c r="AN205" s="55">
        <f t="shared" si="27"/>
        <v>0</v>
      </c>
      <c r="AO205" s="55">
        <f t="shared" si="28"/>
        <v>0</v>
      </c>
      <c r="AP205" s="84" t="str">
        <f t="shared" si="29"/>
        <v/>
      </c>
      <c r="AQ205" s="59" t="b">
        <f t="shared" si="30"/>
        <v>0</v>
      </c>
      <c r="AR205" s="59" t="b">
        <f t="shared" si="31"/>
        <v>0</v>
      </c>
      <c r="AS205" s="34" t="str">
        <f t="shared" si="32"/>
        <v/>
      </c>
    </row>
    <row r="206" spans="2:45">
      <c r="B206" s="260"/>
      <c r="C206" s="35"/>
      <c r="D206" s="53"/>
      <c r="E206" s="5"/>
      <c r="F206" s="60"/>
      <c r="G206" s="54" t="e">
        <f>VLOOKUP(F206,Foglio1!$F$2:$G$1509,2,FALSE)</f>
        <v>#N/A</v>
      </c>
      <c r="H206" s="56"/>
      <c r="I206" s="4"/>
      <c r="J206" s="4"/>
      <c r="K206" s="4"/>
      <c r="L206" s="4"/>
      <c r="M206" s="24"/>
      <c r="N206" s="24"/>
      <c r="O206" s="14"/>
      <c r="P206" s="14"/>
      <c r="Q206" s="14"/>
      <c r="R206" s="14"/>
      <c r="S206" s="14"/>
      <c r="T206" s="14"/>
      <c r="U206" s="14"/>
      <c r="V206" s="14"/>
      <c r="W206" s="24"/>
      <c r="X206" s="14"/>
      <c r="Y206" s="15"/>
      <c r="Z206" s="15"/>
      <c r="AA206" s="55">
        <f t="shared" si="25"/>
        <v>0</v>
      </c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55">
        <f t="shared" si="26"/>
        <v>0</v>
      </c>
      <c r="AN206" s="55">
        <f t="shared" si="27"/>
        <v>0</v>
      </c>
      <c r="AO206" s="55">
        <f t="shared" si="28"/>
        <v>0</v>
      </c>
      <c r="AP206" s="84" t="str">
        <f t="shared" si="29"/>
        <v/>
      </c>
      <c r="AQ206" s="59" t="b">
        <f t="shared" si="30"/>
        <v>0</v>
      </c>
      <c r="AR206" s="59" t="b">
        <f t="shared" si="31"/>
        <v>0</v>
      </c>
      <c r="AS206" s="34" t="str">
        <f t="shared" si="32"/>
        <v/>
      </c>
    </row>
    <row r="207" spans="2:45">
      <c r="B207" s="260"/>
      <c r="C207" s="35"/>
      <c r="D207" s="53"/>
      <c r="E207" s="5"/>
      <c r="F207" s="60"/>
      <c r="G207" s="54" t="e">
        <f>VLOOKUP(F207,Foglio1!$F$2:$G$1509,2,FALSE)</f>
        <v>#N/A</v>
      </c>
      <c r="H207" s="56"/>
      <c r="I207" s="4"/>
      <c r="J207" s="4"/>
      <c r="K207" s="4"/>
      <c r="L207" s="4"/>
      <c r="M207" s="24"/>
      <c r="N207" s="24"/>
      <c r="O207" s="14"/>
      <c r="P207" s="14"/>
      <c r="Q207" s="14"/>
      <c r="R207" s="14"/>
      <c r="S207" s="14"/>
      <c r="T207" s="14"/>
      <c r="U207" s="14"/>
      <c r="V207" s="14"/>
      <c r="W207" s="24"/>
      <c r="X207" s="14"/>
      <c r="Y207" s="15"/>
      <c r="Z207" s="15"/>
      <c r="AA207" s="55">
        <f t="shared" si="25"/>
        <v>0</v>
      </c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55">
        <f t="shared" si="26"/>
        <v>0</v>
      </c>
      <c r="AN207" s="55">
        <f t="shared" si="27"/>
        <v>0</v>
      </c>
      <c r="AO207" s="55">
        <f t="shared" si="28"/>
        <v>0</v>
      </c>
      <c r="AP207" s="84" t="str">
        <f t="shared" si="29"/>
        <v/>
      </c>
      <c r="AQ207" s="59" t="b">
        <f t="shared" si="30"/>
        <v>0</v>
      </c>
      <c r="AR207" s="59" t="b">
        <f t="shared" si="31"/>
        <v>0</v>
      </c>
      <c r="AS207" s="34" t="str">
        <f t="shared" si="32"/>
        <v/>
      </c>
    </row>
    <row r="208" spans="2:45">
      <c r="B208" s="260"/>
      <c r="C208" s="35"/>
      <c r="D208" s="53"/>
      <c r="E208" s="5"/>
      <c r="F208" s="60"/>
      <c r="G208" s="54" t="e">
        <f>VLOOKUP(F208,Foglio1!$F$2:$G$1509,2,FALSE)</f>
        <v>#N/A</v>
      </c>
      <c r="H208" s="56"/>
      <c r="I208" s="4"/>
      <c r="J208" s="4"/>
      <c r="K208" s="4"/>
      <c r="L208" s="4"/>
      <c r="M208" s="24"/>
      <c r="N208" s="24"/>
      <c r="O208" s="14"/>
      <c r="P208" s="14"/>
      <c r="Q208" s="14"/>
      <c r="R208" s="14"/>
      <c r="S208" s="14"/>
      <c r="T208" s="14"/>
      <c r="U208" s="14"/>
      <c r="V208" s="14"/>
      <c r="W208" s="24"/>
      <c r="X208" s="14"/>
      <c r="Y208" s="15"/>
      <c r="Z208" s="15"/>
      <c r="AA208" s="55">
        <f t="shared" si="25"/>
        <v>0</v>
      </c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55">
        <f t="shared" si="26"/>
        <v>0</v>
      </c>
      <c r="AN208" s="55">
        <f t="shared" si="27"/>
        <v>0</v>
      </c>
      <c r="AO208" s="55">
        <f t="shared" si="28"/>
        <v>0</v>
      </c>
      <c r="AP208" s="84" t="str">
        <f t="shared" si="29"/>
        <v/>
      </c>
      <c r="AQ208" s="59" t="b">
        <f t="shared" si="30"/>
        <v>0</v>
      </c>
      <c r="AR208" s="59" t="b">
        <f t="shared" si="31"/>
        <v>0</v>
      </c>
      <c r="AS208" s="34" t="str">
        <f t="shared" si="32"/>
        <v/>
      </c>
    </row>
    <row r="209" spans="2:45">
      <c r="B209" s="260"/>
      <c r="C209" s="35"/>
      <c r="D209" s="53"/>
      <c r="E209" s="5"/>
      <c r="F209" s="60"/>
      <c r="G209" s="54" t="e">
        <f>VLOOKUP(F209,Foglio1!$F$2:$G$1509,2,FALSE)</f>
        <v>#N/A</v>
      </c>
      <c r="H209" s="56"/>
      <c r="I209" s="4"/>
      <c r="J209" s="4"/>
      <c r="K209" s="4"/>
      <c r="L209" s="4"/>
      <c r="M209" s="24"/>
      <c r="N209" s="24"/>
      <c r="O209" s="14"/>
      <c r="P209" s="14"/>
      <c r="Q209" s="14"/>
      <c r="R209" s="14"/>
      <c r="S209" s="14"/>
      <c r="T209" s="14"/>
      <c r="U209" s="14"/>
      <c r="V209" s="14"/>
      <c r="W209" s="24"/>
      <c r="X209" s="14"/>
      <c r="Y209" s="15"/>
      <c r="Z209" s="15"/>
      <c r="AA209" s="55">
        <f t="shared" si="25"/>
        <v>0</v>
      </c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55">
        <f t="shared" si="26"/>
        <v>0</v>
      </c>
      <c r="AN209" s="55">
        <f t="shared" si="27"/>
        <v>0</v>
      </c>
      <c r="AO209" s="55">
        <f t="shared" si="28"/>
        <v>0</v>
      </c>
      <c r="AP209" s="84" t="str">
        <f t="shared" si="29"/>
        <v/>
      </c>
      <c r="AQ209" s="59" t="b">
        <f t="shared" si="30"/>
        <v>0</v>
      </c>
      <c r="AR209" s="59" t="b">
        <f t="shared" si="31"/>
        <v>0</v>
      </c>
      <c r="AS209" s="34" t="str">
        <f t="shared" si="32"/>
        <v/>
      </c>
    </row>
    <row r="210" spans="2:45">
      <c r="B210" s="260"/>
      <c r="C210" s="35"/>
      <c r="D210" s="53"/>
      <c r="E210" s="5"/>
      <c r="F210" s="60"/>
      <c r="G210" s="54" t="e">
        <f>VLOOKUP(F210,Foglio1!$F$2:$G$1509,2,FALSE)</f>
        <v>#N/A</v>
      </c>
      <c r="H210" s="56"/>
      <c r="I210" s="4"/>
      <c r="J210" s="4"/>
      <c r="K210" s="4"/>
      <c r="L210" s="4"/>
      <c r="M210" s="24"/>
      <c r="N210" s="24"/>
      <c r="O210" s="14"/>
      <c r="P210" s="14"/>
      <c r="Q210" s="14"/>
      <c r="R210" s="14"/>
      <c r="S210" s="14"/>
      <c r="T210" s="14"/>
      <c r="U210" s="14"/>
      <c r="V210" s="14"/>
      <c r="W210" s="24"/>
      <c r="X210" s="14"/>
      <c r="Y210" s="15"/>
      <c r="Z210" s="15"/>
      <c r="AA210" s="55">
        <f t="shared" si="25"/>
        <v>0</v>
      </c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55">
        <f t="shared" si="26"/>
        <v>0</v>
      </c>
      <c r="AN210" s="55">
        <f t="shared" si="27"/>
        <v>0</v>
      </c>
      <c r="AO210" s="55">
        <f t="shared" si="28"/>
        <v>0</v>
      </c>
      <c r="AP210" s="84" t="str">
        <f t="shared" si="29"/>
        <v/>
      </c>
      <c r="AQ210" s="59" t="b">
        <f t="shared" si="30"/>
        <v>0</v>
      </c>
      <c r="AR210" s="59" t="b">
        <f t="shared" si="31"/>
        <v>0</v>
      </c>
      <c r="AS210" s="34" t="str">
        <f t="shared" si="32"/>
        <v/>
      </c>
    </row>
    <row r="211" spans="2:45">
      <c r="B211" s="260"/>
      <c r="C211" s="35"/>
      <c r="D211" s="53"/>
      <c r="E211" s="5"/>
      <c r="F211" s="60"/>
      <c r="G211" s="54" t="e">
        <f>VLOOKUP(F211,Foglio1!$F$2:$G$1509,2,FALSE)</f>
        <v>#N/A</v>
      </c>
      <c r="H211" s="56"/>
      <c r="I211" s="4"/>
      <c r="J211" s="4"/>
      <c r="K211" s="4"/>
      <c r="L211" s="4"/>
      <c r="M211" s="24"/>
      <c r="N211" s="24"/>
      <c r="O211" s="14"/>
      <c r="P211" s="14"/>
      <c r="Q211" s="14"/>
      <c r="R211" s="14"/>
      <c r="S211" s="14"/>
      <c r="T211" s="14"/>
      <c r="U211" s="14"/>
      <c r="V211" s="14"/>
      <c r="W211" s="24"/>
      <c r="X211" s="14"/>
      <c r="Y211" s="15"/>
      <c r="Z211" s="15"/>
      <c r="AA211" s="55">
        <f t="shared" si="25"/>
        <v>0</v>
      </c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55">
        <f t="shared" si="26"/>
        <v>0</v>
      </c>
      <c r="AN211" s="55">
        <f t="shared" si="27"/>
        <v>0</v>
      </c>
      <c r="AO211" s="55">
        <f t="shared" si="28"/>
        <v>0</v>
      </c>
      <c r="AP211" s="84" t="str">
        <f t="shared" si="29"/>
        <v/>
      </c>
      <c r="AQ211" s="59" t="b">
        <f t="shared" si="30"/>
        <v>0</v>
      </c>
      <c r="AR211" s="59" t="b">
        <f t="shared" si="31"/>
        <v>0</v>
      </c>
      <c r="AS211" s="34" t="str">
        <f t="shared" si="32"/>
        <v/>
      </c>
    </row>
    <row r="212" spans="2:45">
      <c r="B212" s="260"/>
      <c r="C212" s="35"/>
      <c r="D212" s="53"/>
      <c r="E212" s="5"/>
      <c r="F212" s="60"/>
      <c r="G212" s="54" t="e">
        <f>VLOOKUP(F212,Foglio1!$F$2:$G$1509,2,FALSE)</f>
        <v>#N/A</v>
      </c>
      <c r="H212" s="56"/>
      <c r="I212" s="4"/>
      <c r="J212" s="4"/>
      <c r="K212" s="4"/>
      <c r="L212" s="4"/>
      <c r="M212" s="24"/>
      <c r="N212" s="24"/>
      <c r="O212" s="14"/>
      <c r="P212" s="14"/>
      <c r="Q212" s="14"/>
      <c r="R212" s="14"/>
      <c r="S212" s="14"/>
      <c r="T212" s="14"/>
      <c r="U212" s="14"/>
      <c r="V212" s="14"/>
      <c r="W212" s="24"/>
      <c r="X212" s="14"/>
      <c r="Y212" s="15"/>
      <c r="Z212" s="15"/>
      <c r="AA212" s="55">
        <f t="shared" si="25"/>
        <v>0</v>
      </c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55">
        <f t="shared" si="26"/>
        <v>0</v>
      </c>
      <c r="AN212" s="55">
        <f t="shared" si="27"/>
        <v>0</v>
      </c>
      <c r="AO212" s="55">
        <f t="shared" si="28"/>
        <v>0</v>
      </c>
      <c r="AP212" s="84" t="str">
        <f t="shared" si="29"/>
        <v/>
      </c>
      <c r="AQ212" s="59" t="b">
        <f t="shared" si="30"/>
        <v>0</v>
      </c>
      <c r="AR212" s="59" t="b">
        <f t="shared" si="31"/>
        <v>0</v>
      </c>
      <c r="AS212" s="34" t="str">
        <f t="shared" si="32"/>
        <v/>
      </c>
    </row>
    <row r="213" spans="2:45">
      <c r="B213" s="260"/>
      <c r="C213" s="35"/>
      <c r="D213" s="53"/>
      <c r="E213" s="5"/>
      <c r="F213" s="60"/>
      <c r="G213" s="54" t="e">
        <f>VLOOKUP(F213,Foglio1!$F$2:$G$1509,2,FALSE)</f>
        <v>#N/A</v>
      </c>
      <c r="H213" s="56"/>
      <c r="I213" s="4"/>
      <c r="J213" s="4"/>
      <c r="K213" s="4"/>
      <c r="L213" s="4"/>
      <c r="M213" s="24"/>
      <c r="N213" s="24"/>
      <c r="O213" s="14"/>
      <c r="P213" s="14"/>
      <c r="Q213" s="14"/>
      <c r="R213" s="14"/>
      <c r="S213" s="14"/>
      <c r="T213" s="14"/>
      <c r="U213" s="14"/>
      <c r="V213" s="14"/>
      <c r="W213" s="24"/>
      <c r="X213" s="14"/>
      <c r="Y213" s="15"/>
      <c r="Z213" s="15"/>
      <c r="AA213" s="55">
        <f t="shared" si="25"/>
        <v>0</v>
      </c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55">
        <f t="shared" si="26"/>
        <v>0</v>
      </c>
      <c r="AN213" s="55">
        <f t="shared" si="27"/>
        <v>0</v>
      </c>
      <c r="AO213" s="55">
        <f t="shared" si="28"/>
        <v>0</v>
      </c>
      <c r="AP213" s="84" t="str">
        <f t="shared" si="29"/>
        <v/>
      </c>
      <c r="AQ213" s="59" t="b">
        <f t="shared" si="30"/>
        <v>0</v>
      </c>
      <c r="AR213" s="59" t="b">
        <f t="shared" si="31"/>
        <v>0</v>
      </c>
      <c r="AS213" s="34" t="str">
        <f t="shared" si="32"/>
        <v/>
      </c>
    </row>
    <row r="214" spans="2:45">
      <c r="B214" s="260"/>
      <c r="C214" s="35"/>
      <c r="D214" s="53"/>
      <c r="E214" s="5"/>
      <c r="F214" s="60"/>
      <c r="G214" s="54" t="e">
        <f>VLOOKUP(F214,Foglio1!$F$2:$G$1509,2,FALSE)</f>
        <v>#N/A</v>
      </c>
      <c r="H214" s="56"/>
      <c r="I214" s="4"/>
      <c r="J214" s="4"/>
      <c r="K214" s="4"/>
      <c r="L214" s="4"/>
      <c r="M214" s="24"/>
      <c r="N214" s="24"/>
      <c r="O214" s="14"/>
      <c r="P214" s="14"/>
      <c r="Q214" s="14"/>
      <c r="R214" s="14"/>
      <c r="S214" s="14"/>
      <c r="T214" s="14"/>
      <c r="U214" s="14"/>
      <c r="V214" s="14"/>
      <c r="W214" s="24"/>
      <c r="X214" s="14"/>
      <c r="Y214" s="15"/>
      <c r="Z214" s="15"/>
      <c r="AA214" s="55">
        <f t="shared" si="25"/>
        <v>0</v>
      </c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55">
        <f t="shared" si="26"/>
        <v>0</v>
      </c>
      <c r="AN214" s="55">
        <f t="shared" si="27"/>
        <v>0</v>
      </c>
      <c r="AO214" s="55">
        <f t="shared" si="28"/>
        <v>0</v>
      </c>
      <c r="AP214" s="84" t="str">
        <f t="shared" si="29"/>
        <v/>
      </c>
      <c r="AQ214" s="59" t="b">
        <f t="shared" si="30"/>
        <v>0</v>
      </c>
      <c r="AR214" s="59" t="b">
        <f t="shared" si="31"/>
        <v>0</v>
      </c>
      <c r="AS214" s="34" t="str">
        <f t="shared" si="32"/>
        <v/>
      </c>
    </row>
    <row r="215" spans="2:45">
      <c r="B215" s="260"/>
      <c r="C215" s="35"/>
      <c r="D215" s="53"/>
      <c r="E215" s="5"/>
      <c r="F215" s="60"/>
      <c r="G215" s="54" t="e">
        <f>VLOOKUP(F215,Foglio1!$F$2:$G$1509,2,FALSE)</f>
        <v>#N/A</v>
      </c>
      <c r="H215" s="56"/>
      <c r="I215" s="4"/>
      <c r="J215" s="4"/>
      <c r="K215" s="4"/>
      <c r="L215" s="4"/>
      <c r="M215" s="24"/>
      <c r="N215" s="24"/>
      <c r="O215" s="14"/>
      <c r="P215" s="14"/>
      <c r="Q215" s="14"/>
      <c r="R215" s="14"/>
      <c r="S215" s="14"/>
      <c r="T215" s="14"/>
      <c r="U215" s="14"/>
      <c r="V215" s="14"/>
      <c r="W215" s="24"/>
      <c r="X215" s="14"/>
      <c r="Y215" s="15"/>
      <c r="Z215" s="15"/>
      <c r="AA215" s="55">
        <f t="shared" si="25"/>
        <v>0</v>
      </c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55">
        <f t="shared" si="26"/>
        <v>0</v>
      </c>
      <c r="AN215" s="55">
        <f t="shared" si="27"/>
        <v>0</v>
      </c>
      <c r="AO215" s="55">
        <f t="shared" si="28"/>
        <v>0</v>
      </c>
      <c r="AP215" s="84" t="str">
        <f t="shared" si="29"/>
        <v/>
      </c>
      <c r="AQ215" s="59" t="b">
        <f t="shared" si="30"/>
        <v>0</v>
      </c>
      <c r="AR215" s="59" t="b">
        <f t="shared" si="31"/>
        <v>0</v>
      </c>
      <c r="AS215" s="34" t="str">
        <f t="shared" si="32"/>
        <v/>
      </c>
    </row>
    <row r="216" spans="2:45">
      <c r="B216" s="260"/>
      <c r="C216" s="35"/>
      <c r="D216" s="53"/>
      <c r="E216" s="5"/>
      <c r="F216" s="60"/>
      <c r="G216" s="54" t="e">
        <f>VLOOKUP(F216,Foglio1!$F$2:$G$1509,2,FALSE)</f>
        <v>#N/A</v>
      </c>
      <c r="H216" s="56"/>
      <c r="I216" s="4"/>
      <c r="J216" s="4"/>
      <c r="K216" s="4"/>
      <c r="L216" s="4"/>
      <c r="M216" s="24"/>
      <c r="N216" s="24"/>
      <c r="O216" s="14"/>
      <c r="P216" s="14"/>
      <c r="Q216" s="14"/>
      <c r="R216" s="14"/>
      <c r="S216" s="14"/>
      <c r="T216" s="14"/>
      <c r="U216" s="14"/>
      <c r="V216" s="14"/>
      <c r="W216" s="24"/>
      <c r="X216" s="14"/>
      <c r="Y216" s="15"/>
      <c r="Z216" s="15"/>
      <c r="AA216" s="55">
        <f t="shared" si="25"/>
        <v>0</v>
      </c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55">
        <f t="shared" si="26"/>
        <v>0</v>
      </c>
      <c r="AN216" s="55">
        <f t="shared" si="27"/>
        <v>0</v>
      </c>
      <c r="AO216" s="55">
        <f t="shared" si="28"/>
        <v>0</v>
      </c>
      <c r="AP216" s="84" t="str">
        <f t="shared" si="29"/>
        <v/>
      </c>
      <c r="AQ216" s="59" t="b">
        <f t="shared" si="30"/>
        <v>0</v>
      </c>
      <c r="AR216" s="59" t="b">
        <f t="shared" si="31"/>
        <v>0</v>
      </c>
      <c r="AS216" s="34" t="str">
        <f t="shared" si="32"/>
        <v/>
      </c>
    </row>
    <row r="217" spans="2:45">
      <c r="B217" s="260"/>
      <c r="C217" s="35"/>
      <c r="D217" s="53"/>
      <c r="E217" s="5"/>
      <c r="F217" s="60"/>
      <c r="G217" s="54" t="e">
        <f>VLOOKUP(F217,Foglio1!$F$2:$G$1509,2,FALSE)</f>
        <v>#N/A</v>
      </c>
      <c r="H217" s="56"/>
      <c r="I217" s="4"/>
      <c r="J217" s="4"/>
      <c r="K217" s="4"/>
      <c r="L217" s="4"/>
      <c r="M217" s="24"/>
      <c r="N217" s="24"/>
      <c r="O217" s="14"/>
      <c r="P217" s="14"/>
      <c r="Q217" s="14"/>
      <c r="R217" s="14"/>
      <c r="S217" s="14"/>
      <c r="T217" s="14"/>
      <c r="U217" s="14"/>
      <c r="V217" s="14"/>
      <c r="W217" s="24"/>
      <c r="X217" s="14"/>
      <c r="Y217" s="15"/>
      <c r="Z217" s="15"/>
      <c r="AA217" s="55">
        <f t="shared" si="25"/>
        <v>0</v>
      </c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55">
        <f t="shared" si="26"/>
        <v>0</v>
      </c>
      <c r="AN217" s="55">
        <f t="shared" si="27"/>
        <v>0</v>
      </c>
      <c r="AO217" s="55">
        <f t="shared" si="28"/>
        <v>0</v>
      </c>
      <c r="AP217" s="84" t="str">
        <f t="shared" si="29"/>
        <v/>
      </c>
      <c r="AQ217" s="59" t="b">
        <f t="shared" si="30"/>
        <v>0</v>
      </c>
      <c r="AR217" s="59" t="b">
        <f t="shared" si="31"/>
        <v>0</v>
      </c>
      <c r="AS217" s="34" t="str">
        <f t="shared" si="32"/>
        <v/>
      </c>
    </row>
    <row r="218" spans="2:45">
      <c r="B218" s="260"/>
      <c r="C218" s="35"/>
      <c r="D218" s="53"/>
      <c r="E218" s="5"/>
      <c r="F218" s="60"/>
      <c r="G218" s="54" t="e">
        <f>VLOOKUP(F218,Foglio1!$F$2:$G$1509,2,FALSE)</f>
        <v>#N/A</v>
      </c>
      <c r="H218" s="56"/>
      <c r="I218" s="4"/>
      <c r="J218" s="4"/>
      <c r="K218" s="4"/>
      <c r="L218" s="4"/>
      <c r="M218" s="24"/>
      <c r="N218" s="24"/>
      <c r="O218" s="14"/>
      <c r="P218" s="14"/>
      <c r="Q218" s="14"/>
      <c r="R218" s="14"/>
      <c r="S218" s="14"/>
      <c r="T218" s="14"/>
      <c r="U218" s="14"/>
      <c r="V218" s="14"/>
      <c r="W218" s="24"/>
      <c r="X218" s="14"/>
      <c r="Y218" s="15"/>
      <c r="Z218" s="15"/>
      <c r="AA218" s="55">
        <f t="shared" si="25"/>
        <v>0</v>
      </c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55">
        <f t="shared" si="26"/>
        <v>0</v>
      </c>
      <c r="AN218" s="55">
        <f t="shared" si="27"/>
        <v>0</v>
      </c>
      <c r="AO218" s="55">
        <f t="shared" si="28"/>
        <v>0</v>
      </c>
      <c r="AP218" s="84" t="str">
        <f t="shared" si="29"/>
        <v/>
      </c>
      <c r="AQ218" s="59" t="b">
        <f t="shared" si="30"/>
        <v>0</v>
      </c>
      <c r="AR218" s="59" t="b">
        <f t="shared" si="31"/>
        <v>0</v>
      </c>
      <c r="AS218" s="34" t="str">
        <f t="shared" si="32"/>
        <v/>
      </c>
    </row>
    <row r="219" spans="2:45">
      <c r="B219" s="260"/>
      <c r="C219" s="35"/>
      <c r="D219" s="53"/>
      <c r="E219" s="5"/>
      <c r="F219" s="60"/>
      <c r="G219" s="54" t="e">
        <f>VLOOKUP(F219,Foglio1!$F$2:$G$1509,2,FALSE)</f>
        <v>#N/A</v>
      </c>
      <c r="H219" s="56"/>
      <c r="I219" s="4"/>
      <c r="J219" s="4"/>
      <c r="K219" s="4"/>
      <c r="L219" s="4"/>
      <c r="M219" s="24"/>
      <c r="N219" s="24"/>
      <c r="O219" s="14"/>
      <c r="P219" s="14"/>
      <c r="Q219" s="14"/>
      <c r="R219" s="14"/>
      <c r="S219" s="14"/>
      <c r="T219" s="14"/>
      <c r="U219" s="14"/>
      <c r="V219" s="14"/>
      <c r="W219" s="24"/>
      <c r="X219" s="14"/>
      <c r="Y219" s="15"/>
      <c r="Z219" s="15"/>
      <c r="AA219" s="55">
        <f t="shared" si="25"/>
        <v>0</v>
      </c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55">
        <f t="shared" si="26"/>
        <v>0</v>
      </c>
      <c r="AN219" s="55">
        <f t="shared" si="27"/>
        <v>0</v>
      </c>
      <c r="AO219" s="55">
        <f t="shared" si="28"/>
        <v>0</v>
      </c>
      <c r="AP219" s="84" t="str">
        <f t="shared" si="29"/>
        <v/>
      </c>
      <c r="AQ219" s="59" t="b">
        <f t="shared" si="30"/>
        <v>0</v>
      </c>
      <c r="AR219" s="59" t="b">
        <f t="shared" si="31"/>
        <v>0</v>
      </c>
      <c r="AS219" s="34" t="str">
        <f t="shared" si="32"/>
        <v/>
      </c>
    </row>
    <row r="220" spans="2:45">
      <c r="B220" s="260"/>
      <c r="C220" s="35"/>
      <c r="D220" s="53"/>
      <c r="E220" s="5"/>
      <c r="F220" s="60"/>
      <c r="G220" s="54" t="e">
        <f>VLOOKUP(F220,Foglio1!$F$2:$G$1509,2,FALSE)</f>
        <v>#N/A</v>
      </c>
      <c r="H220" s="56"/>
      <c r="I220" s="4"/>
      <c r="J220" s="4"/>
      <c r="K220" s="4"/>
      <c r="L220" s="4"/>
      <c r="M220" s="24"/>
      <c r="N220" s="24"/>
      <c r="O220" s="14"/>
      <c r="P220" s="14"/>
      <c r="Q220" s="14"/>
      <c r="R220" s="14"/>
      <c r="S220" s="14"/>
      <c r="T220" s="14"/>
      <c r="U220" s="14"/>
      <c r="V220" s="14"/>
      <c r="W220" s="24"/>
      <c r="X220" s="14"/>
      <c r="Y220" s="15"/>
      <c r="Z220" s="15"/>
      <c r="AA220" s="55">
        <f t="shared" si="25"/>
        <v>0</v>
      </c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55">
        <f t="shared" si="26"/>
        <v>0</v>
      </c>
      <c r="AN220" s="55">
        <f t="shared" si="27"/>
        <v>0</v>
      </c>
      <c r="AO220" s="55">
        <f t="shared" si="28"/>
        <v>0</v>
      </c>
      <c r="AP220" s="84" t="str">
        <f t="shared" si="29"/>
        <v/>
      </c>
      <c r="AQ220" s="59" t="b">
        <f t="shared" si="30"/>
        <v>0</v>
      </c>
      <c r="AR220" s="59" t="b">
        <f t="shared" si="31"/>
        <v>0</v>
      </c>
      <c r="AS220" s="34" t="str">
        <f t="shared" si="32"/>
        <v/>
      </c>
    </row>
    <row r="221" spans="2:45">
      <c r="B221" s="260"/>
      <c r="C221" s="35"/>
      <c r="D221" s="53"/>
      <c r="E221" s="5"/>
      <c r="F221" s="60"/>
      <c r="G221" s="54" t="e">
        <f>VLOOKUP(F221,Foglio1!$F$2:$G$1509,2,FALSE)</f>
        <v>#N/A</v>
      </c>
      <c r="H221" s="56"/>
      <c r="I221" s="4"/>
      <c r="J221" s="4"/>
      <c r="K221" s="4"/>
      <c r="L221" s="4"/>
      <c r="M221" s="24"/>
      <c r="N221" s="24"/>
      <c r="O221" s="14"/>
      <c r="P221" s="14"/>
      <c r="Q221" s="14"/>
      <c r="R221" s="14"/>
      <c r="S221" s="14"/>
      <c r="T221" s="14"/>
      <c r="U221" s="14"/>
      <c r="V221" s="14"/>
      <c r="W221" s="24"/>
      <c r="X221" s="14"/>
      <c r="Y221" s="15"/>
      <c r="Z221" s="15"/>
      <c r="AA221" s="55">
        <f t="shared" si="25"/>
        <v>0</v>
      </c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55">
        <f t="shared" si="26"/>
        <v>0</v>
      </c>
      <c r="AN221" s="55">
        <f t="shared" si="27"/>
        <v>0</v>
      </c>
      <c r="AO221" s="55">
        <f t="shared" si="28"/>
        <v>0</v>
      </c>
      <c r="AP221" s="84" t="str">
        <f t="shared" si="29"/>
        <v/>
      </c>
      <c r="AQ221" s="59" t="b">
        <f t="shared" si="30"/>
        <v>0</v>
      </c>
      <c r="AR221" s="59" t="b">
        <f t="shared" si="31"/>
        <v>0</v>
      </c>
      <c r="AS221" s="34" t="str">
        <f t="shared" si="32"/>
        <v/>
      </c>
    </row>
    <row r="222" spans="2:45">
      <c r="B222" s="260"/>
      <c r="C222" s="35"/>
      <c r="D222" s="53"/>
      <c r="E222" s="5"/>
      <c r="F222" s="60"/>
      <c r="G222" s="54" t="e">
        <f>VLOOKUP(F222,Foglio1!$F$2:$G$1509,2,FALSE)</f>
        <v>#N/A</v>
      </c>
      <c r="H222" s="56"/>
      <c r="I222" s="4"/>
      <c r="J222" s="4"/>
      <c r="K222" s="4"/>
      <c r="L222" s="4"/>
      <c r="M222" s="24"/>
      <c r="N222" s="24"/>
      <c r="O222" s="14"/>
      <c r="P222" s="14"/>
      <c r="Q222" s="14"/>
      <c r="R222" s="14"/>
      <c r="S222" s="14"/>
      <c r="T222" s="14"/>
      <c r="U222" s="14"/>
      <c r="V222" s="14"/>
      <c r="W222" s="24"/>
      <c r="X222" s="14"/>
      <c r="Y222" s="15"/>
      <c r="Z222" s="15"/>
      <c r="AA222" s="55">
        <f t="shared" si="25"/>
        <v>0</v>
      </c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55">
        <f t="shared" si="26"/>
        <v>0</v>
      </c>
      <c r="AN222" s="55">
        <f t="shared" si="27"/>
        <v>0</v>
      </c>
      <c r="AO222" s="55">
        <f t="shared" si="28"/>
        <v>0</v>
      </c>
      <c r="AP222" s="84" t="str">
        <f t="shared" si="29"/>
        <v/>
      </c>
      <c r="AQ222" s="59" t="b">
        <f t="shared" si="30"/>
        <v>0</v>
      </c>
      <c r="AR222" s="59" t="b">
        <f t="shared" si="31"/>
        <v>0</v>
      </c>
      <c r="AS222" s="34" t="str">
        <f t="shared" si="32"/>
        <v/>
      </c>
    </row>
    <row r="223" spans="2:45">
      <c r="B223" s="260"/>
      <c r="C223" s="35"/>
      <c r="D223" s="53"/>
      <c r="E223" s="5"/>
      <c r="F223" s="60"/>
      <c r="G223" s="54" t="e">
        <f>VLOOKUP(F223,Foglio1!$F$2:$G$1509,2,FALSE)</f>
        <v>#N/A</v>
      </c>
      <c r="H223" s="56"/>
      <c r="I223" s="4"/>
      <c r="J223" s="4"/>
      <c r="K223" s="4"/>
      <c r="L223" s="4"/>
      <c r="M223" s="24"/>
      <c r="N223" s="24"/>
      <c r="O223" s="14"/>
      <c r="P223" s="14"/>
      <c r="Q223" s="14"/>
      <c r="R223" s="14"/>
      <c r="S223" s="14"/>
      <c r="T223" s="14"/>
      <c r="U223" s="14"/>
      <c r="V223" s="14"/>
      <c r="W223" s="24"/>
      <c r="X223" s="14"/>
      <c r="Y223" s="15"/>
      <c r="Z223" s="15"/>
      <c r="AA223" s="55">
        <f t="shared" si="25"/>
        <v>0</v>
      </c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55">
        <f t="shared" si="26"/>
        <v>0</v>
      </c>
      <c r="AN223" s="55">
        <f t="shared" si="27"/>
        <v>0</v>
      </c>
      <c r="AO223" s="55">
        <f t="shared" si="28"/>
        <v>0</v>
      </c>
      <c r="AP223" s="84" t="str">
        <f t="shared" si="29"/>
        <v/>
      </c>
      <c r="AQ223" s="59" t="b">
        <f t="shared" si="30"/>
        <v>0</v>
      </c>
      <c r="AR223" s="59" t="b">
        <f t="shared" si="31"/>
        <v>0</v>
      </c>
      <c r="AS223" s="34" t="str">
        <f t="shared" si="32"/>
        <v/>
      </c>
    </row>
    <row r="224" spans="2:45">
      <c r="B224" s="260"/>
      <c r="C224" s="35"/>
      <c r="D224" s="53"/>
      <c r="E224" s="5"/>
      <c r="F224" s="60"/>
      <c r="G224" s="54" t="e">
        <f>VLOOKUP(F224,Foglio1!$F$2:$G$1509,2,FALSE)</f>
        <v>#N/A</v>
      </c>
      <c r="H224" s="56"/>
      <c r="I224" s="4"/>
      <c r="J224" s="4"/>
      <c r="K224" s="4"/>
      <c r="L224" s="4"/>
      <c r="M224" s="24"/>
      <c r="N224" s="24"/>
      <c r="O224" s="14"/>
      <c r="P224" s="14"/>
      <c r="Q224" s="14"/>
      <c r="R224" s="14"/>
      <c r="S224" s="14"/>
      <c r="T224" s="14"/>
      <c r="U224" s="14"/>
      <c r="V224" s="14"/>
      <c r="W224" s="24"/>
      <c r="X224" s="14"/>
      <c r="Y224" s="15"/>
      <c r="Z224" s="15"/>
      <c r="AA224" s="55">
        <f t="shared" si="25"/>
        <v>0</v>
      </c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55">
        <f t="shared" si="26"/>
        <v>0</v>
      </c>
      <c r="AN224" s="55">
        <f t="shared" si="27"/>
        <v>0</v>
      </c>
      <c r="AO224" s="55">
        <f t="shared" si="28"/>
        <v>0</v>
      </c>
      <c r="AP224" s="84" t="str">
        <f t="shared" si="29"/>
        <v/>
      </c>
      <c r="AQ224" s="59" t="b">
        <f t="shared" si="30"/>
        <v>0</v>
      </c>
      <c r="AR224" s="59" t="b">
        <f t="shared" si="31"/>
        <v>0</v>
      </c>
      <c r="AS224" s="34" t="str">
        <f t="shared" si="32"/>
        <v/>
      </c>
    </row>
    <row r="225" spans="2:45">
      <c r="B225" s="260"/>
      <c r="C225" s="35"/>
      <c r="D225" s="53"/>
      <c r="E225" s="5"/>
      <c r="F225" s="60"/>
      <c r="G225" s="54" t="e">
        <f>VLOOKUP(F225,Foglio1!$F$2:$G$1509,2,FALSE)</f>
        <v>#N/A</v>
      </c>
      <c r="H225" s="56"/>
      <c r="I225" s="4"/>
      <c r="J225" s="4"/>
      <c r="K225" s="4"/>
      <c r="L225" s="4"/>
      <c r="M225" s="24"/>
      <c r="N225" s="24"/>
      <c r="O225" s="14"/>
      <c r="P225" s="14"/>
      <c r="Q225" s="14"/>
      <c r="R225" s="14"/>
      <c r="S225" s="14"/>
      <c r="T225" s="14"/>
      <c r="U225" s="14"/>
      <c r="V225" s="14"/>
      <c r="W225" s="24"/>
      <c r="X225" s="14"/>
      <c r="Y225" s="15"/>
      <c r="Z225" s="15"/>
      <c r="AA225" s="55">
        <f t="shared" si="25"/>
        <v>0</v>
      </c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55">
        <f t="shared" si="26"/>
        <v>0</v>
      </c>
      <c r="AN225" s="55">
        <f t="shared" si="27"/>
        <v>0</v>
      </c>
      <c r="AO225" s="55">
        <f t="shared" si="28"/>
        <v>0</v>
      </c>
      <c r="AP225" s="84" t="str">
        <f t="shared" si="29"/>
        <v/>
      </c>
      <c r="AQ225" s="59" t="b">
        <f t="shared" si="30"/>
        <v>0</v>
      </c>
      <c r="AR225" s="59" t="b">
        <f t="shared" si="31"/>
        <v>0</v>
      </c>
      <c r="AS225" s="34" t="str">
        <f t="shared" si="32"/>
        <v/>
      </c>
    </row>
    <row r="226" spans="2:45">
      <c r="B226" s="260"/>
      <c r="C226" s="35"/>
      <c r="D226" s="53"/>
      <c r="E226" s="5"/>
      <c r="F226" s="60"/>
      <c r="G226" s="54" t="e">
        <f>VLOOKUP(F226,Foglio1!$F$2:$G$1509,2,FALSE)</f>
        <v>#N/A</v>
      </c>
      <c r="H226" s="56"/>
      <c r="I226" s="4"/>
      <c r="J226" s="4"/>
      <c r="K226" s="4"/>
      <c r="L226" s="4"/>
      <c r="M226" s="24"/>
      <c r="N226" s="24"/>
      <c r="O226" s="14"/>
      <c r="P226" s="14"/>
      <c r="Q226" s="14"/>
      <c r="R226" s="14"/>
      <c r="S226" s="14"/>
      <c r="T226" s="14"/>
      <c r="U226" s="14"/>
      <c r="V226" s="14"/>
      <c r="W226" s="24"/>
      <c r="X226" s="14"/>
      <c r="Y226" s="15"/>
      <c r="Z226" s="15"/>
      <c r="AA226" s="55">
        <f t="shared" si="25"/>
        <v>0</v>
      </c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55">
        <f t="shared" si="26"/>
        <v>0</v>
      </c>
      <c r="AN226" s="55">
        <f t="shared" si="27"/>
        <v>0</v>
      </c>
      <c r="AO226" s="55">
        <f t="shared" si="28"/>
        <v>0</v>
      </c>
      <c r="AP226" s="84" t="str">
        <f t="shared" si="29"/>
        <v/>
      </c>
      <c r="AQ226" s="59" t="b">
        <f t="shared" si="30"/>
        <v>0</v>
      </c>
      <c r="AR226" s="59" t="b">
        <f t="shared" si="31"/>
        <v>0</v>
      </c>
      <c r="AS226" s="34" t="str">
        <f t="shared" si="32"/>
        <v/>
      </c>
    </row>
    <row r="227" spans="2:45">
      <c r="B227" s="260"/>
      <c r="C227" s="35"/>
      <c r="D227" s="53"/>
      <c r="E227" s="5"/>
      <c r="F227" s="60"/>
      <c r="G227" s="54" t="e">
        <f>VLOOKUP(F227,Foglio1!$F$2:$G$1509,2,FALSE)</f>
        <v>#N/A</v>
      </c>
      <c r="H227" s="56"/>
      <c r="I227" s="4"/>
      <c r="J227" s="4"/>
      <c r="K227" s="4"/>
      <c r="L227" s="4"/>
      <c r="M227" s="24"/>
      <c r="N227" s="24"/>
      <c r="O227" s="14"/>
      <c r="P227" s="14"/>
      <c r="Q227" s="14"/>
      <c r="R227" s="14"/>
      <c r="S227" s="14"/>
      <c r="T227" s="14"/>
      <c r="U227" s="14"/>
      <c r="V227" s="14"/>
      <c r="W227" s="24"/>
      <c r="X227" s="14"/>
      <c r="Y227" s="15"/>
      <c r="Z227" s="15"/>
      <c r="AA227" s="55">
        <f t="shared" si="25"/>
        <v>0</v>
      </c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55">
        <f t="shared" si="26"/>
        <v>0</v>
      </c>
      <c r="AN227" s="55">
        <f t="shared" si="27"/>
        <v>0</v>
      </c>
      <c r="AO227" s="55">
        <f t="shared" si="28"/>
        <v>0</v>
      </c>
      <c r="AP227" s="84" t="str">
        <f t="shared" si="29"/>
        <v/>
      </c>
      <c r="AQ227" s="59" t="b">
        <f t="shared" si="30"/>
        <v>0</v>
      </c>
      <c r="AR227" s="59" t="b">
        <f t="shared" si="31"/>
        <v>0</v>
      </c>
      <c r="AS227" s="34" t="str">
        <f t="shared" si="32"/>
        <v/>
      </c>
    </row>
    <row r="228" spans="2:45">
      <c r="B228" s="260"/>
      <c r="C228" s="35"/>
      <c r="D228" s="53"/>
      <c r="E228" s="5"/>
      <c r="F228" s="60"/>
      <c r="G228" s="54" t="e">
        <f>VLOOKUP(F228,Foglio1!$F$2:$G$1509,2,FALSE)</f>
        <v>#N/A</v>
      </c>
      <c r="H228" s="56"/>
      <c r="I228" s="4"/>
      <c r="J228" s="4"/>
      <c r="K228" s="4"/>
      <c r="L228" s="4"/>
      <c r="M228" s="24"/>
      <c r="N228" s="24"/>
      <c r="O228" s="14"/>
      <c r="P228" s="14"/>
      <c r="Q228" s="14"/>
      <c r="R228" s="14"/>
      <c r="S228" s="14"/>
      <c r="T228" s="14"/>
      <c r="U228" s="14"/>
      <c r="V228" s="14"/>
      <c r="W228" s="24"/>
      <c r="X228" s="14"/>
      <c r="Y228" s="15"/>
      <c r="Z228" s="15"/>
      <c r="AA228" s="55">
        <f t="shared" si="25"/>
        <v>0</v>
      </c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55">
        <f t="shared" si="26"/>
        <v>0</v>
      </c>
      <c r="AN228" s="55">
        <f t="shared" si="27"/>
        <v>0</v>
      </c>
      <c r="AO228" s="55">
        <f t="shared" si="28"/>
        <v>0</v>
      </c>
      <c r="AP228" s="84" t="str">
        <f t="shared" si="29"/>
        <v/>
      </c>
      <c r="AQ228" s="59" t="b">
        <f t="shared" si="30"/>
        <v>0</v>
      </c>
      <c r="AR228" s="59" t="b">
        <f t="shared" si="31"/>
        <v>0</v>
      </c>
      <c r="AS228" s="34" t="str">
        <f t="shared" si="32"/>
        <v/>
      </c>
    </row>
    <row r="229" spans="2:45">
      <c r="B229" s="260"/>
      <c r="C229" s="35"/>
      <c r="D229" s="53"/>
      <c r="E229" s="5"/>
      <c r="F229" s="60"/>
      <c r="G229" s="54" t="e">
        <f>VLOOKUP(F229,Foglio1!$F$2:$G$1509,2,FALSE)</f>
        <v>#N/A</v>
      </c>
      <c r="H229" s="56"/>
      <c r="I229" s="4"/>
      <c r="J229" s="4"/>
      <c r="K229" s="4"/>
      <c r="L229" s="4"/>
      <c r="M229" s="24"/>
      <c r="N229" s="24"/>
      <c r="O229" s="14"/>
      <c r="P229" s="14"/>
      <c r="Q229" s="14"/>
      <c r="R229" s="14"/>
      <c r="S229" s="14"/>
      <c r="T229" s="14"/>
      <c r="U229" s="14"/>
      <c r="V229" s="14"/>
      <c r="W229" s="24"/>
      <c r="X229" s="14"/>
      <c r="Y229" s="15"/>
      <c r="Z229" s="15"/>
      <c r="AA229" s="55">
        <f t="shared" si="25"/>
        <v>0</v>
      </c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55">
        <f t="shared" si="26"/>
        <v>0</v>
      </c>
      <c r="AN229" s="55">
        <f t="shared" si="27"/>
        <v>0</v>
      </c>
      <c r="AO229" s="55">
        <f t="shared" si="28"/>
        <v>0</v>
      </c>
      <c r="AP229" s="84" t="str">
        <f t="shared" si="29"/>
        <v/>
      </c>
      <c r="AQ229" s="59" t="b">
        <f t="shared" si="30"/>
        <v>0</v>
      </c>
      <c r="AR229" s="59" t="b">
        <f t="shared" si="31"/>
        <v>0</v>
      </c>
      <c r="AS229" s="34" t="str">
        <f t="shared" si="32"/>
        <v/>
      </c>
    </row>
    <row r="230" spans="2:45">
      <c r="B230" s="260"/>
      <c r="C230" s="35"/>
      <c r="D230" s="53"/>
      <c r="E230" s="5"/>
      <c r="F230" s="60"/>
      <c r="G230" s="54" t="e">
        <f>VLOOKUP(F230,Foglio1!$F$2:$G$1509,2,FALSE)</f>
        <v>#N/A</v>
      </c>
      <c r="H230" s="56"/>
      <c r="I230" s="4"/>
      <c r="J230" s="4"/>
      <c r="K230" s="4"/>
      <c r="L230" s="4"/>
      <c r="M230" s="24"/>
      <c r="N230" s="24"/>
      <c r="O230" s="14"/>
      <c r="P230" s="14"/>
      <c r="Q230" s="14"/>
      <c r="R230" s="14"/>
      <c r="S230" s="14"/>
      <c r="T230" s="14"/>
      <c r="U230" s="14"/>
      <c r="V230" s="14"/>
      <c r="W230" s="24"/>
      <c r="X230" s="14"/>
      <c r="Y230" s="15"/>
      <c r="Z230" s="15"/>
      <c r="AA230" s="55">
        <f t="shared" si="25"/>
        <v>0</v>
      </c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55">
        <f t="shared" si="26"/>
        <v>0</v>
      </c>
      <c r="AN230" s="55">
        <f t="shared" si="27"/>
        <v>0</v>
      </c>
      <c r="AO230" s="55">
        <f t="shared" si="28"/>
        <v>0</v>
      </c>
      <c r="AP230" s="84" t="str">
        <f t="shared" si="29"/>
        <v/>
      </c>
      <c r="AQ230" s="59" t="b">
        <f t="shared" si="30"/>
        <v>0</v>
      </c>
      <c r="AR230" s="59" t="b">
        <f t="shared" si="31"/>
        <v>0</v>
      </c>
      <c r="AS230" s="34" t="str">
        <f t="shared" si="32"/>
        <v/>
      </c>
    </row>
    <row r="231" spans="2:45">
      <c r="B231" s="260"/>
      <c r="C231" s="35"/>
      <c r="D231" s="53"/>
      <c r="E231" s="5"/>
      <c r="F231" s="60"/>
      <c r="G231" s="54" t="e">
        <f>VLOOKUP(F231,Foglio1!$F$2:$G$1509,2,FALSE)</f>
        <v>#N/A</v>
      </c>
      <c r="H231" s="56"/>
      <c r="I231" s="4"/>
      <c r="J231" s="4"/>
      <c r="K231" s="4"/>
      <c r="L231" s="4"/>
      <c r="M231" s="24"/>
      <c r="N231" s="24"/>
      <c r="O231" s="14"/>
      <c r="P231" s="14"/>
      <c r="Q231" s="14"/>
      <c r="R231" s="14"/>
      <c r="S231" s="14"/>
      <c r="T231" s="14"/>
      <c r="U231" s="14"/>
      <c r="V231" s="14"/>
      <c r="W231" s="24"/>
      <c r="X231" s="14"/>
      <c r="Y231" s="15"/>
      <c r="Z231" s="15"/>
      <c r="AA231" s="55">
        <f t="shared" si="25"/>
        <v>0</v>
      </c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55">
        <f t="shared" si="26"/>
        <v>0</v>
      </c>
      <c r="AN231" s="55">
        <f t="shared" si="27"/>
        <v>0</v>
      </c>
      <c r="AO231" s="55">
        <f t="shared" si="28"/>
        <v>0</v>
      </c>
      <c r="AP231" s="84" t="str">
        <f t="shared" si="29"/>
        <v/>
      </c>
      <c r="AQ231" s="59" t="b">
        <f t="shared" si="30"/>
        <v>0</v>
      </c>
      <c r="AR231" s="59" t="b">
        <f t="shared" si="31"/>
        <v>0</v>
      </c>
      <c r="AS231" s="34" t="str">
        <f t="shared" si="32"/>
        <v/>
      </c>
    </row>
    <row r="232" spans="2:45">
      <c r="B232" s="260"/>
      <c r="C232" s="35"/>
      <c r="D232" s="53"/>
      <c r="E232" s="5"/>
      <c r="F232" s="60"/>
      <c r="G232" s="54" t="e">
        <f>VLOOKUP(F232,Foglio1!$F$2:$G$1509,2,FALSE)</f>
        <v>#N/A</v>
      </c>
      <c r="H232" s="56"/>
      <c r="I232" s="4"/>
      <c r="J232" s="4"/>
      <c r="K232" s="4"/>
      <c r="L232" s="4"/>
      <c r="M232" s="24"/>
      <c r="N232" s="24"/>
      <c r="O232" s="14"/>
      <c r="P232" s="14"/>
      <c r="Q232" s="14"/>
      <c r="R232" s="14"/>
      <c r="S232" s="14"/>
      <c r="T232" s="14"/>
      <c r="U232" s="14"/>
      <c r="V232" s="14"/>
      <c r="W232" s="24"/>
      <c r="X232" s="14"/>
      <c r="Y232" s="15"/>
      <c r="Z232" s="15"/>
      <c r="AA232" s="55">
        <f t="shared" si="25"/>
        <v>0</v>
      </c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55">
        <f t="shared" si="26"/>
        <v>0</v>
      </c>
      <c r="AN232" s="55">
        <f t="shared" si="27"/>
        <v>0</v>
      </c>
      <c r="AO232" s="55">
        <f t="shared" si="28"/>
        <v>0</v>
      </c>
      <c r="AP232" s="84" t="str">
        <f t="shared" si="29"/>
        <v/>
      </c>
      <c r="AQ232" s="59" t="b">
        <f t="shared" si="30"/>
        <v>0</v>
      </c>
      <c r="AR232" s="59" t="b">
        <f t="shared" si="31"/>
        <v>0</v>
      </c>
      <c r="AS232" s="34" t="str">
        <f t="shared" si="32"/>
        <v/>
      </c>
    </row>
    <row r="233" spans="2:45">
      <c r="B233" s="260"/>
      <c r="C233" s="35"/>
      <c r="D233" s="53"/>
      <c r="E233" s="5"/>
      <c r="F233" s="60"/>
      <c r="G233" s="54" t="e">
        <f>VLOOKUP(F233,Foglio1!$F$2:$G$1509,2,FALSE)</f>
        <v>#N/A</v>
      </c>
      <c r="H233" s="56"/>
      <c r="I233" s="4"/>
      <c r="J233" s="4"/>
      <c r="K233" s="4"/>
      <c r="L233" s="4"/>
      <c r="M233" s="24"/>
      <c r="N233" s="24"/>
      <c r="O233" s="14"/>
      <c r="P233" s="14"/>
      <c r="Q233" s="14"/>
      <c r="R233" s="14"/>
      <c r="S233" s="14"/>
      <c r="T233" s="14"/>
      <c r="U233" s="14"/>
      <c r="V233" s="14"/>
      <c r="W233" s="24"/>
      <c r="X233" s="14"/>
      <c r="Y233" s="15"/>
      <c r="Z233" s="15"/>
      <c r="AA233" s="55">
        <f t="shared" si="25"/>
        <v>0</v>
      </c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55">
        <f t="shared" si="26"/>
        <v>0</v>
      </c>
      <c r="AN233" s="55">
        <f t="shared" si="27"/>
        <v>0</v>
      </c>
      <c r="AO233" s="55">
        <f t="shared" si="28"/>
        <v>0</v>
      </c>
      <c r="AP233" s="84" t="str">
        <f t="shared" si="29"/>
        <v/>
      </c>
      <c r="AQ233" s="59" t="b">
        <f t="shared" si="30"/>
        <v>0</v>
      </c>
      <c r="AR233" s="59" t="b">
        <f t="shared" si="31"/>
        <v>0</v>
      </c>
      <c r="AS233" s="34" t="str">
        <f t="shared" si="32"/>
        <v/>
      </c>
    </row>
    <row r="234" spans="2:45">
      <c r="B234" s="260"/>
      <c r="C234" s="35"/>
      <c r="D234" s="53"/>
      <c r="E234" s="5"/>
      <c r="F234" s="60"/>
      <c r="G234" s="54" t="e">
        <f>VLOOKUP(F234,Foglio1!$F$2:$G$1509,2,FALSE)</f>
        <v>#N/A</v>
      </c>
      <c r="H234" s="56"/>
      <c r="I234" s="4"/>
      <c r="J234" s="4"/>
      <c r="K234" s="4"/>
      <c r="L234" s="4"/>
      <c r="M234" s="24"/>
      <c r="N234" s="24"/>
      <c r="O234" s="14"/>
      <c r="P234" s="14"/>
      <c r="Q234" s="14"/>
      <c r="R234" s="14"/>
      <c r="S234" s="14"/>
      <c r="T234" s="14"/>
      <c r="U234" s="14"/>
      <c r="V234" s="14"/>
      <c r="W234" s="24"/>
      <c r="X234" s="14"/>
      <c r="Y234" s="15"/>
      <c r="Z234" s="15"/>
      <c r="AA234" s="55">
        <f t="shared" si="25"/>
        <v>0</v>
      </c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55">
        <f t="shared" si="26"/>
        <v>0</v>
      </c>
      <c r="AN234" s="55">
        <f t="shared" si="27"/>
        <v>0</v>
      </c>
      <c r="AO234" s="55">
        <f t="shared" si="28"/>
        <v>0</v>
      </c>
      <c r="AP234" s="84" t="str">
        <f t="shared" si="29"/>
        <v/>
      </c>
      <c r="AQ234" s="59" t="b">
        <f t="shared" si="30"/>
        <v>0</v>
      </c>
      <c r="AR234" s="59" t="b">
        <f t="shared" si="31"/>
        <v>0</v>
      </c>
      <c r="AS234" s="34" t="str">
        <f t="shared" si="32"/>
        <v/>
      </c>
    </row>
    <row r="235" spans="2:45">
      <c r="B235" s="260"/>
      <c r="C235" s="35"/>
      <c r="D235" s="53"/>
      <c r="E235" s="5"/>
      <c r="F235" s="60"/>
      <c r="G235" s="54" t="e">
        <f>VLOOKUP(F235,Foglio1!$F$2:$G$1509,2,FALSE)</f>
        <v>#N/A</v>
      </c>
      <c r="H235" s="56"/>
      <c r="I235" s="4"/>
      <c r="J235" s="4"/>
      <c r="K235" s="4"/>
      <c r="L235" s="4"/>
      <c r="M235" s="24"/>
      <c r="N235" s="24"/>
      <c r="O235" s="14"/>
      <c r="P235" s="14"/>
      <c r="Q235" s="14"/>
      <c r="R235" s="14"/>
      <c r="S235" s="14"/>
      <c r="T235" s="14"/>
      <c r="U235" s="14"/>
      <c r="V235" s="14"/>
      <c r="W235" s="24"/>
      <c r="X235" s="14"/>
      <c r="Y235" s="15"/>
      <c r="Z235" s="15"/>
      <c r="AA235" s="55">
        <f t="shared" si="25"/>
        <v>0</v>
      </c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55">
        <f t="shared" si="26"/>
        <v>0</v>
      </c>
      <c r="AN235" s="55">
        <f t="shared" si="27"/>
        <v>0</v>
      </c>
      <c r="AO235" s="55">
        <f t="shared" si="28"/>
        <v>0</v>
      </c>
      <c r="AP235" s="84" t="str">
        <f t="shared" si="29"/>
        <v/>
      </c>
      <c r="AQ235" s="59" t="b">
        <f t="shared" si="30"/>
        <v>0</v>
      </c>
      <c r="AR235" s="59" t="b">
        <f t="shared" si="31"/>
        <v>0</v>
      </c>
      <c r="AS235" s="34" t="str">
        <f t="shared" si="32"/>
        <v/>
      </c>
    </row>
    <row r="236" spans="2:45">
      <c r="B236" s="260"/>
      <c r="C236" s="35"/>
      <c r="D236" s="53"/>
      <c r="E236" s="5"/>
      <c r="F236" s="60"/>
      <c r="G236" s="54" t="e">
        <f>VLOOKUP(F236,Foglio1!$F$2:$G$1509,2,FALSE)</f>
        <v>#N/A</v>
      </c>
      <c r="H236" s="56"/>
      <c r="I236" s="4"/>
      <c r="J236" s="4"/>
      <c r="K236" s="4"/>
      <c r="L236" s="4"/>
      <c r="M236" s="24"/>
      <c r="N236" s="24"/>
      <c r="O236" s="14"/>
      <c r="P236" s="14"/>
      <c r="Q236" s="14"/>
      <c r="R236" s="14"/>
      <c r="S236" s="14"/>
      <c r="T236" s="14"/>
      <c r="U236" s="14"/>
      <c r="V236" s="14"/>
      <c r="W236" s="24"/>
      <c r="X236" s="14"/>
      <c r="Y236" s="15"/>
      <c r="Z236" s="15"/>
      <c r="AA236" s="55">
        <f t="shared" si="25"/>
        <v>0</v>
      </c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55">
        <f t="shared" si="26"/>
        <v>0</v>
      </c>
      <c r="AN236" s="55">
        <f t="shared" si="27"/>
        <v>0</v>
      </c>
      <c r="AO236" s="55">
        <f t="shared" si="28"/>
        <v>0</v>
      </c>
      <c r="AP236" s="84" t="str">
        <f t="shared" si="29"/>
        <v/>
      </c>
      <c r="AQ236" s="59" t="b">
        <f t="shared" si="30"/>
        <v>0</v>
      </c>
      <c r="AR236" s="59" t="b">
        <f t="shared" si="31"/>
        <v>0</v>
      </c>
      <c r="AS236" s="34" t="str">
        <f t="shared" si="32"/>
        <v/>
      </c>
    </row>
    <row r="237" spans="2:45">
      <c r="B237" s="260"/>
      <c r="C237" s="35"/>
      <c r="D237" s="53"/>
      <c r="E237" s="5"/>
      <c r="F237" s="60"/>
      <c r="G237" s="54" t="e">
        <f>VLOOKUP(F237,Foglio1!$F$2:$G$1509,2,FALSE)</f>
        <v>#N/A</v>
      </c>
      <c r="H237" s="56"/>
      <c r="I237" s="4"/>
      <c r="J237" s="4"/>
      <c r="K237" s="4"/>
      <c r="L237" s="4"/>
      <c r="M237" s="24"/>
      <c r="N237" s="24"/>
      <c r="O237" s="14"/>
      <c r="P237" s="14"/>
      <c r="Q237" s="14"/>
      <c r="R237" s="14"/>
      <c r="S237" s="14"/>
      <c r="T237" s="14"/>
      <c r="U237" s="14"/>
      <c r="V237" s="14"/>
      <c r="W237" s="24"/>
      <c r="X237" s="14"/>
      <c r="Y237" s="15"/>
      <c r="Z237" s="15"/>
      <c r="AA237" s="55">
        <f t="shared" si="25"/>
        <v>0</v>
      </c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55">
        <f t="shared" si="26"/>
        <v>0</v>
      </c>
      <c r="AN237" s="55">
        <f t="shared" si="27"/>
        <v>0</v>
      </c>
      <c r="AO237" s="55">
        <f t="shared" si="28"/>
        <v>0</v>
      </c>
      <c r="AP237" s="84" t="str">
        <f t="shared" si="29"/>
        <v/>
      </c>
      <c r="AQ237" s="59" t="b">
        <f t="shared" si="30"/>
        <v>0</v>
      </c>
      <c r="AR237" s="59" t="b">
        <f t="shared" si="31"/>
        <v>0</v>
      </c>
      <c r="AS237" s="34" t="str">
        <f t="shared" si="32"/>
        <v/>
      </c>
    </row>
    <row r="238" spans="2:45">
      <c r="B238" s="260"/>
      <c r="C238" s="35"/>
      <c r="D238" s="53"/>
      <c r="E238" s="5"/>
      <c r="F238" s="60"/>
      <c r="G238" s="54" t="e">
        <f>VLOOKUP(F238,Foglio1!$F$2:$G$1509,2,FALSE)</f>
        <v>#N/A</v>
      </c>
      <c r="H238" s="56"/>
      <c r="I238" s="4"/>
      <c r="J238" s="4"/>
      <c r="K238" s="4"/>
      <c r="L238" s="4"/>
      <c r="M238" s="24"/>
      <c r="N238" s="24"/>
      <c r="O238" s="14"/>
      <c r="P238" s="14"/>
      <c r="Q238" s="14"/>
      <c r="R238" s="14"/>
      <c r="S238" s="14"/>
      <c r="T238" s="14"/>
      <c r="U238" s="14"/>
      <c r="V238" s="14"/>
      <c r="W238" s="24"/>
      <c r="X238" s="14"/>
      <c r="Y238" s="15"/>
      <c r="Z238" s="15"/>
      <c r="AA238" s="55">
        <f t="shared" si="25"/>
        <v>0</v>
      </c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55">
        <f t="shared" si="26"/>
        <v>0</v>
      </c>
      <c r="AN238" s="55">
        <f t="shared" si="27"/>
        <v>0</v>
      </c>
      <c r="AO238" s="55">
        <f t="shared" si="28"/>
        <v>0</v>
      </c>
      <c r="AP238" s="84" t="str">
        <f t="shared" si="29"/>
        <v/>
      </c>
      <c r="AQ238" s="59" t="b">
        <f t="shared" si="30"/>
        <v>0</v>
      </c>
      <c r="AR238" s="59" t="b">
        <f t="shared" si="31"/>
        <v>0</v>
      </c>
      <c r="AS238" s="34" t="str">
        <f t="shared" si="32"/>
        <v/>
      </c>
    </row>
    <row r="239" spans="2:45">
      <c r="B239" s="260"/>
      <c r="C239" s="35"/>
      <c r="D239" s="53"/>
      <c r="E239" s="5"/>
      <c r="F239" s="60"/>
      <c r="G239" s="54" t="e">
        <f>VLOOKUP(F239,Foglio1!$F$2:$G$1509,2,FALSE)</f>
        <v>#N/A</v>
      </c>
      <c r="H239" s="56"/>
      <c r="I239" s="4"/>
      <c r="J239" s="4"/>
      <c r="K239" s="4"/>
      <c r="L239" s="4"/>
      <c r="M239" s="24"/>
      <c r="N239" s="24"/>
      <c r="O239" s="14"/>
      <c r="P239" s="14"/>
      <c r="Q239" s="14"/>
      <c r="R239" s="14"/>
      <c r="S239" s="14"/>
      <c r="T239" s="14"/>
      <c r="U239" s="14"/>
      <c r="V239" s="14"/>
      <c r="W239" s="24"/>
      <c r="X239" s="14"/>
      <c r="Y239" s="15"/>
      <c r="Z239" s="15"/>
      <c r="AA239" s="55">
        <f t="shared" si="25"/>
        <v>0</v>
      </c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55">
        <f t="shared" si="26"/>
        <v>0</v>
      </c>
      <c r="AN239" s="55">
        <f t="shared" si="27"/>
        <v>0</v>
      </c>
      <c r="AO239" s="55">
        <f t="shared" si="28"/>
        <v>0</v>
      </c>
      <c r="AP239" s="84" t="str">
        <f t="shared" si="29"/>
        <v/>
      </c>
      <c r="AQ239" s="59" t="b">
        <f t="shared" si="30"/>
        <v>0</v>
      </c>
      <c r="AR239" s="59" t="b">
        <f t="shared" si="31"/>
        <v>0</v>
      </c>
      <c r="AS239" s="34" t="str">
        <f t="shared" si="32"/>
        <v/>
      </c>
    </row>
    <row r="240" spans="2:45">
      <c r="B240" s="260"/>
      <c r="C240" s="35"/>
      <c r="D240" s="53"/>
      <c r="E240" s="5"/>
      <c r="F240" s="60"/>
      <c r="G240" s="54" t="e">
        <f>VLOOKUP(F240,Foglio1!$F$2:$G$1509,2,FALSE)</f>
        <v>#N/A</v>
      </c>
      <c r="H240" s="56"/>
      <c r="I240" s="4"/>
      <c r="J240" s="4"/>
      <c r="K240" s="4"/>
      <c r="L240" s="4"/>
      <c r="M240" s="24"/>
      <c r="N240" s="24"/>
      <c r="O240" s="14"/>
      <c r="P240" s="14"/>
      <c r="Q240" s="14"/>
      <c r="R240" s="14"/>
      <c r="S240" s="14"/>
      <c r="T240" s="14"/>
      <c r="U240" s="14"/>
      <c r="V240" s="14"/>
      <c r="W240" s="24"/>
      <c r="X240" s="14"/>
      <c r="Y240" s="15"/>
      <c r="Z240" s="15"/>
      <c r="AA240" s="55">
        <f t="shared" si="25"/>
        <v>0</v>
      </c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55">
        <f t="shared" si="26"/>
        <v>0</v>
      </c>
      <c r="AN240" s="55">
        <f t="shared" si="27"/>
        <v>0</v>
      </c>
      <c r="AO240" s="55">
        <f t="shared" si="28"/>
        <v>0</v>
      </c>
      <c r="AP240" s="84" t="str">
        <f t="shared" si="29"/>
        <v/>
      </c>
      <c r="AQ240" s="59" t="b">
        <f t="shared" si="30"/>
        <v>0</v>
      </c>
      <c r="AR240" s="59" t="b">
        <f t="shared" si="31"/>
        <v>0</v>
      </c>
      <c r="AS240" s="34" t="str">
        <f t="shared" si="32"/>
        <v/>
      </c>
    </row>
    <row r="241" spans="2:45">
      <c r="B241" s="260"/>
      <c r="C241" s="35"/>
      <c r="D241" s="53"/>
      <c r="E241" s="5"/>
      <c r="F241" s="60"/>
      <c r="G241" s="54" t="e">
        <f>VLOOKUP(F241,Foglio1!$F$2:$G$1509,2,FALSE)</f>
        <v>#N/A</v>
      </c>
      <c r="H241" s="56"/>
      <c r="I241" s="4"/>
      <c r="J241" s="4"/>
      <c r="K241" s="4"/>
      <c r="L241" s="4"/>
      <c r="M241" s="24"/>
      <c r="N241" s="24"/>
      <c r="O241" s="14"/>
      <c r="P241" s="14"/>
      <c r="Q241" s="14"/>
      <c r="R241" s="14"/>
      <c r="S241" s="14"/>
      <c r="T241" s="14"/>
      <c r="U241" s="14"/>
      <c r="V241" s="14"/>
      <c r="W241" s="24"/>
      <c r="X241" s="14"/>
      <c r="Y241" s="15"/>
      <c r="Z241" s="15"/>
      <c r="AA241" s="55">
        <f t="shared" si="25"/>
        <v>0</v>
      </c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55">
        <f t="shared" si="26"/>
        <v>0</v>
      </c>
      <c r="AN241" s="55">
        <f t="shared" si="27"/>
        <v>0</v>
      </c>
      <c r="AO241" s="55">
        <f t="shared" si="28"/>
        <v>0</v>
      </c>
      <c r="AP241" s="84" t="str">
        <f t="shared" si="29"/>
        <v/>
      </c>
      <c r="AQ241" s="59" t="b">
        <f t="shared" si="30"/>
        <v>0</v>
      </c>
      <c r="AR241" s="59" t="b">
        <f t="shared" si="31"/>
        <v>0</v>
      </c>
      <c r="AS241" s="34" t="str">
        <f t="shared" si="32"/>
        <v/>
      </c>
    </row>
    <row r="242" spans="2:45">
      <c r="B242" s="260"/>
      <c r="C242" s="35"/>
      <c r="D242" s="53"/>
      <c r="E242" s="5"/>
      <c r="F242" s="60"/>
      <c r="G242" s="54" t="e">
        <f>VLOOKUP(F242,Foglio1!$F$2:$G$1509,2,FALSE)</f>
        <v>#N/A</v>
      </c>
      <c r="H242" s="56"/>
      <c r="I242" s="4"/>
      <c r="J242" s="4"/>
      <c r="K242" s="4"/>
      <c r="L242" s="4"/>
      <c r="M242" s="24"/>
      <c r="N242" s="24"/>
      <c r="O242" s="14"/>
      <c r="P242" s="14"/>
      <c r="Q242" s="14"/>
      <c r="R242" s="14"/>
      <c r="S242" s="14"/>
      <c r="T242" s="14"/>
      <c r="U242" s="14"/>
      <c r="V242" s="14"/>
      <c r="W242" s="24"/>
      <c r="X242" s="14"/>
      <c r="Y242" s="15"/>
      <c r="Z242" s="15"/>
      <c r="AA242" s="55">
        <f t="shared" si="25"/>
        <v>0</v>
      </c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55">
        <f t="shared" si="26"/>
        <v>0</v>
      </c>
      <c r="AN242" s="55">
        <f t="shared" si="27"/>
        <v>0</v>
      </c>
      <c r="AO242" s="55">
        <f t="shared" si="28"/>
        <v>0</v>
      </c>
      <c r="AP242" s="84" t="str">
        <f t="shared" si="29"/>
        <v/>
      </c>
      <c r="AQ242" s="59" t="b">
        <f t="shared" si="30"/>
        <v>0</v>
      </c>
      <c r="AR242" s="59" t="b">
        <f t="shared" si="31"/>
        <v>0</v>
      </c>
      <c r="AS242" s="34" t="str">
        <f t="shared" si="32"/>
        <v/>
      </c>
    </row>
    <row r="243" spans="2:45">
      <c r="B243" s="260"/>
      <c r="C243" s="35"/>
      <c r="D243" s="53"/>
      <c r="E243" s="5"/>
      <c r="F243" s="60"/>
      <c r="G243" s="54" t="e">
        <f>VLOOKUP(F243,Foglio1!$F$2:$G$1509,2,FALSE)</f>
        <v>#N/A</v>
      </c>
      <c r="H243" s="56"/>
      <c r="I243" s="4"/>
      <c r="J243" s="4"/>
      <c r="K243" s="4"/>
      <c r="L243" s="4"/>
      <c r="M243" s="24"/>
      <c r="N243" s="24"/>
      <c r="O243" s="14"/>
      <c r="P243" s="14"/>
      <c r="Q243" s="14"/>
      <c r="R243" s="14"/>
      <c r="S243" s="14"/>
      <c r="T243" s="14"/>
      <c r="U243" s="14"/>
      <c r="V243" s="14"/>
      <c r="W243" s="24"/>
      <c r="X243" s="14"/>
      <c r="Y243" s="15"/>
      <c r="Z243" s="15"/>
      <c r="AA243" s="55">
        <f t="shared" si="25"/>
        <v>0</v>
      </c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55">
        <f t="shared" si="26"/>
        <v>0</v>
      </c>
      <c r="AN243" s="55">
        <f t="shared" si="27"/>
        <v>0</v>
      </c>
      <c r="AO243" s="55">
        <f t="shared" si="28"/>
        <v>0</v>
      </c>
      <c r="AP243" s="84" t="str">
        <f t="shared" si="29"/>
        <v/>
      </c>
      <c r="AQ243" s="59" t="b">
        <f t="shared" si="30"/>
        <v>0</v>
      </c>
      <c r="AR243" s="59" t="b">
        <f t="shared" si="31"/>
        <v>0</v>
      </c>
      <c r="AS243" s="34" t="str">
        <f t="shared" si="32"/>
        <v/>
      </c>
    </row>
    <row r="244" spans="2:45">
      <c r="B244" s="260"/>
      <c r="C244" s="35"/>
      <c r="D244" s="53"/>
      <c r="E244" s="5"/>
      <c r="F244" s="60"/>
      <c r="G244" s="54" t="e">
        <f>VLOOKUP(F244,Foglio1!$F$2:$G$1509,2,FALSE)</f>
        <v>#N/A</v>
      </c>
      <c r="H244" s="56"/>
      <c r="I244" s="4"/>
      <c r="J244" s="4"/>
      <c r="K244" s="4"/>
      <c r="L244" s="4"/>
      <c r="M244" s="24"/>
      <c r="N244" s="24"/>
      <c r="O244" s="14"/>
      <c r="P244" s="14"/>
      <c r="Q244" s="14"/>
      <c r="R244" s="14"/>
      <c r="S244" s="14"/>
      <c r="T244" s="14"/>
      <c r="U244" s="14"/>
      <c r="V244" s="14"/>
      <c r="W244" s="24"/>
      <c r="X244" s="14"/>
      <c r="Y244" s="15"/>
      <c r="Z244" s="15"/>
      <c r="AA244" s="55">
        <f t="shared" si="25"/>
        <v>0</v>
      </c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55">
        <f t="shared" si="26"/>
        <v>0</v>
      </c>
      <c r="AN244" s="55">
        <f t="shared" si="27"/>
        <v>0</v>
      </c>
      <c r="AO244" s="55">
        <f t="shared" si="28"/>
        <v>0</v>
      </c>
      <c r="AP244" s="84" t="str">
        <f t="shared" si="29"/>
        <v/>
      </c>
      <c r="AQ244" s="59" t="b">
        <f t="shared" si="30"/>
        <v>0</v>
      </c>
      <c r="AR244" s="59" t="b">
        <f t="shared" si="31"/>
        <v>0</v>
      </c>
      <c r="AS244" s="34" t="str">
        <f t="shared" si="32"/>
        <v/>
      </c>
    </row>
    <row r="245" spans="2:45">
      <c r="B245" s="260"/>
      <c r="C245" s="35"/>
      <c r="D245" s="53"/>
      <c r="E245" s="5"/>
      <c r="F245" s="60"/>
      <c r="G245" s="54" t="e">
        <f>VLOOKUP(F245,Foglio1!$F$2:$G$1509,2,FALSE)</f>
        <v>#N/A</v>
      </c>
      <c r="H245" s="56"/>
      <c r="I245" s="4"/>
      <c r="J245" s="4"/>
      <c r="K245" s="4"/>
      <c r="L245" s="4"/>
      <c r="M245" s="24"/>
      <c r="N245" s="24"/>
      <c r="O245" s="14"/>
      <c r="P245" s="14"/>
      <c r="Q245" s="14"/>
      <c r="R245" s="14"/>
      <c r="S245" s="14"/>
      <c r="T245" s="14"/>
      <c r="U245" s="14"/>
      <c r="V245" s="14"/>
      <c r="W245" s="24"/>
      <c r="X245" s="14"/>
      <c r="Y245" s="15"/>
      <c r="Z245" s="15"/>
      <c r="AA245" s="55">
        <f t="shared" si="25"/>
        <v>0</v>
      </c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55">
        <f t="shared" si="26"/>
        <v>0</v>
      </c>
      <c r="AN245" s="55">
        <f t="shared" si="27"/>
        <v>0</v>
      </c>
      <c r="AO245" s="55">
        <f t="shared" si="28"/>
        <v>0</v>
      </c>
      <c r="AP245" s="84" t="str">
        <f t="shared" si="29"/>
        <v/>
      </c>
      <c r="AQ245" s="59" t="b">
        <f t="shared" si="30"/>
        <v>0</v>
      </c>
      <c r="AR245" s="59" t="b">
        <f t="shared" si="31"/>
        <v>0</v>
      </c>
      <c r="AS245" s="34" t="str">
        <f t="shared" si="32"/>
        <v/>
      </c>
    </row>
    <row r="246" spans="2:45">
      <c r="B246" s="260"/>
      <c r="C246" s="35"/>
      <c r="D246" s="53"/>
      <c r="E246" s="5"/>
      <c r="F246" s="60"/>
      <c r="G246" s="54" t="e">
        <f>VLOOKUP(F246,Foglio1!$F$2:$G$1509,2,FALSE)</f>
        <v>#N/A</v>
      </c>
      <c r="H246" s="56"/>
      <c r="I246" s="4"/>
      <c r="J246" s="4"/>
      <c r="K246" s="4"/>
      <c r="L246" s="4"/>
      <c r="M246" s="24"/>
      <c r="N246" s="24"/>
      <c r="O246" s="14"/>
      <c r="P246" s="14"/>
      <c r="Q246" s="14"/>
      <c r="R246" s="14"/>
      <c r="S246" s="14"/>
      <c r="T246" s="14"/>
      <c r="U246" s="14"/>
      <c r="V246" s="14"/>
      <c r="W246" s="24"/>
      <c r="X246" s="14"/>
      <c r="Y246" s="15"/>
      <c r="Z246" s="15"/>
      <c r="AA246" s="55">
        <f t="shared" si="25"/>
        <v>0</v>
      </c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55">
        <f t="shared" si="26"/>
        <v>0</v>
      </c>
      <c r="AN246" s="55">
        <f t="shared" si="27"/>
        <v>0</v>
      </c>
      <c r="AO246" s="55">
        <f t="shared" si="28"/>
        <v>0</v>
      </c>
      <c r="AP246" s="84" t="str">
        <f t="shared" si="29"/>
        <v/>
      </c>
      <c r="AQ246" s="59" t="b">
        <f t="shared" si="30"/>
        <v>0</v>
      </c>
      <c r="AR246" s="59" t="b">
        <f t="shared" si="31"/>
        <v>0</v>
      </c>
      <c r="AS246" s="34" t="str">
        <f t="shared" si="32"/>
        <v/>
      </c>
    </row>
    <row r="247" spans="2:45">
      <c r="B247" s="260"/>
      <c r="C247" s="35"/>
      <c r="D247" s="53"/>
      <c r="E247" s="5"/>
      <c r="F247" s="60"/>
      <c r="G247" s="54" t="e">
        <f>VLOOKUP(F247,Foglio1!$F$2:$G$1509,2,FALSE)</f>
        <v>#N/A</v>
      </c>
      <c r="H247" s="56"/>
      <c r="I247" s="4"/>
      <c r="J247" s="4"/>
      <c r="K247" s="4"/>
      <c r="L247" s="4"/>
      <c r="M247" s="24"/>
      <c r="N247" s="24"/>
      <c r="O247" s="14"/>
      <c r="P247" s="14"/>
      <c r="Q247" s="14"/>
      <c r="R247" s="14"/>
      <c r="S247" s="14"/>
      <c r="T247" s="14"/>
      <c r="U247" s="14"/>
      <c r="V247" s="14"/>
      <c r="W247" s="24"/>
      <c r="X247" s="14"/>
      <c r="Y247" s="15"/>
      <c r="Z247" s="15"/>
      <c r="AA247" s="55">
        <f t="shared" si="25"/>
        <v>0</v>
      </c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55">
        <f t="shared" si="26"/>
        <v>0</v>
      </c>
      <c r="AN247" s="55">
        <f t="shared" si="27"/>
        <v>0</v>
      </c>
      <c r="AO247" s="55">
        <f t="shared" si="28"/>
        <v>0</v>
      </c>
      <c r="AP247" s="84" t="str">
        <f t="shared" si="29"/>
        <v/>
      </c>
      <c r="AQ247" s="59" t="b">
        <f t="shared" si="30"/>
        <v>0</v>
      </c>
      <c r="AR247" s="59" t="b">
        <f t="shared" si="31"/>
        <v>0</v>
      </c>
      <c r="AS247" s="34" t="str">
        <f t="shared" si="32"/>
        <v/>
      </c>
    </row>
    <row r="248" spans="2:45">
      <c r="B248" s="260"/>
      <c r="C248" s="35"/>
      <c r="D248" s="53"/>
      <c r="E248" s="5"/>
      <c r="F248" s="60"/>
      <c r="G248" s="54" t="e">
        <f>VLOOKUP(F248,Foglio1!$F$2:$G$1509,2,FALSE)</f>
        <v>#N/A</v>
      </c>
      <c r="H248" s="56"/>
      <c r="I248" s="4"/>
      <c r="J248" s="4"/>
      <c r="K248" s="4"/>
      <c r="L248" s="4"/>
      <c r="M248" s="24"/>
      <c r="N248" s="24"/>
      <c r="O248" s="14"/>
      <c r="P248" s="14"/>
      <c r="Q248" s="14"/>
      <c r="R248" s="14"/>
      <c r="S248" s="14"/>
      <c r="T248" s="14"/>
      <c r="U248" s="14"/>
      <c r="V248" s="14"/>
      <c r="W248" s="24"/>
      <c r="X248" s="14"/>
      <c r="Y248" s="15"/>
      <c r="Z248" s="15"/>
      <c r="AA248" s="55">
        <f t="shared" si="25"/>
        <v>0</v>
      </c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55">
        <f t="shared" si="26"/>
        <v>0</v>
      </c>
      <c r="AN248" s="55">
        <f t="shared" si="27"/>
        <v>0</v>
      </c>
      <c r="AO248" s="55">
        <f t="shared" si="28"/>
        <v>0</v>
      </c>
      <c r="AP248" s="84" t="str">
        <f t="shared" si="29"/>
        <v/>
      </c>
      <c r="AQ248" s="59" t="b">
        <f t="shared" si="30"/>
        <v>0</v>
      </c>
      <c r="AR248" s="59" t="b">
        <f t="shared" si="31"/>
        <v>0</v>
      </c>
      <c r="AS248" s="34" t="str">
        <f t="shared" si="32"/>
        <v/>
      </c>
    </row>
    <row r="249" spans="2:45">
      <c r="B249" s="260"/>
      <c r="C249" s="35"/>
      <c r="D249" s="53"/>
      <c r="E249" s="5"/>
      <c r="F249" s="60"/>
      <c r="G249" s="54" t="e">
        <f>VLOOKUP(F249,Foglio1!$F$2:$G$1509,2,FALSE)</f>
        <v>#N/A</v>
      </c>
      <c r="H249" s="56"/>
      <c r="I249" s="4"/>
      <c r="J249" s="4"/>
      <c r="K249" s="4"/>
      <c r="L249" s="4"/>
      <c r="M249" s="24"/>
      <c r="N249" s="24"/>
      <c r="O249" s="14"/>
      <c r="P249" s="14"/>
      <c r="Q249" s="14"/>
      <c r="R249" s="14"/>
      <c r="S249" s="14"/>
      <c r="T249" s="14"/>
      <c r="U249" s="14"/>
      <c r="V249" s="14"/>
      <c r="W249" s="24"/>
      <c r="X249" s="14"/>
      <c r="Y249" s="15"/>
      <c r="Z249" s="15"/>
      <c r="AA249" s="55">
        <f t="shared" si="25"/>
        <v>0</v>
      </c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55">
        <f t="shared" si="26"/>
        <v>0</v>
      </c>
      <c r="AN249" s="55">
        <f t="shared" si="27"/>
        <v>0</v>
      </c>
      <c r="AO249" s="55">
        <f t="shared" si="28"/>
        <v>0</v>
      </c>
      <c r="AP249" s="84" t="str">
        <f t="shared" si="29"/>
        <v/>
      </c>
      <c r="AQ249" s="59" t="b">
        <f t="shared" si="30"/>
        <v>0</v>
      </c>
      <c r="AR249" s="59" t="b">
        <f t="shared" si="31"/>
        <v>0</v>
      </c>
      <c r="AS249" s="34" t="str">
        <f t="shared" si="32"/>
        <v/>
      </c>
    </row>
    <row r="250" spans="2:45">
      <c r="B250" s="260"/>
      <c r="C250" s="35"/>
      <c r="D250" s="53"/>
      <c r="E250" s="5"/>
      <c r="F250" s="60"/>
      <c r="G250" s="54" t="e">
        <f>VLOOKUP(F250,Foglio1!$F$2:$G$1509,2,FALSE)</f>
        <v>#N/A</v>
      </c>
      <c r="H250" s="56"/>
      <c r="I250" s="4"/>
      <c r="J250" s="4"/>
      <c r="K250" s="4"/>
      <c r="L250" s="4"/>
      <c r="M250" s="24"/>
      <c r="N250" s="24"/>
      <c r="O250" s="14"/>
      <c r="P250" s="14"/>
      <c r="Q250" s="14"/>
      <c r="R250" s="14"/>
      <c r="S250" s="14"/>
      <c r="T250" s="14"/>
      <c r="U250" s="14"/>
      <c r="V250" s="14"/>
      <c r="W250" s="24"/>
      <c r="X250" s="14"/>
      <c r="Y250" s="15"/>
      <c r="Z250" s="15"/>
      <c r="AA250" s="55">
        <f t="shared" si="25"/>
        <v>0</v>
      </c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55">
        <f t="shared" si="26"/>
        <v>0</v>
      </c>
      <c r="AN250" s="55">
        <f t="shared" si="27"/>
        <v>0</v>
      </c>
      <c r="AO250" s="55">
        <f t="shared" si="28"/>
        <v>0</v>
      </c>
      <c r="AP250" s="84" t="str">
        <f t="shared" si="29"/>
        <v/>
      </c>
      <c r="AQ250" s="59" t="b">
        <f t="shared" si="30"/>
        <v>0</v>
      </c>
      <c r="AR250" s="59" t="b">
        <f t="shared" si="31"/>
        <v>0</v>
      </c>
      <c r="AS250" s="34" t="str">
        <f t="shared" si="32"/>
        <v/>
      </c>
    </row>
    <row r="251" spans="2:45">
      <c r="B251" s="260"/>
      <c r="C251" s="35"/>
      <c r="D251" s="53"/>
      <c r="E251" s="5"/>
      <c r="F251" s="60"/>
      <c r="G251" s="54" t="e">
        <f>VLOOKUP(F251,Foglio1!$F$2:$G$1509,2,FALSE)</f>
        <v>#N/A</v>
      </c>
      <c r="H251" s="56"/>
      <c r="I251" s="4"/>
      <c r="J251" s="4"/>
      <c r="K251" s="4"/>
      <c r="L251" s="4"/>
      <c r="M251" s="24"/>
      <c r="N251" s="24"/>
      <c r="O251" s="14"/>
      <c r="P251" s="14"/>
      <c r="Q251" s="14"/>
      <c r="R251" s="14"/>
      <c r="S251" s="14"/>
      <c r="T251" s="14"/>
      <c r="U251" s="14"/>
      <c r="V251" s="14"/>
      <c r="W251" s="24"/>
      <c r="X251" s="14"/>
      <c r="Y251" s="15"/>
      <c r="Z251" s="15"/>
      <c r="AA251" s="55">
        <f t="shared" si="25"/>
        <v>0</v>
      </c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55">
        <f t="shared" si="26"/>
        <v>0</v>
      </c>
      <c r="AN251" s="55">
        <f t="shared" si="27"/>
        <v>0</v>
      </c>
      <c r="AO251" s="55">
        <f t="shared" si="28"/>
        <v>0</v>
      </c>
      <c r="AP251" s="84" t="str">
        <f t="shared" si="29"/>
        <v/>
      </c>
      <c r="AQ251" s="59" t="b">
        <f t="shared" si="30"/>
        <v>0</v>
      </c>
      <c r="AR251" s="59" t="b">
        <f t="shared" si="31"/>
        <v>0</v>
      </c>
      <c r="AS251" s="34" t="str">
        <f t="shared" si="32"/>
        <v/>
      </c>
    </row>
    <row r="252" spans="2:45">
      <c r="B252" s="260"/>
      <c r="C252" s="35"/>
      <c r="D252" s="53"/>
      <c r="E252" s="5"/>
      <c r="F252" s="60"/>
      <c r="G252" s="54" t="e">
        <f>VLOOKUP(F252,Foglio1!$F$2:$G$1509,2,FALSE)</f>
        <v>#N/A</v>
      </c>
      <c r="H252" s="56"/>
      <c r="I252" s="4"/>
      <c r="J252" s="4"/>
      <c r="K252" s="4"/>
      <c r="L252" s="4"/>
      <c r="M252" s="24"/>
      <c r="N252" s="24"/>
      <c r="O252" s="14"/>
      <c r="P252" s="14"/>
      <c r="Q252" s="14"/>
      <c r="R252" s="14"/>
      <c r="S252" s="14"/>
      <c r="T252" s="14"/>
      <c r="U252" s="14"/>
      <c r="V252" s="14"/>
      <c r="W252" s="24"/>
      <c r="X252" s="14"/>
      <c r="Y252" s="15"/>
      <c r="Z252" s="15"/>
      <c r="AA252" s="55">
        <f t="shared" si="25"/>
        <v>0</v>
      </c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55">
        <f t="shared" si="26"/>
        <v>0</v>
      </c>
      <c r="AN252" s="55">
        <f t="shared" si="27"/>
        <v>0</v>
      </c>
      <c r="AO252" s="55">
        <f t="shared" si="28"/>
        <v>0</v>
      </c>
      <c r="AP252" s="84" t="str">
        <f t="shared" si="29"/>
        <v/>
      </c>
      <c r="AQ252" s="59" t="b">
        <f t="shared" si="30"/>
        <v>0</v>
      </c>
      <c r="AR252" s="59" t="b">
        <f t="shared" si="31"/>
        <v>0</v>
      </c>
      <c r="AS252" s="34" t="str">
        <f t="shared" si="32"/>
        <v/>
      </c>
    </row>
    <row r="253" spans="2:45">
      <c r="B253" s="260"/>
      <c r="C253" s="35"/>
      <c r="D253" s="53"/>
      <c r="E253" s="5"/>
      <c r="F253" s="60"/>
      <c r="G253" s="54" t="e">
        <f>VLOOKUP(F253,Foglio1!$F$2:$G$1509,2,FALSE)</f>
        <v>#N/A</v>
      </c>
      <c r="H253" s="56"/>
      <c r="I253" s="4"/>
      <c r="J253" s="4"/>
      <c r="K253" s="4"/>
      <c r="L253" s="4"/>
      <c r="M253" s="24"/>
      <c r="N253" s="24"/>
      <c r="O253" s="14"/>
      <c r="P253" s="14"/>
      <c r="Q253" s="14"/>
      <c r="R253" s="14"/>
      <c r="S253" s="14"/>
      <c r="T253" s="14"/>
      <c r="U253" s="14"/>
      <c r="V253" s="14"/>
      <c r="W253" s="24"/>
      <c r="X253" s="14"/>
      <c r="Y253" s="15"/>
      <c r="Z253" s="15"/>
      <c r="AA253" s="55">
        <f t="shared" si="25"/>
        <v>0</v>
      </c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55">
        <f t="shared" si="26"/>
        <v>0</v>
      </c>
      <c r="AN253" s="55">
        <f t="shared" si="27"/>
        <v>0</v>
      </c>
      <c r="AO253" s="55">
        <f t="shared" si="28"/>
        <v>0</v>
      </c>
      <c r="AP253" s="84" t="str">
        <f t="shared" si="29"/>
        <v/>
      </c>
      <c r="AQ253" s="59" t="b">
        <f t="shared" si="30"/>
        <v>0</v>
      </c>
      <c r="AR253" s="59" t="b">
        <f t="shared" si="31"/>
        <v>0</v>
      </c>
      <c r="AS253" s="34" t="str">
        <f t="shared" si="32"/>
        <v/>
      </c>
    </row>
    <row r="254" spans="2:45">
      <c r="B254" s="260"/>
      <c r="C254" s="35"/>
      <c r="D254" s="53"/>
      <c r="E254" s="5"/>
      <c r="F254" s="60"/>
      <c r="G254" s="54" t="e">
        <f>VLOOKUP(F254,Foglio1!$F$2:$G$1509,2,FALSE)</f>
        <v>#N/A</v>
      </c>
      <c r="H254" s="56"/>
      <c r="I254" s="4"/>
      <c r="J254" s="4"/>
      <c r="K254" s="4"/>
      <c r="L254" s="4"/>
      <c r="M254" s="24"/>
      <c r="N254" s="24"/>
      <c r="O254" s="14"/>
      <c r="P254" s="14"/>
      <c r="Q254" s="14"/>
      <c r="R254" s="14"/>
      <c r="S254" s="14"/>
      <c r="T254" s="14"/>
      <c r="U254" s="14"/>
      <c r="V254" s="14"/>
      <c r="W254" s="24"/>
      <c r="X254" s="14"/>
      <c r="Y254" s="15"/>
      <c r="Z254" s="15"/>
      <c r="AA254" s="55">
        <f t="shared" si="25"/>
        <v>0</v>
      </c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55">
        <f t="shared" si="26"/>
        <v>0</v>
      </c>
      <c r="AN254" s="55">
        <f t="shared" si="27"/>
        <v>0</v>
      </c>
      <c r="AO254" s="55">
        <f t="shared" si="28"/>
        <v>0</v>
      </c>
      <c r="AP254" s="84" t="str">
        <f t="shared" si="29"/>
        <v/>
      </c>
      <c r="AQ254" s="59" t="b">
        <f t="shared" si="30"/>
        <v>0</v>
      </c>
      <c r="AR254" s="59" t="b">
        <f t="shared" si="31"/>
        <v>0</v>
      </c>
      <c r="AS254" s="34" t="str">
        <f t="shared" si="32"/>
        <v/>
      </c>
    </row>
    <row r="255" spans="2:45">
      <c r="B255" s="260"/>
      <c r="C255" s="35"/>
      <c r="D255" s="53"/>
      <c r="E255" s="5"/>
      <c r="F255" s="60"/>
      <c r="G255" s="54" t="e">
        <f>VLOOKUP(F255,Foglio1!$F$2:$G$1509,2,FALSE)</f>
        <v>#N/A</v>
      </c>
      <c r="H255" s="56"/>
      <c r="I255" s="4"/>
      <c r="J255" s="4"/>
      <c r="K255" s="4"/>
      <c r="L255" s="4"/>
      <c r="M255" s="24"/>
      <c r="N255" s="24"/>
      <c r="O255" s="14"/>
      <c r="P255" s="14"/>
      <c r="Q255" s="14"/>
      <c r="R255" s="14"/>
      <c r="S255" s="14"/>
      <c r="T255" s="14"/>
      <c r="U255" s="14"/>
      <c r="V255" s="14"/>
      <c r="W255" s="24"/>
      <c r="X255" s="14"/>
      <c r="Y255" s="15"/>
      <c r="Z255" s="15"/>
      <c r="AA255" s="55">
        <f t="shared" si="25"/>
        <v>0</v>
      </c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55">
        <f t="shared" si="26"/>
        <v>0</v>
      </c>
      <c r="AN255" s="55">
        <f t="shared" si="27"/>
        <v>0</v>
      </c>
      <c r="AO255" s="55">
        <f t="shared" si="28"/>
        <v>0</v>
      </c>
      <c r="AP255" s="84" t="str">
        <f t="shared" si="29"/>
        <v/>
      </c>
      <c r="AQ255" s="59" t="b">
        <f t="shared" si="30"/>
        <v>0</v>
      </c>
      <c r="AR255" s="59" t="b">
        <f t="shared" si="31"/>
        <v>0</v>
      </c>
      <c r="AS255" s="34" t="str">
        <f t="shared" si="32"/>
        <v/>
      </c>
    </row>
    <row r="256" spans="2:45">
      <c r="B256" s="260"/>
      <c r="C256" s="35"/>
      <c r="D256" s="53"/>
      <c r="E256" s="5"/>
      <c r="F256" s="60"/>
      <c r="G256" s="54" t="e">
        <f>VLOOKUP(F256,Foglio1!$F$2:$G$1509,2,FALSE)</f>
        <v>#N/A</v>
      </c>
      <c r="H256" s="56"/>
      <c r="I256" s="4"/>
      <c r="J256" s="4"/>
      <c r="K256" s="4"/>
      <c r="L256" s="4"/>
      <c r="M256" s="24"/>
      <c r="N256" s="24"/>
      <c r="O256" s="14"/>
      <c r="P256" s="14"/>
      <c r="Q256" s="14"/>
      <c r="R256" s="14"/>
      <c r="S256" s="14"/>
      <c r="T256" s="14"/>
      <c r="U256" s="14"/>
      <c r="V256" s="14"/>
      <c r="W256" s="24"/>
      <c r="X256" s="14"/>
      <c r="Y256" s="15"/>
      <c r="Z256" s="15"/>
      <c r="AA256" s="55">
        <f t="shared" si="25"/>
        <v>0</v>
      </c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55">
        <f t="shared" si="26"/>
        <v>0</v>
      </c>
      <c r="AN256" s="55">
        <f t="shared" si="27"/>
        <v>0</v>
      </c>
      <c r="AO256" s="55">
        <f t="shared" si="28"/>
        <v>0</v>
      </c>
      <c r="AP256" s="84" t="str">
        <f t="shared" si="29"/>
        <v/>
      </c>
      <c r="AQ256" s="59" t="b">
        <f t="shared" si="30"/>
        <v>0</v>
      </c>
      <c r="AR256" s="59" t="b">
        <f t="shared" si="31"/>
        <v>0</v>
      </c>
      <c r="AS256" s="34" t="str">
        <f t="shared" si="32"/>
        <v/>
      </c>
    </row>
    <row r="257" spans="2:45">
      <c r="B257" s="260"/>
      <c r="C257" s="35"/>
      <c r="D257" s="53"/>
      <c r="E257" s="5"/>
      <c r="F257" s="60"/>
      <c r="G257" s="54" t="e">
        <f>VLOOKUP(F257,Foglio1!$F$2:$G$1509,2,FALSE)</f>
        <v>#N/A</v>
      </c>
      <c r="H257" s="56"/>
      <c r="I257" s="4"/>
      <c r="J257" s="4"/>
      <c r="K257" s="4"/>
      <c r="L257" s="4"/>
      <c r="M257" s="24"/>
      <c r="N257" s="24"/>
      <c r="O257" s="14"/>
      <c r="P257" s="14"/>
      <c r="Q257" s="14"/>
      <c r="R257" s="14"/>
      <c r="S257" s="14"/>
      <c r="T257" s="14"/>
      <c r="U257" s="14"/>
      <c r="V257" s="14"/>
      <c r="W257" s="24"/>
      <c r="X257" s="14"/>
      <c r="Y257" s="15"/>
      <c r="Z257" s="15"/>
      <c r="AA257" s="55">
        <f t="shared" si="25"/>
        <v>0</v>
      </c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55">
        <f t="shared" si="26"/>
        <v>0</v>
      </c>
      <c r="AN257" s="55">
        <f t="shared" si="27"/>
        <v>0</v>
      </c>
      <c r="AO257" s="55">
        <f t="shared" si="28"/>
        <v>0</v>
      </c>
      <c r="AP257" s="84" t="str">
        <f t="shared" si="29"/>
        <v/>
      </c>
      <c r="AQ257" s="59" t="b">
        <f t="shared" si="30"/>
        <v>0</v>
      </c>
      <c r="AR257" s="59" t="b">
        <f t="shared" si="31"/>
        <v>0</v>
      </c>
      <c r="AS257" s="34" t="str">
        <f t="shared" si="32"/>
        <v/>
      </c>
    </row>
    <row r="258" spans="2:45">
      <c r="B258" s="260"/>
      <c r="C258" s="35"/>
      <c r="D258" s="53"/>
      <c r="E258" s="5"/>
      <c r="F258" s="60"/>
      <c r="G258" s="54" t="e">
        <f>VLOOKUP(F258,Foglio1!$F$2:$G$1509,2,FALSE)</f>
        <v>#N/A</v>
      </c>
      <c r="H258" s="56"/>
      <c r="I258" s="4"/>
      <c r="J258" s="4"/>
      <c r="K258" s="4"/>
      <c r="L258" s="4"/>
      <c r="M258" s="24"/>
      <c r="N258" s="24"/>
      <c r="O258" s="14"/>
      <c r="P258" s="14"/>
      <c r="Q258" s="14"/>
      <c r="R258" s="14"/>
      <c r="S258" s="14"/>
      <c r="T258" s="14"/>
      <c r="U258" s="14"/>
      <c r="V258" s="14"/>
      <c r="W258" s="24"/>
      <c r="X258" s="14"/>
      <c r="Y258" s="15"/>
      <c r="Z258" s="15"/>
      <c r="AA258" s="55">
        <f t="shared" si="25"/>
        <v>0</v>
      </c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55">
        <f t="shared" si="26"/>
        <v>0</v>
      </c>
      <c r="AN258" s="55">
        <f t="shared" si="27"/>
        <v>0</v>
      </c>
      <c r="AO258" s="55">
        <f t="shared" si="28"/>
        <v>0</v>
      </c>
      <c r="AP258" s="84" t="str">
        <f t="shared" si="29"/>
        <v/>
      </c>
      <c r="AQ258" s="59" t="b">
        <f t="shared" si="30"/>
        <v>0</v>
      </c>
      <c r="AR258" s="59" t="b">
        <f t="shared" si="31"/>
        <v>0</v>
      </c>
      <c r="AS258" s="34" t="str">
        <f t="shared" si="32"/>
        <v/>
      </c>
    </row>
    <row r="259" spans="2:45">
      <c r="B259" s="260"/>
      <c r="C259" s="35"/>
      <c r="D259" s="53"/>
      <c r="E259" s="5"/>
      <c r="F259" s="60"/>
      <c r="G259" s="54" t="e">
        <f>VLOOKUP(F259,Foglio1!$F$2:$G$1509,2,FALSE)</f>
        <v>#N/A</v>
      </c>
      <c r="H259" s="56"/>
      <c r="I259" s="4"/>
      <c r="J259" s="4"/>
      <c r="K259" s="4"/>
      <c r="L259" s="4"/>
      <c r="M259" s="24"/>
      <c r="N259" s="24"/>
      <c r="O259" s="14"/>
      <c r="P259" s="14"/>
      <c r="Q259" s="14"/>
      <c r="R259" s="14"/>
      <c r="S259" s="14"/>
      <c r="T259" s="14"/>
      <c r="U259" s="14"/>
      <c r="V259" s="14"/>
      <c r="W259" s="24"/>
      <c r="X259" s="14"/>
      <c r="Y259" s="15"/>
      <c r="Z259" s="15"/>
      <c r="AA259" s="55">
        <f t="shared" si="25"/>
        <v>0</v>
      </c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55">
        <f t="shared" si="26"/>
        <v>0</v>
      </c>
      <c r="AN259" s="55">
        <f t="shared" si="27"/>
        <v>0</v>
      </c>
      <c r="AO259" s="55">
        <f t="shared" si="28"/>
        <v>0</v>
      </c>
      <c r="AP259" s="84" t="str">
        <f t="shared" si="29"/>
        <v/>
      </c>
      <c r="AQ259" s="59" t="b">
        <f t="shared" si="30"/>
        <v>0</v>
      </c>
      <c r="AR259" s="59" t="b">
        <f t="shared" si="31"/>
        <v>0</v>
      </c>
      <c r="AS259" s="34" t="str">
        <f t="shared" si="32"/>
        <v/>
      </c>
    </row>
    <row r="260" spans="2:45">
      <c r="B260" s="260"/>
      <c r="C260" s="35"/>
      <c r="D260" s="53"/>
      <c r="E260" s="5"/>
      <c r="F260" s="60"/>
      <c r="G260" s="54" t="e">
        <f>VLOOKUP(F260,Foglio1!$F$2:$G$1509,2,FALSE)</f>
        <v>#N/A</v>
      </c>
      <c r="H260" s="56"/>
      <c r="I260" s="4"/>
      <c r="J260" s="4"/>
      <c r="K260" s="4"/>
      <c r="L260" s="4"/>
      <c r="M260" s="24"/>
      <c r="N260" s="24"/>
      <c r="O260" s="14"/>
      <c r="P260" s="14"/>
      <c r="Q260" s="14"/>
      <c r="R260" s="14"/>
      <c r="S260" s="14"/>
      <c r="T260" s="14"/>
      <c r="U260" s="14"/>
      <c r="V260" s="14"/>
      <c r="W260" s="24"/>
      <c r="X260" s="14"/>
      <c r="Y260" s="15"/>
      <c r="Z260" s="15"/>
      <c r="AA260" s="55">
        <f t="shared" si="25"/>
        <v>0</v>
      </c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55">
        <f t="shared" si="26"/>
        <v>0</v>
      </c>
      <c r="AN260" s="55">
        <f t="shared" si="27"/>
        <v>0</v>
      </c>
      <c r="AO260" s="55">
        <f t="shared" si="28"/>
        <v>0</v>
      </c>
      <c r="AP260" s="84" t="str">
        <f t="shared" si="29"/>
        <v/>
      </c>
      <c r="AQ260" s="59" t="b">
        <f t="shared" si="30"/>
        <v>0</v>
      </c>
      <c r="AR260" s="59" t="b">
        <f t="shared" si="31"/>
        <v>0</v>
      </c>
      <c r="AS260" s="34" t="str">
        <f t="shared" si="32"/>
        <v/>
      </c>
    </row>
    <row r="261" spans="2:45">
      <c r="B261" s="260"/>
      <c r="C261" s="35"/>
      <c r="D261" s="53"/>
      <c r="E261" s="5"/>
      <c r="F261" s="60"/>
      <c r="G261" s="54" t="e">
        <f>VLOOKUP(F261,Foglio1!$F$2:$G$1509,2,FALSE)</f>
        <v>#N/A</v>
      </c>
      <c r="H261" s="56"/>
      <c r="I261" s="4"/>
      <c r="J261" s="4"/>
      <c r="K261" s="4"/>
      <c r="L261" s="4"/>
      <c r="M261" s="24"/>
      <c r="N261" s="24"/>
      <c r="O261" s="14"/>
      <c r="P261" s="14"/>
      <c r="Q261" s="14"/>
      <c r="R261" s="14"/>
      <c r="S261" s="14"/>
      <c r="T261" s="14"/>
      <c r="U261" s="14"/>
      <c r="V261" s="14"/>
      <c r="W261" s="24"/>
      <c r="X261" s="14"/>
      <c r="Y261" s="15"/>
      <c r="Z261" s="15"/>
      <c r="AA261" s="55">
        <f t="shared" si="25"/>
        <v>0</v>
      </c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55">
        <f t="shared" si="26"/>
        <v>0</v>
      </c>
      <c r="AN261" s="55">
        <f t="shared" si="27"/>
        <v>0</v>
      </c>
      <c r="AO261" s="55">
        <f t="shared" si="28"/>
        <v>0</v>
      </c>
      <c r="AP261" s="84" t="str">
        <f t="shared" si="29"/>
        <v/>
      </c>
      <c r="AQ261" s="59" t="b">
        <f t="shared" si="30"/>
        <v>0</v>
      </c>
      <c r="AR261" s="59" t="b">
        <f t="shared" si="31"/>
        <v>0</v>
      </c>
      <c r="AS261" s="34" t="str">
        <f t="shared" si="32"/>
        <v/>
      </c>
    </row>
    <row r="262" spans="2:45">
      <c r="B262" s="260"/>
      <c r="C262" s="35"/>
      <c r="D262" s="53"/>
      <c r="E262" s="5"/>
      <c r="F262" s="60"/>
      <c r="G262" s="54" t="e">
        <f>VLOOKUP(F262,Foglio1!$F$2:$G$1509,2,FALSE)</f>
        <v>#N/A</v>
      </c>
      <c r="H262" s="56"/>
      <c r="I262" s="4"/>
      <c r="J262" s="4"/>
      <c r="K262" s="4"/>
      <c r="L262" s="4"/>
      <c r="M262" s="24"/>
      <c r="N262" s="24"/>
      <c r="O262" s="14"/>
      <c r="P262" s="14"/>
      <c r="Q262" s="14"/>
      <c r="R262" s="14"/>
      <c r="S262" s="14"/>
      <c r="T262" s="14"/>
      <c r="U262" s="14"/>
      <c r="V262" s="14"/>
      <c r="W262" s="24"/>
      <c r="X262" s="14"/>
      <c r="Y262" s="15"/>
      <c r="Z262" s="15"/>
      <c r="AA262" s="55">
        <f t="shared" si="25"/>
        <v>0</v>
      </c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55">
        <f t="shared" si="26"/>
        <v>0</v>
      </c>
      <c r="AN262" s="55">
        <f t="shared" si="27"/>
        <v>0</v>
      </c>
      <c r="AO262" s="55">
        <f t="shared" si="28"/>
        <v>0</v>
      </c>
      <c r="AP262" s="84" t="str">
        <f t="shared" si="29"/>
        <v/>
      </c>
      <c r="AQ262" s="59" t="b">
        <f t="shared" si="30"/>
        <v>0</v>
      </c>
      <c r="AR262" s="59" t="b">
        <f t="shared" si="31"/>
        <v>0</v>
      </c>
      <c r="AS262" s="34" t="str">
        <f t="shared" si="32"/>
        <v/>
      </c>
    </row>
    <row r="263" spans="2:45">
      <c r="B263" s="260"/>
      <c r="C263" s="35"/>
      <c r="D263" s="53"/>
      <c r="E263" s="5"/>
      <c r="F263" s="60"/>
      <c r="G263" s="54" t="e">
        <f>VLOOKUP(F263,Foglio1!$F$2:$G$1509,2,FALSE)</f>
        <v>#N/A</v>
      </c>
      <c r="H263" s="56"/>
      <c r="I263" s="4"/>
      <c r="J263" s="4"/>
      <c r="K263" s="4"/>
      <c r="L263" s="4"/>
      <c r="M263" s="24"/>
      <c r="N263" s="24"/>
      <c r="O263" s="14"/>
      <c r="P263" s="14"/>
      <c r="Q263" s="14"/>
      <c r="R263" s="14"/>
      <c r="S263" s="14"/>
      <c r="T263" s="14"/>
      <c r="U263" s="14"/>
      <c r="V263" s="14"/>
      <c r="W263" s="24"/>
      <c r="X263" s="14"/>
      <c r="Y263" s="15"/>
      <c r="Z263" s="15"/>
      <c r="AA263" s="55">
        <f t="shared" si="25"/>
        <v>0</v>
      </c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55">
        <f t="shared" si="26"/>
        <v>0</v>
      </c>
      <c r="AN263" s="55">
        <f t="shared" si="27"/>
        <v>0</v>
      </c>
      <c r="AO263" s="55">
        <f t="shared" si="28"/>
        <v>0</v>
      </c>
      <c r="AP263" s="84" t="str">
        <f t="shared" si="29"/>
        <v/>
      </c>
      <c r="AQ263" s="59" t="b">
        <f t="shared" si="30"/>
        <v>0</v>
      </c>
      <c r="AR263" s="59" t="b">
        <f t="shared" si="31"/>
        <v>0</v>
      </c>
      <c r="AS263" s="34" t="str">
        <f t="shared" si="32"/>
        <v/>
      </c>
    </row>
    <row r="264" spans="2:45">
      <c r="B264" s="260"/>
      <c r="C264" s="35"/>
      <c r="D264" s="53"/>
      <c r="E264" s="5"/>
      <c r="F264" s="60"/>
      <c r="G264" s="54" t="e">
        <f>VLOOKUP(F264,Foglio1!$F$2:$G$1509,2,FALSE)</f>
        <v>#N/A</v>
      </c>
      <c r="H264" s="56"/>
      <c r="I264" s="4"/>
      <c r="J264" s="4"/>
      <c r="K264" s="4"/>
      <c r="L264" s="4"/>
      <c r="M264" s="24"/>
      <c r="N264" s="24"/>
      <c r="O264" s="14"/>
      <c r="P264" s="14"/>
      <c r="Q264" s="14"/>
      <c r="R264" s="14"/>
      <c r="S264" s="14"/>
      <c r="T264" s="14"/>
      <c r="U264" s="14"/>
      <c r="V264" s="14"/>
      <c r="W264" s="24"/>
      <c r="X264" s="14"/>
      <c r="Y264" s="15"/>
      <c r="Z264" s="15"/>
      <c r="AA264" s="55">
        <f t="shared" ref="AA264:AA451" si="33">SUM(Y264:Z264)</f>
        <v>0</v>
      </c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55">
        <f t="shared" ref="AM264:AM451" si="34">SUM(AA264:AC264)</f>
        <v>0</v>
      </c>
      <c r="AN264" s="55">
        <f t="shared" ref="AN264:AN451" si="35">SUM(AD264:AF264)</f>
        <v>0</v>
      </c>
      <c r="AO264" s="55">
        <f t="shared" ref="AO264:AO451" si="36">SUM(AG264:AK264)</f>
        <v>0</v>
      </c>
      <c r="AP264" s="84" t="str">
        <f t="shared" ref="AP264:AP451" si="37">IF(AND(OR(AQ264=FALSE,AR264=FALSE),OR(COUNTBLANK(A264:F264)&lt;&gt;COLUMNS(A264:F264),COUNTBLANK(H264:Z264)&lt;&gt;COLUMNS(H264:Z264),COUNTBLANK(AB264:AL264)&lt;&gt;COLUMNS(AB264:AL264))),"KO","")</f>
        <v/>
      </c>
      <c r="AQ264" s="59" t="b">
        <f t="shared" ref="AQ264:AQ451" si="38">IF(OR(ISBLANK(B264),ISBLANK(H264),ISBLANK(I264),ISBLANK(M264),ISBLANK(N264),ISBLANK(O264),ISBLANK(R264),ISBLANK(V264),ISBLANK(W264),ISBLANK(Y264),ISBLANK(AB264),ISBLANK(AD264),ISBLANK(AL264)),FALSE,TRUE)</f>
        <v>0</v>
      </c>
      <c r="AR264" s="59" t="b">
        <f t="shared" ref="AR264:AR451" si="39">IF(ISBLANK(B264),IF(OR(ISBLANK(C264),ISBLANK(D264),ISBLANK(E264),ISBLANK(F264),ISBLANK(G264)),FALSE,TRUE),TRUE)</f>
        <v>0</v>
      </c>
      <c r="AS264" s="34" t="str">
        <f t="shared" ref="AS264:AS451" si="40">IF(AND(AP264="KO",OR(COUNTBLANK(A264:F264)&lt;&gt;COLUMNS(A264:F264),COUNTBLANK(H264:Z264)&lt;&gt;COLUMNS(H264:Z264),COUNTBLANK(AB264:AL264)&lt;&gt;COLUMNS(AB264:AL264))),"ATTENZIONE!!! NON TUTTI I CAMPI OBBLIGATORI SONO STATI COMPILATI","")</f>
        <v/>
      </c>
    </row>
    <row r="265" spans="2:45">
      <c r="B265" s="260"/>
      <c r="C265" s="35"/>
      <c r="D265" s="53"/>
      <c r="E265" s="5"/>
      <c r="F265" s="60"/>
      <c r="G265" s="54" t="e">
        <f>VLOOKUP(F265,Foglio1!$F$2:$G$1509,2,FALSE)</f>
        <v>#N/A</v>
      </c>
      <c r="H265" s="56"/>
      <c r="I265" s="4"/>
      <c r="J265" s="4"/>
      <c r="K265" s="4"/>
      <c r="L265" s="4"/>
      <c r="M265" s="24"/>
      <c r="N265" s="24"/>
      <c r="O265" s="14"/>
      <c r="P265" s="14"/>
      <c r="Q265" s="14"/>
      <c r="R265" s="14"/>
      <c r="S265" s="14"/>
      <c r="T265" s="14"/>
      <c r="U265" s="14"/>
      <c r="V265" s="14"/>
      <c r="W265" s="24"/>
      <c r="X265" s="14"/>
      <c r="Y265" s="15"/>
      <c r="Z265" s="15"/>
      <c r="AA265" s="55">
        <f t="shared" si="33"/>
        <v>0</v>
      </c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55">
        <f t="shared" si="34"/>
        <v>0</v>
      </c>
      <c r="AN265" s="55">
        <f t="shared" si="35"/>
        <v>0</v>
      </c>
      <c r="AO265" s="55">
        <f t="shared" si="36"/>
        <v>0</v>
      </c>
      <c r="AP265" s="84" t="str">
        <f t="shared" si="37"/>
        <v/>
      </c>
      <c r="AQ265" s="59" t="b">
        <f t="shared" si="38"/>
        <v>0</v>
      </c>
      <c r="AR265" s="59" t="b">
        <f t="shared" si="39"/>
        <v>0</v>
      </c>
      <c r="AS265" s="34" t="str">
        <f t="shared" si="40"/>
        <v/>
      </c>
    </row>
    <row r="266" spans="2:45">
      <c r="B266" s="260"/>
      <c r="C266" s="35"/>
      <c r="D266" s="53"/>
      <c r="E266" s="5"/>
      <c r="F266" s="60"/>
      <c r="G266" s="54" t="e">
        <f>VLOOKUP(F266,Foglio1!$F$2:$G$1509,2,FALSE)</f>
        <v>#N/A</v>
      </c>
      <c r="H266" s="56"/>
      <c r="I266" s="4"/>
      <c r="J266" s="4"/>
      <c r="K266" s="4"/>
      <c r="L266" s="4"/>
      <c r="M266" s="24"/>
      <c r="N266" s="24"/>
      <c r="O266" s="14"/>
      <c r="P266" s="14"/>
      <c r="Q266" s="14"/>
      <c r="R266" s="14"/>
      <c r="S266" s="14"/>
      <c r="T266" s="14"/>
      <c r="U266" s="14"/>
      <c r="V266" s="14"/>
      <c r="W266" s="24"/>
      <c r="X266" s="14"/>
      <c r="Y266" s="15"/>
      <c r="Z266" s="15"/>
      <c r="AA266" s="55">
        <f t="shared" si="33"/>
        <v>0</v>
      </c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55">
        <f t="shared" si="34"/>
        <v>0</v>
      </c>
      <c r="AN266" s="55">
        <f t="shared" si="35"/>
        <v>0</v>
      </c>
      <c r="AO266" s="55">
        <f t="shared" si="36"/>
        <v>0</v>
      </c>
      <c r="AP266" s="84" t="str">
        <f t="shared" si="37"/>
        <v/>
      </c>
      <c r="AQ266" s="59" t="b">
        <f t="shared" si="38"/>
        <v>0</v>
      </c>
      <c r="AR266" s="59" t="b">
        <f t="shared" si="39"/>
        <v>0</v>
      </c>
      <c r="AS266" s="34" t="str">
        <f t="shared" si="40"/>
        <v/>
      </c>
    </row>
    <row r="267" spans="2:45">
      <c r="B267" s="260"/>
      <c r="C267" s="35"/>
      <c r="D267" s="53"/>
      <c r="E267" s="5"/>
      <c r="F267" s="60"/>
      <c r="G267" s="54" t="e">
        <f>VLOOKUP(F267,Foglio1!$F$2:$G$1509,2,FALSE)</f>
        <v>#N/A</v>
      </c>
      <c r="H267" s="56"/>
      <c r="I267" s="4"/>
      <c r="J267" s="4"/>
      <c r="K267" s="4"/>
      <c r="L267" s="4"/>
      <c r="M267" s="24"/>
      <c r="N267" s="24"/>
      <c r="O267" s="14"/>
      <c r="P267" s="14"/>
      <c r="Q267" s="14"/>
      <c r="R267" s="14"/>
      <c r="S267" s="14"/>
      <c r="T267" s="14"/>
      <c r="U267" s="14"/>
      <c r="V267" s="14"/>
      <c r="W267" s="24"/>
      <c r="X267" s="14"/>
      <c r="Y267" s="15"/>
      <c r="Z267" s="15"/>
      <c r="AA267" s="55">
        <f t="shared" si="33"/>
        <v>0</v>
      </c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55">
        <f t="shared" si="34"/>
        <v>0</v>
      </c>
      <c r="AN267" s="55">
        <f t="shared" si="35"/>
        <v>0</v>
      </c>
      <c r="AO267" s="55">
        <f t="shared" si="36"/>
        <v>0</v>
      </c>
      <c r="AP267" s="84" t="str">
        <f t="shared" si="37"/>
        <v/>
      </c>
      <c r="AQ267" s="59" t="b">
        <f t="shared" si="38"/>
        <v>0</v>
      </c>
      <c r="AR267" s="59" t="b">
        <f t="shared" si="39"/>
        <v>0</v>
      </c>
      <c r="AS267" s="34" t="str">
        <f t="shared" si="40"/>
        <v/>
      </c>
    </row>
    <row r="268" spans="2:45">
      <c r="B268" s="260"/>
      <c r="C268" s="35"/>
      <c r="D268" s="53"/>
      <c r="E268" s="5"/>
      <c r="F268" s="60"/>
      <c r="G268" s="54" t="e">
        <f>VLOOKUP(F268,Foglio1!$F$2:$G$1509,2,FALSE)</f>
        <v>#N/A</v>
      </c>
      <c r="H268" s="56"/>
      <c r="I268" s="4"/>
      <c r="J268" s="4"/>
      <c r="K268" s="4"/>
      <c r="L268" s="4"/>
      <c r="M268" s="24"/>
      <c r="N268" s="24"/>
      <c r="O268" s="14"/>
      <c r="P268" s="14"/>
      <c r="Q268" s="14"/>
      <c r="R268" s="14"/>
      <c r="S268" s="14"/>
      <c r="T268" s="14"/>
      <c r="U268" s="14"/>
      <c r="V268" s="14"/>
      <c r="W268" s="24"/>
      <c r="X268" s="14"/>
      <c r="Y268" s="15"/>
      <c r="Z268" s="15"/>
      <c r="AA268" s="55">
        <f t="shared" si="33"/>
        <v>0</v>
      </c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55">
        <f t="shared" si="34"/>
        <v>0</v>
      </c>
      <c r="AN268" s="55">
        <f t="shared" si="35"/>
        <v>0</v>
      </c>
      <c r="AO268" s="55">
        <f t="shared" si="36"/>
        <v>0</v>
      </c>
      <c r="AP268" s="84" t="str">
        <f t="shared" si="37"/>
        <v/>
      </c>
      <c r="AQ268" s="59" t="b">
        <f t="shared" si="38"/>
        <v>0</v>
      </c>
      <c r="AR268" s="59" t="b">
        <f t="shared" si="39"/>
        <v>0</v>
      </c>
      <c r="AS268" s="34" t="str">
        <f t="shared" si="40"/>
        <v/>
      </c>
    </row>
    <row r="269" spans="2:45">
      <c r="B269" s="260"/>
      <c r="C269" s="35"/>
      <c r="D269" s="53"/>
      <c r="E269" s="5"/>
      <c r="F269" s="60"/>
      <c r="G269" s="54" t="e">
        <f>VLOOKUP(F269,Foglio1!$F$2:$G$1509,2,FALSE)</f>
        <v>#N/A</v>
      </c>
      <c r="H269" s="56"/>
      <c r="I269" s="4"/>
      <c r="J269" s="4"/>
      <c r="K269" s="4"/>
      <c r="L269" s="4"/>
      <c r="M269" s="24"/>
      <c r="N269" s="24"/>
      <c r="O269" s="14"/>
      <c r="P269" s="14"/>
      <c r="Q269" s="14"/>
      <c r="R269" s="14"/>
      <c r="S269" s="14"/>
      <c r="T269" s="14"/>
      <c r="U269" s="14"/>
      <c r="V269" s="14"/>
      <c r="W269" s="24"/>
      <c r="X269" s="14"/>
      <c r="Y269" s="15"/>
      <c r="Z269" s="15"/>
      <c r="AA269" s="55">
        <f t="shared" si="33"/>
        <v>0</v>
      </c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55">
        <f t="shared" si="34"/>
        <v>0</v>
      </c>
      <c r="AN269" s="55">
        <f t="shared" si="35"/>
        <v>0</v>
      </c>
      <c r="AO269" s="55">
        <f t="shared" si="36"/>
        <v>0</v>
      </c>
      <c r="AP269" s="84" t="str">
        <f t="shared" si="37"/>
        <v/>
      </c>
      <c r="AQ269" s="59" t="b">
        <f t="shared" si="38"/>
        <v>0</v>
      </c>
      <c r="AR269" s="59" t="b">
        <f t="shared" si="39"/>
        <v>0</v>
      </c>
      <c r="AS269" s="34" t="str">
        <f t="shared" si="40"/>
        <v/>
      </c>
    </row>
    <row r="270" spans="2:45">
      <c r="B270" s="260"/>
      <c r="C270" s="35"/>
      <c r="D270" s="53"/>
      <c r="E270" s="5"/>
      <c r="F270" s="60"/>
      <c r="G270" s="54" t="e">
        <f>VLOOKUP(F270,Foglio1!$F$2:$G$1509,2,FALSE)</f>
        <v>#N/A</v>
      </c>
      <c r="H270" s="56"/>
      <c r="I270" s="4"/>
      <c r="J270" s="4"/>
      <c r="K270" s="4"/>
      <c r="L270" s="4"/>
      <c r="M270" s="24"/>
      <c r="N270" s="24"/>
      <c r="O270" s="14"/>
      <c r="P270" s="14"/>
      <c r="Q270" s="14"/>
      <c r="R270" s="14"/>
      <c r="S270" s="14"/>
      <c r="T270" s="14"/>
      <c r="U270" s="14"/>
      <c r="V270" s="14"/>
      <c r="W270" s="24"/>
      <c r="X270" s="14"/>
      <c r="Y270" s="15"/>
      <c r="Z270" s="15"/>
      <c r="AA270" s="55">
        <f t="shared" si="33"/>
        <v>0</v>
      </c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55">
        <f t="shared" si="34"/>
        <v>0</v>
      </c>
      <c r="AN270" s="55">
        <f t="shared" si="35"/>
        <v>0</v>
      </c>
      <c r="AO270" s="55">
        <f t="shared" si="36"/>
        <v>0</v>
      </c>
      <c r="AP270" s="84" t="str">
        <f t="shared" si="37"/>
        <v/>
      </c>
      <c r="AQ270" s="59" t="b">
        <f t="shared" si="38"/>
        <v>0</v>
      </c>
      <c r="AR270" s="59" t="b">
        <f t="shared" si="39"/>
        <v>0</v>
      </c>
      <c r="AS270" s="34" t="str">
        <f t="shared" si="40"/>
        <v/>
      </c>
    </row>
    <row r="271" spans="2:45">
      <c r="B271" s="260"/>
      <c r="C271" s="35"/>
      <c r="D271" s="53"/>
      <c r="E271" s="5"/>
      <c r="F271" s="60"/>
      <c r="G271" s="54" t="e">
        <f>VLOOKUP(F271,Foglio1!$F$2:$G$1509,2,FALSE)</f>
        <v>#N/A</v>
      </c>
      <c r="H271" s="56"/>
      <c r="I271" s="4"/>
      <c r="J271" s="4"/>
      <c r="K271" s="4"/>
      <c r="L271" s="4"/>
      <c r="M271" s="24"/>
      <c r="N271" s="24"/>
      <c r="O271" s="14"/>
      <c r="P271" s="14"/>
      <c r="Q271" s="14"/>
      <c r="R271" s="14"/>
      <c r="S271" s="14"/>
      <c r="T271" s="14"/>
      <c r="U271" s="14"/>
      <c r="V271" s="14"/>
      <c r="W271" s="24"/>
      <c r="X271" s="14"/>
      <c r="Y271" s="15"/>
      <c r="Z271" s="15"/>
      <c r="AA271" s="55">
        <f t="shared" si="33"/>
        <v>0</v>
      </c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55">
        <f t="shared" si="34"/>
        <v>0</v>
      </c>
      <c r="AN271" s="55">
        <f t="shared" si="35"/>
        <v>0</v>
      </c>
      <c r="AO271" s="55">
        <f t="shared" si="36"/>
        <v>0</v>
      </c>
      <c r="AP271" s="84" t="str">
        <f t="shared" si="37"/>
        <v/>
      </c>
      <c r="AQ271" s="59" t="b">
        <f t="shared" si="38"/>
        <v>0</v>
      </c>
      <c r="AR271" s="59" t="b">
        <f t="shared" si="39"/>
        <v>0</v>
      </c>
      <c r="AS271" s="34" t="str">
        <f t="shared" si="40"/>
        <v/>
      </c>
    </row>
    <row r="272" spans="2:45">
      <c r="B272" s="260"/>
      <c r="C272" s="35"/>
      <c r="D272" s="53"/>
      <c r="E272" s="5"/>
      <c r="F272" s="60"/>
      <c r="G272" s="54" t="e">
        <f>VLOOKUP(F272,Foglio1!$F$2:$G$1509,2,FALSE)</f>
        <v>#N/A</v>
      </c>
      <c r="H272" s="56"/>
      <c r="I272" s="4"/>
      <c r="J272" s="4"/>
      <c r="K272" s="4"/>
      <c r="L272" s="4"/>
      <c r="M272" s="24"/>
      <c r="N272" s="24"/>
      <c r="O272" s="14"/>
      <c r="P272" s="14"/>
      <c r="Q272" s="14"/>
      <c r="R272" s="14"/>
      <c r="S272" s="14"/>
      <c r="T272" s="14"/>
      <c r="U272" s="14"/>
      <c r="V272" s="14"/>
      <c r="W272" s="24"/>
      <c r="X272" s="14"/>
      <c r="Y272" s="15"/>
      <c r="Z272" s="15"/>
      <c r="AA272" s="55">
        <f t="shared" si="33"/>
        <v>0</v>
      </c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55">
        <f t="shared" si="34"/>
        <v>0</v>
      </c>
      <c r="AN272" s="55">
        <f t="shared" si="35"/>
        <v>0</v>
      </c>
      <c r="AO272" s="55">
        <f t="shared" si="36"/>
        <v>0</v>
      </c>
      <c r="AP272" s="84" t="str">
        <f t="shared" si="37"/>
        <v/>
      </c>
      <c r="AQ272" s="59" t="b">
        <f t="shared" si="38"/>
        <v>0</v>
      </c>
      <c r="AR272" s="59" t="b">
        <f t="shared" si="39"/>
        <v>0</v>
      </c>
      <c r="AS272" s="34" t="str">
        <f t="shared" si="40"/>
        <v/>
      </c>
    </row>
    <row r="273" spans="2:45">
      <c r="B273" s="260"/>
      <c r="C273" s="35"/>
      <c r="D273" s="53"/>
      <c r="E273" s="5"/>
      <c r="F273" s="60"/>
      <c r="G273" s="54" t="e">
        <f>VLOOKUP(F273,Foglio1!$F$2:$G$1509,2,FALSE)</f>
        <v>#N/A</v>
      </c>
      <c r="H273" s="56"/>
      <c r="I273" s="4"/>
      <c r="J273" s="4"/>
      <c r="K273" s="4"/>
      <c r="L273" s="4"/>
      <c r="M273" s="24"/>
      <c r="N273" s="24"/>
      <c r="O273" s="14"/>
      <c r="P273" s="14"/>
      <c r="Q273" s="14"/>
      <c r="R273" s="14"/>
      <c r="S273" s="14"/>
      <c r="T273" s="14"/>
      <c r="U273" s="14"/>
      <c r="V273" s="14"/>
      <c r="W273" s="24"/>
      <c r="X273" s="14"/>
      <c r="Y273" s="15"/>
      <c r="Z273" s="15"/>
      <c r="AA273" s="55">
        <f t="shared" si="33"/>
        <v>0</v>
      </c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55">
        <f t="shared" si="34"/>
        <v>0</v>
      </c>
      <c r="AN273" s="55">
        <f t="shared" si="35"/>
        <v>0</v>
      </c>
      <c r="AO273" s="55">
        <f t="shared" si="36"/>
        <v>0</v>
      </c>
      <c r="AP273" s="84" t="str">
        <f t="shared" si="37"/>
        <v/>
      </c>
      <c r="AQ273" s="59" t="b">
        <f t="shared" si="38"/>
        <v>0</v>
      </c>
      <c r="AR273" s="59" t="b">
        <f t="shared" si="39"/>
        <v>0</v>
      </c>
      <c r="AS273" s="34" t="str">
        <f t="shared" si="40"/>
        <v/>
      </c>
    </row>
    <row r="274" spans="2:45">
      <c r="B274" s="260"/>
      <c r="C274" s="35"/>
      <c r="D274" s="53"/>
      <c r="E274" s="5"/>
      <c r="F274" s="60"/>
      <c r="G274" s="54" t="e">
        <f>VLOOKUP(F274,Foglio1!$F$2:$G$1509,2,FALSE)</f>
        <v>#N/A</v>
      </c>
      <c r="H274" s="56"/>
      <c r="I274" s="4"/>
      <c r="J274" s="4"/>
      <c r="K274" s="4"/>
      <c r="L274" s="4"/>
      <c r="M274" s="24"/>
      <c r="N274" s="24"/>
      <c r="O274" s="14"/>
      <c r="P274" s="14"/>
      <c r="Q274" s="14"/>
      <c r="R274" s="14"/>
      <c r="S274" s="14"/>
      <c r="T274" s="14"/>
      <c r="U274" s="14"/>
      <c r="V274" s="14"/>
      <c r="W274" s="24"/>
      <c r="X274" s="14"/>
      <c r="Y274" s="15"/>
      <c r="Z274" s="15"/>
      <c r="AA274" s="55">
        <f t="shared" si="33"/>
        <v>0</v>
      </c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55">
        <f t="shared" si="34"/>
        <v>0</v>
      </c>
      <c r="AN274" s="55">
        <f t="shared" si="35"/>
        <v>0</v>
      </c>
      <c r="AO274" s="55">
        <f t="shared" si="36"/>
        <v>0</v>
      </c>
      <c r="AP274" s="84" t="str">
        <f t="shared" si="37"/>
        <v/>
      </c>
      <c r="AQ274" s="59" t="b">
        <f t="shared" si="38"/>
        <v>0</v>
      </c>
      <c r="AR274" s="59" t="b">
        <f t="shared" si="39"/>
        <v>0</v>
      </c>
      <c r="AS274" s="34" t="str">
        <f t="shared" si="40"/>
        <v/>
      </c>
    </row>
    <row r="275" spans="2:45">
      <c r="B275" s="260"/>
      <c r="C275" s="35"/>
      <c r="D275" s="53"/>
      <c r="E275" s="5"/>
      <c r="F275" s="60"/>
      <c r="G275" s="54" t="e">
        <f>VLOOKUP(F275,Foglio1!$F$2:$G$1509,2,FALSE)</f>
        <v>#N/A</v>
      </c>
      <c r="H275" s="56"/>
      <c r="I275" s="4"/>
      <c r="J275" s="4"/>
      <c r="K275" s="4"/>
      <c r="L275" s="4"/>
      <c r="M275" s="24"/>
      <c r="N275" s="24"/>
      <c r="O275" s="14"/>
      <c r="P275" s="14"/>
      <c r="Q275" s="14"/>
      <c r="R275" s="14"/>
      <c r="S275" s="14"/>
      <c r="T275" s="14"/>
      <c r="U275" s="14"/>
      <c r="V275" s="14"/>
      <c r="W275" s="24"/>
      <c r="X275" s="14"/>
      <c r="Y275" s="15"/>
      <c r="Z275" s="15"/>
      <c r="AA275" s="55">
        <f t="shared" si="33"/>
        <v>0</v>
      </c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55">
        <f t="shared" si="34"/>
        <v>0</v>
      </c>
      <c r="AN275" s="55">
        <f t="shared" si="35"/>
        <v>0</v>
      </c>
      <c r="AO275" s="55">
        <f t="shared" si="36"/>
        <v>0</v>
      </c>
      <c r="AP275" s="84" t="str">
        <f t="shared" si="37"/>
        <v/>
      </c>
      <c r="AQ275" s="59" t="b">
        <f t="shared" si="38"/>
        <v>0</v>
      </c>
      <c r="AR275" s="59" t="b">
        <f t="shared" si="39"/>
        <v>0</v>
      </c>
      <c r="AS275" s="34" t="str">
        <f t="shared" si="40"/>
        <v/>
      </c>
    </row>
    <row r="276" spans="2:45">
      <c r="B276" s="260"/>
      <c r="C276" s="35"/>
      <c r="D276" s="53"/>
      <c r="E276" s="5"/>
      <c r="F276" s="60"/>
      <c r="G276" s="54" t="e">
        <f>VLOOKUP(F276,Foglio1!$F$2:$G$1509,2,FALSE)</f>
        <v>#N/A</v>
      </c>
      <c r="H276" s="56"/>
      <c r="I276" s="4"/>
      <c r="J276" s="4"/>
      <c r="K276" s="4"/>
      <c r="L276" s="4"/>
      <c r="M276" s="24"/>
      <c r="N276" s="24"/>
      <c r="O276" s="14"/>
      <c r="P276" s="14"/>
      <c r="Q276" s="14"/>
      <c r="R276" s="14"/>
      <c r="S276" s="14"/>
      <c r="T276" s="14"/>
      <c r="U276" s="14"/>
      <c r="V276" s="14"/>
      <c r="W276" s="24"/>
      <c r="X276" s="14"/>
      <c r="Y276" s="15"/>
      <c r="Z276" s="15"/>
      <c r="AA276" s="55">
        <f t="shared" si="33"/>
        <v>0</v>
      </c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55">
        <f t="shared" si="34"/>
        <v>0</v>
      </c>
      <c r="AN276" s="55">
        <f t="shared" si="35"/>
        <v>0</v>
      </c>
      <c r="AO276" s="55">
        <f t="shared" si="36"/>
        <v>0</v>
      </c>
      <c r="AP276" s="84" t="str">
        <f t="shared" si="37"/>
        <v/>
      </c>
      <c r="AQ276" s="59" t="b">
        <f t="shared" si="38"/>
        <v>0</v>
      </c>
      <c r="AR276" s="59" t="b">
        <f t="shared" si="39"/>
        <v>0</v>
      </c>
      <c r="AS276" s="34" t="str">
        <f t="shared" si="40"/>
        <v/>
      </c>
    </row>
    <row r="277" spans="2:45">
      <c r="B277" s="260"/>
      <c r="C277" s="35"/>
      <c r="D277" s="53"/>
      <c r="E277" s="5"/>
      <c r="F277" s="60"/>
      <c r="G277" s="54" t="e">
        <f>VLOOKUP(F277,Foglio1!$F$2:$G$1509,2,FALSE)</f>
        <v>#N/A</v>
      </c>
      <c r="H277" s="56"/>
      <c r="I277" s="4"/>
      <c r="J277" s="4"/>
      <c r="K277" s="4"/>
      <c r="L277" s="4"/>
      <c r="M277" s="24"/>
      <c r="N277" s="24"/>
      <c r="O277" s="14"/>
      <c r="P277" s="14"/>
      <c r="Q277" s="14"/>
      <c r="R277" s="14"/>
      <c r="S277" s="14"/>
      <c r="T277" s="14"/>
      <c r="U277" s="14"/>
      <c r="V277" s="14"/>
      <c r="W277" s="24"/>
      <c r="X277" s="14"/>
      <c r="Y277" s="15"/>
      <c r="Z277" s="15"/>
      <c r="AA277" s="55">
        <f t="shared" si="33"/>
        <v>0</v>
      </c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55">
        <f t="shared" si="34"/>
        <v>0</v>
      </c>
      <c r="AN277" s="55">
        <f t="shared" si="35"/>
        <v>0</v>
      </c>
      <c r="AO277" s="55">
        <f t="shared" si="36"/>
        <v>0</v>
      </c>
      <c r="AP277" s="84" t="str">
        <f t="shared" si="37"/>
        <v/>
      </c>
      <c r="AQ277" s="59" t="b">
        <f t="shared" si="38"/>
        <v>0</v>
      </c>
      <c r="AR277" s="59" t="b">
        <f t="shared" si="39"/>
        <v>0</v>
      </c>
      <c r="AS277" s="34" t="str">
        <f t="shared" si="40"/>
        <v/>
      </c>
    </row>
    <row r="278" spans="2:45">
      <c r="B278" s="260"/>
      <c r="C278" s="35"/>
      <c r="D278" s="53"/>
      <c r="E278" s="5"/>
      <c r="F278" s="60"/>
      <c r="G278" s="54" t="e">
        <f>VLOOKUP(F278,Foglio1!$F$2:$G$1509,2,FALSE)</f>
        <v>#N/A</v>
      </c>
      <c r="H278" s="56"/>
      <c r="I278" s="4"/>
      <c r="J278" s="4"/>
      <c r="K278" s="4"/>
      <c r="L278" s="4"/>
      <c r="M278" s="24"/>
      <c r="N278" s="24"/>
      <c r="O278" s="14"/>
      <c r="P278" s="14"/>
      <c r="Q278" s="14"/>
      <c r="R278" s="14"/>
      <c r="S278" s="14"/>
      <c r="T278" s="14"/>
      <c r="U278" s="14"/>
      <c r="V278" s="14"/>
      <c r="W278" s="24"/>
      <c r="X278" s="14"/>
      <c r="Y278" s="15"/>
      <c r="Z278" s="15"/>
      <c r="AA278" s="55">
        <f t="shared" si="33"/>
        <v>0</v>
      </c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55">
        <f t="shared" si="34"/>
        <v>0</v>
      </c>
      <c r="AN278" s="55">
        <f t="shared" si="35"/>
        <v>0</v>
      </c>
      <c r="AO278" s="55">
        <f t="shared" si="36"/>
        <v>0</v>
      </c>
      <c r="AP278" s="84" t="str">
        <f t="shared" si="37"/>
        <v/>
      </c>
      <c r="AQ278" s="59" t="b">
        <f t="shared" si="38"/>
        <v>0</v>
      </c>
      <c r="AR278" s="59" t="b">
        <f t="shared" si="39"/>
        <v>0</v>
      </c>
      <c r="AS278" s="34" t="str">
        <f t="shared" si="40"/>
        <v/>
      </c>
    </row>
    <row r="279" spans="2:45">
      <c r="B279" s="260"/>
      <c r="C279" s="35"/>
      <c r="D279" s="53"/>
      <c r="E279" s="5"/>
      <c r="F279" s="60"/>
      <c r="G279" s="54" t="e">
        <f>VLOOKUP(F279,Foglio1!$F$2:$G$1509,2,FALSE)</f>
        <v>#N/A</v>
      </c>
      <c r="H279" s="56"/>
      <c r="I279" s="4"/>
      <c r="J279" s="4"/>
      <c r="K279" s="4"/>
      <c r="L279" s="4"/>
      <c r="M279" s="24"/>
      <c r="N279" s="24"/>
      <c r="O279" s="14"/>
      <c r="P279" s="14"/>
      <c r="Q279" s="14"/>
      <c r="R279" s="14"/>
      <c r="S279" s="14"/>
      <c r="T279" s="14"/>
      <c r="U279" s="14"/>
      <c r="V279" s="14"/>
      <c r="W279" s="24"/>
      <c r="X279" s="14"/>
      <c r="Y279" s="15"/>
      <c r="Z279" s="15"/>
      <c r="AA279" s="55">
        <f t="shared" si="33"/>
        <v>0</v>
      </c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55">
        <f t="shared" si="34"/>
        <v>0</v>
      </c>
      <c r="AN279" s="55">
        <f t="shared" si="35"/>
        <v>0</v>
      </c>
      <c r="AO279" s="55">
        <f t="shared" si="36"/>
        <v>0</v>
      </c>
      <c r="AP279" s="84" t="str">
        <f t="shared" si="37"/>
        <v/>
      </c>
      <c r="AQ279" s="59" t="b">
        <f t="shared" si="38"/>
        <v>0</v>
      </c>
      <c r="AR279" s="59" t="b">
        <f t="shared" si="39"/>
        <v>0</v>
      </c>
      <c r="AS279" s="34" t="str">
        <f t="shared" si="40"/>
        <v/>
      </c>
    </row>
    <row r="280" spans="2:45">
      <c r="B280" s="260"/>
      <c r="C280" s="35"/>
      <c r="D280" s="53"/>
      <c r="E280" s="5"/>
      <c r="F280" s="60"/>
      <c r="G280" s="54" t="e">
        <f>VLOOKUP(F280,Foglio1!$F$2:$G$1509,2,FALSE)</f>
        <v>#N/A</v>
      </c>
      <c r="H280" s="56"/>
      <c r="I280" s="4"/>
      <c r="J280" s="4"/>
      <c r="K280" s="4"/>
      <c r="L280" s="4"/>
      <c r="M280" s="24"/>
      <c r="N280" s="24"/>
      <c r="O280" s="14"/>
      <c r="P280" s="14"/>
      <c r="Q280" s="14"/>
      <c r="R280" s="14"/>
      <c r="S280" s="14"/>
      <c r="T280" s="14"/>
      <c r="U280" s="14"/>
      <c r="V280" s="14"/>
      <c r="W280" s="24"/>
      <c r="X280" s="14"/>
      <c r="Y280" s="15"/>
      <c r="Z280" s="15"/>
      <c r="AA280" s="55">
        <f t="shared" si="33"/>
        <v>0</v>
      </c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55">
        <f t="shared" si="34"/>
        <v>0</v>
      </c>
      <c r="AN280" s="55">
        <f t="shared" si="35"/>
        <v>0</v>
      </c>
      <c r="AO280" s="55">
        <f t="shared" si="36"/>
        <v>0</v>
      </c>
      <c r="AP280" s="84" t="str">
        <f t="shared" si="37"/>
        <v/>
      </c>
      <c r="AQ280" s="59" t="b">
        <f t="shared" si="38"/>
        <v>0</v>
      </c>
      <c r="AR280" s="59" t="b">
        <f t="shared" si="39"/>
        <v>0</v>
      </c>
      <c r="AS280" s="34" t="str">
        <f t="shared" si="40"/>
        <v/>
      </c>
    </row>
    <row r="281" spans="2:45">
      <c r="B281" s="260"/>
      <c r="C281" s="35"/>
      <c r="D281" s="53"/>
      <c r="E281" s="5"/>
      <c r="F281" s="60"/>
      <c r="G281" s="54" t="e">
        <f>VLOOKUP(F281,Foglio1!$F$2:$G$1509,2,FALSE)</f>
        <v>#N/A</v>
      </c>
      <c r="H281" s="56"/>
      <c r="I281" s="4"/>
      <c r="J281" s="4"/>
      <c r="K281" s="4"/>
      <c r="L281" s="4"/>
      <c r="M281" s="24"/>
      <c r="N281" s="24"/>
      <c r="O281" s="14"/>
      <c r="P281" s="14"/>
      <c r="Q281" s="14"/>
      <c r="R281" s="14"/>
      <c r="S281" s="14"/>
      <c r="T281" s="14"/>
      <c r="U281" s="14"/>
      <c r="V281" s="14"/>
      <c r="W281" s="24"/>
      <c r="X281" s="14"/>
      <c r="Y281" s="15"/>
      <c r="Z281" s="15"/>
      <c r="AA281" s="55">
        <f t="shared" si="33"/>
        <v>0</v>
      </c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55">
        <f t="shared" si="34"/>
        <v>0</v>
      </c>
      <c r="AN281" s="55">
        <f t="shared" si="35"/>
        <v>0</v>
      </c>
      <c r="AO281" s="55">
        <f t="shared" si="36"/>
        <v>0</v>
      </c>
      <c r="AP281" s="84" t="str">
        <f t="shared" si="37"/>
        <v/>
      </c>
      <c r="AQ281" s="59" t="b">
        <f t="shared" si="38"/>
        <v>0</v>
      </c>
      <c r="AR281" s="59" t="b">
        <f t="shared" si="39"/>
        <v>0</v>
      </c>
      <c r="AS281" s="34" t="str">
        <f t="shared" si="40"/>
        <v/>
      </c>
    </row>
    <row r="282" spans="2:45">
      <c r="B282" s="260"/>
      <c r="C282" s="35"/>
      <c r="D282" s="53"/>
      <c r="E282" s="5"/>
      <c r="F282" s="60"/>
      <c r="G282" s="54" t="e">
        <f>VLOOKUP(F282,Foglio1!$F$2:$G$1509,2,FALSE)</f>
        <v>#N/A</v>
      </c>
      <c r="H282" s="56"/>
      <c r="I282" s="4"/>
      <c r="J282" s="4"/>
      <c r="K282" s="4"/>
      <c r="L282" s="4"/>
      <c r="M282" s="24"/>
      <c r="N282" s="24"/>
      <c r="O282" s="14"/>
      <c r="P282" s="14"/>
      <c r="Q282" s="14"/>
      <c r="R282" s="14"/>
      <c r="S282" s="14"/>
      <c r="T282" s="14"/>
      <c r="U282" s="14"/>
      <c r="V282" s="14"/>
      <c r="W282" s="24"/>
      <c r="X282" s="14"/>
      <c r="Y282" s="15"/>
      <c r="Z282" s="15"/>
      <c r="AA282" s="55">
        <f t="shared" si="33"/>
        <v>0</v>
      </c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55">
        <f t="shared" si="34"/>
        <v>0</v>
      </c>
      <c r="AN282" s="55">
        <f t="shared" si="35"/>
        <v>0</v>
      </c>
      <c r="AO282" s="55">
        <f t="shared" si="36"/>
        <v>0</v>
      </c>
      <c r="AP282" s="84" t="str">
        <f t="shared" si="37"/>
        <v/>
      </c>
      <c r="AQ282" s="59" t="b">
        <f t="shared" si="38"/>
        <v>0</v>
      </c>
      <c r="AR282" s="59" t="b">
        <f t="shared" si="39"/>
        <v>0</v>
      </c>
      <c r="AS282" s="34" t="str">
        <f t="shared" si="40"/>
        <v/>
      </c>
    </row>
    <row r="283" spans="2:45">
      <c r="B283" s="260"/>
      <c r="C283" s="35"/>
      <c r="D283" s="53"/>
      <c r="E283" s="5"/>
      <c r="F283" s="60"/>
      <c r="G283" s="54" t="e">
        <f>VLOOKUP(F283,Foglio1!$F$2:$G$1509,2,FALSE)</f>
        <v>#N/A</v>
      </c>
      <c r="H283" s="56"/>
      <c r="I283" s="4"/>
      <c r="J283" s="4"/>
      <c r="K283" s="4"/>
      <c r="L283" s="4"/>
      <c r="M283" s="24"/>
      <c r="N283" s="24"/>
      <c r="O283" s="14"/>
      <c r="P283" s="14"/>
      <c r="Q283" s="14"/>
      <c r="R283" s="14"/>
      <c r="S283" s="14"/>
      <c r="T283" s="14"/>
      <c r="U283" s="14"/>
      <c r="V283" s="14"/>
      <c r="W283" s="24"/>
      <c r="X283" s="14"/>
      <c r="Y283" s="15"/>
      <c r="Z283" s="15"/>
      <c r="AA283" s="55">
        <f t="shared" si="33"/>
        <v>0</v>
      </c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55">
        <f t="shared" si="34"/>
        <v>0</v>
      </c>
      <c r="AN283" s="55">
        <f t="shared" si="35"/>
        <v>0</v>
      </c>
      <c r="AO283" s="55">
        <f t="shared" si="36"/>
        <v>0</v>
      </c>
      <c r="AP283" s="84" t="str">
        <f t="shared" si="37"/>
        <v/>
      </c>
      <c r="AQ283" s="59" t="b">
        <f t="shared" si="38"/>
        <v>0</v>
      </c>
      <c r="AR283" s="59" t="b">
        <f t="shared" si="39"/>
        <v>0</v>
      </c>
      <c r="AS283" s="34" t="str">
        <f t="shared" si="40"/>
        <v/>
      </c>
    </row>
    <row r="284" spans="2:45">
      <c r="B284" s="260"/>
      <c r="C284" s="35"/>
      <c r="D284" s="53"/>
      <c r="E284" s="5"/>
      <c r="F284" s="60"/>
      <c r="G284" s="54" t="e">
        <f>VLOOKUP(F284,Foglio1!$F$2:$G$1509,2,FALSE)</f>
        <v>#N/A</v>
      </c>
      <c r="H284" s="56"/>
      <c r="I284" s="4"/>
      <c r="J284" s="4"/>
      <c r="K284" s="4"/>
      <c r="L284" s="4"/>
      <c r="M284" s="24"/>
      <c r="N284" s="24"/>
      <c r="O284" s="14"/>
      <c r="P284" s="14"/>
      <c r="Q284" s="14"/>
      <c r="R284" s="14"/>
      <c r="S284" s="14"/>
      <c r="T284" s="14"/>
      <c r="U284" s="14"/>
      <c r="V284" s="14"/>
      <c r="W284" s="24"/>
      <c r="X284" s="14"/>
      <c r="Y284" s="15"/>
      <c r="Z284" s="15"/>
      <c r="AA284" s="55">
        <f t="shared" si="33"/>
        <v>0</v>
      </c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55">
        <f t="shared" si="34"/>
        <v>0</v>
      </c>
      <c r="AN284" s="55">
        <f t="shared" si="35"/>
        <v>0</v>
      </c>
      <c r="AO284" s="55">
        <f t="shared" si="36"/>
        <v>0</v>
      </c>
      <c r="AP284" s="84" t="str">
        <f t="shared" si="37"/>
        <v/>
      </c>
      <c r="AQ284" s="59" t="b">
        <f t="shared" si="38"/>
        <v>0</v>
      </c>
      <c r="AR284" s="59" t="b">
        <f t="shared" si="39"/>
        <v>0</v>
      </c>
      <c r="AS284" s="34" t="str">
        <f t="shared" si="40"/>
        <v/>
      </c>
    </row>
    <row r="285" spans="2:45">
      <c r="B285" s="260"/>
      <c r="C285" s="35"/>
      <c r="D285" s="53"/>
      <c r="E285" s="5"/>
      <c r="F285" s="60"/>
      <c r="G285" s="54" t="e">
        <f>VLOOKUP(F285,Foglio1!$F$2:$G$1509,2,FALSE)</f>
        <v>#N/A</v>
      </c>
      <c r="H285" s="56"/>
      <c r="I285" s="4"/>
      <c r="J285" s="4"/>
      <c r="K285" s="4"/>
      <c r="L285" s="4"/>
      <c r="M285" s="24"/>
      <c r="N285" s="24"/>
      <c r="O285" s="14"/>
      <c r="P285" s="14"/>
      <c r="Q285" s="14"/>
      <c r="R285" s="14"/>
      <c r="S285" s="14"/>
      <c r="T285" s="14"/>
      <c r="U285" s="14"/>
      <c r="V285" s="14"/>
      <c r="W285" s="24"/>
      <c r="X285" s="14"/>
      <c r="Y285" s="15"/>
      <c r="Z285" s="15"/>
      <c r="AA285" s="55">
        <f t="shared" si="33"/>
        <v>0</v>
      </c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55">
        <f t="shared" si="34"/>
        <v>0</v>
      </c>
      <c r="AN285" s="55">
        <f t="shared" si="35"/>
        <v>0</v>
      </c>
      <c r="AO285" s="55">
        <f t="shared" si="36"/>
        <v>0</v>
      </c>
      <c r="AP285" s="84" t="str">
        <f t="shared" si="37"/>
        <v/>
      </c>
      <c r="AQ285" s="59" t="b">
        <f t="shared" si="38"/>
        <v>0</v>
      </c>
      <c r="AR285" s="59" t="b">
        <f t="shared" si="39"/>
        <v>0</v>
      </c>
      <c r="AS285" s="34" t="str">
        <f t="shared" si="40"/>
        <v/>
      </c>
    </row>
    <row r="286" spans="2:45">
      <c r="B286" s="260"/>
      <c r="C286" s="35"/>
      <c r="D286" s="53"/>
      <c r="E286" s="5"/>
      <c r="F286" s="60"/>
      <c r="G286" s="54" t="e">
        <f>VLOOKUP(F286,Foglio1!$F$2:$G$1509,2,FALSE)</f>
        <v>#N/A</v>
      </c>
      <c r="H286" s="56"/>
      <c r="I286" s="4"/>
      <c r="J286" s="4"/>
      <c r="K286" s="4"/>
      <c r="L286" s="4"/>
      <c r="M286" s="24"/>
      <c r="N286" s="24"/>
      <c r="O286" s="14"/>
      <c r="P286" s="14"/>
      <c r="Q286" s="14"/>
      <c r="R286" s="14"/>
      <c r="S286" s="14"/>
      <c r="T286" s="14"/>
      <c r="U286" s="14"/>
      <c r="V286" s="14"/>
      <c r="W286" s="24"/>
      <c r="X286" s="14"/>
      <c r="Y286" s="15"/>
      <c r="Z286" s="15"/>
      <c r="AA286" s="55">
        <f t="shared" si="33"/>
        <v>0</v>
      </c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55">
        <f t="shared" si="34"/>
        <v>0</v>
      </c>
      <c r="AN286" s="55">
        <f t="shared" si="35"/>
        <v>0</v>
      </c>
      <c r="AO286" s="55">
        <f t="shared" si="36"/>
        <v>0</v>
      </c>
      <c r="AP286" s="84" t="str">
        <f t="shared" si="37"/>
        <v/>
      </c>
      <c r="AQ286" s="59" t="b">
        <f t="shared" si="38"/>
        <v>0</v>
      </c>
      <c r="AR286" s="59" t="b">
        <f t="shared" si="39"/>
        <v>0</v>
      </c>
      <c r="AS286" s="34" t="str">
        <f t="shared" si="40"/>
        <v/>
      </c>
    </row>
    <row r="287" spans="2:45">
      <c r="B287" s="260"/>
      <c r="C287" s="35"/>
      <c r="D287" s="53"/>
      <c r="E287" s="5"/>
      <c r="F287" s="60"/>
      <c r="G287" s="54" t="e">
        <f>VLOOKUP(F287,Foglio1!$F$2:$G$1509,2,FALSE)</f>
        <v>#N/A</v>
      </c>
      <c r="H287" s="56"/>
      <c r="I287" s="4"/>
      <c r="J287" s="4"/>
      <c r="K287" s="4"/>
      <c r="L287" s="4"/>
      <c r="M287" s="24"/>
      <c r="N287" s="24"/>
      <c r="O287" s="14"/>
      <c r="P287" s="14"/>
      <c r="Q287" s="14"/>
      <c r="R287" s="14"/>
      <c r="S287" s="14"/>
      <c r="T287" s="14"/>
      <c r="U287" s="14"/>
      <c r="V287" s="14"/>
      <c r="W287" s="24"/>
      <c r="X287" s="14"/>
      <c r="Y287" s="15"/>
      <c r="Z287" s="15"/>
      <c r="AA287" s="55">
        <f t="shared" si="33"/>
        <v>0</v>
      </c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55">
        <f t="shared" si="34"/>
        <v>0</v>
      </c>
      <c r="AN287" s="55">
        <f t="shared" si="35"/>
        <v>0</v>
      </c>
      <c r="AO287" s="55">
        <f t="shared" si="36"/>
        <v>0</v>
      </c>
      <c r="AP287" s="84" t="str">
        <f t="shared" si="37"/>
        <v/>
      </c>
      <c r="AQ287" s="59" t="b">
        <f t="shared" si="38"/>
        <v>0</v>
      </c>
      <c r="AR287" s="59" t="b">
        <f t="shared" si="39"/>
        <v>0</v>
      </c>
      <c r="AS287" s="34" t="str">
        <f t="shared" si="40"/>
        <v/>
      </c>
    </row>
    <row r="288" spans="2:45">
      <c r="B288" s="260"/>
      <c r="C288" s="35"/>
      <c r="D288" s="53"/>
      <c r="E288" s="5"/>
      <c r="F288" s="60"/>
      <c r="G288" s="54" t="e">
        <f>VLOOKUP(F288,Foglio1!$F$2:$G$1509,2,FALSE)</f>
        <v>#N/A</v>
      </c>
      <c r="H288" s="56"/>
      <c r="I288" s="4"/>
      <c r="J288" s="4"/>
      <c r="K288" s="4"/>
      <c r="L288" s="4"/>
      <c r="M288" s="24"/>
      <c r="N288" s="24"/>
      <c r="O288" s="14"/>
      <c r="P288" s="14"/>
      <c r="Q288" s="14"/>
      <c r="R288" s="14"/>
      <c r="S288" s="14"/>
      <c r="T288" s="14"/>
      <c r="U288" s="14"/>
      <c r="V288" s="14"/>
      <c r="W288" s="24"/>
      <c r="X288" s="14"/>
      <c r="Y288" s="15"/>
      <c r="Z288" s="15"/>
      <c r="AA288" s="55">
        <f t="shared" si="33"/>
        <v>0</v>
      </c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55">
        <f t="shared" si="34"/>
        <v>0</v>
      </c>
      <c r="AN288" s="55">
        <f t="shared" si="35"/>
        <v>0</v>
      </c>
      <c r="AO288" s="55">
        <f t="shared" si="36"/>
        <v>0</v>
      </c>
      <c r="AP288" s="84" t="str">
        <f t="shared" si="37"/>
        <v/>
      </c>
      <c r="AQ288" s="59" t="b">
        <f t="shared" si="38"/>
        <v>0</v>
      </c>
      <c r="AR288" s="59" t="b">
        <f t="shared" si="39"/>
        <v>0</v>
      </c>
      <c r="AS288" s="34" t="str">
        <f t="shared" si="40"/>
        <v/>
      </c>
    </row>
    <row r="289" spans="2:45">
      <c r="B289" s="260"/>
      <c r="C289" s="35"/>
      <c r="D289" s="53"/>
      <c r="E289" s="5"/>
      <c r="F289" s="60"/>
      <c r="G289" s="54" t="e">
        <f>VLOOKUP(F289,Foglio1!$F$2:$G$1509,2,FALSE)</f>
        <v>#N/A</v>
      </c>
      <c r="H289" s="56"/>
      <c r="I289" s="4"/>
      <c r="J289" s="4"/>
      <c r="K289" s="4"/>
      <c r="L289" s="4"/>
      <c r="M289" s="24"/>
      <c r="N289" s="24"/>
      <c r="O289" s="14"/>
      <c r="P289" s="14"/>
      <c r="Q289" s="14"/>
      <c r="R289" s="14"/>
      <c r="S289" s="14"/>
      <c r="T289" s="14"/>
      <c r="U289" s="14"/>
      <c r="V289" s="14"/>
      <c r="W289" s="24"/>
      <c r="X289" s="14"/>
      <c r="Y289" s="15"/>
      <c r="Z289" s="15"/>
      <c r="AA289" s="55">
        <f t="shared" si="33"/>
        <v>0</v>
      </c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55">
        <f t="shared" si="34"/>
        <v>0</v>
      </c>
      <c r="AN289" s="55">
        <f t="shared" si="35"/>
        <v>0</v>
      </c>
      <c r="AO289" s="55">
        <f t="shared" si="36"/>
        <v>0</v>
      </c>
      <c r="AP289" s="84" t="str">
        <f t="shared" si="37"/>
        <v/>
      </c>
      <c r="AQ289" s="59" t="b">
        <f t="shared" si="38"/>
        <v>0</v>
      </c>
      <c r="AR289" s="59" t="b">
        <f t="shared" si="39"/>
        <v>0</v>
      </c>
      <c r="AS289" s="34" t="str">
        <f t="shared" si="40"/>
        <v/>
      </c>
    </row>
    <row r="290" spans="2:45">
      <c r="B290" s="260"/>
      <c r="C290" s="35"/>
      <c r="D290" s="53"/>
      <c r="E290" s="5"/>
      <c r="F290" s="60"/>
      <c r="G290" s="54" t="e">
        <f>VLOOKUP(F290,Foglio1!$F$2:$G$1509,2,FALSE)</f>
        <v>#N/A</v>
      </c>
      <c r="H290" s="56"/>
      <c r="I290" s="4"/>
      <c r="J290" s="4"/>
      <c r="K290" s="4"/>
      <c r="L290" s="4"/>
      <c r="M290" s="24"/>
      <c r="N290" s="24"/>
      <c r="O290" s="14"/>
      <c r="P290" s="14"/>
      <c r="Q290" s="14"/>
      <c r="R290" s="14"/>
      <c r="S290" s="14"/>
      <c r="T290" s="14"/>
      <c r="U290" s="14"/>
      <c r="V290" s="14"/>
      <c r="W290" s="24"/>
      <c r="X290" s="14"/>
      <c r="Y290" s="15"/>
      <c r="Z290" s="15"/>
      <c r="AA290" s="55">
        <f t="shared" si="33"/>
        <v>0</v>
      </c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55">
        <f t="shared" si="34"/>
        <v>0</v>
      </c>
      <c r="AN290" s="55">
        <f t="shared" si="35"/>
        <v>0</v>
      </c>
      <c r="AO290" s="55">
        <f t="shared" si="36"/>
        <v>0</v>
      </c>
      <c r="AP290" s="84" t="str">
        <f t="shared" si="37"/>
        <v/>
      </c>
      <c r="AQ290" s="59" t="b">
        <f t="shared" si="38"/>
        <v>0</v>
      </c>
      <c r="AR290" s="59" t="b">
        <f t="shared" si="39"/>
        <v>0</v>
      </c>
      <c r="AS290" s="34" t="str">
        <f t="shared" si="40"/>
        <v/>
      </c>
    </row>
    <row r="291" spans="2:45">
      <c r="B291" s="260"/>
      <c r="C291" s="35"/>
      <c r="D291" s="53"/>
      <c r="E291" s="5"/>
      <c r="F291" s="60"/>
      <c r="G291" s="54" t="e">
        <f>VLOOKUP(F291,Foglio1!$F$2:$G$1509,2,FALSE)</f>
        <v>#N/A</v>
      </c>
      <c r="H291" s="56"/>
      <c r="I291" s="4"/>
      <c r="J291" s="4"/>
      <c r="K291" s="4"/>
      <c r="L291" s="4"/>
      <c r="M291" s="24"/>
      <c r="N291" s="24"/>
      <c r="O291" s="14"/>
      <c r="P291" s="14"/>
      <c r="Q291" s="14"/>
      <c r="R291" s="14"/>
      <c r="S291" s="14"/>
      <c r="T291" s="14"/>
      <c r="U291" s="14"/>
      <c r="V291" s="14"/>
      <c r="W291" s="24"/>
      <c r="X291" s="14"/>
      <c r="Y291" s="15"/>
      <c r="Z291" s="15"/>
      <c r="AA291" s="55">
        <f t="shared" si="33"/>
        <v>0</v>
      </c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55">
        <f t="shared" si="34"/>
        <v>0</v>
      </c>
      <c r="AN291" s="55">
        <f t="shared" si="35"/>
        <v>0</v>
      </c>
      <c r="AO291" s="55">
        <f t="shared" si="36"/>
        <v>0</v>
      </c>
      <c r="AP291" s="84" t="str">
        <f t="shared" si="37"/>
        <v/>
      </c>
      <c r="AQ291" s="59" t="b">
        <f t="shared" si="38"/>
        <v>0</v>
      </c>
      <c r="AR291" s="59" t="b">
        <f t="shared" si="39"/>
        <v>0</v>
      </c>
      <c r="AS291" s="34" t="str">
        <f t="shared" si="40"/>
        <v/>
      </c>
    </row>
    <row r="292" spans="2:45">
      <c r="B292" s="260"/>
      <c r="C292" s="35"/>
      <c r="D292" s="53"/>
      <c r="E292" s="5"/>
      <c r="F292" s="60"/>
      <c r="G292" s="54" t="e">
        <f>VLOOKUP(F292,Foglio1!$F$2:$G$1509,2,FALSE)</f>
        <v>#N/A</v>
      </c>
      <c r="H292" s="56"/>
      <c r="I292" s="4"/>
      <c r="J292" s="4"/>
      <c r="K292" s="4"/>
      <c r="L292" s="4"/>
      <c r="M292" s="24"/>
      <c r="N292" s="24"/>
      <c r="O292" s="14"/>
      <c r="P292" s="14"/>
      <c r="Q292" s="14"/>
      <c r="R292" s="14"/>
      <c r="S292" s="14"/>
      <c r="T292" s="14"/>
      <c r="U292" s="14"/>
      <c r="V292" s="14"/>
      <c r="W292" s="24"/>
      <c r="X292" s="14"/>
      <c r="Y292" s="15"/>
      <c r="Z292" s="15"/>
      <c r="AA292" s="55">
        <f t="shared" si="33"/>
        <v>0</v>
      </c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55">
        <f t="shared" si="34"/>
        <v>0</v>
      </c>
      <c r="AN292" s="55">
        <f t="shared" si="35"/>
        <v>0</v>
      </c>
      <c r="AO292" s="55">
        <f t="shared" si="36"/>
        <v>0</v>
      </c>
      <c r="AP292" s="84" t="str">
        <f t="shared" si="37"/>
        <v/>
      </c>
      <c r="AQ292" s="59" t="b">
        <f t="shared" si="38"/>
        <v>0</v>
      </c>
      <c r="AR292" s="59" t="b">
        <f t="shared" si="39"/>
        <v>0</v>
      </c>
      <c r="AS292" s="34" t="str">
        <f t="shared" si="40"/>
        <v/>
      </c>
    </row>
    <row r="293" spans="2:45">
      <c r="B293" s="260"/>
      <c r="C293" s="35"/>
      <c r="D293" s="53"/>
      <c r="E293" s="5"/>
      <c r="F293" s="60"/>
      <c r="G293" s="54" t="e">
        <f>VLOOKUP(F293,Foglio1!$F$2:$G$1509,2,FALSE)</f>
        <v>#N/A</v>
      </c>
      <c r="H293" s="56"/>
      <c r="I293" s="4"/>
      <c r="J293" s="4"/>
      <c r="K293" s="4"/>
      <c r="L293" s="4"/>
      <c r="M293" s="24"/>
      <c r="N293" s="24"/>
      <c r="O293" s="14"/>
      <c r="P293" s="14"/>
      <c r="Q293" s="14"/>
      <c r="R293" s="14"/>
      <c r="S293" s="14"/>
      <c r="T293" s="14"/>
      <c r="U293" s="14"/>
      <c r="V293" s="14"/>
      <c r="W293" s="24"/>
      <c r="X293" s="14"/>
      <c r="Y293" s="15"/>
      <c r="Z293" s="15"/>
      <c r="AA293" s="55">
        <f t="shared" si="33"/>
        <v>0</v>
      </c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55">
        <f t="shared" si="34"/>
        <v>0</v>
      </c>
      <c r="AN293" s="55">
        <f t="shared" si="35"/>
        <v>0</v>
      </c>
      <c r="AO293" s="55">
        <f t="shared" si="36"/>
        <v>0</v>
      </c>
      <c r="AP293" s="84" t="str">
        <f t="shared" si="37"/>
        <v/>
      </c>
      <c r="AQ293" s="59" t="b">
        <f t="shared" si="38"/>
        <v>0</v>
      </c>
      <c r="AR293" s="59" t="b">
        <f t="shared" si="39"/>
        <v>0</v>
      </c>
      <c r="AS293" s="34" t="str">
        <f t="shared" si="40"/>
        <v/>
      </c>
    </row>
    <row r="294" spans="2:45">
      <c r="B294" s="260"/>
      <c r="C294" s="35"/>
      <c r="D294" s="53"/>
      <c r="E294" s="5"/>
      <c r="F294" s="60"/>
      <c r="G294" s="54" t="e">
        <f>VLOOKUP(F294,Foglio1!$F$2:$G$1509,2,FALSE)</f>
        <v>#N/A</v>
      </c>
      <c r="H294" s="56"/>
      <c r="I294" s="4"/>
      <c r="J294" s="4"/>
      <c r="K294" s="4"/>
      <c r="L294" s="4"/>
      <c r="M294" s="24"/>
      <c r="N294" s="24"/>
      <c r="O294" s="14"/>
      <c r="P294" s="14"/>
      <c r="Q294" s="14"/>
      <c r="R294" s="14"/>
      <c r="S294" s="14"/>
      <c r="T294" s="14"/>
      <c r="U294" s="14"/>
      <c r="V294" s="14"/>
      <c r="W294" s="24"/>
      <c r="X294" s="14"/>
      <c r="Y294" s="15"/>
      <c r="Z294" s="15"/>
      <c r="AA294" s="55">
        <f t="shared" si="33"/>
        <v>0</v>
      </c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55">
        <f t="shared" si="34"/>
        <v>0</v>
      </c>
      <c r="AN294" s="55">
        <f t="shared" si="35"/>
        <v>0</v>
      </c>
      <c r="AO294" s="55">
        <f t="shared" si="36"/>
        <v>0</v>
      </c>
      <c r="AP294" s="84" t="str">
        <f t="shared" si="37"/>
        <v/>
      </c>
      <c r="AQ294" s="59" t="b">
        <f t="shared" si="38"/>
        <v>0</v>
      </c>
      <c r="AR294" s="59" t="b">
        <f t="shared" si="39"/>
        <v>0</v>
      </c>
      <c r="AS294" s="34" t="str">
        <f t="shared" si="40"/>
        <v/>
      </c>
    </row>
    <row r="295" spans="2:45">
      <c r="B295" s="260"/>
      <c r="C295" s="35"/>
      <c r="D295" s="53"/>
      <c r="E295" s="5"/>
      <c r="F295" s="60"/>
      <c r="G295" s="54" t="e">
        <f>VLOOKUP(F295,Foglio1!$F$2:$G$1509,2,FALSE)</f>
        <v>#N/A</v>
      </c>
      <c r="H295" s="56"/>
      <c r="I295" s="4"/>
      <c r="J295" s="4"/>
      <c r="K295" s="4"/>
      <c r="L295" s="4"/>
      <c r="M295" s="24"/>
      <c r="N295" s="24"/>
      <c r="O295" s="14"/>
      <c r="P295" s="14"/>
      <c r="Q295" s="14"/>
      <c r="R295" s="14"/>
      <c r="S295" s="14"/>
      <c r="T295" s="14"/>
      <c r="U295" s="14"/>
      <c r="V295" s="14"/>
      <c r="W295" s="24"/>
      <c r="X295" s="14"/>
      <c r="Y295" s="15"/>
      <c r="Z295" s="15"/>
      <c r="AA295" s="55">
        <f t="shared" si="33"/>
        <v>0</v>
      </c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55">
        <f t="shared" si="34"/>
        <v>0</v>
      </c>
      <c r="AN295" s="55">
        <f t="shared" si="35"/>
        <v>0</v>
      </c>
      <c r="AO295" s="55">
        <f t="shared" si="36"/>
        <v>0</v>
      </c>
      <c r="AP295" s="84" t="str">
        <f t="shared" si="37"/>
        <v/>
      </c>
      <c r="AQ295" s="59" t="b">
        <f t="shared" si="38"/>
        <v>0</v>
      </c>
      <c r="AR295" s="59" t="b">
        <f t="shared" si="39"/>
        <v>0</v>
      </c>
      <c r="AS295" s="34" t="str">
        <f t="shared" si="40"/>
        <v/>
      </c>
    </row>
    <row r="296" spans="2:45">
      <c r="B296" s="260"/>
      <c r="C296" s="35"/>
      <c r="D296" s="53"/>
      <c r="E296" s="5"/>
      <c r="F296" s="60"/>
      <c r="G296" s="54" t="e">
        <f>VLOOKUP(F296,Foglio1!$F$2:$G$1509,2,FALSE)</f>
        <v>#N/A</v>
      </c>
      <c r="H296" s="56"/>
      <c r="I296" s="4"/>
      <c r="J296" s="4"/>
      <c r="K296" s="4"/>
      <c r="L296" s="4"/>
      <c r="M296" s="24"/>
      <c r="N296" s="24"/>
      <c r="O296" s="14"/>
      <c r="P296" s="14"/>
      <c r="Q296" s="14"/>
      <c r="R296" s="14"/>
      <c r="S296" s="14"/>
      <c r="T296" s="14"/>
      <c r="U296" s="14"/>
      <c r="V296" s="14"/>
      <c r="W296" s="24"/>
      <c r="X296" s="14"/>
      <c r="Y296" s="15"/>
      <c r="Z296" s="15"/>
      <c r="AA296" s="55">
        <f t="shared" si="33"/>
        <v>0</v>
      </c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55">
        <f t="shared" si="34"/>
        <v>0</v>
      </c>
      <c r="AN296" s="55">
        <f t="shared" si="35"/>
        <v>0</v>
      </c>
      <c r="AO296" s="55">
        <f t="shared" si="36"/>
        <v>0</v>
      </c>
      <c r="AP296" s="84" t="str">
        <f t="shared" si="37"/>
        <v/>
      </c>
      <c r="AQ296" s="59" t="b">
        <f t="shared" si="38"/>
        <v>0</v>
      </c>
      <c r="AR296" s="59" t="b">
        <f t="shared" si="39"/>
        <v>0</v>
      </c>
      <c r="AS296" s="34" t="str">
        <f t="shared" si="40"/>
        <v/>
      </c>
    </row>
    <row r="297" spans="2:45">
      <c r="B297" s="260"/>
      <c r="C297" s="35"/>
      <c r="D297" s="53"/>
      <c r="E297" s="5"/>
      <c r="F297" s="60"/>
      <c r="G297" s="54" t="e">
        <f>VLOOKUP(F297,Foglio1!$F$2:$G$1509,2,FALSE)</f>
        <v>#N/A</v>
      </c>
      <c r="H297" s="56"/>
      <c r="I297" s="4"/>
      <c r="J297" s="4"/>
      <c r="K297" s="4"/>
      <c r="L297" s="4"/>
      <c r="M297" s="24"/>
      <c r="N297" s="24"/>
      <c r="O297" s="14"/>
      <c r="P297" s="14"/>
      <c r="Q297" s="14"/>
      <c r="R297" s="14"/>
      <c r="S297" s="14"/>
      <c r="T297" s="14"/>
      <c r="U297" s="14"/>
      <c r="V297" s="14"/>
      <c r="W297" s="24"/>
      <c r="X297" s="14"/>
      <c r="Y297" s="15"/>
      <c r="Z297" s="15"/>
      <c r="AA297" s="55">
        <f t="shared" si="33"/>
        <v>0</v>
      </c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55">
        <f t="shared" si="34"/>
        <v>0</v>
      </c>
      <c r="AN297" s="55">
        <f t="shared" si="35"/>
        <v>0</v>
      </c>
      <c r="AO297" s="55">
        <f t="shared" si="36"/>
        <v>0</v>
      </c>
      <c r="AP297" s="84" t="str">
        <f t="shared" si="37"/>
        <v/>
      </c>
      <c r="AQ297" s="59" t="b">
        <f t="shared" si="38"/>
        <v>0</v>
      </c>
      <c r="AR297" s="59" t="b">
        <f t="shared" si="39"/>
        <v>0</v>
      </c>
      <c r="AS297" s="34" t="str">
        <f t="shared" si="40"/>
        <v/>
      </c>
    </row>
    <row r="298" spans="2:45" ht="12.75" customHeight="1">
      <c r="B298" s="260"/>
      <c r="C298" s="35"/>
      <c r="D298" s="53"/>
      <c r="E298" s="5"/>
      <c r="F298" s="60"/>
      <c r="G298" s="54" t="e">
        <f>VLOOKUP(F298,Foglio1!$F$2:$G$1509,2,FALSE)</f>
        <v>#N/A</v>
      </c>
      <c r="H298" s="56"/>
      <c r="I298" s="4"/>
      <c r="J298" s="4"/>
      <c r="K298" s="4"/>
      <c r="L298" s="4"/>
      <c r="M298" s="24"/>
      <c r="N298" s="24"/>
      <c r="O298" s="14"/>
      <c r="P298" s="14"/>
      <c r="Q298" s="14"/>
      <c r="R298" s="14"/>
      <c r="S298" s="14"/>
      <c r="T298" s="14"/>
      <c r="U298" s="14"/>
      <c r="V298" s="14"/>
      <c r="W298" s="24"/>
      <c r="X298" s="14"/>
      <c r="Y298" s="15"/>
      <c r="Z298" s="15"/>
      <c r="AA298" s="55">
        <f t="shared" si="33"/>
        <v>0</v>
      </c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55">
        <f t="shared" si="34"/>
        <v>0</v>
      </c>
      <c r="AN298" s="55">
        <f t="shared" si="35"/>
        <v>0</v>
      </c>
      <c r="AO298" s="55">
        <f t="shared" si="36"/>
        <v>0</v>
      </c>
      <c r="AP298" s="84" t="str">
        <f t="shared" si="37"/>
        <v/>
      </c>
      <c r="AQ298" s="59" t="b">
        <f t="shared" si="38"/>
        <v>0</v>
      </c>
      <c r="AR298" s="59" t="b">
        <f t="shared" si="39"/>
        <v>0</v>
      </c>
      <c r="AS298" s="34" t="str">
        <f t="shared" si="40"/>
        <v/>
      </c>
    </row>
    <row r="299" spans="2:45" ht="12.75" customHeight="1">
      <c r="B299" s="260"/>
      <c r="C299" s="35"/>
      <c r="D299" s="53"/>
      <c r="E299" s="5"/>
      <c r="F299" s="60"/>
      <c r="G299" s="54"/>
      <c r="H299" s="56"/>
      <c r="I299" s="4"/>
      <c r="J299" s="4"/>
      <c r="K299" s="4"/>
      <c r="L299" s="4"/>
      <c r="M299" s="24"/>
      <c r="N299" s="24"/>
      <c r="O299" s="14"/>
      <c r="P299" s="14"/>
      <c r="Q299" s="14"/>
      <c r="R299" s="14"/>
      <c r="S299" s="14"/>
      <c r="T299" s="14"/>
      <c r="U299" s="14"/>
      <c r="V299" s="14"/>
      <c r="W299" s="24"/>
      <c r="X299" s="14"/>
      <c r="Y299" s="15"/>
      <c r="Z299" s="15"/>
      <c r="AA299" s="5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55"/>
      <c r="AN299" s="55"/>
      <c r="AO299" s="55"/>
      <c r="AP299" s="84"/>
      <c r="AS299" s="34"/>
    </row>
    <row r="300" spans="2:45" ht="12.75" customHeight="1">
      <c r="B300" s="260"/>
      <c r="C300" s="35"/>
      <c r="D300" s="53"/>
      <c r="E300" s="5"/>
      <c r="F300" s="60"/>
      <c r="G300" s="54"/>
      <c r="H300" s="56"/>
      <c r="I300" s="4"/>
      <c r="J300" s="4"/>
      <c r="K300" s="4"/>
      <c r="L300" s="4"/>
      <c r="M300" s="24"/>
      <c r="N300" s="24"/>
      <c r="O300" s="14"/>
      <c r="P300" s="14"/>
      <c r="Q300" s="14"/>
      <c r="R300" s="14"/>
      <c r="S300" s="14"/>
      <c r="T300" s="14"/>
      <c r="U300" s="14"/>
      <c r="V300" s="14"/>
      <c r="W300" s="24"/>
      <c r="X300" s="14"/>
      <c r="Y300" s="15"/>
      <c r="Z300" s="15"/>
      <c r="AA300" s="5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55"/>
      <c r="AN300" s="55"/>
      <c r="AO300" s="55"/>
      <c r="AP300" s="84"/>
      <c r="AS300" s="34"/>
    </row>
    <row r="301" spans="2:45" ht="12.75" customHeight="1">
      <c r="B301" s="260"/>
      <c r="C301" s="35"/>
      <c r="D301" s="53"/>
      <c r="E301" s="5"/>
      <c r="F301" s="60"/>
      <c r="G301" s="54"/>
      <c r="H301" s="56"/>
      <c r="I301" s="4"/>
      <c r="J301" s="4"/>
      <c r="K301" s="4"/>
      <c r="L301" s="4"/>
      <c r="M301" s="24"/>
      <c r="N301" s="24"/>
      <c r="O301" s="14"/>
      <c r="P301" s="14"/>
      <c r="Q301" s="14"/>
      <c r="R301" s="14"/>
      <c r="S301" s="14"/>
      <c r="T301" s="14"/>
      <c r="U301" s="14"/>
      <c r="V301" s="14"/>
      <c r="W301" s="24"/>
      <c r="X301" s="14"/>
      <c r="Y301" s="15"/>
      <c r="Z301" s="15"/>
      <c r="AA301" s="5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55"/>
      <c r="AN301" s="55"/>
      <c r="AO301" s="55"/>
      <c r="AP301" s="84"/>
      <c r="AS301" s="34"/>
    </row>
    <row r="302" spans="2:45" ht="12.75" customHeight="1">
      <c r="B302" s="260"/>
      <c r="C302" s="35"/>
      <c r="D302" s="53"/>
      <c r="E302" s="5"/>
      <c r="F302" s="60"/>
      <c r="G302" s="54"/>
      <c r="H302" s="56"/>
      <c r="I302" s="4"/>
      <c r="J302" s="4"/>
      <c r="K302" s="4"/>
      <c r="L302" s="4"/>
      <c r="M302" s="24"/>
      <c r="N302" s="24"/>
      <c r="O302" s="14"/>
      <c r="P302" s="14"/>
      <c r="Q302" s="14"/>
      <c r="R302" s="14"/>
      <c r="S302" s="14"/>
      <c r="T302" s="14"/>
      <c r="U302" s="14"/>
      <c r="V302" s="14"/>
      <c r="W302" s="24"/>
      <c r="X302" s="14"/>
      <c r="Y302" s="15"/>
      <c r="Z302" s="15"/>
      <c r="AA302" s="5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55"/>
      <c r="AN302" s="55"/>
      <c r="AO302" s="55"/>
      <c r="AP302" s="84"/>
      <c r="AS302" s="34"/>
    </row>
    <row r="303" spans="2:45" ht="12.75" customHeight="1">
      <c r="B303" s="260"/>
      <c r="C303" s="35"/>
      <c r="D303" s="53"/>
      <c r="E303" s="5"/>
      <c r="F303" s="60"/>
      <c r="G303" s="54"/>
      <c r="H303" s="56"/>
      <c r="I303" s="4"/>
      <c r="J303" s="4"/>
      <c r="K303" s="4"/>
      <c r="L303" s="4"/>
      <c r="M303" s="24"/>
      <c r="N303" s="24"/>
      <c r="O303" s="14"/>
      <c r="P303" s="14"/>
      <c r="Q303" s="14"/>
      <c r="R303" s="14"/>
      <c r="S303" s="14"/>
      <c r="T303" s="14"/>
      <c r="U303" s="14"/>
      <c r="V303" s="14"/>
      <c r="W303" s="24"/>
      <c r="X303" s="14"/>
      <c r="Y303" s="15"/>
      <c r="Z303" s="15"/>
      <c r="AA303" s="5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55"/>
      <c r="AN303" s="55"/>
      <c r="AO303" s="55"/>
      <c r="AP303" s="84"/>
      <c r="AS303" s="34"/>
    </row>
    <row r="304" spans="2:45" ht="12.75" customHeight="1">
      <c r="B304" s="260"/>
      <c r="C304" s="35"/>
      <c r="D304" s="53"/>
      <c r="E304" s="5"/>
      <c r="F304" s="60"/>
      <c r="G304" s="54"/>
      <c r="H304" s="56"/>
      <c r="I304" s="4"/>
      <c r="J304" s="4"/>
      <c r="K304" s="4"/>
      <c r="L304" s="4"/>
      <c r="M304" s="24"/>
      <c r="N304" s="24"/>
      <c r="O304" s="14"/>
      <c r="P304" s="14"/>
      <c r="Q304" s="14"/>
      <c r="R304" s="14"/>
      <c r="S304" s="14"/>
      <c r="T304" s="14"/>
      <c r="U304" s="14"/>
      <c r="V304" s="14"/>
      <c r="W304" s="24"/>
      <c r="X304" s="14"/>
      <c r="Y304" s="15"/>
      <c r="Z304" s="15"/>
      <c r="AA304" s="5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55"/>
      <c r="AN304" s="55"/>
      <c r="AO304" s="55"/>
      <c r="AP304" s="84"/>
      <c r="AS304" s="34"/>
    </row>
    <row r="305" spans="2:45" ht="12.75" customHeight="1">
      <c r="B305" s="260"/>
      <c r="C305" s="35"/>
      <c r="D305" s="53"/>
      <c r="E305" s="5"/>
      <c r="F305" s="60"/>
      <c r="G305" s="54"/>
      <c r="H305" s="56"/>
      <c r="I305" s="4"/>
      <c r="J305" s="4"/>
      <c r="K305" s="4"/>
      <c r="L305" s="4"/>
      <c r="M305" s="24"/>
      <c r="N305" s="24"/>
      <c r="O305" s="14"/>
      <c r="P305" s="14"/>
      <c r="Q305" s="14"/>
      <c r="R305" s="14"/>
      <c r="S305" s="14"/>
      <c r="T305" s="14"/>
      <c r="U305" s="14"/>
      <c r="V305" s="14"/>
      <c r="W305" s="24"/>
      <c r="X305" s="14"/>
      <c r="Y305" s="15"/>
      <c r="Z305" s="15"/>
      <c r="AA305" s="5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55"/>
      <c r="AN305" s="55"/>
      <c r="AO305" s="55"/>
      <c r="AP305" s="84"/>
      <c r="AS305" s="34"/>
    </row>
    <row r="306" spans="2:45" ht="12.75" customHeight="1">
      <c r="B306" s="260"/>
      <c r="C306" s="35"/>
      <c r="D306" s="53"/>
      <c r="E306" s="5"/>
      <c r="F306" s="60"/>
      <c r="G306" s="54"/>
      <c r="H306" s="56"/>
      <c r="I306" s="4"/>
      <c r="J306" s="4"/>
      <c r="K306" s="4"/>
      <c r="L306" s="4"/>
      <c r="M306" s="24"/>
      <c r="N306" s="24"/>
      <c r="O306" s="14"/>
      <c r="P306" s="14"/>
      <c r="Q306" s="14"/>
      <c r="R306" s="14"/>
      <c r="S306" s="14"/>
      <c r="T306" s="14"/>
      <c r="U306" s="14"/>
      <c r="V306" s="14"/>
      <c r="W306" s="24"/>
      <c r="X306" s="14"/>
      <c r="Y306" s="15"/>
      <c r="Z306" s="15"/>
      <c r="AA306" s="5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55"/>
      <c r="AN306" s="55"/>
      <c r="AO306" s="55"/>
      <c r="AP306" s="84"/>
      <c r="AS306" s="34"/>
    </row>
    <row r="307" spans="2:45" ht="12.75" customHeight="1">
      <c r="B307" s="260"/>
      <c r="C307" s="35"/>
      <c r="D307" s="53"/>
      <c r="E307" s="5"/>
      <c r="F307" s="60"/>
      <c r="G307" s="54"/>
      <c r="H307" s="56"/>
      <c r="I307" s="4"/>
      <c r="J307" s="4"/>
      <c r="K307" s="4"/>
      <c r="L307" s="4"/>
      <c r="M307" s="24"/>
      <c r="N307" s="24"/>
      <c r="O307" s="14"/>
      <c r="P307" s="14"/>
      <c r="Q307" s="14"/>
      <c r="R307" s="14"/>
      <c r="S307" s="14"/>
      <c r="T307" s="14"/>
      <c r="U307" s="14"/>
      <c r="V307" s="14"/>
      <c r="W307" s="24"/>
      <c r="X307" s="14"/>
      <c r="Y307" s="15"/>
      <c r="Z307" s="15"/>
      <c r="AA307" s="5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55"/>
      <c r="AN307" s="55"/>
      <c r="AO307" s="55"/>
      <c r="AP307" s="84"/>
      <c r="AS307" s="34"/>
    </row>
    <row r="308" spans="2:45" ht="12.75" customHeight="1">
      <c r="B308" s="260"/>
      <c r="C308" s="35"/>
      <c r="D308" s="53"/>
      <c r="E308" s="5"/>
      <c r="F308" s="60"/>
      <c r="G308" s="54"/>
      <c r="H308" s="56"/>
      <c r="I308" s="4"/>
      <c r="J308" s="4"/>
      <c r="K308" s="4"/>
      <c r="L308" s="4"/>
      <c r="M308" s="24"/>
      <c r="N308" s="24"/>
      <c r="O308" s="14"/>
      <c r="P308" s="14"/>
      <c r="Q308" s="14"/>
      <c r="R308" s="14"/>
      <c r="S308" s="14"/>
      <c r="T308" s="14"/>
      <c r="U308" s="14"/>
      <c r="V308" s="14"/>
      <c r="W308" s="24"/>
      <c r="X308" s="14"/>
      <c r="Y308" s="15"/>
      <c r="Z308" s="15"/>
      <c r="AA308" s="5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55"/>
      <c r="AN308" s="55"/>
      <c r="AO308" s="55"/>
      <c r="AP308" s="84"/>
      <c r="AS308" s="34"/>
    </row>
    <row r="309" spans="2:45" ht="12.75" customHeight="1">
      <c r="B309" s="260"/>
      <c r="C309" s="35"/>
      <c r="D309" s="53"/>
      <c r="E309" s="5"/>
      <c r="F309" s="60"/>
      <c r="G309" s="54"/>
      <c r="H309" s="56"/>
      <c r="I309" s="4"/>
      <c r="J309" s="4"/>
      <c r="K309" s="4"/>
      <c r="L309" s="4"/>
      <c r="M309" s="24"/>
      <c r="N309" s="24"/>
      <c r="O309" s="14"/>
      <c r="P309" s="14"/>
      <c r="Q309" s="14"/>
      <c r="R309" s="14"/>
      <c r="S309" s="14"/>
      <c r="T309" s="14"/>
      <c r="U309" s="14"/>
      <c r="V309" s="14"/>
      <c r="W309" s="24"/>
      <c r="X309" s="14"/>
      <c r="Y309" s="15"/>
      <c r="Z309" s="15"/>
      <c r="AA309" s="5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55"/>
      <c r="AN309" s="55"/>
      <c r="AO309" s="55"/>
      <c r="AP309" s="84"/>
      <c r="AS309" s="34"/>
    </row>
    <row r="310" spans="2:45" ht="12.75" customHeight="1">
      <c r="B310" s="260"/>
      <c r="C310" s="35"/>
      <c r="D310" s="53"/>
      <c r="E310" s="5"/>
      <c r="F310" s="60"/>
      <c r="G310" s="54"/>
      <c r="H310" s="56"/>
      <c r="I310" s="4"/>
      <c r="J310" s="4"/>
      <c r="K310" s="4"/>
      <c r="L310" s="4"/>
      <c r="M310" s="24"/>
      <c r="N310" s="24"/>
      <c r="O310" s="14"/>
      <c r="P310" s="14"/>
      <c r="Q310" s="14"/>
      <c r="R310" s="14"/>
      <c r="S310" s="14"/>
      <c r="T310" s="14"/>
      <c r="U310" s="14"/>
      <c r="V310" s="14"/>
      <c r="W310" s="24"/>
      <c r="X310" s="14"/>
      <c r="Y310" s="15"/>
      <c r="Z310" s="15"/>
      <c r="AA310" s="5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55"/>
      <c r="AN310" s="55"/>
      <c r="AO310" s="55"/>
      <c r="AP310" s="84"/>
      <c r="AS310" s="34"/>
    </row>
    <row r="311" spans="2:45" ht="12.75" customHeight="1">
      <c r="B311" s="260"/>
      <c r="C311" s="35"/>
      <c r="D311" s="53"/>
      <c r="E311" s="5"/>
      <c r="F311" s="60"/>
      <c r="G311" s="54"/>
      <c r="H311" s="56"/>
      <c r="I311" s="4"/>
      <c r="J311" s="4"/>
      <c r="K311" s="4"/>
      <c r="L311" s="4"/>
      <c r="M311" s="24"/>
      <c r="N311" s="24"/>
      <c r="O311" s="14"/>
      <c r="P311" s="14"/>
      <c r="Q311" s="14"/>
      <c r="R311" s="14"/>
      <c r="S311" s="14"/>
      <c r="T311" s="14"/>
      <c r="U311" s="14"/>
      <c r="V311" s="14"/>
      <c r="W311" s="24"/>
      <c r="X311" s="14"/>
      <c r="Y311" s="15"/>
      <c r="Z311" s="15"/>
      <c r="AA311" s="5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55"/>
      <c r="AN311" s="55"/>
      <c r="AO311" s="55"/>
      <c r="AP311" s="84"/>
      <c r="AS311" s="34"/>
    </row>
    <row r="312" spans="2:45" ht="12.75" customHeight="1">
      <c r="B312" s="260"/>
      <c r="C312" s="35"/>
      <c r="D312" s="53"/>
      <c r="E312" s="5"/>
      <c r="F312" s="60"/>
      <c r="G312" s="54"/>
      <c r="H312" s="56"/>
      <c r="I312" s="4"/>
      <c r="J312" s="4"/>
      <c r="K312" s="4"/>
      <c r="L312" s="4"/>
      <c r="M312" s="24"/>
      <c r="N312" s="24"/>
      <c r="O312" s="14"/>
      <c r="P312" s="14"/>
      <c r="Q312" s="14"/>
      <c r="R312" s="14"/>
      <c r="S312" s="14"/>
      <c r="T312" s="14"/>
      <c r="U312" s="14"/>
      <c r="V312" s="14"/>
      <c r="W312" s="24"/>
      <c r="X312" s="14"/>
      <c r="Y312" s="15"/>
      <c r="Z312" s="15"/>
      <c r="AA312" s="5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55"/>
      <c r="AN312" s="55"/>
      <c r="AO312" s="55"/>
      <c r="AP312" s="84"/>
      <c r="AS312" s="34"/>
    </row>
    <row r="313" spans="2:45" ht="12.75" customHeight="1">
      <c r="B313" s="260"/>
      <c r="C313" s="35"/>
      <c r="D313" s="53"/>
      <c r="E313" s="5"/>
      <c r="F313" s="60"/>
      <c r="G313" s="54"/>
      <c r="H313" s="56"/>
      <c r="I313" s="4"/>
      <c r="J313" s="4"/>
      <c r="K313" s="4"/>
      <c r="L313" s="4"/>
      <c r="M313" s="24"/>
      <c r="N313" s="24"/>
      <c r="O313" s="14"/>
      <c r="P313" s="14"/>
      <c r="Q313" s="14"/>
      <c r="R313" s="14"/>
      <c r="S313" s="14"/>
      <c r="T313" s="14"/>
      <c r="U313" s="14"/>
      <c r="V313" s="14"/>
      <c r="W313" s="24"/>
      <c r="X313" s="14"/>
      <c r="Y313" s="15"/>
      <c r="Z313" s="15"/>
      <c r="AA313" s="5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55"/>
      <c r="AN313" s="55"/>
      <c r="AO313" s="55"/>
      <c r="AP313" s="84"/>
      <c r="AS313" s="34"/>
    </row>
    <row r="314" spans="2:45" ht="12.75" customHeight="1">
      <c r="B314" s="260"/>
      <c r="C314" s="35"/>
      <c r="D314" s="53"/>
      <c r="E314" s="5"/>
      <c r="F314" s="60"/>
      <c r="G314" s="54"/>
      <c r="H314" s="56"/>
      <c r="I314" s="4"/>
      <c r="J314" s="4"/>
      <c r="K314" s="4"/>
      <c r="L314" s="4"/>
      <c r="M314" s="24"/>
      <c r="N314" s="24"/>
      <c r="O314" s="14"/>
      <c r="P314" s="14"/>
      <c r="Q314" s="14"/>
      <c r="R314" s="14"/>
      <c r="S314" s="14"/>
      <c r="T314" s="14"/>
      <c r="U314" s="14"/>
      <c r="V314" s="14"/>
      <c r="W314" s="24"/>
      <c r="X314" s="14"/>
      <c r="Y314" s="15"/>
      <c r="Z314" s="15"/>
      <c r="AA314" s="5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55"/>
      <c r="AN314" s="55"/>
      <c r="AO314" s="55"/>
      <c r="AP314" s="84"/>
      <c r="AS314" s="34"/>
    </row>
    <row r="315" spans="2:45" ht="12.75" customHeight="1">
      <c r="B315" s="260"/>
      <c r="C315" s="35"/>
      <c r="D315" s="53"/>
      <c r="E315" s="5"/>
      <c r="F315" s="60"/>
      <c r="G315" s="54"/>
      <c r="H315" s="56"/>
      <c r="I315" s="4"/>
      <c r="J315" s="4"/>
      <c r="K315" s="4"/>
      <c r="L315" s="4"/>
      <c r="M315" s="24"/>
      <c r="N315" s="24"/>
      <c r="O315" s="14"/>
      <c r="P315" s="14"/>
      <c r="Q315" s="14"/>
      <c r="R315" s="14"/>
      <c r="S315" s="14"/>
      <c r="T315" s="14"/>
      <c r="U315" s="14"/>
      <c r="V315" s="14"/>
      <c r="W315" s="24"/>
      <c r="X315" s="14"/>
      <c r="Y315" s="15"/>
      <c r="Z315" s="15"/>
      <c r="AA315" s="5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55"/>
      <c r="AN315" s="55"/>
      <c r="AO315" s="55"/>
      <c r="AP315" s="84"/>
      <c r="AS315" s="34"/>
    </row>
    <row r="316" spans="2:45" ht="12.75" customHeight="1">
      <c r="B316" s="260"/>
      <c r="C316" s="35"/>
      <c r="D316" s="53"/>
      <c r="E316" s="5"/>
      <c r="F316" s="60"/>
      <c r="G316" s="54"/>
      <c r="H316" s="56"/>
      <c r="I316" s="4"/>
      <c r="J316" s="4"/>
      <c r="K316" s="4"/>
      <c r="L316" s="4"/>
      <c r="M316" s="24"/>
      <c r="N316" s="24"/>
      <c r="O316" s="14"/>
      <c r="P316" s="14"/>
      <c r="Q316" s="14"/>
      <c r="R316" s="14"/>
      <c r="S316" s="14"/>
      <c r="T316" s="14"/>
      <c r="U316" s="14"/>
      <c r="V316" s="14"/>
      <c r="W316" s="24"/>
      <c r="X316" s="14"/>
      <c r="Y316" s="15"/>
      <c r="Z316" s="15"/>
      <c r="AA316" s="5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55"/>
      <c r="AN316" s="55"/>
      <c r="AO316" s="55"/>
      <c r="AP316" s="84"/>
      <c r="AS316" s="34"/>
    </row>
    <row r="317" spans="2:45" ht="12.75" customHeight="1">
      <c r="B317" s="260"/>
      <c r="C317" s="35"/>
      <c r="D317" s="53"/>
      <c r="E317" s="5"/>
      <c r="F317" s="60"/>
      <c r="G317" s="54"/>
      <c r="H317" s="56"/>
      <c r="I317" s="4"/>
      <c r="J317" s="4"/>
      <c r="K317" s="4"/>
      <c r="L317" s="4"/>
      <c r="M317" s="24"/>
      <c r="N317" s="24"/>
      <c r="O317" s="14"/>
      <c r="P317" s="14"/>
      <c r="Q317" s="14"/>
      <c r="R317" s="14"/>
      <c r="S317" s="14"/>
      <c r="T317" s="14"/>
      <c r="U317" s="14"/>
      <c r="V317" s="14"/>
      <c r="W317" s="24"/>
      <c r="X317" s="14"/>
      <c r="Y317" s="15"/>
      <c r="Z317" s="15"/>
      <c r="AA317" s="5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55"/>
      <c r="AN317" s="55"/>
      <c r="AO317" s="55"/>
      <c r="AP317" s="84"/>
      <c r="AS317" s="34"/>
    </row>
    <row r="318" spans="2:45" ht="12.75" customHeight="1">
      <c r="B318" s="260"/>
      <c r="C318" s="35"/>
      <c r="D318" s="53"/>
      <c r="E318" s="5"/>
      <c r="F318" s="60"/>
      <c r="G318" s="54"/>
      <c r="H318" s="56"/>
      <c r="I318" s="4"/>
      <c r="J318" s="4"/>
      <c r="K318" s="4"/>
      <c r="L318" s="4"/>
      <c r="M318" s="24"/>
      <c r="N318" s="24"/>
      <c r="O318" s="14"/>
      <c r="P318" s="14"/>
      <c r="Q318" s="14"/>
      <c r="R318" s="14"/>
      <c r="S318" s="14"/>
      <c r="T318" s="14"/>
      <c r="U318" s="14"/>
      <c r="V318" s="14"/>
      <c r="W318" s="24"/>
      <c r="X318" s="14"/>
      <c r="Y318" s="15"/>
      <c r="Z318" s="15"/>
      <c r="AA318" s="5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55"/>
      <c r="AN318" s="55"/>
      <c r="AO318" s="55"/>
      <c r="AP318" s="84"/>
      <c r="AS318" s="34"/>
    </row>
    <row r="319" spans="2:45" ht="12.75" customHeight="1">
      <c r="B319" s="260"/>
      <c r="C319" s="35"/>
      <c r="D319" s="53"/>
      <c r="E319" s="5"/>
      <c r="F319" s="60"/>
      <c r="G319" s="54"/>
      <c r="H319" s="56"/>
      <c r="I319" s="4"/>
      <c r="J319" s="4"/>
      <c r="K319" s="4"/>
      <c r="L319" s="4"/>
      <c r="M319" s="24"/>
      <c r="N319" s="24"/>
      <c r="O319" s="14"/>
      <c r="P319" s="14"/>
      <c r="Q319" s="14"/>
      <c r="R319" s="14"/>
      <c r="S319" s="14"/>
      <c r="T319" s="14"/>
      <c r="U319" s="14"/>
      <c r="V319" s="14"/>
      <c r="W319" s="24"/>
      <c r="X319" s="14"/>
      <c r="Y319" s="15"/>
      <c r="Z319" s="15"/>
      <c r="AA319" s="5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55"/>
      <c r="AN319" s="55"/>
      <c r="AO319" s="55"/>
      <c r="AP319" s="84"/>
      <c r="AS319" s="34"/>
    </row>
    <row r="320" spans="2:45" ht="12.75" customHeight="1">
      <c r="B320" s="260"/>
      <c r="C320" s="35"/>
      <c r="D320" s="53"/>
      <c r="E320" s="5"/>
      <c r="F320" s="60"/>
      <c r="G320" s="54"/>
      <c r="H320" s="56"/>
      <c r="I320" s="4"/>
      <c r="J320" s="4"/>
      <c r="K320" s="4"/>
      <c r="L320" s="4"/>
      <c r="M320" s="24"/>
      <c r="N320" s="24"/>
      <c r="O320" s="14"/>
      <c r="P320" s="14"/>
      <c r="Q320" s="14"/>
      <c r="R320" s="14"/>
      <c r="S320" s="14"/>
      <c r="T320" s="14"/>
      <c r="U320" s="14"/>
      <c r="V320" s="14"/>
      <c r="W320" s="24"/>
      <c r="X320" s="14"/>
      <c r="Y320" s="15"/>
      <c r="Z320" s="15"/>
      <c r="AA320" s="5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55"/>
      <c r="AN320" s="55"/>
      <c r="AO320" s="55"/>
      <c r="AP320" s="84"/>
      <c r="AS320" s="34"/>
    </row>
    <row r="321" spans="2:45" ht="12.75" customHeight="1">
      <c r="B321" s="260"/>
      <c r="C321" s="35"/>
      <c r="D321" s="53"/>
      <c r="E321" s="5"/>
      <c r="F321" s="60"/>
      <c r="G321" s="54"/>
      <c r="H321" s="56"/>
      <c r="I321" s="4"/>
      <c r="J321" s="4"/>
      <c r="K321" s="4"/>
      <c r="L321" s="4"/>
      <c r="M321" s="24"/>
      <c r="N321" s="24"/>
      <c r="O321" s="14"/>
      <c r="P321" s="14"/>
      <c r="Q321" s="14"/>
      <c r="R321" s="14"/>
      <c r="S321" s="14"/>
      <c r="T321" s="14"/>
      <c r="U321" s="14"/>
      <c r="V321" s="14"/>
      <c r="W321" s="24"/>
      <c r="X321" s="14"/>
      <c r="Y321" s="15"/>
      <c r="Z321" s="15"/>
      <c r="AA321" s="5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55"/>
      <c r="AN321" s="55"/>
      <c r="AO321" s="55"/>
      <c r="AP321" s="84"/>
      <c r="AS321" s="34"/>
    </row>
    <row r="322" spans="2:45" ht="12.75" customHeight="1">
      <c r="B322" s="260"/>
      <c r="C322" s="35"/>
      <c r="D322" s="53"/>
      <c r="E322" s="5"/>
      <c r="F322" s="60"/>
      <c r="G322" s="54"/>
      <c r="H322" s="56"/>
      <c r="I322" s="4"/>
      <c r="J322" s="4"/>
      <c r="K322" s="4"/>
      <c r="L322" s="4"/>
      <c r="M322" s="24"/>
      <c r="N322" s="24"/>
      <c r="O322" s="14"/>
      <c r="P322" s="14"/>
      <c r="Q322" s="14"/>
      <c r="R322" s="14"/>
      <c r="S322" s="14"/>
      <c r="T322" s="14"/>
      <c r="U322" s="14"/>
      <c r="V322" s="14"/>
      <c r="W322" s="24"/>
      <c r="X322" s="14"/>
      <c r="Y322" s="15"/>
      <c r="Z322" s="15"/>
      <c r="AA322" s="5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55"/>
      <c r="AN322" s="55"/>
      <c r="AO322" s="55"/>
      <c r="AP322" s="84"/>
      <c r="AS322" s="34"/>
    </row>
    <row r="323" spans="2:45" ht="12.75" customHeight="1">
      <c r="B323" s="260"/>
      <c r="C323" s="35"/>
      <c r="D323" s="53"/>
      <c r="E323" s="5"/>
      <c r="F323" s="60"/>
      <c r="G323" s="54"/>
      <c r="H323" s="56"/>
      <c r="I323" s="4"/>
      <c r="J323" s="4"/>
      <c r="K323" s="4"/>
      <c r="L323" s="4"/>
      <c r="M323" s="24"/>
      <c r="N323" s="24"/>
      <c r="O323" s="14"/>
      <c r="P323" s="14"/>
      <c r="Q323" s="14"/>
      <c r="R323" s="14"/>
      <c r="S323" s="14"/>
      <c r="T323" s="14"/>
      <c r="U323" s="14"/>
      <c r="V323" s="14"/>
      <c r="W323" s="24"/>
      <c r="X323" s="14"/>
      <c r="Y323" s="15"/>
      <c r="Z323" s="15"/>
      <c r="AA323" s="5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55"/>
      <c r="AN323" s="55"/>
      <c r="AO323" s="55"/>
      <c r="AP323" s="84"/>
      <c r="AS323" s="34"/>
    </row>
    <row r="324" spans="2:45" ht="12.75" customHeight="1">
      <c r="B324" s="260"/>
      <c r="C324" s="35"/>
      <c r="D324" s="53"/>
      <c r="E324" s="5"/>
      <c r="F324" s="60"/>
      <c r="G324" s="54"/>
      <c r="H324" s="56"/>
      <c r="I324" s="4"/>
      <c r="J324" s="4"/>
      <c r="K324" s="4"/>
      <c r="L324" s="4"/>
      <c r="M324" s="24"/>
      <c r="N324" s="24"/>
      <c r="O324" s="14"/>
      <c r="P324" s="14"/>
      <c r="Q324" s="14"/>
      <c r="R324" s="14"/>
      <c r="S324" s="14"/>
      <c r="T324" s="14"/>
      <c r="U324" s="14"/>
      <c r="V324" s="14"/>
      <c r="W324" s="24"/>
      <c r="X324" s="14"/>
      <c r="Y324" s="15"/>
      <c r="Z324" s="15"/>
      <c r="AA324" s="5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55"/>
      <c r="AN324" s="55"/>
      <c r="AO324" s="55"/>
      <c r="AP324" s="84"/>
      <c r="AS324" s="34"/>
    </row>
    <row r="325" spans="2:45" ht="12.75" customHeight="1">
      <c r="B325" s="260"/>
      <c r="C325" s="35"/>
      <c r="D325" s="53"/>
      <c r="E325" s="5"/>
      <c r="F325" s="60"/>
      <c r="G325" s="54"/>
      <c r="H325" s="56"/>
      <c r="I325" s="4"/>
      <c r="J325" s="4"/>
      <c r="K325" s="4"/>
      <c r="L325" s="4"/>
      <c r="M325" s="24"/>
      <c r="N325" s="24"/>
      <c r="O325" s="14"/>
      <c r="P325" s="14"/>
      <c r="Q325" s="14"/>
      <c r="R325" s="14"/>
      <c r="S325" s="14"/>
      <c r="T325" s="14"/>
      <c r="U325" s="14"/>
      <c r="V325" s="14"/>
      <c r="W325" s="24"/>
      <c r="X325" s="14"/>
      <c r="Y325" s="15"/>
      <c r="Z325" s="15"/>
      <c r="AA325" s="5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55"/>
      <c r="AN325" s="55"/>
      <c r="AO325" s="55"/>
      <c r="AP325" s="84"/>
      <c r="AS325" s="34"/>
    </row>
    <row r="326" spans="2:45" ht="12.75" customHeight="1">
      <c r="B326" s="260"/>
      <c r="C326" s="35"/>
      <c r="D326" s="53"/>
      <c r="E326" s="5"/>
      <c r="F326" s="60"/>
      <c r="G326" s="54"/>
      <c r="H326" s="56"/>
      <c r="I326" s="4"/>
      <c r="J326" s="4"/>
      <c r="K326" s="4"/>
      <c r="L326" s="4"/>
      <c r="M326" s="24"/>
      <c r="N326" s="24"/>
      <c r="O326" s="14"/>
      <c r="P326" s="14"/>
      <c r="Q326" s="14"/>
      <c r="R326" s="14"/>
      <c r="S326" s="14"/>
      <c r="T326" s="14"/>
      <c r="U326" s="14"/>
      <c r="V326" s="14"/>
      <c r="W326" s="24"/>
      <c r="X326" s="14"/>
      <c r="Y326" s="15"/>
      <c r="Z326" s="15"/>
      <c r="AA326" s="5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55"/>
      <c r="AN326" s="55"/>
      <c r="AO326" s="55"/>
      <c r="AP326" s="84"/>
      <c r="AS326" s="34"/>
    </row>
    <row r="327" spans="2:45" ht="12.75" customHeight="1">
      <c r="B327" s="260"/>
      <c r="C327" s="35"/>
      <c r="D327" s="53"/>
      <c r="E327" s="5"/>
      <c r="F327" s="60"/>
      <c r="G327" s="54"/>
      <c r="H327" s="56"/>
      <c r="I327" s="4"/>
      <c r="J327" s="4"/>
      <c r="K327" s="4"/>
      <c r="L327" s="4"/>
      <c r="M327" s="24"/>
      <c r="N327" s="24"/>
      <c r="O327" s="14"/>
      <c r="P327" s="14"/>
      <c r="Q327" s="14"/>
      <c r="R327" s="14"/>
      <c r="S327" s="14"/>
      <c r="T327" s="14"/>
      <c r="U327" s="14"/>
      <c r="V327" s="14"/>
      <c r="W327" s="24"/>
      <c r="X327" s="14"/>
      <c r="Y327" s="15"/>
      <c r="Z327" s="15"/>
      <c r="AA327" s="5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55"/>
      <c r="AN327" s="55"/>
      <c r="AO327" s="55"/>
      <c r="AP327" s="84"/>
      <c r="AS327" s="34"/>
    </row>
    <row r="328" spans="2:45" ht="12.75" customHeight="1">
      <c r="B328" s="260"/>
      <c r="C328" s="35"/>
      <c r="D328" s="53"/>
      <c r="E328" s="5"/>
      <c r="F328" s="60"/>
      <c r="G328" s="54"/>
      <c r="H328" s="56"/>
      <c r="I328" s="4"/>
      <c r="J328" s="4"/>
      <c r="K328" s="4"/>
      <c r="L328" s="4"/>
      <c r="M328" s="24"/>
      <c r="N328" s="24"/>
      <c r="O328" s="14"/>
      <c r="P328" s="14"/>
      <c r="Q328" s="14"/>
      <c r="R328" s="14"/>
      <c r="S328" s="14"/>
      <c r="T328" s="14"/>
      <c r="U328" s="14"/>
      <c r="V328" s="14"/>
      <c r="W328" s="24"/>
      <c r="X328" s="14"/>
      <c r="Y328" s="15"/>
      <c r="Z328" s="15"/>
      <c r="AA328" s="5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55"/>
      <c r="AN328" s="55"/>
      <c r="AO328" s="55"/>
      <c r="AP328" s="84"/>
      <c r="AS328" s="34"/>
    </row>
    <row r="329" spans="2:45" ht="12.75" customHeight="1">
      <c r="B329" s="260"/>
      <c r="C329" s="35"/>
      <c r="D329" s="53"/>
      <c r="E329" s="5"/>
      <c r="F329" s="60"/>
      <c r="G329" s="54"/>
      <c r="H329" s="56"/>
      <c r="I329" s="4"/>
      <c r="J329" s="4"/>
      <c r="K329" s="4"/>
      <c r="L329" s="4"/>
      <c r="M329" s="24"/>
      <c r="N329" s="24"/>
      <c r="O329" s="14"/>
      <c r="P329" s="14"/>
      <c r="Q329" s="14"/>
      <c r="R329" s="14"/>
      <c r="S329" s="14"/>
      <c r="T329" s="14"/>
      <c r="U329" s="14"/>
      <c r="V329" s="14"/>
      <c r="W329" s="24"/>
      <c r="X329" s="14"/>
      <c r="Y329" s="15"/>
      <c r="Z329" s="15"/>
      <c r="AA329" s="5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55"/>
      <c r="AN329" s="55"/>
      <c r="AO329" s="55"/>
      <c r="AP329" s="84"/>
      <c r="AS329" s="34"/>
    </row>
    <row r="330" spans="2:45" ht="12.75" customHeight="1">
      <c r="B330" s="260"/>
      <c r="C330" s="35"/>
      <c r="D330" s="53"/>
      <c r="E330" s="5"/>
      <c r="F330" s="60"/>
      <c r="G330" s="54"/>
      <c r="H330" s="56"/>
      <c r="I330" s="4"/>
      <c r="J330" s="4"/>
      <c r="K330" s="4"/>
      <c r="L330" s="4"/>
      <c r="M330" s="24"/>
      <c r="N330" s="24"/>
      <c r="O330" s="14"/>
      <c r="P330" s="14"/>
      <c r="Q330" s="14"/>
      <c r="R330" s="14"/>
      <c r="S330" s="14"/>
      <c r="T330" s="14"/>
      <c r="U330" s="14"/>
      <c r="V330" s="14"/>
      <c r="W330" s="24"/>
      <c r="X330" s="14"/>
      <c r="Y330" s="15"/>
      <c r="Z330" s="15"/>
      <c r="AA330" s="5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55"/>
      <c r="AN330" s="55"/>
      <c r="AO330" s="55"/>
      <c r="AP330" s="84"/>
      <c r="AS330" s="34"/>
    </row>
    <row r="331" spans="2:45" ht="12.75" customHeight="1">
      <c r="B331" s="260"/>
      <c r="C331" s="35"/>
      <c r="D331" s="53"/>
      <c r="E331" s="5"/>
      <c r="F331" s="60"/>
      <c r="G331" s="54"/>
      <c r="H331" s="56"/>
      <c r="I331" s="4"/>
      <c r="J331" s="4"/>
      <c r="K331" s="4"/>
      <c r="L331" s="4"/>
      <c r="M331" s="24"/>
      <c r="N331" s="24"/>
      <c r="O331" s="14"/>
      <c r="P331" s="14"/>
      <c r="Q331" s="14"/>
      <c r="R331" s="14"/>
      <c r="S331" s="14"/>
      <c r="T331" s="14"/>
      <c r="U331" s="14"/>
      <c r="V331" s="14"/>
      <c r="W331" s="24"/>
      <c r="X331" s="14"/>
      <c r="Y331" s="15"/>
      <c r="Z331" s="15"/>
      <c r="AA331" s="5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55"/>
      <c r="AN331" s="55"/>
      <c r="AO331" s="55"/>
      <c r="AP331" s="84"/>
      <c r="AS331" s="34"/>
    </row>
    <row r="332" spans="2:45" ht="12.75" customHeight="1">
      <c r="B332" s="260"/>
      <c r="C332" s="35"/>
      <c r="D332" s="53"/>
      <c r="E332" s="5"/>
      <c r="F332" s="60"/>
      <c r="G332" s="54"/>
      <c r="H332" s="56"/>
      <c r="I332" s="4"/>
      <c r="J332" s="4"/>
      <c r="K332" s="4"/>
      <c r="L332" s="4"/>
      <c r="M332" s="24"/>
      <c r="N332" s="24"/>
      <c r="O332" s="14"/>
      <c r="P332" s="14"/>
      <c r="Q332" s="14"/>
      <c r="R332" s="14"/>
      <c r="S332" s="14"/>
      <c r="T332" s="14"/>
      <c r="U332" s="14"/>
      <c r="V332" s="14"/>
      <c r="W332" s="24"/>
      <c r="X332" s="14"/>
      <c r="Y332" s="15"/>
      <c r="Z332" s="15"/>
      <c r="AA332" s="5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55"/>
      <c r="AN332" s="55"/>
      <c r="AO332" s="55"/>
      <c r="AP332" s="84"/>
      <c r="AS332" s="34"/>
    </row>
    <row r="333" spans="2:45" ht="12.75" customHeight="1">
      <c r="B333" s="260"/>
      <c r="C333" s="35"/>
      <c r="D333" s="53"/>
      <c r="E333" s="5"/>
      <c r="F333" s="60"/>
      <c r="G333" s="54"/>
      <c r="H333" s="56"/>
      <c r="I333" s="4"/>
      <c r="J333" s="4"/>
      <c r="K333" s="4"/>
      <c r="L333" s="4"/>
      <c r="M333" s="24"/>
      <c r="N333" s="24"/>
      <c r="O333" s="14"/>
      <c r="P333" s="14"/>
      <c r="Q333" s="14"/>
      <c r="R333" s="14"/>
      <c r="S333" s="14"/>
      <c r="T333" s="14"/>
      <c r="U333" s="14"/>
      <c r="V333" s="14"/>
      <c r="W333" s="24"/>
      <c r="X333" s="14"/>
      <c r="Y333" s="15"/>
      <c r="Z333" s="15"/>
      <c r="AA333" s="5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55"/>
      <c r="AN333" s="55"/>
      <c r="AO333" s="55"/>
      <c r="AP333" s="84"/>
      <c r="AS333" s="34"/>
    </row>
    <row r="334" spans="2:45" ht="12.75" customHeight="1">
      <c r="B334" s="260"/>
      <c r="C334" s="35"/>
      <c r="D334" s="53"/>
      <c r="E334" s="5"/>
      <c r="F334" s="60"/>
      <c r="G334" s="54"/>
      <c r="H334" s="56"/>
      <c r="I334" s="4"/>
      <c r="J334" s="4"/>
      <c r="K334" s="4"/>
      <c r="L334" s="4"/>
      <c r="M334" s="24"/>
      <c r="N334" s="24"/>
      <c r="O334" s="14"/>
      <c r="P334" s="14"/>
      <c r="Q334" s="14"/>
      <c r="R334" s="14"/>
      <c r="S334" s="14"/>
      <c r="T334" s="14"/>
      <c r="U334" s="14"/>
      <c r="V334" s="14"/>
      <c r="W334" s="24"/>
      <c r="X334" s="14"/>
      <c r="Y334" s="15"/>
      <c r="Z334" s="15"/>
      <c r="AA334" s="5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55"/>
      <c r="AN334" s="55"/>
      <c r="AO334" s="55"/>
      <c r="AP334" s="84"/>
      <c r="AS334" s="34"/>
    </row>
    <row r="335" spans="2:45" ht="12.75" customHeight="1">
      <c r="B335" s="260"/>
      <c r="C335" s="35"/>
      <c r="D335" s="53"/>
      <c r="E335" s="5"/>
      <c r="F335" s="60"/>
      <c r="G335" s="54"/>
      <c r="H335" s="56"/>
      <c r="I335" s="4"/>
      <c r="J335" s="4"/>
      <c r="K335" s="4"/>
      <c r="L335" s="4"/>
      <c r="M335" s="24"/>
      <c r="N335" s="24"/>
      <c r="O335" s="14"/>
      <c r="P335" s="14"/>
      <c r="Q335" s="14"/>
      <c r="R335" s="14"/>
      <c r="S335" s="14"/>
      <c r="T335" s="14"/>
      <c r="U335" s="14"/>
      <c r="V335" s="14"/>
      <c r="W335" s="24"/>
      <c r="X335" s="14"/>
      <c r="Y335" s="15"/>
      <c r="Z335" s="15"/>
      <c r="AA335" s="5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55"/>
      <c r="AN335" s="55"/>
      <c r="AO335" s="55"/>
      <c r="AP335" s="84"/>
      <c r="AS335" s="34"/>
    </row>
    <row r="336" spans="2:45" ht="12.75" customHeight="1">
      <c r="B336" s="260"/>
      <c r="C336" s="35"/>
      <c r="D336" s="53"/>
      <c r="E336" s="5"/>
      <c r="F336" s="60"/>
      <c r="G336" s="54"/>
      <c r="H336" s="56"/>
      <c r="I336" s="4"/>
      <c r="J336" s="4"/>
      <c r="K336" s="4"/>
      <c r="L336" s="4"/>
      <c r="M336" s="24"/>
      <c r="N336" s="24"/>
      <c r="O336" s="14"/>
      <c r="P336" s="14"/>
      <c r="Q336" s="14"/>
      <c r="R336" s="14"/>
      <c r="S336" s="14"/>
      <c r="T336" s="14"/>
      <c r="U336" s="14"/>
      <c r="V336" s="14"/>
      <c r="W336" s="24"/>
      <c r="X336" s="14"/>
      <c r="Y336" s="15"/>
      <c r="Z336" s="15"/>
      <c r="AA336" s="5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55"/>
      <c r="AN336" s="55"/>
      <c r="AO336" s="55"/>
      <c r="AP336" s="84"/>
      <c r="AS336" s="34"/>
    </row>
    <row r="337" spans="2:45" ht="12.75" customHeight="1">
      <c r="B337" s="260"/>
      <c r="C337" s="35"/>
      <c r="D337" s="53"/>
      <c r="E337" s="5"/>
      <c r="F337" s="60"/>
      <c r="G337" s="54"/>
      <c r="H337" s="56"/>
      <c r="I337" s="4"/>
      <c r="J337" s="4"/>
      <c r="K337" s="4"/>
      <c r="L337" s="4"/>
      <c r="M337" s="24"/>
      <c r="N337" s="24"/>
      <c r="O337" s="14"/>
      <c r="P337" s="14"/>
      <c r="Q337" s="14"/>
      <c r="R337" s="14"/>
      <c r="S337" s="14"/>
      <c r="T337" s="14"/>
      <c r="U337" s="14"/>
      <c r="V337" s="14"/>
      <c r="W337" s="24"/>
      <c r="X337" s="14"/>
      <c r="Y337" s="15"/>
      <c r="Z337" s="15"/>
      <c r="AA337" s="5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55"/>
      <c r="AN337" s="55"/>
      <c r="AO337" s="55"/>
      <c r="AP337" s="84"/>
      <c r="AS337" s="34"/>
    </row>
    <row r="338" spans="2:45" ht="12.75" customHeight="1">
      <c r="B338" s="260"/>
      <c r="C338" s="35"/>
      <c r="D338" s="53"/>
      <c r="E338" s="5"/>
      <c r="F338" s="60"/>
      <c r="G338" s="54"/>
      <c r="H338" s="56"/>
      <c r="I338" s="4"/>
      <c r="J338" s="4"/>
      <c r="K338" s="4"/>
      <c r="L338" s="4"/>
      <c r="M338" s="24"/>
      <c r="N338" s="24"/>
      <c r="O338" s="14"/>
      <c r="P338" s="14"/>
      <c r="Q338" s="14"/>
      <c r="R338" s="14"/>
      <c r="S338" s="14"/>
      <c r="T338" s="14"/>
      <c r="U338" s="14"/>
      <c r="V338" s="14"/>
      <c r="W338" s="24"/>
      <c r="X338" s="14"/>
      <c r="Y338" s="15"/>
      <c r="Z338" s="15"/>
      <c r="AA338" s="5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55"/>
      <c r="AN338" s="55"/>
      <c r="AO338" s="55"/>
      <c r="AP338" s="84"/>
      <c r="AS338" s="34"/>
    </row>
    <row r="339" spans="2:45" ht="12.75" customHeight="1">
      <c r="B339" s="260"/>
      <c r="C339" s="35"/>
      <c r="D339" s="53"/>
      <c r="E339" s="5"/>
      <c r="F339" s="60"/>
      <c r="G339" s="54"/>
      <c r="H339" s="56"/>
      <c r="I339" s="4"/>
      <c r="J339" s="4"/>
      <c r="K339" s="4"/>
      <c r="L339" s="4"/>
      <c r="M339" s="24"/>
      <c r="N339" s="24"/>
      <c r="O339" s="14"/>
      <c r="P339" s="14"/>
      <c r="Q339" s="14"/>
      <c r="R339" s="14"/>
      <c r="S339" s="14"/>
      <c r="T339" s="14"/>
      <c r="U339" s="14"/>
      <c r="V339" s="14"/>
      <c r="W339" s="24"/>
      <c r="X339" s="14"/>
      <c r="Y339" s="15"/>
      <c r="Z339" s="15"/>
      <c r="AA339" s="5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55"/>
      <c r="AN339" s="55"/>
      <c r="AO339" s="55"/>
      <c r="AP339" s="84"/>
      <c r="AS339" s="34"/>
    </row>
    <row r="340" spans="2:45" ht="12.75" customHeight="1">
      <c r="B340" s="260"/>
      <c r="C340" s="35"/>
      <c r="D340" s="53"/>
      <c r="E340" s="5"/>
      <c r="F340" s="60"/>
      <c r="G340" s="54"/>
      <c r="H340" s="56"/>
      <c r="I340" s="4"/>
      <c r="J340" s="4"/>
      <c r="K340" s="4"/>
      <c r="L340" s="4"/>
      <c r="M340" s="24"/>
      <c r="N340" s="24"/>
      <c r="O340" s="14"/>
      <c r="P340" s="14"/>
      <c r="Q340" s="14"/>
      <c r="R340" s="14"/>
      <c r="S340" s="14"/>
      <c r="T340" s="14"/>
      <c r="U340" s="14"/>
      <c r="V340" s="14"/>
      <c r="W340" s="24"/>
      <c r="X340" s="14"/>
      <c r="Y340" s="15"/>
      <c r="Z340" s="15"/>
      <c r="AA340" s="5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55"/>
      <c r="AN340" s="55"/>
      <c r="AO340" s="55"/>
      <c r="AP340" s="84"/>
      <c r="AS340" s="34"/>
    </row>
    <row r="341" spans="2:45" ht="12.75" customHeight="1">
      <c r="B341" s="260"/>
      <c r="C341" s="35"/>
      <c r="D341" s="53"/>
      <c r="E341" s="5"/>
      <c r="F341" s="60"/>
      <c r="G341" s="54"/>
      <c r="H341" s="56"/>
      <c r="I341" s="4"/>
      <c r="J341" s="4"/>
      <c r="K341" s="4"/>
      <c r="L341" s="4"/>
      <c r="M341" s="24"/>
      <c r="N341" s="24"/>
      <c r="O341" s="14"/>
      <c r="P341" s="14"/>
      <c r="Q341" s="14"/>
      <c r="R341" s="14"/>
      <c r="S341" s="14"/>
      <c r="T341" s="14"/>
      <c r="U341" s="14"/>
      <c r="V341" s="14"/>
      <c r="W341" s="24"/>
      <c r="X341" s="14"/>
      <c r="Y341" s="15"/>
      <c r="Z341" s="15"/>
      <c r="AA341" s="5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55"/>
      <c r="AN341" s="55"/>
      <c r="AO341" s="55"/>
      <c r="AP341" s="84"/>
      <c r="AS341" s="34"/>
    </row>
    <row r="342" spans="2:45" ht="12.75" customHeight="1">
      <c r="B342" s="260"/>
      <c r="C342" s="35"/>
      <c r="D342" s="53"/>
      <c r="E342" s="5"/>
      <c r="F342" s="60"/>
      <c r="G342" s="54"/>
      <c r="H342" s="56"/>
      <c r="I342" s="4"/>
      <c r="J342" s="4"/>
      <c r="K342" s="4"/>
      <c r="L342" s="4"/>
      <c r="M342" s="24"/>
      <c r="N342" s="24"/>
      <c r="O342" s="14"/>
      <c r="P342" s="14"/>
      <c r="Q342" s="14"/>
      <c r="R342" s="14"/>
      <c r="S342" s="14"/>
      <c r="T342" s="14"/>
      <c r="U342" s="14"/>
      <c r="V342" s="14"/>
      <c r="W342" s="24"/>
      <c r="X342" s="14"/>
      <c r="Y342" s="15"/>
      <c r="Z342" s="15"/>
      <c r="AA342" s="5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55"/>
      <c r="AN342" s="55"/>
      <c r="AO342" s="55"/>
      <c r="AP342" s="84"/>
      <c r="AS342" s="34"/>
    </row>
    <row r="343" spans="2:45" ht="12.75" customHeight="1">
      <c r="B343" s="260"/>
      <c r="C343" s="35"/>
      <c r="D343" s="53"/>
      <c r="E343" s="5"/>
      <c r="F343" s="60"/>
      <c r="G343" s="54"/>
      <c r="H343" s="56"/>
      <c r="I343" s="4"/>
      <c r="J343" s="4"/>
      <c r="K343" s="4"/>
      <c r="L343" s="4"/>
      <c r="M343" s="24"/>
      <c r="N343" s="24"/>
      <c r="O343" s="14"/>
      <c r="P343" s="14"/>
      <c r="Q343" s="14"/>
      <c r="R343" s="14"/>
      <c r="S343" s="14"/>
      <c r="T343" s="14"/>
      <c r="U343" s="14"/>
      <c r="V343" s="14"/>
      <c r="W343" s="24"/>
      <c r="X343" s="14"/>
      <c r="Y343" s="15"/>
      <c r="Z343" s="15"/>
      <c r="AA343" s="5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55"/>
      <c r="AN343" s="55"/>
      <c r="AO343" s="55"/>
      <c r="AP343" s="84"/>
      <c r="AS343" s="34"/>
    </row>
    <row r="344" spans="2:45" ht="12.75" customHeight="1">
      <c r="B344" s="260"/>
      <c r="C344" s="35"/>
      <c r="D344" s="53"/>
      <c r="E344" s="5"/>
      <c r="F344" s="60"/>
      <c r="G344" s="54"/>
      <c r="H344" s="56"/>
      <c r="I344" s="4"/>
      <c r="J344" s="4"/>
      <c r="K344" s="4"/>
      <c r="L344" s="4"/>
      <c r="M344" s="24"/>
      <c r="N344" s="24"/>
      <c r="O344" s="14"/>
      <c r="P344" s="14"/>
      <c r="Q344" s="14"/>
      <c r="R344" s="14"/>
      <c r="S344" s="14"/>
      <c r="T344" s="14"/>
      <c r="U344" s="14"/>
      <c r="V344" s="14"/>
      <c r="W344" s="24"/>
      <c r="X344" s="14"/>
      <c r="Y344" s="15"/>
      <c r="Z344" s="15"/>
      <c r="AA344" s="5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55"/>
      <c r="AN344" s="55"/>
      <c r="AO344" s="55"/>
      <c r="AP344" s="84"/>
      <c r="AS344" s="34"/>
    </row>
    <row r="345" spans="2:45" ht="12.75" customHeight="1">
      <c r="B345" s="260"/>
      <c r="C345" s="35"/>
      <c r="D345" s="53"/>
      <c r="E345" s="5"/>
      <c r="F345" s="60"/>
      <c r="G345" s="54"/>
      <c r="H345" s="56"/>
      <c r="I345" s="4"/>
      <c r="J345" s="4"/>
      <c r="K345" s="4"/>
      <c r="L345" s="4"/>
      <c r="M345" s="24"/>
      <c r="N345" s="24"/>
      <c r="O345" s="14"/>
      <c r="P345" s="14"/>
      <c r="Q345" s="14"/>
      <c r="R345" s="14"/>
      <c r="S345" s="14"/>
      <c r="T345" s="14"/>
      <c r="U345" s="14"/>
      <c r="V345" s="14"/>
      <c r="W345" s="24"/>
      <c r="X345" s="14"/>
      <c r="Y345" s="15"/>
      <c r="Z345" s="15"/>
      <c r="AA345" s="5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55"/>
      <c r="AN345" s="55"/>
      <c r="AO345" s="55"/>
      <c r="AP345" s="84"/>
      <c r="AS345" s="34"/>
    </row>
    <row r="346" spans="2:45" ht="12.75" customHeight="1">
      <c r="B346" s="260"/>
      <c r="C346" s="35"/>
      <c r="D346" s="53"/>
      <c r="E346" s="5"/>
      <c r="F346" s="60"/>
      <c r="G346" s="54"/>
      <c r="H346" s="56"/>
      <c r="I346" s="4"/>
      <c r="J346" s="4"/>
      <c r="K346" s="4"/>
      <c r="L346" s="4"/>
      <c r="M346" s="24"/>
      <c r="N346" s="24"/>
      <c r="O346" s="14"/>
      <c r="P346" s="14"/>
      <c r="Q346" s="14"/>
      <c r="R346" s="14"/>
      <c r="S346" s="14"/>
      <c r="T346" s="14"/>
      <c r="U346" s="14"/>
      <c r="V346" s="14"/>
      <c r="W346" s="24"/>
      <c r="X346" s="14"/>
      <c r="Y346" s="15"/>
      <c r="Z346" s="15"/>
      <c r="AA346" s="5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55"/>
      <c r="AN346" s="55"/>
      <c r="AO346" s="55"/>
      <c r="AP346" s="84"/>
      <c r="AS346" s="34"/>
    </row>
    <row r="347" spans="2:45" ht="12.75" customHeight="1">
      <c r="B347" s="260"/>
      <c r="C347" s="35"/>
      <c r="D347" s="53"/>
      <c r="E347" s="5"/>
      <c r="F347" s="60"/>
      <c r="G347" s="54"/>
      <c r="H347" s="56"/>
      <c r="I347" s="4"/>
      <c r="J347" s="4"/>
      <c r="K347" s="4"/>
      <c r="L347" s="4"/>
      <c r="M347" s="24"/>
      <c r="N347" s="24"/>
      <c r="O347" s="14"/>
      <c r="P347" s="14"/>
      <c r="Q347" s="14"/>
      <c r="R347" s="14"/>
      <c r="S347" s="14"/>
      <c r="T347" s="14"/>
      <c r="U347" s="14"/>
      <c r="V347" s="14"/>
      <c r="W347" s="24"/>
      <c r="X347" s="14"/>
      <c r="Y347" s="15"/>
      <c r="Z347" s="15"/>
      <c r="AA347" s="5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55"/>
      <c r="AN347" s="55"/>
      <c r="AO347" s="55"/>
      <c r="AP347" s="84"/>
      <c r="AS347" s="34"/>
    </row>
    <row r="348" spans="2:45" ht="12.75" customHeight="1">
      <c r="B348" s="260"/>
      <c r="C348" s="35"/>
      <c r="D348" s="53"/>
      <c r="E348" s="5"/>
      <c r="F348" s="60"/>
      <c r="G348" s="54"/>
      <c r="H348" s="56"/>
      <c r="I348" s="4"/>
      <c r="J348" s="4"/>
      <c r="K348" s="4"/>
      <c r="L348" s="4"/>
      <c r="M348" s="24"/>
      <c r="N348" s="24"/>
      <c r="O348" s="14"/>
      <c r="P348" s="14"/>
      <c r="Q348" s="14"/>
      <c r="R348" s="14"/>
      <c r="S348" s="14"/>
      <c r="T348" s="14"/>
      <c r="U348" s="14"/>
      <c r="V348" s="14"/>
      <c r="W348" s="24"/>
      <c r="X348" s="14"/>
      <c r="Y348" s="15"/>
      <c r="Z348" s="15"/>
      <c r="AA348" s="5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55"/>
      <c r="AN348" s="55"/>
      <c r="AO348" s="55"/>
      <c r="AP348" s="84"/>
      <c r="AS348" s="34"/>
    </row>
    <row r="349" spans="2:45" ht="12.75" customHeight="1">
      <c r="B349" s="260"/>
      <c r="C349" s="35"/>
      <c r="D349" s="53"/>
      <c r="E349" s="5"/>
      <c r="F349" s="60"/>
      <c r="G349" s="54"/>
      <c r="H349" s="56"/>
      <c r="I349" s="4"/>
      <c r="J349" s="4"/>
      <c r="K349" s="4"/>
      <c r="L349" s="4"/>
      <c r="M349" s="24"/>
      <c r="N349" s="24"/>
      <c r="O349" s="14"/>
      <c r="P349" s="14"/>
      <c r="Q349" s="14"/>
      <c r="R349" s="14"/>
      <c r="S349" s="14"/>
      <c r="T349" s="14"/>
      <c r="U349" s="14"/>
      <c r="V349" s="14"/>
      <c r="W349" s="24"/>
      <c r="X349" s="14"/>
      <c r="Y349" s="15"/>
      <c r="Z349" s="15"/>
      <c r="AA349" s="5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55"/>
      <c r="AN349" s="55"/>
      <c r="AO349" s="55"/>
      <c r="AP349" s="84"/>
      <c r="AS349" s="34"/>
    </row>
    <row r="350" spans="2:45" ht="12.75" customHeight="1">
      <c r="B350" s="260"/>
      <c r="C350" s="35"/>
      <c r="D350" s="53"/>
      <c r="E350" s="5"/>
      <c r="F350" s="60"/>
      <c r="G350" s="54"/>
      <c r="H350" s="56"/>
      <c r="I350" s="4"/>
      <c r="J350" s="4"/>
      <c r="K350" s="4"/>
      <c r="L350" s="4"/>
      <c r="M350" s="24"/>
      <c r="N350" s="24"/>
      <c r="O350" s="14"/>
      <c r="P350" s="14"/>
      <c r="Q350" s="14"/>
      <c r="R350" s="14"/>
      <c r="S350" s="14"/>
      <c r="T350" s="14"/>
      <c r="U350" s="14"/>
      <c r="V350" s="14"/>
      <c r="W350" s="24"/>
      <c r="X350" s="14"/>
      <c r="Y350" s="15"/>
      <c r="Z350" s="15"/>
      <c r="AA350" s="5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55"/>
      <c r="AN350" s="55"/>
      <c r="AO350" s="55"/>
      <c r="AP350" s="84"/>
      <c r="AS350" s="34"/>
    </row>
    <row r="351" spans="2:45" ht="12.75" customHeight="1">
      <c r="B351" s="260"/>
      <c r="C351" s="35"/>
      <c r="D351" s="53"/>
      <c r="E351" s="5"/>
      <c r="F351" s="60"/>
      <c r="G351" s="54"/>
      <c r="H351" s="56"/>
      <c r="I351" s="4"/>
      <c r="J351" s="4"/>
      <c r="K351" s="4"/>
      <c r="L351" s="4"/>
      <c r="M351" s="24"/>
      <c r="N351" s="24"/>
      <c r="O351" s="14"/>
      <c r="P351" s="14"/>
      <c r="Q351" s="14"/>
      <c r="R351" s="14"/>
      <c r="S351" s="14"/>
      <c r="T351" s="14"/>
      <c r="U351" s="14"/>
      <c r="V351" s="14"/>
      <c r="W351" s="24"/>
      <c r="X351" s="14"/>
      <c r="Y351" s="15"/>
      <c r="Z351" s="15"/>
      <c r="AA351" s="5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55"/>
      <c r="AN351" s="55"/>
      <c r="AO351" s="55"/>
      <c r="AP351" s="84"/>
      <c r="AS351" s="34"/>
    </row>
    <row r="352" spans="2:45" ht="12.75" customHeight="1">
      <c r="B352" s="260"/>
      <c r="C352" s="35"/>
      <c r="D352" s="53"/>
      <c r="E352" s="5"/>
      <c r="F352" s="60"/>
      <c r="G352" s="54"/>
      <c r="H352" s="56"/>
      <c r="I352" s="4"/>
      <c r="J352" s="4"/>
      <c r="K352" s="4"/>
      <c r="L352" s="4"/>
      <c r="M352" s="24"/>
      <c r="N352" s="24"/>
      <c r="O352" s="14"/>
      <c r="P352" s="14"/>
      <c r="Q352" s="14"/>
      <c r="R352" s="14"/>
      <c r="S352" s="14"/>
      <c r="T352" s="14"/>
      <c r="U352" s="14"/>
      <c r="V352" s="14"/>
      <c r="W352" s="24"/>
      <c r="X352" s="14"/>
      <c r="Y352" s="15"/>
      <c r="Z352" s="15"/>
      <c r="AA352" s="5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55"/>
      <c r="AN352" s="55"/>
      <c r="AO352" s="55"/>
      <c r="AP352" s="84"/>
      <c r="AS352" s="34"/>
    </row>
    <row r="353" spans="2:45" ht="12.75" customHeight="1">
      <c r="B353" s="260"/>
      <c r="C353" s="35"/>
      <c r="D353" s="53"/>
      <c r="E353" s="5"/>
      <c r="F353" s="60"/>
      <c r="G353" s="54"/>
      <c r="H353" s="56"/>
      <c r="I353" s="4"/>
      <c r="J353" s="4"/>
      <c r="K353" s="4"/>
      <c r="L353" s="4"/>
      <c r="M353" s="24"/>
      <c r="N353" s="24"/>
      <c r="O353" s="14"/>
      <c r="P353" s="14"/>
      <c r="Q353" s="14"/>
      <c r="R353" s="14"/>
      <c r="S353" s="14"/>
      <c r="T353" s="14"/>
      <c r="U353" s="14"/>
      <c r="V353" s="14"/>
      <c r="W353" s="24"/>
      <c r="X353" s="14"/>
      <c r="Y353" s="15"/>
      <c r="Z353" s="15"/>
      <c r="AA353" s="5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55"/>
      <c r="AN353" s="55"/>
      <c r="AO353" s="55"/>
      <c r="AP353" s="84"/>
      <c r="AS353" s="34"/>
    </row>
    <row r="354" spans="2:45" ht="12.75" customHeight="1">
      <c r="B354" s="260"/>
      <c r="C354" s="35"/>
      <c r="D354" s="53"/>
      <c r="E354" s="5"/>
      <c r="F354" s="60"/>
      <c r="G354" s="54"/>
      <c r="H354" s="56"/>
      <c r="I354" s="4"/>
      <c r="J354" s="4"/>
      <c r="K354" s="4"/>
      <c r="L354" s="4"/>
      <c r="M354" s="24"/>
      <c r="N354" s="24"/>
      <c r="O354" s="14"/>
      <c r="P354" s="14"/>
      <c r="Q354" s="14"/>
      <c r="R354" s="14"/>
      <c r="S354" s="14"/>
      <c r="T354" s="14"/>
      <c r="U354" s="14"/>
      <c r="V354" s="14"/>
      <c r="W354" s="24"/>
      <c r="X354" s="14"/>
      <c r="Y354" s="15"/>
      <c r="Z354" s="15"/>
      <c r="AA354" s="5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55"/>
      <c r="AN354" s="55"/>
      <c r="AO354" s="55"/>
      <c r="AP354" s="84"/>
      <c r="AS354" s="34"/>
    </row>
    <row r="355" spans="2:45" ht="12.75" customHeight="1">
      <c r="B355" s="260"/>
      <c r="C355" s="35"/>
      <c r="D355" s="53"/>
      <c r="E355" s="5"/>
      <c r="F355" s="60"/>
      <c r="G355" s="54"/>
      <c r="H355" s="56"/>
      <c r="I355" s="4"/>
      <c r="J355" s="4"/>
      <c r="K355" s="4"/>
      <c r="L355" s="4"/>
      <c r="M355" s="24"/>
      <c r="N355" s="24"/>
      <c r="O355" s="14"/>
      <c r="P355" s="14"/>
      <c r="Q355" s="14"/>
      <c r="R355" s="14"/>
      <c r="S355" s="14"/>
      <c r="T355" s="14"/>
      <c r="U355" s="14"/>
      <c r="V355" s="14"/>
      <c r="W355" s="24"/>
      <c r="X355" s="14"/>
      <c r="Y355" s="15"/>
      <c r="Z355" s="15"/>
      <c r="AA355" s="5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55"/>
      <c r="AN355" s="55"/>
      <c r="AO355" s="55"/>
      <c r="AP355" s="84"/>
      <c r="AS355" s="34"/>
    </row>
    <row r="356" spans="2:45" ht="12.75" customHeight="1">
      <c r="B356" s="260"/>
      <c r="C356" s="35"/>
      <c r="D356" s="53"/>
      <c r="E356" s="5"/>
      <c r="F356" s="60"/>
      <c r="G356" s="54"/>
      <c r="H356" s="56"/>
      <c r="I356" s="4"/>
      <c r="J356" s="4"/>
      <c r="K356" s="4"/>
      <c r="L356" s="4"/>
      <c r="M356" s="24"/>
      <c r="N356" s="24"/>
      <c r="O356" s="14"/>
      <c r="P356" s="14"/>
      <c r="Q356" s="14"/>
      <c r="R356" s="14"/>
      <c r="S356" s="14"/>
      <c r="T356" s="14"/>
      <c r="U356" s="14"/>
      <c r="V356" s="14"/>
      <c r="W356" s="24"/>
      <c r="X356" s="14"/>
      <c r="Y356" s="15"/>
      <c r="Z356" s="15"/>
      <c r="AA356" s="5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55"/>
      <c r="AN356" s="55"/>
      <c r="AO356" s="55"/>
      <c r="AP356" s="84"/>
      <c r="AS356" s="34"/>
    </row>
    <row r="357" spans="2:45" ht="12.75" customHeight="1">
      <c r="B357" s="260"/>
      <c r="C357" s="35"/>
      <c r="D357" s="53"/>
      <c r="E357" s="5"/>
      <c r="F357" s="60"/>
      <c r="G357" s="54"/>
      <c r="H357" s="56"/>
      <c r="I357" s="4"/>
      <c r="J357" s="4"/>
      <c r="K357" s="4"/>
      <c r="L357" s="4"/>
      <c r="M357" s="24"/>
      <c r="N357" s="24"/>
      <c r="O357" s="14"/>
      <c r="P357" s="14"/>
      <c r="Q357" s="14"/>
      <c r="R357" s="14"/>
      <c r="S357" s="14"/>
      <c r="T357" s="14"/>
      <c r="U357" s="14"/>
      <c r="V357" s="14"/>
      <c r="W357" s="24"/>
      <c r="X357" s="14"/>
      <c r="Y357" s="15"/>
      <c r="Z357" s="15"/>
      <c r="AA357" s="5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55"/>
      <c r="AN357" s="55"/>
      <c r="AO357" s="55"/>
      <c r="AP357" s="84"/>
      <c r="AS357" s="34"/>
    </row>
    <row r="358" spans="2:45" ht="12.75" customHeight="1">
      <c r="B358" s="260"/>
      <c r="C358" s="35"/>
      <c r="D358" s="53"/>
      <c r="E358" s="5"/>
      <c r="F358" s="60"/>
      <c r="G358" s="54"/>
      <c r="H358" s="56"/>
      <c r="I358" s="4"/>
      <c r="J358" s="4"/>
      <c r="K358" s="4"/>
      <c r="L358" s="4"/>
      <c r="M358" s="24"/>
      <c r="N358" s="24"/>
      <c r="O358" s="14"/>
      <c r="P358" s="14"/>
      <c r="Q358" s="14"/>
      <c r="R358" s="14"/>
      <c r="S358" s="14"/>
      <c r="T358" s="14"/>
      <c r="U358" s="14"/>
      <c r="V358" s="14"/>
      <c r="W358" s="24"/>
      <c r="X358" s="14"/>
      <c r="Y358" s="15"/>
      <c r="Z358" s="15"/>
      <c r="AA358" s="5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55"/>
      <c r="AN358" s="55"/>
      <c r="AO358" s="55"/>
      <c r="AP358" s="84"/>
      <c r="AS358" s="34"/>
    </row>
    <row r="359" spans="2:45" ht="12.75" customHeight="1">
      <c r="B359" s="260"/>
      <c r="C359" s="35"/>
      <c r="D359" s="53"/>
      <c r="E359" s="5"/>
      <c r="F359" s="60"/>
      <c r="G359" s="54"/>
      <c r="H359" s="56"/>
      <c r="I359" s="4"/>
      <c r="J359" s="4"/>
      <c r="K359" s="4"/>
      <c r="L359" s="4"/>
      <c r="M359" s="24"/>
      <c r="N359" s="24"/>
      <c r="O359" s="14"/>
      <c r="P359" s="14"/>
      <c r="Q359" s="14"/>
      <c r="R359" s="14"/>
      <c r="S359" s="14"/>
      <c r="T359" s="14"/>
      <c r="U359" s="14"/>
      <c r="V359" s="14"/>
      <c r="W359" s="24"/>
      <c r="X359" s="14"/>
      <c r="Y359" s="15"/>
      <c r="Z359" s="15"/>
      <c r="AA359" s="5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55"/>
      <c r="AN359" s="55"/>
      <c r="AO359" s="55"/>
      <c r="AP359" s="84"/>
      <c r="AS359" s="34"/>
    </row>
    <row r="360" spans="2:45" ht="12.75" customHeight="1">
      <c r="B360" s="260"/>
      <c r="C360" s="35"/>
      <c r="D360" s="53"/>
      <c r="E360" s="5"/>
      <c r="F360" s="60"/>
      <c r="G360" s="54"/>
      <c r="H360" s="56"/>
      <c r="I360" s="4"/>
      <c r="J360" s="4"/>
      <c r="K360" s="4"/>
      <c r="L360" s="4"/>
      <c r="M360" s="24"/>
      <c r="N360" s="24"/>
      <c r="O360" s="14"/>
      <c r="P360" s="14"/>
      <c r="Q360" s="14"/>
      <c r="R360" s="14"/>
      <c r="S360" s="14"/>
      <c r="T360" s="14"/>
      <c r="U360" s="14"/>
      <c r="V360" s="14"/>
      <c r="W360" s="24"/>
      <c r="X360" s="14"/>
      <c r="Y360" s="15"/>
      <c r="Z360" s="15"/>
      <c r="AA360" s="5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55"/>
      <c r="AN360" s="55"/>
      <c r="AO360" s="55"/>
      <c r="AP360" s="84"/>
      <c r="AS360" s="34"/>
    </row>
    <row r="361" spans="2:45" ht="12.75" customHeight="1">
      <c r="B361" s="260"/>
      <c r="C361" s="35"/>
      <c r="D361" s="53"/>
      <c r="E361" s="5"/>
      <c r="F361" s="60"/>
      <c r="G361" s="54"/>
      <c r="H361" s="56"/>
      <c r="I361" s="4"/>
      <c r="J361" s="4"/>
      <c r="K361" s="4"/>
      <c r="L361" s="4"/>
      <c r="M361" s="24"/>
      <c r="N361" s="24"/>
      <c r="O361" s="14"/>
      <c r="P361" s="14"/>
      <c r="Q361" s="14"/>
      <c r="R361" s="14"/>
      <c r="S361" s="14"/>
      <c r="T361" s="14"/>
      <c r="U361" s="14"/>
      <c r="V361" s="14"/>
      <c r="W361" s="24"/>
      <c r="X361" s="14"/>
      <c r="Y361" s="15"/>
      <c r="Z361" s="15"/>
      <c r="AA361" s="5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55"/>
      <c r="AN361" s="55"/>
      <c r="AO361" s="55"/>
      <c r="AP361" s="84"/>
      <c r="AS361" s="34"/>
    </row>
    <row r="362" spans="2:45" ht="12.75" customHeight="1">
      <c r="B362" s="260"/>
      <c r="C362" s="35"/>
      <c r="D362" s="53"/>
      <c r="E362" s="5"/>
      <c r="F362" s="60"/>
      <c r="G362" s="54"/>
      <c r="H362" s="56"/>
      <c r="I362" s="4"/>
      <c r="J362" s="4"/>
      <c r="K362" s="4"/>
      <c r="L362" s="4"/>
      <c r="M362" s="24"/>
      <c r="N362" s="24"/>
      <c r="O362" s="14"/>
      <c r="P362" s="14"/>
      <c r="Q362" s="14"/>
      <c r="R362" s="14"/>
      <c r="S362" s="14"/>
      <c r="T362" s="14"/>
      <c r="U362" s="14"/>
      <c r="V362" s="14"/>
      <c r="W362" s="24"/>
      <c r="X362" s="14"/>
      <c r="Y362" s="15"/>
      <c r="Z362" s="15"/>
      <c r="AA362" s="5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55"/>
      <c r="AN362" s="55"/>
      <c r="AO362" s="55"/>
      <c r="AP362" s="84"/>
      <c r="AS362" s="34"/>
    </row>
    <row r="363" spans="2:45" ht="12.75" customHeight="1">
      <c r="B363" s="260"/>
      <c r="C363" s="35"/>
      <c r="D363" s="53"/>
      <c r="E363" s="5"/>
      <c r="F363" s="60"/>
      <c r="G363" s="54"/>
      <c r="H363" s="56"/>
      <c r="I363" s="4"/>
      <c r="J363" s="4"/>
      <c r="K363" s="4"/>
      <c r="L363" s="4"/>
      <c r="M363" s="24"/>
      <c r="N363" s="24"/>
      <c r="O363" s="14"/>
      <c r="P363" s="14"/>
      <c r="Q363" s="14"/>
      <c r="R363" s="14"/>
      <c r="S363" s="14"/>
      <c r="T363" s="14"/>
      <c r="U363" s="14"/>
      <c r="V363" s="14"/>
      <c r="W363" s="24"/>
      <c r="X363" s="14"/>
      <c r="Y363" s="15"/>
      <c r="Z363" s="15"/>
      <c r="AA363" s="5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55"/>
      <c r="AN363" s="55"/>
      <c r="AO363" s="55"/>
      <c r="AP363" s="84"/>
      <c r="AS363" s="34"/>
    </row>
    <row r="364" spans="2:45" ht="12.75" customHeight="1">
      <c r="B364" s="260"/>
      <c r="C364" s="35"/>
      <c r="D364" s="53"/>
      <c r="E364" s="5"/>
      <c r="F364" s="60"/>
      <c r="G364" s="54"/>
      <c r="H364" s="56"/>
      <c r="I364" s="4"/>
      <c r="J364" s="4"/>
      <c r="K364" s="4"/>
      <c r="L364" s="4"/>
      <c r="M364" s="24"/>
      <c r="N364" s="24"/>
      <c r="O364" s="14"/>
      <c r="P364" s="14"/>
      <c r="Q364" s="14"/>
      <c r="R364" s="14"/>
      <c r="S364" s="14"/>
      <c r="T364" s="14"/>
      <c r="U364" s="14"/>
      <c r="V364" s="14"/>
      <c r="W364" s="24"/>
      <c r="X364" s="14"/>
      <c r="Y364" s="15"/>
      <c r="Z364" s="15"/>
      <c r="AA364" s="5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55"/>
      <c r="AN364" s="55"/>
      <c r="AO364" s="55"/>
      <c r="AP364" s="84"/>
      <c r="AS364" s="34"/>
    </row>
    <row r="365" spans="2:45" ht="12.75" customHeight="1">
      <c r="B365" s="260"/>
      <c r="C365" s="35"/>
      <c r="D365" s="53"/>
      <c r="E365" s="5"/>
      <c r="F365" s="60"/>
      <c r="G365" s="54"/>
      <c r="H365" s="56"/>
      <c r="I365" s="4"/>
      <c r="J365" s="4"/>
      <c r="K365" s="4"/>
      <c r="L365" s="4"/>
      <c r="M365" s="24"/>
      <c r="N365" s="24"/>
      <c r="O365" s="14"/>
      <c r="P365" s="14"/>
      <c r="Q365" s="14"/>
      <c r="R365" s="14"/>
      <c r="S365" s="14"/>
      <c r="T365" s="14"/>
      <c r="U365" s="14"/>
      <c r="V365" s="14"/>
      <c r="W365" s="24"/>
      <c r="X365" s="14"/>
      <c r="Y365" s="15"/>
      <c r="Z365" s="15"/>
      <c r="AA365" s="5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55"/>
      <c r="AN365" s="55"/>
      <c r="AO365" s="55"/>
      <c r="AP365" s="84"/>
      <c r="AS365" s="34"/>
    </row>
    <row r="366" spans="2:45" ht="12.75" customHeight="1">
      <c r="B366" s="260"/>
      <c r="C366" s="35"/>
      <c r="D366" s="53"/>
      <c r="E366" s="5"/>
      <c r="F366" s="60"/>
      <c r="G366" s="54"/>
      <c r="H366" s="56"/>
      <c r="I366" s="4"/>
      <c r="J366" s="4"/>
      <c r="K366" s="4"/>
      <c r="L366" s="4"/>
      <c r="M366" s="24"/>
      <c r="N366" s="24"/>
      <c r="O366" s="14"/>
      <c r="P366" s="14"/>
      <c r="Q366" s="14"/>
      <c r="R366" s="14"/>
      <c r="S366" s="14"/>
      <c r="T366" s="14"/>
      <c r="U366" s="14"/>
      <c r="V366" s="14"/>
      <c r="W366" s="24"/>
      <c r="X366" s="14"/>
      <c r="Y366" s="15"/>
      <c r="Z366" s="15"/>
      <c r="AA366" s="5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55"/>
      <c r="AN366" s="55"/>
      <c r="AO366" s="55"/>
      <c r="AP366" s="84"/>
      <c r="AS366" s="34"/>
    </row>
    <row r="367" spans="2:45" ht="12.75" customHeight="1">
      <c r="B367" s="260"/>
      <c r="C367" s="35"/>
      <c r="D367" s="53"/>
      <c r="E367" s="5"/>
      <c r="F367" s="60"/>
      <c r="G367" s="54"/>
      <c r="H367" s="56"/>
      <c r="I367" s="4"/>
      <c r="J367" s="4"/>
      <c r="K367" s="4"/>
      <c r="L367" s="4"/>
      <c r="M367" s="24"/>
      <c r="N367" s="24"/>
      <c r="O367" s="14"/>
      <c r="P367" s="14"/>
      <c r="Q367" s="14"/>
      <c r="R367" s="14"/>
      <c r="S367" s="14"/>
      <c r="T367" s="14"/>
      <c r="U367" s="14"/>
      <c r="V367" s="14"/>
      <c r="W367" s="24"/>
      <c r="X367" s="14"/>
      <c r="Y367" s="15"/>
      <c r="Z367" s="15"/>
      <c r="AA367" s="5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55"/>
      <c r="AN367" s="55"/>
      <c r="AO367" s="55"/>
      <c r="AP367" s="84"/>
      <c r="AS367" s="34"/>
    </row>
    <row r="368" spans="2:45" ht="12.75" customHeight="1">
      <c r="B368" s="260"/>
      <c r="C368" s="35"/>
      <c r="D368" s="53"/>
      <c r="E368" s="5"/>
      <c r="F368" s="60"/>
      <c r="G368" s="54"/>
      <c r="H368" s="56"/>
      <c r="I368" s="4"/>
      <c r="J368" s="4"/>
      <c r="K368" s="4"/>
      <c r="L368" s="4"/>
      <c r="M368" s="24"/>
      <c r="N368" s="24"/>
      <c r="O368" s="14"/>
      <c r="P368" s="14"/>
      <c r="Q368" s="14"/>
      <c r="R368" s="14"/>
      <c r="S368" s="14"/>
      <c r="T368" s="14"/>
      <c r="U368" s="14"/>
      <c r="V368" s="14"/>
      <c r="W368" s="24"/>
      <c r="X368" s="14"/>
      <c r="Y368" s="15"/>
      <c r="Z368" s="15"/>
      <c r="AA368" s="5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55"/>
      <c r="AN368" s="55"/>
      <c r="AO368" s="55"/>
      <c r="AP368" s="84"/>
      <c r="AS368" s="34"/>
    </row>
    <row r="369" spans="2:45" ht="12.75" customHeight="1">
      <c r="B369" s="260"/>
      <c r="C369" s="35"/>
      <c r="D369" s="53"/>
      <c r="E369" s="5"/>
      <c r="F369" s="60"/>
      <c r="G369" s="54"/>
      <c r="H369" s="56"/>
      <c r="I369" s="4"/>
      <c r="J369" s="4"/>
      <c r="K369" s="4"/>
      <c r="L369" s="4"/>
      <c r="M369" s="24"/>
      <c r="N369" s="24"/>
      <c r="O369" s="14"/>
      <c r="P369" s="14"/>
      <c r="Q369" s="14"/>
      <c r="R369" s="14"/>
      <c r="S369" s="14"/>
      <c r="T369" s="14"/>
      <c r="U369" s="14"/>
      <c r="V369" s="14"/>
      <c r="W369" s="24"/>
      <c r="X369" s="14"/>
      <c r="Y369" s="15"/>
      <c r="Z369" s="15"/>
      <c r="AA369" s="5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55"/>
      <c r="AN369" s="55"/>
      <c r="AO369" s="55"/>
      <c r="AP369" s="84"/>
      <c r="AS369" s="34"/>
    </row>
    <row r="370" spans="2:45" ht="12.75" customHeight="1">
      <c r="B370" s="260"/>
      <c r="C370" s="35"/>
      <c r="D370" s="53"/>
      <c r="E370" s="5"/>
      <c r="F370" s="60"/>
      <c r="G370" s="54"/>
      <c r="H370" s="56"/>
      <c r="I370" s="4"/>
      <c r="J370" s="4"/>
      <c r="K370" s="4"/>
      <c r="L370" s="4"/>
      <c r="M370" s="24"/>
      <c r="N370" s="24"/>
      <c r="O370" s="14"/>
      <c r="P370" s="14"/>
      <c r="Q370" s="14"/>
      <c r="R370" s="14"/>
      <c r="S370" s="14"/>
      <c r="T370" s="14"/>
      <c r="U370" s="14"/>
      <c r="V370" s="14"/>
      <c r="W370" s="24"/>
      <c r="X370" s="14"/>
      <c r="Y370" s="15"/>
      <c r="Z370" s="15"/>
      <c r="AA370" s="5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55"/>
      <c r="AN370" s="55"/>
      <c r="AO370" s="55"/>
      <c r="AP370" s="84"/>
      <c r="AS370" s="34"/>
    </row>
    <row r="371" spans="2:45" ht="12.75" customHeight="1">
      <c r="B371" s="260"/>
      <c r="C371" s="35"/>
      <c r="D371" s="53"/>
      <c r="E371" s="5"/>
      <c r="F371" s="60"/>
      <c r="G371" s="54"/>
      <c r="H371" s="56"/>
      <c r="I371" s="4"/>
      <c r="J371" s="4"/>
      <c r="K371" s="4"/>
      <c r="L371" s="4"/>
      <c r="M371" s="24"/>
      <c r="N371" s="24"/>
      <c r="O371" s="14"/>
      <c r="P371" s="14"/>
      <c r="Q371" s="14"/>
      <c r="R371" s="14"/>
      <c r="S371" s="14"/>
      <c r="T371" s="14"/>
      <c r="U371" s="14"/>
      <c r="V371" s="14"/>
      <c r="W371" s="24"/>
      <c r="X371" s="14"/>
      <c r="Y371" s="15"/>
      <c r="Z371" s="15"/>
      <c r="AA371" s="5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55"/>
      <c r="AN371" s="55"/>
      <c r="AO371" s="55"/>
      <c r="AP371" s="84"/>
      <c r="AS371" s="34"/>
    </row>
    <row r="372" spans="2:45" ht="12.75" customHeight="1">
      <c r="B372" s="260"/>
      <c r="C372" s="35"/>
      <c r="D372" s="53"/>
      <c r="E372" s="5"/>
      <c r="F372" s="60"/>
      <c r="G372" s="54"/>
      <c r="H372" s="56"/>
      <c r="I372" s="4"/>
      <c r="J372" s="4"/>
      <c r="K372" s="4"/>
      <c r="L372" s="4"/>
      <c r="M372" s="24"/>
      <c r="N372" s="24"/>
      <c r="O372" s="14"/>
      <c r="P372" s="14"/>
      <c r="Q372" s="14"/>
      <c r="R372" s="14"/>
      <c r="S372" s="14"/>
      <c r="T372" s="14"/>
      <c r="U372" s="14"/>
      <c r="V372" s="14"/>
      <c r="W372" s="24"/>
      <c r="X372" s="14"/>
      <c r="Y372" s="15"/>
      <c r="Z372" s="15"/>
      <c r="AA372" s="5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55"/>
      <c r="AN372" s="55"/>
      <c r="AO372" s="55"/>
      <c r="AP372" s="84"/>
      <c r="AS372" s="34"/>
    </row>
    <row r="373" spans="2:45" ht="12.75" customHeight="1">
      <c r="B373" s="260"/>
      <c r="C373" s="35"/>
      <c r="D373" s="53"/>
      <c r="E373" s="5"/>
      <c r="F373" s="60"/>
      <c r="G373" s="54"/>
      <c r="H373" s="56"/>
      <c r="I373" s="4"/>
      <c r="J373" s="4"/>
      <c r="K373" s="4"/>
      <c r="L373" s="4"/>
      <c r="M373" s="24"/>
      <c r="N373" s="24"/>
      <c r="O373" s="14"/>
      <c r="P373" s="14"/>
      <c r="Q373" s="14"/>
      <c r="R373" s="14"/>
      <c r="S373" s="14"/>
      <c r="T373" s="14"/>
      <c r="U373" s="14"/>
      <c r="V373" s="14"/>
      <c r="W373" s="24"/>
      <c r="X373" s="14"/>
      <c r="Y373" s="15"/>
      <c r="Z373" s="15"/>
      <c r="AA373" s="5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55"/>
      <c r="AN373" s="55"/>
      <c r="AO373" s="55"/>
      <c r="AP373" s="84"/>
      <c r="AS373" s="34"/>
    </row>
    <row r="374" spans="2:45" ht="12.75" customHeight="1">
      <c r="B374" s="260"/>
      <c r="C374" s="35"/>
      <c r="D374" s="53"/>
      <c r="E374" s="5"/>
      <c r="F374" s="60"/>
      <c r="G374" s="54"/>
      <c r="H374" s="56"/>
      <c r="I374" s="4"/>
      <c r="J374" s="4"/>
      <c r="K374" s="4"/>
      <c r="L374" s="4"/>
      <c r="M374" s="24"/>
      <c r="N374" s="24"/>
      <c r="O374" s="14"/>
      <c r="P374" s="14"/>
      <c r="Q374" s="14"/>
      <c r="R374" s="14"/>
      <c r="S374" s="14"/>
      <c r="T374" s="14"/>
      <c r="U374" s="14"/>
      <c r="V374" s="14"/>
      <c r="W374" s="24"/>
      <c r="X374" s="14"/>
      <c r="Y374" s="15"/>
      <c r="Z374" s="15"/>
      <c r="AA374" s="5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55"/>
      <c r="AN374" s="55"/>
      <c r="AO374" s="55"/>
      <c r="AP374" s="84"/>
      <c r="AS374" s="34"/>
    </row>
    <row r="375" spans="2:45" ht="12.75" customHeight="1">
      <c r="B375" s="260"/>
      <c r="C375" s="35"/>
      <c r="D375" s="53"/>
      <c r="E375" s="5"/>
      <c r="F375" s="60"/>
      <c r="G375" s="54"/>
      <c r="H375" s="56"/>
      <c r="I375" s="4"/>
      <c r="J375" s="4"/>
      <c r="K375" s="4"/>
      <c r="L375" s="4"/>
      <c r="M375" s="24"/>
      <c r="N375" s="24"/>
      <c r="O375" s="14"/>
      <c r="P375" s="14"/>
      <c r="Q375" s="14"/>
      <c r="R375" s="14"/>
      <c r="S375" s="14"/>
      <c r="T375" s="14"/>
      <c r="U375" s="14"/>
      <c r="V375" s="14"/>
      <c r="W375" s="24"/>
      <c r="X375" s="14"/>
      <c r="Y375" s="15"/>
      <c r="Z375" s="15"/>
      <c r="AA375" s="5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55"/>
      <c r="AN375" s="55"/>
      <c r="AO375" s="55"/>
      <c r="AP375" s="84"/>
      <c r="AS375" s="34"/>
    </row>
    <row r="376" spans="2:45" ht="12.75" customHeight="1">
      <c r="B376" s="260"/>
      <c r="C376" s="35"/>
      <c r="D376" s="53"/>
      <c r="E376" s="5"/>
      <c r="F376" s="60"/>
      <c r="G376" s="54"/>
      <c r="H376" s="56"/>
      <c r="I376" s="4"/>
      <c r="J376" s="4"/>
      <c r="K376" s="4"/>
      <c r="L376" s="4"/>
      <c r="M376" s="24"/>
      <c r="N376" s="24"/>
      <c r="O376" s="14"/>
      <c r="P376" s="14"/>
      <c r="Q376" s="14"/>
      <c r="R376" s="14"/>
      <c r="S376" s="14"/>
      <c r="T376" s="14"/>
      <c r="U376" s="14"/>
      <c r="V376" s="14"/>
      <c r="W376" s="24"/>
      <c r="X376" s="14"/>
      <c r="Y376" s="15"/>
      <c r="Z376" s="15"/>
      <c r="AA376" s="5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55"/>
      <c r="AN376" s="55"/>
      <c r="AO376" s="55"/>
      <c r="AP376" s="84"/>
      <c r="AS376" s="34"/>
    </row>
    <row r="377" spans="2:45" ht="12.75" customHeight="1">
      <c r="B377" s="260"/>
      <c r="C377" s="35"/>
      <c r="D377" s="53"/>
      <c r="E377" s="5"/>
      <c r="F377" s="60"/>
      <c r="G377" s="54"/>
      <c r="H377" s="56"/>
      <c r="I377" s="4"/>
      <c r="J377" s="4"/>
      <c r="K377" s="4"/>
      <c r="L377" s="4"/>
      <c r="M377" s="24"/>
      <c r="N377" s="24"/>
      <c r="O377" s="14"/>
      <c r="P377" s="14"/>
      <c r="Q377" s="14"/>
      <c r="R377" s="14"/>
      <c r="S377" s="14"/>
      <c r="T377" s="14"/>
      <c r="U377" s="14"/>
      <c r="V377" s="14"/>
      <c r="W377" s="24"/>
      <c r="X377" s="14"/>
      <c r="Y377" s="15"/>
      <c r="Z377" s="15"/>
      <c r="AA377" s="5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55"/>
      <c r="AN377" s="55"/>
      <c r="AO377" s="55"/>
      <c r="AP377" s="84"/>
      <c r="AS377" s="34"/>
    </row>
    <row r="378" spans="2:45" ht="12.75" customHeight="1">
      <c r="B378" s="260"/>
      <c r="C378" s="35"/>
      <c r="D378" s="53"/>
      <c r="E378" s="5"/>
      <c r="F378" s="60"/>
      <c r="G378" s="54"/>
      <c r="H378" s="56"/>
      <c r="I378" s="4"/>
      <c r="J378" s="4"/>
      <c r="K378" s="4"/>
      <c r="L378" s="4"/>
      <c r="M378" s="24"/>
      <c r="N378" s="24"/>
      <c r="O378" s="14"/>
      <c r="P378" s="14"/>
      <c r="Q378" s="14"/>
      <c r="R378" s="14"/>
      <c r="S378" s="14"/>
      <c r="T378" s="14"/>
      <c r="U378" s="14"/>
      <c r="V378" s="14"/>
      <c r="W378" s="24"/>
      <c r="X378" s="14"/>
      <c r="Y378" s="15"/>
      <c r="Z378" s="15"/>
      <c r="AA378" s="5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55"/>
      <c r="AN378" s="55"/>
      <c r="AO378" s="55"/>
      <c r="AP378" s="84"/>
      <c r="AS378" s="34"/>
    </row>
    <row r="379" spans="2:45" ht="12.75" customHeight="1">
      <c r="B379" s="260"/>
      <c r="C379" s="35"/>
      <c r="D379" s="53"/>
      <c r="E379" s="5"/>
      <c r="F379" s="60"/>
      <c r="G379" s="54"/>
      <c r="H379" s="56"/>
      <c r="I379" s="4"/>
      <c r="J379" s="4"/>
      <c r="K379" s="4"/>
      <c r="L379" s="4"/>
      <c r="M379" s="24"/>
      <c r="N379" s="24"/>
      <c r="O379" s="14"/>
      <c r="P379" s="14"/>
      <c r="Q379" s="14"/>
      <c r="R379" s="14"/>
      <c r="S379" s="14"/>
      <c r="T379" s="14"/>
      <c r="U379" s="14"/>
      <c r="V379" s="14"/>
      <c r="W379" s="24"/>
      <c r="X379" s="14"/>
      <c r="Y379" s="15"/>
      <c r="Z379" s="15"/>
      <c r="AA379" s="5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55"/>
      <c r="AN379" s="55"/>
      <c r="AO379" s="55"/>
      <c r="AP379" s="84"/>
      <c r="AS379" s="34"/>
    </row>
    <row r="380" spans="2:45" ht="12.75" customHeight="1">
      <c r="B380" s="260"/>
      <c r="C380" s="35"/>
      <c r="D380" s="53"/>
      <c r="E380" s="5"/>
      <c r="F380" s="60"/>
      <c r="G380" s="54"/>
      <c r="H380" s="56"/>
      <c r="I380" s="4"/>
      <c r="J380" s="4"/>
      <c r="K380" s="4"/>
      <c r="L380" s="4"/>
      <c r="M380" s="24"/>
      <c r="N380" s="24"/>
      <c r="O380" s="14"/>
      <c r="P380" s="14"/>
      <c r="Q380" s="14"/>
      <c r="R380" s="14"/>
      <c r="S380" s="14"/>
      <c r="T380" s="14"/>
      <c r="U380" s="14"/>
      <c r="V380" s="14"/>
      <c r="W380" s="24"/>
      <c r="X380" s="14"/>
      <c r="Y380" s="15"/>
      <c r="Z380" s="15"/>
      <c r="AA380" s="5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55"/>
      <c r="AN380" s="55"/>
      <c r="AO380" s="55"/>
      <c r="AP380" s="84"/>
      <c r="AS380" s="34"/>
    </row>
    <row r="381" spans="2:45" ht="12.75" customHeight="1">
      <c r="B381" s="260"/>
      <c r="C381" s="35"/>
      <c r="D381" s="53"/>
      <c r="E381" s="5"/>
      <c r="F381" s="60"/>
      <c r="G381" s="54"/>
      <c r="H381" s="56"/>
      <c r="I381" s="4"/>
      <c r="J381" s="4"/>
      <c r="K381" s="4"/>
      <c r="L381" s="4"/>
      <c r="M381" s="24"/>
      <c r="N381" s="24"/>
      <c r="O381" s="14"/>
      <c r="P381" s="14"/>
      <c r="Q381" s="14"/>
      <c r="R381" s="14"/>
      <c r="S381" s="14"/>
      <c r="T381" s="14"/>
      <c r="U381" s="14"/>
      <c r="V381" s="14"/>
      <c r="W381" s="24"/>
      <c r="X381" s="14"/>
      <c r="Y381" s="15"/>
      <c r="Z381" s="15"/>
      <c r="AA381" s="5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55"/>
      <c r="AN381" s="55"/>
      <c r="AO381" s="55"/>
      <c r="AP381" s="84"/>
      <c r="AS381" s="34"/>
    </row>
    <row r="382" spans="2:45" ht="12.75" customHeight="1">
      <c r="B382" s="260"/>
      <c r="C382" s="35"/>
      <c r="D382" s="53"/>
      <c r="E382" s="5"/>
      <c r="F382" s="60"/>
      <c r="G382" s="54"/>
      <c r="H382" s="56"/>
      <c r="I382" s="4"/>
      <c r="J382" s="4"/>
      <c r="K382" s="4"/>
      <c r="L382" s="4"/>
      <c r="M382" s="24"/>
      <c r="N382" s="24"/>
      <c r="O382" s="14"/>
      <c r="P382" s="14"/>
      <c r="Q382" s="14"/>
      <c r="R382" s="14"/>
      <c r="S382" s="14"/>
      <c r="T382" s="14"/>
      <c r="U382" s="14"/>
      <c r="V382" s="14"/>
      <c r="W382" s="24"/>
      <c r="X382" s="14"/>
      <c r="Y382" s="15"/>
      <c r="Z382" s="15"/>
      <c r="AA382" s="5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55"/>
      <c r="AN382" s="55"/>
      <c r="AO382" s="55"/>
      <c r="AP382" s="84"/>
      <c r="AS382" s="34"/>
    </row>
    <row r="383" spans="2:45" ht="12.75" customHeight="1">
      <c r="B383" s="260"/>
      <c r="C383" s="35"/>
      <c r="D383" s="53"/>
      <c r="E383" s="5"/>
      <c r="F383" s="60"/>
      <c r="G383" s="54"/>
      <c r="H383" s="56"/>
      <c r="I383" s="4"/>
      <c r="J383" s="4"/>
      <c r="K383" s="4"/>
      <c r="L383" s="4"/>
      <c r="M383" s="24"/>
      <c r="N383" s="24"/>
      <c r="O383" s="14"/>
      <c r="P383" s="14"/>
      <c r="Q383" s="14"/>
      <c r="R383" s="14"/>
      <c r="S383" s="14"/>
      <c r="T383" s="14"/>
      <c r="U383" s="14"/>
      <c r="V383" s="14"/>
      <c r="W383" s="24"/>
      <c r="X383" s="14"/>
      <c r="Y383" s="15"/>
      <c r="Z383" s="15"/>
      <c r="AA383" s="5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55"/>
      <c r="AN383" s="55"/>
      <c r="AO383" s="55"/>
      <c r="AP383" s="84"/>
      <c r="AS383" s="34"/>
    </row>
    <row r="384" spans="2:45" ht="12.75" customHeight="1">
      <c r="B384" s="260"/>
      <c r="C384" s="35"/>
      <c r="D384" s="53"/>
      <c r="E384" s="5"/>
      <c r="F384" s="60"/>
      <c r="G384" s="54"/>
      <c r="H384" s="56"/>
      <c r="I384" s="4"/>
      <c r="J384" s="4"/>
      <c r="K384" s="4"/>
      <c r="L384" s="4"/>
      <c r="M384" s="24"/>
      <c r="N384" s="24"/>
      <c r="O384" s="14"/>
      <c r="P384" s="14"/>
      <c r="Q384" s="14"/>
      <c r="R384" s="14"/>
      <c r="S384" s="14"/>
      <c r="T384" s="14"/>
      <c r="U384" s="14"/>
      <c r="V384" s="14"/>
      <c r="W384" s="24"/>
      <c r="X384" s="14"/>
      <c r="Y384" s="15"/>
      <c r="Z384" s="15"/>
      <c r="AA384" s="5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55"/>
      <c r="AN384" s="55"/>
      <c r="AO384" s="55"/>
      <c r="AP384" s="84"/>
      <c r="AS384" s="34"/>
    </row>
    <row r="385" spans="2:45" ht="12.75" customHeight="1">
      <c r="B385" s="260"/>
      <c r="C385" s="35"/>
      <c r="D385" s="53"/>
      <c r="E385" s="5"/>
      <c r="F385" s="60"/>
      <c r="G385" s="54"/>
      <c r="H385" s="56"/>
      <c r="I385" s="4"/>
      <c r="J385" s="4"/>
      <c r="K385" s="4"/>
      <c r="L385" s="4"/>
      <c r="M385" s="24"/>
      <c r="N385" s="24"/>
      <c r="O385" s="14"/>
      <c r="P385" s="14"/>
      <c r="Q385" s="14"/>
      <c r="R385" s="14"/>
      <c r="S385" s="14"/>
      <c r="T385" s="14"/>
      <c r="U385" s="14"/>
      <c r="V385" s="14"/>
      <c r="W385" s="24"/>
      <c r="X385" s="14"/>
      <c r="Y385" s="15"/>
      <c r="Z385" s="15"/>
      <c r="AA385" s="5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55"/>
      <c r="AN385" s="55"/>
      <c r="AO385" s="55"/>
      <c r="AP385" s="84"/>
      <c r="AS385" s="34"/>
    </row>
    <row r="386" spans="2:45" ht="12.75" customHeight="1">
      <c r="B386" s="260"/>
      <c r="C386" s="35"/>
      <c r="D386" s="53"/>
      <c r="E386" s="5"/>
      <c r="F386" s="60"/>
      <c r="G386" s="54"/>
      <c r="H386" s="56"/>
      <c r="I386" s="4"/>
      <c r="J386" s="4"/>
      <c r="K386" s="4"/>
      <c r="L386" s="4"/>
      <c r="M386" s="24"/>
      <c r="N386" s="24"/>
      <c r="O386" s="14"/>
      <c r="P386" s="14"/>
      <c r="Q386" s="14"/>
      <c r="R386" s="14"/>
      <c r="S386" s="14"/>
      <c r="T386" s="14"/>
      <c r="U386" s="14"/>
      <c r="V386" s="14"/>
      <c r="W386" s="24"/>
      <c r="X386" s="14"/>
      <c r="Y386" s="15"/>
      <c r="Z386" s="15"/>
      <c r="AA386" s="5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55"/>
      <c r="AN386" s="55"/>
      <c r="AO386" s="55"/>
      <c r="AP386" s="84"/>
      <c r="AS386" s="34"/>
    </row>
    <row r="387" spans="2:45" ht="12.75" customHeight="1">
      <c r="B387" s="260"/>
      <c r="C387" s="35"/>
      <c r="D387" s="53"/>
      <c r="E387" s="5"/>
      <c r="F387" s="60"/>
      <c r="G387" s="54"/>
      <c r="H387" s="56"/>
      <c r="I387" s="4"/>
      <c r="J387" s="4"/>
      <c r="K387" s="4"/>
      <c r="L387" s="4"/>
      <c r="M387" s="24"/>
      <c r="N387" s="24"/>
      <c r="O387" s="14"/>
      <c r="P387" s="14"/>
      <c r="Q387" s="14"/>
      <c r="R387" s="14"/>
      <c r="S387" s="14"/>
      <c r="T387" s="14"/>
      <c r="U387" s="14"/>
      <c r="V387" s="14"/>
      <c r="W387" s="24"/>
      <c r="X387" s="14"/>
      <c r="Y387" s="15"/>
      <c r="Z387" s="15"/>
      <c r="AA387" s="5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55"/>
      <c r="AN387" s="55"/>
      <c r="AO387" s="55"/>
      <c r="AP387" s="84"/>
      <c r="AS387" s="34"/>
    </row>
    <row r="388" spans="2:45" ht="12.75" customHeight="1">
      <c r="B388" s="260"/>
      <c r="C388" s="35"/>
      <c r="D388" s="53"/>
      <c r="E388" s="5"/>
      <c r="F388" s="60"/>
      <c r="G388" s="54"/>
      <c r="H388" s="56"/>
      <c r="I388" s="4"/>
      <c r="J388" s="4"/>
      <c r="K388" s="4"/>
      <c r="L388" s="4"/>
      <c r="M388" s="24"/>
      <c r="N388" s="24"/>
      <c r="O388" s="14"/>
      <c r="P388" s="14"/>
      <c r="Q388" s="14"/>
      <c r="R388" s="14"/>
      <c r="S388" s="14"/>
      <c r="T388" s="14"/>
      <c r="U388" s="14"/>
      <c r="V388" s="14"/>
      <c r="W388" s="24"/>
      <c r="X388" s="14"/>
      <c r="Y388" s="15"/>
      <c r="Z388" s="15"/>
      <c r="AA388" s="5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55"/>
      <c r="AN388" s="55"/>
      <c r="AO388" s="55"/>
      <c r="AP388" s="84"/>
      <c r="AS388" s="34"/>
    </row>
    <row r="389" spans="2:45" ht="12.75" customHeight="1">
      <c r="B389" s="260"/>
      <c r="C389" s="35"/>
      <c r="D389" s="53"/>
      <c r="E389" s="5"/>
      <c r="F389" s="60"/>
      <c r="G389" s="54"/>
      <c r="H389" s="56"/>
      <c r="I389" s="4"/>
      <c r="J389" s="4"/>
      <c r="K389" s="4"/>
      <c r="L389" s="4"/>
      <c r="M389" s="24"/>
      <c r="N389" s="24"/>
      <c r="O389" s="14"/>
      <c r="P389" s="14"/>
      <c r="Q389" s="14"/>
      <c r="R389" s="14"/>
      <c r="S389" s="14"/>
      <c r="T389" s="14"/>
      <c r="U389" s="14"/>
      <c r="V389" s="14"/>
      <c r="W389" s="24"/>
      <c r="X389" s="14"/>
      <c r="Y389" s="15"/>
      <c r="Z389" s="15"/>
      <c r="AA389" s="5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55"/>
      <c r="AN389" s="55"/>
      <c r="AO389" s="55"/>
      <c r="AP389" s="84"/>
      <c r="AS389" s="34"/>
    </row>
    <row r="390" spans="2:45" ht="12.75" customHeight="1">
      <c r="B390" s="260"/>
      <c r="C390" s="35"/>
      <c r="D390" s="53"/>
      <c r="E390" s="5"/>
      <c r="F390" s="60"/>
      <c r="G390" s="54"/>
      <c r="H390" s="56"/>
      <c r="I390" s="4"/>
      <c r="J390" s="4"/>
      <c r="K390" s="4"/>
      <c r="L390" s="4"/>
      <c r="M390" s="24"/>
      <c r="N390" s="24"/>
      <c r="O390" s="14"/>
      <c r="P390" s="14"/>
      <c r="Q390" s="14"/>
      <c r="R390" s="14"/>
      <c r="S390" s="14"/>
      <c r="T390" s="14"/>
      <c r="U390" s="14"/>
      <c r="V390" s="14"/>
      <c r="W390" s="24"/>
      <c r="X390" s="14"/>
      <c r="Y390" s="15"/>
      <c r="Z390" s="15"/>
      <c r="AA390" s="5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55"/>
      <c r="AN390" s="55"/>
      <c r="AO390" s="55"/>
      <c r="AP390" s="84"/>
      <c r="AS390" s="34"/>
    </row>
    <row r="391" spans="2:45" ht="12.75" customHeight="1">
      <c r="B391" s="260"/>
      <c r="C391" s="35"/>
      <c r="D391" s="53"/>
      <c r="E391" s="5"/>
      <c r="F391" s="60"/>
      <c r="G391" s="54"/>
      <c r="H391" s="56"/>
      <c r="I391" s="4"/>
      <c r="J391" s="4"/>
      <c r="K391" s="4"/>
      <c r="L391" s="4"/>
      <c r="M391" s="24"/>
      <c r="N391" s="24"/>
      <c r="O391" s="14"/>
      <c r="P391" s="14"/>
      <c r="Q391" s="14"/>
      <c r="R391" s="14"/>
      <c r="S391" s="14"/>
      <c r="T391" s="14"/>
      <c r="U391" s="14"/>
      <c r="V391" s="14"/>
      <c r="W391" s="24"/>
      <c r="X391" s="14"/>
      <c r="Y391" s="15"/>
      <c r="Z391" s="15"/>
      <c r="AA391" s="5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55"/>
      <c r="AN391" s="55"/>
      <c r="AO391" s="55"/>
      <c r="AP391" s="84"/>
      <c r="AS391" s="34"/>
    </row>
    <row r="392" spans="2:45" ht="12.75" customHeight="1">
      <c r="B392" s="260"/>
      <c r="C392" s="35"/>
      <c r="D392" s="53"/>
      <c r="E392" s="5"/>
      <c r="F392" s="60"/>
      <c r="G392" s="54"/>
      <c r="H392" s="56"/>
      <c r="I392" s="4"/>
      <c r="J392" s="4"/>
      <c r="K392" s="4"/>
      <c r="L392" s="4"/>
      <c r="M392" s="24"/>
      <c r="N392" s="24"/>
      <c r="O392" s="14"/>
      <c r="P392" s="14"/>
      <c r="Q392" s="14"/>
      <c r="R392" s="14"/>
      <c r="S392" s="14"/>
      <c r="T392" s="14"/>
      <c r="U392" s="14"/>
      <c r="V392" s="14"/>
      <c r="W392" s="24"/>
      <c r="X392" s="14"/>
      <c r="Y392" s="15"/>
      <c r="Z392" s="15"/>
      <c r="AA392" s="5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55"/>
      <c r="AN392" s="55"/>
      <c r="AO392" s="55"/>
      <c r="AP392" s="84"/>
      <c r="AS392" s="34"/>
    </row>
    <row r="393" spans="2:45" ht="12.75" customHeight="1">
      <c r="B393" s="260"/>
      <c r="C393" s="35"/>
      <c r="D393" s="53"/>
      <c r="E393" s="5"/>
      <c r="F393" s="60"/>
      <c r="G393" s="54"/>
      <c r="H393" s="56"/>
      <c r="I393" s="4"/>
      <c r="J393" s="4"/>
      <c r="K393" s="4"/>
      <c r="L393" s="4"/>
      <c r="M393" s="24"/>
      <c r="N393" s="24"/>
      <c r="O393" s="14"/>
      <c r="P393" s="14"/>
      <c r="Q393" s="14"/>
      <c r="R393" s="14"/>
      <c r="S393" s="14"/>
      <c r="T393" s="14"/>
      <c r="U393" s="14"/>
      <c r="V393" s="14"/>
      <c r="W393" s="24"/>
      <c r="X393" s="14"/>
      <c r="Y393" s="15"/>
      <c r="Z393" s="15"/>
      <c r="AA393" s="5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55"/>
      <c r="AN393" s="55"/>
      <c r="AO393" s="55"/>
      <c r="AP393" s="84"/>
      <c r="AS393" s="34"/>
    </row>
    <row r="394" spans="2:45" ht="12.75" customHeight="1">
      <c r="B394" s="260"/>
      <c r="C394" s="35"/>
      <c r="D394" s="53"/>
      <c r="E394" s="5"/>
      <c r="F394" s="60"/>
      <c r="G394" s="54"/>
      <c r="H394" s="56"/>
      <c r="I394" s="4"/>
      <c r="J394" s="4"/>
      <c r="K394" s="4"/>
      <c r="L394" s="4"/>
      <c r="M394" s="24"/>
      <c r="N394" s="24"/>
      <c r="O394" s="14"/>
      <c r="P394" s="14"/>
      <c r="Q394" s="14"/>
      <c r="R394" s="14"/>
      <c r="S394" s="14"/>
      <c r="T394" s="14"/>
      <c r="U394" s="14"/>
      <c r="V394" s="14"/>
      <c r="W394" s="24"/>
      <c r="X394" s="14"/>
      <c r="Y394" s="15"/>
      <c r="Z394" s="15"/>
      <c r="AA394" s="5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55"/>
      <c r="AN394" s="55"/>
      <c r="AO394" s="55"/>
      <c r="AP394" s="84"/>
      <c r="AS394" s="34"/>
    </row>
    <row r="395" spans="2:45" ht="12.75" customHeight="1">
      <c r="B395" s="260"/>
      <c r="C395" s="35"/>
      <c r="D395" s="53"/>
      <c r="E395" s="5"/>
      <c r="F395" s="60"/>
      <c r="G395" s="54"/>
      <c r="H395" s="56"/>
      <c r="I395" s="4"/>
      <c r="J395" s="4"/>
      <c r="K395" s="4"/>
      <c r="L395" s="4"/>
      <c r="M395" s="24"/>
      <c r="N395" s="24"/>
      <c r="O395" s="14"/>
      <c r="P395" s="14"/>
      <c r="Q395" s="14"/>
      <c r="R395" s="14"/>
      <c r="S395" s="14"/>
      <c r="T395" s="14"/>
      <c r="U395" s="14"/>
      <c r="V395" s="14"/>
      <c r="W395" s="24"/>
      <c r="X395" s="14"/>
      <c r="Y395" s="15"/>
      <c r="Z395" s="15"/>
      <c r="AA395" s="5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55"/>
      <c r="AN395" s="55"/>
      <c r="AO395" s="55"/>
      <c r="AP395" s="84"/>
      <c r="AS395" s="34"/>
    </row>
    <row r="396" spans="2:45" ht="12.75" customHeight="1">
      <c r="B396" s="260"/>
      <c r="C396" s="35"/>
      <c r="D396" s="53"/>
      <c r="E396" s="5"/>
      <c r="F396" s="60"/>
      <c r="G396" s="54"/>
      <c r="H396" s="56"/>
      <c r="I396" s="4"/>
      <c r="J396" s="4"/>
      <c r="K396" s="4"/>
      <c r="L396" s="4"/>
      <c r="M396" s="24"/>
      <c r="N396" s="24"/>
      <c r="O396" s="14"/>
      <c r="P396" s="14"/>
      <c r="Q396" s="14"/>
      <c r="R396" s="14"/>
      <c r="S396" s="14"/>
      <c r="T396" s="14"/>
      <c r="U396" s="14"/>
      <c r="V396" s="14"/>
      <c r="W396" s="24"/>
      <c r="X396" s="14"/>
      <c r="Y396" s="15"/>
      <c r="Z396" s="15"/>
      <c r="AA396" s="5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55"/>
      <c r="AN396" s="55"/>
      <c r="AO396" s="55"/>
      <c r="AP396" s="84"/>
      <c r="AS396" s="34"/>
    </row>
    <row r="397" spans="2:45" ht="12.75" customHeight="1">
      <c r="B397" s="260"/>
      <c r="C397" s="35"/>
      <c r="D397" s="53"/>
      <c r="E397" s="5"/>
      <c r="F397" s="60"/>
      <c r="G397" s="54"/>
      <c r="H397" s="56"/>
      <c r="I397" s="4"/>
      <c r="J397" s="4"/>
      <c r="K397" s="4"/>
      <c r="L397" s="4"/>
      <c r="M397" s="24"/>
      <c r="N397" s="24"/>
      <c r="O397" s="14"/>
      <c r="P397" s="14"/>
      <c r="Q397" s="14"/>
      <c r="R397" s="14"/>
      <c r="S397" s="14"/>
      <c r="T397" s="14"/>
      <c r="U397" s="14"/>
      <c r="V397" s="14"/>
      <c r="W397" s="24"/>
      <c r="X397" s="14"/>
      <c r="Y397" s="15"/>
      <c r="Z397" s="15"/>
      <c r="AA397" s="5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55"/>
      <c r="AN397" s="55"/>
      <c r="AO397" s="55"/>
      <c r="AP397" s="84"/>
      <c r="AS397" s="34"/>
    </row>
    <row r="398" spans="2:45" ht="12.75" customHeight="1">
      <c r="B398" s="260"/>
      <c r="C398" s="35"/>
      <c r="D398" s="53"/>
      <c r="E398" s="5"/>
      <c r="F398" s="60"/>
      <c r="G398" s="54"/>
      <c r="H398" s="56"/>
      <c r="I398" s="4"/>
      <c r="J398" s="4"/>
      <c r="K398" s="4"/>
      <c r="L398" s="4"/>
      <c r="M398" s="24"/>
      <c r="N398" s="24"/>
      <c r="O398" s="14"/>
      <c r="P398" s="14"/>
      <c r="Q398" s="14"/>
      <c r="R398" s="14"/>
      <c r="S398" s="14"/>
      <c r="T398" s="14"/>
      <c r="U398" s="14"/>
      <c r="V398" s="14"/>
      <c r="W398" s="24"/>
      <c r="X398" s="14"/>
      <c r="Y398" s="15"/>
      <c r="Z398" s="15"/>
      <c r="AA398" s="5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55"/>
      <c r="AN398" s="55"/>
      <c r="AO398" s="55"/>
      <c r="AP398" s="84"/>
      <c r="AS398" s="34"/>
    </row>
    <row r="399" spans="2:45" ht="12.75" customHeight="1">
      <c r="B399" s="260"/>
      <c r="C399" s="35"/>
      <c r="D399" s="53"/>
      <c r="E399" s="5"/>
      <c r="F399" s="60"/>
      <c r="G399" s="54"/>
      <c r="H399" s="56"/>
      <c r="I399" s="4"/>
      <c r="J399" s="4"/>
      <c r="K399" s="4"/>
      <c r="L399" s="4"/>
      <c r="M399" s="24"/>
      <c r="N399" s="24"/>
      <c r="O399" s="14"/>
      <c r="P399" s="14"/>
      <c r="Q399" s="14"/>
      <c r="R399" s="14"/>
      <c r="S399" s="14"/>
      <c r="T399" s="14"/>
      <c r="U399" s="14"/>
      <c r="V399" s="14"/>
      <c r="W399" s="24"/>
      <c r="X399" s="14"/>
      <c r="Y399" s="15"/>
      <c r="Z399" s="15"/>
      <c r="AA399" s="5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55"/>
      <c r="AN399" s="55"/>
      <c r="AO399" s="55"/>
      <c r="AP399" s="84"/>
      <c r="AS399" s="34"/>
    </row>
    <row r="400" spans="2:45" ht="12.75" customHeight="1">
      <c r="B400" s="260"/>
      <c r="C400" s="35"/>
      <c r="D400" s="53"/>
      <c r="E400" s="5"/>
      <c r="F400" s="60"/>
      <c r="G400" s="54"/>
      <c r="H400" s="56"/>
      <c r="I400" s="4"/>
      <c r="J400" s="4"/>
      <c r="K400" s="4"/>
      <c r="L400" s="4"/>
      <c r="M400" s="24"/>
      <c r="N400" s="24"/>
      <c r="O400" s="14"/>
      <c r="P400" s="14"/>
      <c r="Q400" s="14"/>
      <c r="R400" s="14"/>
      <c r="S400" s="14"/>
      <c r="T400" s="14"/>
      <c r="U400" s="14"/>
      <c r="V400" s="14"/>
      <c r="W400" s="24"/>
      <c r="X400" s="14"/>
      <c r="Y400" s="15"/>
      <c r="Z400" s="15"/>
      <c r="AA400" s="5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55"/>
      <c r="AN400" s="55"/>
      <c r="AO400" s="55"/>
      <c r="AP400" s="84"/>
      <c r="AS400" s="34"/>
    </row>
    <row r="401" spans="2:45" ht="12.75" customHeight="1">
      <c r="B401" s="260"/>
      <c r="C401" s="35"/>
      <c r="D401" s="53"/>
      <c r="E401" s="5"/>
      <c r="F401" s="60"/>
      <c r="G401" s="54"/>
      <c r="H401" s="56"/>
      <c r="I401" s="4"/>
      <c r="J401" s="4"/>
      <c r="K401" s="4"/>
      <c r="L401" s="4"/>
      <c r="M401" s="24"/>
      <c r="N401" s="24"/>
      <c r="O401" s="14"/>
      <c r="P401" s="14"/>
      <c r="Q401" s="14"/>
      <c r="R401" s="14"/>
      <c r="S401" s="14"/>
      <c r="T401" s="14"/>
      <c r="U401" s="14"/>
      <c r="V401" s="14"/>
      <c r="W401" s="24"/>
      <c r="X401" s="14"/>
      <c r="Y401" s="15"/>
      <c r="Z401" s="15"/>
      <c r="AA401" s="5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55"/>
      <c r="AN401" s="55"/>
      <c r="AO401" s="55"/>
      <c r="AP401" s="84"/>
      <c r="AS401" s="34"/>
    </row>
    <row r="402" spans="2:45" ht="12.75" customHeight="1">
      <c r="B402" s="260"/>
      <c r="C402" s="35"/>
      <c r="D402" s="53"/>
      <c r="E402" s="5"/>
      <c r="F402" s="60"/>
      <c r="G402" s="54"/>
      <c r="H402" s="56"/>
      <c r="I402" s="4"/>
      <c r="J402" s="4"/>
      <c r="K402" s="4"/>
      <c r="L402" s="4"/>
      <c r="M402" s="24"/>
      <c r="N402" s="24"/>
      <c r="O402" s="14"/>
      <c r="P402" s="14"/>
      <c r="Q402" s="14"/>
      <c r="R402" s="14"/>
      <c r="S402" s="14"/>
      <c r="T402" s="14"/>
      <c r="U402" s="14"/>
      <c r="V402" s="14"/>
      <c r="W402" s="24"/>
      <c r="X402" s="14"/>
      <c r="Y402" s="15"/>
      <c r="Z402" s="15"/>
      <c r="AA402" s="5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55"/>
      <c r="AN402" s="55"/>
      <c r="AO402" s="55"/>
      <c r="AP402" s="84"/>
      <c r="AS402" s="34"/>
    </row>
    <row r="403" spans="2:45" ht="12.75" customHeight="1">
      <c r="B403" s="260"/>
      <c r="C403" s="35"/>
      <c r="D403" s="53"/>
      <c r="E403" s="5"/>
      <c r="F403" s="60"/>
      <c r="G403" s="54"/>
      <c r="H403" s="56"/>
      <c r="I403" s="4"/>
      <c r="J403" s="4"/>
      <c r="K403" s="4"/>
      <c r="L403" s="4"/>
      <c r="M403" s="24"/>
      <c r="N403" s="24"/>
      <c r="O403" s="14"/>
      <c r="P403" s="14"/>
      <c r="Q403" s="14"/>
      <c r="R403" s="14"/>
      <c r="S403" s="14"/>
      <c r="T403" s="14"/>
      <c r="U403" s="14"/>
      <c r="V403" s="14"/>
      <c r="W403" s="24"/>
      <c r="X403" s="14"/>
      <c r="Y403" s="15"/>
      <c r="Z403" s="15"/>
      <c r="AA403" s="5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55"/>
      <c r="AN403" s="55"/>
      <c r="AO403" s="55"/>
      <c r="AP403" s="84"/>
      <c r="AS403" s="34"/>
    </row>
    <row r="404" spans="2:45" ht="12.75" customHeight="1">
      <c r="B404" s="260"/>
      <c r="C404" s="35"/>
      <c r="D404" s="53"/>
      <c r="E404" s="5"/>
      <c r="F404" s="60"/>
      <c r="G404" s="54"/>
      <c r="H404" s="56"/>
      <c r="I404" s="4"/>
      <c r="J404" s="4"/>
      <c r="K404" s="4"/>
      <c r="L404" s="4"/>
      <c r="M404" s="24"/>
      <c r="N404" s="24"/>
      <c r="O404" s="14"/>
      <c r="P404" s="14"/>
      <c r="Q404" s="14"/>
      <c r="R404" s="14"/>
      <c r="S404" s="14"/>
      <c r="T404" s="14"/>
      <c r="U404" s="14"/>
      <c r="V404" s="14"/>
      <c r="W404" s="24"/>
      <c r="X404" s="14"/>
      <c r="Y404" s="15"/>
      <c r="Z404" s="15"/>
      <c r="AA404" s="5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55"/>
      <c r="AN404" s="55"/>
      <c r="AO404" s="55"/>
      <c r="AP404" s="84"/>
      <c r="AS404" s="34"/>
    </row>
    <row r="405" spans="2:45" ht="12.75" customHeight="1">
      <c r="B405" s="260"/>
      <c r="C405" s="35"/>
      <c r="D405" s="53"/>
      <c r="E405" s="5"/>
      <c r="F405" s="60"/>
      <c r="G405" s="54"/>
      <c r="H405" s="56"/>
      <c r="I405" s="4"/>
      <c r="J405" s="4"/>
      <c r="K405" s="4"/>
      <c r="L405" s="4"/>
      <c r="M405" s="24"/>
      <c r="N405" s="24"/>
      <c r="O405" s="14"/>
      <c r="P405" s="14"/>
      <c r="Q405" s="14"/>
      <c r="R405" s="14"/>
      <c r="S405" s="14"/>
      <c r="T405" s="14"/>
      <c r="U405" s="14"/>
      <c r="V405" s="14"/>
      <c r="W405" s="24"/>
      <c r="X405" s="14"/>
      <c r="Y405" s="15"/>
      <c r="Z405" s="15"/>
      <c r="AA405" s="5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55"/>
      <c r="AN405" s="55"/>
      <c r="AO405" s="55"/>
      <c r="AP405" s="84"/>
      <c r="AS405" s="34"/>
    </row>
    <row r="406" spans="2:45" ht="12.75" customHeight="1">
      <c r="B406" s="260"/>
      <c r="C406" s="35"/>
      <c r="D406" s="53"/>
      <c r="E406" s="5"/>
      <c r="F406" s="60"/>
      <c r="G406" s="54"/>
      <c r="H406" s="56"/>
      <c r="I406" s="4"/>
      <c r="J406" s="4"/>
      <c r="K406" s="4"/>
      <c r="L406" s="4"/>
      <c r="M406" s="24"/>
      <c r="N406" s="24"/>
      <c r="O406" s="14"/>
      <c r="P406" s="14"/>
      <c r="Q406" s="14"/>
      <c r="R406" s="14"/>
      <c r="S406" s="14"/>
      <c r="T406" s="14"/>
      <c r="U406" s="14"/>
      <c r="V406" s="14"/>
      <c r="W406" s="24"/>
      <c r="X406" s="14"/>
      <c r="Y406" s="15"/>
      <c r="Z406" s="15"/>
      <c r="AA406" s="5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55"/>
      <c r="AN406" s="55"/>
      <c r="AO406" s="55"/>
      <c r="AP406" s="84"/>
      <c r="AS406" s="34"/>
    </row>
    <row r="407" spans="2:45" ht="12.75" customHeight="1">
      <c r="B407" s="260"/>
      <c r="C407" s="35"/>
      <c r="D407" s="53"/>
      <c r="E407" s="5"/>
      <c r="F407" s="60"/>
      <c r="G407" s="54"/>
      <c r="H407" s="56"/>
      <c r="I407" s="4"/>
      <c r="J407" s="4"/>
      <c r="K407" s="4"/>
      <c r="L407" s="4"/>
      <c r="M407" s="24"/>
      <c r="N407" s="24"/>
      <c r="O407" s="14"/>
      <c r="P407" s="14"/>
      <c r="Q407" s="14"/>
      <c r="R407" s="14"/>
      <c r="S407" s="14"/>
      <c r="T407" s="14"/>
      <c r="U407" s="14"/>
      <c r="V407" s="14"/>
      <c r="W407" s="24"/>
      <c r="X407" s="14"/>
      <c r="Y407" s="15"/>
      <c r="Z407" s="15"/>
      <c r="AA407" s="5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55"/>
      <c r="AN407" s="55"/>
      <c r="AO407" s="55"/>
      <c r="AP407" s="84"/>
      <c r="AS407" s="34"/>
    </row>
    <row r="408" spans="2:45" ht="12.75" customHeight="1">
      <c r="B408" s="260"/>
      <c r="C408" s="35"/>
      <c r="D408" s="53"/>
      <c r="E408" s="5"/>
      <c r="F408" s="60"/>
      <c r="G408" s="54"/>
      <c r="H408" s="56"/>
      <c r="I408" s="4"/>
      <c r="J408" s="4"/>
      <c r="K408" s="4"/>
      <c r="L408" s="4"/>
      <c r="M408" s="24"/>
      <c r="N408" s="24"/>
      <c r="O408" s="14"/>
      <c r="P408" s="14"/>
      <c r="Q408" s="14"/>
      <c r="R408" s="14"/>
      <c r="S408" s="14"/>
      <c r="T408" s="14"/>
      <c r="U408" s="14"/>
      <c r="V408" s="14"/>
      <c r="W408" s="24"/>
      <c r="X408" s="14"/>
      <c r="Y408" s="15"/>
      <c r="Z408" s="15"/>
      <c r="AA408" s="5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55"/>
      <c r="AN408" s="55"/>
      <c r="AO408" s="55"/>
      <c r="AP408" s="84"/>
      <c r="AS408" s="34"/>
    </row>
    <row r="409" spans="2:45" ht="12.75" customHeight="1">
      <c r="B409" s="260"/>
      <c r="C409" s="35"/>
      <c r="D409" s="53"/>
      <c r="E409" s="5"/>
      <c r="F409" s="60"/>
      <c r="G409" s="54"/>
      <c r="H409" s="56"/>
      <c r="I409" s="4"/>
      <c r="J409" s="4"/>
      <c r="K409" s="4"/>
      <c r="L409" s="4"/>
      <c r="M409" s="24"/>
      <c r="N409" s="24"/>
      <c r="O409" s="14"/>
      <c r="P409" s="14"/>
      <c r="Q409" s="14"/>
      <c r="R409" s="14"/>
      <c r="S409" s="14"/>
      <c r="T409" s="14"/>
      <c r="U409" s="14"/>
      <c r="V409" s="14"/>
      <c r="W409" s="24"/>
      <c r="X409" s="14"/>
      <c r="Y409" s="15"/>
      <c r="Z409" s="15"/>
      <c r="AA409" s="5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55"/>
      <c r="AN409" s="55"/>
      <c r="AO409" s="55"/>
      <c r="AP409" s="84"/>
      <c r="AS409" s="34"/>
    </row>
    <row r="410" spans="2:45" ht="12.75" customHeight="1">
      <c r="B410" s="260"/>
      <c r="C410" s="35"/>
      <c r="D410" s="53"/>
      <c r="E410" s="5"/>
      <c r="F410" s="60"/>
      <c r="G410" s="54"/>
      <c r="H410" s="56"/>
      <c r="I410" s="4"/>
      <c r="J410" s="4"/>
      <c r="K410" s="4"/>
      <c r="L410" s="4"/>
      <c r="M410" s="24"/>
      <c r="N410" s="24"/>
      <c r="O410" s="14"/>
      <c r="P410" s="14"/>
      <c r="Q410" s="14"/>
      <c r="R410" s="14"/>
      <c r="S410" s="14"/>
      <c r="T410" s="14"/>
      <c r="U410" s="14"/>
      <c r="V410" s="14"/>
      <c r="W410" s="24"/>
      <c r="X410" s="14"/>
      <c r="Y410" s="15"/>
      <c r="Z410" s="15"/>
      <c r="AA410" s="5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55"/>
      <c r="AN410" s="55"/>
      <c r="AO410" s="55"/>
      <c r="AP410" s="84"/>
      <c r="AS410" s="34"/>
    </row>
    <row r="411" spans="2:45" ht="12.75" customHeight="1">
      <c r="B411" s="260"/>
      <c r="C411" s="35"/>
      <c r="D411" s="53"/>
      <c r="E411" s="5"/>
      <c r="F411" s="60"/>
      <c r="G411" s="54"/>
      <c r="H411" s="56"/>
      <c r="I411" s="4"/>
      <c r="J411" s="4"/>
      <c r="K411" s="4"/>
      <c r="L411" s="4"/>
      <c r="M411" s="24"/>
      <c r="N411" s="24"/>
      <c r="O411" s="14"/>
      <c r="P411" s="14"/>
      <c r="Q411" s="14"/>
      <c r="R411" s="14"/>
      <c r="S411" s="14"/>
      <c r="T411" s="14"/>
      <c r="U411" s="14"/>
      <c r="V411" s="14"/>
      <c r="W411" s="24"/>
      <c r="X411" s="14"/>
      <c r="Y411" s="15"/>
      <c r="Z411" s="15"/>
      <c r="AA411" s="5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55"/>
      <c r="AN411" s="55"/>
      <c r="AO411" s="55"/>
      <c r="AP411" s="84"/>
      <c r="AS411" s="34"/>
    </row>
    <row r="412" spans="2:45" ht="12.75" customHeight="1">
      <c r="B412" s="260"/>
      <c r="C412" s="35"/>
      <c r="D412" s="53"/>
      <c r="E412" s="5"/>
      <c r="F412" s="60"/>
      <c r="G412" s="54"/>
      <c r="H412" s="56"/>
      <c r="I412" s="4"/>
      <c r="J412" s="4"/>
      <c r="K412" s="4"/>
      <c r="L412" s="4"/>
      <c r="M412" s="24"/>
      <c r="N412" s="24"/>
      <c r="O412" s="14"/>
      <c r="P412" s="14"/>
      <c r="Q412" s="14"/>
      <c r="R412" s="14"/>
      <c r="S412" s="14"/>
      <c r="T412" s="14"/>
      <c r="U412" s="14"/>
      <c r="V412" s="14"/>
      <c r="W412" s="24"/>
      <c r="X412" s="14"/>
      <c r="Y412" s="15"/>
      <c r="Z412" s="15"/>
      <c r="AA412" s="5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55"/>
      <c r="AN412" s="55"/>
      <c r="AO412" s="55"/>
      <c r="AP412" s="84"/>
      <c r="AS412" s="34"/>
    </row>
    <row r="413" spans="2:45" ht="12.75" customHeight="1">
      <c r="B413" s="260"/>
      <c r="C413" s="35"/>
      <c r="D413" s="53"/>
      <c r="E413" s="5"/>
      <c r="F413" s="60"/>
      <c r="G413" s="54"/>
      <c r="H413" s="56"/>
      <c r="I413" s="4"/>
      <c r="J413" s="4"/>
      <c r="K413" s="4"/>
      <c r="L413" s="4"/>
      <c r="M413" s="24"/>
      <c r="N413" s="24"/>
      <c r="O413" s="14"/>
      <c r="P413" s="14"/>
      <c r="Q413" s="14"/>
      <c r="R413" s="14"/>
      <c r="S413" s="14"/>
      <c r="T413" s="14"/>
      <c r="U413" s="14"/>
      <c r="V413" s="14"/>
      <c r="W413" s="24"/>
      <c r="X413" s="14"/>
      <c r="Y413" s="15"/>
      <c r="Z413" s="15"/>
      <c r="AA413" s="5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55"/>
      <c r="AN413" s="55"/>
      <c r="AO413" s="55"/>
      <c r="AP413" s="84"/>
      <c r="AS413" s="34"/>
    </row>
    <row r="414" spans="2:45" ht="12.75" customHeight="1">
      <c r="B414" s="260"/>
      <c r="C414" s="35"/>
      <c r="D414" s="53"/>
      <c r="E414" s="5"/>
      <c r="F414" s="60"/>
      <c r="G414" s="54"/>
      <c r="H414" s="56"/>
      <c r="I414" s="4"/>
      <c r="J414" s="4"/>
      <c r="K414" s="4"/>
      <c r="L414" s="4"/>
      <c r="M414" s="24"/>
      <c r="N414" s="24"/>
      <c r="O414" s="14"/>
      <c r="P414" s="14"/>
      <c r="Q414" s="14"/>
      <c r="R414" s="14"/>
      <c r="S414" s="14"/>
      <c r="T414" s="14"/>
      <c r="U414" s="14"/>
      <c r="V414" s="14"/>
      <c r="W414" s="24"/>
      <c r="X414" s="14"/>
      <c r="Y414" s="15"/>
      <c r="Z414" s="15"/>
      <c r="AA414" s="5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55"/>
      <c r="AN414" s="55"/>
      <c r="AO414" s="55"/>
      <c r="AP414" s="84"/>
      <c r="AS414" s="34"/>
    </row>
    <row r="415" spans="2:45" ht="12.75" customHeight="1">
      <c r="B415" s="260"/>
      <c r="C415" s="35"/>
      <c r="D415" s="53"/>
      <c r="E415" s="5"/>
      <c r="F415" s="60"/>
      <c r="G415" s="54"/>
      <c r="H415" s="56"/>
      <c r="I415" s="4"/>
      <c r="J415" s="4"/>
      <c r="K415" s="4"/>
      <c r="L415" s="4"/>
      <c r="M415" s="24"/>
      <c r="N415" s="24"/>
      <c r="O415" s="14"/>
      <c r="P415" s="14"/>
      <c r="Q415" s="14"/>
      <c r="R415" s="14"/>
      <c r="S415" s="14"/>
      <c r="T415" s="14"/>
      <c r="U415" s="14"/>
      <c r="V415" s="14"/>
      <c r="W415" s="24"/>
      <c r="X415" s="14"/>
      <c r="Y415" s="15"/>
      <c r="Z415" s="15"/>
      <c r="AA415" s="5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55"/>
      <c r="AN415" s="55"/>
      <c r="AO415" s="55"/>
      <c r="AP415" s="84"/>
      <c r="AS415" s="34"/>
    </row>
    <row r="416" spans="2:45" ht="12.75" customHeight="1">
      <c r="B416" s="260"/>
      <c r="C416" s="35"/>
      <c r="D416" s="53"/>
      <c r="E416" s="5"/>
      <c r="F416" s="60"/>
      <c r="G416" s="54"/>
      <c r="H416" s="56"/>
      <c r="I416" s="4"/>
      <c r="J416" s="4"/>
      <c r="K416" s="4"/>
      <c r="L416" s="4"/>
      <c r="M416" s="24"/>
      <c r="N416" s="24"/>
      <c r="O416" s="14"/>
      <c r="P416" s="14"/>
      <c r="Q416" s="14"/>
      <c r="R416" s="14"/>
      <c r="S416" s="14"/>
      <c r="T416" s="14"/>
      <c r="U416" s="14"/>
      <c r="V416" s="14"/>
      <c r="W416" s="24"/>
      <c r="X416" s="14"/>
      <c r="Y416" s="15"/>
      <c r="Z416" s="15"/>
      <c r="AA416" s="5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55"/>
      <c r="AN416" s="55"/>
      <c r="AO416" s="55"/>
      <c r="AP416" s="84"/>
      <c r="AS416" s="34"/>
    </row>
    <row r="417" spans="2:45" ht="12.75" customHeight="1">
      <c r="B417" s="260"/>
      <c r="C417" s="35"/>
      <c r="D417" s="53"/>
      <c r="E417" s="5"/>
      <c r="F417" s="60"/>
      <c r="G417" s="54"/>
      <c r="H417" s="56"/>
      <c r="I417" s="4"/>
      <c r="J417" s="4"/>
      <c r="K417" s="4"/>
      <c r="L417" s="4"/>
      <c r="M417" s="24"/>
      <c r="N417" s="24"/>
      <c r="O417" s="14"/>
      <c r="P417" s="14"/>
      <c r="Q417" s="14"/>
      <c r="R417" s="14"/>
      <c r="S417" s="14"/>
      <c r="T417" s="14"/>
      <c r="U417" s="14"/>
      <c r="V417" s="14"/>
      <c r="W417" s="24"/>
      <c r="X417" s="14"/>
      <c r="Y417" s="15"/>
      <c r="Z417" s="15"/>
      <c r="AA417" s="5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55"/>
      <c r="AN417" s="55"/>
      <c r="AO417" s="55"/>
      <c r="AP417" s="84"/>
      <c r="AS417" s="34"/>
    </row>
    <row r="418" spans="2:45" ht="12.75" customHeight="1">
      <c r="B418" s="260"/>
      <c r="C418" s="35"/>
      <c r="D418" s="53"/>
      <c r="E418" s="5"/>
      <c r="F418" s="60"/>
      <c r="G418" s="54"/>
      <c r="H418" s="56"/>
      <c r="I418" s="4"/>
      <c r="J418" s="4"/>
      <c r="K418" s="4"/>
      <c r="L418" s="4"/>
      <c r="M418" s="24"/>
      <c r="N418" s="24"/>
      <c r="O418" s="14"/>
      <c r="P418" s="14"/>
      <c r="Q418" s="14"/>
      <c r="R418" s="14"/>
      <c r="S418" s="14"/>
      <c r="T418" s="14"/>
      <c r="U418" s="14"/>
      <c r="V418" s="14"/>
      <c r="W418" s="24"/>
      <c r="X418" s="14"/>
      <c r="Y418" s="15"/>
      <c r="Z418" s="15"/>
      <c r="AA418" s="5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55"/>
      <c r="AN418" s="55"/>
      <c r="AO418" s="55"/>
      <c r="AP418" s="84"/>
      <c r="AS418" s="34"/>
    </row>
    <row r="419" spans="2:45" ht="12.75" customHeight="1">
      <c r="B419" s="260"/>
      <c r="C419" s="35"/>
      <c r="D419" s="53"/>
      <c r="E419" s="5"/>
      <c r="F419" s="60"/>
      <c r="G419" s="54"/>
      <c r="H419" s="56"/>
      <c r="I419" s="4"/>
      <c r="J419" s="4"/>
      <c r="K419" s="4"/>
      <c r="L419" s="4"/>
      <c r="M419" s="24"/>
      <c r="N419" s="24"/>
      <c r="O419" s="14"/>
      <c r="P419" s="14"/>
      <c r="Q419" s="14"/>
      <c r="R419" s="14"/>
      <c r="S419" s="14"/>
      <c r="T419" s="14"/>
      <c r="U419" s="14"/>
      <c r="V419" s="14"/>
      <c r="W419" s="24"/>
      <c r="X419" s="14"/>
      <c r="Y419" s="15"/>
      <c r="Z419" s="15"/>
      <c r="AA419" s="5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55"/>
      <c r="AN419" s="55"/>
      <c r="AO419" s="55"/>
      <c r="AP419" s="84"/>
      <c r="AS419" s="34"/>
    </row>
    <row r="420" spans="2:45" ht="12.75" customHeight="1">
      <c r="B420" s="260"/>
      <c r="C420" s="35"/>
      <c r="D420" s="53"/>
      <c r="E420" s="5"/>
      <c r="F420" s="60"/>
      <c r="G420" s="54"/>
      <c r="H420" s="56"/>
      <c r="I420" s="4"/>
      <c r="J420" s="4"/>
      <c r="K420" s="4"/>
      <c r="L420" s="4"/>
      <c r="M420" s="24"/>
      <c r="N420" s="24"/>
      <c r="O420" s="14"/>
      <c r="P420" s="14"/>
      <c r="Q420" s="14"/>
      <c r="R420" s="14"/>
      <c r="S420" s="14"/>
      <c r="T420" s="14"/>
      <c r="U420" s="14"/>
      <c r="V420" s="14"/>
      <c r="W420" s="24"/>
      <c r="X420" s="14"/>
      <c r="Y420" s="15"/>
      <c r="Z420" s="15"/>
      <c r="AA420" s="5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55"/>
      <c r="AN420" s="55"/>
      <c r="AO420" s="55"/>
      <c r="AP420" s="84"/>
      <c r="AS420" s="34"/>
    </row>
    <row r="421" spans="2:45" ht="12.75" customHeight="1">
      <c r="B421" s="260"/>
      <c r="C421" s="35"/>
      <c r="D421" s="53"/>
      <c r="E421" s="5"/>
      <c r="F421" s="60"/>
      <c r="G421" s="54"/>
      <c r="H421" s="56"/>
      <c r="I421" s="4"/>
      <c r="J421" s="4"/>
      <c r="K421" s="4"/>
      <c r="L421" s="4"/>
      <c r="M421" s="24"/>
      <c r="N421" s="24"/>
      <c r="O421" s="14"/>
      <c r="P421" s="14"/>
      <c r="Q421" s="14"/>
      <c r="R421" s="14"/>
      <c r="S421" s="14"/>
      <c r="T421" s="14"/>
      <c r="U421" s="14"/>
      <c r="V421" s="14"/>
      <c r="W421" s="24"/>
      <c r="X421" s="14"/>
      <c r="Y421" s="15"/>
      <c r="Z421" s="15"/>
      <c r="AA421" s="5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55"/>
      <c r="AN421" s="55"/>
      <c r="AO421" s="55"/>
      <c r="AP421" s="84"/>
      <c r="AS421" s="34"/>
    </row>
    <row r="422" spans="2:45" ht="12.75" customHeight="1">
      <c r="B422" s="260"/>
      <c r="C422" s="35"/>
      <c r="D422" s="53"/>
      <c r="E422" s="5"/>
      <c r="F422" s="60"/>
      <c r="G422" s="54"/>
      <c r="H422" s="56"/>
      <c r="I422" s="4"/>
      <c r="J422" s="4"/>
      <c r="K422" s="4"/>
      <c r="L422" s="4"/>
      <c r="M422" s="24"/>
      <c r="N422" s="24"/>
      <c r="O422" s="14"/>
      <c r="P422" s="14"/>
      <c r="Q422" s="14"/>
      <c r="R422" s="14"/>
      <c r="S422" s="14"/>
      <c r="T422" s="14"/>
      <c r="U422" s="14"/>
      <c r="V422" s="14"/>
      <c r="W422" s="24"/>
      <c r="X422" s="14"/>
      <c r="Y422" s="15"/>
      <c r="Z422" s="15"/>
      <c r="AA422" s="5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55"/>
      <c r="AN422" s="55"/>
      <c r="AO422" s="55"/>
      <c r="AP422" s="84"/>
      <c r="AS422" s="34"/>
    </row>
    <row r="423" spans="2:45" ht="12.75" customHeight="1">
      <c r="B423" s="260"/>
      <c r="C423" s="35"/>
      <c r="D423" s="53"/>
      <c r="E423" s="5"/>
      <c r="F423" s="60"/>
      <c r="G423" s="54"/>
      <c r="H423" s="56"/>
      <c r="I423" s="4"/>
      <c r="J423" s="4"/>
      <c r="K423" s="4"/>
      <c r="L423" s="4"/>
      <c r="M423" s="24"/>
      <c r="N423" s="24"/>
      <c r="O423" s="14"/>
      <c r="P423" s="14"/>
      <c r="Q423" s="14"/>
      <c r="R423" s="14"/>
      <c r="S423" s="14"/>
      <c r="T423" s="14"/>
      <c r="U423" s="14"/>
      <c r="V423" s="14"/>
      <c r="W423" s="24"/>
      <c r="X423" s="14"/>
      <c r="Y423" s="15"/>
      <c r="Z423" s="15"/>
      <c r="AA423" s="5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55"/>
      <c r="AN423" s="55"/>
      <c r="AO423" s="55"/>
      <c r="AP423" s="84"/>
      <c r="AS423" s="34"/>
    </row>
    <row r="424" spans="2:45" ht="12.75" customHeight="1">
      <c r="B424" s="260"/>
      <c r="C424" s="35"/>
      <c r="D424" s="53"/>
      <c r="E424" s="5"/>
      <c r="F424" s="60"/>
      <c r="G424" s="54"/>
      <c r="H424" s="56"/>
      <c r="I424" s="4"/>
      <c r="J424" s="4"/>
      <c r="K424" s="4"/>
      <c r="L424" s="4"/>
      <c r="M424" s="24"/>
      <c r="N424" s="24"/>
      <c r="O424" s="14"/>
      <c r="P424" s="14"/>
      <c r="Q424" s="14"/>
      <c r="R424" s="14"/>
      <c r="S424" s="14"/>
      <c r="T424" s="14"/>
      <c r="U424" s="14"/>
      <c r="V424" s="14"/>
      <c r="W424" s="24"/>
      <c r="X424" s="14"/>
      <c r="Y424" s="15"/>
      <c r="Z424" s="15"/>
      <c r="AA424" s="5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55"/>
      <c r="AN424" s="55"/>
      <c r="AO424" s="55"/>
      <c r="AP424" s="84"/>
      <c r="AS424" s="34"/>
    </row>
    <row r="425" spans="2:45" ht="12.75" customHeight="1">
      <c r="B425" s="260"/>
      <c r="C425" s="35"/>
      <c r="D425" s="53"/>
      <c r="E425" s="5"/>
      <c r="F425" s="60"/>
      <c r="G425" s="54"/>
      <c r="H425" s="56"/>
      <c r="I425" s="4"/>
      <c r="J425" s="4"/>
      <c r="K425" s="4"/>
      <c r="L425" s="4"/>
      <c r="M425" s="24"/>
      <c r="N425" s="24"/>
      <c r="O425" s="14"/>
      <c r="P425" s="14"/>
      <c r="Q425" s="14"/>
      <c r="R425" s="14"/>
      <c r="S425" s="14"/>
      <c r="T425" s="14"/>
      <c r="U425" s="14"/>
      <c r="V425" s="14"/>
      <c r="W425" s="24"/>
      <c r="X425" s="14"/>
      <c r="Y425" s="15"/>
      <c r="Z425" s="15"/>
      <c r="AA425" s="5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55"/>
      <c r="AN425" s="55"/>
      <c r="AO425" s="55"/>
      <c r="AP425" s="84"/>
      <c r="AS425" s="34"/>
    </row>
    <row r="426" spans="2:45" ht="12.75" customHeight="1">
      <c r="B426" s="260"/>
      <c r="C426" s="35"/>
      <c r="D426" s="53"/>
      <c r="E426" s="5"/>
      <c r="F426" s="60"/>
      <c r="G426" s="54"/>
      <c r="H426" s="56"/>
      <c r="I426" s="4"/>
      <c r="J426" s="4"/>
      <c r="K426" s="4"/>
      <c r="L426" s="4"/>
      <c r="M426" s="24"/>
      <c r="N426" s="24"/>
      <c r="O426" s="14"/>
      <c r="P426" s="14"/>
      <c r="Q426" s="14"/>
      <c r="R426" s="14"/>
      <c r="S426" s="14"/>
      <c r="T426" s="14"/>
      <c r="U426" s="14"/>
      <c r="V426" s="14"/>
      <c r="W426" s="24"/>
      <c r="X426" s="14"/>
      <c r="Y426" s="15"/>
      <c r="Z426" s="15"/>
      <c r="AA426" s="5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55"/>
      <c r="AN426" s="55"/>
      <c r="AO426" s="55"/>
      <c r="AP426" s="84"/>
      <c r="AS426" s="34"/>
    </row>
    <row r="427" spans="2:45" ht="12.75" customHeight="1">
      <c r="B427" s="260"/>
      <c r="C427" s="35"/>
      <c r="D427" s="53"/>
      <c r="E427" s="5"/>
      <c r="F427" s="60"/>
      <c r="G427" s="54"/>
      <c r="H427" s="56"/>
      <c r="I427" s="4"/>
      <c r="J427" s="4"/>
      <c r="K427" s="4"/>
      <c r="L427" s="4"/>
      <c r="M427" s="24"/>
      <c r="N427" s="24"/>
      <c r="O427" s="14"/>
      <c r="P427" s="14"/>
      <c r="Q427" s="14"/>
      <c r="R427" s="14"/>
      <c r="S427" s="14"/>
      <c r="T427" s="14"/>
      <c r="U427" s="14"/>
      <c r="V427" s="14"/>
      <c r="W427" s="24"/>
      <c r="X427" s="14"/>
      <c r="Y427" s="15"/>
      <c r="Z427" s="15"/>
      <c r="AA427" s="5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55"/>
      <c r="AN427" s="55"/>
      <c r="AO427" s="55"/>
      <c r="AP427" s="84"/>
      <c r="AS427" s="34"/>
    </row>
    <row r="428" spans="2:45" ht="12.75" customHeight="1">
      <c r="B428" s="260"/>
      <c r="C428" s="35"/>
      <c r="D428" s="53"/>
      <c r="E428" s="5"/>
      <c r="F428" s="60"/>
      <c r="G428" s="54"/>
      <c r="H428" s="56"/>
      <c r="I428" s="4"/>
      <c r="J428" s="4"/>
      <c r="K428" s="4"/>
      <c r="L428" s="4"/>
      <c r="M428" s="24"/>
      <c r="N428" s="24"/>
      <c r="O428" s="14"/>
      <c r="P428" s="14"/>
      <c r="Q428" s="14"/>
      <c r="R428" s="14"/>
      <c r="S428" s="14"/>
      <c r="T428" s="14"/>
      <c r="U428" s="14"/>
      <c r="V428" s="14"/>
      <c r="W428" s="24"/>
      <c r="X428" s="14"/>
      <c r="Y428" s="15"/>
      <c r="Z428" s="15"/>
      <c r="AA428" s="5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55"/>
      <c r="AN428" s="55"/>
      <c r="AO428" s="55"/>
      <c r="AP428" s="84"/>
      <c r="AS428" s="34"/>
    </row>
    <row r="429" spans="2:45" ht="12.75" customHeight="1">
      <c r="B429" s="260"/>
      <c r="C429" s="35"/>
      <c r="D429" s="53"/>
      <c r="E429" s="5"/>
      <c r="F429" s="60"/>
      <c r="G429" s="54"/>
      <c r="H429" s="56"/>
      <c r="I429" s="4"/>
      <c r="J429" s="4"/>
      <c r="K429" s="4"/>
      <c r="L429" s="4"/>
      <c r="M429" s="24"/>
      <c r="N429" s="24"/>
      <c r="O429" s="14"/>
      <c r="P429" s="14"/>
      <c r="Q429" s="14"/>
      <c r="R429" s="14"/>
      <c r="S429" s="14"/>
      <c r="T429" s="14"/>
      <c r="U429" s="14"/>
      <c r="V429" s="14"/>
      <c r="W429" s="24"/>
      <c r="X429" s="14"/>
      <c r="Y429" s="15"/>
      <c r="Z429" s="15"/>
      <c r="AA429" s="5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55"/>
      <c r="AN429" s="55"/>
      <c r="AO429" s="55"/>
      <c r="AP429" s="84"/>
      <c r="AS429" s="34"/>
    </row>
    <row r="430" spans="2:45" ht="12.75" customHeight="1">
      <c r="B430" s="260"/>
      <c r="C430" s="35"/>
      <c r="D430" s="53"/>
      <c r="E430" s="5"/>
      <c r="F430" s="60"/>
      <c r="G430" s="54"/>
      <c r="H430" s="56"/>
      <c r="I430" s="4"/>
      <c r="J430" s="4"/>
      <c r="K430" s="4"/>
      <c r="L430" s="4"/>
      <c r="M430" s="24"/>
      <c r="N430" s="24"/>
      <c r="O430" s="14"/>
      <c r="P430" s="14"/>
      <c r="Q430" s="14"/>
      <c r="R430" s="14"/>
      <c r="S430" s="14"/>
      <c r="T430" s="14"/>
      <c r="U430" s="14"/>
      <c r="V430" s="14"/>
      <c r="W430" s="24"/>
      <c r="X430" s="14"/>
      <c r="Y430" s="15"/>
      <c r="Z430" s="15"/>
      <c r="AA430" s="5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55"/>
      <c r="AN430" s="55"/>
      <c r="AO430" s="55"/>
      <c r="AP430" s="84"/>
      <c r="AS430" s="34"/>
    </row>
    <row r="431" spans="2:45" ht="12.75" customHeight="1">
      <c r="B431" s="260"/>
      <c r="C431" s="35"/>
      <c r="D431" s="53"/>
      <c r="E431" s="5"/>
      <c r="F431" s="60"/>
      <c r="G431" s="54"/>
      <c r="H431" s="56"/>
      <c r="I431" s="4"/>
      <c r="J431" s="4"/>
      <c r="K431" s="4"/>
      <c r="L431" s="4"/>
      <c r="M431" s="24"/>
      <c r="N431" s="24"/>
      <c r="O431" s="14"/>
      <c r="P431" s="14"/>
      <c r="Q431" s="14"/>
      <c r="R431" s="14"/>
      <c r="S431" s="14"/>
      <c r="T431" s="14"/>
      <c r="U431" s="14"/>
      <c r="V431" s="14"/>
      <c r="W431" s="24"/>
      <c r="X431" s="14"/>
      <c r="Y431" s="15"/>
      <c r="Z431" s="15"/>
      <c r="AA431" s="5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55"/>
      <c r="AN431" s="55"/>
      <c r="AO431" s="55"/>
      <c r="AP431" s="84"/>
      <c r="AS431" s="34"/>
    </row>
    <row r="432" spans="2:45" ht="12.75" customHeight="1">
      <c r="B432" s="260"/>
      <c r="C432" s="35"/>
      <c r="D432" s="53"/>
      <c r="E432" s="5"/>
      <c r="F432" s="60"/>
      <c r="G432" s="54"/>
      <c r="H432" s="56"/>
      <c r="I432" s="4"/>
      <c r="J432" s="4"/>
      <c r="K432" s="4"/>
      <c r="L432" s="4"/>
      <c r="M432" s="24"/>
      <c r="N432" s="24"/>
      <c r="O432" s="14"/>
      <c r="P432" s="14"/>
      <c r="Q432" s="14"/>
      <c r="R432" s="14"/>
      <c r="S432" s="14"/>
      <c r="T432" s="14"/>
      <c r="U432" s="14"/>
      <c r="V432" s="14"/>
      <c r="W432" s="24"/>
      <c r="X432" s="14"/>
      <c r="Y432" s="15"/>
      <c r="Z432" s="15"/>
      <c r="AA432" s="5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55"/>
      <c r="AN432" s="55"/>
      <c r="AO432" s="55"/>
      <c r="AP432" s="84"/>
      <c r="AS432" s="34"/>
    </row>
    <row r="433" spans="2:45" ht="12.75" customHeight="1">
      <c r="B433" s="260"/>
      <c r="C433" s="35"/>
      <c r="D433" s="53"/>
      <c r="E433" s="5"/>
      <c r="F433" s="60"/>
      <c r="G433" s="54"/>
      <c r="H433" s="56"/>
      <c r="I433" s="4"/>
      <c r="J433" s="4"/>
      <c r="K433" s="4"/>
      <c r="L433" s="4"/>
      <c r="M433" s="24"/>
      <c r="N433" s="24"/>
      <c r="O433" s="14"/>
      <c r="P433" s="14"/>
      <c r="Q433" s="14"/>
      <c r="R433" s="14"/>
      <c r="S433" s="14"/>
      <c r="T433" s="14"/>
      <c r="U433" s="14"/>
      <c r="V433" s="14"/>
      <c r="W433" s="24"/>
      <c r="X433" s="14"/>
      <c r="Y433" s="15"/>
      <c r="Z433" s="15"/>
      <c r="AA433" s="5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55"/>
      <c r="AN433" s="55"/>
      <c r="AO433" s="55"/>
      <c r="AP433" s="84"/>
      <c r="AS433" s="34"/>
    </row>
    <row r="434" spans="2:45" ht="12.75" customHeight="1">
      <c r="B434" s="260"/>
      <c r="C434" s="35"/>
      <c r="D434" s="53"/>
      <c r="E434" s="5"/>
      <c r="F434" s="60"/>
      <c r="G434" s="54"/>
      <c r="H434" s="56"/>
      <c r="I434" s="4"/>
      <c r="J434" s="4"/>
      <c r="K434" s="4"/>
      <c r="L434" s="4"/>
      <c r="M434" s="24"/>
      <c r="N434" s="24"/>
      <c r="O434" s="14"/>
      <c r="P434" s="14"/>
      <c r="Q434" s="14"/>
      <c r="R434" s="14"/>
      <c r="S434" s="14"/>
      <c r="T434" s="14"/>
      <c r="U434" s="14"/>
      <c r="V434" s="14"/>
      <c r="W434" s="24"/>
      <c r="X434" s="14"/>
      <c r="Y434" s="15"/>
      <c r="Z434" s="15"/>
      <c r="AA434" s="5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55"/>
      <c r="AN434" s="55"/>
      <c r="AO434" s="55"/>
      <c r="AP434" s="84"/>
      <c r="AS434" s="34"/>
    </row>
    <row r="435" spans="2:45" ht="12.75" customHeight="1">
      <c r="B435" s="260"/>
      <c r="C435" s="35"/>
      <c r="D435" s="53"/>
      <c r="E435" s="5"/>
      <c r="F435" s="60"/>
      <c r="G435" s="54"/>
      <c r="H435" s="56"/>
      <c r="I435" s="4"/>
      <c r="J435" s="4"/>
      <c r="K435" s="4"/>
      <c r="L435" s="4"/>
      <c r="M435" s="24"/>
      <c r="N435" s="24"/>
      <c r="O435" s="14"/>
      <c r="P435" s="14"/>
      <c r="Q435" s="14"/>
      <c r="R435" s="14"/>
      <c r="S435" s="14"/>
      <c r="T435" s="14"/>
      <c r="U435" s="14"/>
      <c r="V435" s="14"/>
      <c r="W435" s="24"/>
      <c r="X435" s="14"/>
      <c r="Y435" s="15"/>
      <c r="Z435" s="15"/>
      <c r="AA435" s="5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55"/>
      <c r="AN435" s="55"/>
      <c r="AO435" s="55"/>
      <c r="AP435" s="84"/>
      <c r="AS435" s="34"/>
    </row>
    <row r="436" spans="2:45" ht="12.75" customHeight="1">
      <c r="B436" s="260"/>
      <c r="C436" s="35"/>
      <c r="D436" s="53"/>
      <c r="E436" s="5"/>
      <c r="F436" s="60"/>
      <c r="G436" s="54"/>
      <c r="H436" s="56"/>
      <c r="I436" s="4"/>
      <c r="J436" s="4"/>
      <c r="K436" s="4"/>
      <c r="L436" s="4"/>
      <c r="M436" s="24"/>
      <c r="N436" s="24"/>
      <c r="O436" s="14"/>
      <c r="P436" s="14"/>
      <c r="Q436" s="14"/>
      <c r="R436" s="14"/>
      <c r="S436" s="14"/>
      <c r="T436" s="14"/>
      <c r="U436" s="14"/>
      <c r="V436" s="14"/>
      <c r="W436" s="24"/>
      <c r="X436" s="14"/>
      <c r="Y436" s="15"/>
      <c r="Z436" s="15"/>
      <c r="AA436" s="5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55"/>
      <c r="AN436" s="55"/>
      <c r="AO436" s="55"/>
      <c r="AP436" s="84"/>
      <c r="AS436" s="34"/>
    </row>
    <row r="437" spans="2:45" ht="12.75" customHeight="1">
      <c r="B437" s="260"/>
      <c r="C437" s="35"/>
      <c r="D437" s="53"/>
      <c r="E437" s="5"/>
      <c r="F437" s="60"/>
      <c r="G437" s="54"/>
      <c r="H437" s="56"/>
      <c r="I437" s="4"/>
      <c r="J437" s="4"/>
      <c r="K437" s="4"/>
      <c r="L437" s="4"/>
      <c r="M437" s="24"/>
      <c r="N437" s="24"/>
      <c r="O437" s="14"/>
      <c r="P437" s="14"/>
      <c r="Q437" s="14"/>
      <c r="R437" s="14"/>
      <c r="S437" s="14"/>
      <c r="T437" s="14"/>
      <c r="U437" s="14"/>
      <c r="V437" s="14"/>
      <c r="W437" s="24"/>
      <c r="X437" s="14"/>
      <c r="Y437" s="15"/>
      <c r="Z437" s="15"/>
      <c r="AA437" s="5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55"/>
      <c r="AN437" s="55"/>
      <c r="AO437" s="55"/>
      <c r="AP437" s="84"/>
      <c r="AS437" s="34"/>
    </row>
    <row r="438" spans="2:45" ht="12.75" customHeight="1">
      <c r="B438" s="260"/>
      <c r="C438" s="35"/>
      <c r="D438" s="53"/>
      <c r="E438" s="5"/>
      <c r="F438" s="60"/>
      <c r="G438" s="54"/>
      <c r="H438" s="56"/>
      <c r="I438" s="4"/>
      <c r="J438" s="4"/>
      <c r="K438" s="4"/>
      <c r="L438" s="4"/>
      <c r="M438" s="24"/>
      <c r="N438" s="24"/>
      <c r="O438" s="14"/>
      <c r="P438" s="14"/>
      <c r="Q438" s="14"/>
      <c r="R438" s="14"/>
      <c r="S438" s="14"/>
      <c r="T438" s="14"/>
      <c r="U438" s="14"/>
      <c r="V438" s="14"/>
      <c r="W438" s="24"/>
      <c r="X438" s="14"/>
      <c r="Y438" s="15"/>
      <c r="Z438" s="15"/>
      <c r="AA438" s="5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55"/>
      <c r="AN438" s="55"/>
      <c r="AO438" s="55"/>
      <c r="AP438" s="84"/>
      <c r="AS438" s="34"/>
    </row>
    <row r="439" spans="2:45" ht="12.75" customHeight="1">
      <c r="B439" s="260"/>
      <c r="C439" s="35"/>
      <c r="D439" s="53"/>
      <c r="E439" s="5"/>
      <c r="F439" s="60"/>
      <c r="G439" s="54"/>
      <c r="H439" s="56"/>
      <c r="I439" s="4"/>
      <c r="J439" s="4"/>
      <c r="K439" s="4"/>
      <c r="L439" s="4"/>
      <c r="M439" s="24"/>
      <c r="N439" s="24"/>
      <c r="O439" s="14"/>
      <c r="P439" s="14"/>
      <c r="Q439" s="14"/>
      <c r="R439" s="14"/>
      <c r="S439" s="14"/>
      <c r="T439" s="14"/>
      <c r="U439" s="14"/>
      <c r="V439" s="14"/>
      <c r="W439" s="24"/>
      <c r="X439" s="14"/>
      <c r="Y439" s="15"/>
      <c r="Z439" s="15"/>
      <c r="AA439" s="5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55"/>
      <c r="AN439" s="55"/>
      <c r="AO439" s="55"/>
      <c r="AP439" s="84"/>
      <c r="AS439" s="34"/>
    </row>
    <row r="440" spans="2:45" ht="12.75" customHeight="1">
      <c r="B440" s="260"/>
      <c r="C440" s="35"/>
      <c r="D440" s="53"/>
      <c r="E440" s="5"/>
      <c r="F440" s="60"/>
      <c r="G440" s="54"/>
      <c r="H440" s="56"/>
      <c r="I440" s="4"/>
      <c r="J440" s="4"/>
      <c r="K440" s="4"/>
      <c r="L440" s="4"/>
      <c r="M440" s="24"/>
      <c r="N440" s="24"/>
      <c r="O440" s="14"/>
      <c r="P440" s="14"/>
      <c r="Q440" s="14"/>
      <c r="R440" s="14"/>
      <c r="S440" s="14"/>
      <c r="T440" s="14"/>
      <c r="U440" s="14"/>
      <c r="V440" s="14"/>
      <c r="W440" s="24"/>
      <c r="X440" s="14"/>
      <c r="Y440" s="15"/>
      <c r="Z440" s="15"/>
      <c r="AA440" s="5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55"/>
      <c r="AN440" s="55"/>
      <c r="AO440" s="55"/>
      <c r="AP440" s="84"/>
      <c r="AS440" s="34"/>
    </row>
    <row r="441" spans="2:45" ht="12.75" customHeight="1">
      <c r="B441" s="260"/>
      <c r="C441" s="35"/>
      <c r="D441" s="53"/>
      <c r="E441" s="5"/>
      <c r="F441" s="60"/>
      <c r="G441" s="54"/>
      <c r="H441" s="56"/>
      <c r="I441" s="4"/>
      <c r="J441" s="4"/>
      <c r="K441" s="4"/>
      <c r="L441" s="4"/>
      <c r="M441" s="24"/>
      <c r="N441" s="24"/>
      <c r="O441" s="14"/>
      <c r="P441" s="14"/>
      <c r="Q441" s="14"/>
      <c r="R441" s="14"/>
      <c r="S441" s="14"/>
      <c r="T441" s="14"/>
      <c r="U441" s="14"/>
      <c r="V441" s="14"/>
      <c r="W441" s="24"/>
      <c r="X441" s="14"/>
      <c r="Y441" s="15"/>
      <c r="Z441" s="15"/>
      <c r="AA441" s="5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55"/>
      <c r="AN441" s="55"/>
      <c r="AO441" s="55"/>
      <c r="AP441" s="84"/>
      <c r="AS441" s="34"/>
    </row>
    <row r="442" spans="2:45" ht="12.75" customHeight="1">
      <c r="B442" s="260"/>
      <c r="C442" s="35"/>
      <c r="D442" s="53"/>
      <c r="E442" s="5"/>
      <c r="F442" s="60"/>
      <c r="G442" s="54"/>
      <c r="H442" s="56"/>
      <c r="I442" s="4"/>
      <c r="J442" s="4"/>
      <c r="K442" s="4"/>
      <c r="L442" s="4"/>
      <c r="M442" s="24"/>
      <c r="N442" s="24"/>
      <c r="O442" s="14"/>
      <c r="P442" s="14"/>
      <c r="Q442" s="14"/>
      <c r="R442" s="14"/>
      <c r="S442" s="14"/>
      <c r="T442" s="14"/>
      <c r="U442" s="14"/>
      <c r="V442" s="14"/>
      <c r="W442" s="24"/>
      <c r="X442" s="14"/>
      <c r="Y442" s="15"/>
      <c r="Z442" s="15"/>
      <c r="AA442" s="5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55"/>
      <c r="AN442" s="55"/>
      <c r="AO442" s="55"/>
      <c r="AP442" s="84"/>
      <c r="AS442" s="34"/>
    </row>
    <row r="443" spans="2:45" ht="12.75" customHeight="1">
      <c r="B443" s="260"/>
      <c r="C443" s="35"/>
      <c r="D443" s="53"/>
      <c r="E443" s="5"/>
      <c r="F443" s="60"/>
      <c r="G443" s="54"/>
      <c r="H443" s="56"/>
      <c r="I443" s="4"/>
      <c r="J443" s="4"/>
      <c r="K443" s="4"/>
      <c r="L443" s="4"/>
      <c r="M443" s="24"/>
      <c r="N443" s="24"/>
      <c r="O443" s="14"/>
      <c r="P443" s="14"/>
      <c r="Q443" s="14"/>
      <c r="R443" s="14"/>
      <c r="S443" s="14"/>
      <c r="T443" s="14"/>
      <c r="U443" s="14"/>
      <c r="V443" s="14"/>
      <c r="W443" s="24"/>
      <c r="X443" s="14"/>
      <c r="Y443" s="15"/>
      <c r="Z443" s="15"/>
      <c r="AA443" s="5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55"/>
      <c r="AN443" s="55"/>
      <c r="AO443" s="55"/>
      <c r="AP443" s="84"/>
      <c r="AS443" s="34"/>
    </row>
    <row r="444" spans="2:45" ht="12.75" customHeight="1">
      <c r="B444" s="260"/>
      <c r="C444" s="35"/>
      <c r="D444" s="53"/>
      <c r="E444" s="5"/>
      <c r="F444" s="60"/>
      <c r="G444" s="54"/>
      <c r="H444" s="56"/>
      <c r="I444" s="4"/>
      <c r="J444" s="4"/>
      <c r="K444" s="4"/>
      <c r="L444" s="4"/>
      <c r="M444" s="24"/>
      <c r="N444" s="24"/>
      <c r="O444" s="14"/>
      <c r="P444" s="14"/>
      <c r="Q444" s="14"/>
      <c r="R444" s="14"/>
      <c r="S444" s="14"/>
      <c r="T444" s="14"/>
      <c r="U444" s="14"/>
      <c r="V444" s="14"/>
      <c r="W444" s="24"/>
      <c r="X444" s="14"/>
      <c r="Y444" s="15"/>
      <c r="Z444" s="15"/>
      <c r="AA444" s="5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55"/>
      <c r="AN444" s="55"/>
      <c r="AO444" s="55"/>
      <c r="AP444" s="84"/>
      <c r="AS444" s="34"/>
    </row>
    <row r="445" spans="2:45" ht="12.75" customHeight="1">
      <c r="B445" s="260"/>
      <c r="C445" s="35"/>
      <c r="D445" s="53"/>
      <c r="E445" s="5"/>
      <c r="F445" s="60"/>
      <c r="G445" s="54"/>
      <c r="H445" s="56"/>
      <c r="I445" s="4"/>
      <c r="J445" s="4"/>
      <c r="K445" s="4"/>
      <c r="L445" s="4"/>
      <c r="M445" s="24"/>
      <c r="N445" s="24"/>
      <c r="O445" s="14"/>
      <c r="P445" s="14"/>
      <c r="Q445" s="14"/>
      <c r="R445" s="14"/>
      <c r="S445" s="14"/>
      <c r="T445" s="14"/>
      <c r="U445" s="14"/>
      <c r="V445" s="14"/>
      <c r="W445" s="24"/>
      <c r="X445" s="14"/>
      <c r="Y445" s="15"/>
      <c r="Z445" s="15"/>
      <c r="AA445" s="5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55"/>
      <c r="AN445" s="55"/>
      <c r="AO445" s="55"/>
      <c r="AP445" s="84"/>
      <c r="AS445" s="34"/>
    </row>
    <row r="446" spans="2:45" ht="12.75" customHeight="1">
      <c r="B446" s="260"/>
      <c r="C446" s="35"/>
      <c r="D446" s="53"/>
      <c r="E446" s="5"/>
      <c r="F446" s="60"/>
      <c r="G446" s="54"/>
      <c r="H446" s="56"/>
      <c r="I446" s="4"/>
      <c r="J446" s="4"/>
      <c r="K446" s="4"/>
      <c r="L446" s="4"/>
      <c r="M446" s="24"/>
      <c r="N446" s="24"/>
      <c r="O446" s="14"/>
      <c r="P446" s="14"/>
      <c r="Q446" s="14"/>
      <c r="R446" s="14"/>
      <c r="S446" s="14"/>
      <c r="T446" s="14"/>
      <c r="U446" s="14"/>
      <c r="V446" s="14"/>
      <c r="W446" s="24"/>
      <c r="X446" s="14"/>
      <c r="Y446" s="15"/>
      <c r="Z446" s="15"/>
      <c r="AA446" s="5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55"/>
      <c r="AN446" s="55"/>
      <c r="AO446" s="55"/>
      <c r="AP446" s="84"/>
      <c r="AS446" s="34"/>
    </row>
    <row r="447" spans="2:45" ht="12.75" customHeight="1">
      <c r="B447" s="260"/>
      <c r="C447" s="35"/>
      <c r="D447" s="53"/>
      <c r="E447" s="5"/>
      <c r="F447" s="60"/>
      <c r="G447" s="54"/>
      <c r="H447" s="56"/>
      <c r="I447" s="4"/>
      <c r="J447" s="4"/>
      <c r="K447" s="4"/>
      <c r="L447" s="4"/>
      <c r="M447" s="24"/>
      <c r="N447" s="24"/>
      <c r="O447" s="14"/>
      <c r="P447" s="14"/>
      <c r="Q447" s="14"/>
      <c r="R447" s="14"/>
      <c r="S447" s="14"/>
      <c r="T447" s="14"/>
      <c r="U447" s="14"/>
      <c r="V447" s="14"/>
      <c r="W447" s="24"/>
      <c r="X447" s="14"/>
      <c r="Y447" s="15"/>
      <c r="Z447" s="15"/>
      <c r="AA447" s="5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55"/>
      <c r="AN447" s="55"/>
      <c r="AO447" s="55"/>
      <c r="AP447" s="84"/>
      <c r="AS447" s="34"/>
    </row>
    <row r="448" spans="2:45" ht="12.75" customHeight="1">
      <c r="B448" s="260"/>
      <c r="C448" s="35"/>
      <c r="D448" s="53"/>
      <c r="E448" s="5"/>
      <c r="F448" s="60"/>
      <c r="G448" s="54"/>
      <c r="H448" s="56"/>
      <c r="I448" s="4"/>
      <c r="J448" s="4"/>
      <c r="K448" s="4"/>
      <c r="L448" s="4"/>
      <c r="M448" s="24"/>
      <c r="N448" s="24"/>
      <c r="O448" s="14"/>
      <c r="P448" s="14"/>
      <c r="Q448" s="14"/>
      <c r="R448" s="14"/>
      <c r="S448" s="14"/>
      <c r="T448" s="14"/>
      <c r="U448" s="14"/>
      <c r="V448" s="14"/>
      <c r="W448" s="24"/>
      <c r="X448" s="14"/>
      <c r="Y448" s="15"/>
      <c r="Z448" s="15"/>
      <c r="AA448" s="5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55"/>
      <c r="AN448" s="55"/>
      <c r="AO448" s="55"/>
      <c r="AP448" s="84"/>
      <c r="AS448" s="34"/>
    </row>
    <row r="449" spans="2:45" ht="12.75" customHeight="1">
      <c r="B449" s="260"/>
      <c r="C449" s="35"/>
      <c r="D449" s="53"/>
      <c r="E449" s="5"/>
      <c r="F449" s="60"/>
      <c r="G449" s="54"/>
      <c r="H449" s="56"/>
      <c r="I449" s="4"/>
      <c r="J449" s="4"/>
      <c r="K449" s="4"/>
      <c r="L449" s="4"/>
      <c r="M449" s="24"/>
      <c r="N449" s="24"/>
      <c r="O449" s="14"/>
      <c r="P449" s="14"/>
      <c r="Q449" s="14"/>
      <c r="R449" s="14"/>
      <c r="S449" s="14"/>
      <c r="T449" s="14"/>
      <c r="U449" s="14"/>
      <c r="V449" s="14"/>
      <c r="W449" s="24"/>
      <c r="X449" s="14"/>
      <c r="Y449" s="15"/>
      <c r="Z449" s="15"/>
      <c r="AA449" s="5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55"/>
      <c r="AN449" s="55"/>
      <c r="AO449" s="55"/>
      <c r="AP449" s="84"/>
      <c r="AS449" s="34"/>
    </row>
    <row r="450" spans="2:45" ht="12.75" customHeight="1">
      <c r="B450" s="260"/>
      <c r="C450" s="35"/>
      <c r="D450" s="53"/>
      <c r="E450" s="5"/>
      <c r="F450" s="60"/>
      <c r="G450" s="54" t="e">
        <f>VLOOKUP(F450,Foglio1!$F$2:$G$1509,2,FALSE)</f>
        <v>#N/A</v>
      </c>
      <c r="H450" s="56"/>
      <c r="I450" s="4"/>
      <c r="J450" s="4"/>
      <c r="K450" s="4"/>
      <c r="L450" s="4"/>
      <c r="M450" s="24"/>
      <c r="N450" s="24"/>
      <c r="O450" s="14"/>
      <c r="P450" s="14"/>
      <c r="Q450" s="14"/>
      <c r="R450" s="14"/>
      <c r="S450" s="14"/>
      <c r="T450" s="14"/>
      <c r="U450" s="14"/>
      <c r="V450" s="14"/>
      <c r="W450" s="24"/>
      <c r="X450" s="14"/>
      <c r="Y450" s="15"/>
      <c r="Z450" s="15"/>
      <c r="AA450" s="55">
        <f t="shared" si="33"/>
        <v>0</v>
      </c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55">
        <f t="shared" si="34"/>
        <v>0</v>
      </c>
      <c r="AN450" s="55">
        <f t="shared" si="35"/>
        <v>0</v>
      </c>
      <c r="AO450" s="55">
        <f t="shared" si="36"/>
        <v>0</v>
      </c>
      <c r="AP450" s="84" t="str">
        <f t="shared" si="37"/>
        <v/>
      </c>
      <c r="AQ450" s="59" t="b">
        <f t="shared" si="38"/>
        <v>0</v>
      </c>
      <c r="AR450" s="59" t="b">
        <f t="shared" si="39"/>
        <v>0</v>
      </c>
      <c r="AS450" s="34" t="str">
        <f t="shared" si="40"/>
        <v/>
      </c>
    </row>
    <row r="451" spans="2:45" ht="12.75" customHeight="1" thickBot="1">
      <c r="B451" s="261"/>
      <c r="C451" s="62"/>
      <c r="D451" s="61"/>
      <c r="E451" s="295"/>
      <c r="F451" s="296"/>
      <c r="G451" s="297" t="e">
        <f>VLOOKUP(F451,Foglio1!$F$2:$G$1509,2,FALSE)</f>
        <v>#N/A</v>
      </c>
      <c r="H451" s="298"/>
      <c r="I451" s="63"/>
      <c r="J451" s="63"/>
      <c r="K451" s="63"/>
      <c r="L451" s="63"/>
      <c r="M451" s="66"/>
      <c r="N451" s="66"/>
      <c r="O451" s="67"/>
      <c r="P451" s="67"/>
      <c r="Q451" s="67"/>
      <c r="R451" s="67"/>
      <c r="S451" s="67"/>
      <c r="T451" s="67"/>
      <c r="U451" s="67"/>
      <c r="V451" s="67"/>
      <c r="W451" s="66"/>
      <c r="X451" s="67"/>
      <c r="Y451" s="68"/>
      <c r="Z451" s="68"/>
      <c r="AA451" s="64">
        <f t="shared" si="33"/>
        <v>0</v>
      </c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4">
        <f t="shared" si="34"/>
        <v>0</v>
      </c>
      <c r="AN451" s="64">
        <f t="shared" si="35"/>
        <v>0</v>
      </c>
      <c r="AO451" s="64">
        <f t="shared" si="36"/>
        <v>0</v>
      </c>
      <c r="AP451" s="84" t="str">
        <f t="shared" si="37"/>
        <v/>
      </c>
      <c r="AQ451" s="59" t="b">
        <f t="shared" si="38"/>
        <v>0</v>
      </c>
      <c r="AR451" s="59" t="b">
        <f t="shared" si="39"/>
        <v>0</v>
      </c>
      <c r="AS451" s="34" t="str">
        <f t="shared" si="40"/>
        <v/>
      </c>
    </row>
    <row r="452" spans="2:45" ht="12.75" customHeight="1">
      <c r="N452" s="57"/>
      <c r="O452" s="57"/>
      <c r="P452" s="57"/>
      <c r="Q452" s="57"/>
      <c r="R452" s="57"/>
      <c r="S452" s="57"/>
      <c r="T452" s="57"/>
      <c r="U452" s="57"/>
      <c r="V452" s="58"/>
      <c r="W452" s="58"/>
      <c r="X452" s="57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  <c r="AK452" s="58"/>
      <c r="AL452" s="58"/>
      <c r="AM452" s="55"/>
      <c r="AN452" s="55"/>
    </row>
    <row r="453" spans="2:45" ht="12.75" customHeight="1">
      <c r="N453" s="57"/>
      <c r="O453" s="57"/>
      <c r="P453" s="57"/>
      <c r="Q453" s="57"/>
      <c r="R453" s="57"/>
      <c r="S453" s="57"/>
      <c r="T453" s="57"/>
      <c r="U453" s="57"/>
      <c r="V453" s="58"/>
      <c r="W453" s="58"/>
      <c r="X453" s="57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  <c r="AK453" s="58"/>
      <c r="AL453" s="58"/>
      <c r="AM453" s="55"/>
      <c r="AN453" s="55"/>
    </row>
    <row r="454" spans="2:45" ht="12.75" customHeight="1">
      <c r="N454" s="57"/>
      <c r="O454" s="57"/>
      <c r="P454" s="57"/>
      <c r="Q454" s="57"/>
      <c r="R454" s="57"/>
      <c r="S454" s="57"/>
      <c r="T454" s="57"/>
      <c r="U454" s="57"/>
      <c r="V454" s="58"/>
      <c r="W454" s="58"/>
      <c r="X454" s="57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  <c r="AK454" s="58"/>
      <c r="AL454" s="58"/>
      <c r="AM454" s="55"/>
      <c r="AN454" s="55"/>
    </row>
    <row r="455" spans="2:45" ht="12.75" customHeight="1">
      <c r="N455" s="57"/>
      <c r="O455" s="57"/>
      <c r="P455" s="57"/>
      <c r="Q455" s="57"/>
      <c r="R455" s="57"/>
      <c r="S455" s="57"/>
      <c r="T455" s="57"/>
      <c r="U455" s="57"/>
      <c r="V455" s="58"/>
      <c r="W455" s="58"/>
      <c r="X455" s="57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  <c r="AK455" s="58"/>
      <c r="AL455" s="58"/>
      <c r="AM455" s="55"/>
      <c r="AN455" s="55"/>
    </row>
    <row r="456" spans="2:45" ht="12.75" customHeight="1">
      <c r="N456" s="57"/>
      <c r="O456" s="57"/>
      <c r="P456" s="57"/>
      <c r="Q456" s="57"/>
      <c r="R456" s="57"/>
      <c r="S456" s="57"/>
      <c r="T456" s="57"/>
      <c r="U456" s="57"/>
      <c r="V456" s="58"/>
      <c r="W456" s="58"/>
      <c r="X456" s="57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  <c r="AK456" s="58"/>
      <c r="AL456" s="58"/>
      <c r="AM456" s="55"/>
      <c r="AN456" s="55"/>
    </row>
    <row r="457" spans="2:45" ht="12.75" customHeight="1">
      <c r="N457" s="57"/>
      <c r="O457" s="57"/>
      <c r="P457" s="57"/>
      <c r="Q457" s="57"/>
      <c r="R457" s="57"/>
      <c r="S457" s="57"/>
      <c r="T457" s="57"/>
      <c r="U457" s="57"/>
      <c r="V457" s="58"/>
      <c r="W457" s="58"/>
      <c r="X457" s="57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  <c r="AK457" s="58"/>
      <c r="AL457" s="58"/>
      <c r="AM457" s="55"/>
      <c r="AN457" s="55"/>
    </row>
    <row r="458" spans="2:45" ht="12.75" customHeight="1">
      <c r="N458" s="57"/>
      <c r="O458" s="57"/>
      <c r="P458" s="57"/>
      <c r="Q458" s="57"/>
      <c r="R458" s="57"/>
      <c r="S458" s="57"/>
      <c r="T458" s="57"/>
      <c r="U458" s="57"/>
      <c r="V458" s="58"/>
      <c r="W458" s="58"/>
      <c r="X458" s="57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  <c r="AK458" s="58"/>
      <c r="AL458" s="58"/>
      <c r="AM458" s="55"/>
      <c r="AN458" s="55"/>
    </row>
    <row r="459" spans="2:45" ht="12.75" customHeight="1">
      <c r="N459" s="57"/>
      <c r="O459" s="57"/>
      <c r="P459" s="57"/>
      <c r="Q459" s="57"/>
      <c r="R459" s="57"/>
      <c r="S459" s="57"/>
      <c r="T459" s="57"/>
      <c r="U459" s="57"/>
      <c r="V459" s="58"/>
      <c r="W459" s="58"/>
      <c r="X459" s="57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  <c r="AK459" s="58"/>
      <c r="AL459" s="58"/>
      <c r="AM459" s="55"/>
      <c r="AN459" s="55"/>
    </row>
    <row r="460" spans="2:45" ht="12.75" customHeight="1">
      <c r="N460" s="57"/>
      <c r="O460" s="57"/>
      <c r="P460" s="57"/>
      <c r="Q460" s="57"/>
      <c r="R460" s="57"/>
      <c r="S460" s="57"/>
      <c r="T460" s="57"/>
      <c r="U460" s="57"/>
      <c r="V460" s="58"/>
      <c r="W460" s="58"/>
      <c r="X460" s="57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  <c r="AK460" s="58"/>
      <c r="AL460" s="58"/>
      <c r="AM460" s="55"/>
      <c r="AN460" s="55"/>
    </row>
    <row r="461" spans="2:45" ht="12.75" customHeight="1">
      <c r="N461" s="57"/>
      <c r="O461" s="57"/>
      <c r="P461" s="57"/>
      <c r="Q461" s="57"/>
      <c r="R461" s="57"/>
      <c r="S461" s="57"/>
      <c r="T461" s="57"/>
      <c r="U461" s="57"/>
      <c r="V461" s="58"/>
      <c r="W461" s="58"/>
      <c r="X461" s="57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  <c r="AK461" s="58"/>
      <c r="AL461" s="58"/>
      <c r="AM461" s="55"/>
      <c r="AN461" s="55"/>
    </row>
    <row r="462" spans="2:45" ht="12.75" customHeight="1">
      <c r="N462" s="57"/>
      <c r="O462" s="57"/>
      <c r="P462" s="57"/>
      <c r="Q462" s="57"/>
      <c r="R462" s="57"/>
      <c r="S462" s="57"/>
      <c r="T462" s="57"/>
      <c r="U462" s="57"/>
      <c r="V462" s="58"/>
      <c r="W462" s="58"/>
      <c r="X462" s="57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  <c r="AK462" s="58"/>
      <c r="AL462" s="58"/>
      <c r="AM462" s="55"/>
      <c r="AN462" s="55"/>
    </row>
    <row r="463" spans="2:45" ht="12.75" customHeight="1">
      <c r="N463" s="57"/>
      <c r="O463" s="57"/>
      <c r="P463" s="57"/>
      <c r="Q463" s="57"/>
      <c r="R463" s="57"/>
      <c r="S463" s="57"/>
      <c r="T463" s="57"/>
      <c r="U463" s="57"/>
      <c r="V463" s="58"/>
      <c r="W463" s="58"/>
      <c r="X463" s="57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  <c r="AK463" s="58"/>
      <c r="AL463" s="58"/>
      <c r="AM463" s="55"/>
      <c r="AN463" s="55"/>
    </row>
    <row r="464" spans="2:45" ht="12.75" customHeight="1">
      <c r="N464" s="57"/>
      <c r="O464" s="57"/>
      <c r="P464" s="57"/>
      <c r="Q464" s="57"/>
      <c r="R464" s="57"/>
      <c r="S464" s="57"/>
      <c r="T464" s="57"/>
      <c r="U464" s="57"/>
      <c r="V464" s="58"/>
      <c r="W464" s="58"/>
      <c r="X464" s="57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  <c r="AK464" s="58"/>
      <c r="AL464" s="58"/>
      <c r="AM464" s="55"/>
      <c r="AN464" s="55"/>
    </row>
    <row r="465" spans="14:40" ht="12.75" customHeight="1">
      <c r="N465" s="57"/>
      <c r="O465" s="57"/>
      <c r="P465" s="57"/>
      <c r="Q465" s="57"/>
      <c r="R465" s="57"/>
      <c r="S465" s="57"/>
      <c r="T465" s="57"/>
      <c r="U465" s="57"/>
      <c r="V465" s="58"/>
      <c r="W465" s="58"/>
      <c r="X465" s="57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  <c r="AK465" s="58"/>
      <c r="AL465" s="58"/>
      <c r="AM465" s="55"/>
      <c r="AN465" s="55"/>
    </row>
    <row r="466" spans="14:40" ht="12.75" customHeight="1">
      <c r="N466" s="57"/>
      <c r="O466" s="57"/>
      <c r="P466" s="57"/>
      <c r="Q466" s="57"/>
      <c r="R466" s="57"/>
      <c r="S466" s="57"/>
      <c r="T466" s="57"/>
      <c r="U466" s="57"/>
      <c r="V466" s="58"/>
      <c r="W466" s="58"/>
      <c r="X466" s="57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  <c r="AK466" s="58"/>
      <c r="AL466" s="58"/>
      <c r="AM466" s="55"/>
      <c r="AN466" s="55"/>
    </row>
    <row r="467" spans="14:40" ht="12.75" customHeight="1">
      <c r="N467" s="57"/>
      <c r="O467" s="57"/>
      <c r="P467" s="57"/>
      <c r="Q467" s="57"/>
      <c r="R467" s="57"/>
      <c r="S467" s="57"/>
      <c r="T467" s="57"/>
      <c r="U467" s="57"/>
      <c r="V467" s="58"/>
      <c r="W467" s="58"/>
      <c r="X467" s="57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  <c r="AK467" s="58"/>
      <c r="AL467" s="58"/>
      <c r="AM467" s="55"/>
      <c r="AN467" s="55"/>
    </row>
    <row r="468" spans="14:40" ht="12.75" customHeight="1">
      <c r="N468" s="57"/>
      <c r="O468" s="57"/>
      <c r="P468" s="57"/>
      <c r="Q468" s="57"/>
      <c r="R468" s="57"/>
      <c r="S468" s="57"/>
      <c r="T468" s="57"/>
      <c r="U468" s="57"/>
      <c r="V468" s="58"/>
      <c r="W468" s="58"/>
      <c r="X468" s="57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  <c r="AK468" s="58"/>
      <c r="AL468" s="58"/>
      <c r="AM468" s="55"/>
      <c r="AN468" s="55"/>
    </row>
    <row r="469" spans="14:40" ht="12.75" customHeight="1">
      <c r="N469" s="57"/>
      <c r="O469" s="57"/>
      <c r="P469" s="57"/>
      <c r="Q469" s="57"/>
      <c r="R469" s="57"/>
      <c r="S469" s="57"/>
      <c r="T469" s="57"/>
      <c r="U469" s="57"/>
      <c r="V469" s="58"/>
      <c r="W469" s="58"/>
      <c r="X469" s="57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  <c r="AK469" s="58"/>
      <c r="AL469" s="58"/>
      <c r="AM469" s="55"/>
      <c r="AN469" s="55"/>
    </row>
    <row r="470" spans="14:40" ht="12.75" customHeight="1">
      <c r="N470" s="57"/>
      <c r="O470" s="57"/>
      <c r="P470" s="57"/>
      <c r="Q470" s="57"/>
      <c r="R470" s="57"/>
      <c r="S470" s="57"/>
      <c r="T470" s="57"/>
      <c r="U470" s="57"/>
      <c r="V470" s="58"/>
      <c r="W470" s="58"/>
      <c r="X470" s="57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  <c r="AK470" s="58"/>
      <c r="AL470" s="58"/>
      <c r="AM470" s="55"/>
      <c r="AN470" s="55"/>
    </row>
    <row r="471" spans="14:40" ht="12.75" customHeight="1">
      <c r="N471" s="57"/>
      <c r="O471" s="57"/>
      <c r="P471" s="57"/>
      <c r="Q471" s="57"/>
      <c r="R471" s="57"/>
      <c r="S471" s="57"/>
      <c r="T471" s="57"/>
      <c r="U471" s="57"/>
      <c r="V471" s="58"/>
      <c r="W471" s="58"/>
      <c r="X471" s="57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  <c r="AK471" s="58"/>
      <c r="AL471" s="58"/>
      <c r="AM471" s="55"/>
      <c r="AN471" s="55"/>
    </row>
    <row r="472" spans="14:40" ht="12.75" customHeight="1">
      <c r="N472" s="57"/>
      <c r="O472" s="57"/>
      <c r="P472" s="57"/>
      <c r="Q472" s="57"/>
      <c r="R472" s="57"/>
      <c r="S472" s="57"/>
      <c r="T472" s="57"/>
      <c r="U472" s="57"/>
      <c r="V472" s="58"/>
      <c r="W472" s="58"/>
      <c r="X472" s="57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  <c r="AK472" s="58"/>
      <c r="AL472" s="58"/>
      <c r="AM472" s="55"/>
      <c r="AN472" s="55"/>
    </row>
    <row r="473" spans="14:40" ht="12.75" customHeight="1">
      <c r="N473" s="57"/>
      <c r="O473" s="57"/>
      <c r="P473" s="57"/>
      <c r="Q473" s="57"/>
      <c r="R473" s="57"/>
      <c r="S473" s="57"/>
      <c r="T473" s="57"/>
      <c r="U473" s="57"/>
      <c r="V473" s="58"/>
      <c r="W473" s="58"/>
      <c r="X473" s="57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  <c r="AK473" s="58"/>
      <c r="AL473" s="58"/>
      <c r="AM473" s="55"/>
      <c r="AN473" s="55"/>
    </row>
    <row r="474" spans="14:40" ht="12.75" customHeight="1">
      <c r="N474" s="57"/>
      <c r="O474" s="57"/>
      <c r="P474" s="57"/>
      <c r="Q474" s="57"/>
      <c r="R474" s="57"/>
      <c r="S474" s="57"/>
      <c r="T474" s="57"/>
      <c r="U474" s="57"/>
      <c r="V474" s="58"/>
      <c r="W474" s="58"/>
      <c r="X474" s="57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  <c r="AK474" s="58"/>
      <c r="AL474" s="58"/>
      <c r="AM474" s="55"/>
      <c r="AN474" s="55"/>
    </row>
    <row r="475" spans="14:40" ht="12.75" customHeight="1">
      <c r="N475" s="57"/>
      <c r="O475" s="57"/>
      <c r="P475" s="57"/>
      <c r="Q475" s="57"/>
      <c r="R475" s="57"/>
      <c r="S475" s="57"/>
      <c r="T475" s="57"/>
      <c r="U475" s="57"/>
      <c r="V475" s="58"/>
      <c r="W475" s="58"/>
      <c r="X475" s="57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  <c r="AK475" s="58"/>
      <c r="AL475" s="58"/>
      <c r="AM475" s="55"/>
      <c r="AN475" s="55"/>
    </row>
    <row r="476" spans="14:40" ht="12.75" customHeight="1">
      <c r="N476" s="57"/>
      <c r="O476" s="57"/>
      <c r="P476" s="57"/>
      <c r="Q476" s="57"/>
      <c r="R476" s="57"/>
      <c r="S476" s="57"/>
      <c r="T476" s="57"/>
      <c r="U476" s="57"/>
      <c r="V476" s="58"/>
      <c r="W476" s="58"/>
      <c r="X476" s="57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  <c r="AK476" s="58"/>
      <c r="AL476" s="58"/>
      <c r="AM476" s="55"/>
      <c r="AN476" s="55"/>
    </row>
    <row r="477" spans="14:40" ht="12.75" customHeight="1">
      <c r="N477" s="57"/>
      <c r="O477" s="57"/>
      <c r="P477" s="57"/>
      <c r="Q477" s="57"/>
      <c r="R477" s="57"/>
      <c r="S477" s="57"/>
      <c r="T477" s="57"/>
      <c r="U477" s="57"/>
      <c r="V477" s="58"/>
      <c r="W477" s="58"/>
      <c r="X477" s="57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  <c r="AK477" s="58"/>
      <c r="AL477" s="58"/>
      <c r="AM477" s="55"/>
      <c r="AN477" s="55"/>
    </row>
    <row r="478" spans="14:40" ht="12.75" customHeight="1">
      <c r="N478" s="57"/>
      <c r="O478" s="57"/>
      <c r="P478" s="57"/>
      <c r="Q478" s="57"/>
      <c r="R478" s="57"/>
      <c r="S478" s="57"/>
      <c r="T478" s="57"/>
      <c r="U478" s="57"/>
      <c r="V478" s="58"/>
      <c r="W478" s="58"/>
      <c r="X478" s="57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58"/>
      <c r="AL478" s="58"/>
      <c r="AM478" s="55"/>
      <c r="AN478" s="55"/>
    </row>
    <row r="479" spans="14:40" ht="12.75" customHeight="1">
      <c r="N479" s="57"/>
      <c r="O479" s="57"/>
      <c r="P479" s="57"/>
      <c r="Q479" s="57"/>
      <c r="R479" s="57"/>
      <c r="S479" s="57"/>
      <c r="T479" s="57"/>
      <c r="U479" s="57"/>
      <c r="V479" s="58"/>
      <c r="W479" s="58"/>
      <c r="X479" s="57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  <c r="AK479" s="58"/>
      <c r="AL479" s="58"/>
      <c r="AM479" s="55"/>
      <c r="AN479" s="55"/>
    </row>
    <row r="480" spans="14:40" ht="12.75" customHeight="1">
      <c r="N480" s="57"/>
      <c r="O480" s="57"/>
      <c r="P480" s="57"/>
      <c r="Q480" s="57"/>
      <c r="R480" s="57"/>
      <c r="S480" s="57"/>
      <c r="T480" s="57"/>
      <c r="U480" s="57"/>
      <c r="V480" s="58"/>
      <c r="W480" s="58"/>
      <c r="X480" s="57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  <c r="AK480" s="58"/>
      <c r="AL480" s="58"/>
      <c r="AM480" s="55"/>
      <c r="AN480" s="55"/>
    </row>
    <row r="481" spans="14:40" ht="12.75" customHeight="1">
      <c r="N481" s="57"/>
      <c r="O481" s="57"/>
      <c r="P481" s="57"/>
      <c r="Q481" s="57"/>
      <c r="R481" s="57"/>
      <c r="S481" s="57"/>
      <c r="T481" s="57"/>
      <c r="U481" s="57"/>
      <c r="V481" s="58"/>
      <c r="W481" s="58"/>
      <c r="X481" s="57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  <c r="AK481" s="58"/>
      <c r="AL481" s="58"/>
      <c r="AM481" s="55"/>
      <c r="AN481" s="55"/>
    </row>
    <row r="482" spans="14:40" ht="12.75" customHeight="1">
      <c r="N482" s="57"/>
      <c r="O482" s="57"/>
      <c r="P482" s="57"/>
      <c r="Q482" s="57"/>
      <c r="R482" s="57"/>
      <c r="S482" s="57"/>
      <c r="T482" s="57"/>
      <c r="U482" s="57"/>
      <c r="V482" s="58"/>
      <c r="W482" s="58"/>
      <c r="X482" s="57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  <c r="AK482" s="58"/>
      <c r="AL482" s="58"/>
      <c r="AM482" s="55"/>
      <c r="AN482" s="55"/>
    </row>
    <row r="483" spans="14:40" ht="12.75" customHeight="1">
      <c r="N483" s="57"/>
      <c r="O483" s="57"/>
      <c r="P483" s="57"/>
      <c r="Q483" s="57"/>
      <c r="R483" s="57"/>
      <c r="S483" s="57"/>
      <c r="T483" s="57"/>
      <c r="U483" s="57"/>
      <c r="V483" s="58"/>
      <c r="W483" s="58"/>
      <c r="X483" s="57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  <c r="AK483" s="58"/>
      <c r="AL483" s="58"/>
      <c r="AM483" s="55"/>
      <c r="AN483" s="55"/>
    </row>
    <row r="484" spans="14:40" ht="12.75" customHeight="1">
      <c r="N484" s="57"/>
      <c r="O484" s="57"/>
      <c r="P484" s="57"/>
      <c r="Q484" s="57"/>
      <c r="R484" s="57"/>
      <c r="S484" s="57"/>
      <c r="T484" s="57"/>
      <c r="U484" s="57"/>
      <c r="V484" s="58"/>
      <c r="W484" s="58"/>
      <c r="X484" s="57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  <c r="AK484" s="58"/>
      <c r="AL484" s="58"/>
      <c r="AM484" s="55"/>
      <c r="AN484" s="55"/>
    </row>
    <row r="485" spans="14:40" ht="12.75" customHeight="1">
      <c r="N485" s="57"/>
      <c r="O485" s="57"/>
      <c r="P485" s="57"/>
      <c r="Q485" s="57"/>
      <c r="R485" s="57"/>
      <c r="S485" s="57"/>
      <c r="T485" s="57"/>
      <c r="U485" s="57"/>
      <c r="V485" s="58"/>
      <c r="W485" s="58"/>
      <c r="X485" s="57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  <c r="AK485" s="58"/>
      <c r="AL485" s="58"/>
      <c r="AM485" s="55"/>
      <c r="AN485" s="55"/>
    </row>
    <row r="486" spans="14:40" ht="12.75" customHeight="1">
      <c r="N486" s="57"/>
      <c r="O486" s="57"/>
      <c r="P486" s="57"/>
      <c r="Q486" s="57"/>
      <c r="R486" s="57"/>
      <c r="S486" s="57"/>
      <c r="T486" s="57"/>
      <c r="U486" s="57"/>
      <c r="V486" s="58"/>
      <c r="W486" s="58"/>
      <c r="X486" s="57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  <c r="AK486" s="58"/>
      <c r="AL486" s="58"/>
      <c r="AM486" s="55"/>
      <c r="AN486" s="55"/>
    </row>
    <row r="487" spans="14:40" ht="12.75" customHeight="1">
      <c r="N487" s="57"/>
      <c r="O487" s="57"/>
      <c r="P487" s="57"/>
      <c r="Q487" s="57"/>
      <c r="R487" s="57"/>
      <c r="S487" s="57"/>
      <c r="T487" s="57"/>
      <c r="U487" s="57"/>
      <c r="V487" s="58"/>
      <c r="W487" s="58"/>
      <c r="X487" s="57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  <c r="AK487" s="58"/>
      <c r="AL487" s="58"/>
      <c r="AM487" s="55"/>
      <c r="AN487" s="55"/>
    </row>
    <row r="488" spans="14:40" ht="12.75" customHeight="1">
      <c r="N488" s="57"/>
      <c r="O488" s="57"/>
      <c r="P488" s="57"/>
      <c r="Q488" s="57"/>
      <c r="R488" s="57"/>
      <c r="S488" s="57"/>
      <c r="T488" s="57"/>
      <c r="U488" s="57"/>
      <c r="V488" s="58"/>
      <c r="W488" s="58"/>
      <c r="X488" s="57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  <c r="AK488" s="58"/>
      <c r="AL488" s="58"/>
      <c r="AM488" s="55"/>
      <c r="AN488" s="55"/>
    </row>
    <row r="489" spans="14:40" ht="12.75" customHeight="1">
      <c r="N489" s="57"/>
      <c r="O489" s="57"/>
      <c r="P489" s="57"/>
      <c r="Q489" s="57"/>
      <c r="R489" s="57"/>
      <c r="S489" s="57"/>
      <c r="T489" s="57"/>
      <c r="U489" s="57"/>
      <c r="V489" s="58"/>
      <c r="W489" s="58"/>
      <c r="X489" s="57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  <c r="AK489" s="58"/>
      <c r="AL489" s="58"/>
      <c r="AM489" s="55"/>
      <c r="AN489" s="55"/>
    </row>
    <row r="490" spans="14:40" ht="12.75" customHeight="1">
      <c r="N490" s="57"/>
      <c r="O490" s="57"/>
      <c r="P490" s="57"/>
      <c r="Q490" s="57"/>
      <c r="R490" s="57"/>
      <c r="S490" s="57"/>
      <c r="T490" s="57"/>
      <c r="U490" s="57"/>
      <c r="V490" s="58"/>
      <c r="W490" s="58"/>
      <c r="X490" s="57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  <c r="AK490" s="58"/>
      <c r="AL490" s="58"/>
      <c r="AM490" s="55"/>
      <c r="AN490" s="55"/>
    </row>
    <row r="491" spans="14:40" ht="12.75" customHeight="1">
      <c r="N491" s="57"/>
      <c r="O491" s="57"/>
      <c r="P491" s="57"/>
      <c r="Q491" s="57"/>
      <c r="R491" s="57"/>
      <c r="S491" s="57"/>
      <c r="T491" s="57"/>
      <c r="U491" s="57"/>
      <c r="V491" s="58"/>
      <c r="W491" s="58"/>
      <c r="X491" s="57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  <c r="AK491" s="58"/>
      <c r="AL491" s="58"/>
      <c r="AM491" s="55"/>
      <c r="AN491" s="55"/>
    </row>
    <row r="492" spans="14:40" ht="12.75" customHeight="1">
      <c r="N492" s="57"/>
      <c r="O492" s="57"/>
      <c r="P492" s="57"/>
      <c r="Q492" s="57"/>
      <c r="R492" s="57"/>
      <c r="S492" s="57"/>
      <c r="T492" s="57"/>
      <c r="U492" s="57"/>
      <c r="V492" s="58"/>
      <c r="W492" s="58"/>
      <c r="X492" s="57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  <c r="AK492" s="58"/>
      <c r="AL492" s="58"/>
      <c r="AM492" s="55"/>
      <c r="AN492" s="55"/>
    </row>
    <row r="493" spans="14:40" ht="12.75" customHeight="1">
      <c r="N493" s="57"/>
      <c r="O493" s="57"/>
      <c r="P493" s="57"/>
      <c r="Q493" s="57"/>
      <c r="R493" s="57"/>
      <c r="S493" s="57"/>
      <c r="T493" s="57"/>
      <c r="U493" s="57"/>
      <c r="V493" s="58"/>
      <c r="W493" s="58"/>
      <c r="X493" s="57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  <c r="AK493" s="58"/>
      <c r="AL493" s="58"/>
      <c r="AM493" s="55"/>
      <c r="AN493" s="55"/>
    </row>
    <row r="494" spans="14:40" ht="12.75" customHeight="1">
      <c r="N494" s="57"/>
      <c r="O494" s="57"/>
      <c r="P494" s="57"/>
      <c r="Q494" s="57"/>
      <c r="R494" s="57"/>
      <c r="S494" s="57"/>
      <c r="T494" s="57"/>
      <c r="U494" s="57"/>
      <c r="V494" s="58"/>
      <c r="W494" s="58"/>
      <c r="X494" s="57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  <c r="AK494" s="58"/>
      <c r="AL494" s="58"/>
      <c r="AM494" s="55"/>
      <c r="AN494" s="55"/>
    </row>
    <row r="495" spans="14:40" ht="12.75" customHeight="1">
      <c r="N495" s="57"/>
      <c r="O495" s="57"/>
      <c r="P495" s="57"/>
      <c r="Q495" s="57"/>
      <c r="R495" s="57"/>
      <c r="S495" s="57"/>
      <c r="T495" s="57"/>
      <c r="U495" s="57"/>
      <c r="V495" s="58"/>
      <c r="W495" s="58"/>
      <c r="X495" s="57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  <c r="AK495" s="58"/>
      <c r="AL495" s="58"/>
      <c r="AM495" s="55"/>
      <c r="AN495" s="55"/>
    </row>
    <row r="496" spans="14:40" ht="12.75" customHeight="1">
      <c r="N496" s="57"/>
      <c r="O496" s="57"/>
      <c r="P496" s="57"/>
      <c r="Q496" s="57"/>
      <c r="R496" s="57"/>
      <c r="S496" s="57"/>
      <c r="T496" s="57"/>
      <c r="U496" s="57"/>
      <c r="V496" s="58"/>
      <c r="W496" s="58"/>
      <c r="X496" s="57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  <c r="AK496" s="58"/>
      <c r="AL496" s="58"/>
      <c r="AM496" s="55"/>
      <c r="AN496" s="55"/>
    </row>
    <row r="497" spans="14:40" ht="12.75" customHeight="1">
      <c r="N497" s="57"/>
      <c r="O497" s="57"/>
      <c r="P497" s="57"/>
      <c r="Q497" s="57"/>
      <c r="R497" s="57"/>
      <c r="S497" s="57"/>
      <c r="T497" s="57"/>
      <c r="U497" s="57"/>
      <c r="V497" s="58"/>
      <c r="W497" s="58"/>
      <c r="X497" s="57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  <c r="AK497" s="58"/>
      <c r="AL497" s="58"/>
      <c r="AM497" s="55"/>
      <c r="AN497" s="55"/>
    </row>
    <row r="498" spans="14:40" ht="12.75" customHeight="1">
      <c r="N498" s="57"/>
      <c r="O498" s="57"/>
      <c r="P498" s="57"/>
      <c r="Q498" s="57"/>
      <c r="R498" s="57"/>
      <c r="S498" s="57"/>
      <c r="T498" s="57"/>
      <c r="U498" s="57"/>
      <c r="V498" s="58"/>
      <c r="W498" s="58"/>
      <c r="X498" s="57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  <c r="AK498" s="58"/>
      <c r="AL498" s="58"/>
      <c r="AM498" s="55"/>
      <c r="AN498" s="55"/>
    </row>
    <row r="499" spans="14:40" ht="12.75" customHeight="1">
      <c r="N499" s="57"/>
      <c r="O499" s="57"/>
      <c r="P499" s="57"/>
      <c r="Q499" s="57"/>
      <c r="R499" s="57"/>
      <c r="S499" s="57"/>
      <c r="T499" s="57"/>
      <c r="U499" s="57"/>
      <c r="V499" s="58"/>
      <c r="W499" s="58"/>
      <c r="X499" s="57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  <c r="AK499" s="58"/>
      <c r="AL499" s="58"/>
      <c r="AM499" s="55"/>
      <c r="AN499" s="55"/>
    </row>
    <row r="500" spans="14:40" ht="12.75" customHeight="1">
      <c r="N500" s="57"/>
      <c r="O500" s="57"/>
      <c r="P500" s="57"/>
      <c r="Q500" s="57"/>
      <c r="R500" s="57"/>
      <c r="S500" s="57"/>
      <c r="T500" s="57"/>
      <c r="U500" s="57"/>
      <c r="V500" s="58"/>
      <c r="W500" s="58"/>
      <c r="X500" s="57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  <c r="AK500" s="58"/>
      <c r="AL500" s="58"/>
      <c r="AM500" s="55"/>
      <c r="AN500" s="55"/>
    </row>
    <row r="501" spans="14:40" ht="12.75" customHeight="1">
      <c r="N501" s="57"/>
      <c r="O501" s="57"/>
      <c r="P501" s="57"/>
      <c r="Q501" s="57"/>
      <c r="R501" s="57"/>
      <c r="S501" s="57"/>
      <c r="T501" s="57"/>
      <c r="U501" s="57"/>
      <c r="V501" s="58"/>
      <c r="W501" s="58"/>
      <c r="X501" s="57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  <c r="AK501" s="58"/>
      <c r="AL501" s="58"/>
      <c r="AM501" s="55"/>
      <c r="AN501" s="55"/>
    </row>
    <row r="502" spans="14:40" ht="12.75" customHeight="1">
      <c r="N502" s="57"/>
      <c r="O502" s="57"/>
      <c r="P502" s="57"/>
      <c r="Q502" s="57"/>
      <c r="R502" s="57"/>
      <c r="S502" s="57"/>
      <c r="T502" s="57"/>
      <c r="U502" s="57"/>
      <c r="V502" s="58"/>
      <c r="W502" s="58"/>
      <c r="X502" s="57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  <c r="AK502" s="58"/>
      <c r="AL502" s="58"/>
      <c r="AM502" s="55"/>
      <c r="AN502" s="55"/>
    </row>
    <row r="503" spans="14:40" ht="12.75" customHeight="1">
      <c r="N503" s="57"/>
      <c r="O503" s="57"/>
      <c r="P503" s="57"/>
      <c r="Q503" s="57"/>
      <c r="R503" s="57"/>
      <c r="S503" s="57"/>
      <c r="T503" s="57"/>
      <c r="U503" s="57"/>
      <c r="V503" s="58"/>
      <c r="W503" s="58"/>
      <c r="X503" s="57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  <c r="AK503" s="58"/>
      <c r="AL503" s="58"/>
      <c r="AM503" s="55"/>
      <c r="AN503" s="55"/>
    </row>
    <row r="504" spans="14:40" ht="12.75" customHeight="1">
      <c r="N504" s="57"/>
      <c r="O504" s="57"/>
      <c r="P504" s="57"/>
      <c r="Q504" s="57"/>
      <c r="R504" s="57"/>
      <c r="S504" s="57"/>
      <c r="T504" s="57"/>
      <c r="U504" s="57"/>
      <c r="V504" s="58"/>
      <c r="W504" s="58"/>
      <c r="X504" s="57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  <c r="AK504" s="58"/>
      <c r="AL504" s="58"/>
      <c r="AM504" s="55"/>
      <c r="AN504" s="55"/>
    </row>
    <row r="505" spans="14:40" ht="12.75" customHeight="1">
      <c r="N505" s="57"/>
      <c r="O505" s="57"/>
      <c r="P505" s="57"/>
      <c r="Q505" s="57"/>
      <c r="R505" s="57"/>
      <c r="S505" s="57"/>
      <c r="T505" s="57"/>
      <c r="U505" s="57"/>
      <c r="V505" s="58"/>
      <c r="W505" s="58"/>
      <c r="X505" s="57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  <c r="AK505" s="58"/>
      <c r="AL505" s="58"/>
      <c r="AM505" s="55"/>
      <c r="AN505" s="55"/>
    </row>
    <row r="506" spans="14:40" ht="12.75" customHeight="1">
      <c r="N506" s="57"/>
      <c r="O506" s="57"/>
      <c r="P506" s="57"/>
      <c r="Q506" s="57"/>
      <c r="R506" s="57"/>
      <c r="S506" s="57"/>
      <c r="T506" s="57"/>
      <c r="U506" s="57"/>
      <c r="V506" s="58"/>
      <c r="W506" s="58"/>
      <c r="X506" s="57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  <c r="AK506" s="58"/>
      <c r="AL506" s="58"/>
      <c r="AM506" s="55"/>
      <c r="AN506" s="55"/>
    </row>
    <row r="507" spans="14:40" ht="12.75" customHeight="1">
      <c r="N507" s="57"/>
      <c r="O507" s="57"/>
      <c r="P507" s="57"/>
      <c r="Q507" s="57"/>
      <c r="R507" s="57"/>
      <c r="S507" s="57"/>
      <c r="T507" s="57"/>
      <c r="U507" s="57"/>
      <c r="V507" s="58"/>
      <c r="W507" s="58"/>
      <c r="X507" s="57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  <c r="AK507" s="58"/>
      <c r="AL507" s="58"/>
      <c r="AM507" s="55"/>
      <c r="AN507" s="55"/>
    </row>
    <row r="508" spans="14:40" ht="12.75" customHeight="1">
      <c r="N508" s="57"/>
      <c r="O508" s="57"/>
      <c r="P508" s="57"/>
      <c r="Q508" s="57"/>
      <c r="R508" s="57"/>
      <c r="S508" s="57"/>
      <c r="T508" s="57"/>
      <c r="U508" s="57"/>
      <c r="V508" s="58"/>
      <c r="W508" s="58"/>
      <c r="X508" s="57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  <c r="AK508" s="58"/>
      <c r="AL508" s="58"/>
      <c r="AM508" s="55"/>
      <c r="AN508" s="55"/>
    </row>
    <row r="509" spans="14:40" ht="12.75" customHeight="1">
      <c r="N509" s="57"/>
      <c r="O509" s="57"/>
      <c r="P509" s="57"/>
      <c r="Q509" s="57"/>
      <c r="R509" s="57"/>
      <c r="S509" s="57"/>
      <c r="T509" s="57"/>
      <c r="U509" s="57"/>
      <c r="V509" s="58"/>
      <c r="W509" s="58"/>
      <c r="X509" s="57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  <c r="AK509" s="58"/>
      <c r="AL509" s="58"/>
      <c r="AM509" s="55"/>
      <c r="AN509" s="55"/>
    </row>
    <row r="510" spans="14:40" ht="12.75" customHeight="1">
      <c r="N510" s="57"/>
      <c r="O510" s="57"/>
      <c r="P510" s="57"/>
      <c r="Q510" s="57"/>
      <c r="R510" s="57"/>
      <c r="S510" s="57"/>
      <c r="T510" s="57"/>
      <c r="U510" s="57"/>
      <c r="V510" s="58"/>
      <c r="W510" s="58"/>
      <c r="X510" s="57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  <c r="AK510" s="58"/>
      <c r="AL510" s="58"/>
      <c r="AM510" s="55"/>
      <c r="AN510" s="55"/>
    </row>
    <row r="511" spans="14:40" ht="12.75" customHeight="1">
      <c r="N511" s="57"/>
      <c r="O511" s="57"/>
      <c r="P511" s="57"/>
      <c r="Q511" s="57"/>
      <c r="R511" s="57"/>
      <c r="S511" s="57"/>
      <c r="T511" s="57"/>
      <c r="U511" s="57"/>
      <c r="V511" s="58"/>
      <c r="W511" s="58"/>
      <c r="X511" s="57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  <c r="AK511" s="58"/>
      <c r="AL511" s="58"/>
      <c r="AM511" s="55"/>
      <c r="AN511" s="55"/>
    </row>
    <row r="512" spans="14:40" ht="12.75" customHeight="1">
      <c r="N512" s="57"/>
      <c r="O512" s="57"/>
      <c r="P512" s="57"/>
      <c r="Q512" s="57"/>
      <c r="R512" s="57"/>
      <c r="S512" s="57"/>
      <c r="T512" s="57"/>
      <c r="U512" s="57"/>
      <c r="V512" s="58"/>
      <c r="W512" s="58"/>
      <c r="X512" s="57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  <c r="AK512" s="58"/>
      <c r="AL512" s="58"/>
      <c r="AM512" s="55"/>
      <c r="AN512" s="55"/>
    </row>
    <row r="513" spans="14:40" ht="12.75" customHeight="1">
      <c r="N513" s="57"/>
      <c r="O513" s="57"/>
      <c r="P513" s="57"/>
      <c r="Q513" s="57"/>
      <c r="R513" s="57"/>
      <c r="S513" s="57"/>
      <c r="T513" s="57"/>
      <c r="U513" s="57"/>
      <c r="V513" s="58"/>
      <c r="W513" s="58"/>
      <c r="X513" s="57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  <c r="AK513" s="58"/>
      <c r="AL513" s="58"/>
      <c r="AM513" s="55"/>
      <c r="AN513" s="55"/>
    </row>
    <row r="514" spans="14:40" ht="12.75" customHeight="1">
      <c r="N514" s="57"/>
      <c r="O514" s="57"/>
      <c r="P514" s="57"/>
      <c r="Q514" s="57"/>
      <c r="R514" s="57"/>
      <c r="S514" s="57"/>
      <c r="T514" s="57"/>
      <c r="U514" s="57"/>
      <c r="V514" s="58"/>
      <c r="W514" s="58"/>
      <c r="X514" s="57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  <c r="AK514" s="58"/>
      <c r="AL514" s="58"/>
      <c r="AM514" s="55"/>
      <c r="AN514" s="55"/>
    </row>
    <row r="515" spans="14:40" ht="12.75" customHeight="1">
      <c r="N515" s="57"/>
      <c r="O515" s="57"/>
      <c r="P515" s="57"/>
      <c r="Q515" s="57"/>
      <c r="R515" s="57"/>
      <c r="S515" s="57"/>
      <c r="T515" s="57"/>
      <c r="U515" s="57"/>
      <c r="V515" s="58"/>
      <c r="W515" s="58"/>
      <c r="X515" s="57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  <c r="AK515" s="58"/>
      <c r="AL515" s="58"/>
      <c r="AM515" s="55"/>
      <c r="AN515" s="55"/>
    </row>
    <row r="516" spans="14:40" ht="12.75" customHeight="1">
      <c r="N516" s="57"/>
      <c r="O516" s="57"/>
      <c r="P516" s="57"/>
      <c r="Q516" s="57"/>
      <c r="R516" s="57"/>
      <c r="S516" s="57"/>
      <c r="T516" s="57"/>
      <c r="U516" s="57"/>
      <c r="V516" s="58"/>
      <c r="W516" s="58"/>
      <c r="X516" s="57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  <c r="AK516" s="58"/>
      <c r="AL516" s="58"/>
      <c r="AM516" s="55"/>
      <c r="AN516" s="55"/>
    </row>
    <row r="517" spans="14:40" ht="12.75" customHeight="1">
      <c r="N517" s="57"/>
      <c r="O517" s="57"/>
      <c r="P517" s="57"/>
      <c r="Q517" s="57"/>
      <c r="R517" s="57"/>
      <c r="S517" s="57"/>
      <c r="T517" s="57"/>
      <c r="U517" s="57"/>
      <c r="V517" s="58"/>
      <c r="W517" s="58"/>
      <c r="X517" s="57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  <c r="AK517" s="58"/>
      <c r="AL517" s="58"/>
      <c r="AM517" s="55"/>
      <c r="AN517" s="55"/>
    </row>
    <row r="518" spans="14:40" ht="12.75" customHeight="1">
      <c r="N518" s="57"/>
      <c r="O518" s="57"/>
      <c r="P518" s="57"/>
      <c r="Q518" s="57"/>
      <c r="R518" s="57"/>
      <c r="S518" s="57"/>
      <c r="T518" s="57"/>
      <c r="U518" s="57"/>
      <c r="V518" s="58"/>
      <c r="W518" s="58"/>
      <c r="X518" s="57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  <c r="AK518" s="58"/>
      <c r="AL518" s="58"/>
      <c r="AM518" s="55"/>
      <c r="AN518" s="55"/>
    </row>
    <row r="519" spans="14:40" ht="12.75" customHeight="1">
      <c r="N519" s="57"/>
      <c r="O519" s="57"/>
      <c r="P519" s="57"/>
      <c r="Q519" s="57"/>
      <c r="R519" s="57"/>
      <c r="S519" s="57"/>
      <c r="T519" s="57"/>
      <c r="U519" s="57"/>
      <c r="V519" s="58"/>
      <c r="W519" s="58"/>
      <c r="X519" s="57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  <c r="AK519" s="58"/>
      <c r="AL519" s="58"/>
      <c r="AM519" s="55"/>
      <c r="AN519" s="55"/>
    </row>
    <row r="520" spans="14:40" ht="12.75" customHeight="1">
      <c r="N520" s="57"/>
      <c r="O520" s="57"/>
      <c r="P520" s="57"/>
      <c r="Q520" s="57"/>
      <c r="R520" s="57"/>
      <c r="S520" s="57"/>
      <c r="T520" s="57"/>
      <c r="U520" s="57"/>
      <c r="V520" s="58"/>
      <c r="W520" s="58"/>
      <c r="X520" s="57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  <c r="AK520" s="58"/>
      <c r="AL520" s="58"/>
      <c r="AM520" s="55"/>
      <c r="AN520" s="55"/>
    </row>
    <row r="521" spans="14:40" ht="12.75" customHeight="1">
      <c r="N521" s="57"/>
      <c r="O521" s="57"/>
      <c r="P521" s="57"/>
      <c r="Q521" s="57"/>
      <c r="R521" s="57"/>
      <c r="S521" s="57"/>
      <c r="T521" s="57"/>
      <c r="U521" s="57"/>
      <c r="V521" s="58"/>
      <c r="W521" s="58"/>
      <c r="X521" s="57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  <c r="AK521" s="58"/>
      <c r="AL521" s="58"/>
      <c r="AM521" s="55"/>
      <c r="AN521" s="55"/>
    </row>
    <row r="522" spans="14:40" ht="12.75" customHeight="1">
      <c r="N522" s="57"/>
      <c r="O522" s="57"/>
      <c r="P522" s="57"/>
      <c r="Q522" s="57"/>
      <c r="R522" s="57"/>
      <c r="S522" s="57"/>
      <c r="T522" s="57"/>
      <c r="U522" s="57"/>
      <c r="V522" s="58"/>
      <c r="W522" s="58"/>
      <c r="X522" s="57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  <c r="AK522" s="58"/>
      <c r="AL522" s="58"/>
      <c r="AM522" s="55"/>
      <c r="AN522" s="55"/>
    </row>
    <row r="523" spans="14:40" ht="12.75" customHeight="1">
      <c r="N523" s="57"/>
      <c r="O523" s="57"/>
      <c r="P523" s="57"/>
      <c r="Q523" s="57"/>
      <c r="R523" s="57"/>
      <c r="S523" s="57"/>
      <c r="T523" s="57"/>
      <c r="U523" s="57"/>
      <c r="V523" s="58"/>
      <c r="W523" s="58"/>
      <c r="X523" s="57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  <c r="AK523" s="58"/>
      <c r="AL523" s="58"/>
      <c r="AM523" s="55"/>
      <c r="AN523" s="55"/>
    </row>
    <row r="524" spans="14:40" ht="12.75" customHeight="1">
      <c r="N524" s="57"/>
      <c r="O524" s="57"/>
      <c r="P524" s="57"/>
      <c r="Q524" s="57"/>
      <c r="R524" s="57"/>
      <c r="S524" s="57"/>
      <c r="T524" s="57"/>
      <c r="U524" s="57"/>
      <c r="V524" s="58"/>
      <c r="W524" s="58"/>
      <c r="X524" s="57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  <c r="AK524" s="58"/>
      <c r="AL524" s="58"/>
      <c r="AM524" s="55"/>
      <c r="AN524" s="55"/>
    </row>
    <row r="525" spans="14:40" ht="12.75" customHeight="1">
      <c r="N525" s="57"/>
      <c r="O525" s="57"/>
      <c r="P525" s="57"/>
      <c r="Q525" s="57"/>
      <c r="R525" s="57"/>
      <c r="S525" s="57"/>
      <c r="T525" s="57"/>
      <c r="U525" s="57"/>
      <c r="V525" s="58"/>
      <c r="W525" s="58"/>
      <c r="X525" s="57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  <c r="AK525" s="58"/>
      <c r="AL525" s="58"/>
      <c r="AM525" s="55"/>
      <c r="AN525" s="55"/>
    </row>
    <row r="526" spans="14:40" ht="12.75" customHeight="1">
      <c r="N526" s="57"/>
      <c r="O526" s="57"/>
      <c r="P526" s="57"/>
      <c r="Q526" s="57"/>
      <c r="R526" s="57"/>
      <c r="S526" s="57"/>
      <c r="T526" s="57"/>
      <c r="U526" s="57"/>
      <c r="V526" s="58"/>
      <c r="W526" s="58"/>
      <c r="X526" s="57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  <c r="AK526" s="58"/>
      <c r="AL526" s="58"/>
      <c r="AM526" s="55"/>
      <c r="AN526" s="55"/>
    </row>
    <row r="527" spans="14:40" ht="12.75" customHeight="1">
      <c r="N527" s="57"/>
      <c r="O527" s="57"/>
      <c r="P527" s="57"/>
      <c r="Q527" s="57"/>
      <c r="R527" s="57"/>
      <c r="S527" s="57"/>
      <c r="T527" s="57"/>
      <c r="U527" s="57"/>
      <c r="V527" s="58"/>
      <c r="W527" s="58"/>
      <c r="X527" s="57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  <c r="AK527" s="58"/>
      <c r="AL527" s="58"/>
      <c r="AM527" s="55"/>
      <c r="AN527" s="55"/>
    </row>
    <row r="528" spans="14:40" ht="12.75" customHeight="1">
      <c r="N528" s="57"/>
      <c r="O528" s="57"/>
      <c r="P528" s="57"/>
      <c r="Q528" s="57"/>
      <c r="R528" s="57"/>
      <c r="S528" s="57"/>
      <c r="T528" s="57"/>
      <c r="U528" s="57"/>
      <c r="V528" s="58"/>
      <c r="W528" s="58"/>
      <c r="X528" s="57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  <c r="AK528" s="58"/>
      <c r="AL528" s="58"/>
      <c r="AM528" s="55"/>
      <c r="AN528" s="55"/>
    </row>
    <row r="529" spans="14:40" ht="12.75" customHeight="1">
      <c r="N529" s="57"/>
      <c r="O529" s="57"/>
      <c r="P529" s="57"/>
      <c r="Q529" s="57"/>
      <c r="R529" s="57"/>
      <c r="S529" s="57"/>
      <c r="T529" s="57"/>
      <c r="U529" s="57"/>
      <c r="V529" s="58"/>
      <c r="W529" s="58"/>
      <c r="X529" s="57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  <c r="AK529" s="58"/>
      <c r="AL529" s="58"/>
      <c r="AM529" s="55"/>
      <c r="AN529" s="55"/>
    </row>
    <row r="530" spans="14:40" ht="12.75" customHeight="1">
      <c r="N530" s="57"/>
      <c r="O530" s="57"/>
      <c r="P530" s="57"/>
      <c r="Q530" s="57"/>
      <c r="R530" s="57"/>
      <c r="S530" s="57"/>
      <c r="T530" s="57"/>
      <c r="U530" s="57"/>
      <c r="V530" s="58"/>
      <c r="W530" s="58"/>
      <c r="X530" s="57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  <c r="AK530" s="58"/>
      <c r="AL530" s="58"/>
      <c r="AM530" s="55"/>
      <c r="AN530" s="55"/>
    </row>
    <row r="531" spans="14:40" ht="12.75" customHeight="1">
      <c r="N531" s="57"/>
      <c r="O531" s="57"/>
      <c r="P531" s="57"/>
      <c r="Q531" s="57"/>
      <c r="R531" s="57"/>
      <c r="S531" s="57"/>
      <c r="T531" s="57"/>
      <c r="U531" s="57"/>
      <c r="V531" s="58"/>
      <c r="W531" s="58"/>
      <c r="X531" s="57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  <c r="AK531" s="58"/>
      <c r="AL531" s="58"/>
      <c r="AM531" s="55"/>
      <c r="AN531" s="55"/>
    </row>
    <row r="532" spans="14:40" ht="12.75" customHeight="1">
      <c r="N532" s="57"/>
      <c r="O532" s="57"/>
      <c r="P532" s="57"/>
      <c r="Q532" s="57"/>
      <c r="R532" s="57"/>
      <c r="S532" s="57"/>
      <c r="T532" s="57"/>
      <c r="U532" s="57"/>
      <c r="V532" s="58"/>
      <c r="W532" s="58"/>
      <c r="X532" s="57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  <c r="AK532" s="58"/>
      <c r="AL532" s="58"/>
      <c r="AM532" s="55"/>
      <c r="AN532" s="55"/>
    </row>
    <row r="533" spans="14:40" ht="12.75" customHeight="1">
      <c r="N533" s="57"/>
      <c r="O533" s="57"/>
      <c r="P533" s="57"/>
      <c r="Q533" s="57"/>
      <c r="R533" s="57"/>
      <c r="S533" s="57"/>
      <c r="T533" s="57"/>
      <c r="U533" s="57"/>
      <c r="V533" s="58"/>
      <c r="W533" s="58"/>
      <c r="X533" s="57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  <c r="AK533" s="58"/>
      <c r="AL533" s="58"/>
      <c r="AM533" s="55"/>
      <c r="AN533" s="55"/>
    </row>
    <row r="534" spans="14:40" ht="12.75" customHeight="1">
      <c r="N534" s="57"/>
      <c r="O534" s="57"/>
      <c r="P534" s="57"/>
      <c r="Q534" s="57"/>
      <c r="R534" s="57"/>
      <c r="S534" s="57"/>
      <c r="T534" s="57"/>
      <c r="U534" s="57"/>
      <c r="V534" s="58"/>
      <c r="W534" s="58"/>
      <c r="X534" s="57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  <c r="AK534" s="58"/>
      <c r="AL534" s="58"/>
      <c r="AM534" s="55"/>
      <c r="AN534" s="55"/>
    </row>
    <row r="535" spans="14:40" ht="12.75" customHeight="1">
      <c r="N535" s="57"/>
      <c r="O535" s="57"/>
      <c r="P535" s="57"/>
      <c r="Q535" s="57"/>
      <c r="R535" s="57"/>
      <c r="S535" s="57"/>
      <c r="T535" s="57"/>
      <c r="U535" s="57"/>
      <c r="V535" s="58"/>
      <c r="W535" s="58"/>
      <c r="X535" s="57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  <c r="AK535" s="58"/>
      <c r="AL535" s="58"/>
      <c r="AM535" s="55"/>
      <c r="AN535" s="55"/>
    </row>
    <row r="536" spans="14:40" ht="12.75" customHeight="1">
      <c r="N536" s="57"/>
      <c r="O536" s="57"/>
      <c r="P536" s="57"/>
      <c r="Q536" s="57"/>
      <c r="R536" s="57"/>
      <c r="S536" s="57"/>
      <c r="T536" s="57"/>
      <c r="U536" s="57"/>
      <c r="V536" s="58"/>
      <c r="W536" s="58"/>
      <c r="X536" s="57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  <c r="AK536" s="58"/>
      <c r="AL536" s="58"/>
      <c r="AM536" s="55"/>
      <c r="AN536" s="55"/>
    </row>
    <row r="537" spans="14:40" ht="12.75" customHeight="1">
      <c r="N537" s="57"/>
      <c r="O537" s="57"/>
      <c r="P537" s="57"/>
      <c r="Q537" s="57"/>
      <c r="R537" s="57"/>
      <c r="S537" s="57"/>
      <c r="T537" s="57"/>
      <c r="U537" s="57"/>
      <c r="V537" s="58"/>
      <c r="W537" s="58"/>
      <c r="X537" s="57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  <c r="AK537" s="58"/>
      <c r="AL537" s="58"/>
      <c r="AM537" s="55"/>
      <c r="AN537" s="55"/>
    </row>
    <row r="538" spans="14:40" ht="12.75" customHeight="1">
      <c r="N538" s="57"/>
      <c r="O538" s="57"/>
      <c r="P538" s="57"/>
      <c r="Q538" s="57"/>
      <c r="R538" s="57"/>
      <c r="S538" s="57"/>
      <c r="T538" s="57"/>
      <c r="U538" s="57"/>
      <c r="V538" s="58"/>
      <c r="W538" s="58"/>
      <c r="X538" s="57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  <c r="AK538" s="58"/>
      <c r="AL538" s="58"/>
      <c r="AM538" s="55"/>
      <c r="AN538" s="55"/>
    </row>
    <row r="539" spans="14:40" ht="12.75" customHeight="1">
      <c r="N539" s="57"/>
      <c r="O539" s="57"/>
      <c r="P539" s="57"/>
      <c r="Q539" s="57"/>
      <c r="R539" s="57"/>
      <c r="S539" s="57"/>
      <c r="T539" s="57"/>
      <c r="U539" s="57"/>
      <c r="V539" s="58"/>
      <c r="W539" s="58"/>
      <c r="X539" s="57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  <c r="AK539" s="58"/>
      <c r="AL539" s="58"/>
      <c r="AM539" s="55"/>
      <c r="AN539" s="55"/>
    </row>
    <row r="540" spans="14:40" ht="12.75" customHeight="1">
      <c r="N540" s="57"/>
      <c r="O540" s="57"/>
      <c r="P540" s="57"/>
      <c r="Q540" s="57"/>
      <c r="R540" s="57"/>
      <c r="S540" s="57"/>
      <c r="T540" s="57"/>
      <c r="U540" s="57"/>
      <c r="V540" s="58"/>
      <c r="W540" s="58"/>
      <c r="X540" s="57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  <c r="AK540" s="58"/>
      <c r="AL540" s="58"/>
      <c r="AM540" s="55"/>
      <c r="AN540" s="55"/>
    </row>
    <row r="541" spans="14:40" ht="12.75" customHeight="1">
      <c r="N541" s="57"/>
      <c r="O541" s="57"/>
      <c r="P541" s="57"/>
      <c r="Q541" s="57"/>
      <c r="R541" s="57"/>
      <c r="S541" s="57"/>
      <c r="T541" s="57"/>
      <c r="U541" s="57"/>
      <c r="V541" s="58"/>
      <c r="W541" s="58"/>
      <c r="X541" s="57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  <c r="AK541" s="58"/>
      <c r="AL541" s="58"/>
      <c r="AM541" s="55"/>
      <c r="AN541" s="55"/>
    </row>
    <row r="542" spans="14:40" ht="12.75" customHeight="1">
      <c r="N542" s="57"/>
      <c r="O542" s="57"/>
      <c r="P542" s="57"/>
      <c r="Q542" s="57"/>
      <c r="R542" s="57"/>
      <c r="S542" s="57"/>
      <c r="T542" s="57"/>
      <c r="U542" s="57"/>
      <c r="V542" s="58"/>
      <c r="W542" s="58"/>
      <c r="X542" s="57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  <c r="AK542" s="58"/>
      <c r="AL542" s="58"/>
      <c r="AM542" s="55"/>
      <c r="AN542" s="55"/>
    </row>
    <row r="543" spans="14:40" ht="12.75" customHeight="1">
      <c r="N543" s="57"/>
      <c r="O543" s="57"/>
      <c r="P543" s="57"/>
      <c r="Q543" s="57"/>
      <c r="R543" s="57"/>
      <c r="S543" s="57"/>
      <c r="T543" s="57"/>
      <c r="U543" s="57"/>
      <c r="V543" s="58"/>
      <c r="W543" s="58"/>
      <c r="X543" s="57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  <c r="AK543" s="58"/>
      <c r="AL543" s="58"/>
      <c r="AM543" s="55"/>
      <c r="AN543" s="55"/>
    </row>
    <row r="544" spans="14:40" ht="12.75" customHeight="1">
      <c r="N544" s="57"/>
      <c r="O544" s="57"/>
      <c r="P544" s="57"/>
      <c r="Q544" s="57"/>
      <c r="R544" s="57"/>
      <c r="S544" s="57"/>
      <c r="T544" s="57"/>
      <c r="U544" s="57"/>
      <c r="V544" s="58"/>
      <c r="W544" s="58"/>
      <c r="X544" s="57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  <c r="AK544" s="58"/>
      <c r="AL544" s="58"/>
      <c r="AM544" s="55"/>
      <c r="AN544" s="55"/>
    </row>
    <row r="545" spans="14:40" ht="12.75" customHeight="1">
      <c r="N545" s="57"/>
      <c r="O545" s="57"/>
      <c r="P545" s="57"/>
      <c r="Q545" s="57"/>
      <c r="R545" s="57"/>
      <c r="S545" s="57"/>
      <c r="T545" s="57"/>
      <c r="U545" s="57"/>
      <c r="V545" s="58"/>
      <c r="W545" s="58"/>
      <c r="X545" s="57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  <c r="AK545" s="58"/>
      <c r="AL545" s="58"/>
      <c r="AM545" s="55"/>
      <c r="AN545" s="55"/>
    </row>
    <row r="546" spans="14:40" ht="12.75" customHeight="1">
      <c r="N546" s="57"/>
      <c r="O546" s="57"/>
      <c r="P546" s="57"/>
      <c r="Q546" s="57"/>
      <c r="R546" s="57"/>
      <c r="S546" s="57"/>
      <c r="T546" s="57"/>
      <c r="U546" s="57"/>
      <c r="V546" s="58"/>
      <c r="W546" s="58"/>
      <c r="X546" s="57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  <c r="AK546" s="58"/>
      <c r="AL546" s="58"/>
      <c r="AM546" s="55"/>
      <c r="AN546" s="55"/>
    </row>
    <row r="547" spans="14:40" ht="12.75" customHeight="1">
      <c r="N547" s="57"/>
      <c r="O547" s="57"/>
      <c r="P547" s="57"/>
      <c r="Q547" s="57"/>
      <c r="R547" s="57"/>
      <c r="S547" s="57"/>
      <c r="T547" s="57"/>
      <c r="U547" s="57"/>
      <c r="V547" s="58"/>
      <c r="W547" s="58"/>
      <c r="X547" s="57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  <c r="AK547" s="58"/>
      <c r="AL547" s="58"/>
      <c r="AM547" s="55"/>
      <c r="AN547" s="55"/>
    </row>
    <row r="548" spans="14:40" ht="12.75" customHeight="1">
      <c r="N548" s="57"/>
      <c r="O548" s="57"/>
      <c r="P548" s="57"/>
      <c r="Q548" s="57"/>
      <c r="R548" s="57"/>
      <c r="S548" s="57"/>
      <c r="T548" s="57"/>
      <c r="U548" s="57"/>
      <c r="V548" s="58"/>
      <c r="W548" s="58"/>
      <c r="X548" s="57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  <c r="AK548" s="58"/>
      <c r="AL548" s="58"/>
      <c r="AM548" s="55"/>
      <c r="AN548" s="55"/>
    </row>
    <row r="549" spans="14:40" ht="12.75" customHeight="1">
      <c r="N549" s="57"/>
      <c r="O549" s="57"/>
      <c r="P549" s="57"/>
      <c r="Q549" s="57"/>
      <c r="R549" s="57"/>
      <c r="S549" s="57"/>
      <c r="T549" s="57"/>
      <c r="U549" s="57"/>
      <c r="V549" s="58"/>
      <c r="W549" s="58"/>
      <c r="X549" s="57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  <c r="AK549" s="58"/>
      <c r="AL549" s="58"/>
      <c r="AM549" s="55"/>
      <c r="AN549" s="55"/>
    </row>
    <row r="550" spans="14:40" ht="12.75" customHeight="1">
      <c r="N550" s="57"/>
      <c r="O550" s="57"/>
      <c r="P550" s="57"/>
      <c r="Q550" s="57"/>
      <c r="R550" s="57"/>
      <c r="S550" s="57"/>
      <c r="T550" s="57"/>
      <c r="U550" s="57"/>
      <c r="V550" s="58"/>
      <c r="W550" s="58"/>
      <c r="X550" s="57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  <c r="AK550" s="58"/>
      <c r="AL550" s="58"/>
      <c r="AM550" s="55"/>
      <c r="AN550" s="55"/>
    </row>
    <row r="551" spans="14:40" ht="12.75" customHeight="1">
      <c r="N551" s="57"/>
      <c r="O551" s="57"/>
      <c r="P551" s="57"/>
      <c r="Q551" s="57"/>
      <c r="R551" s="57"/>
      <c r="S551" s="57"/>
      <c r="T551" s="57"/>
      <c r="U551" s="57"/>
      <c r="V551" s="58"/>
      <c r="W551" s="58"/>
      <c r="X551" s="57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  <c r="AK551" s="58"/>
      <c r="AL551" s="58"/>
      <c r="AM551" s="55"/>
      <c r="AN551" s="55"/>
    </row>
    <row r="552" spans="14:40" ht="12.75" customHeight="1">
      <c r="N552" s="57"/>
      <c r="O552" s="57"/>
      <c r="P552" s="57"/>
      <c r="Q552" s="57"/>
      <c r="R552" s="57"/>
      <c r="S552" s="57"/>
      <c r="T552" s="57"/>
      <c r="U552" s="57"/>
      <c r="V552" s="58"/>
      <c r="W552" s="58"/>
      <c r="X552" s="57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  <c r="AK552" s="58"/>
      <c r="AL552" s="58"/>
      <c r="AM552" s="55"/>
      <c r="AN552" s="55"/>
    </row>
    <row r="553" spans="14:40" ht="12.75" customHeight="1">
      <c r="N553" s="57"/>
      <c r="O553" s="57"/>
      <c r="P553" s="57"/>
      <c r="Q553" s="57"/>
      <c r="R553" s="57"/>
      <c r="S553" s="57"/>
      <c r="T553" s="57"/>
      <c r="U553" s="57"/>
      <c r="V553" s="58"/>
      <c r="W553" s="58"/>
      <c r="X553" s="57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  <c r="AK553" s="58"/>
      <c r="AL553" s="58"/>
      <c r="AM553" s="55"/>
      <c r="AN553" s="55"/>
    </row>
    <row r="554" spans="14:40" ht="12.75" customHeight="1">
      <c r="N554" s="57"/>
      <c r="O554" s="57"/>
      <c r="P554" s="57"/>
      <c r="Q554" s="57"/>
      <c r="R554" s="57"/>
      <c r="S554" s="57"/>
      <c r="T554" s="57"/>
      <c r="U554" s="57"/>
      <c r="V554" s="58"/>
      <c r="W554" s="58"/>
      <c r="X554" s="57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  <c r="AK554" s="58"/>
      <c r="AL554" s="58"/>
      <c r="AM554" s="55"/>
      <c r="AN554" s="55"/>
    </row>
    <row r="555" spans="14:40" ht="12.75" customHeight="1">
      <c r="N555" s="57"/>
      <c r="O555" s="57"/>
      <c r="P555" s="57"/>
      <c r="Q555" s="57"/>
      <c r="R555" s="57"/>
      <c r="S555" s="57"/>
      <c r="T555" s="57"/>
      <c r="U555" s="57"/>
      <c r="V555" s="58"/>
      <c r="W555" s="58"/>
      <c r="X555" s="57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  <c r="AK555" s="58"/>
      <c r="AL555" s="58"/>
      <c r="AM555" s="55"/>
      <c r="AN555" s="55"/>
    </row>
    <row r="556" spans="14:40" ht="12.75" customHeight="1">
      <c r="N556" s="57"/>
      <c r="O556" s="57"/>
      <c r="P556" s="57"/>
      <c r="Q556" s="57"/>
      <c r="R556" s="57"/>
      <c r="S556" s="57"/>
      <c r="T556" s="57"/>
      <c r="U556" s="57"/>
      <c r="V556" s="58"/>
      <c r="W556" s="58"/>
      <c r="X556" s="57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  <c r="AK556" s="58"/>
      <c r="AL556" s="58"/>
      <c r="AM556" s="55"/>
      <c r="AN556" s="55"/>
    </row>
    <row r="557" spans="14:40" ht="12.75" customHeight="1">
      <c r="N557" s="57"/>
      <c r="O557" s="57"/>
      <c r="P557" s="57"/>
      <c r="Q557" s="57"/>
      <c r="R557" s="57"/>
      <c r="S557" s="57"/>
      <c r="T557" s="57"/>
      <c r="U557" s="57"/>
      <c r="V557" s="58"/>
      <c r="W557" s="58"/>
      <c r="X557" s="57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  <c r="AK557" s="58"/>
      <c r="AL557" s="58"/>
      <c r="AM557" s="55"/>
      <c r="AN557" s="55"/>
    </row>
    <row r="558" spans="14:40" ht="12.75" customHeight="1">
      <c r="N558" s="57"/>
      <c r="O558" s="57"/>
      <c r="P558" s="57"/>
      <c r="Q558" s="57"/>
      <c r="R558" s="57"/>
      <c r="S558" s="57"/>
      <c r="T558" s="57"/>
      <c r="U558" s="57"/>
      <c r="V558" s="58"/>
      <c r="W558" s="58"/>
      <c r="X558" s="57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  <c r="AK558" s="58"/>
      <c r="AL558" s="58"/>
      <c r="AM558" s="55"/>
      <c r="AN558" s="55"/>
    </row>
    <row r="559" spans="14:40" ht="12.75" customHeight="1">
      <c r="N559" s="57"/>
      <c r="O559" s="57"/>
      <c r="P559" s="57"/>
      <c r="Q559" s="57"/>
      <c r="R559" s="57"/>
      <c r="S559" s="57"/>
      <c r="T559" s="57"/>
      <c r="U559" s="57"/>
      <c r="V559" s="58"/>
      <c r="W559" s="58"/>
      <c r="X559" s="57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  <c r="AK559" s="58"/>
      <c r="AL559" s="58"/>
      <c r="AM559" s="55"/>
      <c r="AN559" s="55"/>
    </row>
    <row r="560" spans="14:40" ht="12.75" customHeight="1">
      <c r="N560" s="57"/>
      <c r="O560" s="57"/>
      <c r="P560" s="57"/>
      <c r="Q560" s="57"/>
      <c r="R560" s="57"/>
      <c r="S560" s="57"/>
      <c r="T560" s="57"/>
      <c r="U560" s="57"/>
      <c r="V560" s="58"/>
      <c r="W560" s="58"/>
      <c r="X560" s="57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  <c r="AK560" s="58"/>
      <c r="AL560" s="58"/>
      <c r="AM560" s="55"/>
      <c r="AN560" s="55"/>
    </row>
    <row r="561" spans="14:40" ht="12.75" customHeight="1">
      <c r="N561" s="57"/>
      <c r="O561" s="57"/>
      <c r="P561" s="57"/>
      <c r="Q561" s="57"/>
      <c r="R561" s="57"/>
      <c r="S561" s="57"/>
      <c r="T561" s="57"/>
      <c r="U561" s="57"/>
      <c r="V561" s="58"/>
      <c r="W561" s="58"/>
      <c r="X561" s="57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  <c r="AK561" s="58"/>
      <c r="AL561" s="58"/>
      <c r="AM561" s="55"/>
      <c r="AN561" s="55"/>
    </row>
    <row r="562" spans="14:40" ht="12.75" customHeight="1">
      <c r="N562" s="57"/>
      <c r="O562" s="57"/>
      <c r="P562" s="57"/>
      <c r="Q562" s="57"/>
      <c r="R562" s="57"/>
      <c r="S562" s="57"/>
      <c r="T562" s="57"/>
      <c r="U562" s="57"/>
      <c r="V562" s="58"/>
      <c r="W562" s="58"/>
      <c r="X562" s="57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  <c r="AK562" s="58"/>
      <c r="AL562" s="58"/>
      <c r="AM562" s="55"/>
      <c r="AN562" s="55"/>
    </row>
    <row r="563" spans="14:40" ht="12.75" customHeight="1">
      <c r="N563" s="57"/>
      <c r="O563" s="57"/>
      <c r="P563" s="57"/>
      <c r="Q563" s="57"/>
      <c r="R563" s="57"/>
      <c r="S563" s="57"/>
      <c r="T563" s="57"/>
      <c r="U563" s="57"/>
      <c r="V563" s="58"/>
      <c r="W563" s="58"/>
      <c r="X563" s="57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  <c r="AK563" s="58"/>
      <c r="AL563" s="58"/>
      <c r="AM563" s="55"/>
      <c r="AN563" s="55"/>
    </row>
    <row r="564" spans="14:40" ht="12.75" customHeight="1">
      <c r="N564" s="57"/>
      <c r="O564" s="57"/>
      <c r="P564" s="57"/>
      <c r="Q564" s="57"/>
      <c r="R564" s="57"/>
      <c r="S564" s="57"/>
      <c r="T564" s="57"/>
      <c r="U564" s="57"/>
      <c r="V564" s="58"/>
      <c r="W564" s="58"/>
      <c r="X564" s="57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  <c r="AK564" s="58"/>
      <c r="AL564" s="58"/>
      <c r="AM564" s="55"/>
      <c r="AN564" s="55"/>
    </row>
    <row r="565" spans="14:40" ht="12.75" customHeight="1">
      <c r="N565" s="57"/>
      <c r="O565" s="57"/>
      <c r="P565" s="57"/>
      <c r="Q565" s="57"/>
      <c r="R565" s="57"/>
      <c r="S565" s="57"/>
      <c r="T565" s="57"/>
      <c r="U565" s="57"/>
      <c r="V565" s="58"/>
      <c r="W565" s="58"/>
      <c r="X565" s="57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  <c r="AK565" s="58"/>
      <c r="AL565" s="58"/>
      <c r="AM565" s="55"/>
      <c r="AN565" s="55"/>
    </row>
    <row r="566" spans="14:40" ht="12.75" customHeight="1">
      <c r="N566" s="57"/>
      <c r="O566" s="57"/>
      <c r="P566" s="57"/>
      <c r="Q566" s="57"/>
      <c r="R566" s="57"/>
      <c r="S566" s="57"/>
      <c r="T566" s="57"/>
      <c r="U566" s="57"/>
      <c r="V566" s="58"/>
      <c r="W566" s="58"/>
      <c r="X566" s="57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  <c r="AK566" s="58"/>
      <c r="AL566" s="58"/>
      <c r="AM566" s="55"/>
      <c r="AN566" s="55"/>
    </row>
    <row r="567" spans="14:40" ht="12.75" customHeight="1">
      <c r="N567" s="57"/>
      <c r="O567" s="57"/>
      <c r="P567" s="57"/>
      <c r="Q567" s="57"/>
      <c r="R567" s="57"/>
      <c r="S567" s="57"/>
      <c r="T567" s="57"/>
      <c r="U567" s="57"/>
      <c r="V567" s="58"/>
      <c r="W567" s="58"/>
      <c r="X567" s="57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  <c r="AK567" s="58"/>
      <c r="AL567" s="58"/>
      <c r="AM567" s="55"/>
      <c r="AN567" s="55"/>
    </row>
    <row r="568" spans="14:40" ht="12.75" customHeight="1">
      <c r="N568" s="57"/>
      <c r="O568" s="57"/>
      <c r="P568" s="57"/>
      <c r="Q568" s="57"/>
      <c r="R568" s="57"/>
      <c r="S568" s="57"/>
      <c r="T568" s="57"/>
      <c r="U568" s="57"/>
      <c r="V568" s="58"/>
      <c r="W568" s="58"/>
      <c r="X568" s="57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  <c r="AK568" s="58"/>
      <c r="AL568" s="58"/>
      <c r="AM568" s="55"/>
      <c r="AN568" s="55"/>
    </row>
    <row r="569" spans="14:40" ht="12.75" customHeight="1">
      <c r="N569" s="57"/>
      <c r="O569" s="57"/>
      <c r="P569" s="57"/>
      <c r="Q569" s="57"/>
      <c r="R569" s="57"/>
      <c r="S569" s="57"/>
      <c r="T569" s="57"/>
      <c r="U569" s="57"/>
      <c r="V569" s="58"/>
      <c r="W569" s="58"/>
      <c r="X569" s="57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  <c r="AK569" s="58"/>
      <c r="AL569" s="58"/>
      <c r="AM569" s="55"/>
      <c r="AN569" s="55"/>
    </row>
    <row r="570" spans="14:40" ht="12.75" customHeight="1">
      <c r="N570" s="57"/>
      <c r="O570" s="57"/>
      <c r="P570" s="57"/>
      <c r="Q570" s="57"/>
      <c r="R570" s="57"/>
      <c r="S570" s="57"/>
      <c r="T570" s="57"/>
      <c r="U570" s="57"/>
      <c r="V570" s="58"/>
      <c r="W570" s="58"/>
      <c r="X570" s="57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  <c r="AK570" s="58"/>
      <c r="AL570" s="58"/>
      <c r="AM570" s="55"/>
      <c r="AN570" s="55"/>
    </row>
    <row r="571" spans="14:40" ht="12.75" customHeight="1">
      <c r="N571" s="57"/>
      <c r="O571" s="57"/>
      <c r="P571" s="57"/>
      <c r="Q571" s="57"/>
      <c r="R571" s="57"/>
      <c r="S571" s="57"/>
      <c r="T571" s="57"/>
      <c r="U571" s="57"/>
      <c r="V571" s="58"/>
      <c r="W571" s="58"/>
      <c r="X571" s="57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  <c r="AK571" s="58"/>
      <c r="AL571" s="58"/>
      <c r="AM571" s="55"/>
      <c r="AN571" s="55"/>
    </row>
    <row r="572" spans="14:40" ht="12.75" customHeight="1">
      <c r="N572" s="57"/>
      <c r="O572" s="57"/>
      <c r="P572" s="57"/>
      <c r="Q572" s="57"/>
      <c r="R572" s="57"/>
      <c r="S572" s="57"/>
      <c r="T572" s="57"/>
      <c r="U572" s="57"/>
      <c r="V572" s="58"/>
      <c r="W572" s="58"/>
      <c r="X572" s="57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  <c r="AK572" s="58"/>
      <c r="AL572" s="58"/>
      <c r="AM572" s="55"/>
      <c r="AN572" s="55"/>
    </row>
    <row r="573" spans="14:40" ht="12.75" customHeight="1">
      <c r="N573" s="57"/>
      <c r="O573" s="57"/>
      <c r="P573" s="57"/>
      <c r="Q573" s="57"/>
      <c r="R573" s="57"/>
      <c r="S573" s="57"/>
      <c r="T573" s="57"/>
      <c r="U573" s="57"/>
      <c r="V573" s="58"/>
      <c r="W573" s="58"/>
      <c r="X573" s="57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  <c r="AK573" s="58"/>
      <c r="AL573" s="58"/>
      <c r="AM573" s="55"/>
      <c r="AN573" s="55"/>
    </row>
    <row r="574" spans="14:40" ht="12.75" customHeight="1">
      <c r="N574" s="57"/>
      <c r="O574" s="57"/>
      <c r="P574" s="57"/>
      <c r="Q574" s="57"/>
      <c r="R574" s="57"/>
      <c r="S574" s="57"/>
      <c r="T574" s="57"/>
      <c r="U574" s="57"/>
      <c r="V574" s="58"/>
      <c r="W574" s="58"/>
      <c r="X574" s="57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  <c r="AK574" s="58"/>
      <c r="AL574" s="58"/>
      <c r="AM574" s="55"/>
      <c r="AN574" s="55"/>
    </row>
    <row r="575" spans="14:40" ht="12.75" customHeight="1">
      <c r="N575" s="57"/>
      <c r="O575" s="57"/>
      <c r="P575" s="57"/>
      <c r="Q575" s="57"/>
      <c r="R575" s="57"/>
      <c r="S575" s="57"/>
      <c r="T575" s="57"/>
      <c r="U575" s="57"/>
      <c r="V575" s="58"/>
      <c r="W575" s="58"/>
      <c r="X575" s="57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  <c r="AK575" s="58"/>
      <c r="AL575" s="58"/>
      <c r="AM575" s="55"/>
      <c r="AN575" s="55"/>
    </row>
    <row r="576" spans="14:40" ht="12.75" customHeight="1">
      <c r="N576" s="57"/>
      <c r="O576" s="57"/>
      <c r="P576" s="57"/>
      <c r="Q576" s="57"/>
      <c r="R576" s="57"/>
      <c r="S576" s="57"/>
      <c r="T576" s="57"/>
      <c r="U576" s="57"/>
      <c r="V576" s="58"/>
      <c r="W576" s="58"/>
      <c r="X576" s="57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  <c r="AK576" s="58"/>
      <c r="AL576" s="58"/>
      <c r="AM576" s="55"/>
      <c r="AN576" s="55"/>
    </row>
    <row r="577" spans="14:40" ht="12.75" customHeight="1">
      <c r="N577" s="57"/>
      <c r="O577" s="57"/>
      <c r="P577" s="57"/>
      <c r="Q577" s="57"/>
      <c r="R577" s="57"/>
      <c r="S577" s="57"/>
      <c r="T577" s="57"/>
      <c r="U577" s="57"/>
      <c r="V577" s="58"/>
      <c r="W577" s="58"/>
      <c r="X577" s="57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  <c r="AK577" s="58"/>
      <c r="AL577" s="58"/>
      <c r="AM577" s="55"/>
      <c r="AN577" s="55"/>
    </row>
    <row r="578" spans="14:40" ht="12.75" customHeight="1">
      <c r="N578" s="57"/>
      <c r="O578" s="57"/>
      <c r="P578" s="57"/>
      <c r="Q578" s="57"/>
      <c r="R578" s="57"/>
      <c r="S578" s="57"/>
      <c r="T578" s="57"/>
      <c r="U578" s="57"/>
      <c r="V578" s="58"/>
      <c r="W578" s="58"/>
      <c r="X578" s="57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  <c r="AK578" s="58"/>
      <c r="AL578" s="58"/>
      <c r="AM578" s="55"/>
      <c r="AN578" s="55"/>
    </row>
    <row r="579" spans="14:40" ht="12.75" customHeight="1">
      <c r="N579" s="57"/>
      <c r="O579" s="57"/>
      <c r="P579" s="57"/>
      <c r="Q579" s="57"/>
      <c r="R579" s="57"/>
      <c r="S579" s="57"/>
      <c r="T579" s="57"/>
      <c r="U579" s="57"/>
      <c r="V579" s="58"/>
      <c r="W579" s="58"/>
      <c r="X579" s="57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  <c r="AK579" s="58"/>
      <c r="AL579" s="58"/>
      <c r="AM579" s="55"/>
      <c r="AN579" s="55"/>
    </row>
    <row r="580" spans="14:40" ht="12.75" customHeight="1">
      <c r="N580" s="57"/>
      <c r="O580" s="57"/>
      <c r="P580" s="57"/>
      <c r="Q580" s="57"/>
      <c r="R580" s="57"/>
      <c r="S580" s="57"/>
      <c r="T580" s="57"/>
      <c r="U580" s="57"/>
      <c r="V580" s="58"/>
      <c r="W580" s="58"/>
      <c r="X580" s="57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  <c r="AK580" s="58"/>
      <c r="AL580" s="58"/>
      <c r="AM580" s="55"/>
      <c r="AN580" s="55"/>
    </row>
    <row r="581" spans="14:40" ht="12.75" customHeight="1">
      <c r="N581" s="57"/>
      <c r="O581" s="57"/>
      <c r="P581" s="57"/>
      <c r="Q581" s="57"/>
      <c r="R581" s="57"/>
      <c r="S581" s="57"/>
      <c r="T581" s="57"/>
      <c r="U581" s="57"/>
      <c r="V581" s="58"/>
      <c r="W581" s="58"/>
      <c r="X581" s="57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  <c r="AK581" s="58"/>
      <c r="AL581" s="58"/>
      <c r="AM581" s="55"/>
      <c r="AN581" s="55"/>
    </row>
    <row r="582" spans="14:40" ht="12.75" customHeight="1">
      <c r="N582" s="57"/>
      <c r="O582" s="57"/>
      <c r="P582" s="57"/>
      <c r="Q582" s="57"/>
      <c r="R582" s="57"/>
      <c r="S582" s="57"/>
      <c r="T582" s="57"/>
      <c r="U582" s="57"/>
      <c r="V582" s="58"/>
      <c r="W582" s="58"/>
      <c r="X582" s="57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  <c r="AK582" s="58"/>
      <c r="AL582" s="58"/>
      <c r="AM582" s="55"/>
      <c r="AN582" s="55"/>
    </row>
    <row r="583" spans="14:40" ht="12.75" customHeight="1">
      <c r="N583" s="57"/>
      <c r="O583" s="57"/>
      <c r="P583" s="57"/>
      <c r="Q583" s="57"/>
      <c r="R583" s="57"/>
      <c r="S583" s="57"/>
      <c r="T583" s="57"/>
      <c r="U583" s="57"/>
      <c r="V583" s="58"/>
      <c r="W583" s="58"/>
      <c r="X583" s="57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  <c r="AK583" s="58"/>
      <c r="AL583" s="58"/>
      <c r="AM583" s="55"/>
      <c r="AN583" s="55"/>
    </row>
    <row r="584" spans="14:40" ht="12.75" customHeight="1">
      <c r="N584" s="57"/>
      <c r="O584" s="57"/>
      <c r="P584" s="57"/>
      <c r="Q584" s="57"/>
      <c r="R584" s="57"/>
      <c r="S584" s="57"/>
      <c r="T584" s="57"/>
      <c r="U584" s="57"/>
      <c r="V584" s="58"/>
      <c r="W584" s="58"/>
      <c r="X584" s="57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  <c r="AK584" s="58"/>
      <c r="AL584" s="58"/>
      <c r="AM584" s="55"/>
      <c r="AN584" s="55"/>
    </row>
    <row r="585" spans="14:40" ht="12.75" customHeight="1">
      <c r="N585" s="57"/>
      <c r="O585" s="57"/>
      <c r="P585" s="57"/>
      <c r="Q585" s="57"/>
      <c r="R585" s="57"/>
      <c r="S585" s="57"/>
      <c r="T585" s="57"/>
      <c r="U585" s="57"/>
      <c r="V585" s="58"/>
      <c r="W585" s="58"/>
      <c r="X585" s="57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  <c r="AK585" s="58"/>
      <c r="AL585" s="58"/>
      <c r="AM585" s="55"/>
      <c r="AN585" s="55"/>
    </row>
    <row r="586" spans="14:40" ht="12.75" customHeight="1">
      <c r="N586" s="57"/>
      <c r="O586" s="57"/>
      <c r="P586" s="57"/>
      <c r="Q586" s="57"/>
      <c r="R586" s="57"/>
      <c r="S586" s="57"/>
      <c r="T586" s="57"/>
      <c r="U586" s="57"/>
      <c r="V586" s="58"/>
      <c r="W586" s="58"/>
      <c r="X586" s="57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  <c r="AK586" s="58"/>
      <c r="AL586" s="58"/>
      <c r="AM586" s="55"/>
      <c r="AN586" s="55"/>
    </row>
    <row r="587" spans="14:40" ht="12.75" customHeight="1">
      <c r="N587" s="57"/>
      <c r="O587" s="57"/>
      <c r="P587" s="57"/>
      <c r="Q587" s="57"/>
      <c r="R587" s="57"/>
      <c r="S587" s="57"/>
      <c r="T587" s="57"/>
      <c r="U587" s="57"/>
      <c r="V587" s="58"/>
      <c r="W587" s="58"/>
      <c r="X587" s="57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  <c r="AK587" s="58"/>
      <c r="AL587" s="58"/>
      <c r="AM587" s="55"/>
      <c r="AN587" s="55"/>
    </row>
    <row r="588" spans="14:40" ht="12.75" customHeight="1">
      <c r="N588" s="57"/>
      <c r="O588" s="57"/>
      <c r="P588" s="57"/>
      <c r="Q588" s="57"/>
      <c r="R588" s="57"/>
      <c r="S588" s="57"/>
      <c r="T588" s="57"/>
      <c r="U588" s="57"/>
      <c r="V588" s="58"/>
      <c r="W588" s="58"/>
      <c r="X588" s="57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  <c r="AK588" s="58"/>
      <c r="AL588" s="58"/>
      <c r="AM588" s="55"/>
      <c r="AN588" s="55"/>
    </row>
    <row r="589" spans="14:40" ht="12.75" customHeight="1">
      <c r="N589" s="57"/>
      <c r="O589" s="57"/>
      <c r="P589" s="57"/>
      <c r="Q589" s="57"/>
      <c r="R589" s="57"/>
      <c r="S589" s="57"/>
      <c r="T589" s="57"/>
      <c r="U589" s="57"/>
      <c r="V589" s="58"/>
      <c r="W589" s="58"/>
      <c r="X589" s="57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  <c r="AK589" s="58"/>
      <c r="AL589" s="58"/>
      <c r="AM589" s="55"/>
      <c r="AN589" s="55"/>
    </row>
    <row r="590" spans="14:40" ht="12.75" customHeight="1">
      <c r="N590" s="57"/>
      <c r="O590" s="57"/>
      <c r="P590" s="57"/>
      <c r="Q590" s="57"/>
      <c r="R590" s="57"/>
      <c r="S590" s="57"/>
      <c r="T590" s="57"/>
      <c r="U590" s="57"/>
      <c r="V590" s="58"/>
      <c r="W590" s="58"/>
      <c r="X590" s="57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  <c r="AK590" s="58"/>
      <c r="AL590" s="58"/>
      <c r="AM590" s="55"/>
      <c r="AN590" s="55"/>
    </row>
    <row r="591" spans="14:40" ht="12.75" customHeight="1">
      <c r="N591" s="57"/>
      <c r="O591" s="57"/>
      <c r="P591" s="57"/>
      <c r="Q591" s="57"/>
      <c r="R591" s="57"/>
      <c r="S591" s="57"/>
      <c r="T591" s="57"/>
      <c r="U591" s="57"/>
      <c r="V591" s="58"/>
      <c r="W591" s="58"/>
      <c r="X591" s="57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  <c r="AK591" s="58"/>
      <c r="AL591" s="58"/>
      <c r="AM591" s="55"/>
      <c r="AN591" s="55"/>
    </row>
    <row r="592" spans="14:40" ht="12.75" customHeight="1">
      <c r="N592" s="57"/>
      <c r="O592" s="57"/>
      <c r="P592" s="57"/>
      <c r="Q592" s="57"/>
      <c r="R592" s="57"/>
      <c r="S592" s="57"/>
      <c r="T592" s="57"/>
      <c r="U592" s="57"/>
      <c r="V592" s="58"/>
      <c r="W592" s="58"/>
      <c r="X592" s="57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  <c r="AK592" s="58"/>
      <c r="AL592" s="58"/>
      <c r="AM592" s="55"/>
      <c r="AN592" s="55"/>
    </row>
    <row r="593" spans="14:40" ht="12.75" customHeight="1">
      <c r="N593" s="57"/>
      <c r="O593" s="57"/>
      <c r="P593" s="57"/>
      <c r="Q593" s="57"/>
      <c r="R593" s="57"/>
      <c r="S593" s="57"/>
      <c r="T593" s="57"/>
      <c r="U593" s="57"/>
      <c r="V593" s="58"/>
      <c r="W593" s="58"/>
      <c r="X593" s="57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  <c r="AK593" s="58"/>
      <c r="AL593" s="58"/>
      <c r="AM593" s="55"/>
      <c r="AN593" s="55"/>
    </row>
    <row r="594" spans="14:40" ht="12.75" customHeight="1">
      <c r="N594" s="57"/>
      <c r="O594" s="57"/>
      <c r="P594" s="57"/>
      <c r="Q594" s="57"/>
      <c r="R594" s="57"/>
      <c r="S594" s="57"/>
      <c r="T594" s="57"/>
      <c r="U594" s="57"/>
      <c r="V594" s="58"/>
      <c r="W594" s="58"/>
      <c r="X594" s="57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  <c r="AK594" s="58"/>
      <c r="AL594" s="58"/>
      <c r="AM594" s="55"/>
      <c r="AN594" s="55"/>
    </row>
    <row r="595" spans="14:40" ht="12.75" customHeight="1">
      <c r="N595" s="57"/>
      <c r="O595" s="57"/>
      <c r="P595" s="57"/>
      <c r="Q595" s="57"/>
      <c r="R595" s="57"/>
      <c r="S595" s="57"/>
      <c r="T595" s="57"/>
      <c r="U595" s="57"/>
      <c r="V595" s="58"/>
      <c r="W595" s="58"/>
      <c r="X595" s="57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  <c r="AK595" s="58"/>
      <c r="AL595" s="58"/>
      <c r="AM595" s="55"/>
      <c r="AN595" s="55"/>
    </row>
    <row r="596" spans="14:40" ht="12.75" customHeight="1">
      <c r="N596" s="57"/>
      <c r="O596" s="57"/>
      <c r="P596" s="57"/>
      <c r="Q596" s="57"/>
      <c r="R596" s="57"/>
      <c r="S596" s="57"/>
      <c r="T596" s="57"/>
      <c r="U596" s="57"/>
      <c r="V596" s="58"/>
      <c r="W596" s="58"/>
      <c r="X596" s="57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  <c r="AK596" s="58"/>
      <c r="AL596" s="58"/>
      <c r="AM596" s="55"/>
      <c r="AN596" s="55"/>
    </row>
    <row r="597" spans="14:40" ht="12.75" customHeight="1">
      <c r="N597" s="57"/>
      <c r="O597" s="57"/>
      <c r="P597" s="57"/>
      <c r="Q597" s="57"/>
      <c r="R597" s="57"/>
      <c r="S597" s="57"/>
      <c r="T597" s="57"/>
      <c r="U597" s="57"/>
      <c r="V597" s="58"/>
      <c r="W597" s="58"/>
      <c r="X597" s="57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  <c r="AK597" s="58"/>
      <c r="AL597" s="58"/>
      <c r="AM597" s="55"/>
      <c r="AN597" s="55"/>
    </row>
    <row r="598" spans="14:40" ht="12.75" customHeight="1">
      <c r="N598" s="57"/>
      <c r="O598" s="57"/>
      <c r="P598" s="57"/>
      <c r="Q598" s="57"/>
      <c r="R598" s="57"/>
      <c r="S598" s="57"/>
      <c r="T598" s="57"/>
      <c r="U598" s="57"/>
      <c r="V598" s="58"/>
      <c r="W598" s="58"/>
      <c r="X598" s="57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  <c r="AK598" s="58"/>
      <c r="AL598" s="58"/>
      <c r="AM598" s="55"/>
      <c r="AN598" s="55"/>
    </row>
    <row r="599" spans="14:40" ht="12.75" customHeight="1">
      <c r="N599" s="57"/>
      <c r="O599" s="57"/>
      <c r="P599" s="57"/>
      <c r="Q599" s="57"/>
      <c r="R599" s="57"/>
      <c r="S599" s="57"/>
      <c r="T599" s="57"/>
      <c r="U599" s="57"/>
      <c r="V599" s="58"/>
      <c r="W599" s="58"/>
      <c r="X599" s="57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  <c r="AK599" s="58"/>
      <c r="AL599" s="58"/>
      <c r="AM599" s="55"/>
      <c r="AN599" s="55"/>
    </row>
    <row r="600" spans="14:40" ht="12.75" customHeight="1">
      <c r="N600" s="57"/>
      <c r="O600" s="57"/>
      <c r="P600" s="57"/>
      <c r="Q600" s="57"/>
      <c r="R600" s="57"/>
      <c r="S600" s="57"/>
      <c r="T600" s="57"/>
      <c r="U600" s="57"/>
      <c r="V600" s="58"/>
      <c r="W600" s="58"/>
      <c r="X600" s="57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  <c r="AK600" s="58"/>
      <c r="AL600" s="58"/>
      <c r="AM600" s="55"/>
      <c r="AN600" s="55"/>
    </row>
    <row r="601" spans="14:40" ht="12.75" customHeight="1">
      <c r="N601" s="57"/>
      <c r="O601" s="57"/>
      <c r="P601" s="57"/>
      <c r="Q601" s="57"/>
      <c r="R601" s="57"/>
      <c r="S601" s="57"/>
      <c r="T601" s="57"/>
      <c r="U601" s="57"/>
      <c r="V601" s="58"/>
      <c r="W601" s="58"/>
      <c r="X601" s="57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  <c r="AK601" s="58"/>
      <c r="AL601" s="58"/>
      <c r="AM601" s="55"/>
      <c r="AN601" s="55"/>
    </row>
    <row r="602" spans="14:40" ht="12.75" customHeight="1">
      <c r="N602" s="57"/>
      <c r="O602" s="57"/>
      <c r="P602" s="57"/>
      <c r="Q602" s="57"/>
      <c r="R602" s="57"/>
      <c r="S602" s="57"/>
      <c r="T602" s="57"/>
      <c r="U602" s="57"/>
      <c r="V602" s="58"/>
      <c r="W602" s="58"/>
      <c r="X602" s="57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  <c r="AK602" s="58"/>
      <c r="AL602" s="58"/>
      <c r="AM602" s="55"/>
      <c r="AN602" s="55"/>
    </row>
    <row r="603" spans="14:40" ht="12.75" customHeight="1">
      <c r="N603" s="57"/>
      <c r="O603" s="57"/>
      <c r="P603" s="57"/>
      <c r="Q603" s="57"/>
      <c r="R603" s="57"/>
      <c r="S603" s="57"/>
      <c r="T603" s="57"/>
      <c r="U603" s="57"/>
      <c r="V603" s="58"/>
      <c r="W603" s="58"/>
      <c r="X603" s="57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  <c r="AK603" s="58"/>
      <c r="AL603" s="58"/>
      <c r="AM603" s="55"/>
      <c r="AN603" s="55"/>
    </row>
    <row r="604" spans="14:40" ht="12.75" customHeight="1">
      <c r="N604" s="57"/>
      <c r="O604" s="57"/>
      <c r="P604" s="57"/>
      <c r="Q604" s="57"/>
      <c r="R604" s="57"/>
      <c r="S604" s="57"/>
      <c r="T604" s="57"/>
      <c r="U604" s="57"/>
      <c r="V604" s="58"/>
      <c r="W604" s="58"/>
      <c r="X604" s="57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  <c r="AK604" s="58"/>
      <c r="AL604" s="58"/>
      <c r="AM604" s="55"/>
      <c r="AN604" s="55"/>
    </row>
    <row r="605" spans="14:40" ht="12.75" customHeight="1">
      <c r="N605" s="57"/>
      <c r="O605" s="57"/>
      <c r="P605" s="57"/>
      <c r="Q605" s="57"/>
      <c r="R605" s="57"/>
      <c r="S605" s="57"/>
      <c r="T605" s="57"/>
      <c r="U605" s="57"/>
      <c r="V605" s="58"/>
      <c r="W605" s="58"/>
      <c r="X605" s="57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  <c r="AK605" s="58"/>
      <c r="AL605" s="58"/>
      <c r="AM605" s="55"/>
      <c r="AN605" s="55"/>
    </row>
    <row r="606" spans="14:40" ht="12.75" customHeight="1">
      <c r="N606" s="57"/>
      <c r="O606" s="57"/>
      <c r="P606" s="57"/>
      <c r="Q606" s="57"/>
      <c r="R606" s="57"/>
      <c r="S606" s="57"/>
      <c r="T606" s="57"/>
      <c r="U606" s="57"/>
      <c r="V606" s="58"/>
      <c r="W606" s="58"/>
      <c r="X606" s="57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  <c r="AK606" s="58"/>
      <c r="AL606" s="58"/>
      <c r="AM606" s="55"/>
      <c r="AN606" s="55"/>
    </row>
    <row r="607" spans="14:40" ht="12.75" customHeight="1">
      <c r="N607" s="57"/>
      <c r="O607" s="57"/>
      <c r="P607" s="57"/>
      <c r="Q607" s="57"/>
      <c r="R607" s="57"/>
      <c r="S607" s="57"/>
      <c r="T607" s="57"/>
      <c r="U607" s="57"/>
      <c r="V607" s="58"/>
      <c r="W607" s="58"/>
      <c r="X607" s="57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  <c r="AK607" s="58"/>
      <c r="AL607" s="58"/>
      <c r="AM607" s="55"/>
      <c r="AN607" s="55"/>
    </row>
    <row r="608" spans="14:40" ht="12.75" customHeight="1">
      <c r="N608" s="57"/>
      <c r="O608" s="57"/>
      <c r="P608" s="57"/>
      <c r="Q608" s="57"/>
      <c r="R608" s="57"/>
      <c r="S608" s="57"/>
      <c r="T608" s="57"/>
      <c r="U608" s="57"/>
      <c r="V608" s="58"/>
      <c r="W608" s="58"/>
      <c r="X608" s="57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  <c r="AK608" s="58"/>
      <c r="AL608" s="58"/>
      <c r="AM608" s="55"/>
      <c r="AN608" s="55"/>
    </row>
    <row r="609" spans="14:40" ht="12.75" customHeight="1">
      <c r="N609" s="57"/>
      <c r="O609" s="57"/>
      <c r="P609" s="57"/>
      <c r="Q609" s="57"/>
      <c r="R609" s="57"/>
      <c r="S609" s="57"/>
      <c r="T609" s="57"/>
      <c r="U609" s="57"/>
      <c r="V609" s="58"/>
      <c r="W609" s="58"/>
      <c r="X609" s="57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  <c r="AK609" s="58"/>
      <c r="AL609" s="58"/>
      <c r="AM609" s="55"/>
      <c r="AN609" s="55"/>
    </row>
    <row r="610" spans="14:40" ht="12.75" customHeight="1">
      <c r="N610" s="57"/>
      <c r="O610" s="57"/>
      <c r="P610" s="57"/>
      <c r="Q610" s="57"/>
      <c r="R610" s="57"/>
      <c r="S610" s="57"/>
      <c r="T610" s="57"/>
      <c r="U610" s="57"/>
      <c r="V610" s="58"/>
      <c r="W610" s="58"/>
      <c r="X610" s="57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  <c r="AK610" s="58"/>
      <c r="AL610" s="58"/>
      <c r="AM610" s="55"/>
      <c r="AN610" s="55"/>
    </row>
    <row r="611" spans="14:40" ht="12.75" customHeight="1">
      <c r="N611" s="57"/>
      <c r="O611" s="57"/>
      <c r="P611" s="57"/>
      <c r="Q611" s="57"/>
      <c r="R611" s="57"/>
      <c r="S611" s="57"/>
      <c r="T611" s="57"/>
      <c r="U611" s="57"/>
      <c r="V611" s="58"/>
      <c r="W611" s="58"/>
      <c r="X611" s="57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  <c r="AK611" s="58"/>
      <c r="AL611" s="58"/>
      <c r="AM611" s="55"/>
      <c r="AN611" s="55"/>
    </row>
    <row r="612" spans="14:40" ht="12.75" customHeight="1">
      <c r="N612" s="57"/>
      <c r="O612" s="57"/>
      <c r="P612" s="57"/>
      <c r="Q612" s="57"/>
      <c r="R612" s="57"/>
      <c r="S612" s="57"/>
      <c r="T612" s="57"/>
      <c r="U612" s="57"/>
      <c r="V612" s="58"/>
      <c r="W612" s="58"/>
      <c r="X612" s="57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  <c r="AK612" s="58"/>
      <c r="AL612" s="58"/>
      <c r="AM612" s="55"/>
      <c r="AN612" s="55"/>
    </row>
    <row r="613" spans="14:40" ht="12.75" customHeight="1">
      <c r="N613" s="57"/>
      <c r="O613" s="57"/>
      <c r="P613" s="57"/>
      <c r="Q613" s="57"/>
      <c r="R613" s="57"/>
      <c r="S613" s="57"/>
      <c r="T613" s="57"/>
      <c r="U613" s="57"/>
      <c r="V613" s="58"/>
      <c r="W613" s="58"/>
      <c r="X613" s="57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  <c r="AK613" s="58"/>
      <c r="AL613" s="58"/>
      <c r="AM613" s="55"/>
      <c r="AN613" s="55"/>
    </row>
    <row r="614" spans="14:40" ht="12.75" customHeight="1">
      <c r="N614" s="57"/>
      <c r="O614" s="57"/>
      <c r="P614" s="57"/>
      <c r="Q614" s="57"/>
      <c r="R614" s="57"/>
      <c r="S614" s="57"/>
      <c r="T614" s="57"/>
      <c r="U614" s="57"/>
      <c r="V614" s="58"/>
      <c r="W614" s="58"/>
      <c r="X614" s="57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  <c r="AK614" s="58"/>
      <c r="AL614" s="58"/>
      <c r="AM614" s="55"/>
      <c r="AN614" s="55"/>
    </row>
    <row r="615" spans="14:40" ht="12.75" customHeight="1">
      <c r="N615" s="57"/>
      <c r="O615" s="57"/>
      <c r="P615" s="57"/>
      <c r="Q615" s="57"/>
      <c r="R615" s="57"/>
      <c r="S615" s="57"/>
      <c r="T615" s="57"/>
      <c r="U615" s="57"/>
      <c r="V615" s="58"/>
      <c r="W615" s="58"/>
      <c r="X615" s="57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  <c r="AK615" s="58"/>
      <c r="AL615" s="58"/>
      <c r="AM615" s="55"/>
      <c r="AN615" s="55"/>
    </row>
    <row r="616" spans="14:40" ht="12.75" customHeight="1">
      <c r="N616" s="57"/>
      <c r="O616" s="57"/>
      <c r="P616" s="57"/>
      <c r="Q616" s="57"/>
      <c r="R616" s="57"/>
      <c r="S616" s="57"/>
      <c r="T616" s="57"/>
      <c r="U616" s="57"/>
      <c r="V616" s="58"/>
      <c r="W616" s="58"/>
      <c r="X616" s="57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  <c r="AK616" s="58"/>
      <c r="AL616" s="58"/>
      <c r="AM616" s="55"/>
      <c r="AN616" s="55"/>
    </row>
    <row r="617" spans="14:40" ht="12.75" customHeight="1">
      <c r="N617" s="57"/>
      <c r="O617" s="57"/>
      <c r="P617" s="57"/>
      <c r="Q617" s="57"/>
      <c r="R617" s="57"/>
      <c r="S617" s="57"/>
      <c r="T617" s="57"/>
      <c r="U617" s="57"/>
      <c r="V617" s="58"/>
      <c r="W617" s="58"/>
      <c r="X617" s="57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  <c r="AK617" s="58"/>
      <c r="AL617" s="58"/>
      <c r="AM617" s="55"/>
      <c r="AN617" s="55"/>
    </row>
    <row r="618" spans="14:40" ht="12.75" customHeight="1">
      <c r="N618" s="57"/>
      <c r="O618" s="57"/>
      <c r="P618" s="57"/>
      <c r="Q618" s="57"/>
      <c r="R618" s="57"/>
      <c r="S618" s="57"/>
      <c r="T618" s="57"/>
      <c r="U618" s="57"/>
      <c r="V618" s="58"/>
      <c r="W618" s="58"/>
      <c r="X618" s="57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  <c r="AK618" s="58"/>
      <c r="AL618" s="58"/>
      <c r="AM618" s="55"/>
      <c r="AN618" s="55"/>
    </row>
    <row r="619" spans="14:40" ht="12.75" customHeight="1">
      <c r="N619" s="57"/>
      <c r="O619" s="57"/>
      <c r="P619" s="57"/>
      <c r="Q619" s="57"/>
      <c r="R619" s="57"/>
      <c r="S619" s="57"/>
      <c r="T619" s="57"/>
      <c r="U619" s="57"/>
      <c r="V619" s="58"/>
      <c r="W619" s="58"/>
      <c r="X619" s="57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  <c r="AK619" s="58"/>
      <c r="AL619" s="58"/>
      <c r="AM619" s="55"/>
      <c r="AN619" s="55"/>
    </row>
    <row r="620" spans="14:40" ht="12.75" customHeight="1">
      <c r="N620" s="57"/>
      <c r="O620" s="57"/>
      <c r="P620" s="57"/>
      <c r="Q620" s="57"/>
      <c r="R620" s="57"/>
      <c r="S620" s="57"/>
      <c r="T620" s="57"/>
      <c r="U620" s="57"/>
      <c r="V620" s="58"/>
      <c r="W620" s="58"/>
      <c r="X620" s="57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  <c r="AK620" s="58"/>
      <c r="AL620" s="58"/>
      <c r="AM620" s="55"/>
      <c r="AN620" s="55"/>
    </row>
    <row r="621" spans="14:40" ht="12.75" customHeight="1">
      <c r="N621" s="57"/>
      <c r="O621" s="57"/>
      <c r="P621" s="57"/>
      <c r="Q621" s="57"/>
      <c r="R621" s="57"/>
      <c r="S621" s="57"/>
      <c r="T621" s="57"/>
      <c r="U621" s="57"/>
      <c r="V621" s="58"/>
      <c r="W621" s="58"/>
      <c r="X621" s="57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  <c r="AK621" s="58"/>
      <c r="AL621" s="58"/>
      <c r="AM621" s="55"/>
      <c r="AN621" s="55"/>
    </row>
    <row r="622" spans="14:40" ht="12.75" customHeight="1">
      <c r="N622" s="57"/>
      <c r="O622" s="57"/>
      <c r="P622" s="57"/>
      <c r="Q622" s="57"/>
      <c r="R622" s="57"/>
      <c r="S622" s="57"/>
      <c r="T622" s="57"/>
      <c r="U622" s="57"/>
      <c r="V622" s="58"/>
      <c r="W622" s="58"/>
      <c r="X622" s="57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  <c r="AK622" s="58"/>
      <c r="AL622" s="58"/>
      <c r="AM622" s="55"/>
      <c r="AN622" s="55"/>
    </row>
    <row r="623" spans="14:40" ht="12.75" customHeight="1">
      <c r="N623" s="57"/>
      <c r="O623" s="57"/>
      <c r="P623" s="57"/>
      <c r="Q623" s="57"/>
      <c r="R623" s="57"/>
      <c r="S623" s="57"/>
      <c r="T623" s="57"/>
      <c r="U623" s="57"/>
      <c r="V623" s="58"/>
      <c r="W623" s="58"/>
      <c r="X623" s="57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  <c r="AK623" s="58"/>
      <c r="AL623" s="58"/>
      <c r="AM623" s="55"/>
      <c r="AN623" s="55"/>
    </row>
    <row r="624" spans="14:40" ht="12.75" customHeight="1">
      <c r="N624" s="57"/>
      <c r="O624" s="57"/>
      <c r="P624" s="57"/>
      <c r="Q624" s="57"/>
      <c r="R624" s="57"/>
      <c r="S624" s="57"/>
      <c r="T624" s="57"/>
      <c r="U624" s="57"/>
      <c r="V624" s="58"/>
      <c r="W624" s="58"/>
      <c r="X624" s="57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  <c r="AK624" s="58"/>
      <c r="AL624" s="58"/>
      <c r="AM624" s="55"/>
      <c r="AN624" s="55"/>
    </row>
    <row r="625" spans="14:40" ht="12.75" customHeight="1">
      <c r="N625" s="57"/>
      <c r="O625" s="57"/>
      <c r="P625" s="57"/>
      <c r="Q625" s="57"/>
      <c r="R625" s="57"/>
      <c r="S625" s="57"/>
      <c r="T625" s="57"/>
      <c r="U625" s="57"/>
      <c r="V625" s="58"/>
      <c r="W625" s="58"/>
      <c r="X625" s="57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  <c r="AK625" s="58"/>
      <c r="AL625" s="58"/>
      <c r="AM625" s="55"/>
      <c r="AN625" s="55"/>
    </row>
    <row r="626" spans="14:40" ht="12.75" customHeight="1">
      <c r="N626" s="57"/>
      <c r="O626" s="57"/>
      <c r="P626" s="57"/>
      <c r="Q626" s="57"/>
      <c r="R626" s="57"/>
      <c r="S626" s="57"/>
      <c r="T626" s="57"/>
      <c r="U626" s="57"/>
      <c r="V626" s="58"/>
      <c r="W626" s="58"/>
      <c r="X626" s="57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  <c r="AK626" s="58"/>
      <c r="AL626" s="58"/>
      <c r="AM626" s="55"/>
      <c r="AN626" s="55"/>
    </row>
    <row r="627" spans="14:40" ht="12.75" customHeight="1">
      <c r="N627" s="57"/>
      <c r="O627" s="57"/>
      <c r="P627" s="57"/>
      <c r="Q627" s="57"/>
      <c r="R627" s="57"/>
      <c r="S627" s="57"/>
      <c r="T627" s="57"/>
      <c r="U627" s="57"/>
      <c r="V627" s="58"/>
      <c r="W627" s="58"/>
      <c r="X627" s="57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  <c r="AK627" s="58"/>
      <c r="AL627" s="58"/>
      <c r="AM627" s="55"/>
      <c r="AN627" s="55"/>
    </row>
    <row r="628" spans="14:40" ht="12.75" customHeight="1">
      <c r="N628" s="57"/>
      <c r="O628" s="57"/>
      <c r="P628" s="57"/>
      <c r="Q628" s="57"/>
      <c r="R628" s="57"/>
      <c r="S628" s="57"/>
      <c r="T628" s="57"/>
      <c r="U628" s="57"/>
      <c r="V628" s="58"/>
      <c r="W628" s="58"/>
      <c r="X628" s="57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  <c r="AK628" s="58"/>
      <c r="AL628" s="58"/>
      <c r="AM628" s="55"/>
      <c r="AN628" s="55"/>
    </row>
    <row r="629" spans="14:40" ht="12.75" customHeight="1">
      <c r="N629" s="57"/>
      <c r="O629" s="57"/>
      <c r="P629" s="57"/>
      <c r="Q629" s="57"/>
      <c r="R629" s="57"/>
      <c r="S629" s="57"/>
      <c r="T629" s="57"/>
      <c r="U629" s="57"/>
      <c r="V629" s="58"/>
      <c r="W629" s="58"/>
      <c r="X629" s="57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  <c r="AK629" s="58"/>
      <c r="AL629" s="58"/>
      <c r="AM629" s="55"/>
      <c r="AN629" s="55"/>
    </row>
    <row r="630" spans="14:40" ht="12.75" customHeight="1">
      <c r="N630" s="57"/>
      <c r="O630" s="57"/>
      <c r="P630" s="57"/>
      <c r="Q630" s="57"/>
      <c r="R630" s="57"/>
      <c r="S630" s="57"/>
      <c r="T630" s="57"/>
      <c r="U630" s="57"/>
      <c r="V630" s="58"/>
      <c r="W630" s="58"/>
      <c r="X630" s="57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  <c r="AK630" s="58"/>
      <c r="AL630" s="58"/>
      <c r="AM630" s="55"/>
      <c r="AN630" s="55"/>
    </row>
    <row r="631" spans="14:40" ht="12.75" customHeight="1">
      <c r="N631" s="57"/>
      <c r="O631" s="57"/>
      <c r="P631" s="57"/>
      <c r="Q631" s="57"/>
      <c r="R631" s="57"/>
      <c r="S631" s="57"/>
      <c r="T631" s="57"/>
      <c r="U631" s="57"/>
      <c r="V631" s="58"/>
      <c r="W631" s="58"/>
      <c r="X631" s="57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  <c r="AK631" s="58"/>
      <c r="AL631" s="58"/>
      <c r="AM631" s="55"/>
      <c r="AN631" s="55"/>
    </row>
    <row r="632" spans="14:40" ht="12.75" customHeight="1">
      <c r="N632" s="57"/>
      <c r="O632" s="57"/>
      <c r="P632" s="57"/>
      <c r="Q632" s="57"/>
      <c r="R632" s="57"/>
      <c r="S632" s="57"/>
      <c r="T632" s="57"/>
      <c r="U632" s="57"/>
      <c r="V632" s="58"/>
      <c r="W632" s="58"/>
      <c r="X632" s="57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  <c r="AK632" s="58"/>
      <c r="AL632" s="58"/>
      <c r="AM632" s="55"/>
      <c r="AN632" s="55"/>
    </row>
    <row r="633" spans="14:40" ht="12.75" customHeight="1">
      <c r="N633" s="57"/>
      <c r="O633" s="57"/>
      <c r="P633" s="57"/>
      <c r="Q633" s="57"/>
      <c r="R633" s="57"/>
      <c r="S633" s="57"/>
      <c r="T633" s="57"/>
      <c r="U633" s="57"/>
      <c r="V633" s="58"/>
      <c r="W633" s="58"/>
      <c r="X633" s="57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  <c r="AK633" s="58"/>
      <c r="AL633" s="58"/>
      <c r="AM633" s="55"/>
      <c r="AN633" s="55"/>
    </row>
    <row r="634" spans="14:40" ht="12.75" customHeight="1">
      <c r="N634" s="57"/>
      <c r="O634" s="57"/>
      <c r="P634" s="57"/>
      <c r="Q634" s="57"/>
      <c r="R634" s="57"/>
      <c r="S634" s="57"/>
      <c r="T634" s="57"/>
      <c r="U634" s="57"/>
      <c r="V634" s="58"/>
      <c r="W634" s="58"/>
      <c r="X634" s="57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  <c r="AK634" s="58"/>
      <c r="AL634" s="58"/>
      <c r="AM634" s="55"/>
      <c r="AN634" s="55"/>
    </row>
    <row r="635" spans="14:40" ht="12.75" customHeight="1">
      <c r="N635" s="57"/>
      <c r="O635" s="57"/>
      <c r="P635" s="57"/>
      <c r="Q635" s="57"/>
      <c r="R635" s="57"/>
      <c r="S635" s="57"/>
      <c r="T635" s="57"/>
      <c r="U635" s="57"/>
      <c r="V635" s="58"/>
      <c r="W635" s="58"/>
      <c r="X635" s="57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  <c r="AK635" s="58"/>
      <c r="AL635" s="58"/>
      <c r="AM635" s="55"/>
      <c r="AN635" s="55"/>
    </row>
    <row r="636" spans="14:40" ht="12.75" customHeight="1">
      <c r="N636" s="57"/>
      <c r="O636" s="57"/>
      <c r="P636" s="57"/>
      <c r="Q636" s="57"/>
      <c r="R636" s="57"/>
      <c r="S636" s="57"/>
      <c r="T636" s="57"/>
      <c r="U636" s="57"/>
      <c r="V636" s="58"/>
      <c r="W636" s="58"/>
      <c r="X636" s="57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  <c r="AK636" s="58"/>
      <c r="AL636" s="58"/>
      <c r="AM636" s="55"/>
      <c r="AN636" s="55"/>
    </row>
    <row r="637" spans="14:40" ht="12.75" customHeight="1">
      <c r="N637" s="57"/>
      <c r="O637" s="57"/>
      <c r="P637" s="57"/>
      <c r="Q637" s="57"/>
      <c r="R637" s="57"/>
      <c r="S637" s="57"/>
      <c r="T637" s="57"/>
      <c r="U637" s="57"/>
      <c r="V637" s="58"/>
      <c r="W637" s="58"/>
      <c r="X637" s="57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  <c r="AK637" s="58"/>
      <c r="AL637" s="58"/>
      <c r="AM637" s="55"/>
      <c r="AN637" s="55"/>
    </row>
    <row r="638" spans="14:40" ht="12.75" customHeight="1">
      <c r="N638" s="57"/>
      <c r="O638" s="57"/>
      <c r="P638" s="57"/>
      <c r="Q638" s="57"/>
      <c r="R638" s="57"/>
      <c r="S638" s="57"/>
      <c r="T638" s="57"/>
      <c r="U638" s="57"/>
      <c r="V638" s="58"/>
      <c r="W638" s="58"/>
      <c r="X638" s="57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  <c r="AK638" s="58"/>
      <c r="AL638" s="58"/>
      <c r="AM638" s="55"/>
      <c r="AN638" s="55"/>
    </row>
    <row r="639" spans="14:40" ht="12.75" customHeight="1">
      <c r="N639" s="57"/>
      <c r="O639" s="57"/>
      <c r="P639" s="57"/>
      <c r="Q639" s="57"/>
      <c r="R639" s="57"/>
      <c r="S639" s="57"/>
      <c r="T639" s="57"/>
      <c r="U639" s="57"/>
      <c r="V639" s="58"/>
      <c r="W639" s="58"/>
      <c r="X639" s="57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  <c r="AK639" s="58"/>
      <c r="AL639" s="58"/>
      <c r="AM639" s="55"/>
      <c r="AN639" s="55"/>
    </row>
    <row r="640" spans="14:40" ht="12.75" customHeight="1">
      <c r="N640" s="57"/>
      <c r="O640" s="57"/>
      <c r="P640" s="57"/>
      <c r="Q640" s="57"/>
      <c r="R640" s="57"/>
      <c r="S640" s="57"/>
      <c r="T640" s="57"/>
      <c r="U640" s="57"/>
      <c r="V640" s="58"/>
      <c r="W640" s="58"/>
      <c r="X640" s="57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  <c r="AK640" s="58"/>
      <c r="AL640" s="58"/>
      <c r="AM640" s="55"/>
      <c r="AN640" s="55"/>
    </row>
    <row r="641" spans="14:40" ht="12.75" customHeight="1">
      <c r="N641" s="57"/>
      <c r="O641" s="57"/>
      <c r="P641" s="57"/>
      <c r="Q641" s="57"/>
      <c r="R641" s="57"/>
      <c r="S641" s="57"/>
      <c r="T641" s="57"/>
      <c r="U641" s="57"/>
      <c r="V641" s="58"/>
      <c r="W641" s="58"/>
      <c r="X641" s="57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  <c r="AK641" s="58"/>
      <c r="AL641" s="58"/>
      <c r="AM641" s="55"/>
      <c r="AN641" s="55"/>
    </row>
    <row r="642" spans="14:40" ht="12.75" customHeight="1">
      <c r="N642" s="57"/>
      <c r="O642" s="57"/>
      <c r="P642" s="57"/>
      <c r="Q642" s="57"/>
      <c r="R642" s="57"/>
      <c r="S642" s="57"/>
      <c r="T642" s="57"/>
      <c r="U642" s="57"/>
      <c r="V642" s="58"/>
      <c r="W642" s="58"/>
      <c r="X642" s="57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  <c r="AK642" s="58"/>
      <c r="AL642" s="58"/>
      <c r="AM642" s="55"/>
      <c r="AN642" s="55"/>
    </row>
    <row r="643" spans="14:40" ht="12.75" customHeight="1">
      <c r="N643" s="57"/>
      <c r="O643" s="57"/>
      <c r="P643" s="57"/>
      <c r="Q643" s="57"/>
      <c r="R643" s="57"/>
      <c r="S643" s="57"/>
      <c r="T643" s="57"/>
      <c r="U643" s="57"/>
      <c r="V643" s="58"/>
      <c r="W643" s="58"/>
      <c r="X643" s="57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  <c r="AK643" s="58"/>
      <c r="AL643" s="58"/>
      <c r="AM643" s="55"/>
      <c r="AN643" s="55"/>
    </row>
    <row r="644" spans="14:40" ht="12.75" customHeight="1">
      <c r="N644" s="57"/>
      <c r="O644" s="57"/>
      <c r="P644" s="57"/>
      <c r="Q644" s="57"/>
      <c r="R644" s="57"/>
      <c r="S644" s="57"/>
      <c r="T644" s="57"/>
      <c r="U644" s="57"/>
      <c r="V644" s="58"/>
      <c r="W644" s="58"/>
      <c r="X644" s="57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  <c r="AK644" s="58"/>
      <c r="AL644" s="58"/>
      <c r="AM644" s="55"/>
      <c r="AN644" s="55"/>
    </row>
    <row r="645" spans="14:40" ht="12.75" customHeight="1">
      <c r="N645" s="57"/>
      <c r="O645" s="57"/>
      <c r="P645" s="57"/>
      <c r="Q645" s="57"/>
      <c r="R645" s="57"/>
      <c r="S645" s="57"/>
      <c r="T645" s="57"/>
      <c r="U645" s="57"/>
      <c r="V645" s="58"/>
      <c r="W645" s="58"/>
      <c r="X645" s="57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  <c r="AK645" s="58"/>
      <c r="AL645" s="58"/>
      <c r="AM645" s="55"/>
      <c r="AN645" s="55"/>
    </row>
    <row r="646" spans="14:40" ht="12.75" customHeight="1">
      <c r="N646" s="57"/>
      <c r="O646" s="57"/>
      <c r="P646" s="57"/>
      <c r="Q646" s="57"/>
      <c r="R646" s="57"/>
      <c r="S646" s="57"/>
      <c r="T646" s="57"/>
      <c r="U646" s="57"/>
      <c r="V646" s="58"/>
      <c r="W646" s="58"/>
      <c r="X646" s="57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  <c r="AK646" s="58"/>
      <c r="AL646" s="58"/>
      <c r="AM646" s="55"/>
      <c r="AN646" s="55"/>
    </row>
    <row r="647" spans="14:40" ht="12.75" customHeight="1">
      <c r="N647" s="57"/>
      <c r="O647" s="57"/>
      <c r="P647" s="57"/>
      <c r="Q647" s="57"/>
      <c r="R647" s="57"/>
      <c r="S647" s="57"/>
      <c r="T647" s="57"/>
      <c r="U647" s="57"/>
      <c r="V647" s="58"/>
      <c r="W647" s="58"/>
      <c r="X647" s="57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  <c r="AK647" s="58"/>
      <c r="AL647" s="58"/>
      <c r="AM647" s="55"/>
      <c r="AN647" s="55"/>
    </row>
    <row r="648" spans="14:40" ht="12.75" customHeight="1">
      <c r="N648" s="57"/>
      <c r="O648" s="57"/>
      <c r="P648" s="57"/>
      <c r="Q648" s="57"/>
      <c r="R648" s="57"/>
      <c r="S648" s="57"/>
      <c r="T648" s="57"/>
      <c r="U648" s="57"/>
      <c r="V648" s="58"/>
      <c r="W648" s="58"/>
      <c r="X648" s="57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  <c r="AK648" s="58"/>
      <c r="AL648" s="58"/>
      <c r="AM648" s="55"/>
      <c r="AN648" s="55"/>
    </row>
    <row r="649" spans="14:40" ht="12.75" customHeight="1">
      <c r="N649" s="57"/>
      <c r="O649" s="57"/>
      <c r="P649" s="57"/>
      <c r="Q649" s="57"/>
      <c r="R649" s="57"/>
      <c r="S649" s="57"/>
      <c r="T649" s="57"/>
      <c r="U649" s="57"/>
      <c r="V649" s="58"/>
      <c r="W649" s="58"/>
      <c r="X649" s="57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  <c r="AK649" s="58"/>
      <c r="AL649" s="58"/>
      <c r="AM649" s="55"/>
      <c r="AN649" s="55"/>
    </row>
    <row r="650" spans="14:40" ht="12.75" customHeight="1">
      <c r="N650" s="57"/>
      <c r="O650" s="57"/>
      <c r="P650" s="57"/>
      <c r="Q650" s="57"/>
      <c r="R650" s="57"/>
      <c r="S650" s="57"/>
      <c r="T650" s="57"/>
      <c r="U650" s="57"/>
      <c r="V650" s="58"/>
      <c r="W650" s="58"/>
      <c r="X650" s="57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  <c r="AK650" s="58"/>
      <c r="AL650" s="58"/>
      <c r="AM650" s="55"/>
      <c r="AN650" s="55"/>
    </row>
    <row r="651" spans="14:40" ht="12.75" customHeight="1">
      <c r="N651" s="57"/>
      <c r="O651" s="57"/>
      <c r="P651" s="57"/>
      <c r="Q651" s="57"/>
      <c r="R651" s="57"/>
      <c r="S651" s="57"/>
      <c r="T651" s="57"/>
      <c r="U651" s="57"/>
      <c r="V651" s="58"/>
      <c r="W651" s="58"/>
      <c r="X651" s="57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  <c r="AK651" s="58"/>
      <c r="AL651" s="58"/>
      <c r="AM651" s="55"/>
      <c r="AN651" s="55"/>
    </row>
    <row r="652" spans="14:40" ht="12.75" customHeight="1">
      <c r="N652" s="57"/>
      <c r="O652" s="57"/>
      <c r="P652" s="57"/>
      <c r="Q652" s="57"/>
      <c r="R652" s="57"/>
      <c r="S652" s="57"/>
      <c r="T652" s="57"/>
      <c r="U652" s="57"/>
      <c r="V652" s="58"/>
      <c r="W652" s="58"/>
      <c r="X652" s="57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  <c r="AK652" s="58"/>
      <c r="AL652" s="58"/>
      <c r="AM652" s="55"/>
      <c r="AN652" s="55"/>
    </row>
    <row r="653" spans="14:40" ht="12.75" customHeight="1">
      <c r="N653" s="57"/>
      <c r="O653" s="57"/>
      <c r="P653" s="57"/>
      <c r="Q653" s="57"/>
      <c r="R653" s="57"/>
      <c r="S653" s="57"/>
      <c r="T653" s="57"/>
      <c r="U653" s="57"/>
      <c r="V653" s="58"/>
      <c r="W653" s="58"/>
      <c r="X653" s="57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  <c r="AK653" s="58"/>
      <c r="AL653" s="58"/>
      <c r="AM653" s="55"/>
      <c r="AN653" s="55"/>
    </row>
    <row r="654" spans="14:40" ht="12.75" customHeight="1">
      <c r="N654" s="57"/>
      <c r="O654" s="57"/>
      <c r="P654" s="57"/>
      <c r="Q654" s="57"/>
      <c r="R654" s="57"/>
      <c r="S654" s="57"/>
      <c r="T654" s="57"/>
      <c r="U654" s="57"/>
      <c r="V654" s="58"/>
      <c r="W654" s="58"/>
      <c r="X654" s="57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  <c r="AK654" s="58"/>
      <c r="AL654" s="58"/>
      <c r="AM654" s="55"/>
      <c r="AN654" s="55"/>
    </row>
    <row r="655" spans="14:40" ht="12.75" customHeight="1">
      <c r="N655" s="57"/>
      <c r="O655" s="57"/>
      <c r="P655" s="57"/>
      <c r="Q655" s="57"/>
      <c r="R655" s="57"/>
      <c r="S655" s="57"/>
      <c r="T655" s="57"/>
      <c r="U655" s="57"/>
      <c r="V655" s="58"/>
      <c r="W655" s="58"/>
      <c r="X655" s="57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  <c r="AK655" s="58"/>
      <c r="AL655" s="58"/>
      <c r="AM655" s="55"/>
      <c r="AN655" s="55"/>
    </row>
    <row r="656" spans="14:40" ht="12.75" customHeight="1">
      <c r="N656" s="57"/>
      <c r="O656" s="57"/>
      <c r="P656" s="57"/>
      <c r="Q656" s="57"/>
      <c r="R656" s="57"/>
      <c r="S656" s="57"/>
      <c r="T656" s="57"/>
      <c r="U656" s="57"/>
      <c r="V656" s="58"/>
      <c r="W656" s="58"/>
      <c r="X656" s="57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  <c r="AK656" s="58"/>
      <c r="AL656" s="58"/>
      <c r="AM656" s="55"/>
      <c r="AN656" s="55"/>
    </row>
    <row r="657" spans="14:40" ht="12.75" customHeight="1">
      <c r="N657" s="57"/>
      <c r="O657" s="57"/>
      <c r="P657" s="57"/>
      <c r="Q657" s="57"/>
      <c r="R657" s="57"/>
      <c r="S657" s="57"/>
      <c r="T657" s="57"/>
      <c r="U657" s="57"/>
      <c r="V657" s="58"/>
      <c r="W657" s="58"/>
      <c r="X657" s="57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  <c r="AK657" s="58"/>
      <c r="AL657" s="58"/>
      <c r="AM657" s="55"/>
      <c r="AN657" s="55"/>
    </row>
    <row r="658" spans="14:40" ht="12.75" customHeight="1">
      <c r="N658" s="57"/>
      <c r="O658" s="57"/>
      <c r="P658" s="57"/>
      <c r="Q658" s="57"/>
      <c r="R658" s="57"/>
      <c r="S658" s="57"/>
      <c r="T658" s="57"/>
      <c r="U658" s="57"/>
      <c r="V658" s="58"/>
      <c r="W658" s="58"/>
      <c r="X658" s="57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  <c r="AK658" s="58"/>
      <c r="AL658" s="58"/>
      <c r="AM658" s="55"/>
      <c r="AN658" s="55"/>
    </row>
    <row r="659" spans="14:40" ht="12.75" customHeight="1">
      <c r="N659" s="57"/>
      <c r="O659" s="57"/>
      <c r="P659" s="57"/>
      <c r="Q659" s="57"/>
      <c r="R659" s="57"/>
      <c r="S659" s="57"/>
      <c r="T659" s="57"/>
      <c r="U659" s="57"/>
      <c r="V659" s="58"/>
      <c r="W659" s="58"/>
      <c r="X659" s="57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  <c r="AK659" s="58"/>
      <c r="AL659" s="58"/>
      <c r="AM659" s="55"/>
      <c r="AN659" s="55"/>
    </row>
    <row r="660" spans="14:40" ht="12.75" customHeight="1">
      <c r="N660" s="57"/>
      <c r="O660" s="57"/>
      <c r="P660" s="57"/>
      <c r="Q660" s="57"/>
      <c r="R660" s="57"/>
      <c r="S660" s="57"/>
      <c r="T660" s="57"/>
      <c r="U660" s="57"/>
      <c r="V660" s="58"/>
      <c r="W660" s="58"/>
      <c r="X660" s="57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  <c r="AK660" s="58"/>
      <c r="AL660" s="58"/>
      <c r="AM660" s="55"/>
      <c r="AN660" s="55"/>
    </row>
    <row r="661" spans="14:40" ht="12.75" customHeight="1">
      <c r="N661" s="57"/>
      <c r="O661" s="57"/>
      <c r="P661" s="57"/>
      <c r="Q661" s="57"/>
      <c r="R661" s="57"/>
      <c r="S661" s="57"/>
      <c r="T661" s="57"/>
      <c r="U661" s="57"/>
      <c r="V661" s="58"/>
      <c r="W661" s="58"/>
      <c r="X661" s="57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  <c r="AK661" s="58"/>
      <c r="AL661" s="58"/>
      <c r="AM661" s="55"/>
      <c r="AN661" s="55"/>
    </row>
    <row r="662" spans="14:40" ht="12.75" customHeight="1">
      <c r="N662" s="57"/>
      <c r="O662" s="57"/>
      <c r="P662" s="57"/>
      <c r="Q662" s="57"/>
      <c r="R662" s="57"/>
      <c r="S662" s="57"/>
      <c r="T662" s="57"/>
      <c r="U662" s="57"/>
      <c r="V662" s="58"/>
      <c r="W662" s="58"/>
      <c r="X662" s="57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  <c r="AK662" s="58"/>
      <c r="AL662" s="58"/>
      <c r="AM662" s="55"/>
      <c r="AN662" s="55"/>
    </row>
    <row r="663" spans="14:40" ht="12.75" customHeight="1">
      <c r="N663" s="57"/>
      <c r="O663" s="57"/>
      <c r="P663" s="57"/>
      <c r="Q663" s="57"/>
      <c r="R663" s="57"/>
      <c r="S663" s="57"/>
      <c r="T663" s="57"/>
      <c r="U663" s="57"/>
      <c r="V663" s="58"/>
      <c r="W663" s="58"/>
      <c r="X663" s="57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  <c r="AK663" s="58"/>
      <c r="AL663" s="58"/>
      <c r="AM663" s="55"/>
      <c r="AN663" s="55"/>
    </row>
    <row r="664" spans="14:40" ht="12.75" customHeight="1">
      <c r="N664" s="57"/>
      <c r="O664" s="57"/>
      <c r="P664" s="57"/>
      <c r="Q664" s="57"/>
      <c r="R664" s="57"/>
      <c r="S664" s="57"/>
      <c r="T664" s="57"/>
      <c r="U664" s="57"/>
      <c r="V664" s="58"/>
      <c r="W664" s="58"/>
      <c r="X664" s="57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  <c r="AK664" s="58"/>
      <c r="AL664" s="58"/>
      <c r="AM664" s="55"/>
      <c r="AN664" s="55"/>
    </row>
    <row r="665" spans="14:40" ht="12.75" customHeight="1">
      <c r="N665" s="57"/>
      <c r="O665" s="57"/>
      <c r="P665" s="57"/>
      <c r="Q665" s="57"/>
      <c r="R665" s="57"/>
      <c r="S665" s="57"/>
      <c r="T665" s="57"/>
      <c r="U665" s="57"/>
      <c r="V665" s="58"/>
      <c r="W665" s="58"/>
      <c r="X665" s="57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  <c r="AK665" s="58"/>
      <c r="AL665" s="58"/>
      <c r="AM665" s="55"/>
      <c r="AN665" s="55"/>
    </row>
    <row r="666" spans="14:40" ht="12.75" customHeight="1">
      <c r="N666" s="57"/>
      <c r="O666" s="57"/>
      <c r="P666" s="57"/>
      <c r="Q666" s="57"/>
      <c r="R666" s="57"/>
      <c r="S666" s="57"/>
      <c r="T666" s="57"/>
      <c r="U666" s="57"/>
      <c r="V666" s="58"/>
      <c r="W666" s="58"/>
      <c r="X666" s="57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  <c r="AK666" s="58"/>
      <c r="AL666" s="58"/>
      <c r="AM666" s="55"/>
      <c r="AN666" s="55"/>
    </row>
    <row r="667" spans="14:40" ht="12.75" customHeight="1">
      <c r="N667" s="57"/>
      <c r="O667" s="57"/>
      <c r="P667" s="57"/>
      <c r="Q667" s="57"/>
      <c r="R667" s="57"/>
      <c r="S667" s="57"/>
      <c r="T667" s="57"/>
      <c r="U667" s="57"/>
      <c r="V667" s="58"/>
      <c r="W667" s="58"/>
      <c r="X667" s="57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  <c r="AK667" s="58"/>
      <c r="AL667" s="58"/>
      <c r="AM667" s="55"/>
      <c r="AN667" s="55"/>
    </row>
    <row r="668" spans="14:40" ht="12.75" customHeight="1">
      <c r="N668" s="57"/>
      <c r="O668" s="57"/>
      <c r="P668" s="57"/>
      <c r="Q668" s="57"/>
      <c r="R668" s="57"/>
      <c r="S668" s="57"/>
      <c r="T668" s="57"/>
      <c r="U668" s="57"/>
      <c r="V668" s="58"/>
      <c r="W668" s="58"/>
      <c r="X668" s="57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  <c r="AK668" s="58"/>
      <c r="AL668" s="58"/>
      <c r="AM668" s="55"/>
      <c r="AN668" s="55"/>
    </row>
    <row r="669" spans="14:40" ht="12.75" customHeight="1">
      <c r="N669" s="57"/>
      <c r="O669" s="57"/>
      <c r="P669" s="57"/>
      <c r="Q669" s="57"/>
      <c r="R669" s="57"/>
      <c r="S669" s="57"/>
      <c r="T669" s="57"/>
      <c r="U669" s="57"/>
      <c r="V669" s="58"/>
      <c r="W669" s="58"/>
      <c r="X669" s="57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  <c r="AK669" s="58"/>
      <c r="AL669" s="58"/>
      <c r="AM669" s="55"/>
      <c r="AN669" s="55"/>
    </row>
    <row r="670" spans="14:40" ht="12.75" customHeight="1">
      <c r="N670" s="57"/>
      <c r="O670" s="57"/>
      <c r="P670" s="57"/>
      <c r="Q670" s="57"/>
      <c r="R670" s="57"/>
      <c r="S670" s="57"/>
      <c r="T670" s="57"/>
      <c r="U670" s="57"/>
      <c r="V670" s="58"/>
      <c r="W670" s="58"/>
      <c r="X670" s="57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  <c r="AK670" s="58"/>
      <c r="AL670" s="58"/>
      <c r="AM670" s="55"/>
      <c r="AN670" s="55"/>
    </row>
    <row r="671" spans="14:40" ht="12.75" customHeight="1">
      <c r="N671" s="57"/>
      <c r="O671" s="57"/>
      <c r="P671" s="57"/>
      <c r="Q671" s="57"/>
      <c r="R671" s="57"/>
      <c r="S671" s="57"/>
      <c r="T671" s="57"/>
      <c r="U671" s="57"/>
      <c r="V671" s="58"/>
      <c r="W671" s="58"/>
      <c r="X671" s="57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  <c r="AK671" s="58"/>
      <c r="AL671" s="58"/>
      <c r="AM671" s="55"/>
      <c r="AN671" s="55"/>
    </row>
    <row r="672" spans="14:40" ht="12.75" customHeight="1">
      <c r="N672" s="57"/>
      <c r="O672" s="57"/>
      <c r="P672" s="57"/>
      <c r="Q672" s="57"/>
      <c r="R672" s="57"/>
      <c r="S672" s="57"/>
      <c r="T672" s="57"/>
      <c r="U672" s="57"/>
      <c r="V672" s="58"/>
      <c r="W672" s="58"/>
      <c r="X672" s="57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  <c r="AK672" s="58"/>
      <c r="AL672" s="58"/>
      <c r="AM672" s="55"/>
      <c r="AN672" s="55"/>
    </row>
    <row r="673" spans="14:40" ht="12.75" customHeight="1">
      <c r="N673" s="57"/>
      <c r="O673" s="57"/>
      <c r="P673" s="57"/>
      <c r="Q673" s="57"/>
      <c r="R673" s="57"/>
      <c r="S673" s="57"/>
      <c r="T673" s="57"/>
      <c r="U673" s="57"/>
      <c r="V673" s="58"/>
      <c r="W673" s="58"/>
      <c r="X673" s="57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  <c r="AK673" s="58"/>
      <c r="AL673" s="58"/>
      <c r="AM673" s="55"/>
      <c r="AN673" s="55"/>
    </row>
    <row r="674" spans="14:40" ht="12.75" customHeight="1">
      <c r="N674" s="57"/>
      <c r="O674" s="57"/>
      <c r="P674" s="57"/>
      <c r="Q674" s="57"/>
      <c r="R674" s="57"/>
      <c r="S674" s="57"/>
      <c r="T674" s="57"/>
      <c r="U674" s="57"/>
      <c r="V674" s="58"/>
      <c r="W674" s="58"/>
      <c r="X674" s="57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  <c r="AK674" s="58"/>
      <c r="AL674" s="58"/>
      <c r="AM674" s="55"/>
      <c r="AN674" s="55"/>
    </row>
    <row r="675" spans="14:40" ht="12.75" customHeight="1">
      <c r="N675" s="57"/>
      <c r="O675" s="57"/>
      <c r="P675" s="57"/>
      <c r="Q675" s="57"/>
      <c r="R675" s="57"/>
      <c r="S675" s="57"/>
      <c r="T675" s="57"/>
      <c r="U675" s="57"/>
      <c r="V675" s="58"/>
      <c r="W675" s="58"/>
      <c r="X675" s="57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  <c r="AK675" s="58"/>
      <c r="AL675" s="58"/>
      <c r="AM675" s="55"/>
      <c r="AN675" s="55"/>
    </row>
    <row r="676" spans="14:40" ht="12.75" customHeight="1">
      <c r="N676" s="57"/>
      <c r="O676" s="57"/>
      <c r="P676" s="57"/>
      <c r="Q676" s="57"/>
      <c r="R676" s="57"/>
      <c r="S676" s="57"/>
      <c r="T676" s="57"/>
      <c r="U676" s="57"/>
      <c r="V676" s="58"/>
      <c r="W676" s="58"/>
      <c r="X676" s="57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  <c r="AK676" s="58"/>
      <c r="AL676" s="58"/>
      <c r="AM676" s="55"/>
      <c r="AN676" s="55"/>
    </row>
    <row r="677" spans="14:40" ht="12.75" customHeight="1">
      <c r="N677" s="57"/>
      <c r="O677" s="57"/>
      <c r="P677" s="57"/>
      <c r="Q677" s="57"/>
      <c r="R677" s="57"/>
      <c r="S677" s="57"/>
      <c r="T677" s="57"/>
      <c r="U677" s="57"/>
      <c r="V677" s="58"/>
      <c r="W677" s="58"/>
      <c r="X677" s="57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  <c r="AK677" s="58"/>
      <c r="AL677" s="58"/>
      <c r="AM677" s="55"/>
      <c r="AN677" s="55"/>
    </row>
    <row r="678" spans="14:40" ht="12.75" customHeight="1">
      <c r="N678" s="57"/>
      <c r="O678" s="57"/>
      <c r="P678" s="57"/>
      <c r="Q678" s="57"/>
      <c r="R678" s="57"/>
      <c r="S678" s="57"/>
      <c r="T678" s="57"/>
      <c r="U678" s="57"/>
      <c r="V678" s="58"/>
      <c r="W678" s="58"/>
      <c r="X678" s="57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  <c r="AK678" s="58"/>
      <c r="AL678" s="58"/>
      <c r="AM678" s="55"/>
      <c r="AN678" s="55"/>
    </row>
    <row r="679" spans="14:40" ht="12.75" customHeight="1">
      <c r="N679" s="57"/>
      <c r="O679" s="57"/>
      <c r="P679" s="57"/>
      <c r="Q679" s="57"/>
      <c r="R679" s="57"/>
      <c r="S679" s="57"/>
      <c r="T679" s="57"/>
      <c r="U679" s="57"/>
      <c r="V679" s="58"/>
      <c r="W679" s="58"/>
      <c r="X679" s="57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  <c r="AK679" s="58"/>
      <c r="AL679" s="58"/>
      <c r="AM679" s="55"/>
      <c r="AN679" s="55"/>
    </row>
    <row r="680" spans="14:40" ht="12.75" customHeight="1">
      <c r="N680" s="57"/>
      <c r="O680" s="57"/>
      <c r="P680" s="57"/>
      <c r="Q680" s="57"/>
      <c r="R680" s="57"/>
      <c r="S680" s="57"/>
      <c r="T680" s="57"/>
      <c r="U680" s="57"/>
      <c r="V680" s="58"/>
      <c r="W680" s="58"/>
      <c r="X680" s="57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  <c r="AK680" s="58"/>
      <c r="AL680" s="58"/>
      <c r="AM680" s="55"/>
      <c r="AN680" s="55"/>
    </row>
    <row r="681" spans="14:40" ht="12.75" customHeight="1">
      <c r="N681" s="57"/>
      <c r="O681" s="57"/>
      <c r="P681" s="57"/>
      <c r="Q681" s="57"/>
      <c r="R681" s="57"/>
      <c r="S681" s="57"/>
      <c r="T681" s="57"/>
      <c r="U681" s="57"/>
      <c r="V681" s="58"/>
      <c r="W681" s="58"/>
      <c r="X681" s="57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  <c r="AK681" s="58"/>
      <c r="AL681" s="58"/>
      <c r="AM681" s="55"/>
      <c r="AN681" s="55"/>
    </row>
    <row r="682" spans="14:40" ht="12.75" customHeight="1">
      <c r="N682" s="57"/>
      <c r="O682" s="57"/>
      <c r="P682" s="57"/>
      <c r="Q682" s="57"/>
      <c r="R682" s="57"/>
      <c r="S682" s="57"/>
      <c r="T682" s="57"/>
      <c r="U682" s="57"/>
      <c r="V682" s="58"/>
      <c r="W682" s="58"/>
      <c r="X682" s="57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  <c r="AK682" s="58"/>
      <c r="AL682" s="58"/>
      <c r="AM682" s="55"/>
      <c r="AN682" s="55"/>
    </row>
    <row r="683" spans="14:40" ht="12.75" customHeight="1">
      <c r="N683" s="57"/>
      <c r="O683" s="57"/>
      <c r="P683" s="57"/>
      <c r="Q683" s="57"/>
      <c r="R683" s="57"/>
      <c r="S683" s="57"/>
      <c r="T683" s="57"/>
      <c r="U683" s="57"/>
      <c r="V683" s="58"/>
      <c r="W683" s="58"/>
      <c r="X683" s="57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  <c r="AK683" s="58"/>
      <c r="AL683" s="58"/>
      <c r="AM683" s="55"/>
      <c r="AN683" s="55"/>
    </row>
    <row r="684" spans="14:40" ht="12.75" customHeight="1">
      <c r="N684" s="57"/>
      <c r="O684" s="57"/>
      <c r="P684" s="57"/>
      <c r="Q684" s="57"/>
      <c r="R684" s="57"/>
      <c r="S684" s="57"/>
      <c r="T684" s="57"/>
      <c r="U684" s="57"/>
      <c r="V684" s="58"/>
      <c r="W684" s="58"/>
      <c r="X684" s="57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  <c r="AK684" s="58"/>
      <c r="AL684" s="58"/>
      <c r="AM684" s="55"/>
      <c r="AN684" s="55"/>
    </row>
    <row r="685" spans="14:40" ht="12.75" customHeight="1">
      <c r="N685" s="57"/>
      <c r="O685" s="57"/>
      <c r="P685" s="57"/>
      <c r="Q685" s="57"/>
      <c r="R685" s="57"/>
      <c r="S685" s="57"/>
      <c r="T685" s="57"/>
      <c r="U685" s="57"/>
      <c r="V685" s="58"/>
      <c r="W685" s="58"/>
      <c r="X685" s="57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  <c r="AK685" s="58"/>
      <c r="AL685" s="58"/>
      <c r="AM685" s="55"/>
      <c r="AN685" s="55"/>
    </row>
    <row r="686" spans="14:40" ht="12.75" customHeight="1">
      <c r="N686" s="57"/>
      <c r="O686" s="57"/>
      <c r="P686" s="57"/>
      <c r="Q686" s="57"/>
      <c r="R686" s="57"/>
      <c r="S686" s="57"/>
      <c r="T686" s="57"/>
      <c r="U686" s="57"/>
      <c r="V686" s="58"/>
      <c r="W686" s="58"/>
      <c r="X686" s="57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  <c r="AK686" s="58"/>
      <c r="AL686" s="58"/>
      <c r="AM686" s="55"/>
      <c r="AN686" s="55"/>
    </row>
    <row r="687" spans="14:40" ht="12.75" customHeight="1">
      <c r="N687" s="57"/>
      <c r="O687" s="57"/>
      <c r="P687" s="57"/>
      <c r="Q687" s="57"/>
      <c r="R687" s="57"/>
      <c r="S687" s="57"/>
      <c r="T687" s="57"/>
      <c r="U687" s="57"/>
      <c r="V687" s="58"/>
      <c r="W687" s="58"/>
      <c r="X687" s="57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  <c r="AK687" s="58"/>
      <c r="AL687" s="58"/>
      <c r="AM687" s="55"/>
      <c r="AN687" s="55"/>
    </row>
    <row r="688" spans="14:40" ht="12.75" customHeight="1">
      <c r="N688" s="57"/>
      <c r="O688" s="57"/>
      <c r="P688" s="57"/>
      <c r="Q688" s="57"/>
      <c r="R688" s="57"/>
      <c r="S688" s="57"/>
      <c r="T688" s="57"/>
      <c r="U688" s="57"/>
      <c r="V688" s="58"/>
      <c r="W688" s="58"/>
      <c r="X688" s="57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  <c r="AK688" s="58"/>
      <c r="AL688" s="58"/>
      <c r="AM688" s="55"/>
      <c r="AN688" s="55"/>
    </row>
    <row r="689" spans="14:40" ht="12.75" customHeight="1">
      <c r="N689" s="57"/>
      <c r="O689" s="57"/>
      <c r="P689" s="57"/>
      <c r="Q689" s="57"/>
      <c r="R689" s="57"/>
      <c r="S689" s="57"/>
      <c r="T689" s="57"/>
      <c r="U689" s="57"/>
      <c r="V689" s="58"/>
      <c r="W689" s="58"/>
      <c r="X689" s="57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  <c r="AK689" s="58"/>
      <c r="AL689" s="58"/>
      <c r="AM689" s="55"/>
      <c r="AN689" s="55"/>
    </row>
    <row r="690" spans="14:40" ht="12.75" customHeight="1">
      <c r="N690" s="57"/>
      <c r="O690" s="57"/>
      <c r="P690" s="57"/>
      <c r="Q690" s="57"/>
      <c r="R690" s="57"/>
      <c r="S690" s="57"/>
      <c r="T690" s="57"/>
      <c r="U690" s="57"/>
      <c r="V690" s="58"/>
      <c r="W690" s="58"/>
      <c r="X690" s="57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  <c r="AK690" s="58"/>
      <c r="AL690" s="58"/>
      <c r="AM690" s="55"/>
      <c r="AN690" s="55"/>
    </row>
    <row r="691" spans="14:40" ht="12.75" customHeight="1">
      <c r="N691" s="57"/>
      <c r="O691" s="57"/>
      <c r="P691" s="57"/>
      <c r="Q691" s="57"/>
      <c r="R691" s="57"/>
      <c r="S691" s="57"/>
      <c r="T691" s="57"/>
      <c r="U691" s="57"/>
      <c r="V691" s="58"/>
      <c r="W691" s="58"/>
      <c r="X691" s="57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  <c r="AK691" s="58"/>
      <c r="AL691" s="58"/>
      <c r="AM691" s="55"/>
      <c r="AN691" s="55"/>
    </row>
    <row r="692" spans="14:40" ht="12.75" customHeight="1">
      <c r="N692" s="57"/>
      <c r="O692" s="57"/>
      <c r="P692" s="57"/>
      <c r="Q692" s="57"/>
      <c r="R692" s="57"/>
      <c r="S692" s="57"/>
      <c r="T692" s="57"/>
      <c r="U692" s="57"/>
      <c r="V692" s="58"/>
      <c r="W692" s="58"/>
      <c r="X692" s="57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  <c r="AK692" s="58"/>
      <c r="AL692" s="58"/>
      <c r="AM692" s="55"/>
      <c r="AN692" s="55"/>
    </row>
    <row r="693" spans="14:40" ht="12.75" customHeight="1">
      <c r="N693" s="57"/>
      <c r="O693" s="57"/>
      <c r="P693" s="57"/>
      <c r="Q693" s="57"/>
      <c r="R693" s="57"/>
      <c r="S693" s="57"/>
      <c r="T693" s="57"/>
      <c r="U693" s="57"/>
      <c r="V693" s="58"/>
      <c r="W693" s="58"/>
      <c r="X693" s="57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  <c r="AK693" s="58"/>
      <c r="AL693" s="58"/>
      <c r="AM693" s="55"/>
      <c r="AN693" s="55"/>
    </row>
    <row r="694" spans="14:40" ht="12.75" customHeight="1">
      <c r="N694" s="57"/>
      <c r="O694" s="57"/>
      <c r="P694" s="57"/>
      <c r="Q694" s="57"/>
      <c r="R694" s="57"/>
      <c r="S694" s="57"/>
      <c r="T694" s="57"/>
      <c r="U694" s="57"/>
      <c r="V694" s="58"/>
      <c r="W694" s="58"/>
      <c r="X694" s="57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  <c r="AK694" s="58"/>
      <c r="AL694" s="58"/>
      <c r="AM694" s="55"/>
      <c r="AN694" s="55"/>
    </row>
    <row r="695" spans="14:40" ht="12.75" customHeight="1">
      <c r="N695" s="57"/>
      <c r="O695" s="57"/>
      <c r="P695" s="57"/>
      <c r="Q695" s="57"/>
      <c r="R695" s="57"/>
      <c r="S695" s="57"/>
      <c r="T695" s="57"/>
      <c r="U695" s="57"/>
      <c r="V695" s="58"/>
      <c r="W695" s="58"/>
      <c r="X695" s="57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  <c r="AK695" s="58"/>
      <c r="AL695" s="58"/>
      <c r="AM695" s="55"/>
      <c r="AN695" s="55"/>
    </row>
    <row r="696" spans="14:40" ht="12.75" customHeight="1">
      <c r="N696" s="57"/>
      <c r="O696" s="57"/>
      <c r="P696" s="57"/>
      <c r="Q696" s="57"/>
      <c r="R696" s="57"/>
      <c r="S696" s="57"/>
      <c r="T696" s="57"/>
      <c r="U696" s="57"/>
      <c r="V696" s="58"/>
      <c r="W696" s="58"/>
      <c r="X696" s="57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  <c r="AK696" s="58"/>
      <c r="AL696" s="58"/>
      <c r="AM696" s="55"/>
      <c r="AN696" s="55"/>
    </row>
    <row r="697" spans="14:40" ht="12.75" customHeight="1">
      <c r="N697" s="57"/>
      <c r="O697" s="57"/>
      <c r="P697" s="57"/>
      <c r="Q697" s="57"/>
      <c r="R697" s="57"/>
      <c r="S697" s="57"/>
      <c r="T697" s="57"/>
      <c r="U697" s="57"/>
      <c r="V697" s="58"/>
      <c r="W697" s="58"/>
      <c r="X697" s="57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  <c r="AK697" s="58"/>
      <c r="AL697" s="58"/>
      <c r="AM697" s="55"/>
      <c r="AN697" s="55"/>
    </row>
    <row r="698" spans="14:40" ht="12.75" customHeight="1">
      <c r="N698" s="57"/>
      <c r="O698" s="57"/>
      <c r="P698" s="57"/>
      <c r="Q698" s="57"/>
      <c r="R698" s="57"/>
      <c r="S698" s="57"/>
      <c r="T698" s="57"/>
      <c r="U698" s="57"/>
      <c r="V698" s="58"/>
      <c r="W698" s="58"/>
      <c r="X698" s="57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  <c r="AK698" s="58"/>
      <c r="AL698" s="58"/>
      <c r="AM698" s="55"/>
      <c r="AN698" s="55"/>
    </row>
    <row r="699" spans="14:40" ht="12.75" customHeight="1">
      <c r="N699" s="57"/>
      <c r="O699" s="57"/>
      <c r="P699" s="57"/>
      <c r="Q699" s="57"/>
      <c r="R699" s="57"/>
      <c r="S699" s="57"/>
      <c r="T699" s="57"/>
      <c r="U699" s="57"/>
      <c r="V699" s="58"/>
      <c r="W699" s="58"/>
      <c r="X699" s="57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  <c r="AK699" s="58"/>
      <c r="AL699" s="58"/>
      <c r="AM699" s="55"/>
      <c r="AN699" s="55"/>
    </row>
    <row r="700" spans="14:40" ht="12.75" customHeight="1">
      <c r="N700" s="57"/>
      <c r="O700" s="57"/>
      <c r="P700" s="57"/>
      <c r="Q700" s="57"/>
      <c r="R700" s="57"/>
      <c r="S700" s="57"/>
      <c r="T700" s="57"/>
      <c r="U700" s="57"/>
      <c r="V700" s="58"/>
      <c r="W700" s="58"/>
      <c r="X700" s="57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  <c r="AK700" s="58"/>
      <c r="AL700" s="58"/>
      <c r="AM700" s="55"/>
      <c r="AN700" s="55"/>
    </row>
    <row r="701" spans="14:40" ht="12.75" customHeight="1">
      <c r="N701" s="57"/>
      <c r="O701" s="57"/>
      <c r="P701" s="57"/>
      <c r="Q701" s="57"/>
      <c r="R701" s="57"/>
      <c r="S701" s="57"/>
      <c r="T701" s="57"/>
      <c r="U701" s="57"/>
      <c r="V701" s="58"/>
      <c r="W701" s="58"/>
      <c r="X701" s="57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  <c r="AK701" s="58"/>
      <c r="AL701" s="58"/>
      <c r="AM701" s="55"/>
      <c r="AN701" s="55"/>
    </row>
    <row r="702" spans="14:40" ht="12.75" customHeight="1">
      <c r="N702" s="57"/>
      <c r="O702" s="57"/>
      <c r="P702" s="57"/>
      <c r="Q702" s="57"/>
      <c r="R702" s="57"/>
      <c r="S702" s="57"/>
      <c r="T702" s="57"/>
      <c r="U702" s="57"/>
      <c r="V702" s="58"/>
      <c r="W702" s="58"/>
      <c r="X702" s="57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  <c r="AK702" s="58"/>
      <c r="AL702" s="58"/>
      <c r="AM702" s="55"/>
      <c r="AN702" s="55"/>
    </row>
    <row r="703" spans="14:40" ht="12.75" customHeight="1">
      <c r="N703" s="57"/>
      <c r="O703" s="57"/>
      <c r="P703" s="57"/>
      <c r="Q703" s="57"/>
      <c r="R703" s="57"/>
      <c r="S703" s="57"/>
      <c r="T703" s="57"/>
      <c r="U703" s="57"/>
      <c r="V703" s="58"/>
      <c r="W703" s="58"/>
      <c r="X703" s="57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  <c r="AK703" s="58"/>
      <c r="AL703" s="58"/>
      <c r="AM703" s="55"/>
      <c r="AN703" s="55"/>
    </row>
    <row r="704" spans="14:40" ht="12.75" customHeight="1">
      <c r="N704" s="57"/>
      <c r="O704" s="57"/>
      <c r="P704" s="57"/>
      <c r="Q704" s="57"/>
      <c r="R704" s="57"/>
      <c r="S704" s="57"/>
      <c r="T704" s="57"/>
      <c r="U704" s="57"/>
      <c r="V704" s="58"/>
      <c r="W704" s="58"/>
      <c r="X704" s="57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  <c r="AK704" s="58"/>
      <c r="AL704" s="58"/>
      <c r="AM704" s="55"/>
      <c r="AN704" s="55"/>
    </row>
    <row r="705" spans="14:40" ht="12.75" customHeight="1">
      <c r="N705" s="57"/>
      <c r="O705" s="57"/>
      <c r="P705" s="57"/>
      <c r="Q705" s="57"/>
      <c r="R705" s="57"/>
      <c r="S705" s="57"/>
      <c r="T705" s="57"/>
      <c r="U705" s="57"/>
      <c r="V705" s="58"/>
      <c r="W705" s="58"/>
      <c r="X705" s="57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  <c r="AK705" s="58"/>
      <c r="AL705" s="58"/>
      <c r="AM705" s="55"/>
      <c r="AN705" s="55"/>
    </row>
    <row r="706" spans="14:40" ht="12.75" customHeight="1">
      <c r="N706" s="57"/>
      <c r="O706" s="57"/>
      <c r="P706" s="57"/>
      <c r="Q706" s="57"/>
      <c r="R706" s="57"/>
      <c r="S706" s="57"/>
      <c r="T706" s="57"/>
      <c r="U706" s="57"/>
      <c r="V706" s="58"/>
      <c r="W706" s="58"/>
      <c r="X706" s="57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  <c r="AK706" s="58"/>
      <c r="AL706" s="58"/>
      <c r="AM706" s="55"/>
      <c r="AN706" s="55"/>
    </row>
    <row r="707" spans="14:40" ht="12.75" customHeight="1">
      <c r="N707" s="57"/>
      <c r="O707" s="57"/>
      <c r="P707" s="57"/>
      <c r="Q707" s="57"/>
      <c r="R707" s="57"/>
      <c r="S707" s="57"/>
      <c r="T707" s="57"/>
      <c r="U707" s="57"/>
      <c r="V707" s="58"/>
      <c r="W707" s="58"/>
      <c r="X707" s="57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  <c r="AK707" s="58"/>
      <c r="AL707" s="58"/>
      <c r="AM707" s="55"/>
      <c r="AN707" s="55"/>
    </row>
    <row r="708" spans="14:40" ht="12.75" customHeight="1">
      <c r="N708" s="57"/>
      <c r="O708" s="57"/>
      <c r="P708" s="57"/>
      <c r="Q708" s="57"/>
      <c r="R708" s="57"/>
      <c r="S708" s="57"/>
      <c r="T708" s="57"/>
      <c r="U708" s="57"/>
      <c r="V708" s="58"/>
      <c r="W708" s="58"/>
      <c r="X708" s="57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  <c r="AK708" s="58"/>
      <c r="AL708" s="58"/>
      <c r="AM708" s="55"/>
      <c r="AN708" s="55"/>
    </row>
    <row r="709" spans="14:40" ht="12.75" customHeight="1">
      <c r="N709" s="57"/>
      <c r="O709" s="57"/>
      <c r="P709" s="57"/>
      <c r="Q709" s="57"/>
      <c r="R709" s="57"/>
      <c r="S709" s="57"/>
      <c r="T709" s="57"/>
      <c r="U709" s="57"/>
      <c r="V709" s="58"/>
      <c r="W709" s="58"/>
      <c r="X709" s="57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  <c r="AK709" s="58"/>
      <c r="AL709" s="58"/>
      <c r="AM709" s="55"/>
      <c r="AN709" s="55"/>
    </row>
    <row r="710" spans="14:40" ht="12.75" customHeight="1">
      <c r="N710" s="57"/>
      <c r="O710" s="57"/>
      <c r="P710" s="57"/>
      <c r="Q710" s="57"/>
      <c r="R710" s="57"/>
      <c r="S710" s="57"/>
      <c r="T710" s="57"/>
      <c r="U710" s="57"/>
      <c r="V710" s="58"/>
      <c r="W710" s="58"/>
      <c r="X710" s="57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  <c r="AK710" s="58"/>
      <c r="AL710" s="58"/>
      <c r="AM710" s="55"/>
      <c r="AN710" s="55"/>
    </row>
    <row r="711" spans="14:40" ht="12.75" customHeight="1">
      <c r="N711" s="57"/>
      <c r="O711" s="57"/>
      <c r="P711" s="57"/>
      <c r="Q711" s="57"/>
      <c r="R711" s="57"/>
      <c r="S711" s="57"/>
      <c r="T711" s="57"/>
      <c r="U711" s="57"/>
      <c r="V711" s="58"/>
      <c r="W711" s="58"/>
      <c r="X711" s="57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  <c r="AK711" s="58"/>
      <c r="AL711" s="58"/>
      <c r="AM711" s="55"/>
      <c r="AN711" s="55"/>
    </row>
    <row r="712" spans="14:40" ht="12.75" customHeight="1">
      <c r="N712" s="57"/>
      <c r="O712" s="57"/>
      <c r="P712" s="57"/>
      <c r="Q712" s="57"/>
      <c r="R712" s="57"/>
      <c r="S712" s="57"/>
      <c r="T712" s="57"/>
      <c r="U712" s="57"/>
      <c r="V712" s="58"/>
      <c r="W712" s="58"/>
      <c r="X712" s="57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  <c r="AK712" s="58"/>
      <c r="AL712" s="58"/>
      <c r="AM712" s="55"/>
      <c r="AN712" s="55"/>
    </row>
    <row r="713" spans="14:40" ht="12.75" customHeight="1">
      <c r="N713" s="57"/>
      <c r="O713" s="57"/>
      <c r="P713" s="57"/>
      <c r="Q713" s="57"/>
      <c r="R713" s="57"/>
      <c r="S713" s="57"/>
      <c r="T713" s="57"/>
      <c r="U713" s="57"/>
      <c r="V713" s="58"/>
      <c r="W713" s="58"/>
      <c r="X713" s="57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  <c r="AK713" s="58"/>
      <c r="AL713" s="58"/>
      <c r="AM713" s="55"/>
      <c r="AN713" s="55"/>
    </row>
    <row r="714" spans="14:40" ht="12.75" customHeight="1">
      <c r="N714" s="57"/>
      <c r="O714" s="57"/>
      <c r="P714" s="57"/>
      <c r="Q714" s="57"/>
      <c r="R714" s="57"/>
      <c r="S714" s="57"/>
      <c r="T714" s="57"/>
      <c r="U714" s="57"/>
      <c r="V714" s="58"/>
      <c r="W714" s="58"/>
      <c r="X714" s="57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  <c r="AK714" s="58"/>
      <c r="AL714" s="58"/>
      <c r="AM714" s="55"/>
      <c r="AN714" s="55"/>
    </row>
    <row r="715" spans="14:40" ht="12.75" customHeight="1">
      <c r="N715" s="57"/>
      <c r="O715" s="57"/>
      <c r="P715" s="57"/>
      <c r="Q715" s="57"/>
      <c r="R715" s="57"/>
      <c r="S715" s="57"/>
      <c r="T715" s="57"/>
      <c r="U715" s="57"/>
      <c r="V715" s="58"/>
      <c r="W715" s="58"/>
      <c r="X715" s="57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  <c r="AK715" s="58"/>
      <c r="AL715" s="58"/>
      <c r="AM715" s="55"/>
      <c r="AN715" s="55"/>
    </row>
    <row r="716" spans="14:40" ht="12.75" customHeight="1">
      <c r="N716" s="57"/>
      <c r="O716" s="57"/>
      <c r="P716" s="57"/>
      <c r="Q716" s="57"/>
      <c r="R716" s="57"/>
      <c r="S716" s="57"/>
      <c r="T716" s="57"/>
      <c r="U716" s="57"/>
      <c r="V716" s="58"/>
      <c r="W716" s="58"/>
      <c r="X716" s="57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  <c r="AK716" s="58"/>
      <c r="AL716" s="58"/>
      <c r="AM716" s="55"/>
      <c r="AN716" s="55"/>
    </row>
    <row r="717" spans="14:40" ht="12.75" customHeight="1">
      <c r="N717" s="57"/>
      <c r="O717" s="57"/>
      <c r="P717" s="57"/>
      <c r="Q717" s="57"/>
      <c r="R717" s="57"/>
      <c r="S717" s="57"/>
      <c r="T717" s="57"/>
      <c r="U717" s="57"/>
      <c r="V717" s="58"/>
      <c r="W717" s="58"/>
      <c r="X717" s="57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  <c r="AK717" s="58"/>
      <c r="AL717" s="58"/>
      <c r="AM717" s="55"/>
      <c r="AN717" s="55"/>
    </row>
    <row r="718" spans="14:40" ht="12.75" customHeight="1">
      <c r="N718" s="57"/>
      <c r="O718" s="57"/>
      <c r="P718" s="57"/>
      <c r="Q718" s="57"/>
      <c r="R718" s="57"/>
      <c r="S718" s="57"/>
      <c r="T718" s="57"/>
      <c r="U718" s="57"/>
      <c r="V718" s="58"/>
      <c r="W718" s="58"/>
      <c r="X718" s="57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  <c r="AK718" s="58"/>
      <c r="AL718" s="58"/>
      <c r="AM718" s="55"/>
      <c r="AN718" s="55"/>
    </row>
    <row r="719" spans="14:40" ht="12.75" customHeight="1">
      <c r="N719" s="57"/>
      <c r="O719" s="57"/>
      <c r="P719" s="57"/>
      <c r="Q719" s="57"/>
      <c r="R719" s="57"/>
      <c r="S719" s="57"/>
      <c r="T719" s="57"/>
      <c r="U719" s="57"/>
      <c r="V719" s="58"/>
      <c r="W719" s="58"/>
      <c r="X719" s="57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  <c r="AK719" s="58"/>
      <c r="AL719" s="58"/>
      <c r="AM719" s="55"/>
      <c r="AN719" s="55"/>
    </row>
    <row r="720" spans="14:40" ht="12.75" customHeight="1">
      <c r="N720" s="57"/>
      <c r="O720" s="57"/>
      <c r="P720" s="57"/>
      <c r="Q720" s="57"/>
      <c r="R720" s="57"/>
      <c r="S720" s="57"/>
      <c r="T720" s="57"/>
      <c r="U720" s="57"/>
      <c r="V720" s="58"/>
      <c r="W720" s="58"/>
      <c r="X720" s="57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  <c r="AK720" s="58"/>
      <c r="AL720" s="58"/>
      <c r="AM720" s="55"/>
      <c r="AN720" s="55"/>
    </row>
    <row r="721" spans="14:40" ht="12.75" customHeight="1">
      <c r="N721" s="57"/>
      <c r="O721" s="57"/>
      <c r="P721" s="57"/>
      <c r="Q721" s="57"/>
      <c r="R721" s="57"/>
      <c r="S721" s="57"/>
      <c r="T721" s="57"/>
      <c r="U721" s="57"/>
      <c r="V721" s="58"/>
      <c r="W721" s="58"/>
      <c r="X721" s="57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  <c r="AK721" s="58"/>
      <c r="AL721" s="58"/>
      <c r="AM721" s="55"/>
      <c r="AN721" s="55"/>
    </row>
    <row r="722" spans="14:40" ht="12.75" customHeight="1">
      <c r="N722" s="57"/>
      <c r="O722" s="57"/>
      <c r="P722" s="57"/>
      <c r="Q722" s="57"/>
      <c r="R722" s="57"/>
      <c r="S722" s="57"/>
      <c r="T722" s="57"/>
      <c r="U722" s="57"/>
      <c r="V722" s="58"/>
      <c r="W722" s="58"/>
      <c r="X722" s="57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  <c r="AK722" s="58"/>
      <c r="AL722" s="58"/>
      <c r="AM722" s="55"/>
      <c r="AN722" s="55"/>
    </row>
    <row r="723" spans="14:40" ht="12.75" customHeight="1">
      <c r="N723" s="57"/>
      <c r="O723" s="57"/>
      <c r="P723" s="57"/>
      <c r="Q723" s="57"/>
      <c r="R723" s="57"/>
      <c r="S723" s="57"/>
      <c r="T723" s="57"/>
      <c r="U723" s="57"/>
      <c r="V723" s="58"/>
      <c r="W723" s="58"/>
      <c r="X723" s="57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  <c r="AK723" s="58"/>
      <c r="AL723" s="58"/>
      <c r="AM723" s="55"/>
      <c r="AN723" s="55"/>
    </row>
    <row r="724" spans="14:40" ht="12.75" customHeight="1">
      <c r="N724" s="57"/>
      <c r="O724" s="57"/>
      <c r="P724" s="57"/>
      <c r="Q724" s="57"/>
      <c r="R724" s="57"/>
      <c r="S724" s="57"/>
      <c r="T724" s="57"/>
      <c r="U724" s="57"/>
      <c r="V724" s="58"/>
      <c r="W724" s="58"/>
      <c r="X724" s="57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  <c r="AK724" s="58"/>
      <c r="AL724" s="58"/>
      <c r="AM724" s="55"/>
      <c r="AN724" s="55"/>
    </row>
    <row r="725" spans="14:40" ht="12.75" customHeight="1">
      <c r="N725" s="57"/>
      <c r="O725" s="57"/>
      <c r="P725" s="57"/>
      <c r="Q725" s="57"/>
      <c r="R725" s="57"/>
      <c r="S725" s="57"/>
      <c r="T725" s="57"/>
      <c r="U725" s="57"/>
      <c r="V725" s="58"/>
      <c r="W725" s="58"/>
      <c r="X725" s="57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  <c r="AK725" s="58"/>
      <c r="AL725" s="58"/>
      <c r="AM725" s="55"/>
      <c r="AN725" s="55"/>
    </row>
    <row r="726" spans="14:40" ht="12.75" customHeight="1">
      <c r="N726" s="57"/>
      <c r="O726" s="57"/>
      <c r="P726" s="57"/>
      <c r="Q726" s="57"/>
      <c r="R726" s="57"/>
      <c r="S726" s="57"/>
      <c r="T726" s="57"/>
      <c r="U726" s="57"/>
      <c r="V726" s="58"/>
      <c r="W726" s="58"/>
      <c r="X726" s="57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  <c r="AK726" s="58"/>
      <c r="AL726" s="58"/>
      <c r="AM726" s="55"/>
      <c r="AN726" s="55"/>
    </row>
    <row r="727" spans="14:40" ht="12.75" customHeight="1">
      <c r="N727" s="57"/>
      <c r="O727" s="57"/>
      <c r="P727" s="57"/>
      <c r="Q727" s="57"/>
      <c r="R727" s="57"/>
      <c r="S727" s="57"/>
      <c r="T727" s="57"/>
      <c r="U727" s="57"/>
      <c r="V727" s="58"/>
      <c r="W727" s="58"/>
      <c r="X727" s="57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  <c r="AK727" s="58"/>
      <c r="AL727" s="58"/>
      <c r="AM727" s="55"/>
      <c r="AN727" s="55"/>
    </row>
    <row r="728" spans="14:40">
      <c r="N728" s="57"/>
      <c r="O728" s="57"/>
      <c r="P728" s="57"/>
      <c r="Q728" s="57"/>
      <c r="R728" s="57"/>
      <c r="S728" s="57"/>
      <c r="T728" s="57"/>
      <c r="U728" s="57"/>
      <c r="V728" s="58"/>
      <c r="W728" s="58"/>
      <c r="X728" s="57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  <c r="AK728" s="58"/>
      <c r="AL728" s="58"/>
      <c r="AM728" s="55"/>
      <c r="AN728" s="55"/>
    </row>
    <row r="729" spans="14:40">
      <c r="N729" s="57"/>
      <c r="O729" s="57"/>
      <c r="P729" s="57"/>
      <c r="Q729" s="57"/>
      <c r="R729" s="57"/>
      <c r="S729" s="57"/>
      <c r="T729" s="57"/>
      <c r="U729" s="57"/>
      <c r="V729" s="58"/>
      <c r="W729" s="58"/>
      <c r="X729" s="57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  <c r="AK729" s="58"/>
      <c r="AL729" s="58"/>
      <c r="AM729" s="55"/>
      <c r="AN729" s="55"/>
    </row>
    <row r="730" spans="14:40">
      <c r="N730" s="57"/>
      <c r="O730" s="57"/>
      <c r="P730" s="57"/>
      <c r="Q730" s="57"/>
      <c r="R730" s="57"/>
      <c r="S730" s="57"/>
      <c r="T730" s="57"/>
      <c r="U730" s="57"/>
      <c r="V730" s="58"/>
      <c r="W730" s="58"/>
      <c r="X730" s="57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  <c r="AK730" s="58"/>
      <c r="AL730" s="58"/>
      <c r="AM730" s="55"/>
      <c r="AN730" s="55"/>
    </row>
    <row r="731" spans="14:40">
      <c r="N731" s="57"/>
      <c r="O731" s="57"/>
      <c r="P731" s="57"/>
      <c r="Q731" s="57"/>
      <c r="R731" s="57"/>
      <c r="S731" s="57"/>
      <c r="T731" s="57"/>
      <c r="U731" s="57"/>
      <c r="V731" s="58"/>
      <c r="W731" s="58"/>
      <c r="X731" s="57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  <c r="AK731" s="58"/>
      <c r="AL731" s="58"/>
      <c r="AM731" s="55"/>
      <c r="AN731" s="55"/>
    </row>
    <row r="732" spans="14:40">
      <c r="N732" s="57"/>
      <c r="O732" s="57"/>
      <c r="P732" s="57"/>
      <c r="Q732" s="57"/>
      <c r="R732" s="57"/>
      <c r="S732" s="57"/>
      <c r="T732" s="57"/>
      <c r="U732" s="57"/>
      <c r="V732" s="58"/>
      <c r="W732" s="58"/>
      <c r="X732" s="57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  <c r="AK732" s="58"/>
      <c r="AL732" s="58"/>
      <c r="AM732" s="55"/>
      <c r="AN732" s="55"/>
    </row>
    <row r="733" spans="14:40">
      <c r="N733" s="57"/>
      <c r="O733" s="57"/>
      <c r="P733" s="57"/>
      <c r="Q733" s="57"/>
      <c r="R733" s="57"/>
      <c r="S733" s="57"/>
      <c r="T733" s="57"/>
      <c r="U733" s="57"/>
      <c r="V733" s="58"/>
      <c r="W733" s="58"/>
      <c r="X733" s="57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  <c r="AK733" s="58"/>
      <c r="AL733" s="58"/>
      <c r="AM733" s="55"/>
      <c r="AN733" s="55"/>
    </row>
    <row r="734" spans="14:40">
      <c r="N734" s="57"/>
      <c r="O734" s="57"/>
      <c r="P734" s="57"/>
      <c r="Q734" s="57"/>
      <c r="R734" s="57"/>
      <c r="S734" s="57"/>
      <c r="T734" s="57"/>
      <c r="U734" s="57"/>
      <c r="V734" s="58"/>
      <c r="W734" s="58"/>
      <c r="X734" s="57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  <c r="AK734" s="58"/>
      <c r="AL734" s="58"/>
      <c r="AM734" s="55"/>
      <c r="AN734" s="55"/>
    </row>
    <row r="735" spans="14:40">
      <c r="N735" s="57"/>
      <c r="O735" s="57"/>
      <c r="P735" s="57"/>
      <c r="Q735" s="57"/>
      <c r="R735" s="57"/>
      <c r="S735" s="57"/>
      <c r="T735" s="57"/>
      <c r="U735" s="57"/>
      <c r="V735" s="58"/>
      <c r="W735" s="58"/>
      <c r="X735" s="57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  <c r="AK735" s="58"/>
      <c r="AL735" s="58"/>
      <c r="AM735" s="55"/>
      <c r="AN735" s="55"/>
    </row>
    <row r="736" spans="14:40">
      <c r="N736" s="57"/>
      <c r="O736" s="57"/>
      <c r="P736" s="57"/>
      <c r="Q736" s="57"/>
      <c r="R736" s="57"/>
      <c r="S736" s="57"/>
      <c r="T736" s="57"/>
      <c r="U736" s="57"/>
      <c r="V736" s="58"/>
      <c r="W736" s="58"/>
      <c r="X736" s="57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  <c r="AK736" s="58"/>
      <c r="AL736" s="58"/>
      <c r="AM736" s="55"/>
      <c r="AN736" s="55"/>
    </row>
    <row r="737" spans="14:40">
      <c r="N737" s="57"/>
      <c r="O737" s="57"/>
      <c r="P737" s="57"/>
      <c r="Q737" s="57"/>
      <c r="R737" s="57"/>
      <c r="S737" s="57"/>
      <c r="T737" s="57"/>
      <c r="U737" s="57"/>
      <c r="V737" s="58"/>
      <c r="W737" s="58"/>
      <c r="X737" s="57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  <c r="AK737" s="58"/>
      <c r="AL737" s="58"/>
      <c r="AM737" s="55"/>
      <c r="AN737" s="55"/>
    </row>
    <row r="738" spans="14:40">
      <c r="N738" s="57"/>
      <c r="O738" s="57"/>
      <c r="P738" s="57"/>
      <c r="Q738" s="57"/>
      <c r="R738" s="57"/>
      <c r="S738" s="57"/>
      <c r="T738" s="57"/>
      <c r="U738" s="57"/>
      <c r="V738" s="58"/>
      <c r="W738" s="58"/>
      <c r="X738" s="57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  <c r="AK738" s="58"/>
      <c r="AL738" s="58"/>
      <c r="AM738" s="55"/>
      <c r="AN738" s="55"/>
    </row>
    <row r="739" spans="14:40">
      <c r="N739" s="57"/>
      <c r="O739" s="57"/>
      <c r="P739" s="57"/>
      <c r="Q739" s="57"/>
      <c r="R739" s="57"/>
      <c r="S739" s="57"/>
      <c r="T739" s="57"/>
      <c r="U739" s="57"/>
      <c r="V739" s="58"/>
      <c r="W739" s="58"/>
      <c r="X739" s="57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  <c r="AK739" s="58"/>
      <c r="AL739" s="58"/>
      <c r="AM739" s="55"/>
      <c r="AN739" s="55"/>
    </row>
    <row r="740" spans="14:40">
      <c r="N740" s="57"/>
      <c r="O740" s="57"/>
      <c r="P740" s="57"/>
      <c r="Q740" s="57"/>
      <c r="R740" s="57"/>
      <c r="S740" s="57"/>
      <c r="T740" s="57"/>
      <c r="U740" s="57"/>
      <c r="V740" s="58"/>
      <c r="W740" s="58"/>
      <c r="X740" s="57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  <c r="AK740" s="58"/>
      <c r="AL740" s="58"/>
      <c r="AM740" s="55"/>
      <c r="AN740" s="55"/>
    </row>
    <row r="741" spans="14:40">
      <c r="N741" s="57"/>
      <c r="O741" s="57"/>
      <c r="P741" s="57"/>
      <c r="Q741" s="57"/>
      <c r="R741" s="57"/>
      <c r="S741" s="57"/>
      <c r="T741" s="57"/>
      <c r="U741" s="57"/>
      <c r="V741" s="58"/>
      <c r="W741" s="58"/>
      <c r="X741" s="57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  <c r="AK741" s="58"/>
      <c r="AL741" s="58"/>
      <c r="AM741" s="55"/>
      <c r="AN741" s="55"/>
    </row>
    <row r="742" spans="14:40">
      <c r="N742" s="57"/>
      <c r="O742" s="57"/>
      <c r="P742" s="57"/>
      <c r="Q742" s="57"/>
      <c r="R742" s="57"/>
      <c r="S742" s="57"/>
      <c r="T742" s="57"/>
      <c r="U742" s="57"/>
      <c r="V742" s="58"/>
      <c r="W742" s="58"/>
      <c r="X742" s="57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  <c r="AK742" s="58"/>
      <c r="AL742" s="58"/>
      <c r="AM742" s="55"/>
      <c r="AN742" s="55"/>
    </row>
    <row r="743" spans="14:40">
      <c r="N743" s="57"/>
      <c r="O743" s="57"/>
      <c r="P743" s="57"/>
      <c r="Q743" s="57"/>
      <c r="R743" s="57"/>
      <c r="S743" s="57"/>
      <c r="T743" s="57"/>
      <c r="U743" s="57"/>
      <c r="V743" s="58"/>
      <c r="W743" s="58"/>
      <c r="X743" s="57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  <c r="AK743" s="58"/>
      <c r="AL743" s="58"/>
      <c r="AM743" s="55"/>
      <c r="AN743" s="55"/>
    </row>
    <row r="744" spans="14:40">
      <c r="N744" s="57"/>
      <c r="O744" s="57"/>
      <c r="P744" s="57"/>
      <c r="Q744" s="57"/>
      <c r="R744" s="57"/>
      <c r="S744" s="57"/>
      <c r="T744" s="57"/>
      <c r="U744" s="57"/>
      <c r="V744" s="58"/>
      <c r="W744" s="58"/>
      <c r="X744" s="57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  <c r="AK744" s="58"/>
      <c r="AL744" s="58"/>
      <c r="AM744" s="55"/>
      <c r="AN744" s="55"/>
    </row>
    <row r="745" spans="14:40">
      <c r="N745" s="57"/>
      <c r="O745" s="57"/>
      <c r="P745" s="57"/>
      <c r="Q745" s="57"/>
      <c r="R745" s="57"/>
      <c r="S745" s="57"/>
      <c r="T745" s="57"/>
      <c r="U745" s="57"/>
      <c r="V745" s="58"/>
      <c r="W745" s="58"/>
      <c r="X745" s="57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  <c r="AK745" s="58"/>
      <c r="AL745" s="58"/>
      <c r="AM745" s="55"/>
      <c r="AN745" s="55"/>
    </row>
    <row r="746" spans="14:40">
      <c r="N746" s="57"/>
      <c r="O746" s="57"/>
      <c r="P746" s="57"/>
      <c r="Q746" s="57"/>
      <c r="R746" s="57"/>
      <c r="S746" s="57"/>
      <c r="T746" s="57"/>
      <c r="U746" s="57"/>
      <c r="V746" s="58"/>
      <c r="W746" s="58"/>
      <c r="X746" s="57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  <c r="AK746" s="58"/>
      <c r="AL746" s="58"/>
      <c r="AM746" s="55"/>
      <c r="AN746" s="55"/>
    </row>
    <row r="747" spans="14:40">
      <c r="N747" s="57"/>
      <c r="O747" s="57"/>
      <c r="P747" s="57"/>
      <c r="Q747" s="57"/>
      <c r="R747" s="57"/>
      <c r="S747" s="57"/>
      <c r="T747" s="57"/>
      <c r="U747" s="57"/>
      <c r="V747" s="58"/>
      <c r="W747" s="58"/>
      <c r="X747" s="57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  <c r="AK747" s="58"/>
      <c r="AL747" s="58"/>
      <c r="AM747" s="55"/>
      <c r="AN747" s="55"/>
    </row>
    <row r="748" spans="14:40">
      <c r="N748" s="57"/>
      <c r="O748" s="57"/>
      <c r="P748" s="57"/>
      <c r="Q748" s="57"/>
      <c r="R748" s="57"/>
      <c r="S748" s="57"/>
      <c r="T748" s="57"/>
      <c r="U748" s="57"/>
      <c r="V748" s="58"/>
      <c r="W748" s="58"/>
      <c r="X748" s="57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  <c r="AK748" s="58"/>
      <c r="AL748" s="58"/>
      <c r="AM748" s="55"/>
      <c r="AN748" s="55"/>
    </row>
    <row r="749" spans="14:40">
      <c r="N749" s="57"/>
      <c r="O749" s="57"/>
      <c r="P749" s="57"/>
      <c r="Q749" s="57"/>
      <c r="R749" s="57"/>
      <c r="S749" s="57"/>
      <c r="T749" s="57"/>
      <c r="U749" s="57"/>
      <c r="V749" s="58"/>
      <c r="W749" s="58"/>
      <c r="X749" s="57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  <c r="AK749" s="58"/>
      <c r="AL749" s="58"/>
      <c r="AM749" s="55"/>
      <c r="AN749" s="55"/>
    </row>
    <row r="750" spans="14:40">
      <c r="N750" s="57"/>
      <c r="O750" s="57"/>
      <c r="P750" s="57"/>
      <c r="Q750" s="57"/>
      <c r="R750" s="57"/>
      <c r="S750" s="57"/>
      <c r="T750" s="57"/>
      <c r="U750" s="57"/>
      <c r="V750" s="58"/>
      <c r="W750" s="58"/>
      <c r="X750" s="57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  <c r="AK750" s="58"/>
      <c r="AL750" s="58"/>
      <c r="AM750" s="55"/>
      <c r="AN750" s="55"/>
    </row>
    <row r="751" spans="14:40">
      <c r="N751" s="57"/>
      <c r="O751" s="57"/>
      <c r="P751" s="57"/>
      <c r="Q751" s="57"/>
      <c r="R751" s="57"/>
      <c r="S751" s="57"/>
      <c r="T751" s="57"/>
      <c r="U751" s="57"/>
      <c r="V751" s="58"/>
      <c r="W751" s="58"/>
      <c r="X751" s="57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  <c r="AK751" s="58"/>
      <c r="AL751" s="58"/>
      <c r="AM751" s="55"/>
      <c r="AN751" s="55"/>
    </row>
    <row r="752" spans="14:40">
      <c r="N752" s="57"/>
      <c r="O752" s="57"/>
      <c r="P752" s="57"/>
      <c r="Q752" s="57"/>
      <c r="R752" s="57"/>
      <c r="S752" s="57"/>
      <c r="T752" s="57"/>
      <c r="U752" s="57"/>
      <c r="V752" s="58"/>
      <c r="W752" s="58"/>
      <c r="X752" s="57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  <c r="AK752" s="58"/>
      <c r="AL752" s="58"/>
      <c r="AM752" s="55"/>
      <c r="AN752" s="55"/>
    </row>
    <row r="753" spans="14:40">
      <c r="N753" s="57"/>
      <c r="O753" s="57"/>
      <c r="P753" s="57"/>
      <c r="Q753" s="57"/>
      <c r="R753" s="57"/>
      <c r="S753" s="57"/>
      <c r="T753" s="57"/>
      <c r="U753" s="57"/>
      <c r="V753" s="58"/>
      <c r="W753" s="58"/>
      <c r="X753" s="57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  <c r="AK753" s="58"/>
      <c r="AL753" s="58"/>
      <c r="AM753" s="55"/>
      <c r="AN753" s="55"/>
    </row>
    <row r="754" spans="14:40">
      <c r="N754" s="57"/>
      <c r="O754" s="57"/>
      <c r="P754" s="57"/>
      <c r="Q754" s="57"/>
      <c r="R754" s="57"/>
      <c r="S754" s="57"/>
      <c r="T754" s="57"/>
      <c r="U754" s="57"/>
      <c r="V754" s="58"/>
      <c r="W754" s="58"/>
      <c r="X754" s="57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  <c r="AK754" s="58"/>
      <c r="AL754" s="58"/>
      <c r="AM754" s="55"/>
      <c r="AN754" s="55"/>
    </row>
    <row r="755" spans="14:40">
      <c r="N755" s="57"/>
      <c r="O755" s="57"/>
      <c r="P755" s="57"/>
      <c r="Q755" s="57"/>
      <c r="R755" s="57"/>
      <c r="S755" s="57"/>
      <c r="T755" s="57"/>
      <c r="U755" s="57"/>
      <c r="V755" s="58"/>
      <c r="W755" s="58"/>
      <c r="X755" s="57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  <c r="AK755" s="58"/>
      <c r="AL755" s="58"/>
      <c r="AM755" s="55"/>
      <c r="AN755" s="55"/>
    </row>
    <row r="756" spans="14:40">
      <c r="N756" s="57"/>
      <c r="O756" s="57"/>
      <c r="P756" s="57"/>
      <c r="Q756" s="57"/>
      <c r="R756" s="57"/>
      <c r="S756" s="57"/>
      <c r="T756" s="57"/>
      <c r="U756" s="57"/>
      <c r="V756" s="58"/>
      <c r="W756" s="58"/>
      <c r="X756" s="57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  <c r="AK756" s="58"/>
      <c r="AL756" s="58"/>
      <c r="AM756" s="55"/>
      <c r="AN756" s="55"/>
    </row>
    <row r="757" spans="14:40">
      <c r="N757" s="57"/>
      <c r="O757" s="57"/>
      <c r="P757" s="57"/>
      <c r="Q757" s="57"/>
      <c r="R757" s="57"/>
      <c r="S757" s="57"/>
      <c r="T757" s="57"/>
      <c r="U757" s="57"/>
      <c r="V757" s="58"/>
      <c r="W757" s="58"/>
      <c r="X757" s="57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  <c r="AK757" s="58"/>
      <c r="AL757" s="58"/>
      <c r="AM757" s="55"/>
      <c r="AN757" s="55"/>
    </row>
    <row r="758" spans="14:40">
      <c r="N758" s="57"/>
      <c r="O758" s="57"/>
      <c r="P758" s="57"/>
      <c r="Q758" s="57"/>
      <c r="R758" s="57"/>
      <c r="S758" s="57"/>
      <c r="T758" s="57"/>
      <c r="U758" s="57"/>
      <c r="V758" s="58"/>
      <c r="W758" s="58"/>
      <c r="X758" s="57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  <c r="AK758" s="58"/>
      <c r="AL758" s="58"/>
      <c r="AM758" s="55"/>
      <c r="AN758" s="55"/>
    </row>
    <row r="759" spans="14:40">
      <c r="N759" s="57"/>
      <c r="O759" s="57"/>
      <c r="P759" s="57"/>
      <c r="Q759" s="57"/>
      <c r="R759" s="57"/>
      <c r="S759" s="57"/>
      <c r="T759" s="57"/>
      <c r="U759" s="57"/>
      <c r="V759" s="58"/>
      <c r="W759" s="58"/>
      <c r="X759" s="57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  <c r="AK759" s="58"/>
      <c r="AL759" s="58"/>
      <c r="AM759" s="55"/>
      <c r="AN759" s="55"/>
    </row>
    <row r="760" spans="14:40">
      <c r="N760" s="57"/>
      <c r="O760" s="57"/>
      <c r="P760" s="57"/>
      <c r="Q760" s="57"/>
      <c r="R760" s="57"/>
      <c r="S760" s="57"/>
      <c r="T760" s="57"/>
      <c r="U760" s="57"/>
      <c r="V760" s="58"/>
      <c r="W760" s="58"/>
      <c r="X760" s="57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  <c r="AK760" s="58"/>
      <c r="AL760" s="58"/>
      <c r="AM760" s="55"/>
      <c r="AN760" s="55"/>
    </row>
    <row r="761" spans="14:40">
      <c r="N761" s="57"/>
      <c r="O761" s="57"/>
      <c r="P761" s="57"/>
      <c r="Q761" s="57"/>
      <c r="R761" s="57"/>
      <c r="S761" s="57"/>
      <c r="T761" s="57"/>
      <c r="U761" s="57"/>
      <c r="V761" s="58"/>
      <c r="W761" s="58"/>
      <c r="X761" s="57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  <c r="AK761" s="58"/>
      <c r="AL761" s="58"/>
      <c r="AM761" s="55"/>
      <c r="AN761" s="55"/>
    </row>
    <row r="762" spans="14:40">
      <c r="N762" s="57"/>
      <c r="O762" s="57"/>
      <c r="P762" s="57"/>
      <c r="Q762" s="57"/>
      <c r="R762" s="57"/>
      <c r="S762" s="57"/>
      <c r="T762" s="57"/>
      <c r="U762" s="57"/>
      <c r="V762" s="58"/>
      <c r="W762" s="58"/>
      <c r="X762" s="57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  <c r="AK762" s="58"/>
      <c r="AL762" s="58"/>
      <c r="AM762" s="55"/>
      <c r="AN762" s="55"/>
    </row>
    <row r="763" spans="14:40">
      <c r="N763" s="57"/>
      <c r="O763" s="57"/>
      <c r="P763" s="57"/>
      <c r="Q763" s="57"/>
      <c r="R763" s="57"/>
      <c r="S763" s="57"/>
      <c r="T763" s="57"/>
      <c r="U763" s="57"/>
      <c r="V763" s="58"/>
      <c r="W763" s="58"/>
      <c r="X763" s="57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  <c r="AK763" s="58"/>
      <c r="AL763" s="58"/>
      <c r="AM763" s="55"/>
      <c r="AN763" s="55"/>
    </row>
    <row r="764" spans="14:40">
      <c r="N764" s="57"/>
      <c r="O764" s="57"/>
      <c r="P764" s="57"/>
      <c r="Q764" s="57"/>
      <c r="R764" s="57"/>
      <c r="S764" s="57"/>
      <c r="T764" s="57"/>
      <c r="U764" s="57"/>
      <c r="V764" s="58"/>
      <c r="W764" s="58"/>
      <c r="X764" s="57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  <c r="AK764" s="58"/>
      <c r="AL764" s="58"/>
      <c r="AM764" s="55"/>
      <c r="AN764" s="55"/>
    </row>
    <row r="765" spans="14:40">
      <c r="N765" s="57"/>
      <c r="O765" s="57"/>
      <c r="P765" s="57"/>
      <c r="Q765" s="57"/>
      <c r="R765" s="57"/>
      <c r="S765" s="57"/>
      <c r="T765" s="57"/>
      <c r="U765" s="57"/>
      <c r="V765" s="58"/>
      <c r="W765" s="58"/>
      <c r="X765" s="57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  <c r="AK765" s="58"/>
      <c r="AL765" s="58"/>
      <c r="AM765" s="55"/>
      <c r="AN765" s="55"/>
    </row>
    <row r="766" spans="14:40">
      <c r="N766" s="57"/>
      <c r="O766" s="57"/>
      <c r="P766" s="57"/>
      <c r="Q766" s="57"/>
      <c r="R766" s="57"/>
      <c r="S766" s="57"/>
      <c r="T766" s="57"/>
      <c r="U766" s="57"/>
      <c r="V766" s="58"/>
      <c r="W766" s="58"/>
      <c r="X766" s="57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  <c r="AK766" s="58"/>
      <c r="AL766" s="58"/>
      <c r="AM766" s="55"/>
      <c r="AN766" s="55"/>
    </row>
    <row r="767" spans="14:40">
      <c r="N767" s="57"/>
      <c r="O767" s="57"/>
      <c r="P767" s="57"/>
      <c r="Q767" s="57"/>
      <c r="R767" s="57"/>
      <c r="S767" s="57"/>
      <c r="T767" s="57"/>
      <c r="U767" s="57"/>
      <c r="V767" s="58"/>
      <c r="W767" s="58"/>
      <c r="X767" s="57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  <c r="AK767" s="58"/>
      <c r="AL767" s="58"/>
      <c r="AM767" s="55"/>
      <c r="AN767" s="55"/>
    </row>
    <row r="768" spans="14:40">
      <c r="N768" s="57"/>
      <c r="O768" s="57"/>
      <c r="P768" s="57"/>
      <c r="Q768" s="57"/>
      <c r="R768" s="57"/>
      <c r="S768" s="57"/>
      <c r="T768" s="57"/>
      <c r="U768" s="57"/>
      <c r="V768" s="58"/>
      <c r="W768" s="58"/>
      <c r="X768" s="57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  <c r="AK768" s="58"/>
      <c r="AL768" s="58"/>
      <c r="AM768" s="55"/>
      <c r="AN768" s="55"/>
    </row>
    <row r="769" spans="14:40">
      <c r="N769" s="57"/>
      <c r="O769" s="57"/>
      <c r="P769" s="57"/>
      <c r="Q769" s="57"/>
      <c r="R769" s="57"/>
      <c r="S769" s="57"/>
      <c r="T769" s="57"/>
      <c r="U769" s="57"/>
      <c r="V769" s="58"/>
      <c r="W769" s="58"/>
      <c r="X769" s="57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  <c r="AK769" s="58"/>
      <c r="AL769" s="58"/>
      <c r="AM769" s="55"/>
      <c r="AN769" s="55"/>
    </row>
    <row r="770" spans="14:40">
      <c r="N770" s="57"/>
      <c r="O770" s="57"/>
      <c r="P770" s="57"/>
      <c r="Q770" s="57"/>
      <c r="R770" s="57"/>
      <c r="S770" s="57"/>
      <c r="T770" s="57"/>
      <c r="U770" s="57"/>
      <c r="V770" s="58"/>
      <c r="W770" s="58"/>
      <c r="X770" s="57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  <c r="AK770" s="58"/>
      <c r="AL770" s="58"/>
      <c r="AM770" s="55"/>
      <c r="AN770" s="55"/>
    </row>
    <row r="771" spans="14:40">
      <c r="N771" s="57"/>
      <c r="O771" s="57"/>
      <c r="P771" s="57"/>
      <c r="Q771" s="57"/>
      <c r="R771" s="57"/>
      <c r="S771" s="57"/>
      <c r="T771" s="57"/>
      <c r="U771" s="57"/>
      <c r="V771" s="58"/>
      <c r="W771" s="58"/>
      <c r="X771" s="57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  <c r="AK771" s="58"/>
      <c r="AL771" s="58"/>
      <c r="AM771" s="55"/>
      <c r="AN771" s="55"/>
    </row>
    <row r="772" spans="14:40">
      <c r="N772" s="57"/>
      <c r="O772" s="57"/>
      <c r="P772" s="57"/>
      <c r="Q772" s="57"/>
      <c r="R772" s="57"/>
      <c r="S772" s="57"/>
      <c r="T772" s="57"/>
      <c r="U772" s="57"/>
      <c r="V772" s="58"/>
      <c r="W772" s="58"/>
      <c r="X772" s="57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  <c r="AK772" s="58"/>
      <c r="AL772" s="58"/>
      <c r="AM772" s="55"/>
      <c r="AN772" s="55"/>
    </row>
    <row r="773" spans="14:40">
      <c r="N773" s="57"/>
      <c r="O773" s="57"/>
      <c r="P773" s="57"/>
      <c r="Q773" s="57"/>
      <c r="R773" s="57"/>
      <c r="S773" s="57"/>
      <c r="T773" s="57"/>
      <c r="U773" s="57"/>
      <c r="V773" s="58"/>
      <c r="W773" s="58"/>
      <c r="X773" s="57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  <c r="AK773" s="58"/>
      <c r="AL773" s="58"/>
      <c r="AM773" s="55"/>
      <c r="AN773" s="55"/>
    </row>
    <row r="774" spans="14:40">
      <c r="N774" s="57"/>
      <c r="O774" s="57"/>
      <c r="P774" s="57"/>
      <c r="Q774" s="57"/>
      <c r="R774" s="57"/>
      <c r="S774" s="57"/>
      <c r="T774" s="57"/>
      <c r="U774" s="57"/>
      <c r="V774" s="58"/>
      <c r="W774" s="58"/>
      <c r="X774" s="57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  <c r="AK774" s="58"/>
      <c r="AL774" s="58"/>
      <c r="AM774" s="55"/>
      <c r="AN774" s="55"/>
    </row>
    <row r="775" spans="14:40">
      <c r="N775" s="57"/>
      <c r="O775" s="57"/>
      <c r="P775" s="57"/>
      <c r="Q775" s="57"/>
      <c r="R775" s="57"/>
      <c r="S775" s="57"/>
      <c r="T775" s="57"/>
      <c r="U775" s="57"/>
      <c r="V775" s="58"/>
      <c r="W775" s="58"/>
      <c r="X775" s="57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  <c r="AK775" s="58"/>
      <c r="AL775" s="58"/>
      <c r="AM775" s="55"/>
      <c r="AN775" s="55"/>
    </row>
    <row r="776" spans="14:40">
      <c r="N776" s="57"/>
      <c r="O776" s="57"/>
      <c r="P776" s="57"/>
      <c r="Q776" s="57"/>
      <c r="R776" s="57"/>
      <c r="S776" s="57"/>
      <c r="T776" s="57"/>
      <c r="U776" s="57"/>
      <c r="V776" s="58"/>
      <c r="W776" s="58"/>
      <c r="X776" s="57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  <c r="AK776" s="58"/>
      <c r="AL776" s="58"/>
      <c r="AM776" s="55"/>
      <c r="AN776" s="55"/>
    </row>
    <row r="777" spans="14:40">
      <c r="N777" s="57"/>
      <c r="O777" s="57"/>
      <c r="P777" s="57"/>
      <c r="Q777" s="57"/>
      <c r="R777" s="57"/>
      <c r="S777" s="57"/>
      <c r="T777" s="57"/>
      <c r="U777" s="57"/>
      <c r="V777" s="58"/>
      <c r="W777" s="58"/>
      <c r="X777" s="57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  <c r="AK777" s="58"/>
      <c r="AL777" s="58"/>
      <c r="AM777" s="55"/>
      <c r="AN777" s="55"/>
    </row>
    <row r="778" spans="14:40">
      <c r="N778" s="57"/>
      <c r="O778" s="57"/>
      <c r="P778" s="57"/>
      <c r="Q778" s="57"/>
      <c r="R778" s="57"/>
      <c r="S778" s="57"/>
      <c r="T778" s="57"/>
      <c r="U778" s="57"/>
      <c r="V778" s="58"/>
      <c r="W778" s="58"/>
      <c r="X778" s="57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  <c r="AK778" s="58"/>
      <c r="AL778" s="58"/>
      <c r="AM778" s="55"/>
      <c r="AN778" s="55"/>
    </row>
    <row r="779" spans="14:40">
      <c r="N779" s="57"/>
      <c r="O779" s="57"/>
      <c r="P779" s="57"/>
      <c r="Q779" s="57"/>
      <c r="R779" s="57"/>
      <c r="S779" s="57"/>
      <c r="T779" s="57"/>
      <c r="U779" s="57"/>
      <c r="V779" s="58"/>
      <c r="W779" s="58"/>
      <c r="X779" s="57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  <c r="AK779" s="58"/>
      <c r="AL779" s="58"/>
      <c r="AM779" s="55"/>
      <c r="AN779" s="55"/>
    </row>
    <row r="780" spans="14:40">
      <c r="N780" s="57"/>
      <c r="O780" s="57"/>
      <c r="P780" s="57"/>
      <c r="Q780" s="57"/>
      <c r="R780" s="57"/>
      <c r="S780" s="57"/>
      <c r="T780" s="57"/>
      <c r="U780" s="57"/>
      <c r="V780" s="58"/>
      <c r="W780" s="58"/>
      <c r="X780" s="57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  <c r="AK780" s="58"/>
      <c r="AL780" s="58"/>
      <c r="AM780" s="55"/>
      <c r="AN780" s="55"/>
    </row>
    <row r="781" spans="14:40">
      <c r="N781" s="57"/>
      <c r="O781" s="57"/>
      <c r="P781" s="57"/>
      <c r="Q781" s="57"/>
      <c r="R781" s="57"/>
      <c r="S781" s="57"/>
      <c r="T781" s="57"/>
      <c r="U781" s="57"/>
      <c r="V781" s="58"/>
      <c r="W781" s="58"/>
      <c r="X781" s="57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  <c r="AK781" s="58"/>
      <c r="AL781" s="58"/>
      <c r="AM781" s="55"/>
      <c r="AN781" s="55"/>
    </row>
    <row r="782" spans="14:40">
      <c r="N782" s="57"/>
      <c r="O782" s="57"/>
      <c r="P782" s="57"/>
      <c r="Q782" s="57"/>
      <c r="R782" s="57"/>
      <c r="S782" s="57"/>
      <c r="T782" s="57"/>
      <c r="U782" s="57"/>
      <c r="V782" s="58"/>
      <c r="W782" s="58"/>
      <c r="X782" s="57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  <c r="AK782" s="58"/>
      <c r="AL782" s="58"/>
      <c r="AM782" s="55"/>
      <c r="AN782" s="55"/>
    </row>
    <row r="783" spans="14:40">
      <c r="N783" s="57"/>
      <c r="O783" s="57"/>
      <c r="P783" s="57"/>
      <c r="Q783" s="57"/>
      <c r="R783" s="57"/>
      <c r="S783" s="57"/>
      <c r="T783" s="57"/>
      <c r="U783" s="57"/>
      <c r="V783" s="58"/>
      <c r="W783" s="58"/>
      <c r="X783" s="57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  <c r="AK783" s="58"/>
      <c r="AL783" s="58"/>
      <c r="AM783" s="55"/>
      <c r="AN783" s="55"/>
    </row>
    <row r="784" spans="14:40">
      <c r="N784" s="57"/>
      <c r="O784" s="57"/>
      <c r="P784" s="57"/>
      <c r="Q784" s="57"/>
      <c r="R784" s="57"/>
      <c r="S784" s="57"/>
      <c r="T784" s="57"/>
      <c r="U784" s="57"/>
      <c r="V784" s="58"/>
      <c r="W784" s="58"/>
      <c r="X784" s="57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  <c r="AK784" s="58"/>
      <c r="AL784" s="58"/>
      <c r="AM784" s="55"/>
      <c r="AN784" s="55"/>
    </row>
    <row r="785" spans="14:40">
      <c r="N785" s="57"/>
      <c r="O785" s="57"/>
      <c r="P785" s="57"/>
      <c r="Q785" s="57"/>
      <c r="R785" s="57"/>
      <c r="S785" s="57"/>
      <c r="T785" s="57"/>
      <c r="U785" s="57"/>
      <c r="V785" s="58"/>
      <c r="W785" s="58"/>
      <c r="X785" s="57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  <c r="AK785" s="58"/>
      <c r="AL785" s="58"/>
      <c r="AM785" s="55"/>
      <c r="AN785" s="55"/>
    </row>
    <row r="786" spans="14:40">
      <c r="N786" s="57"/>
      <c r="O786" s="57"/>
      <c r="P786" s="57"/>
      <c r="Q786" s="57"/>
      <c r="R786" s="57"/>
      <c r="S786" s="57"/>
      <c r="T786" s="57"/>
      <c r="U786" s="57"/>
      <c r="V786" s="58"/>
      <c r="W786" s="58"/>
      <c r="X786" s="57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  <c r="AK786" s="58"/>
      <c r="AL786" s="58"/>
      <c r="AM786" s="55"/>
      <c r="AN786" s="55"/>
    </row>
    <row r="787" spans="14:40">
      <c r="N787" s="57"/>
      <c r="O787" s="57"/>
      <c r="P787" s="57"/>
      <c r="Q787" s="57"/>
      <c r="R787" s="57"/>
      <c r="S787" s="57"/>
      <c r="T787" s="57"/>
      <c r="U787" s="57"/>
      <c r="V787" s="58"/>
      <c r="W787" s="58"/>
      <c r="X787" s="57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  <c r="AK787" s="58"/>
      <c r="AL787" s="58"/>
      <c r="AM787" s="55"/>
      <c r="AN787" s="55"/>
    </row>
    <row r="788" spans="14:40">
      <c r="N788" s="57"/>
      <c r="O788" s="57"/>
      <c r="P788" s="57"/>
      <c r="Q788" s="57"/>
      <c r="R788" s="57"/>
      <c r="S788" s="57"/>
      <c r="T788" s="57"/>
      <c r="U788" s="57"/>
      <c r="V788" s="58"/>
      <c r="W788" s="58"/>
      <c r="X788" s="57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  <c r="AK788" s="58"/>
      <c r="AL788" s="58"/>
      <c r="AM788" s="55"/>
      <c r="AN788" s="55"/>
    </row>
    <row r="789" spans="14:40">
      <c r="N789" s="57"/>
      <c r="O789" s="57"/>
      <c r="P789" s="57"/>
      <c r="Q789" s="57"/>
      <c r="R789" s="57"/>
      <c r="S789" s="57"/>
      <c r="T789" s="57"/>
      <c r="U789" s="57"/>
      <c r="V789" s="58"/>
      <c r="W789" s="58"/>
      <c r="X789" s="57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  <c r="AK789" s="58"/>
      <c r="AL789" s="58"/>
      <c r="AM789" s="55"/>
      <c r="AN789" s="55"/>
    </row>
    <row r="790" spans="14:40">
      <c r="N790" s="57"/>
      <c r="O790" s="57"/>
      <c r="P790" s="57"/>
      <c r="Q790" s="57"/>
      <c r="R790" s="57"/>
      <c r="S790" s="57"/>
      <c r="T790" s="57"/>
      <c r="U790" s="57"/>
      <c r="V790" s="58"/>
      <c r="W790" s="58"/>
      <c r="X790" s="57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  <c r="AK790" s="58"/>
      <c r="AL790" s="58"/>
      <c r="AM790" s="55"/>
      <c r="AN790" s="55"/>
    </row>
    <row r="791" spans="14:40">
      <c r="N791" s="57"/>
      <c r="O791" s="57"/>
      <c r="P791" s="57"/>
      <c r="Q791" s="57"/>
      <c r="R791" s="57"/>
      <c r="S791" s="57"/>
      <c r="T791" s="57"/>
      <c r="U791" s="57"/>
      <c r="V791" s="58"/>
      <c r="W791" s="58"/>
      <c r="X791" s="57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  <c r="AK791" s="58"/>
      <c r="AL791" s="58"/>
      <c r="AM791" s="55"/>
      <c r="AN791" s="55"/>
    </row>
    <row r="792" spans="14:40">
      <c r="N792" s="57"/>
      <c r="O792" s="57"/>
      <c r="P792" s="57"/>
      <c r="Q792" s="57"/>
      <c r="R792" s="57"/>
      <c r="S792" s="57"/>
      <c r="T792" s="57"/>
      <c r="U792" s="57"/>
      <c r="V792" s="58"/>
      <c r="W792" s="58"/>
      <c r="X792" s="57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  <c r="AK792" s="58"/>
      <c r="AL792" s="58"/>
      <c r="AM792" s="55"/>
      <c r="AN792" s="55"/>
    </row>
    <row r="793" spans="14:40">
      <c r="N793" s="57"/>
      <c r="O793" s="57"/>
      <c r="P793" s="57"/>
      <c r="Q793" s="57"/>
      <c r="R793" s="57"/>
      <c r="S793" s="57"/>
      <c r="T793" s="57"/>
      <c r="U793" s="57"/>
      <c r="V793" s="58"/>
      <c r="W793" s="58"/>
      <c r="X793" s="57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  <c r="AK793" s="58"/>
      <c r="AL793" s="58"/>
      <c r="AM793" s="55"/>
      <c r="AN793" s="55"/>
    </row>
    <row r="794" spans="14:40">
      <c r="N794" s="57"/>
      <c r="O794" s="57"/>
      <c r="P794" s="57"/>
      <c r="Q794" s="57"/>
      <c r="R794" s="57"/>
      <c r="S794" s="57"/>
      <c r="T794" s="57"/>
      <c r="U794" s="57"/>
      <c r="V794" s="58"/>
      <c r="W794" s="58"/>
      <c r="X794" s="57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  <c r="AK794" s="58"/>
      <c r="AL794" s="58"/>
      <c r="AM794" s="55"/>
      <c r="AN794" s="55"/>
    </row>
    <row r="795" spans="14:40">
      <c r="N795" s="57"/>
      <c r="O795" s="57"/>
      <c r="P795" s="57"/>
      <c r="Q795" s="57"/>
      <c r="R795" s="57"/>
      <c r="S795" s="57"/>
      <c r="T795" s="57"/>
      <c r="U795" s="57"/>
      <c r="V795" s="58"/>
      <c r="W795" s="58"/>
      <c r="X795" s="57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  <c r="AK795" s="58"/>
      <c r="AL795" s="58"/>
      <c r="AM795" s="55"/>
      <c r="AN795" s="55"/>
    </row>
    <row r="796" spans="14:40">
      <c r="N796" s="57"/>
      <c r="O796" s="57"/>
      <c r="P796" s="57"/>
      <c r="Q796" s="57"/>
      <c r="R796" s="57"/>
      <c r="S796" s="57"/>
      <c r="T796" s="57"/>
      <c r="U796" s="57"/>
      <c r="V796" s="58"/>
      <c r="W796" s="58"/>
      <c r="X796" s="57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  <c r="AK796" s="58"/>
      <c r="AL796" s="58"/>
      <c r="AM796" s="55"/>
      <c r="AN796" s="55"/>
    </row>
    <row r="797" spans="14:40">
      <c r="N797" s="57"/>
      <c r="O797" s="57"/>
      <c r="P797" s="57"/>
      <c r="Q797" s="57"/>
      <c r="R797" s="57"/>
      <c r="S797" s="57"/>
      <c r="T797" s="57"/>
      <c r="U797" s="57"/>
      <c r="V797" s="58"/>
      <c r="W797" s="58"/>
      <c r="X797" s="57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  <c r="AK797" s="58"/>
      <c r="AL797" s="58"/>
      <c r="AM797" s="55"/>
      <c r="AN797" s="55"/>
    </row>
    <row r="798" spans="14:40">
      <c r="N798" s="57"/>
      <c r="O798" s="57"/>
      <c r="P798" s="57"/>
      <c r="Q798" s="57"/>
      <c r="R798" s="57"/>
      <c r="S798" s="57"/>
      <c r="T798" s="57"/>
      <c r="U798" s="57"/>
      <c r="V798" s="58"/>
      <c r="W798" s="58"/>
      <c r="X798" s="57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  <c r="AK798" s="58"/>
      <c r="AL798" s="58"/>
      <c r="AM798" s="55"/>
      <c r="AN798" s="55"/>
    </row>
    <row r="799" spans="14:40">
      <c r="N799" s="57"/>
      <c r="O799" s="57"/>
      <c r="P799" s="57"/>
      <c r="Q799" s="57"/>
      <c r="R799" s="57"/>
      <c r="S799" s="57"/>
      <c r="T799" s="57"/>
      <c r="U799" s="57"/>
      <c r="V799" s="58"/>
      <c r="W799" s="58"/>
      <c r="X799" s="57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  <c r="AK799" s="58"/>
      <c r="AL799" s="58"/>
      <c r="AM799" s="55"/>
      <c r="AN799" s="55"/>
    </row>
    <row r="800" spans="14:40">
      <c r="N800" s="57"/>
      <c r="O800" s="57"/>
      <c r="P800" s="57"/>
      <c r="Q800" s="57"/>
      <c r="R800" s="57"/>
      <c r="S800" s="57"/>
      <c r="T800" s="57"/>
      <c r="U800" s="57"/>
      <c r="V800" s="58"/>
      <c r="W800" s="58"/>
      <c r="X800" s="57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  <c r="AK800" s="58"/>
      <c r="AL800" s="58"/>
      <c r="AM800" s="55"/>
      <c r="AN800" s="55"/>
    </row>
    <row r="801" spans="14:40">
      <c r="N801" s="57"/>
      <c r="O801" s="57"/>
      <c r="P801" s="57"/>
      <c r="Q801" s="57"/>
      <c r="R801" s="57"/>
      <c r="S801" s="57"/>
      <c r="T801" s="57"/>
      <c r="U801" s="57"/>
      <c r="V801" s="58"/>
      <c r="W801" s="58"/>
      <c r="X801" s="57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  <c r="AK801" s="58"/>
      <c r="AL801" s="58"/>
      <c r="AM801" s="55"/>
      <c r="AN801" s="55"/>
    </row>
    <row r="802" spans="14:40">
      <c r="N802" s="57"/>
      <c r="O802" s="57"/>
      <c r="P802" s="57"/>
      <c r="Q802" s="57"/>
      <c r="R802" s="57"/>
      <c r="S802" s="57"/>
      <c r="T802" s="57"/>
      <c r="U802" s="57"/>
      <c r="V802" s="58"/>
      <c r="W802" s="58"/>
      <c r="X802" s="57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  <c r="AK802" s="58"/>
      <c r="AL802" s="58"/>
      <c r="AM802" s="55"/>
      <c r="AN802" s="55"/>
    </row>
    <row r="803" spans="14:40">
      <c r="N803" s="57"/>
      <c r="O803" s="57"/>
      <c r="P803" s="57"/>
      <c r="Q803" s="57"/>
      <c r="R803" s="57"/>
      <c r="S803" s="57"/>
      <c r="T803" s="57"/>
      <c r="U803" s="57"/>
      <c r="V803" s="58"/>
      <c r="W803" s="58"/>
      <c r="X803" s="57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  <c r="AK803" s="58"/>
      <c r="AL803" s="58"/>
      <c r="AM803" s="55"/>
      <c r="AN803" s="55"/>
    </row>
    <row r="804" spans="14:40">
      <c r="N804" s="57"/>
      <c r="O804" s="57"/>
      <c r="P804" s="57"/>
      <c r="Q804" s="57"/>
      <c r="R804" s="57"/>
      <c r="S804" s="57"/>
      <c r="T804" s="57"/>
      <c r="U804" s="57"/>
      <c r="V804" s="58"/>
      <c r="W804" s="58"/>
      <c r="X804" s="57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  <c r="AK804" s="58"/>
      <c r="AL804" s="58"/>
      <c r="AM804" s="55"/>
      <c r="AN804" s="55"/>
    </row>
    <row r="805" spans="14:40">
      <c r="N805" s="57"/>
      <c r="O805" s="57"/>
      <c r="P805" s="57"/>
      <c r="Q805" s="57"/>
      <c r="R805" s="57"/>
      <c r="S805" s="57"/>
      <c r="T805" s="57"/>
      <c r="U805" s="57"/>
      <c r="V805" s="58"/>
      <c r="W805" s="58"/>
      <c r="X805" s="57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  <c r="AK805" s="58"/>
      <c r="AL805" s="58"/>
      <c r="AM805" s="55"/>
      <c r="AN805" s="55"/>
    </row>
    <row r="806" spans="14:40">
      <c r="N806" s="57"/>
      <c r="O806" s="57"/>
      <c r="P806" s="57"/>
      <c r="Q806" s="57"/>
      <c r="R806" s="57"/>
      <c r="S806" s="57"/>
      <c r="T806" s="57"/>
      <c r="U806" s="57"/>
      <c r="V806" s="58"/>
      <c r="W806" s="58"/>
      <c r="X806" s="57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  <c r="AK806" s="58"/>
      <c r="AL806" s="58"/>
      <c r="AM806" s="55"/>
      <c r="AN806" s="55"/>
    </row>
    <row r="807" spans="14:40">
      <c r="N807" s="57"/>
      <c r="O807" s="57"/>
      <c r="P807" s="57"/>
      <c r="Q807" s="57"/>
      <c r="R807" s="57"/>
      <c r="S807" s="57"/>
      <c r="T807" s="57"/>
      <c r="U807" s="57"/>
      <c r="V807" s="58"/>
      <c r="W807" s="58"/>
      <c r="X807" s="57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  <c r="AK807" s="58"/>
      <c r="AL807" s="58"/>
      <c r="AM807" s="55"/>
      <c r="AN807" s="55"/>
    </row>
    <row r="808" spans="14:40">
      <c r="N808" s="57"/>
      <c r="O808" s="57"/>
      <c r="P808" s="57"/>
      <c r="Q808" s="57"/>
      <c r="R808" s="57"/>
      <c r="S808" s="57"/>
      <c r="T808" s="57"/>
      <c r="U808" s="57"/>
      <c r="V808" s="58"/>
      <c r="W808" s="58"/>
      <c r="X808" s="57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  <c r="AK808" s="58"/>
      <c r="AL808" s="58"/>
      <c r="AM808" s="55"/>
      <c r="AN808" s="55"/>
    </row>
    <row r="809" spans="14:40">
      <c r="N809" s="57"/>
      <c r="O809" s="57"/>
      <c r="P809" s="57"/>
      <c r="Q809" s="57"/>
      <c r="R809" s="57"/>
      <c r="S809" s="57"/>
      <c r="T809" s="57"/>
      <c r="U809" s="57"/>
      <c r="V809" s="58"/>
      <c r="W809" s="58"/>
      <c r="X809" s="57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  <c r="AK809" s="58"/>
      <c r="AL809" s="58"/>
      <c r="AM809" s="55"/>
      <c r="AN809" s="55"/>
    </row>
    <row r="810" spans="14:40">
      <c r="N810" s="57"/>
      <c r="O810" s="57"/>
      <c r="P810" s="57"/>
      <c r="Q810" s="57"/>
      <c r="R810" s="57"/>
      <c r="S810" s="57"/>
      <c r="T810" s="57"/>
      <c r="U810" s="57"/>
      <c r="V810" s="58"/>
      <c r="W810" s="58"/>
      <c r="X810" s="57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  <c r="AK810" s="58"/>
      <c r="AL810" s="58"/>
      <c r="AM810" s="55"/>
      <c r="AN810" s="55"/>
    </row>
    <row r="811" spans="14:40">
      <c r="N811" s="57"/>
      <c r="O811" s="57"/>
      <c r="P811" s="57"/>
      <c r="Q811" s="57"/>
      <c r="R811" s="57"/>
      <c r="S811" s="57"/>
      <c r="T811" s="57"/>
      <c r="U811" s="57"/>
      <c r="V811" s="58"/>
      <c r="W811" s="58"/>
      <c r="X811" s="57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  <c r="AK811" s="58"/>
      <c r="AL811" s="58"/>
      <c r="AM811" s="55"/>
      <c r="AN811" s="55"/>
    </row>
    <row r="812" spans="14:40">
      <c r="N812" s="57"/>
      <c r="O812" s="57"/>
      <c r="P812" s="57"/>
      <c r="Q812" s="57"/>
      <c r="R812" s="57"/>
      <c r="S812" s="57"/>
      <c r="T812" s="57"/>
      <c r="U812" s="57"/>
      <c r="V812" s="58"/>
      <c r="W812" s="58"/>
      <c r="X812" s="57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  <c r="AK812" s="58"/>
      <c r="AL812" s="58"/>
      <c r="AM812" s="55"/>
      <c r="AN812" s="55"/>
    </row>
    <row r="813" spans="14:40">
      <c r="N813" s="57"/>
      <c r="O813" s="57"/>
      <c r="P813" s="57"/>
      <c r="Q813" s="57"/>
      <c r="R813" s="57"/>
      <c r="S813" s="57"/>
      <c r="T813" s="57"/>
      <c r="U813" s="57"/>
      <c r="V813" s="58"/>
      <c r="W813" s="58"/>
      <c r="X813" s="57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  <c r="AK813" s="58"/>
      <c r="AL813" s="58"/>
      <c r="AM813" s="55"/>
      <c r="AN813" s="55"/>
    </row>
    <row r="814" spans="14:40">
      <c r="N814" s="57"/>
      <c r="O814" s="57"/>
      <c r="P814" s="57"/>
      <c r="Q814" s="57"/>
      <c r="R814" s="57"/>
      <c r="S814" s="57"/>
      <c r="T814" s="57"/>
      <c r="U814" s="57"/>
      <c r="V814" s="58"/>
      <c r="W814" s="58"/>
      <c r="X814" s="57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  <c r="AK814" s="58"/>
      <c r="AL814" s="58"/>
      <c r="AM814" s="55"/>
      <c r="AN814" s="55"/>
    </row>
    <row r="815" spans="14:40">
      <c r="N815" s="57"/>
      <c r="O815" s="57"/>
      <c r="P815" s="57"/>
      <c r="Q815" s="57"/>
      <c r="R815" s="57"/>
      <c r="S815" s="57"/>
      <c r="T815" s="57"/>
      <c r="U815" s="57"/>
      <c r="V815" s="58"/>
      <c r="W815" s="58"/>
      <c r="X815" s="57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  <c r="AK815" s="58"/>
      <c r="AL815" s="58"/>
      <c r="AM815" s="55"/>
      <c r="AN815" s="55"/>
    </row>
    <row r="816" spans="14:40">
      <c r="N816" s="57"/>
      <c r="O816" s="57"/>
      <c r="P816" s="57"/>
      <c r="Q816" s="57"/>
      <c r="R816" s="57"/>
      <c r="S816" s="57"/>
      <c r="T816" s="57"/>
      <c r="U816" s="57"/>
      <c r="V816" s="58"/>
      <c r="W816" s="58"/>
      <c r="X816" s="57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  <c r="AK816" s="58"/>
      <c r="AL816" s="58"/>
      <c r="AM816" s="55"/>
      <c r="AN816" s="55"/>
    </row>
    <row r="817" spans="14:40">
      <c r="N817" s="57"/>
      <c r="O817" s="57"/>
      <c r="P817" s="57"/>
      <c r="Q817" s="57"/>
      <c r="R817" s="57"/>
      <c r="S817" s="57"/>
      <c r="T817" s="57"/>
      <c r="U817" s="57"/>
      <c r="V817" s="58"/>
      <c r="W817" s="58"/>
      <c r="X817" s="57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  <c r="AK817" s="58"/>
      <c r="AL817" s="58"/>
      <c r="AM817" s="55"/>
      <c r="AN817" s="55"/>
    </row>
    <row r="818" spans="14:40">
      <c r="N818" s="57"/>
      <c r="O818" s="57"/>
      <c r="P818" s="57"/>
      <c r="Q818" s="57"/>
      <c r="R818" s="57"/>
      <c r="S818" s="57"/>
      <c r="T818" s="57"/>
      <c r="U818" s="57"/>
      <c r="V818" s="58"/>
      <c r="W818" s="58"/>
      <c r="X818" s="57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  <c r="AK818" s="58"/>
      <c r="AL818" s="58"/>
      <c r="AM818" s="55"/>
      <c r="AN818" s="55"/>
    </row>
    <row r="819" spans="14:40">
      <c r="N819" s="57"/>
      <c r="O819" s="57"/>
      <c r="P819" s="57"/>
      <c r="Q819" s="57"/>
      <c r="R819" s="57"/>
      <c r="S819" s="57"/>
      <c r="T819" s="57"/>
      <c r="U819" s="57"/>
      <c r="V819" s="58"/>
      <c r="W819" s="58"/>
      <c r="X819" s="57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  <c r="AK819" s="58"/>
      <c r="AL819" s="58"/>
      <c r="AM819" s="55"/>
      <c r="AN819" s="55"/>
    </row>
    <row r="820" spans="14:40">
      <c r="N820" s="57"/>
      <c r="O820" s="57"/>
      <c r="P820" s="57"/>
      <c r="Q820" s="57"/>
      <c r="R820" s="57"/>
      <c r="S820" s="57"/>
      <c r="T820" s="57"/>
      <c r="U820" s="57"/>
      <c r="V820" s="58"/>
      <c r="W820" s="58"/>
      <c r="X820" s="57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  <c r="AK820" s="58"/>
      <c r="AL820" s="58"/>
      <c r="AM820" s="55"/>
      <c r="AN820" s="55"/>
    </row>
    <row r="821" spans="14:40">
      <c r="N821" s="57"/>
      <c r="O821" s="57"/>
      <c r="P821" s="57"/>
      <c r="Q821" s="57"/>
      <c r="R821" s="57"/>
      <c r="S821" s="57"/>
      <c r="T821" s="57"/>
      <c r="U821" s="57"/>
      <c r="V821" s="58"/>
      <c r="W821" s="58"/>
      <c r="X821" s="57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  <c r="AK821" s="58"/>
      <c r="AL821" s="58"/>
      <c r="AM821" s="55"/>
      <c r="AN821" s="55"/>
    </row>
    <row r="822" spans="14:40">
      <c r="N822" s="57"/>
      <c r="O822" s="57"/>
      <c r="P822" s="57"/>
      <c r="Q822" s="57"/>
      <c r="R822" s="57"/>
      <c r="S822" s="57"/>
      <c r="T822" s="57"/>
      <c r="U822" s="57"/>
      <c r="V822" s="58"/>
      <c r="W822" s="58"/>
      <c r="X822" s="57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  <c r="AK822" s="58"/>
      <c r="AL822" s="58"/>
      <c r="AM822" s="55"/>
      <c r="AN822" s="55"/>
    </row>
    <row r="823" spans="14:40">
      <c r="N823" s="57"/>
      <c r="O823" s="57"/>
      <c r="P823" s="57"/>
      <c r="Q823" s="57"/>
      <c r="R823" s="57"/>
      <c r="S823" s="57"/>
      <c r="T823" s="57"/>
      <c r="U823" s="57"/>
      <c r="V823" s="58"/>
      <c r="W823" s="58"/>
      <c r="X823" s="57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  <c r="AK823" s="58"/>
      <c r="AL823" s="58"/>
      <c r="AM823" s="55"/>
      <c r="AN823" s="55"/>
    </row>
    <row r="824" spans="14:40">
      <c r="N824" s="57"/>
      <c r="O824" s="57"/>
      <c r="P824" s="57"/>
      <c r="Q824" s="57"/>
      <c r="R824" s="57"/>
      <c r="S824" s="57"/>
      <c r="T824" s="57"/>
      <c r="U824" s="57"/>
      <c r="V824" s="58"/>
      <c r="W824" s="58"/>
      <c r="X824" s="57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  <c r="AK824" s="58"/>
      <c r="AL824" s="58"/>
      <c r="AM824" s="55"/>
      <c r="AN824" s="55"/>
    </row>
    <row r="825" spans="14:40">
      <c r="N825" s="57"/>
      <c r="O825" s="57"/>
      <c r="P825" s="57"/>
      <c r="Q825" s="57"/>
      <c r="R825" s="57"/>
      <c r="S825" s="57"/>
      <c r="T825" s="57"/>
      <c r="U825" s="57"/>
      <c r="V825" s="58"/>
      <c r="W825" s="58"/>
      <c r="X825" s="57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  <c r="AK825" s="58"/>
      <c r="AL825" s="58"/>
      <c r="AM825" s="55"/>
      <c r="AN825" s="55"/>
    </row>
    <row r="826" spans="14:40">
      <c r="N826" s="57"/>
      <c r="O826" s="57"/>
      <c r="P826" s="57"/>
      <c r="Q826" s="57"/>
      <c r="R826" s="57"/>
      <c r="S826" s="57"/>
      <c r="T826" s="57"/>
      <c r="U826" s="57"/>
      <c r="V826" s="58"/>
      <c r="W826" s="58"/>
      <c r="X826" s="57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  <c r="AK826" s="58"/>
      <c r="AL826" s="58"/>
      <c r="AM826" s="55"/>
      <c r="AN826" s="55"/>
    </row>
    <row r="827" spans="14:40">
      <c r="N827" s="57"/>
      <c r="O827" s="57"/>
      <c r="P827" s="57"/>
      <c r="Q827" s="57"/>
      <c r="R827" s="57"/>
      <c r="S827" s="57"/>
      <c r="T827" s="57"/>
      <c r="U827" s="57"/>
      <c r="V827" s="58"/>
      <c r="W827" s="58"/>
      <c r="X827" s="57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  <c r="AK827" s="58"/>
      <c r="AL827" s="58"/>
      <c r="AM827" s="55"/>
      <c r="AN827" s="55"/>
    </row>
    <row r="828" spans="14:40">
      <c r="N828" s="57"/>
      <c r="O828" s="57"/>
      <c r="P828" s="57"/>
      <c r="Q828" s="57"/>
      <c r="R828" s="57"/>
      <c r="S828" s="57"/>
      <c r="T828" s="57"/>
      <c r="U828" s="57"/>
      <c r="V828" s="58"/>
      <c r="W828" s="58"/>
      <c r="X828" s="57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  <c r="AK828" s="58"/>
      <c r="AL828" s="58"/>
      <c r="AM828" s="55"/>
      <c r="AN828" s="55"/>
    </row>
    <row r="829" spans="14:40">
      <c r="N829" s="57"/>
      <c r="O829" s="57"/>
      <c r="P829" s="57"/>
      <c r="Q829" s="57"/>
      <c r="R829" s="57"/>
      <c r="S829" s="57"/>
      <c r="T829" s="57"/>
      <c r="U829" s="57"/>
      <c r="V829" s="58"/>
      <c r="W829" s="58"/>
      <c r="X829" s="57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  <c r="AK829" s="58"/>
      <c r="AL829" s="58"/>
      <c r="AM829" s="55"/>
      <c r="AN829" s="55"/>
    </row>
    <row r="830" spans="14:40">
      <c r="N830" s="57"/>
      <c r="O830" s="57"/>
      <c r="P830" s="57"/>
      <c r="Q830" s="57"/>
      <c r="R830" s="57"/>
      <c r="S830" s="57"/>
      <c r="T830" s="57"/>
      <c r="U830" s="57"/>
      <c r="V830" s="58"/>
      <c r="W830" s="58"/>
      <c r="X830" s="57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  <c r="AK830" s="58"/>
      <c r="AL830" s="58"/>
      <c r="AM830" s="55"/>
      <c r="AN830" s="55"/>
    </row>
    <row r="831" spans="14:40">
      <c r="N831" s="57"/>
      <c r="O831" s="57"/>
      <c r="P831" s="57"/>
      <c r="Q831" s="57"/>
      <c r="R831" s="57"/>
      <c r="S831" s="57"/>
      <c r="T831" s="57"/>
      <c r="U831" s="57"/>
      <c r="V831" s="58"/>
      <c r="W831" s="58"/>
      <c r="X831" s="57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  <c r="AK831" s="58"/>
      <c r="AL831" s="58"/>
      <c r="AM831" s="55"/>
      <c r="AN831" s="55"/>
    </row>
    <row r="832" spans="14:40">
      <c r="N832" s="57"/>
      <c r="O832" s="57"/>
      <c r="P832" s="57"/>
      <c r="Q832" s="57"/>
      <c r="R832" s="57"/>
      <c r="S832" s="57"/>
      <c r="T832" s="57"/>
      <c r="U832" s="57"/>
      <c r="V832" s="58"/>
      <c r="W832" s="58"/>
      <c r="X832" s="57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  <c r="AK832" s="58"/>
      <c r="AL832" s="58"/>
      <c r="AM832" s="55"/>
      <c r="AN832" s="55"/>
    </row>
    <row r="833" spans="14:40">
      <c r="N833" s="57"/>
      <c r="O833" s="57"/>
      <c r="P833" s="57"/>
      <c r="Q833" s="57"/>
      <c r="R833" s="57"/>
      <c r="S833" s="57"/>
      <c r="T833" s="57"/>
      <c r="U833" s="57"/>
      <c r="V833" s="58"/>
      <c r="W833" s="58"/>
      <c r="X833" s="57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  <c r="AK833" s="58"/>
      <c r="AL833" s="58"/>
      <c r="AM833" s="55"/>
      <c r="AN833" s="55"/>
    </row>
    <row r="834" spans="14:40">
      <c r="N834" s="57"/>
      <c r="O834" s="57"/>
      <c r="P834" s="57"/>
      <c r="Q834" s="57"/>
      <c r="R834" s="57"/>
      <c r="S834" s="57"/>
      <c r="T834" s="57"/>
      <c r="U834" s="57"/>
      <c r="V834" s="58"/>
      <c r="W834" s="58"/>
      <c r="X834" s="57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  <c r="AK834" s="58"/>
      <c r="AL834" s="58"/>
      <c r="AM834" s="55"/>
      <c r="AN834" s="55"/>
    </row>
    <row r="835" spans="14:40">
      <c r="N835" s="57"/>
      <c r="O835" s="57"/>
      <c r="P835" s="57"/>
      <c r="Q835" s="57"/>
      <c r="R835" s="57"/>
      <c r="S835" s="57"/>
      <c r="T835" s="57"/>
      <c r="U835" s="57"/>
      <c r="V835" s="58"/>
      <c r="W835" s="58"/>
      <c r="X835" s="57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  <c r="AK835" s="58"/>
      <c r="AL835" s="58"/>
      <c r="AM835" s="55"/>
      <c r="AN835" s="55"/>
    </row>
    <row r="836" spans="14:40">
      <c r="N836" s="57"/>
      <c r="O836" s="57"/>
      <c r="P836" s="57"/>
      <c r="Q836" s="57"/>
      <c r="R836" s="57"/>
      <c r="S836" s="57"/>
      <c r="T836" s="57"/>
      <c r="U836" s="57"/>
      <c r="V836" s="58"/>
      <c r="W836" s="58"/>
      <c r="X836" s="57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  <c r="AK836" s="58"/>
      <c r="AL836" s="58"/>
      <c r="AM836" s="55"/>
      <c r="AN836" s="55"/>
    </row>
    <row r="837" spans="14:40">
      <c r="N837" s="57"/>
      <c r="O837" s="57"/>
      <c r="P837" s="57"/>
      <c r="Q837" s="57"/>
      <c r="R837" s="57"/>
      <c r="S837" s="57"/>
      <c r="T837" s="57"/>
      <c r="U837" s="57"/>
      <c r="V837" s="58"/>
      <c r="W837" s="58"/>
      <c r="X837" s="57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  <c r="AK837" s="58"/>
      <c r="AL837" s="58"/>
      <c r="AM837" s="55"/>
      <c r="AN837" s="55"/>
    </row>
    <row r="838" spans="14:40">
      <c r="N838" s="57"/>
      <c r="O838" s="57"/>
      <c r="P838" s="57"/>
      <c r="Q838" s="57"/>
      <c r="R838" s="57"/>
      <c r="S838" s="57"/>
      <c r="T838" s="57"/>
      <c r="U838" s="57"/>
      <c r="V838" s="58"/>
      <c r="W838" s="58"/>
      <c r="X838" s="57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  <c r="AK838" s="58"/>
      <c r="AL838" s="58"/>
      <c r="AM838" s="55"/>
      <c r="AN838" s="55"/>
    </row>
    <row r="839" spans="14:40">
      <c r="N839" s="57"/>
      <c r="O839" s="57"/>
      <c r="P839" s="57"/>
      <c r="Q839" s="57"/>
      <c r="R839" s="57"/>
      <c r="S839" s="57"/>
      <c r="T839" s="57"/>
      <c r="U839" s="57"/>
      <c r="V839" s="58"/>
      <c r="W839" s="58"/>
      <c r="X839" s="57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  <c r="AK839" s="58"/>
      <c r="AL839" s="58"/>
      <c r="AM839" s="55"/>
      <c r="AN839" s="55"/>
    </row>
    <row r="840" spans="14:40">
      <c r="N840" s="57"/>
      <c r="O840" s="57"/>
      <c r="P840" s="57"/>
      <c r="Q840" s="57"/>
      <c r="R840" s="57"/>
      <c r="S840" s="57"/>
      <c r="T840" s="57"/>
      <c r="U840" s="57"/>
      <c r="V840" s="58"/>
      <c r="W840" s="58"/>
      <c r="X840" s="57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  <c r="AK840" s="58"/>
      <c r="AL840" s="58"/>
      <c r="AM840" s="55"/>
      <c r="AN840" s="55"/>
    </row>
    <row r="841" spans="14:40">
      <c r="N841" s="57"/>
      <c r="O841" s="57"/>
      <c r="P841" s="57"/>
      <c r="Q841" s="57"/>
      <c r="R841" s="57"/>
      <c r="S841" s="57"/>
      <c r="T841" s="57"/>
      <c r="U841" s="57"/>
      <c r="V841" s="58"/>
      <c r="W841" s="58"/>
      <c r="X841" s="57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  <c r="AK841" s="58"/>
      <c r="AL841" s="58"/>
      <c r="AM841" s="55"/>
      <c r="AN841" s="55"/>
    </row>
    <row r="842" spans="14:40">
      <c r="N842" s="57"/>
      <c r="O842" s="57"/>
      <c r="P842" s="57"/>
      <c r="Q842" s="57"/>
      <c r="R842" s="57"/>
      <c r="S842" s="57"/>
      <c r="T842" s="57"/>
      <c r="U842" s="57"/>
      <c r="V842" s="58"/>
      <c r="W842" s="58"/>
      <c r="X842" s="57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  <c r="AK842" s="58"/>
      <c r="AL842" s="58"/>
      <c r="AM842" s="55"/>
      <c r="AN842" s="55"/>
    </row>
    <row r="843" spans="14:40">
      <c r="N843" s="57"/>
      <c r="O843" s="57"/>
      <c r="P843" s="57"/>
      <c r="Q843" s="57"/>
      <c r="R843" s="57"/>
      <c r="S843" s="57"/>
      <c r="T843" s="57"/>
      <c r="U843" s="57"/>
      <c r="V843" s="58"/>
      <c r="W843" s="58"/>
      <c r="X843" s="57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  <c r="AK843" s="58"/>
      <c r="AL843" s="58"/>
      <c r="AM843" s="55"/>
      <c r="AN843" s="55"/>
    </row>
    <row r="844" spans="14:40">
      <c r="N844" s="57"/>
      <c r="O844" s="57"/>
      <c r="P844" s="57"/>
      <c r="Q844" s="57"/>
      <c r="R844" s="57"/>
      <c r="S844" s="57"/>
      <c r="T844" s="57"/>
      <c r="U844" s="57"/>
      <c r="V844" s="58"/>
      <c r="W844" s="58"/>
      <c r="X844" s="57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  <c r="AK844" s="58"/>
      <c r="AL844" s="58"/>
      <c r="AM844" s="55"/>
      <c r="AN844" s="55"/>
    </row>
    <row r="845" spans="14:40">
      <c r="N845" s="57"/>
      <c r="O845" s="57"/>
      <c r="P845" s="57"/>
      <c r="Q845" s="57"/>
      <c r="R845" s="57"/>
      <c r="S845" s="57"/>
      <c r="T845" s="57"/>
      <c r="U845" s="57"/>
      <c r="V845" s="58"/>
      <c r="W845" s="58"/>
      <c r="X845" s="57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  <c r="AK845" s="58"/>
      <c r="AL845" s="58"/>
      <c r="AM845" s="55"/>
      <c r="AN845" s="55"/>
    </row>
    <row r="846" spans="14:40">
      <c r="N846" s="57"/>
      <c r="O846" s="57"/>
      <c r="P846" s="57"/>
      <c r="Q846" s="57"/>
      <c r="R846" s="57"/>
      <c r="S846" s="57"/>
      <c r="T846" s="57"/>
      <c r="U846" s="57"/>
      <c r="V846" s="58"/>
      <c r="W846" s="58"/>
      <c r="X846" s="57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  <c r="AK846" s="58"/>
      <c r="AL846" s="58"/>
      <c r="AM846" s="55"/>
      <c r="AN846" s="55"/>
    </row>
    <row r="847" spans="14:40">
      <c r="N847" s="57"/>
      <c r="O847" s="57"/>
      <c r="P847" s="57"/>
      <c r="Q847" s="57"/>
      <c r="R847" s="57"/>
      <c r="S847" s="57"/>
      <c r="T847" s="57"/>
      <c r="U847" s="57"/>
      <c r="V847" s="58"/>
      <c r="W847" s="58"/>
      <c r="X847" s="57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  <c r="AK847" s="58"/>
      <c r="AL847" s="58"/>
      <c r="AM847" s="55"/>
      <c r="AN847" s="55"/>
    </row>
    <row r="848" spans="14:40">
      <c r="N848" s="57"/>
      <c r="O848" s="57"/>
      <c r="P848" s="57"/>
      <c r="Q848" s="57"/>
      <c r="R848" s="57"/>
      <c r="S848" s="57"/>
      <c r="T848" s="57"/>
      <c r="U848" s="57"/>
      <c r="V848" s="58"/>
      <c r="W848" s="58"/>
      <c r="X848" s="57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  <c r="AK848" s="58"/>
      <c r="AL848" s="58"/>
      <c r="AM848" s="55"/>
      <c r="AN848" s="55"/>
    </row>
    <row r="849" spans="14:40">
      <c r="N849" s="57"/>
      <c r="O849" s="57"/>
      <c r="P849" s="57"/>
      <c r="Q849" s="57"/>
      <c r="R849" s="57"/>
      <c r="S849" s="57"/>
      <c r="T849" s="57"/>
      <c r="U849" s="57"/>
      <c r="V849" s="58"/>
      <c r="W849" s="58"/>
      <c r="X849" s="57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  <c r="AK849" s="58"/>
      <c r="AL849" s="58"/>
      <c r="AM849" s="55"/>
      <c r="AN849" s="55"/>
    </row>
    <row r="850" spans="14:40">
      <c r="N850" s="57"/>
      <c r="O850" s="57"/>
      <c r="P850" s="57"/>
      <c r="Q850" s="57"/>
      <c r="R850" s="57"/>
      <c r="S850" s="57"/>
      <c r="T850" s="57"/>
      <c r="U850" s="57"/>
      <c r="V850" s="58"/>
      <c r="W850" s="58"/>
      <c r="X850" s="57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  <c r="AK850" s="58"/>
      <c r="AL850" s="58"/>
      <c r="AM850" s="55"/>
      <c r="AN850" s="55"/>
    </row>
    <row r="851" spans="14:40">
      <c r="N851" s="57"/>
      <c r="O851" s="57"/>
      <c r="P851" s="57"/>
      <c r="Q851" s="57"/>
      <c r="R851" s="57"/>
      <c r="S851" s="57"/>
      <c r="T851" s="57"/>
      <c r="U851" s="57"/>
      <c r="V851" s="58"/>
      <c r="W851" s="58"/>
      <c r="X851" s="57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  <c r="AK851" s="58"/>
      <c r="AL851" s="58"/>
      <c r="AM851" s="55"/>
      <c r="AN851" s="55"/>
    </row>
    <row r="852" spans="14:40">
      <c r="N852" s="57"/>
      <c r="O852" s="57"/>
      <c r="P852" s="57"/>
      <c r="Q852" s="57"/>
      <c r="R852" s="57"/>
      <c r="S852" s="57"/>
      <c r="T852" s="57"/>
      <c r="U852" s="57"/>
      <c r="V852" s="58"/>
      <c r="W852" s="58"/>
      <c r="X852" s="57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  <c r="AK852" s="58"/>
      <c r="AL852" s="58"/>
      <c r="AM852" s="55"/>
      <c r="AN852" s="55"/>
    </row>
    <row r="853" spans="14:40">
      <c r="N853" s="57"/>
      <c r="O853" s="57"/>
      <c r="P853" s="57"/>
      <c r="Q853" s="57"/>
      <c r="R853" s="57"/>
      <c r="S853" s="57"/>
      <c r="T853" s="57"/>
      <c r="U853" s="57"/>
      <c r="V853" s="58"/>
      <c r="W853" s="58"/>
      <c r="X853" s="57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  <c r="AK853" s="58"/>
      <c r="AL853" s="58"/>
      <c r="AM853" s="55"/>
      <c r="AN853" s="55"/>
    </row>
    <row r="854" spans="14:40">
      <c r="N854" s="57"/>
      <c r="O854" s="57"/>
      <c r="P854" s="57"/>
      <c r="Q854" s="57"/>
      <c r="R854" s="57"/>
      <c r="S854" s="57"/>
      <c r="T854" s="57"/>
      <c r="U854" s="57"/>
      <c r="V854" s="58"/>
      <c r="W854" s="58"/>
      <c r="X854" s="57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  <c r="AK854" s="58"/>
      <c r="AL854" s="58"/>
      <c r="AM854" s="55"/>
      <c r="AN854" s="55"/>
    </row>
    <row r="855" spans="14:40">
      <c r="N855" s="57"/>
      <c r="O855" s="57"/>
      <c r="P855" s="57"/>
      <c r="Q855" s="57"/>
      <c r="R855" s="57"/>
      <c r="S855" s="57"/>
      <c r="T855" s="57"/>
      <c r="U855" s="57"/>
      <c r="V855" s="58"/>
      <c r="W855" s="58"/>
      <c r="X855" s="57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  <c r="AK855" s="58"/>
      <c r="AL855" s="58"/>
      <c r="AM855" s="55"/>
      <c r="AN855" s="55"/>
    </row>
    <row r="856" spans="14:40">
      <c r="N856" s="57"/>
      <c r="O856" s="57"/>
      <c r="P856" s="57"/>
      <c r="Q856" s="57"/>
      <c r="R856" s="57"/>
      <c r="S856" s="57"/>
      <c r="T856" s="57"/>
      <c r="U856" s="57"/>
      <c r="V856" s="58"/>
      <c r="W856" s="58"/>
      <c r="X856" s="57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  <c r="AK856" s="58"/>
      <c r="AL856" s="58"/>
      <c r="AM856" s="55"/>
      <c r="AN856" s="55"/>
    </row>
    <row r="857" spans="14:40">
      <c r="N857" s="57"/>
      <c r="O857" s="57"/>
      <c r="P857" s="57"/>
      <c r="Q857" s="57"/>
      <c r="R857" s="57"/>
      <c r="S857" s="57"/>
      <c r="T857" s="57"/>
      <c r="U857" s="57"/>
      <c r="V857" s="58"/>
      <c r="W857" s="58"/>
      <c r="X857" s="57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  <c r="AK857" s="58"/>
      <c r="AL857" s="58"/>
      <c r="AM857" s="55"/>
      <c r="AN857" s="55"/>
    </row>
    <row r="858" spans="14:40">
      <c r="N858" s="57"/>
      <c r="O858" s="57"/>
      <c r="P858" s="57"/>
      <c r="Q858" s="57"/>
      <c r="R858" s="57"/>
      <c r="S858" s="57"/>
      <c r="T858" s="57"/>
      <c r="U858" s="57"/>
      <c r="V858" s="58"/>
      <c r="W858" s="58"/>
      <c r="X858" s="57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  <c r="AK858" s="58"/>
      <c r="AL858" s="58"/>
      <c r="AM858" s="55"/>
      <c r="AN858" s="55"/>
    </row>
    <row r="859" spans="14:40">
      <c r="N859" s="57"/>
      <c r="O859" s="57"/>
      <c r="P859" s="57"/>
      <c r="Q859" s="57"/>
      <c r="R859" s="57"/>
      <c r="S859" s="57"/>
      <c r="T859" s="57"/>
      <c r="U859" s="57"/>
      <c r="V859" s="58"/>
      <c r="W859" s="58"/>
      <c r="X859" s="57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  <c r="AK859" s="58"/>
      <c r="AL859" s="58"/>
      <c r="AM859" s="55"/>
      <c r="AN859" s="55"/>
    </row>
    <row r="860" spans="14:40">
      <c r="N860" s="57"/>
      <c r="O860" s="57"/>
      <c r="P860" s="57"/>
      <c r="Q860" s="57"/>
      <c r="R860" s="57"/>
      <c r="S860" s="57"/>
      <c r="T860" s="57"/>
      <c r="U860" s="57"/>
      <c r="V860" s="58"/>
      <c r="W860" s="58"/>
      <c r="X860" s="57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  <c r="AK860" s="58"/>
      <c r="AL860" s="58"/>
      <c r="AM860" s="55"/>
      <c r="AN860" s="55"/>
    </row>
    <row r="861" spans="14:40">
      <c r="N861" s="57"/>
      <c r="O861" s="57"/>
      <c r="P861" s="57"/>
      <c r="Q861" s="57"/>
      <c r="R861" s="57"/>
      <c r="S861" s="57"/>
      <c r="T861" s="57"/>
      <c r="U861" s="57"/>
      <c r="V861" s="58"/>
      <c r="W861" s="58"/>
      <c r="X861" s="57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  <c r="AK861" s="58"/>
      <c r="AL861" s="58"/>
      <c r="AM861" s="55"/>
      <c r="AN861" s="55"/>
    </row>
    <row r="862" spans="14:40">
      <c r="N862" s="57"/>
      <c r="O862" s="57"/>
      <c r="P862" s="57"/>
      <c r="Q862" s="57"/>
      <c r="R862" s="57"/>
      <c r="S862" s="57"/>
      <c r="T862" s="57"/>
      <c r="U862" s="57"/>
      <c r="V862" s="58"/>
      <c r="W862" s="58"/>
      <c r="X862" s="57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  <c r="AK862" s="58"/>
      <c r="AL862" s="58"/>
      <c r="AM862" s="55"/>
      <c r="AN862" s="55"/>
    </row>
    <row r="863" spans="14:40">
      <c r="N863" s="57"/>
      <c r="O863" s="57"/>
      <c r="P863" s="57"/>
      <c r="Q863" s="57"/>
      <c r="R863" s="57"/>
      <c r="S863" s="57"/>
      <c r="T863" s="57"/>
      <c r="U863" s="57"/>
      <c r="V863" s="58"/>
      <c r="W863" s="58"/>
      <c r="X863" s="57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  <c r="AK863" s="58"/>
      <c r="AL863" s="58"/>
      <c r="AM863" s="55"/>
      <c r="AN863" s="55"/>
    </row>
    <row r="864" spans="14:40">
      <c r="N864" s="57"/>
      <c r="O864" s="57"/>
      <c r="P864" s="57"/>
      <c r="Q864" s="57"/>
      <c r="R864" s="57"/>
      <c r="S864" s="57"/>
      <c r="T864" s="57"/>
      <c r="U864" s="57"/>
      <c r="V864" s="58"/>
      <c r="W864" s="58"/>
      <c r="X864" s="57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  <c r="AK864" s="58"/>
      <c r="AL864" s="58"/>
      <c r="AM864" s="55"/>
      <c r="AN864" s="55"/>
    </row>
    <row r="865" spans="14:40">
      <c r="N865" s="57"/>
      <c r="O865" s="57"/>
      <c r="P865" s="57"/>
      <c r="Q865" s="57"/>
      <c r="R865" s="57"/>
      <c r="S865" s="57"/>
      <c r="T865" s="57"/>
      <c r="U865" s="57"/>
      <c r="V865" s="58"/>
      <c r="W865" s="58"/>
      <c r="X865" s="57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  <c r="AK865" s="58"/>
      <c r="AL865" s="58"/>
      <c r="AM865" s="55"/>
      <c r="AN865" s="55"/>
    </row>
    <row r="866" spans="14:40">
      <c r="N866" s="57"/>
      <c r="O866" s="57"/>
      <c r="P866" s="57"/>
      <c r="Q866" s="57"/>
      <c r="R866" s="57"/>
      <c r="S866" s="57"/>
      <c r="T866" s="57"/>
      <c r="U866" s="57"/>
      <c r="V866" s="58"/>
      <c r="W866" s="58"/>
      <c r="X866" s="57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  <c r="AK866" s="58"/>
      <c r="AL866" s="58"/>
      <c r="AM866" s="55"/>
      <c r="AN866" s="55"/>
    </row>
    <row r="867" spans="14:40">
      <c r="N867" s="57"/>
      <c r="O867" s="57"/>
      <c r="P867" s="57"/>
      <c r="Q867" s="57"/>
      <c r="R867" s="57"/>
      <c r="S867" s="57"/>
      <c r="T867" s="57"/>
      <c r="U867" s="57"/>
      <c r="V867" s="58"/>
      <c r="W867" s="58"/>
      <c r="X867" s="57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  <c r="AK867" s="58"/>
      <c r="AL867" s="58"/>
      <c r="AM867" s="55"/>
      <c r="AN867" s="55"/>
    </row>
    <row r="868" spans="14:40">
      <c r="N868" s="57"/>
      <c r="O868" s="57"/>
      <c r="P868" s="57"/>
      <c r="Q868" s="57"/>
      <c r="R868" s="57"/>
      <c r="S868" s="57"/>
      <c r="T868" s="57"/>
      <c r="U868" s="57"/>
      <c r="V868" s="58"/>
      <c r="W868" s="58"/>
      <c r="X868" s="57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  <c r="AK868" s="58"/>
      <c r="AL868" s="58"/>
      <c r="AM868" s="55"/>
      <c r="AN868" s="55"/>
    </row>
    <row r="869" spans="14:40">
      <c r="N869" s="57"/>
      <c r="O869" s="57"/>
      <c r="P869" s="57"/>
      <c r="Q869" s="57"/>
      <c r="R869" s="57"/>
      <c r="S869" s="57"/>
      <c r="T869" s="57"/>
      <c r="U869" s="57"/>
      <c r="V869" s="58"/>
      <c r="W869" s="58"/>
      <c r="X869" s="57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  <c r="AK869" s="58"/>
      <c r="AL869" s="58"/>
      <c r="AM869" s="55"/>
      <c r="AN869" s="55"/>
    </row>
    <row r="870" spans="14:40">
      <c r="N870" s="57"/>
      <c r="O870" s="57"/>
      <c r="P870" s="57"/>
      <c r="Q870" s="57"/>
      <c r="R870" s="57"/>
      <c r="S870" s="57"/>
      <c r="T870" s="57"/>
      <c r="U870" s="57"/>
      <c r="V870" s="58"/>
      <c r="W870" s="58"/>
      <c r="X870" s="57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  <c r="AK870" s="58"/>
      <c r="AL870" s="58"/>
      <c r="AM870" s="55"/>
      <c r="AN870" s="55"/>
    </row>
    <row r="871" spans="14:40">
      <c r="N871" s="57"/>
      <c r="O871" s="57"/>
      <c r="P871" s="57"/>
      <c r="Q871" s="57"/>
      <c r="R871" s="57"/>
      <c r="S871" s="57"/>
      <c r="T871" s="57"/>
      <c r="U871" s="57"/>
      <c r="V871" s="58"/>
      <c r="W871" s="58"/>
      <c r="X871" s="57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  <c r="AK871" s="58"/>
      <c r="AL871" s="58"/>
      <c r="AM871" s="55"/>
      <c r="AN871" s="55"/>
    </row>
    <row r="872" spans="14:40">
      <c r="N872" s="57"/>
      <c r="O872" s="57"/>
      <c r="P872" s="57"/>
      <c r="Q872" s="57"/>
      <c r="R872" s="57"/>
      <c r="S872" s="57"/>
      <c r="T872" s="57"/>
      <c r="U872" s="57"/>
      <c r="V872" s="58"/>
      <c r="W872" s="58"/>
      <c r="X872" s="57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  <c r="AK872" s="58"/>
      <c r="AL872" s="58"/>
      <c r="AM872" s="55"/>
      <c r="AN872" s="55"/>
    </row>
    <row r="873" spans="14:40">
      <c r="N873" s="57"/>
      <c r="O873" s="57"/>
      <c r="P873" s="57"/>
      <c r="Q873" s="57"/>
      <c r="R873" s="57"/>
      <c r="S873" s="57"/>
      <c r="T873" s="57"/>
      <c r="U873" s="57"/>
      <c r="V873" s="58"/>
      <c r="W873" s="58"/>
      <c r="X873" s="57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  <c r="AK873" s="58"/>
      <c r="AL873" s="58"/>
      <c r="AM873" s="55"/>
      <c r="AN873" s="55"/>
    </row>
    <row r="874" spans="14:40">
      <c r="N874" s="57"/>
      <c r="O874" s="57"/>
      <c r="P874" s="57"/>
      <c r="Q874" s="57"/>
      <c r="R874" s="57"/>
      <c r="S874" s="57"/>
      <c r="T874" s="57"/>
      <c r="U874" s="57"/>
      <c r="V874" s="58"/>
      <c r="W874" s="58"/>
      <c r="X874" s="57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  <c r="AK874" s="58"/>
      <c r="AL874" s="58"/>
      <c r="AM874" s="55"/>
      <c r="AN874" s="55"/>
    </row>
    <row r="875" spans="14:40">
      <c r="N875" s="57"/>
      <c r="O875" s="57"/>
      <c r="P875" s="57"/>
      <c r="Q875" s="57"/>
      <c r="R875" s="57"/>
      <c r="S875" s="57"/>
      <c r="T875" s="57"/>
      <c r="U875" s="57"/>
      <c r="V875" s="58"/>
      <c r="W875" s="58"/>
      <c r="X875" s="57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  <c r="AK875" s="58"/>
      <c r="AL875" s="58"/>
      <c r="AM875" s="55"/>
      <c r="AN875" s="55"/>
    </row>
    <row r="876" spans="14:40">
      <c r="N876" s="57"/>
      <c r="O876" s="57"/>
      <c r="P876" s="57"/>
      <c r="Q876" s="57"/>
      <c r="R876" s="57"/>
      <c r="S876" s="57"/>
      <c r="T876" s="57"/>
      <c r="U876" s="57"/>
      <c r="V876" s="58"/>
      <c r="W876" s="58"/>
      <c r="X876" s="57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  <c r="AK876" s="58"/>
      <c r="AL876" s="58"/>
      <c r="AM876" s="55"/>
      <c r="AN876" s="55"/>
    </row>
    <row r="877" spans="14:40">
      <c r="N877" s="57"/>
      <c r="O877" s="57"/>
      <c r="P877" s="57"/>
      <c r="Q877" s="57"/>
      <c r="R877" s="57"/>
      <c r="S877" s="57"/>
      <c r="T877" s="57"/>
      <c r="U877" s="57"/>
      <c r="V877" s="58"/>
      <c r="W877" s="58"/>
      <c r="X877" s="57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  <c r="AK877" s="58"/>
      <c r="AL877" s="58"/>
      <c r="AM877" s="55"/>
      <c r="AN877" s="55"/>
    </row>
    <row r="878" spans="14:40">
      <c r="N878" s="57"/>
      <c r="O878" s="57"/>
      <c r="P878" s="57"/>
      <c r="Q878" s="57"/>
      <c r="R878" s="57"/>
      <c r="S878" s="57"/>
      <c r="T878" s="57"/>
      <c r="U878" s="57"/>
      <c r="V878" s="58"/>
      <c r="W878" s="58"/>
      <c r="X878" s="57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  <c r="AK878" s="58"/>
      <c r="AL878" s="58"/>
      <c r="AM878" s="55"/>
      <c r="AN878" s="55"/>
    </row>
    <row r="879" spans="14:40">
      <c r="N879" s="57"/>
      <c r="O879" s="57"/>
      <c r="P879" s="57"/>
      <c r="Q879" s="57"/>
      <c r="R879" s="57"/>
      <c r="S879" s="57"/>
      <c r="T879" s="57"/>
      <c r="U879" s="57"/>
      <c r="V879" s="58"/>
      <c r="W879" s="58"/>
      <c r="X879" s="57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  <c r="AK879" s="58"/>
      <c r="AL879" s="58"/>
      <c r="AM879" s="55"/>
      <c r="AN879" s="55"/>
    </row>
    <row r="880" spans="14:40">
      <c r="N880" s="57"/>
      <c r="O880" s="57"/>
      <c r="P880" s="57"/>
      <c r="Q880" s="57"/>
      <c r="R880" s="57"/>
      <c r="S880" s="57"/>
      <c r="T880" s="57"/>
      <c r="U880" s="57"/>
      <c r="V880" s="58"/>
      <c r="W880" s="58"/>
      <c r="X880" s="57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  <c r="AK880" s="58"/>
      <c r="AL880" s="58"/>
      <c r="AM880" s="55"/>
      <c r="AN880" s="55"/>
    </row>
    <row r="881" spans="14:40">
      <c r="N881" s="57"/>
      <c r="O881" s="57"/>
      <c r="P881" s="57"/>
      <c r="Q881" s="57"/>
      <c r="R881" s="57"/>
      <c r="S881" s="57"/>
      <c r="T881" s="57"/>
      <c r="U881" s="57"/>
      <c r="V881" s="58"/>
      <c r="W881" s="58"/>
      <c r="X881" s="57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  <c r="AK881" s="58"/>
      <c r="AL881" s="58"/>
      <c r="AM881" s="55"/>
      <c r="AN881" s="55"/>
    </row>
    <row r="882" spans="14:40">
      <c r="N882" s="57"/>
      <c r="O882" s="57"/>
      <c r="P882" s="57"/>
      <c r="Q882" s="57"/>
      <c r="R882" s="57"/>
      <c r="S882" s="57"/>
      <c r="T882" s="57"/>
      <c r="U882" s="57"/>
      <c r="V882" s="58"/>
      <c r="W882" s="58"/>
      <c r="X882" s="57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  <c r="AK882" s="58"/>
      <c r="AL882" s="58"/>
      <c r="AM882" s="55"/>
      <c r="AN882" s="55"/>
    </row>
    <row r="883" spans="14:40">
      <c r="N883" s="57"/>
      <c r="O883" s="57"/>
      <c r="P883" s="57"/>
      <c r="Q883" s="57"/>
      <c r="R883" s="57"/>
      <c r="S883" s="57"/>
      <c r="T883" s="57"/>
      <c r="U883" s="57"/>
      <c r="V883" s="58"/>
      <c r="W883" s="58"/>
      <c r="X883" s="57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  <c r="AK883" s="58"/>
      <c r="AL883" s="58"/>
      <c r="AM883" s="55"/>
      <c r="AN883" s="55"/>
    </row>
    <row r="884" spans="14:40">
      <c r="N884" s="57"/>
      <c r="O884" s="57"/>
      <c r="P884" s="57"/>
      <c r="Q884" s="57"/>
      <c r="R884" s="57"/>
      <c r="S884" s="57"/>
      <c r="T884" s="57"/>
      <c r="U884" s="57"/>
      <c r="V884" s="58"/>
      <c r="W884" s="58"/>
      <c r="X884" s="57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  <c r="AK884" s="58"/>
      <c r="AL884" s="58"/>
      <c r="AM884" s="55"/>
      <c r="AN884" s="55"/>
    </row>
    <row r="885" spans="14:40">
      <c r="N885" s="57"/>
      <c r="O885" s="57"/>
      <c r="P885" s="57"/>
      <c r="Q885" s="57"/>
      <c r="R885" s="57"/>
      <c r="S885" s="57"/>
      <c r="T885" s="57"/>
      <c r="U885" s="57"/>
      <c r="V885" s="58"/>
      <c r="W885" s="58"/>
      <c r="X885" s="57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  <c r="AK885" s="58"/>
      <c r="AL885" s="58"/>
      <c r="AM885" s="55"/>
      <c r="AN885" s="55"/>
    </row>
    <row r="886" spans="14:40">
      <c r="N886" s="57"/>
      <c r="O886" s="57"/>
      <c r="P886" s="57"/>
      <c r="Q886" s="57"/>
      <c r="R886" s="57"/>
      <c r="S886" s="57"/>
      <c r="T886" s="57"/>
      <c r="U886" s="57"/>
      <c r="V886" s="58"/>
      <c r="W886" s="58"/>
      <c r="X886" s="57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  <c r="AK886" s="58"/>
      <c r="AL886" s="58"/>
      <c r="AM886" s="55"/>
      <c r="AN886" s="55"/>
    </row>
    <row r="887" spans="14:40">
      <c r="N887" s="57"/>
      <c r="O887" s="57"/>
      <c r="P887" s="57"/>
      <c r="Q887" s="57"/>
      <c r="R887" s="57"/>
      <c r="S887" s="57"/>
      <c r="T887" s="57"/>
      <c r="U887" s="57"/>
      <c r="V887" s="58"/>
      <c r="W887" s="58"/>
      <c r="X887" s="57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  <c r="AK887" s="58"/>
      <c r="AL887" s="58"/>
      <c r="AM887" s="55"/>
      <c r="AN887" s="55"/>
    </row>
    <row r="888" spans="14:40">
      <c r="N888" s="57"/>
      <c r="O888" s="57"/>
      <c r="P888" s="57"/>
      <c r="Q888" s="57"/>
      <c r="R888" s="57"/>
      <c r="S888" s="57"/>
      <c r="T888" s="57"/>
      <c r="U888" s="57"/>
      <c r="V888" s="58"/>
      <c r="W888" s="58"/>
      <c r="X888" s="57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  <c r="AK888" s="58"/>
      <c r="AL888" s="58"/>
      <c r="AM888" s="55"/>
      <c r="AN888" s="55"/>
    </row>
    <row r="889" spans="14:40">
      <c r="N889" s="57"/>
      <c r="O889" s="57"/>
      <c r="P889" s="57"/>
      <c r="Q889" s="57"/>
      <c r="R889" s="57"/>
      <c r="S889" s="57"/>
      <c r="T889" s="57"/>
      <c r="U889" s="57"/>
      <c r="V889" s="58"/>
      <c r="W889" s="58"/>
      <c r="X889" s="57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  <c r="AK889" s="58"/>
      <c r="AL889" s="58"/>
      <c r="AM889" s="55"/>
      <c r="AN889" s="55"/>
    </row>
    <row r="890" spans="14:40">
      <c r="N890" s="57"/>
      <c r="O890" s="57"/>
      <c r="P890" s="57"/>
      <c r="Q890" s="57"/>
      <c r="R890" s="57"/>
      <c r="S890" s="57"/>
      <c r="T890" s="57"/>
      <c r="U890" s="57"/>
      <c r="V890" s="58"/>
      <c r="W890" s="58"/>
      <c r="X890" s="57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  <c r="AK890" s="58"/>
      <c r="AL890" s="58"/>
      <c r="AM890" s="55"/>
      <c r="AN890" s="55"/>
    </row>
    <row r="891" spans="14:40">
      <c r="N891" s="57"/>
      <c r="O891" s="57"/>
      <c r="P891" s="57"/>
      <c r="Q891" s="57"/>
      <c r="R891" s="57"/>
      <c r="S891" s="57"/>
      <c r="T891" s="57"/>
      <c r="U891" s="57"/>
      <c r="V891" s="58"/>
      <c r="W891" s="58"/>
      <c r="X891" s="57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  <c r="AK891" s="58"/>
      <c r="AL891" s="58"/>
      <c r="AM891" s="55"/>
      <c r="AN891" s="55"/>
    </row>
    <row r="892" spans="14:40">
      <c r="N892" s="57"/>
      <c r="O892" s="57"/>
      <c r="P892" s="57"/>
      <c r="Q892" s="57"/>
      <c r="R892" s="57"/>
      <c r="S892" s="57"/>
      <c r="T892" s="57"/>
      <c r="U892" s="57"/>
      <c r="V892" s="58"/>
      <c r="W892" s="58"/>
      <c r="X892" s="57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  <c r="AK892" s="58"/>
      <c r="AL892" s="58"/>
      <c r="AM892" s="55"/>
      <c r="AN892" s="55"/>
    </row>
    <row r="893" spans="14:40">
      <c r="N893" s="57"/>
      <c r="O893" s="57"/>
      <c r="P893" s="57"/>
      <c r="Q893" s="57"/>
      <c r="R893" s="57"/>
      <c r="S893" s="57"/>
      <c r="T893" s="57"/>
      <c r="U893" s="57"/>
      <c r="V893" s="58"/>
      <c r="W893" s="58"/>
      <c r="X893" s="57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  <c r="AK893" s="58"/>
      <c r="AL893" s="58"/>
      <c r="AM893" s="55"/>
      <c r="AN893" s="55"/>
    </row>
    <row r="894" spans="14:40">
      <c r="N894" s="57"/>
      <c r="O894" s="57"/>
      <c r="P894" s="57"/>
      <c r="Q894" s="57"/>
      <c r="R894" s="57"/>
      <c r="S894" s="57"/>
      <c r="T894" s="57"/>
      <c r="U894" s="57"/>
      <c r="V894" s="58"/>
      <c r="W894" s="58"/>
      <c r="X894" s="57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  <c r="AK894" s="58"/>
      <c r="AL894" s="58"/>
      <c r="AM894" s="55"/>
      <c r="AN894" s="55"/>
    </row>
    <row r="895" spans="14:40">
      <c r="N895" s="57"/>
      <c r="O895" s="57"/>
      <c r="P895" s="57"/>
      <c r="Q895" s="57"/>
      <c r="R895" s="57"/>
      <c r="S895" s="57"/>
      <c r="T895" s="57"/>
      <c r="U895" s="57"/>
      <c r="V895" s="58"/>
      <c r="W895" s="58"/>
      <c r="X895" s="57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  <c r="AK895" s="58"/>
      <c r="AL895" s="58"/>
      <c r="AM895" s="55"/>
      <c r="AN895" s="55"/>
    </row>
    <row r="896" spans="14:40">
      <c r="N896" s="57"/>
      <c r="O896" s="57"/>
      <c r="P896" s="57"/>
      <c r="Q896" s="57"/>
      <c r="R896" s="57"/>
      <c r="S896" s="57"/>
      <c r="T896" s="57"/>
      <c r="U896" s="57"/>
      <c r="V896" s="58"/>
      <c r="W896" s="58"/>
      <c r="X896" s="57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  <c r="AK896" s="58"/>
      <c r="AL896" s="58"/>
      <c r="AM896" s="55"/>
      <c r="AN896" s="55"/>
    </row>
    <row r="897" spans="14:40">
      <c r="N897" s="57"/>
      <c r="O897" s="57"/>
      <c r="P897" s="57"/>
      <c r="Q897" s="57"/>
      <c r="R897" s="57"/>
      <c r="S897" s="57"/>
      <c r="T897" s="57"/>
      <c r="U897" s="57"/>
      <c r="V897" s="58"/>
      <c r="W897" s="58"/>
      <c r="X897" s="57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  <c r="AK897" s="58"/>
      <c r="AL897" s="58"/>
      <c r="AM897" s="55"/>
      <c r="AN897" s="55"/>
    </row>
    <row r="898" spans="14:40">
      <c r="N898" s="57"/>
      <c r="O898" s="57"/>
      <c r="P898" s="57"/>
      <c r="Q898" s="57"/>
      <c r="R898" s="57"/>
      <c r="S898" s="57"/>
      <c r="T898" s="57"/>
      <c r="U898" s="57"/>
      <c r="V898" s="58"/>
      <c r="W898" s="58"/>
      <c r="X898" s="57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  <c r="AK898" s="58"/>
      <c r="AL898" s="58"/>
      <c r="AM898" s="55"/>
      <c r="AN898" s="55"/>
    </row>
    <row r="899" spans="14:40">
      <c r="N899" s="57"/>
      <c r="O899" s="57"/>
      <c r="P899" s="57"/>
      <c r="Q899" s="57"/>
      <c r="R899" s="57"/>
      <c r="S899" s="57"/>
      <c r="T899" s="57"/>
      <c r="U899" s="57"/>
      <c r="V899" s="58"/>
      <c r="W899" s="58"/>
      <c r="X899" s="57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  <c r="AK899" s="58"/>
      <c r="AL899" s="58"/>
      <c r="AM899" s="55"/>
      <c r="AN899" s="55"/>
    </row>
    <row r="900" spans="14:40">
      <c r="N900" s="57"/>
      <c r="O900" s="57"/>
      <c r="P900" s="57"/>
      <c r="Q900" s="57"/>
      <c r="R900" s="57"/>
      <c r="S900" s="57"/>
      <c r="T900" s="57"/>
      <c r="U900" s="57"/>
      <c r="V900" s="58"/>
      <c r="W900" s="58"/>
      <c r="X900" s="57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  <c r="AK900" s="58"/>
      <c r="AL900" s="58"/>
      <c r="AM900" s="55"/>
      <c r="AN900" s="55"/>
    </row>
    <row r="901" spans="14:40">
      <c r="N901" s="57"/>
      <c r="O901" s="57"/>
      <c r="P901" s="57"/>
      <c r="Q901" s="57"/>
      <c r="R901" s="57"/>
      <c r="S901" s="57"/>
      <c r="T901" s="57"/>
      <c r="U901" s="57"/>
      <c r="V901" s="58"/>
      <c r="W901" s="58"/>
      <c r="X901" s="57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  <c r="AK901" s="58"/>
      <c r="AL901" s="58"/>
      <c r="AM901" s="55"/>
      <c r="AN901" s="55"/>
    </row>
    <row r="902" spans="14:40">
      <c r="N902" s="57"/>
      <c r="O902" s="57"/>
      <c r="P902" s="57"/>
      <c r="Q902" s="57"/>
      <c r="R902" s="57"/>
      <c r="S902" s="57"/>
      <c r="T902" s="57"/>
      <c r="U902" s="57"/>
      <c r="V902" s="58"/>
      <c r="W902" s="58"/>
      <c r="X902" s="57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  <c r="AK902" s="58"/>
      <c r="AL902" s="58"/>
      <c r="AM902" s="55"/>
      <c r="AN902" s="55"/>
    </row>
    <row r="903" spans="14:40">
      <c r="N903" s="57"/>
      <c r="O903" s="57"/>
      <c r="P903" s="57"/>
      <c r="Q903" s="57"/>
      <c r="R903" s="57"/>
      <c r="S903" s="57"/>
      <c r="T903" s="57"/>
      <c r="U903" s="57"/>
      <c r="V903" s="58"/>
      <c r="W903" s="58"/>
      <c r="X903" s="57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  <c r="AK903" s="58"/>
      <c r="AL903" s="58"/>
      <c r="AM903" s="55"/>
      <c r="AN903" s="55"/>
    </row>
    <row r="904" spans="14:40">
      <c r="N904" s="57"/>
      <c r="O904" s="57"/>
      <c r="P904" s="57"/>
      <c r="Q904" s="57"/>
      <c r="R904" s="57"/>
      <c r="S904" s="57"/>
      <c r="T904" s="57"/>
      <c r="U904" s="57"/>
      <c r="V904" s="58"/>
      <c r="W904" s="58"/>
      <c r="X904" s="57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  <c r="AK904" s="58"/>
      <c r="AL904" s="58"/>
      <c r="AM904" s="55"/>
      <c r="AN904" s="55"/>
    </row>
    <row r="905" spans="14:40">
      <c r="N905" s="57"/>
      <c r="O905" s="57"/>
      <c r="P905" s="57"/>
      <c r="Q905" s="57"/>
      <c r="R905" s="57"/>
      <c r="S905" s="57"/>
      <c r="T905" s="57"/>
      <c r="U905" s="57"/>
      <c r="V905" s="58"/>
      <c r="W905" s="58"/>
      <c r="X905" s="57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  <c r="AK905" s="58"/>
      <c r="AL905" s="58"/>
      <c r="AM905" s="55"/>
      <c r="AN905" s="55"/>
    </row>
    <row r="906" spans="14:40">
      <c r="N906" s="57"/>
      <c r="O906" s="57"/>
      <c r="P906" s="57"/>
      <c r="Q906" s="57"/>
      <c r="R906" s="57"/>
      <c r="S906" s="57"/>
      <c r="T906" s="57"/>
      <c r="U906" s="57"/>
      <c r="V906" s="58"/>
      <c r="W906" s="58"/>
      <c r="X906" s="57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  <c r="AK906" s="58"/>
      <c r="AL906" s="58"/>
      <c r="AM906" s="55"/>
      <c r="AN906" s="55"/>
    </row>
    <row r="907" spans="14:40">
      <c r="N907" s="57"/>
      <c r="O907" s="57"/>
      <c r="P907" s="57"/>
      <c r="Q907" s="57"/>
      <c r="R907" s="57"/>
      <c r="S907" s="57"/>
      <c r="T907" s="57"/>
      <c r="U907" s="57"/>
      <c r="V907" s="58"/>
      <c r="W907" s="58"/>
      <c r="X907" s="57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  <c r="AK907" s="58"/>
      <c r="AL907" s="58"/>
      <c r="AM907" s="55"/>
      <c r="AN907" s="55"/>
    </row>
    <row r="908" spans="14:40">
      <c r="N908" s="57"/>
      <c r="O908" s="57"/>
      <c r="P908" s="57"/>
      <c r="Q908" s="57"/>
      <c r="R908" s="57"/>
      <c r="S908" s="57"/>
      <c r="T908" s="57"/>
      <c r="U908" s="57"/>
      <c r="V908" s="58"/>
      <c r="W908" s="58"/>
      <c r="X908" s="57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  <c r="AK908" s="58"/>
      <c r="AL908" s="58"/>
      <c r="AM908" s="55"/>
      <c r="AN908" s="55"/>
    </row>
    <row r="909" spans="14:40">
      <c r="N909" s="57"/>
      <c r="O909" s="57"/>
      <c r="P909" s="57"/>
      <c r="Q909" s="57"/>
      <c r="R909" s="57"/>
      <c r="S909" s="57"/>
      <c r="T909" s="57"/>
      <c r="U909" s="57"/>
      <c r="V909" s="58"/>
      <c r="W909" s="58"/>
      <c r="X909" s="57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  <c r="AK909" s="58"/>
      <c r="AL909" s="58"/>
      <c r="AM909" s="55"/>
      <c r="AN909" s="55"/>
    </row>
    <row r="910" spans="14:40">
      <c r="N910" s="57"/>
      <c r="O910" s="57"/>
      <c r="P910" s="57"/>
      <c r="Q910" s="57"/>
      <c r="R910" s="57"/>
      <c r="S910" s="57"/>
      <c r="T910" s="57"/>
      <c r="U910" s="57"/>
      <c r="V910" s="58"/>
      <c r="W910" s="58"/>
      <c r="X910" s="57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  <c r="AK910" s="58"/>
      <c r="AL910" s="58"/>
      <c r="AM910" s="55"/>
      <c r="AN910" s="55"/>
    </row>
    <row r="911" spans="14:40">
      <c r="N911" s="57"/>
      <c r="O911" s="57"/>
      <c r="P911" s="57"/>
      <c r="Q911" s="57"/>
      <c r="R911" s="57"/>
      <c r="S911" s="57"/>
      <c r="T911" s="57"/>
      <c r="U911" s="57"/>
      <c r="V911" s="58"/>
      <c r="W911" s="58"/>
      <c r="X911" s="57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  <c r="AK911" s="58"/>
      <c r="AL911" s="58"/>
      <c r="AM911" s="55"/>
      <c r="AN911" s="55"/>
    </row>
    <row r="912" spans="14:40">
      <c r="N912" s="57"/>
      <c r="O912" s="57"/>
      <c r="P912" s="57"/>
      <c r="Q912" s="57"/>
      <c r="R912" s="57"/>
      <c r="S912" s="57"/>
      <c r="T912" s="57"/>
      <c r="U912" s="57"/>
      <c r="V912" s="58"/>
      <c r="W912" s="58"/>
      <c r="X912" s="57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  <c r="AK912" s="58"/>
      <c r="AL912" s="58"/>
      <c r="AM912" s="55"/>
      <c r="AN912" s="55"/>
    </row>
    <row r="913" spans="14:40">
      <c r="N913" s="57"/>
      <c r="O913" s="57"/>
      <c r="P913" s="57"/>
      <c r="Q913" s="57"/>
      <c r="R913" s="57"/>
      <c r="S913" s="57"/>
      <c r="T913" s="57"/>
      <c r="U913" s="57"/>
      <c r="V913" s="58"/>
      <c r="W913" s="58"/>
      <c r="X913" s="57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  <c r="AK913" s="58"/>
      <c r="AL913" s="58"/>
      <c r="AM913" s="55"/>
      <c r="AN913" s="55"/>
    </row>
    <row r="914" spans="14:40">
      <c r="N914" s="57"/>
      <c r="O914" s="57"/>
      <c r="P914" s="57"/>
      <c r="Q914" s="57"/>
      <c r="R914" s="57"/>
      <c r="S914" s="57"/>
      <c r="T914" s="57"/>
      <c r="U914" s="57"/>
      <c r="V914" s="58"/>
      <c r="W914" s="58"/>
      <c r="X914" s="57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  <c r="AK914" s="58"/>
      <c r="AL914" s="58"/>
      <c r="AM914" s="55"/>
      <c r="AN914" s="55"/>
    </row>
    <row r="915" spans="14:40">
      <c r="N915" s="57"/>
      <c r="O915" s="57"/>
      <c r="P915" s="57"/>
      <c r="Q915" s="57"/>
      <c r="R915" s="57"/>
      <c r="S915" s="57"/>
      <c r="T915" s="57"/>
      <c r="U915" s="57"/>
      <c r="V915" s="58"/>
      <c r="W915" s="58"/>
      <c r="X915" s="57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  <c r="AK915" s="58"/>
      <c r="AL915" s="58"/>
      <c r="AM915" s="55"/>
      <c r="AN915" s="55"/>
    </row>
    <row r="916" spans="14:40">
      <c r="N916" s="57"/>
      <c r="O916" s="57"/>
      <c r="P916" s="57"/>
      <c r="Q916" s="57"/>
      <c r="R916" s="57"/>
      <c r="S916" s="57"/>
      <c r="T916" s="57"/>
      <c r="U916" s="57"/>
      <c r="V916" s="58"/>
      <c r="W916" s="58"/>
      <c r="X916" s="57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  <c r="AK916" s="58"/>
      <c r="AL916" s="58"/>
      <c r="AM916" s="55"/>
      <c r="AN916" s="55"/>
    </row>
    <row r="917" spans="14:40">
      <c r="N917" s="57"/>
      <c r="O917" s="57"/>
      <c r="P917" s="57"/>
      <c r="Q917" s="57"/>
      <c r="R917" s="57"/>
      <c r="S917" s="57"/>
      <c r="T917" s="57"/>
      <c r="U917" s="57"/>
      <c r="V917" s="58"/>
      <c r="W917" s="58"/>
      <c r="X917" s="57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  <c r="AK917" s="58"/>
      <c r="AL917" s="58"/>
      <c r="AM917" s="55"/>
      <c r="AN917" s="55"/>
    </row>
    <row r="918" spans="14:40">
      <c r="N918" s="57"/>
      <c r="O918" s="57"/>
      <c r="P918" s="57"/>
      <c r="Q918" s="57"/>
      <c r="R918" s="57"/>
      <c r="S918" s="57"/>
      <c r="T918" s="57"/>
      <c r="U918" s="57"/>
      <c r="V918" s="58"/>
      <c r="W918" s="58"/>
      <c r="X918" s="57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  <c r="AK918" s="58"/>
      <c r="AL918" s="58"/>
      <c r="AM918" s="55"/>
      <c r="AN918" s="55"/>
    </row>
    <row r="919" spans="14:40">
      <c r="N919" s="57"/>
      <c r="O919" s="57"/>
      <c r="P919" s="57"/>
      <c r="Q919" s="57"/>
      <c r="R919" s="57"/>
      <c r="S919" s="57"/>
      <c r="T919" s="57"/>
      <c r="U919" s="57"/>
      <c r="V919" s="58"/>
      <c r="W919" s="58"/>
      <c r="X919" s="57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  <c r="AK919" s="58"/>
      <c r="AL919" s="58"/>
      <c r="AM919" s="55"/>
      <c r="AN919" s="55"/>
    </row>
    <row r="920" spans="14:40">
      <c r="N920" s="57"/>
      <c r="O920" s="57"/>
      <c r="P920" s="57"/>
      <c r="Q920" s="57"/>
      <c r="R920" s="57"/>
      <c r="S920" s="57"/>
      <c r="T920" s="57"/>
      <c r="U920" s="57"/>
      <c r="V920" s="58"/>
      <c r="W920" s="58"/>
      <c r="X920" s="57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  <c r="AK920" s="58"/>
      <c r="AL920" s="58"/>
      <c r="AM920" s="55"/>
      <c r="AN920" s="55"/>
    </row>
    <row r="921" spans="14:40">
      <c r="N921" s="57"/>
      <c r="O921" s="57"/>
      <c r="P921" s="57"/>
      <c r="Q921" s="57"/>
      <c r="R921" s="57"/>
      <c r="S921" s="57"/>
      <c r="T921" s="57"/>
      <c r="U921" s="57"/>
      <c r="V921" s="58"/>
      <c r="W921" s="58"/>
      <c r="X921" s="57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  <c r="AK921" s="58"/>
      <c r="AL921" s="58"/>
      <c r="AM921" s="55"/>
      <c r="AN921" s="55"/>
    </row>
    <row r="922" spans="14:40">
      <c r="N922" s="57"/>
      <c r="O922" s="57"/>
      <c r="P922" s="57"/>
      <c r="Q922" s="57"/>
      <c r="R922" s="57"/>
      <c r="S922" s="57"/>
      <c r="T922" s="57"/>
      <c r="U922" s="57"/>
      <c r="V922" s="58"/>
      <c r="W922" s="58"/>
      <c r="X922" s="57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  <c r="AK922" s="58"/>
      <c r="AL922" s="58"/>
      <c r="AM922" s="55"/>
      <c r="AN922" s="55"/>
    </row>
    <row r="923" spans="14:40">
      <c r="N923" s="57"/>
      <c r="O923" s="57"/>
      <c r="P923" s="57"/>
      <c r="Q923" s="57"/>
      <c r="R923" s="57"/>
      <c r="S923" s="57"/>
      <c r="T923" s="57"/>
      <c r="U923" s="57"/>
      <c r="V923" s="58"/>
      <c r="W923" s="58"/>
      <c r="X923" s="57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  <c r="AK923" s="58"/>
      <c r="AL923" s="58"/>
      <c r="AM923" s="55"/>
      <c r="AN923" s="55"/>
    </row>
    <row r="924" spans="14:40">
      <c r="N924" s="57"/>
      <c r="O924" s="57"/>
      <c r="P924" s="57"/>
      <c r="Q924" s="57"/>
      <c r="R924" s="57"/>
      <c r="S924" s="57"/>
      <c r="T924" s="57"/>
      <c r="U924" s="57"/>
      <c r="V924" s="58"/>
      <c r="W924" s="58"/>
      <c r="X924" s="57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  <c r="AK924" s="58"/>
      <c r="AL924" s="58"/>
      <c r="AM924" s="55"/>
      <c r="AN924" s="55"/>
    </row>
    <row r="925" spans="14:40">
      <c r="N925" s="57"/>
      <c r="O925" s="57"/>
      <c r="P925" s="57"/>
      <c r="Q925" s="57"/>
      <c r="R925" s="57"/>
      <c r="S925" s="57"/>
      <c r="T925" s="57"/>
      <c r="U925" s="57"/>
      <c r="V925" s="58"/>
      <c r="W925" s="58"/>
      <c r="X925" s="57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  <c r="AK925" s="58"/>
      <c r="AL925" s="58"/>
      <c r="AM925" s="55"/>
      <c r="AN925" s="55"/>
    </row>
    <row r="926" spans="14:40">
      <c r="N926" s="57"/>
      <c r="O926" s="57"/>
      <c r="P926" s="57"/>
      <c r="Q926" s="57"/>
      <c r="R926" s="57"/>
      <c r="S926" s="57"/>
      <c r="T926" s="57"/>
      <c r="U926" s="57"/>
      <c r="V926" s="58"/>
      <c r="W926" s="58"/>
      <c r="X926" s="57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  <c r="AK926" s="58"/>
      <c r="AL926" s="58"/>
      <c r="AM926" s="55"/>
      <c r="AN926" s="55"/>
    </row>
    <row r="927" spans="14:40">
      <c r="N927" s="57"/>
      <c r="O927" s="57"/>
      <c r="P927" s="57"/>
      <c r="Q927" s="57"/>
      <c r="R927" s="57"/>
      <c r="S927" s="57"/>
      <c r="T927" s="57"/>
      <c r="U927" s="57"/>
      <c r="V927" s="58"/>
      <c r="W927" s="58"/>
      <c r="X927" s="57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  <c r="AK927" s="58"/>
      <c r="AL927" s="58"/>
      <c r="AM927" s="55"/>
      <c r="AN927" s="55"/>
    </row>
    <row r="928" spans="14:40">
      <c r="N928" s="57"/>
      <c r="O928" s="57"/>
      <c r="P928" s="57"/>
      <c r="Q928" s="57"/>
      <c r="R928" s="57"/>
      <c r="S928" s="57"/>
      <c r="T928" s="57"/>
      <c r="U928" s="57"/>
      <c r="V928" s="58"/>
      <c r="W928" s="58"/>
      <c r="X928" s="57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  <c r="AK928" s="58"/>
      <c r="AL928" s="58"/>
      <c r="AM928" s="55"/>
      <c r="AN928" s="55"/>
    </row>
    <row r="929" spans="14:40">
      <c r="N929" s="57"/>
      <c r="O929" s="57"/>
      <c r="P929" s="57"/>
      <c r="Q929" s="57"/>
      <c r="R929" s="57"/>
      <c r="S929" s="57"/>
      <c r="T929" s="57"/>
      <c r="U929" s="57"/>
      <c r="V929" s="58"/>
      <c r="W929" s="58"/>
      <c r="X929" s="57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  <c r="AK929" s="58"/>
      <c r="AL929" s="58"/>
      <c r="AM929" s="55"/>
      <c r="AN929" s="55"/>
    </row>
    <row r="930" spans="14:40">
      <c r="N930" s="57"/>
      <c r="O930" s="57"/>
      <c r="P930" s="57"/>
      <c r="Q930" s="57"/>
      <c r="R930" s="57"/>
      <c r="S930" s="57"/>
      <c r="T930" s="57"/>
      <c r="U930" s="57"/>
      <c r="V930" s="58"/>
      <c r="W930" s="58"/>
      <c r="X930" s="57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  <c r="AK930" s="58"/>
      <c r="AL930" s="58"/>
      <c r="AM930" s="55"/>
      <c r="AN930" s="55"/>
    </row>
    <row r="931" spans="14:40">
      <c r="N931" s="57"/>
      <c r="O931" s="57"/>
      <c r="P931" s="57"/>
      <c r="Q931" s="57"/>
      <c r="R931" s="57"/>
      <c r="S931" s="57"/>
      <c r="T931" s="57"/>
      <c r="U931" s="57"/>
      <c r="V931" s="58"/>
      <c r="W931" s="58"/>
      <c r="X931" s="57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  <c r="AK931" s="58"/>
      <c r="AL931" s="58"/>
      <c r="AM931" s="55"/>
      <c r="AN931" s="55"/>
    </row>
    <row r="932" spans="14:40">
      <c r="N932" s="57"/>
      <c r="O932" s="57"/>
      <c r="P932" s="57"/>
      <c r="Q932" s="57"/>
      <c r="R932" s="57"/>
      <c r="S932" s="57"/>
      <c r="T932" s="57"/>
      <c r="U932" s="57"/>
      <c r="V932" s="58"/>
      <c r="W932" s="58"/>
      <c r="X932" s="57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  <c r="AK932" s="58"/>
      <c r="AL932" s="58"/>
      <c r="AM932" s="55"/>
      <c r="AN932" s="55"/>
    </row>
    <row r="933" spans="14:40">
      <c r="N933" s="57"/>
      <c r="O933" s="57"/>
      <c r="P933" s="57"/>
      <c r="Q933" s="57"/>
      <c r="R933" s="57"/>
      <c r="S933" s="57"/>
      <c r="T933" s="57"/>
      <c r="U933" s="57"/>
      <c r="V933" s="58"/>
      <c r="W933" s="58"/>
      <c r="X933" s="57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  <c r="AK933" s="58"/>
      <c r="AL933" s="58"/>
      <c r="AM933" s="55"/>
      <c r="AN933" s="55"/>
    </row>
    <row r="934" spans="14:40">
      <c r="N934" s="57"/>
      <c r="O934" s="57"/>
      <c r="P934" s="57"/>
      <c r="Q934" s="57"/>
      <c r="R934" s="57"/>
      <c r="S934" s="57"/>
      <c r="T934" s="57"/>
      <c r="U934" s="57"/>
      <c r="V934" s="58"/>
      <c r="W934" s="58"/>
      <c r="X934" s="57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  <c r="AK934" s="58"/>
      <c r="AL934" s="58"/>
      <c r="AM934" s="55"/>
      <c r="AN934" s="55"/>
    </row>
    <row r="935" spans="14:40">
      <c r="N935" s="57"/>
      <c r="O935" s="57"/>
      <c r="P935" s="57"/>
      <c r="Q935" s="57"/>
      <c r="R935" s="57"/>
      <c r="S935" s="57"/>
      <c r="T935" s="57"/>
      <c r="U935" s="57"/>
      <c r="V935" s="58"/>
      <c r="W935" s="58"/>
      <c r="X935" s="57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  <c r="AK935" s="58"/>
      <c r="AL935" s="58"/>
      <c r="AM935" s="55"/>
      <c r="AN935" s="55"/>
    </row>
    <row r="936" spans="14:40">
      <c r="N936" s="57"/>
      <c r="O936" s="57"/>
      <c r="P936" s="57"/>
      <c r="Q936" s="57"/>
      <c r="R936" s="57"/>
      <c r="S936" s="57"/>
      <c r="T936" s="57"/>
      <c r="U936" s="57"/>
      <c r="V936" s="58"/>
      <c r="W936" s="58"/>
      <c r="X936" s="57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  <c r="AK936" s="58"/>
      <c r="AL936" s="58"/>
      <c r="AM936" s="55"/>
      <c r="AN936" s="55"/>
    </row>
    <row r="937" spans="14:40">
      <c r="N937" s="57"/>
      <c r="O937" s="57"/>
      <c r="P937" s="57"/>
      <c r="Q937" s="57"/>
      <c r="R937" s="57"/>
      <c r="S937" s="57"/>
      <c r="T937" s="57"/>
      <c r="U937" s="57"/>
      <c r="V937" s="58"/>
      <c r="W937" s="58"/>
      <c r="X937" s="57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  <c r="AK937" s="58"/>
      <c r="AL937" s="58"/>
      <c r="AM937" s="55"/>
      <c r="AN937" s="55"/>
    </row>
    <row r="938" spans="14:40">
      <c r="N938" s="57"/>
      <c r="O938" s="57"/>
      <c r="P938" s="57"/>
      <c r="Q938" s="57"/>
      <c r="R938" s="57"/>
      <c r="S938" s="57"/>
      <c r="T938" s="57"/>
      <c r="U938" s="57"/>
      <c r="V938" s="58"/>
      <c r="W938" s="58"/>
      <c r="X938" s="57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  <c r="AK938" s="58"/>
      <c r="AL938" s="58"/>
      <c r="AM938" s="55"/>
      <c r="AN938" s="55"/>
    </row>
    <row r="939" spans="14:40">
      <c r="N939" s="57"/>
      <c r="O939" s="57"/>
      <c r="P939" s="57"/>
      <c r="Q939" s="57"/>
      <c r="R939" s="57"/>
      <c r="S939" s="57"/>
      <c r="T939" s="57"/>
      <c r="U939" s="57"/>
      <c r="V939" s="58"/>
      <c r="W939" s="58"/>
      <c r="X939" s="57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  <c r="AK939" s="58"/>
      <c r="AL939" s="58"/>
      <c r="AM939" s="55"/>
      <c r="AN939" s="55"/>
    </row>
    <row r="940" spans="14:40">
      <c r="N940" s="57"/>
      <c r="O940" s="57"/>
      <c r="P940" s="57"/>
      <c r="Q940" s="57"/>
      <c r="R940" s="57"/>
      <c r="S940" s="57"/>
      <c r="T940" s="57"/>
      <c r="U940" s="57"/>
      <c r="V940" s="58"/>
      <c r="W940" s="58"/>
      <c r="X940" s="57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  <c r="AK940" s="58"/>
      <c r="AL940" s="58"/>
      <c r="AM940" s="55"/>
      <c r="AN940" s="55"/>
    </row>
    <row r="941" spans="14:40">
      <c r="N941" s="57"/>
      <c r="O941" s="57"/>
      <c r="P941" s="57"/>
      <c r="Q941" s="57"/>
      <c r="R941" s="57"/>
      <c r="S941" s="57"/>
      <c r="T941" s="57"/>
      <c r="U941" s="57"/>
      <c r="V941" s="58"/>
      <c r="W941" s="58"/>
      <c r="X941" s="57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  <c r="AK941" s="58"/>
      <c r="AL941" s="58"/>
      <c r="AM941" s="55"/>
      <c r="AN941" s="55"/>
    </row>
    <row r="942" spans="14:40">
      <c r="N942" s="57"/>
      <c r="O942" s="57"/>
      <c r="P942" s="57"/>
      <c r="Q942" s="57"/>
      <c r="R942" s="57"/>
      <c r="S942" s="57"/>
      <c r="T942" s="57"/>
      <c r="U942" s="57"/>
      <c r="V942" s="58"/>
      <c r="W942" s="58"/>
      <c r="X942" s="57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  <c r="AK942" s="58"/>
      <c r="AL942" s="58"/>
      <c r="AM942" s="55"/>
      <c r="AN942" s="55"/>
    </row>
    <row r="943" spans="14:40">
      <c r="N943" s="57"/>
      <c r="O943" s="57"/>
      <c r="P943" s="57"/>
      <c r="Q943" s="57"/>
      <c r="R943" s="57"/>
      <c r="S943" s="57"/>
      <c r="T943" s="57"/>
      <c r="U943" s="57"/>
      <c r="V943" s="58"/>
      <c r="W943" s="58"/>
      <c r="X943" s="57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  <c r="AK943" s="58"/>
      <c r="AL943" s="58"/>
      <c r="AM943" s="55"/>
      <c r="AN943" s="55"/>
    </row>
    <row r="944" spans="14:40">
      <c r="N944" s="57"/>
      <c r="O944" s="57"/>
      <c r="P944" s="57"/>
      <c r="Q944" s="57"/>
      <c r="R944" s="57"/>
      <c r="S944" s="57"/>
      <c r="T944" s="57"/>
      <c r="U944" s="57"/>
      <c r="V944" s="58"/>
      <c r="W944" s="58"/>
      <c r="X944" s="57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  <c r="AK944" s="58"/>
      <c r="AL944" s="58"/>
      <c r="AM944" s="55"/>
      <c r="AN944" s="55"/>
    </row>
    <row r="945" spans="14:40">
      <c r="N945" s="57"/>
      <c r="O945" s="57"/>
      <c r="P945" s="57"/>
      <c r="Q945" s="57"/>
      <c r="R945" s="57"/>
      <c r="S945" s="57"/>
      <c r="T945" s="57"/>
      <c r="U945" s="57"/>
      <c r="V945" s="58"/>
      <c r="W945" s="58"/>
      <c r="X945" s="57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  <c r="AK945" s="58"/>
      <c r="AL945" s="58"/>
      <c r="AM945" s="55"/>
      <c r="AN945" s="55"/>
    </row>
    <row r="946" spans="14:40">
      <c r="N946" s="57"/>
      <c r="O946" s="57"/>
      <c r="P946" s="57"/>
      <c r="Q946" s="57"/>
      <c r="R946" s="57"/>
      <c r="S946" s="57"/>
      <c r="T946" s="57"/>
      <c r="U946" s="57"/>
      <c r="V946" s="58"/>
      <c r="W946" s="58"/>
      <c r="X946" s="57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  <c r="AK946" s="58"/>
      <c r="AL946" s="58"/>
      <c r="AM946" s="55"/>
      <c r="AN946" s="55"/>
    </row>
    <row r="947" spans="14:40">
      <c r="N947" s="57"/>
      <c r="O947" s="57"/>
      <c r="P947" s="57"/>
      <c r="Q947" s="57"/>
      <c r="R947" s="57"/>
      <c r="S947" s="57"/>
      <c r="T947" s="57"/>
      <c r="U947" s="57"/>
      <c r="V947" s="58"/>
      <c r="W947" s="58"/>
      <c r="X947" s="57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  <c r="AK947" s="58"/>
      <c r="AL947" s="58"/>
      <c r="AM947" s="55"/>
      <c r="AN947" s="55"/>
    </row>
    <row r="948" spans="14:40">
      <c r="N948" s="57"/>
      <c r="O948" s="57"/>
      <c r="P948" s="57"/>
      <c r="Q948" s="57"/>
      <c r="R948" s="57"/>
      <c r="S948" s="57"/>
      <c r="T948" s="57"/>
      <c r="U948" s="57"/>
      <c r="V948" s="58"/>
      <c r="W948" s="58"/>
      <c r="X948" s="57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  <c r="AK948" s="58"/>
      <c r="AL948" s="58"/>
      <c r="AM948" s="55"/>
      <c r="AN948" s="55"/>
    </row>
    <row r="949" spans="14:40">
      <c r="N949" s="57"/>
      <c r="O949" s="57"/>
      <c r="P949" s="57"/>
      <c r="Q949" s="57"/>
      <c r="R949" s="57"/>
      <c r="S949" s="57"/>
      <c r="T949" s="57"/>
      <c r="U949" s="57"/>
      <c r="V949" s="58"/>
      <c r="W949" s="58"/>
      <c r="X949" s="57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  <c r="AK949" s="58"/>
      <c r="AL949" s="58"/>
      <c r="AM949" s="55"/>
      <c r="AN949" s="55"/>
    </row>
    <row r="950" spans="14:40">
      <c r="N950" s="57"/>
      <c r="O950" s="57"/>
      <c r="P950" s="57"/>
      <c r="Q950" s="57"/>
      <c r="R950" s="57"/>
      <c r="S950" s="57"/>
      <c r="T950" s="57"/>
      <c r="U950" s="57"/>
      <c r="V950" s="58"/>
      <c r="W950" s="58"/>
      <c r="X950" s="57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  <c r="AK950" s="58"/>
      <c r="AL950" s="58"/>
      <c r="AM950" s="55"/>
      <c r="AN950" s="55"/>
    </row>
    <row r="951" spans="14:40">
      <c r="N951" s="57"/>
      <c r="O951" s="57"/>
      <c r="P951" s="57"/>
      <c r="Q951" s="57"/>
      <c r="R951" s="57"/>
      <c r="S951" s="57"/>
      <c r="T951" s="57"/>
      <c r="U951" s="57"/>
      <c r="V951" s="58"/>
      <c r="W951" s="58"/>
      <c r="X951" s="57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  <c r="AK951" s="58"/>
      <c r="AL951" s="58"/>
      <c r="AM951" s="55"/>
      <c r="AN951" s="55"/>
    </row>
    <row r="952" spans="14:40">
      <c r="N952" s="57"/>
      <c r="O952" s="57"/>
      <c r="P952" s="57"/>
      <c r="Q952" s="57"/>
      <c r="R952" s="57"/>
      <c r="S952" s="57"/>
      <c r="T952" s="57"/>
      <c r="U952" s="57"/>
      <c r="V952" s="58"/>
      <c r="W952" s="58"/>
      <c r="X952" s="57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  <c r="AK952" s="58"/>
      <c r="AL952" s="58"/>
      <c r="AM952" s="55"/>
      <c r="AN952" s="55"/>
    </row>
    <row r="953" spans="14:40">
      <c r="N953" s="57"/>
      <c r="O953" s="57"/>
      <c r="P953" s="57"/>
      <c r="Q953" s="57"/>
      <c r="R953" s="57"/>
      <c r="S953" s="57"/>
      <c r="T953" s="57"/>
      <c r="U953" s="57"/>
      <c r="V953" s="58"/>
      <c r="W953" s="58"/>
      <c r="X953" s="57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  <c r="AK953" s="58"/>
      <c r="AL953" s="58"/>
      <c r="AM953" s="55"/>
      <c r="AN953" s="55"/>
    </row>
    <row r="954" spans="14:40">
      <c r="N954" s="57"/>
      <c r="O954" s="57"/>
      <c r="P954" s="57"/>
      <c r="Q954" s="57"/>
      <c r="R954" s="57"/>
      <c r="S954" s="57"/>
      <c r="T954" s="57"/>
      <c r="U954" s="57"/>
      <c r="V954" s="58"/>
      <c r="W954" s="58"/>
      <c r="X954" s="57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  <c r="AK954" s="58"/>
      <c r="AL954" s="58"/>
      <c r="AM954" s="55"/>
      <c r="AN954" s="55"/>
    </row>
    <row r="955" spans="14:40">
      <c r="N955" s="57"/>
      <c r="O955" s="57"/>
      <c r="P955" s="57"/>
      <c r="Q955" s="57"/>
      <c r="R955" s="57"/>
      <c r="S955" s="57"/>
      <c r="T955" s="57"/>
      <c r="U955" s="57"/>
      <c r="V955" s="58"/>
      <c r="W955" s="58"/>
      <c r="X955" s="57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  <c r="AK955" s="58"/>
      <c r="AL955" s="58"/>
      <c r="AM955" s="55"/>
      <c r="AN955" s="55"/>
    </row>
    <row r="956" spans="14:40">
      <c r="N956" s="57"/>
      <c r="O956" s="57"/>
      <c r="P956" s="57"/>
      <c r="Q956" s="57"/>
      <c r="R956" s="57"/>
      <c r="S956" s="57"/>
      <c r="T956" s="57"/>
      <c r="U956" s="57"/>
      <c r="V956" s="58"/>
      <c r="W956" s="58"/>
      <c r="X956" s="57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  <c r="AK956" s="58"/>
      <c r="AL956" s="58"/>
      <c r="AM956" s="55"/>
      <c r="AN956" s="55"/>
    </row>
    <row r="957" spans="14:40">
      <c r="N957" s="57"/>
      <c r="O957" s="57"/>
      <c r="P957" s="57"/>
      <c r="Q957" s="57"/>
      <c r="R957" s="57"/>
      <c r="S957" s="57"/>
      <c r="T957" s="57"/>
      <c r="U957" s="57"/>
      <c r="V957" s="58"/>
      <c r="W957" s="58"/>
      <c r="X957" s="57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  <c r="AK957" s="58"/>
      <c r="AL957" s="58"/>
      <c r="AM957" s="55"/>
      <c r="AN957" s="55"/>
    </row>
    <row r="958" spans="14:40">
      <c r="N958" s="57"/>
      <c r="O958" s="57"/>
      <c r="P958" s="57"/>
      <c r="Q958" s="57"/>
      <c r="R958" s="57"/>
      <c r="S958" s="57"/>
      <c r="T958" s="57"/>
      <c r="U958" s="57"/>
      <c r="V958" s="58"/>
      <c r="W958" s="58"/>
      <c r="X958" s="57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  <c r="AK958" s="58"/>
      <c r="AL958" s="58"/>
      <c r="AM958" s="55"/>
      <c r="AN958" s="55"/>
    </row>
    <row r="959" spans="14:40">
      <c r="N959" s="57"/>
      <c r="O959" s="57"/>
      <c r="P959" s="57"/>
      <c r="Q959" s="57"/>
      <c r="R959" s="57"/>
      <c r="S959" s="57"/>
      <c r="T959" s="57"/>
      <c r="U959" s="57"/>
      <c r="V959" s="58"/>
      <c r="W959" s="58"/>
      <c r="X959" s="57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  <c r="AK959" s="58"/>
      <c r="AL959" s="58"/>
      <c r="AM959" s="55"/>
      <c r="AN959" s="55"/>
    </row>
    <row r="960" spans="14:40">
      <c r="N960" s="57"/>
      <c r="O960" s="57"/>
      <c r="P960" s="57"/>
      <c r="Q960" s="57"/>
      <c r="R960" s="57"/>
      <c r="S960" s="57"/>
      <c r="T960" s="57"/>
      <c r="U960" s="57"/>
      <c r="V960" s="58"/>
      <c r="W960" s="58"/>
      <c r="X960" s="57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  <c r="AK960" s="58"/>
      <c r="AL960" s="58"/>
      <c r="AM960" s="55"/>
      <c r="AN960" s="55"/>
    </row>
    <row r="961" spans="14:40">
      <c r="N961" s="57"/>
      <c r="O961" s="57"/>
      <c r="P961" s="57"/>
      <c r="Q961" s="57"/>
      <c r="R961" s="57"/>
      <c r="S961" s="57"/>
      <c r="T961" s="57"/>
      <c r="U961" s="57"/>
      <c r="V961" s="58"/>
      <c r="W961" s="58"/>
      <c r="X961" s="57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  <c r="AK961" s="58"/>
      <c r="AL961" s="58"/>
      <c r="AM961" s="55"/>
      <c r="AN961" s="55"/>
    </row>
    <row r="962" spans="14:40">
      <c r="N962" s="57"/>
      <c r="O962" s="57"/>
      <c r="P962" s="57"/>
      <c r="Q962" s="57"/>
      <c r="R962" s="57"/>
      <c r="S962" s="57"/>
      <c r="T962" s="57"/>
      <c r="U962" s="57"/>
      <c r="V962" s="58"/>
      <c r="W962" s="58"/>
      <c r="X962" s="57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  <c r="AK962" s="58"/>
      <c r="AL962" s="58"/>
      <c r="AM962" s="55"/>
      <c r="AN962" s="55"/>
    </row>
    <row r="963" spans="14:40">
      <c r="N963" s="57"/>
      <c r="O963" s="57"/>
      <c r="P963" s="57"/>
      <c r="Q963" s="57"/>
      <c r="R963" s="57"/>
      <c r="S963" s="57"/>
      <c r="T963" s="57"/>
      <c r="U963" s="57"/>
      <c r="V963" s="58"/>
      <c r="W963" s="58"/>
      <c r="X963" s="57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  <c r="AK963" s="58"/>
      <c r="AL963" s="58"/>
      <c r="AM963" s="55"/>
      <c r="AN963" s="55"/>
    </row>
    <row r="964" spans="14:40">
      <c r="N964" s="57"/>
      <c r="O964" s="57"/>
      <c r="P964" s="57"/>
      <c r="Q964" s="57"/>
      <c r="R964" s="57"/>
      <c r="S964" s="57"/>
      <c r="T964" s="57"/>
      <c r="U964" s="57"/>
      <c r="V964" s="58"/>
      <c r="W964" s="58"/>
      <c r="X964" s="57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  <c r="AK964" s="58"/>
      <c r="AL964" s="58"/>
      <c r="AM964" s="55"/>
      <c r="AN964" s="55"/>
    </row>
    <row r="965" spans="14:40">
      <c r="N965" s="57"/>
      <c r="O965" s="57"/>
      <c r="P965" s="57"/>
      <c r="Q965" s="57"/>
      <c r="R965" s="57"/>
      <c r="S965" s="57"/>
      <c r="T965" s="57"/>
      <c r="U965" s="57"/>
      <c r="V965" s="58"/>
      <c r="W965" s="58"/>
      <c r="X965" s="57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  <c r="AK965" s="58"/>
      <c r="AL965" s="58"/>
      <c r="AM965" s="55"/>
      <c r="AN965" s="55"/>
    </row>
    <row r="966" spans="14:40">
      <c r="N966" s="57"/>
      <c r="O966" s="57"/>
      <c r="P966" s="57"/>
      <c r="Q966" s="57"/>
      <c r="R966" s="57"/>
      <c r="S966" s="57"/>
      <c r="T966" s="57"/>
      <c r="U966" s="57"/>
      <c r="V966" s="58"/>
      <c r="W966" s="58"/>
      <c r="X966" s="57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  <c r="AK966" s="58"/>
      <c r="AL966" s="58"/>
      <c r="AM966" s="55"/>
      <c r="AN966" s="55"/>
    </row>
    <row r="967" spans="14:40">
      <c r="N967" s="57"/>
      <c r="O967" s="57"/>
      <c r="P967" s="57"/>
      <c r="Q967" s="57"/>
      <c r="R967" s="57"/>
      <c r="S967" s="57"/>
      <c r="T967" s="57"/>
      <c r="U967" s="57"/>
      <c r="V967" s="58"/>
      <c r="W967" s="58"/>
      <c r="X967" s="57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  <c r="AK967" s="58"/>
      <c r="AL967" s="58"/>
      <c r="AM967" s="55"/>
      <c r="AN967" s="55"/>
    </row>
    <row r="968" spans="14:40">
      <c r="N968" s="57"/>
      <c r="O968" s="57"/>
      <c r="P968" s="57"/>
      <c r="Q968" s="57"/>
      <c r="R968" s="57"/>
      <c r="S968" s="57"/>
      <c r="T968" s="57"/>
      <c r="U968" s="57"/>
      <c r="V968" s="58"/>
      <c r="W968" s="58"/>
      <c r="X968" s="57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  <c r="AK968" s="58"/>
      <c r="AL968" s="58"/>
      <c r="AM968" s="55"/>
      <c r="AN968" s="55"/>
    </row>
    <row r="969" spans="14:40">
      <c r="N969" s="57"/>
      <c r="O969" s="57"/>
      <c r="P969" s="57"/>
      <c r="Q969" s="57"/>
      <c r="R969" s="57"/>
      <c r="S969" s="57"/>
      <c r="T969" s="57"/>
      <c r="U969" s="57"/>
      <c r="V969" s="58"/>
      <c r="W969" s="58"/>
      <c r="X969" s="57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  <c r="AK969" s="58"/>
      <c r="AL969" s="58"/>
      <c r="AM969" s="55"/>
      <c r="AN969" s="55"/>
    </row>
    <row r="970" spans="14:40">
      <c r="N970" s="57"/>
      <c r="O970" s="57"/>
      <c r="P970" s="57"/>
      <c r="Q970" s="57"/>
      <c r="R970" s="57"/>
      <c r="S970" s="57"/>
      <c r="T970" s="57"/>
      <c r="U970" s="57"/>
      <c r="V970" s="58"/>
      <c r="W970" s="58"/>
      <c r="X970" s="57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  <c r="AK970" s="58"/>
      <c r="AL970" s="58"/>
      <c r="AM970" s="55"/>
      <c r="AN970" s="55"/>
    </row>
    <row r="971" spans="14:40">
      <c r="N971" s="57"/>
      <c r="O971" s="57"/>
      <c r="P971" s="57"/>
      <c r="Q971" s="57"/>
      <c r="R971" s="57"/>
      <c r="S971" s="57"/>
      <c r="T971" s="57"/>
      <c r="U971" s="57"/>
      <c r="V971" s="58"/>
      <c r="W971" s="58"/>
      <c r="X971" s="57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  <c r="AK971" s="58"/>
      <c r="AL971" s="58"/>
      <c r="AM971" s="55"/>
      <c r="AN971" s="55"/>
    </row>
    <row r="972" spans="14:40">
      <c r="N972" s="57"/>
      <c r="O972" s="57"/>
      <c r="P972" s="57"/>
      <c r="Q972" s="57"/>
      <c r="R972" s="57"/>
      <c r="S972" s="57"/>
      <c r="T972" s="57"/>
      <c r="U972" s="57"/>
      <c r="V972" s="58"/>
      <c r="W972" s="58"/>
      <c r="X972" s="57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  <c r="AK972" s="58"/>
      <c r="AL972" s="58"/>
      <c r="AM972" s="55"/>
      <c r="AN972" s="55"/>
    </row>
    <row r="973" spans="14:40">
      <c r="N973" s="57"/>
      <c r="O973" s="57"/>
      <c r="P973" s="57"/>
      <c r="Q973" s="57"/>
      <c r="R973" s="57"/>
      <c r="S973" s="57"/>
      <c r="T973" s="57"/>
      <c r="U973" s="57"/>
      <c r="V973" s="58"/>
      <c r="W973" s="58"/>
      <c r="X973" s="57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  <c r="AK973" s="58"/>
      <c r="AL973" s="58"/>
      <c r="AM973" s="55"/>
      <c r="AN973" s="55"/>
    </row>
    <row r="974" spans="14:40">
      <c r="N974" s="57"/>
      <c r="O974" s="57"/>
      <c r="P974" s="57"/>
      <c r="Q974" s="57"/>
      <c r="R974" s="57"/>
      <c r="S974" s="57"/>
      <c r="T974" s="57"/>
      <c r="U974" s="57"/>
      <c r="V974" s="58"/>
      <c r="W974" s="58"/>
      <c r="X974" s="57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  <c r="AK974" s="58"/>
      <c r="AL974" s="58"/>
      <c r="AM974" s="55"/>
      <c r="AN974" s="55"/>
    </row>
    <row r="975" spans="14:40">
      <c r="N975" s="57"/>
      <c r="O975" s="57"/>
      <c r="P975" s="57"/>
      <c r="Q975" s="57"/>
      <c r="R975" s="57"/>
      <c r="S975" s="57"/>
      <c r="T975" s="57"/>
      <c r="U975" s="57"/>
      <c r="V975" s="58"/>
      <c r="W975" s="58"/>
      <c r="X975" s="57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  <c r="AK975" s="58"/>
      <c r="AL975" s="58"/>
      <c r="AM975" s="55"/>
      <c r="AN975" s="55"/>
    </row>
    <row r="976" spans="14:40">
      <c r="N976" s="57"/>
      <c r="O976" s="57"/>
      <c r="P976" s="57"/>
      <c r="Q976" s="57"/>
      <c r="R976" s="57"/>
      <c r="S976" s="57"/>
      <c r="T976" s="57"/>
      <c r="U976" s="57"/>
      <c r="V976" s="58"/>
      <c r="W976" s="58"/>
      <c r="X976" s="57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  <c r="AK976" s="58"/>
      <c r="AL976" s="58"/>
      <c r="AM976" s="55"/>
      <c r="AN976" s="55"/>
    </row>
    <row r="977" spans="14:40">
      <c r="N977" s="57"/>
      <c r="O977" s="57"/>
      <c r="P977" s="57"/>
      <c r="Q977" s="57"/>
      <c r="R977" s="57"/>
      <c r="S977" s="57"/>
      <c r="T977" s="57"/>
      <c r="U977" s="57"/>
      <c r="V977" s="58"/>
      <c r="W977" s="58"/>
      <c r="X977" s="57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  <c r="AK977" s="58"/>
      <c r="AL977" s="58"/>
      <c r="AM977" s="55"/>
      <c r="AN977" s="55"/>
    </row>
    <row r="978" spans="14:40">
      <c r="N978" s="57"/>
      <c r="O978" s="57"/>
      <c r="P978" s="57"/>
      <c r="Q978" s="57"/>
      <c r="R978" s="57"/>
      <c r="S978" s="57"/>
      <c r="T978" s="57"/>
      <c r="U978" s="57"/>
      <c r="V978" s="58"/>
      <c r="W978" s="58"/>
      <c r="X978" s="57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  <c r="AK978" s="58"/>
      <c r="AL978" s="58"/>
      <c r="AM978" s="55"/>
      <c r="AN978" s="55"/>
    </row>
    <row r="979" spans="14:40">
      <c r="N979" s="57"/>
      <c r="O979" s="57"/>
      <c r="P979" s="57"/>
      <c r="Q979" s="57"/>
      <c r="R979" s="57"/>
      <c r="S979" s="57"/>
      <c r="T979" s="57"/>
      <c r="U979" s="57"/>
      <c r="V979" s="58"/>
      <c r="W979" s="58"/>
      <c r="X979" s="57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  <c r="AK979" s="58"/>
      <c r="AL979" s="58"/>
      <c r="AM979" s="55"/>
      <c r="AN979" s="55"/>
    </row>
    <row r="980" spans="14:40">
      <c r="N980" s="57"/>
      <c r="O980" s="57"/>
      <c r="P980" s="57"/>
      <c r="Q980" s="57"/>
      <c r="R980" s="57"/>
      <c r="S980" s="57"/>
      <c r="T980" s="57"/>
      <c r="U980" s="57"/>
      <c r="V980" s="58"/>
      <c r="W980" s="58"/>
      <c r="X980" s="57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  <c r="AK980" s="58"/>
      <c r="AL980" s="58"/>
      <c r="AM980" s="55"/>
      <c r="AN980" s="55"/>
    </row>
    <row r="981" spans="14:40">
      <c r="N981" s="57"/>
      <c r="O981" s="57"/>
      <c r="P981" s="57"/>
      <c r="Q981" s="57"/>
      <c r="R981" s="57"/>
      <c r="S981" s="57"/>
      <c r="T981" s="57"/>
      <c r="U981" s="57"/>
      <c r="V981" s="58"/>
      <c r="W981" s="58"/>
      <c r="X981" s="57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  <c r="AK981" s="58"/>
      <c r="AL981" s="58"/>
      <c r="AM981" s="55"/>
      <c r="AN981" s="55"/>
    </row>
    <row r="982" spans="14:40">
      <c r="N982" s="57"/>
      <c r="O982" s="57"/>
      <c r="P982" s="57"/>
      <c r="Q982" s="57"/>
      <c r="R982" s="57"/>
      <c r="S982" s="57"/>
      <c r="T982" s="57"/>
      <c r="U982" s="57"/>
      <c r="V982" s="58"/>
      <c r="W982" s="58"/>
      <c r="X982" s="57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  <c r="AK982" s="58"/>
      <c r="AL982" s="58"/>
      <c r="AM982" s="55"/>
      <c r="AN982" s="55"/>
    </row>
    <row r="983" spans="14:40">
      <c r="N983" s="57"/>
      <c r="O983" s="57"/>
      <c r="P983" s="57"/>
      <c r="Q983" s="57"/>
      <c r="R983" s="57"/>
      <c r="S983" s="57"/>
      <c r="T983" s="57"/>
      <c r="U983" s="57"/>
      <c r="V983" s="58"/>
      <c r="W983" s="58"/>
      <c r="X983" s="57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  <c r="AK983" s="58"/>
      <c r="AL983" s="58"/>
      <c r="AM983" s="55"/>
      <c r="AN983" s="55"/>
    </row>
    <row r="984" spans="14:40">
      <c r="N984" s="57"/>
      <c r="O984" s="57"/>
      <c r="P984" s="57"/>
      <c r="Q984" s="57"/>
      <c r="R984" s="57"/>
      <c r="S984" s="57"/>
      <c r="T984" s="57"/>
      <c r="U984" s="57"/>
      <c r="V984" s="58"/>
      <c r="W984" s="58"/>
      <c r="X984" s="57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  <c r="AK984" s="58"/>
      <c r="AL984" s="58"/>
      <c r="AM984" s="55"/>
      <c r="AN984" s="55"/>
    </row>
    <row r="985" spans="14:40">
      <c r="N985" s="57"/>
      <c r="O985" s="57"/>
      <c r="P985" s="57"/>
      <c r="Q985" s="57"/>
      <c r="R985" s="57"/>
      <c r="S985" s="57"/>
      <c r="T985" s="57"/>
      <c r="U985" s="57"/>
      <c r="V985" s="58"/>
      <c r="W985" s="58"/>
      <c r="X985" s="57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  <c r="AK985" s="58"/>
      <c r="AL985" s="58"/>
      <c r="AM985" s="55"/>
      <c r="AN985" s="55"/>
    </row>
    <row r="986" spans="14:40">
      <c r="N986" s="57"/>
      <c r="O986" s="57"/>
      <c r="P986" s="57"/>
      <c r="Q986" s="57"/>
      <c r="R986" s="57"/>
      <c r="S986" s="57"/>
      <c r="T986" s="57"/>
      <c r="U986" s="57"/>
      <c r="V986" s="58"/>
      <c r="W986" s="58"/>
      <c r="X986" s="57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  <c r="AK986" s="58"/>
      <c r="AL986" s="58"/>
      <c r="AM986" s="55"/>
      <c r="AN986" s="55"/>
    </row>
    <row r="987" spans="14:40">
      <c r="N987" s="57"/>
      <c r="O987" s="57"/>
      <c r="P987" s="57"/>
      <c r="Q987" s="57"/>
      <c r="R987" s="57"/>
      <c r="S987" s="57"/>
      <c r="T987" s="57"/>
      <c r="U987" s="57"/>
      <c r="V987" s="58"/>
      <c r="W987" s="58"/>
      <c r="X987" s="57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  <c r="AK987" s="58"/>
      <c r="AL987" s="58"/>
      <c r="AM987" s="55"/>
      <c r="AN987" s="55"/>
    </row>
    <row r="988" spans="14:40">
      <c r="N988" s="57"/>
      <c r="O988" s="57"/>
      <c r="P988" s="57"/>
      <c r="Q988" s="57"/>
      <c r="R988" s="57"/>
      <c r="S988" s="57"/>
      <c r="T988" s="57"/>
      <c r="U988" s="57"/>
      <c r="V988" s="58"/>
      <c r="W988" s="58"/>
      <c r="X988" s="57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  <c r="AK988" s="58"/>
      <c r="AL988" s="58"/>
      <c r="AM988" s="55"/>
      <c r="AN988" s="55"/>
    </row>
    <row r="989" spans="14:40">
      <c r="N989" s="57"/>
      <c r="O989" s="57"/>
      <c r="P989" s="57"/>
      <c r="Q989" s="57"/>
      <c r="R989" s="57"/>
      <c r="S989" s="57"/>
      <c r="T989" s="57"/>
      <c r="U989" s="57"/>
      <c r="V989" s="58"/>
      <c r="W989" s="58"/>
      <c r="X989" s="57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  <c r="AK989" s="58"/>
      <c r="AL989" s="58"/>
      <c r="AM989" s="55"/>
      <c r="AN989" s="55"/>
    </row>
    <row r="990" spans="14:40">
      <c r="N990" s="57"/>
      <c r="O990" s="57"/>
      <c r="P990" s="57"/>
      <c r="Q990" s="57"/>
      <c r="R990" s="57"/>
      <c r="S990" s="57"/>
      <c r="T990" s="57"/>
      <c r="U990" s="57"/>
      <c r="V990" s="58"/>
      <c r="W990" s="58"/>
      <c r="X990" s="57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  <c r="AK990" s="58"/>
      <c r="AL990" s="58"/>
      <c r="AM990" s="55"/>
      <c r="AN990" s="55"/>
    </row>
    <row r="991" spans="14:40">
      <c r="N991" s="57"/>
      <c r="O991" s="57"/>
      <c r="P991" s="57"/>
      <c r="Q991" s="57"/>
      <c r="R991" s="57"/>
      <c r="S991" s="57"/>
      <c r="T991" s="57"/>
      <c r="U991" s="57"/>
      <c r="V991" s="58"/>
      <c r="W991" s="58"/>
      <c r="X991" s="57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  <c r="AK991" s="58"/>
      <c r="AL991" s="58"/>
      <c r="AM991" s="55"/>
      <c r="AN991" s="55"/>
    </row>
    <row r="992" spans="14:40">
      <c r="N992" s="57"/>
      <c r="O992" s="57"/>
      <c r="P992" s="57"/>
      <c r="Q992" s="57"/>
      <c r="R992" s="57"/>
      <c r="S992" s="57"/>
      <c r="T992" s="57"/>
      <c r="U992" s="57"/>
      <c r="V992" s="58"/>
      <c r="W992" s="58"/>
      <c r="X992" s="57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  <c r="AK992" s="58"/>
      <c r="AL992" s="58"/>
      <c r="AM992" s="55"/>
      <c r="AN992" s="55"/>
    </row>
    <row r="993" spans="14:40">
      <c r="N993" s="57"/>
      <c r="O993" s="57"/>
      <c r="P993" s="57"/>
      <c r="Q993" s="57"/>
      <c r="R993" s="57"/>
      <c r="S993" s="57"/>
      <c r="T993" s="57"/>
      <c r="U993" s="57"/>
      <c r="V993" s="58"/>
      <c r="W993" s="58"/>
      <c r="X993" s="57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  <c r="AK993" s="58"/>
      <c r="AL993" s="58"/>
      <c r="AM993" s="55"/>
      <c r="AN993" s="55"/>
    </row>
    <row r="994" spans="14:40">
      <c r="N994" s="57"/>
      <c r="O994" s="57"/>
      <c r="P994" s="57"/>
      <c r="Q994" s="57"/>
      <c r="R994" s="57"/>
      <c r="S994" s="57"/>
      <c r="T994" s="57"/>
      <c r="U994" s="57"/>
      <c r="V994" s="58"/>
      <c r="W994" s="58"/>
      <c r="X994" s="57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  <c r="AK994" s="58"/>
      <c r="AL994" s="58"/>
      <c r="AM994" s="55"/>
      <c r="AN994" s="55"/>
    </row>
    <row r="995" spans="14:40">
      <c r="N995" s="57"/>
      <c r="O995" s="57"/>
      <c r="P995" s="57"/>
      <c r="Q995" s="57"/>
      <c r="R995" s="57"/>
      <c r="S995" s="57"/>
      <c r="T995" s="57"/>
      <c r="U995" s="57"/>
      <c r="V995" s="58"/>
      <c r="W995" s="58"/>
      <c r="X995" s="57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58"/>
      <c r="AJ995" s="58"/>
      <c r="AK995" s="58"/>
      <c r="AL995" s="58"/>
      <c r="AM995" s="55"/>
      <c r="AN995" s="55"/>
    </row>
    <row r="996" spans="14:40">
      <c r="N996" s="57"/>
      <c r="O996" s="57"/>
      <c r="P996" s="57"/>
      <c r="Q996" s="57"/>
      <c r="R996" s="57"/>
      <c r="S996" s="57"/>
      <c r="T996" s="57"/>
      <c r="U996" s="57"/>
      <c r="V996" s="58"/>
      <c r="W996" s="58"/>
      <c r="X996" s="57"/>
      <c r="Y996" s="58"/>
      <c r="Z996" s="58"/>
      <c r="AA996" s="58"/>
      <c r="AB996" s="58"/>
      <c r="AC996" s="58"/>
      <c r="AD996" s="58"/>
      <c r="AE996" s="58"/>
      <c r="AF996" s="58"/>
      <c r="AG996" s="58"/>
      <c r="AH996" s="58"/>
      <c r="AI996" s="58"/>
      <c r="AJ996" s="58"/>
      <c r="AK996" s="58"/>
      <c r="AL996" s="58"/>
      <c r="AM996" s="55"/>
      <c r="AN996" s="55"/>
    </row>
    <row r="997" spans="14:40">
      <c r="N997" s="57"/>
      <c r="O997" s="57"/>
      <c r="P997" s="57"/>
      <c r="Q997" s="57"/>
      <c r="R997" s="57"/>
      <c r="S997" s="57"/>
      <c r="T997" s="57"/>
      <c r="U997" s="57"/>
      <c r="V997" s="58"/>
      <c r="W997" s="58"/>
      <c r="X997" s="57"/>
      <c r="Y997" s="58"/>
      <c r="Z997" s="58"/>
      <c r="AA997" s="58"/>
      <c r="AB997" s="58"/>
      <c r="AC997" s="58"/>
      <c r="AD997" s="58"/>
      <c r="AE997" s="58"/>
      <c r="AF997" s="58"/>
      <c r="AG997" s="58"/>
      <c r="AH997" s="58"/>
      <c r="AI997" s="58"/>
      <c r="AJ997" s="58"/>
      <c r="AK997" s="58"/>
      <c r="AL997" s="58"/>
      <c r="AM997" s="55"/>
      <c r="AN997" s="55"/>
    </row>
    <row r="998" spans="14:40">
      <c r="N998" s="57"/>
      <c r="O998" s="57"/>
      <c r="P998" s="57"/>
      <c r="Q998" s="57"/>
      <c r="R998" s="57"/>
      <c r="S998" s="57"/>
      <c r="T998" s="57"/>
      <c r="U998" s="57"/>
      <c r="V998" s="58"/>
      <c r="W998" s="58"/>
      <c r="X998" s="57"/>
      <c r="Y998" s="58"/>
      <c r="Z998" s="58"/>
      <c r="AA998" s="58"/>
      <c r="AB998" s="58"/>
      <c r="AC998" s="58"/>
      <c r="AD998" s="58"/>
      <c r="AE998" s="58"/>
      <c r="AF998" s="58"/>
      <c r="AG998" s="58"/>
      <c r="AH998" s="58"/>
      <c r="AI998" s="58"/>
      <c r="AJ998" s="58"/>
      <c r="AK998" s="58"/>
      <c r="AL998" s="58"/>
      <c r="AM998" s="55"/>
      <c r="AN998" s="55"/>
    </row>
    <row r="999" spans="14:40">
      <c r="N999" s="57"/>
      <c r="O999" s="57"/>
      <c r="P999" s="57"/>
      <c r="Q999" s="57"/>
      <c r="R999" s="57"/>
      <c r="S999" s="57"/>
      <c r="T999" s="57"/>
      <c r="U999" s="57"/>
      <c r="V999" s="58"/>
      <c r="W999" s="58"/>
      <c r="X999" s="57"/>
      <c r="Y999" s="58"/>
      <c r="Z999" s="58"/>
      <c r="AA999" s="58"/>
      <c r="AB999" s="58"/>
      <c r="AC999" s="58"/>
      <c r="AD999" s="58"/>
      <c r="AE999" s="58"/>
      <c r="AF999" s="58"/>
      <c r="AG999" s="58"/>
      <c r="AH999" s="58"/>
      <c r="AI999" s="58"/>
      <c r="AJ999" s="58"/>
      <c r="AK999" s="58"/>
      <c r="AL999" s="58"/>
      <c r="AM999" s="55"/>
      <c r="AN999" s="55"/>
    </row>
    <row r="1000" spans="14:40">
      <c r="N1000" s="57"/>
      <c r="O1000" s="57"/>
      <c r="P1000" s="57"/>
      <c r="Q1000" s="57"/>
      <c r="R1000" s="57"/>
      <c r="S1000" s="57"/>
      <c r="T1000" s="57"/>
      <c r="U1000" s="57"/>
      <c r="V1000" s="58"/>
      <c r="W1000" s="58"/>
      <c r="X1000" s="57"/>
      <c r="Y1000" s="58"/>
      <c r="Z1000" s="58"/>
      <c r="AA1000" s="58"/>
      <c r="AB1000" s="58"/>
      <c r="AC1000" s="58"/>
      <c r="AD1000" s="58"/>
      <c r="AE1000" s="58"/>
      <c r="AF1000" s="58"/>
      <c r="AG1000" s="58"/>
      <c r="AH1000" s="58"/>
      <c r="AI1000" s="58"/>
      <c r="AJ1000" s="58"/>
      <c r="AK1000" s="58"/>
      <c r="AL1000" s="58"/>
      <c r="AM1000" s="55"/>
      <c r="AN1000" s="55"/>
    </row>
    <row r="1001" spans="14:40">
      <c r="N1001" s="57"/>
      <c r="O1001" s="57"/>
      <c r="P1001" s="57"/>
      <c r="Q1001" s="57"/>
      <c r="R1001" s="57"/>
      <c r="S1001" s="57"/>
      <c r="T1001" s="57"/>
      <c r="U1001" s="57"/>
      <c r="V1001" s="58"/>
      <c r="W1001" s="58"/>
      <c r="X1001" s="57"/>
      <c r="Y1001" s="58"/>
      <c r="Z1001" s="58"/>
      <c r="AA1001" s="58"/>
      <c r="AB1001" s="58"/>
      <c r="AC1001" s="58"/>
      <c r="AD1001" s="58"/>
      <c r="AE1001" s="58"/>
      <c r="AF1001" s="58"/>
      <c r="AG1001" s="58"/>
      <c r="AH1001" s="58"/>
      <c r="AI1001" s="58"/>
      <c r="AJ1001" s="58"/>
      <c r="AK1001" s="58"/>
      <c r="AL1001" s="58"/>
      <c r="AM1001" s="55"/>
      <c r="AN1001" s="55"/>
    </row>
    <row r="1002" spans="14:40">
      <c r="N1002" s="57"/>
      <c r="O1002" s="57"/>
      <c r="P1002" s="57"/>
      <c r="Q1002" s="57"/>
      <c r="R1002" s="57"/>
      <c r="S1002" s="57"/>
      <c r="T1002" s="57"/>
      <c r="U1002" s="57"/>
      <c r="V1002" s="58"/>
      <c r="W1002" s="58"/>
      <c r="X1002" s="57"/>
      <c r="Y1002" s="58"/>
      <c r="Z1002" s="58"/>
      <c r="AA1002" s="58"/>
      <c r="AB1002" s="58"/>
      <c r="AC1002" s="58"/>
      <c r="AD1002" s="58"/>
      <c r="AE1002" s="58"/>
      <c r="AF1002" s="58"/>
      <c r="AG1002" s="58"/>
      <c r="AH1002" s="58"/>
      <c r="AI1002" s="58"/>
      <c r="AJ1002" s="58"/>
      <c r="AK1002" s="58"/>
      <c r="AL1002" s="58"/>
      <c r="AM1002" s="55"/>
      <c r="AN1002" s="55"/>
    </row>
    <row r="1003" spans="14:40">
      <c r="N1003" s="57"/>
      <c r="O1003" s="57"/>
      <c r="P1003" s="57"/>
      <c r="Q1003" s="57"/>
      <c r="R1003" s="57"/>
      <c r="S1003" s="57"/>
      <c r="T1003" s="57"/>
      <c r="U1003" s="57"/>
      <c r="V1003" s="58"/>
      <c r="W1003" s="58"/>
      <c r="X1003" s="57"/>
      <c r="Y1003" s="58"/>
      <c r="Z1003" s="58"/>
      <c r="AA1003" s="58"/>
      <c r="AB1003" s="58"/>
      <c r="AC1003" s="58"/>
      <c r="AD1003" s="58"/>
      <c r="AE1003" s="58"/>
      <c r="AF1003" s="58"/>
      <c r="AG1003" s="58"/>
      <c r="AH1003" s="58"/>
      <c r="AI1003" s="58"/>
      <c r="AJ1003" s="58"/>
      <c r="AK1003" s="58"/>
      <c r="AL1003" s="58"/>
      <c r="AM1003" s="55"/>
      <c r="AN1003" s="55"/>
    </row>
    <row r="1004" spans="14:40">
      <c r="N1004" s="57"/>
      <c r="O1004" s="57"/>
      <c r="P1004" s="57"/>
      <c r="Q1004" s="57"/>
      <c r="R1004" s="57"/>
      <c r="S1004" s="57"/>
      <c r="T1004" s="57"/>
      <c r="U1004" s="57"/>
      <c r="V1004" s="58"/>
      <c r="W1004" s="58"/>
      <c r="X1004" s="57"/>
      <c r="Y1004" s="58"/>
      <c r="Z1004" s="58"/>
      <c r="AA1004" s="58"/>
      <c r="AB1004" s="58"/>
      <c r="AC1004" s="58"/>
      <c r="AD1004" s="58"/>
      <c r="AE1004" s="58"/>
      <c r="AF1004" s="58"/>
      <c r="AG1004" s="58"/>
      <c r="AH1004" s="58"/>
      <c r="AI1004" s="58"/>
      <c r="AJ1004" s="58"/>
      <c r="AK1004" s="58"/>
      <c r="AL1004" s="58"/>
      <c r="AM1004" s="55"/>
      <c r="AN1004" s="55"/>
    </row>
    <row r="1005" spans="14:40">
      <c r="N1005" s="57"/>
      <c r="O1005" s="57"/>
      <c r="P1005" s="57"/>
      <c r="Q1005" s="57"/>
      <c r="R1005" s="57"/>
      <c r="S1005" s="57"/>
      <c r="T1005" s="57"/>
      <c r="U1005" s="57"/>
      <c r="V1005" s="58"/>
      <c r="W1005" s="58"/>
      <c r="X1005" s="57"/>
      <c r="Y1005" s="58"/>
      <c r="Z1005" s="58"/>
      <c r="AA1005" s="58"/>
      <c r="AB1005" s="58"/>
      <c r="AC1005" s="58"/>
      <c r="AD1005" s="58"/>
      <c r="AE1005" s="58"/>
      <c r="AF1005" s="58"/>
      <c r="AG1005" s="58"/>
      <c r="AH1005" s="58"/>
      <c r="AI1005" s="58"/>
      <c r="AJ1005" s="58"/>
      <c r="AK1005" s="58"/>
      <c r="AL1005" s="58"/>
      <c r="AM1005" s="55"/>
      <c r="AN1005" s="55"/>
    </row>
    <row r="1006" spans="14:40">
      <c r="N1006" s="57"/>
      <c r="O1006" s="57"/>
      <c r="P1006" s="57"/>
      <c r="Q1006" s="57"/>
      <c r="R1006" s="57"/>
      <c r="S1006" s="57"/>
      <c r="T1006" s="57"/>
      <c r="U1006" s="57"/>
      <c r="V1006" s="58"/>
      <c r="W1006" s="58"/>
      <c r="X1006" s="57"/>
      <c r="Y1006" s="58"/>
      <c r="Z1006" s="58"/>
      <c r="AA1006" s="58"/>
      <c r="AB1006" s="58"/>
      <c r="AC1006" s="58"/>
      <c r="AD1006" s="58"/>
      <c r="AE1006" s="58"/>
      <c r="AF1006" s="58"/>
      <c r="AG1006" s="58"/>
      <c r="AH1006" s="58"/>
      <c r="AI1006" s="58"/>
      <c r="AJ1006" s="58"/>
      <c r="AK1006" s="58"/>
      <c r="AL1006" s="58"/>
      <c r="AM1006" s="55"/>
      <c r="AN1006" s="55"/>
    </row>
    <row r="1007" spans="14:40">
      <c r="N1007" s="57"/>
      <c r="O1007" s="57"/>
      <c r="P1007" s="57"/>
      <c r="Q1007" s="57"/>
      <c r="R1007" s="57"/>
      <c r="S1007" s="57"/>
      <c r="T1007" s="57"/>
      <c r="U1007" s="57"/>
      <c r="V1007" s="58"/>
      <c r="W1007" s="58"/>
      <c r="X1007" s="57"/>
      <c r="Y1007" s="58"/>
      <c r="Z1007" s="58"/>
      <c r="AA1007" s="58"/>
      <c r="AB1007" s="58"/>
      <c r="AC1007" s="58"/>
      <c r="AD1007" s="58"/>
      <c r="AE1007" s="58"/>
      <c r="AF1007" s="58"/>
      <c r="AG1007" s="58"/>
      <c r="AH1007" s="58"/>
      <c r="AI1007" s="58"/>
      <c r="AJ1007" s="58"/>
      <c r="AK1007" s="58"/>
      <c r="AL1007" s="58"/>
      <c r="AM1007" s="55"/>
      <c r="AN1007" s="55"/>
    </row>
    <row r="1008" spans="14:40">
      <c r="N1008" s="57"/>
      <c r="O1008" s="57"/>
      <c r="P1008" s="57"/>
      <c r="Q1008" s="57"/>
      <c r="R1008" s="57"/>
      <c r="S1008" s="57"/>
      <c r="T1008" s="57"/>
      <c r="U1008" s="57"/>
      <c r="V1008" s="58"/>
      <c r="W1008" s="58"/>
      <c r="X1008" s="57"/>
      <c r="Y1008" s="58"/>
      <c r="Z1008" s="58"/>
      <c r="AA1008" s="58"/>
      <c r="AB1008" s="58"/>
      <c r="AC1008" s="58"/>
      <c r="AD1008" s="58"/>
      <c r="AE1008" s="58"/>
      <c r="AF1008" s="58"/>
      <c r="AG1008" s="58"/>
      <c r="AH1008" s="58"/>
      <c r="AI1008" s="58"/>
      <c r="AJ1008" s="58"/>
      <c r="AK1008" s="58"/>
      <c r="AL1008" s="58"/>
      <c r="AM1008" s="55"/>
      <c r="AN1008" s="55"/>
    </row>
    <row r="1009" spans="14:40">
      <c r="N1009" s="57"/>
      <c r="O1009" s="57"/>
      <c r="P1009" s="57"/>
      <c r="Q1009" s="57"/>
      <c r="R1009" s="57"/>
      <c r="S1009" s="57"/>
      <c r="T1009" s="57"/>
      <c r="U1009" s="57"/>
      <c r="V1009" s="58"/>
      <c r="W1009" s="58"/>
      <c r="X1009" s="57"/>
      <c r="Y1009" s="58"/>
      <c r="Z1009" s="58"/>
      <c r="AA1009" s="58"/>
      <c r="AB1009" s="58"/>
      <c r="AC1009" s="58"/>
      <c r="AD1009" s="58"/>
      <c r="AE1009" s="58"/>
      <c r="AF1009" s="58"/>
      <c r="AG1009" s="58"/>
      <c r="AH1009" s="58"/>
      <c r="AI1009" s="58"/>
      <c r="AJ1009" s="58"/>
      <c r="AK1009" s="58"/>
      <c r="AL1009" s="58"/>
      <c r="AM1009" s="55"/>
      <c r="AN1009" s="55"/>
    </row>
    <row r="1010" spans="14:40">
      <c r="N1010" s="57"/>
      <c r="O1010" s="57"/>
      <c r="P1010" s="57"/>
      <c r="Q1010" s="57"/>
      <c r="R1010" s="57"/>
      <c r="S1010" s="57"/>
      <c r="T1010" s="57"/>
      <c r="U1010" s="57"/>
      <c r="V1010" s="58"/>
      <c r="W1010" s="58"/>
      <c r="X1010" s="57"/>
      <c r="Y1010" s="58"/>
      <c r="Z1010" s="58"/>
      <c r="AA1010" s="58"/>
      <c r="AB1010" s="58"/>
      <c r="AC1010" s="58"/>
      <c r="AD1010" s="58"/>
      <c r="AE1010" s="58"/>
      <c r="AF1010" s="58"/>
      <c r="AG1010" s="58"/>
      <c r="AH1010" s="58"/>
      <c r="AI1010" s="58"/>
      <c r="AJ1010" s="58"/>
      <c r="AK1010" s="58"/>
      <c r="AL1010" s="58"/>
      <c r="AM1010" s="55"/>
      <c r="AN1010" s="55"/>
    </row>
    <row r="1011" spans="14:40">
      <c r="N1011" s="57"/>
      <c r="O1011" s="57"/>
      <c r="P1011" s="57"/>
      <c r="Q1011" s="57"/>
      <c r="R1011" s="57"/>
      <c r="S1011" s="57"/>
      <c r="T1011" s="57"/>
      <c r="U1011" s="57"/>
      <c r="V1011" s="58"/>
      <c r="W1011" s="58"/>
      <c r="X1011" s="57"/>
      <c r="Y1011" s="58"/>
      <c r="Z1011" s="58"/>
      <c r="AA1011" s="58"/>
      <c r="AB1011" s="58"/>
      <c r="AC1011" s="58"/>
      <c r="AD1011" s="58"/>
      <c r="AE1011" s="58"/>
      <c r="AF1011" s="58"/>
      <c r="AG1011" s="58"/>
      <c r="AH1011" s="58"/>
      <c r="AI1011" s="58"/>
      <c r="AJ1011" s="58"/>
      <c r="AK1011" s="58"/>
      <c r="AL1011" s="58"/>
      <c r="AM1011" s="55"/>
      <c r="AN1011" s="55"/>
    </row>
    <row r="1012" spans="14:40">
      <c r="N1012" s="57"/>
      <c r="O1012" s="57"/>
      <c r="P1012" s="57"/>
      <c r="Q1012" s="57"/>
      <c r="R1012" s="57"/>
      <c r="S1012" s="57"/>
      <c r="T1012" s="57"/>
      <c r="U1012" s="57"/>
      <c r="V1012" s="58"/>
      <c r="W1012" s="58"/>
      <c r="X1012" s="57"/>
      <c r="Y1012" s="58"/>
      <c r="Z1012" s="58"/>
      <c r="AA1012" s="58"/>
      <c r="AB1012" s="58"/>
      <c r="AC1012" s="58"/>
      <c r="AD1012" s="58"/>
      <c r="AE1012" s="58"/>
      <c r="AF1012" s="58"/>
      <c r="AG1012" s="58"/>
      <c r="AH1012" s="58"/>
      <c r="AI1012" s="58"/>
      <c r="AJ1012" s="58"/>
      <c r="AK1012" s="58"/>
      <c r="AL1012" s="58"/>
      <c r="AM1012" s="55"/>
      <c r="AN1012" s="55"/>
    </row>
    <row r="1013" spans="14:40">
      <c r="N1013" s="57"/>
      <c r="O1013" s="57"/>
      <c r="P1013" s="57"/>
      <c r="Q1013" s="57"/>
      <c r="R1013" s="57"/>
      <c r="S1013" s="57"/>
      <c r="T1013" s="57"/>
      <c r="U1013" s="57"/>
      <c r="V1013" s="58"/>
      <c r="W1013" s="58"/>
      <c r="X1013" s="57"/>
      <c r="Y1013" s="58"/>
      <c r="Z1013" s="58"/>
      <c r="AA1013" s="58"/>
      <c r="AB1013" s="58"/>
      <c r="AC1013" s="58"/>
      <c r="AD1013" s="58"/>
      <c r="AE1013" s="58"/>
      <c r="AF1013" s="58"/>
      <c r="AG1013" s="58"/>
      <c r="AH1013" s="58"/>
      <c r="AI1013" s="58"/>
      <c r="AJ1013" s="58"/>
      <c r="AK1013" s="58"/>
      <c r="AL1013" s="58"/>
      <c r="AM1013" s="55"/>
      <c r="AN1013" s="55"/>
    </row>
    <row r="1014" spans="14:40">
      <c r="N1014" s="57"/>
      <c r="O1014" s="57"/>
      <c r="P1014" s="57"/>
      <c r="Q1014" s="57"/>
      <c r="R1014" s="57"/>
      <c r="S1014" s="57"/>
      <c r="T1014" s="57"/>
      <c r="U1014" s="57"/>
      <c r="V1014" s="58"/>
      <c r="W1014" s="58"/>
      <c r="X1014" s="57"/>
      <c r="Y1014" s="58"/>
      <c r="Z1014" s="58"/>
      <c r="AA1014" s="58"/>
      <c r="AB1014" s="58"/>
      <c r="AC1014" s="58"/>
      <c r="AD1014" s="58"/>
      <c r="AE1014" s="58"/>
      <c r="AF1014" s="58"/>
      <c r="AG1014" s="58"/>
      <c r="AH1014" s="58"/>
      <c r="AI1014" s="58"/>
      <c r="AJ1014" s="58"/>
      <c r="AK1014" s="58"/>
      <c r="AL1014" s="58"/>
      <c r="AM1014" s="55"/>
      <c r="AN1014" s="55"/>
    </row>
    <row r="1015" spans="14:40">
      <c r="N1015" s="57"/>
      <c r="O1015" s="57"/>
      <c r="P1015" s="57"/>
      <c r="Q1015" s="57"/>
      <c r="R1015" s="57"/>
      <c r="S1015" s="57"/>
      <c r="T1015" s="57"/>
      <c r="U1015" s="57"/>
      <c r="V1015" s="58"/>
      <c r="W1015" s="58"/>
      <c r="X1015" s="57"/>
      <c r="Y1015" s="58"/>
      <c r="Z1015" s="58"/>
      <c r="AA1015" s="58"/>
      <c r="AB1015" s="58"/>
      <c r="AC1015" s="58"/>
      <c r="AD1015" s="58"/>
      <c r="AE1015" s="58"/>
      <c r="AF1015" s="58"/>
      <c r="AG1015" s="58"/>
      <c r="AH1015" s="58"/>
      <c r="AI1015" s="58"/>
      <c r="AJ1015" s="58"/>
      <c r="AK1015" s="58"/>
      <c r="AL1015" s="58"/>
      <c r="AM1015" s="55"/>
      <c r="AN1015" s="55"/>
    </row>
    <row r="1016" spans="14:40">
      <c r="N1016" s="57"/>
      <c r="O1016" s="57"/>
      <c r="P1016" s="57"/>
      <c r="Q1016" s="57"/>
      <c r="R1016" s="57"/>
      <c r="S1016" s="57"/>
      <c r="T1016" s="57"/>
      <c r="U1016" s="57"/>
      <c r="V1016" s="58"/>
      <c r="W1016" s="58"/>
      <c r="X1016" s="57"/>
      <c r="Y1016" s="58"/>
      <c r="Z1016" s="58"/>
      <c r="AA1016" s="58"/>
      <c r="AB1016" s="58"/>
      <c r="AC1016" s="58"/>
      <c r="AD1016" s="58"/>
      <c r="AE1016" s="58"/>
      <c r="AF1016" s="58"/>
      <c r="AG1016" s="58"/>
      <c r="AH1016" s="58"/>
      <c r="AI1016" s="58"/>
      <c r="AJ1016" s="58"/>
      <c r="AK1016" s="58"/>
      <c r="AL1016" s="58"/>
      <c r="AM1016" s="55"/>
      <c r="AN1016" s="55"/>
    </row>
    <row r="1017" spans="14:40">
      <c r="N1017" s="57"/>
      <c r="O1017" s="57"/>
      <c r="P1017" s="57"/>
      <c r="Q1017" s="57"/>
      <c r="R1017" s="57"/>
      <c r="S1017" s="57"/>
      <c r="T1017" s="57"/>
      <c r="U1017" s="57"/>
      <c r="V1017" s="58"/>
      <c r="W1017" s="58"/>
      <c r="X1017" s="57"/>
      <c r="Y1017" s="58"/>
      <c r="Z1017" s="58"/>
      <c r="AA1017" s="58"/>
      <c r="AB1017" s="58"/>
      <c r="AC1017" s="58"/>
      <c r="AD1017" s="58"/>
      <c r="AE1017" s="58"/>
      <c r="AF1017" s="58"/>
      <c r="AG1017" s="58"/>
      <c r="AH1017" s="58"/>
      <c r="AI1017" s="58"/>
      <c r="AJ1017" s="58"/>
      <c r="AK1017" s="58"/>
      <c r="AL1017" s="58"/>
      <c r="AM1017" s="55"/>
      <c r="AN1017" s="55"/>
    </row>
    <row r="1018" spans="14:40">
      <c r="N1018" s="57"/>
      <c r="O1018" s="57"/>
      <c r="P1018" s="57"/>
      <c r="Q1018" s="57"/>
      <c r="R1018" s="57"/>
      <c r="S1018" s="57"/>
      <c r="T1018" s="57"/>
      <c r="U1018" s="57"/>
      <c r="V1018" s="58"/>
      <c r="W1018" s="58"/>
      <c r="X1018" s="57"/>
      <c r="Y1018" s="58"/>
      <c r="Z1018" s="58"/>
      <c r="AA1018" s="58"/>
      <c r="AB1018" s="58"/>
      <c r="AC1018" s="58"/>
      <c r="AD1018" s="58"/>
      <c r="AE1018" s="58"/>
      <c r="AF1018" s="58"/>
      <c r="AG1018" s="58"/>
      <c r="AH1018" s="58"/>
      <c r="AI1018" s="58"/>
      <c r="AJ1018" s="58"/>
      <c r="AK1018" s="58"/>
      <c r="AL1018" s="58"/>
      <c r="AM1018" s="55"/>
      <c r="AN1018" s="55"/>
    </row>
    <row r="1019" spans="14:40">
      <c r="N1019" s="57"/>
      <c r="O1019" s="57"/>
      <c r="P1019" s="57"/>
      <c r="Q1019" s="57"/>
      <c r="R1019" s="57"/>
      <c r="S1019" s="57"/>
      <c r="T1019" s="57"/>
      <c r="U1019" s="57"/>
      <c r="V1019" s="58"/>
      <c r="W1019" s="58"/>
      <c r="X1019" s="57"/>
      <c r="Y1019" s="58"/>
      <c r="Z1019" s="58"/>
      <c r="AA1019" s="58"/>
      <c r="AB1019" s="58"/>
      <c r="AC1019" s="58"/>
      <c r="AD1019" s="58"/>
      <c r="AE1019" s="58"/>
      <c r="AF1019" s="58"/>
      <c r="AG1019" s="58"/>
      <c r="AH1019" s="58"/>
      <c r="AI1019" s="58"/>
      <c r="AJ1019" s="58"/>
      <c r="AK1019" s="58"/>
      <c r="AL1019" s="58"/>
      <c r="AM1019" s="55"/>
      <c r="AN1019" s="55"/>
    </row>
    <row r="1020" spans="14:40">
      <c r="N1020" s="57"/>
      <c r="O1020" s="57"/>
      <c r="P1020" s="57"/>
      <c r="Q1020" s="57"/>
      <c r="R1020" s="57"/>
      <c r="S1020" s="57"/>
      <c r="T1020" s="57"/>
      <c r="U1020" s="57"/>
      <c r="V1020" s="58"/>
      <c r="W1020" s="58"/>
      <c r="X1020" s="57"/>
      <c r="Y1020" s="58"/>
      <c r="Z1020" s="58"/>
      <c r="AA1020" s="58"/>
      <c r="AB1020" s="58"/>
      <c r="AC1020" s="58"/>
      <c r="AD1020" s="58"/>
      <c r="AE1020" s="58"/>
      <c r="AF1020" s="58"/>
      <c r="AG1020" s="58"/>
      <c r="AH1020" s="58"/>
      <c r="AI1020" s="58"/>
      <c r="AJ1020" s="58"/>
      <c r="AK1020" s="58"/>
      <c r="AL1020" s="58"/>
      <c r="AM1020" s="55"/>
      <c r="AN1020" s="55"/>
    </row>
    <row r="1021" spans="14:40">
      <c r="N1021" s="57"/>
      <c r="O1021" s="57"/>
      <c r="P1021" s="57"/>
      <c r="Q1021" s="57"/>
      <c r="R1021" s="57"/>
      <c r="S1021" s="57"/>
      <c r="T1021" s="57"/>
      <c r="U1021" s="57"/>
      <c r="V1021" s="58"/>
      <c r="W1021" s="58"/>
      <c r="X1021" s="57"/>
      <c r="Y1021" s="58"/>
      <c r="Z1021" s="58"/>
      <c r="AA1021" s="58"/>
      <c r="AB1021" s="58"/>
      <c r="AC1021" s="58"/>
      <c r="AD1021" s="58"/>
      <c r="AE1021" s="58"/>
      <c r="AF1021" s="58"/>
      <c r="AG1021" s="58"/>
      <c r="AH1021" s="58"/>
      <c r="AI1021" s="58"/>
      <c r="AJ1021" s="58"/>
      <c r="AK1021" s="58"/>
      <c r="AL1021" s="58"/>
      <c r="AM1021" s="55"/>
      <c r="AN1021" s="55"/>
    </row>
    <row r="1022" spans="14:40">
      <c r="N1022" s="57"/>
      <c r="O1022" s="57"/>
      <c r="P1022" s="57"/>
      <c r="Q1022" s="57"/>
      <c r="R1022" s="57"/>
      <c r="S1022" s="57"/>
      <c r="T1022" s="57"/>
      <c r="U1022" s="57"/>
      <c r="V1022" s="58"/>
      <c r="W1022" s="58"/>
      <c r="X1022" s="57"/>
      <c r="Y1022" s="58"/>
      <c r="Z1022" s="58"/>
      <c r="AA1022" s="58"/>
      <c r="AB1022" s="58"/>
      <c r="AC1022" s="58"/>
      <c r="AD1022" s="58"/>
      <c r="AE1022" s="58"/>
      <c r="AF1022" s="58"/>
      <c r="AG1022" s="58"/>
      <c r="AH1022" s="58"/>
      <c r="AI1022" s="58"/>
      <c r="AJ1022" s="58"/>
      <c r="AK1022" s="58"/>
      <c r="AL1022" s="58"/>
      <c r="AM1022" s="55"/>
      <c r="AN1022" s="55"/>
    </row>
    <row r="1023" spans="14:40">
      <c r="N1023" s="57"/>
      <c r="O1023" s="57"/>
      <c r="P1023" s="57"/>
      <c r="Q1023" s="57"/>
      <c r="R1023" s="57"/>
      <c r="S1023" s="57"/>
      <c r="T1023" s="57"/>
      <c r="U1023" s="57"/>
      <c r="V1023" s="58"/>
      <c r="W1023" s="58"/>
      <c r="X1023" s="57"/>
      <c r="Y1023" s="58"/>
      <c r="Z1023" s="58"/>
      <c r="AA1023" s="58"/>
      <c r="AB1023" s="58"/>
      <c r="AC1023" s="58"/>
      <c r="AD1023" s="58"/>
      <c r="AE1023" s="58"/>
      <c r="AF1023" s="58"/>
      <c r="AG1023" s="58"/>
      <c r="AH1023" s="58"/>
      <c r="AI1023" s="58"/>
      <c r="AJ1023" s="58"/>
      <c r="AK1023" s="58"/>
      <c r="AL1023" s="58"/>
      <c r="AM1023" s="55"/>
      <c r="AN1023" s="55"/>
    </row>
    <row r="1024" spans="14:40">
      <c r="N1024" s="57"/>
      <c r="O1024" s="57"/>
      <c r="P1024" s="57"/>
      <c r="Q1024" s="57"/>
      <c r="R1024" s="57"/>
      <c r="S1024" s="57"/>
      <c r="T1024" s="57"/>
      <c r="U1024" s="57"/>
      <c r="V1024" s="58"/>
      <c r="W1024" s="58"/>
      <c r="X1024" s="57"/>
      <c r="Y1024" s="58"/>
      <c r="Z1024" s="58"/>
      <c r="AA1024" s="58"/>
      <c r="AB1024" s="58"/>
      <c r="AC1024" s="58"/>
      <c r="AD1024" s="58"/>
      <c r="AE1024" s="58"/>
      <c r="AF1024" s="58"/>
      <c r="AG1024" s="58"/>
      <c r="AH1024" s="58"/>
      <c r="AI1024" s="58"/>
      <c r="AJ1024" s="58"/>
      <c r="AK1024" s="58"/>
      <c r="AL1024" s="58"/>
      <c r="AM1024" s="55"/>
      <c r="AN1024" s="55"/>
    </row>
    <row r="1025" spans="14:40">
      <c r="N1025" s="57"/>
      <c r="O1025" s="57"/>
      <c r="P1025" s="57"/>
      <c r="Q1025" s="57"/>
      <c r="R1025" s="57"/>
      <c r="S1025" s="57"/>
      <c r="T1025" s="57"/>
      <c r="U1025" s="57"/>
      <c r="V1025" s="58"/>
      <c r="W1025" s="58"/>
      <c r="X1025" s="57"/>
      <c r="Y1025" s="58"/>
      <c r="Z1025" s="58"/>
      <c r="AA1025" s="58"/>
      <c r="AB1025" s="58"/>
      <c r="AC1025" s="58"/>
      <c r="AD1025" s="58"/>
      <c r="AE1025" s="58"/>
      <c r="AF1025" s="58"/>
      <c r="AG1025" s="58"/>
      <c r="AH1025" s="58"/>
      <c r="AI1025" s="58"/>
      <c r="AJ1025" s="58"/>
      <c r="AK1025" s="58"/>
      <c r="AL1025" s="58"/>
      <c r="AM1025" s="55"/>
      <c r="AN1025" s="55"/>
    </row>
    <row r="1026" spans="14:40">
      <c r="N1026" s="57"/>
      <c r="O1026" s="57"/>
      <c r="P1026" s="57"/>
      <c r="Q1026" s="57"/>
      <c r="R1026" s="57"/>
      <c r="S1026" s="57"/>
      <c r="T1026" s="57"/>
      <c r="U1026" s="57"/>
      <c r="V1026" s="58"/>
      <c r="W1026" s="58"/>
      <c r="X1026" s="57"/>
      <c r="Y1026" s="58"/>
      <c r="Z1026" s="58"/>
      <c r="AA1026" s="58"/>
      <c r="AB1026" s="58"/>
      <c r="AC1026" s="58"/>
      <c r="AD1026" s="58"/>
      <c r="AE1026" s="58"/>
      <c r="AF1026" s="58"/>
      <c r="AG1026" s="58"/>
      <c r="AH1026" s="58"/>
      <c r="AI1026" s="58"/>
      <c r="AJ1026" s="58"/>
      <c r="AK1026" s="58"/>
      <c r="AL1026" s="58"/>
      <c r="AM1026" s="55"/>
      <c r="AN1026" s="55"/>
    </row>
    <row r="1027" spans="14:40">
      <c r="N1027" s="57"/>
      <c r="O1027" s="57"/>
      <c r="P1027" s="57"/>
      <c r="Q1027" s="57"/>
      <c r="R1027" s="57"/>
      <c r="S1027" s="57"/>
      <c r="T1027" s="57"/>
      <c r="U1027" s="57"/>
      <c r="V1027" s="58"/>
      <c r="W1027" s="58"/>
      <c r="X1027" s="57"/>
      <c r="Y1027" s="58"/>
      <c r="Z1027" s="58"/>
      <c r="AA1027" s="58"/>
      <c r="AB1027" s="58"/>
      <c r="AC1027" s="58"/>
      <c r="AD1027" s="58"/>
      <c r="AE1027" s="58"/>
      <c r="AF1027" s="58"/>
      <c r="AG1027" s="58"/>
      <c r="AH1027" s="58"/>
      <c r="AI1027" s="58"/>
      <c r="AJ1027" s="58"/>
      <c r="AK1027" s="58"/>
      <c r="AL1027" s="58"/>
      <c r="AM1027" s="55"/>
      <c r="AN1027" s="55"/>
    </row>
    <row r="1028" spans="14:40">
      <c r="N1028" s="57"/>
      <c r="O1028" s="57"/>
      <c r="P1028" s="57"/>
      <c r="Q1028" s="57"/>
      <c r="R1028" s="57"/>
      <c r="S1028" s="57"/>
      <c r="T1028" s="57"/>
      <c r="U1028" s="57"/>
      <c r="V1028" s="58"/>
      <c r="W1028" s="58"/>
      <c r="X1028" s="57"/>
      <c r="Y1028" s="58"/>
      <c r="Z1028" s="58"/>
      <c r="AA1028" s="58"/>
      <c r="AB1028" s="58"/>
      <c r="AC1028" s="58"/>
      <c r="AD1028" s="58"/>
      <c r="AE1028" s="58"/>
      <c r="AF1028" s="58"/>
      <c r="AG1028" s="58"/>
      <c r="AH1028" s="58"/>
      <c r="AI1028" s="58"/>
      <c r="AJ1028" s="58"/>
      <c r="AK1028" s="58"/>
      <c r="AL1028" s="58"/>
      <c r="AM1028" s="55"/>
      <c r="AN1028" s="55"/>
    </row>
    <row r="1029" spans="14:40">
      <c r="N1029" s="57"/>
      <c r="O1029" s="57"/>
      <c r="P1029" s="57"/>
      <c r="Q1029" s="57"/>
      <c r="R1029" s="57"/>
      <c r="S1029" s="57"/>
      <c r="T1029" s="57"/>
      <c r="U1029" s="57"/>
      <c r="V1029" s="58"/>
      <c r="W1029" s="58"/>
      <c r="X1029" s="57"/>
      <c r="Y1029" s="58"/>
      <c r="Z1029" s="58"/>
      <c r="AA1029" s="58"/>
      <c r="AB1029" s="58"/>
      <c r="AC1029" s="58"/>
      <c r="AD1029" s="58"/>
      <c r="AE1029" s="58"/>
      <c r="AF1029" s="58"/>
      <c r="AG1029" s="58"/>
      <c r="AH1029" s="58"/>
      <c r="AI1029" s="58"/>
      <c r="AJ1029" s="58"/>
      <c r="AK1029" s="58"/>
      <c r="AL1029" s="58"/>
      <c r="AM1029" s="55"/>
      <c r="AN1029" s="55"/>
    </row>
    <row r="1030" spans="14:40">
      <c r="N1030" s="57"/>
      <c r="O1030" s="57"/>
      <c r="P1030" s="57"/>
      <c r="Q1030" s="57"/>
      <c r="R1030" s="57"/>
      <c r="S1030" s="57"/>
      <c r="T1030" s="57"/>
      <c r="U1030" s="57"/>
      <c r="V1030" s="58"/>
      <c r="W1030" s="58"/>
      <c r="X1030" s="57"/>
      <c r="Y1030" s="58"/>
      <c r="Z1030" s="58"/>
      <c r="AA1030" s="58"/>
      <c r="AB1030" s="58"/>
      <c r="AC1030" s="58"/>
      <c r="AD1030" s="58"/>
      <c r="AE1030" s="58"/>
      <c r="AF1030" s="58"/>
      <c r="AG1030" s="58"/>
      <c r="AH1030" s="58"/>
      <c r="AI1030" s="58"/>
      <c r="AJ1030" s="58"/>
      <c r="AK1030" s="58"/>
      <c r="AL1030" s="58"/>
      <c r="AM1030" s="55"/>
      <c r="AN1030" s="55"/>
    </row>
    <row r="1031" spans="14:40">
      <c r="N1031" s="57"/>
      <c r="O1031" s="57"/>
      <c r="P1031" s="57"/>
      <c r="Q1031" s="57"/>
      <c r="R1031" s="57"/>
      <c r="S1031" s="57"/>
      <c r="T1031" s="57"/>
      <c r="U1031" s="57"/>
      <c r="V1031" s="58"/>
      <c r="W1031" s="58"/>
      <c r="X1031" s="57"/>
      <c r="Y1031" s="58"/>
      <c r="Z1031" s="58"/>
      <c r="AA1031" s="58"/>
      <c r="AB1031" s="58"/>
      <c r="AC1031" s="58"/>
      <c r="AD1031" s="58"/>
      <c r="AE1031" s="58"/>
      <c r="AF1031" s="58"/>
      <c r="AG1031" s="58"/>
      <c r="AH1031" s="58"/>
      <c r="AI1031" s="58"/>
      <c r="AJ1031" s="58"/>
      <c r="AK1031" s="58"/>
      <c r="AL1031" s="58"/>
      <c r="AM1031" s="55"/>
      <c r="AN1031" s="55"/>
    </row>
    <row r="1032" spans="14:40">
      <c r="N1032" s="57"/>
      <c r="O1032" s="57"/>
      <c r="P1032" s="57"/>
      <c r="Q1032" s="57"/>
      <c r="R1032" s="57"/>
      <c r="S1032" s="57"/>
      <c r="T1032" s="57"/>
      <c r="U1032" s="57"/>
      <c r="V1032" s="58"/>
      <c r="W1032" s="58"/>
      <c r="X1032" s="57"/>
      <c r="Y1032" s="58"/>
      <c r="Z1032" s="58"/>
      <c r="AA1032" s="58"/>
      <c r="AB1032" s="58"/>
      <c r="AC1032" s="58"/>
      <c r="AD1032" s="58"/>
      <c r="AE1032" s="58"/>
      <c r="AF1032" s="58"/>
      <c r="AG1032" s="58"/>
      <c r="AH1032" s="58"/>
      <c r="AI1032" s="58"/>
      <c r="AJ1032" s="58"/>
      <c r="AK1032" s="58"/>
      <c r="AL1032" s="58"/>
      <c r="AM1032" s="55"/>
      <c r="AN1032" s="55"/>
    </row>
    <row r="1033" spans="14:40">
      <c r="N1033" s="57"/>
      <c r="O1033" s="57"/>
      <c r="P1033" s="57"/>
      <c r="Q1033" s="57"/>
      <c r="R1033" s="57"/>
      <c r="S1033" s="57"/>
      <c r="T1033" s="57"/>
      <c r="U1033" s="57"/>
      <c r="V1033" s="58"/>
      <c r="W1033" s="58"/>
      <c r="X1033" s="57"/>
      <c r="Y1033" s="58"/>
      <c r="Z1033" s="58"/>
      <c r="AA1033" s="58"/>
      <c r="AB1033" s="58"/>
      <c r="AC1033" s="58"/>
      <c r="AD1033" s="58"/>
      <c r="AE1033" s="58"/>
      <c r="AF1033" s="58"/>
      <c r="AG1033" s="58"/>
      <c r="AH1033" s="58"/>
      <c r="AI1033" s="58"/>
      <c r="AJ1033" s="58"/>
      <c r="AK1033" s="58"/>
      <c r="AL1033" s="58"/>
      <c r="AM1033" s="55"/>
      <c r="AN1033" s="55"/>
    </row>
    <row r="1034" spans="14:40">
      <c r="N1034" s="57"/>
      <c r="O1034" s="57"/>
      <c r="P1034" s="57"/>
      <c r="Q1034" s="57"/>
      <c r="R1034" s="57"/>
      <c r="S1034" s="57"/>
      <c r="T1034" s="57"/>
      <c r="U1034" s="57"/>
      <c r="V1034" s="58"/>
      <c r="W1034" s="58"/>
      <c r="X1034" s="57"/>
      <c r="Y1034" s="58"/>
      <c r="Z1034" s="58"/>
      <c r="AA1034" s="58"/>
      <c r="AB1034" s="58"/>
      <c r="AC1034" s="58"/>
      <c r="AD1034" s="58"/>
      <c r="AE1034" s="58"/>
      <c r="AF1034" s="58"/>
      <c r="AG1034" s="58"/>
      <c r="AH1034" s="58"/>
      <c r="AI1034" s="58"/>
      <c r="AJ1034" s="58"/>
      <c r="AK1034" s="58"/>
      <c r="AL1034" s="58"/>
      <c r="AM1034" s="55"/>
      <c r="AN1034" s="55"/>
    </row>
    <row r="1035" spans="14:40">
      <c r="N1035" s="57"/>
      <c r="O1035" s="57"/>
      <c r="P1035" s="57"/>
      <c r="Q1035" s="57"/>
      <c r="R1035" s="57"/>
      <c r="S1035" s="57"/>
      <c r="T1035" s="57"/>
      <c r="U1035" s="57"/>
      <c r="V1035" s="58"/>
      <c r="W1035" s="58"/>
      <c r="X1035" s="57"/>
      <c r="Y1035" s="58"/>
      <c r="Z1035" s="58"/>
      <c r="AA1035" s="58"/>
      <c r="AB1035" s="58"/>
      <c r="AC1035" s="58"/>
      <c r="AD1035" s="58"/>
      <c r="AE1035" s="58"/>
      <c r="AF1035" s="58"/>
      <c r="AG1035" s="58"/>
      <c r="AH1035" s="58"/>
      <c r="AI1035" s="58"/>
      <c r="AJ1035" s="58"/>
      <c r="AK1035" s="58"/>
      <c r="AL1035" s="58"/>
      <c r="AM1035" s="55"/>
      <c r="AN1035" s="55"/>
    </row>
    <row r="1036" spans="14:40">
      <c r="N1036" s="57"/>
      <c r="O1036" s="57"/>
      <c r="P1036" s="57"/>
      <c r="Q1036" s="57"/>
      <c r="R1036" s="57"/>
      <c r="S1036" s="57"/>
      <c r="T1036" s="57"/>
      <c r="U1036" s="57"/>
      <c r="V1036" s="58"/>
      <c r="W1036" s="58"/>
      <c r="X1036" s="57"/>
      <c r="Y1036" s="58"/>
      <c r="Z1036" s="58"/>
      <c r="AA1036" s="58"/>
      <c r="AB1036" s="58"/>
      <c r="AC1036" s="58"/>
      <c r="AD1036" s="58"/>
      <c r="AE1036" s="58"/>
      <c r="AF1036" s="58"/>
      <c r="AG1036" s="58"/>
      <c r="AH1036" s="58"/>
      <c r="AI1036" s="58"/>
      <c r="AJ1036" s="58"/>
      <c r="AK1036" s="58"/>
      <c r="AL1036" s="58"/>
      <c r="AM1036" s="55"/>
      <c r="AN1036" s="55"/>
    </row>
    <row r="1037" spans="14:40">
      <c r="N1037" s="57"/>
      <c r="O1037" s="57"/>
      <c r="P1037" s="57"/>
      <c r="Q1037" s="57"/>
      <c r="R1037" s="57"/>
      <c r="S1037" s="57"/>
      <c r="T1037" s="57"/>
      <c r="U1037" s="57"/>
      <c r="V1037" s="58"/>
      <c r="W1037" s="58"/>
      <c r="X1037" s="57"/>
      <c r="Y1037" s="58"/>
      <c r="Z1037" s="58"/>
      <c r="AA1037" s="58"/>
      <c r="AB1037" s="58"/>
      <c r="AC1037" s="58"/>
      <c r="AD1037" s="58"/>
      <c r="AE1037" s="58"/>
      <c r="AF1037" s="58"/>
      <c r="AG1037" s="58"/>
      <c r="AH1037" s="58"/>
      <c r="AI1037" s="58"/>
      <c r="AJ1037" s="58"/>
      <c r="AK1037" s="58"/>
      <c r="AL1037" s="58"/>
      <c r="AM1037" s="55"/>
      <c r="AN1037" s="55"/>
    </row>
    <row r="1038" spans="14:40">
      <c r="N1038" s="57"/>
      <c r="O1038" s="57"/>
      <c r="P1038" s="57"/>
      <c r="Q1038" s="57"/>
      <c r="R1038" s="57"/>
      <c r="S1038" s="57"/>
      <c r="T1038" s="57"/>
      <c r="U1038" s="57"/>
      <c r="V1038" s="58"/>
      <c r="W1038" s="58"/>
      <c r="X1038" s="57"/>
      <c r="Y1038" s="58"/>
      <c r="Z1038" s="58"/>
      <c r="AA1038" s="58"/>
      <c r="AB1038" s="58"/>
      <c r="AC1038" s="58"/>
      <c r="AD1038" s="58"/>
      <c r="AE1038" s="58"/>
      <c r="AF1038" s="58"/>
      <c r="AG1038" s="58"/>
      <c r="AH1038" s="58"/>
      <c r="AI1038" s="58"/>
      <c r="AJ1038" s="58"/>
      <c r="AK1038" s="58"/>
      <c r="AL1038" s="58"/>
      <c r="AM1038" s="55"/>
      <c r="AN1038" s="55"/>
    </row>
    <row r="1039" spans="14:40">
      <c r="N1039" s="57"/>
      <c r="O1039" s="57"/>
      <c r="P1039" s="57"/>
      <c r="Q1039" s="57"/>
      <c r="R1039" s="57"/>
      <c r="S1039" s="57"/>
      <c r="T1039" s="57"/>
      <c r="U1039" s="57"/>
      <c r="V1039" s="58"/>
      <c r="W1039" s="58"/>
      <c r="X1039" s="57"/>
      <c r="Y1039" s="58"/>
      <c r="Z1039" s="58"/>
      <c r="AA1039" s="58"/>
      <c r="AB1039" s="58"/>
      <c r="AC1039" s="58"/>
      <c r="AD1039" s="58"/>
      <c r="AE1039" s="58"/>
      <c r="AF1039" s="58"/>
      <c r="AG1039" s="58"/>
      <c r="AH1039" s="58"/>
      <c r="AI1039" s="58"/>
      <c r="AJ1039" s="58"/>
      <c r="AK1039" s="58"/>
      <c r="AL1039" s="58"/>
      <c r="AM1039" s="55"/>
      <c r="AN1039" s="55"/>
    </row>
    <row r="1040" spans="14:40">
      <c r="N1040" s="57"/>
      <c r="O1040" s="57"/>
      <c r="P1040" s="57"/>
      <c r="Q1040" s="57"/>
      <c r="R1040" s="57"/>
      <c r="S1040" s="57"/>
      <c r="T1040" s="57"/>
      <c r="U1040" s="57"/>
      <c r="V1040" s="58"/>
      <c r="W1040" s="58"/>
      <c r="X1040" s="57"/>
      <c r="Y1040" s="58"/>
      <c r="Z1040" s="58"/>
      <c r="AA1040" s="58"/>
      <c r="AB1040" s="58"/>
      <c r="AC1040" s="58"/>
      <c r="AD1040" s="58"/>
      <c r="AE1040" s="58"/>
      <c r="AF1040" s="58"/>
      <c r="AG1040" s="58"/>
      <c r="AH1040" s="58"/>
      <c r="AI1040" s="58"/>
      <c r="AJ1040" s="58"/>
      <c r="AK1040" s="58"/>
      <c r="AL1040" s="58"/>
      <c r="AM1040" s="55"/>
      <c r="AN1040" s="55"/>
    </row>
    <row r="1041" spans="14:40">
      <c r="N1041" s="57"/>
      <c r="O1041" s="57"/>
      <c r="P1041" s="57"/>
      <c r="Q1041" s="57"/>
      <c r="R1041" s="57"/>
      <c r="S1041" s="57"/>
      <c r="T1041" s="57"/>
      <c r="U1041" s="57"/>
      <c r="V1041" s="58"/>
      <c r="W1041" s="58"/>
      <c r="X1041" s="57"/>
      <c r="Y1041" s="58"/>
      <c r="Z1041" s="58"/>
      <c r="AA1041" s="58"/>
      <c r="AB1041" s="58"/>
      <c r="AC1041" s="58"/>
      <c r="AD1041" s="58"/>
      <c r="AE1041" s="58"/>
      <c r="AF1041" s="58"/>
      <c r="AG1041" s="58"/>
      <c r="AH1041" s="58"/>
      <c r="AI1041" s="58"/>
      <c r="AJ1041" s="58"/>
      <c r="AK1041" s="58"/>
      <c r="AL1041" s="58"/>
      <c r="AM1041" s="55"/>
      <c r="AN1041" s="55"/>
    </row>
    <row r="1042" spans="14:40">
      <c r="N1042" s="57"/>
      <c r="O1042" s="57"/>
      <c r="P1042" s="57"/>
      <c r="Q1042" s="57"/>
      <c r="R1042" s="57"/>
      <c r="S1042" s="57"/>
      <c r="T1042" s="57"/>
      <c r="U1042" s="57"/>
      <c r="V1042" s="58"/>
      <c r="W1042" s="58"/>
      <c r="X1042" s="57"/>
      <c r="Y1042" s="58"/>
      <c r="Z1042" s="58"/>
      <c r="AA1042" s="58"/>
      <c r="AB1042" s="58"/>
      <c r="AC1042" s="58"/>
      <c r="AD1042" s="58"/>
      <c r="AE1042" s="58"/>
      <c r="AF1042" s="58"/>
      <c r="AG1042" s="58"/>
      <c r="AH1042" s="58"/>
      <c r="AI1042" s="58"/>
      <c r="AJ1042" s="58"/>
      <c r="AK1042" s="58"/>
      <c r="AL1042" s="58"/>
      <c r="AM1042" s="55"/>
      <c r="AN1042" s="55"/>
    </row>
    <row r="1043" spans="14:40">
      <c r="N1043" s="57"/>
      <c r="O1043" s="57"/>
      <c r="P1043" s="57"/>
      <c r="Q1043" s="57"/>
      <c r="R1043" s="57"/>
      <c r="S1043" s="57"/>
      <c r="T1043" s="57"/>
      <c r="U1043" s="57"/>
      <c r="V1043" s="58"/>
      <c r="W1043" s="58"/>
      <c r="X1043" s="57"/>
      <c r="Y1043" s="58"/>
      <c r="Z1043" s="58"/>
      <c r="AA1043" s="58"/>
      <c r="AB1043" s="58"/>
      <c r="AC1043" s="58"/>
      <c r="AD1043" s="58"/>
      <c r="AE1043" s="58"/>
      <c r="AF1043" s="58"/>
      <c r="AG1043" s="58"/>
      <c r="AH1043" s="58"/>
      <c r="AI1043" s="58"/>
      <c r="AJ1043" s="58"/>
      <c r="AK1043" s="58"/>
      <c r="AL1043" s="58"/>
      <c r="AM1043" s="55"/>
      <c r="AN1043" s="55"/>
    </row>
    <row r="1044" spans="14:40">
      <c r="N1044" s="57"/>
      <c r="O1044" s="57"/>
      <c r="P1044" s="57"/>
      <c r="Q1044" s="57"/>
      <c r="R1044" s="57"/>
      <c r="S1044" s="57"/>
      <c r="T1044" s="57"/>
      <c r="U1044" s="57"/>
      <c r="V1044" s="58"/>
      <c r="W1044" s="58"/>
      <c r="X1044" s="57"/>
      <c r="Y1044" s="58"/>
      <c r="Z1044" s="58"/>
      <c r="AA1044" s="58"/>
      <c r="AB1044" s="58"/>
      <c r="AC1044" s="58"/>
      <c r="AD1044" s="58"/>
      <c r="AE1044" s="58"/>
      <c r="AF1044" s="58"/>
      <c r="AG1044" s="58"/>
      <c r="AH1044" s="58"/>
      <c r="AI1044" s="58"/>
      <c r="AJ1044" s="58"/>
      <c r="AK1044" s="58"/>
      <c r="AL1044" s="58"/>
      <c r="AM1044" s="55"/>
      <c r="AN1044" s="55"/>
    </row>
    <row r="1045" spans="14:40">
      <c r="N1045" s="57"/>
      <c r="O1045" s="57"/>
      <c r="P1045" s="57"/>
      <c r="Q1045" s="57"/>
      <c r="R1045" s="57"/>
      <c r="S1045" s="57"/>
      <c r="T1045" s="57"/>
      <c r="U1045" s="57"/>
      <c r="V1045" s="58"/>
      <c r="W1045" s="58"/>
      <c r="X1045" s="57"/>
      <c r="Y1045" s="58"/>
      <c r="Z1045" s="58"/>
      <c r="AA1045" s="58"/>
      <c r="AB1045" s="58"/>
      <c r="AC1045" s="58"/>
      <c r="AD1045" s="58"/>
      <c r="AE1045" s="58"/>
      <c r="AF1045" s="58"/>
      <c r="AG1045" s="58"/>
      <c r="AH1045" s="58"/>
      <c r="AI1045" s="58"/>
      <c r="AJ1045" s="58"/>
      <c r="AK1045" s="58"/>
      <c r="AL1045" s="58"/>
      <c r="AM1045" s="55"/>
      <c r="AN1045" s="55"/>
    </row>
    <row r="1046" spans="14:40">
      <c r="N1046" s="57"/>
      <c r="O1046" s="57"/>
      <c r="P1046" s="57"/>
      <c r="Q1046" s="57"/>
      <c r="R1046" s="57"/>
      <c r="S1046" s="57"/>
      <c r="T1046" s="57"/>
      <c r="U1046" s="57"/>
      <c r="V1046" s="58"/>
      <c r="W1046" s="58"/>
      <c r="X1046" s="57"/>
      <c r="Y1046" s="58"/>
      <c r="Z1046" s="58"/>
      <c r="AA1046" s="58"/>
      <c r="AB1046" s="58"/>
      <c r="AC1046" s="58"/>
      <c r="AD1046" s="58"/>
      <c r="AE1046" s="58"/>
      <c r="AF1046" s="58"/>
      <c r="AG1046" s="58"/>
      <c r="AH1046" s="58"/>
      <c r="AI1046" s="58"/>
      <c r="AJ1046" s="58"/>
      <c r="AK1046" s="58"/>
      <c r="AL1046" s="58"/>
      <c r="AM1046" s="55"/>
      <c r="AN1046" s="55"/>
    </row>
    <row r="1047" spans="14:40">
      <c r="N1047" s="57"/>
      <c r="O1047" s="57"/>
      <c r="P1047" s="57"/>
      <c r="Q1047" s="57"/>
      <c r="R1047" s="57"/>
      <c r="S1047" s="57"/>
      <c r="T1047" s="57"/>
      <c r="U1047" s="57"/>
      <c r="V1047" s="58"/>
      <c r="W1047" s="58"/>
      <c r="X1047" s="57"/>
      <c r="Y1047" s="58"/>
      <c r="Z1047" s="58"/>
      <c r="AA1047" s="58"/>
      <c r="AB1047" s="58"/>
      <c r="AC1047" s="58"/>
      <c r="AD1047" s="58"/>
      <c r="AE1047" s="58"/>
      <c r="AF1047" s="58"/>
      <c r="AG1047" s="58"/>
      <c r="AH1047" s="58"/>
      <c r="AI1047" s="58"/>
      <c r="AJ1047" s="58"/>
      <c r="AK1047" s="58"/>
      <c r="AL1047" s="58"/>
      <c r="AM1047" s="55"/>
      <c r="AN1047" s="55"/>
    </row>
    <row r="1048" spans="14:40">
      <c r="N1048" s="57"/>
      <c r="O1048" s="57"/>
      <c r="P1048" s="57"/>
      <c r="Q1048" s="57"/>
      <c r="R1048" s="57"/>
      <c r="S1048" s="57"/>
      <c r="T1048" s="57"/>
      <c r="U1048" s="57"/>
      <c r="V1048" s="58"/>
      <c r="W1048" s="58"/>
      <c r="X1048" s="57"/>
      <c r="Y1048" s="58"/>
      <c r="Z1048" s="58"/>
      <c r="AA1048" s="58"/>
      <c r="AB1048" s="58"/>
      <c r="AC1048" s="58"/>
      <c r="AD1048" s="58"/>
      <c r="AE1048" s="58"/>
      <c r="AF1048" s="58"/>
      <c r="AG1048" s="58"/>
      <c r="AH1048" s="58"/>
      <c r="AI1048" s="58"/>
      <c r="AJ1048" s="58"/>
      <c r="AK1048" s="58"/>
      <c r="AL1048" s="58"/>
      <c r="AM1048" s="55"/>
      <c r="AN1048" s="55"/>
    </row>
    <row r="1049" spans="14:40">
      <c r="N1049" s="57"/>
      <c r="O1049" s="57"/>
      <c r="P1049" s="57"/>
      <c r="Q1049" s="57"/>
      <c r="R1049" s="57"/>
      <c r="S1049" s="57"/>
      <c r="T1049" s="57"/>
      <c r="U1049" s="57"/>
      <c r="V1049" s="58"/>
      <c r="W1049" s="58"/>
      <c r="X1049" s="57"/>
      <c r="Y1049" s="58"/>
      <c r="Z1049" s="58"/>
      <c r="AA1049" s="58"/>
      <c r="AB1049" s="58"/>
      <c r="AC1049" s="58"/>
      <c r="AD1049" s="58"/>
      <c r="AE1049" s="58"/>
      <c r="AF1049" s="58"/>
      <c r="AG1049" s="58"/>
      <c r="AH1049" s="58"/>
      <c r="AI1049" s="58"/>
      <c r="AJ1049" s="58"/>
      <c r="AK1049" s="58"/>
      <c r="AL1049" s="58"/>
      <c r="AM1049" s="55"/>
      <c r="AN1049" s="55"/>
    </row>
    <row r="1050" spans="14:40">
      <c r="N1050" s="57"/>
      <c r="O1050" s="57"/>
      <c r="P1050" s="57"/>
      <c r="Q1050" s="57"/>
      <c r="R1050" s="57"/>
      <c r="S1050" s="57"/>
      <c r="T1050" s="57"/>
      <c r="U1050" s="57"/>
      <c r="V1050" s="58"/>
      <c r="W1050" s="58"/>
      <c r="X1050" s="57"/>
      <c r="Y1050" s="58"/>
      <c r="Z1050" s="58"/>
      <c r="AA1050" s="58"/>
      <c r="AB1050" s="58"/>
      <c r="AC1050" s="58"/>
      <c r="AD1050" s="58"/>
      <c r="AE1050" s="58"/>
      <c r="AF1050" s="58"/>
      <c r="AG1050" s="58"/>
      <c r="AH1050" s="58"/>
      <c r="AI1050" s="58"/>
      <c r="AJ1050" s="58"/>
      <c r="AK1050" s="58"/>
      <c r="AL1050" s="58"/>
      <c r="AM1050" s="55"/>
      <c r="AN1050" s="55"/>
    </row>
    <row r="1051" spans="14:40">
      <c r="N1051" s="57"/>
      <c r="O1051" s="57"/>
      <c r="P1051" s="57"/>
      <c r="Q1051" s="57"/>
      <c r="R1051" s="57"/>
      <c r="S1051" s="57"/>
      <c r="T1051" s="57"/>
      <c r="U1051" s="57"/>
      <c r="V1051" s="58"/>
      <c r="W1051" s="58"/>
      <c r="X1051" s="57"/>
      <c r="Y1051" s="58"/>
      <c r="Z1051" s="58"/>
      <c r="AA1051" s="58"/>
      <c r="AB1051" s="58"/>
      <c r="AC1051" s="58"/>
      <c r="AD1051" s="58"/>
      <c r="AE1051" s="58"/>
      <c r="AF1051" s="58"/>
      <c r="AG1051" s="58"/>
      <c r="AH1051" s="58"/>
      <c r="AI1051" s="58"/>
      <c r="AJ1051" s="58"/>
      <c r="AK1051" s="58"/>
      <c r="AL1051" s="58"/>
      <c r="AM1051" s="55"/>
      <c r="AN1051" s="55"/>
    </row>
    <row r="1052" spans="14:40">
      <c r="N1052" s="57"/>
      <c r="O1052" s="57"/>
      <c r="P1052" s="57"/>
      <c r="Q1052" s="57"/>
      <c r="R1052" s="57"/>
      <c r="S1052" s="57"/>
      <c r="T1052" s="57"/>
      <c r="U1052" s="57"/>
      <c r="V1052" s="58"/>
      <c r="W1052" s="58"/>
      <c r="X1052" s="57"/>
      <c r="Y1052" s="58"/>
      <c r="Z1052" s="58"/>
      <c r="AA1052" s="58"/>
      <c r="AB1052" s="58"/>
      <c r="AC1052" s="58"/>
      <c r="AD1052" s="58"/>
      <c r="AE1052" s="58"/>
      <c r="AF1052" s="58"/>
      <c r="AG1052" s="58"/>
      <c r="AH1052" s="58"/>
      <c r="AI1052" s="58"/>
      <c r="AJ1052" s="58"/>
      <c r="AK1052" s="58"/>
      <c r="AL1052" s="58"/>
      <c r="AM1052" s="55"/>
      <c r="AN1052" s="55"/>
    </row>
    <row r="1053" spans="14:40">
      <c r="N1053" s="57"/>
      <c r="O1053" s="57"/>
      <c r="P1053" s="57"/>
      <c r="Q1053" s="57"/>
      <c r="R1053" s="57"/>
      <c r="S1053" s="57"/>
      <c r="T1053" s="57"/>
      <c r="U1053" s="57"/>
      <c r="V1053" s="58"/>
      <c r="W1053" s="58"/>
      <c r="X1053" s="57"/>
      <c r="Y1053" s="58"/>
      <c r="Z1053" s="58"/>
      <c r="AA1053" s="58"/>
      <c r="AB1053" s="58"/>
      <c r="AC1053" s="58"/>
      <c r="AD1053" s="58"/>
      <c r="AE1053" s="58"/>
      <c r="AF1053" s="58"/>
      <c r="AG1053" s="58"/>
      <c r="AH1053" s="58"/>
      <c r="AI1053" s="58"/>
      <c r="AJ1053" s="58"/>
      <c r="AK1053" s="58"/>
      <c r="AL1053" s="58"/>
      <c r="AM1053" s="55"/>
      <c r="AN1053" s="55"/>
    </row>
    <row r="1054" spans="14:40">
      <c r="N1054" s="57"/>
      <c r="O1054" s="57"/>
      <c r="P1054" s="57"/>
      <c r="Q1054" s="57"/>
      <c r="R1054" s="57"/>
      <c r="S1054" s="57"/>
      <c r="T1054" s="57"/>
      <c r="U1054" s="57"/>
      <c r="V1054" s="58"/>
      <c r="W1054" s="58"/>
      <c r="X1054" s="57"/>
      <c r="Y1054" s="58"/>
      <c r="Z1054" s="58"/>
      <c r="AA1054" s="58"/>
      <c r="AB1054" s="58"/>
      <c r="AC1054" s="58"/>
      <c r="AD1054" s="58"/>
      <c r="AE1054" s="58"/>
      <c r="AF1054" s="58"/>
      <c r="AG1054" s="58"/>
      <c r="AH1054" s="58"/>
      <c r="AI1054" s="58"/>
      <c r="AJ1054" s="58"/>
      <c r="AK1054" s="58"/>
      <c r="AL1054" s="58"/>
      <c r="AM1054" s="55"/>
      <c r="AN1054" s="55"/>
    </row>
    <row r="1055" spans="14:40">
      <c r="N1055" s="57"/>
      <c r="O1055" s="57"/>
      <c r="P1055" s="57"/>
      <c r="Q1055" s="57"/>
      <c r="R1055" s="57"/>
      <c r="S1055" s="57"/>
      <c r="T1055" s="57"/>
      <c r="U1055" s="57"/>
      <c r="V1055" s="58"/>
      <c r="W1055" s="58"/>
      <c r="X1055" s="57"/>
      <c r="Y1055" s="58"/>
      <c r="Z1055" s="58"/>
      <c r="AA1055" s="58"/>
      <c r="AB1055" s="58"/>
      <c r="AC1055" s="58"/>
      <c r="AD1055" s="58"/>
      <c r="AE1055" s="58"/>
      <c r="AF1055" s="58"/>
      <c r="AG1055" s="58"/>
      <c r="AH1055" s="58"/>
      <c r="AI1055" s="58"/>
      <c r="AJ1055" s="58"/>
      <c r="AK1055" s="58"/>
      <c r="AL1055" s="58"/>
      <c r="AM1055" s="55"/>
      <c r="AN1055" s="55"/>
    </row>
    <row r="1056" spans="14:40">
      <c r="N1056" s="57"/>
      <c r="O1056" s="57"/>
      <c r="P1056" s="57"/>
      <c r="Q1056" s="57"/>
      <c r="R1056" s="57"/>
      <c r="S1056" s="57"/>
      <c r="T1056" s="57"/>
      <c r="U1056" s="57"/>
      <c r="V1056" s="58"/>
      <c r="W1056" s="58"/>
      <c r="X1056" s="57"/>
      <c r="Y1056" s="58"/>
      <c r="Z1056" s="58"/>
      <c r="AA1056" s="58"/>
      <c r="AB1056" s="58"/>
      <c r="AC1056" s="58"/>
      <c r="AD1056" s="58"/>
      <c r="AE1056" s="58"/>
      <c r="AF1056" s="58"/>
      <c r="AG1056" s="58"/>
      <c r="AH1056" s="58"/>
      <c r="AI1056" s="58"/>
      <c r="AJ1056" s="58"/>
      <c r="AK1056" s="58"/>
      <c r="AL1056" s="58"/>
      <c r="AM1056" s="55"/>
      <c r="AN1056" s="55"/>
    </row>
    <row r="1057" spans="14:40">
      <c r="N1057" s="57"/>
      <c r="O1057" s="57"/>
      <c r="P1057" s="57"/>
      <c r="Q1057" s="57"/>
      <c r="R1057" s="57"/>
      <c r="S1057" s="57"/>
      <c r="T1057" s="57"/>
      <c r="U1057" s="57"/>
      <c r="V1057" s="58"/>
      <c r="W1057" s="58"/>
      <c r="X1057" s="57"/>
      <c r="Y1057" s="58"/>
      <c r="Z1057" s="58"/>
      <c r="AA1057" s="58"/>
      <c r="AB1057" s="58"/>
      <c r="AC1057" s="58"/>
      <c r="AD1057" s="58"/>
      <c r="AE1057" s="58"/>
      <c r="AF1057" s="58"/>
      <c r="AG1057" s="58"/>
      <c r="AH1057" s="58"/>
      <c r="AI1057" s="58"/>
      <c r="AJ1057" s="58"/>
      <c r="AK1057" s="58"/>
      <c r="AL1057" s="58"/>
      <c r="AM1057" s="55"/>
      <c r="AN1057" s="55"/>
    </row>
    <row r="1058" spans="14:40">
      <c r="N1058" s="57"/>
      <c r="O1058" s="57"/>
      <c r="P1058" s="57"/>
      <c r="Q1058" s="57"/>
      <c r="R1058" s="57"/>
      <c r="S1058" s="57"/>
      <c r="T1058" s="57"/>
      <c r="U1058" s="57"/>
      <c r="V1058" s="58"/>
      <c r="W1058" s="58"/>
      <c r="X1058" s="57"/>
      <c r="Y1058" s="58"/>
      <c r="Z1058" s="58"/>
      <c r="AA1058" s="58"/>
      <c r="AB1058" s="58"/>
      <c r="AC1058" s="58"/>
      <c r="AD1058" s="58"/>
      <c r="AE1058" s="58"/>
      <c r="AF1058" s="58"/>
      <c r="AG1058" s="58"/>
      <c r="AH1058" s="58"/>
      <c r="AI1058" s="58"/>
      <c r="AJ1058" s="58"/>
      <c r="AK1058" s="58"/>
      <c r="AL1058" s="58"/>
      <c r="AM1058" s="55"/>
      <c r="AN1058" s="55"/>
    </row>
    <row r="1059" spans="14:40">
      <c r="N1059" s="57"/>
      <c r="O1059" s="57"/>
      <c r="P1059" s="57"/>
      <c r="Q1059" s="57"/>
      <c r="R1059" s="57"/>
      <c r="S1059" s="57"/>
      <c r="T1059" s="57"/>
      <c r="U1059" s="57"/>
      <c r="V1059" s="58"/>
      <c r="W1059" s="58"/>
      <c r="X1059" s="57"/>
      <c r="Y1059" s="58"/>
      <c r="Z1059" s="58"/>
      <c r="AA1059" s="58"/>
      <c r="AB1059" s="58"/>
      <c r="AC1059" s="58"/>
      <c r="AD1059" s="58"/>
      <c r="AE1059" s="58"/>
      <c r="AF1059" s="58"/>
      <c r="AG1059" s="58"/>
      <c r="AH1059" s="58"/>
      <c r="AI1059" s="58"/>
      <c r="AJ1059" s="58"/>
      <c r="AK1059" s="58"/>
      <c r="AL1059" s="58"/>
      <c r="AM1059" s="55"/>
      <c r="AN1059" s="55"/>
    </row>
    <row r="1060" spans="14:40">
      <c r="N1060" s="57"/>
      <c r="O1060" s="57"/>
      <c r="P1060" s="57"/>
      <c r="Q1060" s="57"/>
      <c r="R1060" s="57"/>
      <c r="S1060" s="57"/>
      <c r="T1060" s="57"/>
      <c r="U1060" s="57"/>
      <c r="V1060" s="58"/>
      <c r="W1060" s="58"/>
      <c r="X1060" s="57"/>
      <c r="Y1060" s="58"/>
      <c r="Z1060" s="58"/>
      <c r="AA1060" s="58"/>
      <c r="AB1060" s="58"/>
      <c r="AC1060" s="58"/>
      <c r="AD1060" s="58"/>
      <c r="AE1060" s="58"/>
      <c r="AF1060" s="58"/>
      <c r="AG1060" s="58"/>
      <c r="AH1060" s="58"/>
      <c r="AI1060" s="58"/>
      <c r="AJ1060" s="58"/>
      <c r="AK1060" s="58"/>
      <c r="AL1060" s="58"/>
      <c r="AM1060" s="55"/>
      <c r="AN1060" s="55"/>
    </row>
    <row r="1061" spans="14:40">
      <c r="N1061" s="57"/>
      <c r="O1061" s="57"/>
      <c r="P1061" s="57"/>
      <c r="Q1061" s="57"/>
      <c r="R1061" s="57"/>
      <c r="S1061" s="57"/>
      <c r="T1061" s="57"/>
      <c r="U1061" s="57"/>
      <c r="V1061" s="58"/>
      <c r="W1061" s="58"/>
      <c r="X1061" s="57"/>
      <c r="Y1061" s="58"/>
      <c r="Z1061" s="58"/>
      <c r="AA1061" s="58"/>
      <c r="AB1061" s="58"/>
      <c r="AC1061" s="58"/>
      <c r="AD1061" s="58"/>
      <c r="AE1061" s="58"/>
      <c r="AF1061" s="58"/>
      <c r="AG1061" s="58"/>
      <c r="AH1061" s="58"/>
      <c r="AI1061" s="58"/>
      <c r="AJ1061" s="58"/>
      <c r="AK1061" s="58"/>
      <c r="AL1061" s="58"/>
      <c r="AM1061" s="55"/>
      <c r="AN1061" s="55"/>
    </row>
    <row r="1062" spans="14:40">
      <c r="N1062" s="57"/>
      <c r="O1062" s="57"/>
      <c r="P1062" s="57"/>
      <c r="Q1062" s="57"/>
      <c r="R1062" s="57"/>
      <c r="S1062" s="57"/>
      <c r="T1062" s="57"/>
      <c r="U1062" s="57"/>
      <c r="V1062" s="58"/>
      <c r="W1062" s="58"/>
      <c r="X1062" s="57"/>
      <c r="Y1062" s="58"/>
      <c r="Z1062" s="58"/>
      <c r="AA1062" s="58"/>
      <c r="AB1062" s="58"/>
      <c r="AC1062" s="58"/>
      <c r="AD1062" s="58"/>
      <c r="AE1062" s="58"/>
      <c r="AF1062" s="58"/>
      <c r="AG1062" s="58"/>
      <c r="AH1062" s="58"/>
      <c r="AI1062" s="58"/>
      <c r="AJ1062" s="58"/>
      <c r="AK1062" s="58"/>
      <c r="AL1062" s="58"/>
      <c r="AM1062" s="55"/>
      <c r="AN1062" s="55"/>
    </row>
    <row r="1063" spans="14:40">
      <c r="N1063" s="57"/>
      <c r="O1063" s="57"/>
      <c r="P1063" s="57"/>
      <c r="Q1063" s="57"/>
      <c r="R1063" s="57"/>
      <c r="S1063" s="57"/>
      <c r="T1063" s="57"/>
      <c r="U1063" s="57"/>
      <c r="V1063" s="58"/>
      <c r="W1063" s="58"/>
      <c r="X1063" s="57"/>
      <c r="Y1063" s="58"/>
      <c r="Z1063" s="58"/>
      <c r="AA1063" s="58"/>
      <c r="AB1063" s="58"/>
      <c r="AC1063" s="58"/>
      <c r="AD1063" s="58"/>
      <c r="AE1063" s="58"/>
      <c r="AF1063" s="58"/>
      <c r="AG1063" s="58"/>
      <c r="AH1063" s="58"/>
      <c r="AI1063" s="58"/>
      <c r="AJ1063" s="58"/>
      <c r="AK1063" s="58"/>
      <c r="AL1063" s="58"/>
      <c r="AM1063" s="55"/>
      <c r="AN1063" s="55"/>
    </row>
    <row r="1064" spans="14:40">
      <c r="N1064" s="57"/>
      <c r="O1064" s="57"/>
      <c r="P1064" s="57"/>
      <c r="Q1064" s="57"/>
      <c r="R1064" s="57"/>
      <c r="S1064" s="57"/>
      <c r="T1064" s="57"/>
      <c r="U1064" s="57"/>
      <c r="V1064" s="58"/>
      <c r="W1064" s="58"/>
      <c r="X1064" s="57"/>
      <c r="Y1064" s="58"/>
      <c r="Z1064" s="58"/>
      <c r="AA1064" s="58"/>
      <c r="AB1064" s="58"/>
      <c r="AC1064" s="58"/>
      <c r="AD1064" s="58"/>
      <c r="AE1064" s="58"/>
      <c r="AF1064" s="58"/>
      <c r="AG1064" s="58"/>
      <c r="AH1064" s="58"/>
      <c r="AI1064" s="58"/>
      <c r="AJ1064" s="58"/>
      <c r="AK1064" s="58"/>
      <c r="AL1064" s="58"/>
      <c r="AM1064" s="55"/>
      <c r="AN1064" s="55"/>
    </row>
    <row r="1065" spans="14:40">
      <c r="N1065" s="57"/>
      <c r="O1065" s="57"/>
      <c r="P1065" s="57"/>
      <c r="Q1065" s="57"/>
      <c r="R1065" s="57"/>
      <c r="S1065" s="57"/>
      <c r="T1065" s="57"/>
      <c r="U1065" s="57"/>
      <c r="V1065" s="58"/>
      <c r="W1065" s="58"/>
      <c r="X1065" s="57"/>
      <c r="Y1065" s="58"/>
      <c r="Z1065" s="58"/>
      <c r="AA1065" s="58"/>
      <c r="AB1065" s="58"/>
      <c r="AC1065" s="58"/>
      <c r="AD1065" s="58"/>
      <c r="AE1065" s="58"/>
      <c r="AF1065" s="58"/>
      <c r="AG1065" s="58"/>
      <c r="AH1065" s="58"/>
      <c r="AI1065" s="58"/>
      <c r="AJ1065" s="58"/>
      <c r="AK1065" s="58"/>
      <c r="AL1065" s="58"/>
      <c r="AM1065" s="55"/>
      <c r="AN1065" s="55"/>
    </row>
    <row r="1066" spans="14:40">
      <c r="N1066" s="57"/>
      <c r="O1066" s="57"/>
      <c r="P1066" s="57"/>
      <c r="Q1066" s="57"/>
      <c r="R1066" s="57"/>
      <c r="S1066" s="57"/>
      <c r="T1066" s="57"/>
      <c r="U1066" s="57"/>
      <c r="V1066" s="58"/>
      <c r="W1066" s="58"/>
      <c r="X1066" s="57"/>
      <c r="Y1066" s="58"/>
      <c r="Z1066" s="58"/>
      <c r="AA1066" s="58"/>
      <c r="AB1066" s="58"/>
      <c r="AC1066" s="58"/>
      <c r="AD1066" s="58"/>
      <c r="AE1066" s="58"/>
      <c r="AF1066" s="58"/>
      <c r="AG1066" s="58"/>
      <c r="AH1066" s="58"/>
      <c r="AI1066" s="58"/>
      <c r="AJ1066" s="58"/>
      <c r="AK1066" s="58"/>
      <c r="AL1066" s="58"/>
      <c r="AM1066" s="55"/>
      <c r="AN1066" s="55"/>
    </row>
    <row r="1067" spans="14:40">
      <c r="N1067" s="57"/>
      <c r="O1067" s="57"/>
      <c r="P1067" s="57"/>
      <c r="Q1067" s="57"/>
      <c r="R1067" s="57"/>
      <c r="S1067" s="57"/>
      <c r="T1067" s="57"/>
      <c r="U1067" s="57"/>
      <c r="V1067" s="58"/>
      <c r="W1067" s="58"/>
      <c r="X1067" s="57"/>
      <c r="Y1067" s="58"/>
      <c r="Z1067" s="58"/>
      <c r="AA1067" s="58"/>
      <c r="AB1067" s="58"/>
      <c r="AC1067" s="58"/>
      <c r="AD1067" s="58"/>
      <c r="AE1067" s="58"/>
      <c r="AF1067" s="58"/>
      <c r="AG1067" s="58"/>
      <c r="AH1067" s="58"/>
      <c r="AI1067" s="58"/>
      <c r="AJ1067" s="58"/>
      <c r="AK1067" s="58"/>
      <c r="AL1067" s="58"/>
      <c r="AM1067" s="55"/>
      <c r="AN1067" s="55"/>
    </row>
    <row r="1068" spans="14:40">
      <c r="N1068" s="57"/>
      <c r="O1068" s="57"/>
      <c r="P1068" s="57"/>
      <c r="Q1068" s="57"/>
      <c r="R1068" s="57"/>
      <c r="S1068" s="57"/>
      <c r="T1068" s="57"/>
      <c r="U1068" s="57"/>
      <c r="V1068" s="58"/>
      <c r="W1068" s="58"/>
      <c r="X1068" s="57"/>
      <c r="Y1068" s="58"/>
      <c r="Z1068" s="58"/>
      <c r="AA1068" s="58"/>
      <c r="AB1068" s="58"/>
      <c r="AC1068" s="58"/>
      <c r="AD1068" s="58"/>
      <c r="AE1068" s="58"/>
      <c r="AF1068" s="58"/>
      <c r="AG1068" s="58"/>
      <c r="AH1068" s="58"/>
      <c r="AI1068" s="58"/>
      <c r="AJ1068" s="58"/>
      <c r="AK1068" s="58"/>
      <c r="AL1068" s="58"/>
      <c r="AM1068" s="55"/>
      <c r="AN1068" s="55"/>
    </row>
    <row r="1069" spans="14:40">
      <c r="N1069" s="57"/>
      <c r="O1069" s="57"/>
      <c r="P1069" s="57"/>
      <c r="Q1069" s="57"/>
      <c r="R1069" s="57"/>
      <c r="S1069" s="57"/>
      <c r="T1069" s="57"/>
      <c r="U1069" s="57"/>
      <c r="V1069" s="58"/>
      <c r="W1069" s="58"/>
      <c r="X1069" s="57"/>
      <c r="Y1069" s="58"/>
      <c r="Z1069" s="58"/>
      <c r="AA1069" s="58"/>
      <c r="AB1069" s="58"/>
      <c r="AC1069" s="58"/>
      <c r="AD1069" s="58"/>
      <c r="AE1069" s="58"/>
      <c r="AF1069" s="58"/>
      <c r="AG1069" s="58"/>
      <c r="AH1069" s="58"/>
      <c r="AI1069" s="58"/>
      <c r="AJ1069" s="58"/>
      <c r="AK1069" s="58"/>
      <c r="AL1069" s="58"/>
      <c r="AM1069" s="55"/>
      <c r="AN1069" s="55"/>
    </row>
    <row r="1070" spans="14:40">
      <c r="N1070" s="57"/>
      <c r="O1070" s="57"/>
      <c r="P1070" s="57"/>
      <c r="Q1070" s="57"/>
      <c r="R1070" s="57"/>
      <c r="S1070" s="57"/>
      <c r="T1070" s="57"/>
      <c r="U1070" s="57"/>
      <c r="V1070" s="58"/>
      <c r="W1070" s="58"/>
      <c r="X1070" s="57"/>
      <c r="Y1070" s="58"/>
      <c r="Z1070" s="58"/>
      <c r="AA1070" s="58"/>
      <c r="AB1070" s="58"/>
      <c r="AC1070" s="58"/>
      <c r="AD1070" s="58"/>
      <c r="AE1070" s="58"/>
      <c r="AF1070" s="58"/>
      <c r="AG1070" s="58"/>
      <c r="AH1070" s="58"/>
      <c r="AI1070" s="58"/>
      <c r="AJ1070" s="58"/>
      <c r="AK1070" s="58"/>
      <c r="AL1070" s="58"/>
      <c r="AM1070" s="55"/>
      <c r="AN1070" s="55"/>
    </row>
    <row r="1071" spans="14:40">
      <c r="N1071" s="57"/>
      <c r="O1071" s="57"/>
      <c r="P1071" s="57"/>
      <c r="Q1071" s="57"/>
      <c r="R1071" s="57"/>
      <c r="S1071" s="57"/>
      <c r="T1071" s="57"/>
      <c r="U1071" s="57"/>
      <c r="V1071" s="58"/>
      <c r="W1071" s="58"/>
      <c r="X1071" s="57"/>
      <c r="Y1071" s="58"/>
      <c r="Z1071" s="58"/>
      <c r="AA1071" s="58"/>
      <c r="AB1071" s="58"/>
      <c r="AC1071" s="58"/>
      <c r="AD1071" s="58"/>
      <c r="AE1071" s="58"/>
      <c r="AF1071" s="58"/>
      <c r="AG1071" s="58"/>
      <c r="AH1071" s="58"/>
      <c r="AI1071" s="58"/>
      <c r="AJ1071" s="58"/>
      <c r="AK1071" s="58"/>
      <c r="AL1071" s="58"/>
      <c r="AM1071" s="55"/>
      <c r="AN1071" s="55"/>
    </row>
    <row r="1072" spans="14:40">
      <c r="N1072" s="57"/>
      <c r="O1072" s="57"/>
      <c r="P1072" s="57"/>
      <c r="Q1072" s="57"/>
      <c r="R1072" s="57"/>
      <c r="S1072" s="57"/>
      <c r="T1072" s="57"/>
      <c r="U1072" s="57"/>
      <c r="V1072" s="58"/>
      <c r="W1072" s="58"/>
      <c r="X1072" s="57"/>
      <c r="Y1072" s="58"/>
      <c r="Z1072" s="58"/>
      <c r="AA1072" s="58"/>
      <c r="AB1072" s="58"/>
      <c r="AC1072" s="58"/>
      <c r="AD1072" s="58"/>
      <c r="AE1072" s="58"/>
      <c r="AF1072" s="58"/>
      <c r="AG1072" s="58"/>
      <c r="AH1072" s="58"/>
      <c r="AI1072" s="58"/>
      <c r="AJ1072" s="58"/>
      <c r="AK1072" s="58"/>
      <c r="AL1072" s="58"/>
      <c r="AM1072" s="55"/>
      <c r="AN1072" s="55"/>
    </row>
    <row r="1073" spans="14:40">
      <c r="N1073" s="57"/>
      <c r="O1073" s="57"/>
      <c r="P1073" s="57"/>
      <c r="Q1073" s="57"/>
      <c r="R1073" s="57"/>
      <c r="S1073" s="57"/>
      <c r="T1073" s="57"/>
      <c r="U1073" s="57"/>
      <c r="V1073" s="58"/>
      <c r="W1073" s="58"/>
      <c r="X1073" s="57"/>
      <c r="Y1073" s="58"/>
      <c r="Z1073" s="58"/>
      <c r="AA1073" s="58"/>
      <c r="AB1073" s="58"/>
      <c r="AC1073" s="58"/>
      <c r="AD1073" s="58"/>
      <c r="AE1073" s="58"/>
      <c r="AF1073" s="58"/>
      <c r="AG1073" s="58"/>
      <c r="AH1073" s="58"/>
      <c r="AI1073" s="58"/>
      <c r="AJ1073" s="58"/>
      <c r="AK1073" s="58"/>
      <c r="AL1073" s="58"/>
      <c r="AM1073" s="55"/>
      <c r="AN1073" s="55"/>
    </row>
    <row r="1074" spans="14:40">
      <c r="N1074" s="57"/>
      <c r="O1074" s="57"/>
      <c r="P1074" s="57"/>
      <c r="Q1074" s="57"/>
      <c r="R1074" s="57"/>
      <c r="S1074" s="57"/>
      <c r="T1074" s="57"/>
      <c r="U1074" s="57"/>
      <c r="V1074" s="58"/>
      <c r="W1074" s="58"/>
      <c r="X1074" s="57"/>
      <c r="Y1074" s="58"/>
      <c r="Z1074" s="58"/>
      <c r="AA1074" s="58"/>
      <c r="AB1074" s="58"/>
      <c r="AC1074" s="58"/>
      <c r="AD1074" s="58"/>
      <c r="AE1074" s="58"/>
      <c r="AF1074" s="58"/>
      <c r="AG1074" s="58"/>
      <c r="AH1074" s="58"/>
      <c r="AI1074" s="58"/>
      <c r="AJ1074" s="58"/>
      <c r="AK1074" s="58"/>
      <c r="AL1074" s="58"/>
      <c r="AM1074" s="55"/>
      <c r="AN1074" s="55"/>
    </row>
    <row r="1075" spans="14:40">
      <c r="N1075" s="57"/>
      <c r="O1075" s="57"/>
      <c r="P1075" s="57"/>
      <c r="Q1075" s="57"/>
      <c r="R1075" s="57"/>
      <c r="S1075" s="57"/>
      <c r="T1075" s="57"/>
      <c r="U1075" s="57"/>
      <c r="V1075" s="58"/>
      <c r="W1075" s="58"/>
      <c r="X1075" s="57"/>
      <c r="Y1075" s="58"/>
      <c r="Z1075" s="58"/>
      <c r="AA1075" s="58"/>
      <c r="AB1075" s="58"/>
      <c r="AC1075" s="58"/>
      <c r="AD1075" s="58"/>
      <c r="AE1075" s="58"/>
      <c r="AF1075" s="58"/>
      <c r="AG1075" s="58"/>
      <c r="AH1075" s="58"/>
      <c r="AI1075" s="58"/>
      <c r="AJ1075" s="58"/>
      <c r="AK1075" s="58"/>
      <c r="AL1075" s="58"/>
      <c r="AM1075" s="55"/>
      <c r="AN1075" s="55"/>
    </row>
    <row r="1076" spans="14:40">
      <c r="N1076" s="57"/>
      <c r="O1076" s="57"/>
      <c r="P1076" s="57"/>
      <c r="Q1076" s="57"/>
      <c r="R1076" s="57"/>
      <c r="S1076" s="57"/>
      <c r="T1076" s="57"/>
      <c r="U1076" s="57"/>
      <c r="V1076" s="58"/>
      <c r="W1076" s="58"/>
      <c r="X1076" s="57"/>
      <c r="Y1076" s="58"/>
      <c r="Z1076" s="58"/>
      <c r="AA1076" s="58"/>
      <c r="AB1076" s="58"/>
      <c r="AC1076" s="58"/>
      <c r="AD1076" s="58"/>
      <c r="AE1076" s="58"/>
      <c r="AF1076" s="58"/>
      <c r="AG1076" s="58"/>
      <c r="AH1076" s="58"/>
      <c r="AI1076" s="58"/>
      <c r="AJ1076" s="58"/>
      <c r="AK1076" s="58"/>
      <c r="AL1076" s="58"/>
      <c r="AM1076" s="55"/>
      <c r="AN1076" s="55"/>
    </row>
    <row r="1077" spans="14:40">
      <c r="N1077" s="57"/>
      <c r="O1077" s="57"/>
      <c r="P1077" s="57"/>
      <c r="Q1077" s="57"/>
      <c r="R1077" s="57"/>
      <c r="S1077" s="57"/>
      <c r="T1077" s="57"/>
      <c r="U1077" s="57"/>
      <c r="V1077" s="58"/>
      <c r="W1077" s="58"/>
      <c r="X1077" s="57"/>
      <c r="Y1077" s="58"/>
      <c r="Z1077" s="58"/>
      <c r="AA1077" s="58"/>
      <c r="AB1077" s="58"/>
      <c r="AC1077" s="58"/>
      <c r="AD1077" s="58"/>
      <c r="AE1077" s="58"/>
      <c r="AF1077" s="58"/>
      <c r="AG1077" s="58"/>
      <c r="AH1077" s="58"/>
      <c r="AI1077" s="58"/>
      <c r="AJ1077" s="58"/>
      <c r="AK1077" s="58"/>
      <c r="AL1077" s="58"/>
      <c r="AM1077" s="55"/>
      <c r="AN1077" s="55"/>
    </row>
    <row r="1078" spans="14:40">
      <c r="N1078" s="57"/>
      <c r="O1078" s="57"/>
      <c r="P1078" s="57"/>
      <c r="Q1078" s="57"/>
      <c r="R1078" s="57"/>
      <c r="S1078" s="57"/>
      <c r="T1078" s="57"/>
      <c r="U1078" s="57"/>
      <c r="V1078" s="58"/>
      <c r="W1078" s="58"/>
      <c r="X1078" s="57"/>
      <c r="Y1078" s="58"/>
      <c r="Z1078" s="58"/>
      <c r="AA1078" s="58"/>
      <c r="AB1078" s="58"/>
      <c r="AC1078" s="58"/>
      <c r="AD1078" s="58"/>
      <c r="AE1078" s="58"/>
      <c r="AF1078" s="58"/>
      <c r="AG1078" s="58"/>
      <c r="AH1078" s="58"/>
      <c r="AI1078" s="58"/>
      <c r="AJ1078" s="58"/>
      <c r="AK1078" s="58"/>
      <c r="AL1078" s="58"/>
      <c r="AM1078" s="55"/>
      <c r="AN1078" s="55"/>
    </row>
    <row r="1079" spans="14:40">
      <c r="N1079" s="57"/>
      <c r="O1079" s="57"/>
      <c r="P1079" s="57"/>
      <c r="Q1079" s="57"/>
      <c r="R1079" s="57"/>
      <c r="S1079" s="57"/>
      <c r="T1079" s="57"/>
      <c r="U1079" s="57"/>
      <c r="V1079" s="58"/>
      <c r="W1079" s="58"/>
      <c r="X1079" s="57"/>
      <c r="Y1079" s="58"/>
      <c r="Z1079" s="58"/>
      <c r="AA1079" s="58"/>
      <c r="AB1079" s="58"/>
      <c r="AC1079" s="58"/>
      <c r="AD1079" s="58"/>
      <c r="AE1079" s="58"/>
      <c r="AF1079" s="58"/>
      <c r="AG1079" s="58"/>
      <c r="AH1079" s="58"/>
      <c r="AI1079" s="58"/>
      <c r="AJ1079" s="58"/>
      <c r="AK1079" s="58"/>
      <c r="AL1079" s="58"/>
      <c r="AM1079" s="55"/>
      <c r="AN1079" s="55"/>
    </row>
    <row r="1080" spans="14:40">
      <c r="N1080" s="57"/>
      <c r="O1080" s="57"/>
      <c r="P1080" s="57"/>
      <c r="Q1080" s="57"/>
      <c r="R1080" s="57"/>
      <c r="S1080" s="57"/>
      <c r="T1080" s="57"/>
      <c r="U1080" s="57"/>
      <c r="V1080" s="58"/>
      <c r="W1080" s="58"/>
      <c r="X1080" s="57"/>
      <c r="Y1080" s="58"/>
      <c r="Z1080" s="58"/>
      <c r="AA1080" s="58"/>
      <c r="AB1080" s="58"/>
      <c r="AC1080" s="58"/>
      <c r="AD1080" s="58"/>
      <c r="AE1080" s="58"/>
      <c r="AF1080" s="58"/>
      <c r="AG1080" s="58"/>
      <c r="AH1080" s="58"/>
      <c r="AI1080" s="58"/>
      <c r="AJ1080" s="58"/>
      <c r="AK1080" s="58"/>
      <c r="AL1080" s="58"/>
      <c r="AM1080" s="55"/>
      <c r="AN1080" s="55"/>
    </row>
    <row r="1081" spans="14:40">
      <c r="N1081" s="57"/>
      <c r="O1081" s="57"/>
      <c r="P1081" s="57"/>
      <c r="Q1081" s="57"/>
      <c r="R1081" s="57"/>
      <c r="S1081" s="57"/>
      <c r="T1081" s="57"/>
      <c r="U1081" s="57"/>
      <c r="V1081" s="58"/>
      <c r="W1081" s="58"/>
      <c r="X1081" s="57"/>
      <c r="Y1081" s="58"/>
      <c r="Z1081" s="58"/>
      <c r="AA1081" s="58"/>
      <c r="AB1081" s="58"/>
      <c r="AC1081" s="58"/>
      <c r="AD1081" s="58"/>
      <c r="AE1081" s="58"/>
      <c r="AF1081" s="58"/>
      <c r="AG1081" s="58"/>
      <c r="AH1081" s="58"/>
      <c r="AI1081" s="58"/>
      <c r="AJ1081" s="58"/>
      <c r="AK1081" s="58"/>
      <c r="AL1081" s="58"/>
      <c r="AM1081" s="55"/>
      <c r="AN1081" s="55"/>
    </row>
    <row r="1082" spans="14:40">
      <c r="N1082" s="57"/>
      <c r="O1082" s="57"/>
      <c r="P1082" s="57"/>
      <c r="Q1082" s="57"/>
      <c r="R1082" s="57"/>
      <c r="S1082" s="57"/>
      <c r="T1082" s="57"/>
      <c r="U1082" s="57"/>
      <c r="V1082" s="58"/>
      <c r="W1082" s="58"/>
      <c r="X1082" s="57"/>
      <c r="Y1082" s="58"/>
      <c r="Z1082" s="58"/>
      <c r="AA1082" s="58"/>
      <c r="AB1082" s="58"/>
      <c r="AC1082" s="58"/>
      <c r="AD1082" s="58"/>
      <c r="AE1082" s="58"/>
      <c r="AF1082" s="58"/>
      <c r="AG1082" s="58"/>
      <c r="AH1082" s="58"/>
      <c r="AI1082" s="58"/>
      <c r="AJ1082" s="58"/>
      <c r="AK1082" s="58"/>
      <c r="AL1082" s="58"/>
      <c r="AM1082" s="55"/>
      <c r="AN1082" s="55"/>
    </row>
    <row r="1083" spans="14:40">
      <c r="N1083" s="57"/>
      <c r="O1083" s="57"/>
      <c r="P1083" s="57"/>
      <c r="Q1083" s="57"/>
      <c r="R1083" s="57"/>
      <c r="S1083" s="57"/>
      <c r="T1083" s="57"/>
      <c r="U1083" s="57"/>
      <c r="V1083" s="58"/>
      <c r="W1083" s="58"/>
      <c r="X1083" s="57"/>
      <c r="Y1083" s="58"/>
      <c r="Z1083" s="58"/>
      <c r="AA1083" s="58"/>
      <c r="AB1083" s="58"/>
      <c r="AC1083" s="58"/>
      <c r="AD1083" s="58"/>
      <c r="AE1083" s="58"/>
      <c r="AF1083" s="58"/>
      <c r="AG1083" s="58"/>
      <c r="AH1083" s="58"/>
      <c r="AI1083" s="58"/>
      <c r="AJ1083" s="58"/>
      <c r="AK1083" s="58"/>
      <c r="AL1083" s="58"/>
      <c r="AM1083" s="55"/>
      <c r="AN1083" s="55"/>
    </row>
    <row r="1084" spans="14:40">
      <c r="N1084" s="57"/>
      <c r="O1084" s="57"/>
      <c r="P1084" s="57"/>
      <c r="Q1084" s="57"/>
      <c r="R1084" s="57"/>
      <c r="S1084" s="57"/>
      <c r="T1084" s="57"/>
      <c r="U1084" s="57"/>
      <c r="V1084" s="58"/>
      <c r="W1084" s="58"/>
      <c r="X1084" s="57"/>
      <c r="Y1084" s="58"/>
      <c r="Z1084" s="58"/>
      <c r="AA1084" s="58"/>
      <c r="AB1084" s="58"/>
      <c r="AC1084" s="58"/>
      <c r="AD1084" s="58"/>
      <c r="AE1084" s="58"/>
      <c r="AF1084" s="58"/>
      <c r="AG1084" s="58"/>
      <c r="AH1084" s="58"/>
      <c r="AI1084" s="58"/>
      <c r="AJ1084" s="58"/>
      <c r="AK1084" s="58"/>
      <c r="AL1084" s="58"/>
      <c r="AM1084" s="55"/>
      <c r="AN1084" s="55"/>
    </row>
    <row r="1085" spans="14:40">
      <c r="N1085" s="57"/>
      <c r="O1085" s="57"/>
      <c r="P1085" s="57"/>
      <c r="Q1085" s="57"/>
      <c r="R1085" s="57"/>
      <c r="S1085" s="57"/>
      <c r="T1085" s="57"/>
      <c r="U1085" s="57"/>
      <c r="V1085" s="58"/>
      <c r="W1085" s="58"/>
      <c r="X1085" s="57"/>
      <c r="Y1085" s="58"/>
      <c r="Z1085" s="58"/>
      <c r="AA1085" s="58"/>
      <c r="AB1085" s="58"/>
      <c r="AC1085" s="58"/>
      <c r="AD1085" s="58"/>
      <c r="AE1085" s="58"/>
      <c r="AF1085" s="58"/>
      <c r="AG1085" s="58"/>
      <c r="AH1085" s="58"/>
      <c r="AI1085" s="58"/>
      <c r="AJ1085" s="58"/>
      <c r="AK1085" s="58"/>
      <c r="AL1085" s="58"/>
      <c r="AM1085" s="55"/>
      <c r="AN1085" s="55"/>
    </row>
    <row r="1086" spans="14:40">
      <c r="N1086" s="57"/>
      <c r="O1086" s="57"/>
      <c r="P1086" s="57"/>
      <c r="Q1086" s="57"/>
      <c r="R1086" s="57"/>
      <c r="S1086" s="57"/>
      <c r="T1086" s="57"/>
      <c r="U1086" s="57"/>
      <c r="V1086" s="58"/>
      <c r="W1086" s="58"/>
      <c r="X1086" s="57"/>
      <c r="Y1086" s="58"/>
      <c r="Z1086" s="58"/>
      <c r="AA1086" s="58"/>
      <c r="AB1086" s="58"/>
      <c r="AC1086" s="58"/>
      <c r="AD1086" s="58"/>
      <c r="AE1086" s="58"/>
      <c r="AF1086" s="58"/>
      <c r="AG1086" s="58"/>
      <c r="AH1086" s="58"/>
      <c r="AI1086" s="58"/>
      <c r="AJ1086" s="58"/>
      <c r="AK1086" s="58"/>
      <c r="AL1086" s="58"/>
      <c r="AM1086" s="55"/>
      <c r="AN1086" s="55"/>
    </row>
    <row r="1087" spans="14:40">
      <c r="N1087" s="57"/>
      <c r="O1087" s="57"/>
      <c r="P1087" s="57"/>
      <c r="Q1087" s="57"/>
      <c r="R1087" s="57"/>
      <c r="S1087" s="57"/>
      <c r="T1087" s="57"/>
      <c r="U1087" s="57"/>
      <c r="V1087" s="58"/>
      <c r="W1087" s="58"/>
      <c r="X1087" s="57"/>
      <c r="Y1087" s="58"/>
      <c r="Z1087" s="58"/>
      <c r="AA1087" s="58"/>
      <c r="AB1087" s="58"/>
      <c r="AC1087" s="58"/>
      <c r="AD1087" s="58"/>
      <c r="AE1087" s="58"/>
      <c r="AF1087" s="58"/>
      <c r="AG1087" s="58"/>
      <c r="AH1087" s="58"/>
      <c r="AI1087" s="58"/>
      <c r="AJ1087" s="58"/>
      <c r="AK1087" s="58"/>
      <c r="AL1087" s="58"/>
      <c r="AM1087" s="55"/>
      <c r="AN1087" s="55"/>
    </row>
    <row r="1088" spans="14:40">
      <c r="N1088" s="57"/>
      <c r="O1088" s="57"/>
      <c r="P1088" s="57"/>
      <c r="Q1088" s="57"/>
      <c r="R1088" s="57"/>
      <c r="S1088" s="57"/>
      <c r="T1088" s="57"/>
      <c r="U1088" s="57"/>
      <c r="V1088" s="58"/>
      <c r="W1088" s="58"/>
      <c r="X1088" s="57"/>
      <c r="Y1088" s="58"/>
      <c r="Z1088" s="58"/>
      <c r="AA1088" s="58"/>
      <c r="AB1088" s="58"/>
      <c r="AC1088" s="58"/>
      <c r="AD1088" s="58"/>
      <c r="AE1088" s="58"/>
      <c r="AF1088" s="58"/>
      <c r="AG1088" s="58"/>
      <c r="AH1088" s="58"/>
      <c r="AI1088" s="58"/>
      <c r="AJ1088" s="58"/>
      <c r="AK1088" s="58"/>
      <c r="AL1088" s="58"/>
      <c r="AM1088" s="55"/>
      <c r="AN1088" s="55"/>
    </row>
    <row r="1089" spans="14:40">
      <c r="N1089" s="57"/>
      <c r="O1089" s="57"/>
      <c r="P1089" s="57"/>
      <c r="Q1089" s="57"/>
      <c r="R1089" s="57"/>
      <c r="S1089" s="57"/>
      <c r="T1089" s="57"/>
      <c r="U1089" s="57"/>
      <c r="V1089" s="58"/>
      <c r="W1089" s="58"/>
      <c r="X1089" s="57"/>
      <c r="Y1089" s="58"/>
      <c r="Z1089" s="58"/>
      <c r="AA1089" s="58"/>
      <c r="AB1089" s="58"/>
      <c r="AC1089" s="58"/>
      <c r="AD1089" s="58"/>
      <c r="AE1089" s="58"/>
      <c r="AF1089" s="58"/>
      <c r="AG1089" s="58"/>
      <c r="AH1089" s="58"/>
      <c r="AI1089" s="58"/>
      <c r="AJ1089" s="58"/>
      <c r="AK1089" s="58"/>
      <c r="AL1089" s="58"/>
      <c r="AM1089" s="55"/>
      <c r="AN1089" s="55"/>
    </row>
    <row r="1090" spans="14:40">
      <c r="N1090" s="57"/>
      <c r="O1090" s="57"/>
      <c r="P1090" s="57"/>
      <c r="Q1090" s="57"/>
      <c r="R1090" s="57"/>
      <c r="S1090" s="57"/>
      <c r="T1090" s="57"/>
      <c r="U1090" s="57"/>
      <c r="V1090" s="58"/>
      <c r="W1090" s="58"/>
      <c r="X1090" s="57"/>
      <c r="Y1090" s="58"/>
      <c r="Z1090" s="58"/>
      <c r="AA1090" s="58"/>
      <c r="AB1090" s="58"/>
      <c r="AC1090" s="58"/>
      <c r="AD1090" s="58"/>
      <c r="AE1090" s="58"/>
      <c r="AF1090" s="58"/>
      <c r="AG1090" s="58"/>
      <c r="AH1090" s="58"/>
      <c r="AI1090" s="58"/>
      <c r="AJ1090" s="58"/>
      <c r="AK1090" s="58"/>
      <c r="AL1090" s="58"/>
      <c r="AM1090" s="55"/>
      <c r="AN1090" s="55"/>
    </row>
    <row r="1091" spans="14:40">
      <c r="N1091" s="57"/>
      <c r="O1091" s="57"/>
      <c r="P1091" s="57"/>
      <c r="Q1091" s="57"/>
      <c r="R1091" s="57"/>
      <c r="S1091" s="57"/>
      <c r="T1091" s="57"/>
      <c r="U1091" s="57"/>
      <c r="V1091" s="58"/>
      <c r="W1091" s="58"/>
      <c r="X1091" s="57"/>
      <c r="Y1091" s="58"/>
      <c r="Z1091" s="58"/>
      <c r="AA1091" s="58"/>
      <c r="AB1091" s="58"/>
      <c r="AC1091" s="58"/>
      <c r="AD1091" s="58"/>
      <c r="AE1091" s="58"/>
      <c r="AF1091" s="58"/>
      <c r="AG1091" s="58"/>
      <c r="AH1091" s="58"/>
      <c r="AI1091" s="58"/>
      <c r="AJ1091" s="58"/>
      <c r="AK1091" s="58"/>
      <c r="AL1091" s="58"/>
      <c r="AM1091" s="55"/>
      <c r="AN1091" s="55"/>
    </row>
    <row r="1092" spans="14:40">
      <c r="N1092" s="57"/>
      <c r="O1092" s="57"/>
      <c r="P1092" s="57"/>
      <c r="Q1092" s="57"/>
      <c r="R1092" s="57"/>
      <c r="S1092" s="57"/>
      <c r="T1092" s="57"/>
      <c r="U1092" s="57"/>
      <c r="V1092" s="58"/>
      <c r="W1092" s="58"/>
      <c r="X1092" s="57"/>
      <c r="Y1092" s="58"/>
      <c r="Z1092" s="58"/>
      <c r="AA1092" s="58"/>
      <c r="AB1092" s="58"/>
      <c r="AC1092" s="58"/>
      <c r="AD1092" s="58"/>
      <c r="AE1092" s="58"/>
      <c r="AF1092" s="58"/>
      <c r="AG1092" s="58"/>
      <c r="AH1092" s="58"/>
      <c r="AI1092" s="58"/>
      <c r="AJ1092" s="58"/>
      <c r="AK1092" s="58"/>
      <c r="AL1092" s="58"/>
      <c r="AM1092" s="55"/>
      <c r="AN1092" s="55"/>
    </row>
    <row r="1093" spans="14:40">
      <c r="N1093" s="57"/>
      <c r="O1093" s="57"/>
      <c r="P1093" s="57"/>
      <c r="Q1093" s="57"/>
      <c r="R1093" s="57"/>
      <c r="S1093" s="57"/>
      <c r="T1093" s="57"/>
      <c r="U1093" s="57"/>
      <c r="V1093" s="58"/>
      <c r="W1093" s="58"/>
      <c r="X1093" s="57"/>
      <c r="Y1093" s="58"/>
      <c r="Z1093" s="58"/>
      <c r="AA1093" s="58"/>
      <c r="AB1093" s="58"/>
      <c r="AC1093" s="58"/>
      <c r="AD1093" s="58"/>
      <c r="AE1093" s="58"/>
      <c r="AF1093" s="58"/>
      <c r="AG1093" s="58"/>
      <c r="AH1093" s="58"/>
      <c r="AI1093" s="58"/>
      <c r="AJ1093" s="58"/>
      <c r="AK1093" s="58"/>
      <c r="AL1093" s="58"/>
      <c r="AM1093" s="55"/>
      <c r="AN1093" s="55"/>
    </row>
    <row r="1094" spans="14:40">
      <c r="N1094" s="57"/>
      <c r="O1094" s="57"/>
      <c r="P1094" s="57"/>
      <c r="Q1094" s="57"/>
      <c r="R1094" s="57"/>
      <c r="S1094" s="57"/>
      <c r="T1094" s="57"/>
      <c r="U1094" s="57"/>
      <c r="V1094" s="58"/>
      <c r="W1094" s="58"/>
      <c r="X1094" s="57"/>
      <c r="Y1094" s="58"/>
      <c r="Z1094" s="58"/>
      <c r="AA1094" s="58"/>
      <c r="AB1094" s="58"/>
      <c r="AC1094" s="58"/>
      <c r="AD1094" s="58"/>
      <c r="AE1094" s="58"/>
      <c r="AF1094" s="58"/>
      <c r="AG1094" s="58"/>
      <c r="AH1094" s="58"/>
      <c r="AI1094" s="58"/>
      <c r="AJ1094" s="58"/>
      <c r="AK1094" s="58"/>
      <c r="AL1094" s="58"/>
      <c r="AM1094" s="55"/>
      <c r="AN1094" s="55"/>
    </row>
    <row r="1095" spans="14:40">
      <c r="N1095" s="57"/>
      <c r="O1095" s="57"/>
      <c r="P1095" s="57"/>
      <c r="Q1095" s="57"/>
      <c r="R1095" s="57"/>
      <c r="S1095" s="57"/>
      <c r="T1095" s="57"/>
      <c r="U1095" s="57"/>
      <c r="V1095" s="58"/>
      <c r="W1095" s="58"/>
      <c r="X1095" s="57"/>
      <c r="Y1095" s="58"/>
      <c r="Z1095" s="58"/>
      <c r="AA1095" s="58"/>
      <c r="AB1095" s="58"/>
      <c r="AC1095" s="58"/>
      <c r="AD1095" s="58"/>
      <c r="AE1095" s="58"/>
      <c r="AF1095" s="58"/>
      <c r="AG1095" s="58"/>
      <c r="AH1095" s="58"/>
      <c r="AI1095" s="58"/>
      <c r="AJ1095" s="58"/>
      <c r="AK1095" s="58"/>
      <c r="AL1095" s="58"/>
      <c r="AM1095" s="55"/>
      <c r="AN1095" s="55"/>
    </row>
    <row r="1096" spans="14:40">
      <c r="N1096" s="57"/>
      <c r="O1096" s="57"/>
      <c r="P1096" s="57"/>
      <c r="Q1096" s="57"/>
      <c r="R1096" s="57"/>
      <c r="S1096" s="57"/>
      <c r="T1096" s="57"/>
      <c r="U1096" s="57"/>
      <c r="V1096" s="58"/>
      <c r="W1096" s="58"/>
      <c r="X1096" s="57"/>
      <c r="Y1096" s="58"/>
      <c r="Z1096" s="58"/>
      <c r="AA1096" s="58"/>
      <c r="AB1096" s="58"/>
      <c r="AC1096" s="58"/>
      <c r="AD1096" s="58"/>
      <c r="AE1096" s="58"/>
      <c r="AF1096" s="58"/>
      <c r="AG1096" s="58"/>
      <c r="AH1096" s="58"/>
      <c r="AI1096" s="58"/>
      <c r="AJ1096" s="58"/>
      <c r="AK1096" s="58"/>
      <c r="AL1096" s="58"/>
      <c r="AM1096" s="55"/>
      <c r="AN1096" s="55"/>
    </row>
    <row r="1097" spans="14:40">
      <c r="N1097" s="57"/>
      <c r="O1097" s="57"/>
      <c r="P1097" s="57"/>
      <c r="Q1097" s="57"/>
      <c r="R1097" s="57"/>
      <c r="S1097" s="57"/>
      <c r="T1097" s="57"/>
      <c r="U1097" s="57"/>
      <c r="V1097" s="58"/>
      <c r="W1097" s="58"/>
      <c r="X1097" s="57"/>
      <c r="Y1097" s="58"/>
      <c r="Z1097" s="58"/>
      <c r="AA1097" s="58"/>
      <c r="AB1097" s="58"/>
      <c r="AC1097" s="58"/>
      <c r="AD1097" s="58"/>
      <c r="AE1097" s="58"/>
      <c r="AF1097" s="58"/>
      <c r="AG1097" s="58"/>
      <c r="AH1097" s="58"/>
      <c r="AI1097" s="58"/>
      <c r="AJ1097" s="58"/>
      <c r="AK1097" s="58"/>
      <c r="AL1097" s="58"/>
      <c r="AM1097" s="55"/>
      <c r="AN1097" s="55"/>
    </row>
    <row r="1098" spans="14:40">
      <c r="N1098" s="57"/>
      <c r="O1098" s="57"/>
      <c r="P1098" s="57"/>
      <c r="Q1098" s="57"/>
      <c r="R1098" s="57"/>
      <c r="S1098" s="57"/>
      <c r="T1098" s="57"/>
      <c r="U1098" s="57"/>
      <c r="V1098" s="58"/>
      <c r="W1098" s="58"/>
      <c r="X1098" s="57"/>
      <c r="Y1098" s="58"/>
      <c r="Z1098" s="58"/>
      <c r="AA1098" s="58"/>
      <c r="AB1098" s="58"/>
      <c r="AC1098" s="58"/>
      <c r="AD1098" s="58"/>
      <c r="AE1098" s="58"/>
      <c r="AF1098" s="58"/>
      <c r="AG1098" s="58"/>
      <c r="AH1098" s="58"/>
      <c r="AI1098" s="58"/>
      <c r="AJ1098" s="58"/>
      <c r="AK1098" s="58"/>
      <c r="AL1098" s="58"/>
      <c r="AM1098" s="55"/>
      <c r="AN1098" s="55"/>
    </row>
    <row r="1099" spans="14:40">
      <c r="N1099" s="57"/>
      <c r="O1099" s="57"/>
      <c r="P1099" s="57"/>
      <c r="Q1099" s="57"/>
      <c r="R1099" s="57"/>
      <c r="S1099" s="57"/>
      <c r="T1099" s="57"/>
      <c r="U1099" s="57"/>
      <c r="V1099" s="58"/>
      <c r="W1099" s="58"/>
      <c r="X1099" s="57"/>
      <c r="Y1099" s="58"/>
      <c r="Z1099" s="58"/>
      <c r="AA1099" s="58"/>
      <c r="AB1099" s="58"/>
      <c r="AC1099" s="58"/>
      <c r="AD1099" s="58"/>
      <c r="AE1099" s="58"/>
      <c r="AF1099" s="58"/>
      <c r="AG1099" s="58"/>
      <c r="AH1099" s="58"/>
      <c r="AI1099" s="58"/>
      <c r="AJ1099" s="58"/>
      <c r="AK1099" s="58"/>
      <c r="AL1099" s="58"/>
      <c r="AM1099" s="55"/>
      <c r="AN1099" s="55"/>
    </row>
    <row r="1100" spans="14:40">
      <c r="N1100" s="57"/>
      <c r="O1100" s="57"/>
      <c r="P1100" s="57"/>
      <c r="Q1100" s="57"/>
      <c r="R1100" s="57"/>
      <c r="S1100" s="57"/>
      <c r="T1100" s="57"/>
      <c r="U1100" s="57"/>
      <c r="V1100" s="58"/>
      <c r="W1100" s="58"/>
      <c r="X1100" s="57"/>
      <c r="Y1100" s="58"/>
      <c r="Z1100" s="58"/>
      <c r="AA1100" s="58"/>
      <c r="AB1100" s="58"/>
      <c r="AC1100" s="58"/>
      <c r="AD1100" s="58"/>
      <c r="AE1100" s="58"/>
      <c r="AF1100" s="58"/>
      <c r="AG1100" s="58"/>
      <c r="AH1100" s="58"/>
      <c r="AI1100" s="58"/>
      <c r="AJ1100" s="58"/>
      <c r="AK1100" s="58"/>
      <c r="AL1100" s="58"/>
      <c r="AM1100" s="55"/>
      <c r="AN1100" s="55"/>
    </row>
    <row r="1101" spans="14:40">
      <c r="N1101" s="57"/>
      <c r="O1101" s="57"/>
      <c r="P1101" s="57"/>
      <c r="Q1101" s="57"/>
      <c r="R1101" s="57"/>
      <c r="S1101" s="57"/>
      <c r="T1101" s="57"/>
      <c r="U1101" s="57"/>
      <c r="V1101" s="58"/>
      <c r="W1101" s="58"/>
      <c r="X1101" s="57"/>
      <c r="Y1101" s="58"/>
      <c r="Z1101" s="58"/>
      <c r="AA1101" s="58"/>
      <c r="AB1101" s="58"/>
      <c r="AC1101" s="58"/>
      <c r="AD1101" s="58"/>
      <c r="AE1101" s="58"/>
      <c r="AF1101" s="58"/>
      <c r="AG1101" s="58"/>
      <c r="AH1101" s="58"/>
      <c r="AI1101" s="58"/>
      <c r="AJ1101" s="58"/>
      <c r="AK1101" s="58"/>
      <c r="AL1101" s="58"/>
      <c r="AM1101" s="55"/>
      <c r="AN1101" s="55"/>
    </row>
    <row r="1102" spans="14:40">
      <c r="N1102" s="57"/>
      <c r="O1102" s="57"/>
      <c r="P1102" s="57"/>
      <c r="Q1102" s="57"/>
      <c r="R1102" s="57"/>
      <c r="S1102" s="57"/>
      <c r="T1102" s="57"/>
      <c r="U1102" s="57"/>
      <c r="V1102" s="58"/>
      <c r="W1102" s="58"/>
      <c r="X1102" s="57"/>
      <c r="Y1102" s="58"/>
      <c r="Z1102" s="58"/>
      <c r="AA1102" s="58"/>
      <c r="AB1102" s="58"/>
      <c r="AC1102" s="58"/>
      <c r="AD1102" s="58"/>
      <c r="AE1102" s="58"/>
      <c r="AF1102" s="58"/>
      <c r="AG1102" s="58"/>
      <c r="AH1102" s="58"/>
      <c r="AI1102" s="58"/>
      <c r="AJ1102" s="58"/>
      <c r="AK1102" s="58"/>
      <c r="AL1102" s="58"/>
      <c r="AM1102" s="55"/>
      <c r="AN1102" s="55"/>
    </row>
    <row r="1103" spans="14:40">
      <c r="N1103" s="57"/>
      <c r="O1103" s="57"/>
      <c r="P1103" s="57"/>
      <c r="Q1103" s="57"/>
      <c r="R1103" s="57"/>
      <c r="S1103" s="57"/>
      <c r="T1103" s="57"/>
      <c r="U1103" s="57"/>
      <c r="V1103" s="58"/>
      <c r="W1103" s="58"/>
      <c r="X1103" s="57"/>
      <c r="Y1103" s="58"/>
      <c r="Z1103" s="58"/>
      <c r="AA1103" s="58"/>
      <c r="AB1103" s="58"/>
      <c r="AC1103" s="58"/>
      <c r="AD1103" s="58"/>
      <c r="AE1103" s="58"/>
      <c r="AF1103" s="58"/>
      <c r="AG1103" s="58"/>
      <c r="AH1103" s="58"/>
      <c r="AI1103" s="58"/>
      <c r="AJ1103" s="58"/>
      <c r="AK1103" s="58"/>
      <c r="AL1103" s="58"/>
      <c r="AM1103" s="55"/>
      <c r="AN1103" s="55"/>
    </row>
    <row r="1104" spans="14:40">
      <c r="N1104" s="57"/>
      <c r="O1104" s="57"/>
      <c r="P1104" s="57"/>
      <c r="Q1104" s="57"/>
      <c r="R1104" s="57"/>
      <c r="S1104" s="57"/>
      <c r="T1104" s="57"/>
      <c r="U1104" s="57"/>
      <c r="V1104" s="58"/>
      <c r="W1104" s="58"/>
      <c r="X1104" s="57"/>
      <c r="Y1104" s="58"/>
      <c r="Z1104" s="58"/>
      <c r="AA1104" s="58"/>
      <c r="AB1104" s="58"/>
      <c r="AC1104" s="58"/>
      <c r="AD1104" s="58"/>
      <c r="AE1104" s="58"/>
      <c r="AF1104" s="58"/>
      <c r="AG1104" s="58"/>
      <c r="AH1104" s="58"/>
      <c r="AI1104" s="58"/>
      <c r="AJ1104" s="58"/>
      <c r="AK1104" s="58"/>
      <c r="AL1104" s="58"/>
      <c r="AM1104" s="55"/>
      <c r="AN1104" s="55"/>
    </row>
    <row r="1105" spans="14:40">
      <c r="N1105" s="57"/>
      <c r="O1105" s="57"/>
      <c r="P1105" s="57"/>
      <c r="Q1105" s="57"/>
      <c r="R1105" s="57"/>
      <c r="S1105" s="57"/>
      <c r="T1105" s="57"/>
      <c r="U1105" s="57"/>
      <c r="V1105" s="58"/>
      <c r="W1105" s="58"/>
      <c r="X1105" s="57"/>
      <c r="Y1105" s="58"/>
      <c r="Z1105" s="58"/>
      <c r="AA1105" s="58"/>
      <c r="AB1105" s="58"/>
      <c r="AC1105" s="58"/>
      <c r="AD1105" s="58"/>
      <c r="AE1105" s="58"/>
      <c r="AF1105" s="58"/>
      <c r="AG1105" s="58"/>
      <c r="AH1105" s="58"/>
      <c r="AI1105" s="58"/>
      <c r="AJ1105" s="58"/>
      <c r="AK1105" s="58"/>
      <c r="AL1105" s="58"/>
      <c r="AM1105" s="55"/>
      <c r="AN1105" s="55"/>
    </row>
    <row r="1106" spans="14:40">
      <c r="N1106" s="57"/>
      <c r="O1106" s="57"/>
      <c r="P1106" s="57"/>
      <c r="Q1106" s="57"/>
      <c r="R1106" s="57"/>
      <c r="S1106" s="57"/>
      <c r="T1106" s="57"/>
      <c r="U1106" s="57"/>
      <c r="V1106" s="58"/>
      <c r="W1106" s="58"/>
      <c r="X1106" s="57"/>
      <c r="Y1106" s="58"/>
      <c r="Z1106" s="58"/>
      <c r="AA1106" s="58"/>
      <c r="AB1106" s="58"/>
      <c r="AC1106" s="58"/>
      <c r="AD1106" s="58"/>
      <c r="AE1106" s="58"/>
      <c r="AF1106" s="58"/>
      <c r="AG1106" s="58"/>
      <c r="AH1106" s="58"/>
      <c r="AI1106" s="58"/>
      <c r="AJ1106" s="58"/>
      <c r="AK1106" s="58"/>
      <c r="AL1106" s="58"/>
      <c r="AM1106" s="55"/>
      <c r="AN1106" s="55"/>
    </row>
    <row r="1107" spans="14:40">
      <c r="N1107" s="57"/>
      <c r="O1107" s="57"/>
      <c r="P1107" s="57"/>
      <c r="Q1107" s="57"/>
      <c r="R1107" s="57"/>
      <c r="S1107" s="57"/>
      <c r="T1107" s="57"/>
      <c r="U1107" s="57"/>
      <c r="V1107" s="58"/>
      <c r="W1107" s="58"/>
      <c r="X1107" s="57"/>
      <c r="Y1107" s="58"/>
      <c r="Z1107" s="58"/>
      <c r="AA1107" s="58"/>
      <c r="AB1107" s="58"/>
      <c r="AC1107" s="58"/>
      <c r="AD1107" s="58"/>
      <c r="AE1107" s="58"/>
      <c r="AF1107" s="58"/>
      <c r="AG1107" s="58"/>
      <c r="AH1107" s="58"/>
      <c r="AI1107" s="58"/>
      <c r="AJ1107" s="58"/>
      <c r="AK1107" s="58"/>
      <c r="AL1107" s="58"/>
      <c r="AM1107" s="55"/>
      <c r="AN1107" s="55"/>
    </row>
    <row r="1108" spans="14:40">
      <c r="N1108" s="57"/>
      <c r="O1108" s="57"/>
      <c r="P1108" s="57"/>
      <c r="Q1108" s="57"/>
      <c r="R1108" s="57"/>
      <c r="S1108" s="57"/>
      <c r="T1108" s="57"/>
      <c r="U1108" s="57"/>
      <c r="V1108" s="58"/>
      <c r="W1108" s="58"/>
      <c r="X1108" s="57"/>
      <c r="Y1108" s="58"/>
      <c r="Z1108" s="58"/>
      <c r="AA1108" s="58"/>
      <c r="AB1108" s="58"/>
      <c r="AC1108" s="58"/>
      <c r="AD1108" s="58"/>
      <c r="AE1108" s="58"/>
      <c r="AF1108" s="58"/>
      <c r="AG1108" s="58"/>
      <c r="AH1108" s="58"/>
      <c r="AI1108" s="58"/>
      <c r="AJ1108" s="58"/>
      <c r="AK1108" s="58"/>
      <c r="AL1108" s="58"/>
      <c r="AM1108" s="55"/>
      <c r="AN1108" s="55"/>
    </row>
    <row r="1109" spans="14:40">
      <c r="N1109" s="57"/>
      <c r="O1109" s="57"/>
      <c r="P1109" s="57"/>
      <c r="Q1109" s="57"/>
      <c r="R1109" s="57"/>
      <c r="S1109" s="57"/>
      <c r="T1109" s="57"/>
      <c r="U1109" s="57"/>
      <c r="V1109" s="58"/>
      <c r="W1109" s="58"/>
      <c r="X1109" s="57"/>
      <c r="Y1109" s="58"/>
      <c r="Z1109" s="58"/>
      <c r="AA1109" s="58"/>
      <c r="AB1109" s="58"/>
      <c r="AC1109" s="58"/>
      <c r="AD1109" s="58"/>
      <c r="AE1109" s="58"/>
      <c r="AF1109" s="58"/>
      <c r="AG1109" s="58"/>
      <c r="AH1109" s="58"/>
      <c r="AI1109" s="58"/>
      <c r="AJ1109" s="58"/>
      <c r="AK1109" s="58"/>
      <c r="AL1109" s="58"/>
      <c r="AM1109" s="55"/>
      <c r="AN1109" s="55"/>
    </row>
    <row r="1110" spans="14:40">
      <c r="N1110" s="57"/>
      <c r="O1110" s="57"/>
      <c r="P1110" s="57"/>
      <c r="Q1110" s="57"/>
      <c r="R1110" s="57"/>
      <c r="S1110" s="57"/>
      <c r="T1110" s="57"/>
      <c r="U1110" s="57"/>
      <c r="V1110" s="58"/>
      <c r="W1110" s="58"/>
      <c r="X1110" s="57"/>
      <c r="Y1110" s="58"/>
      <c r="Z1110" s="58"/>
      <c r="AA1110" s="58"/>
      <c r="AB1110" s="58"/>
      <c r="AC1110" s="58"/>
      <c r="AD1110" s="58"/>
      <c r="AE1110" s="58"/>
      <c r="AF1110" s="58"/>
      <c r="AG1110" s="58"/>
      <c r="AH1110" s="58"/>
      <c r="AI1110" s="58"/>
      <c r="AJ1110" s="58"/>
      <c r="AK1110" s="58"/>
      <c r="AL1110" s="58"/>
      <c r="AM1110" s="55"/>
      <c r="AN1110" s="55"/>
    </row>
    <row r="1111" spans="14:40">
      <c r="N1111" s="57"/>
      <c r="O1111" s="57"/>
      <c r="P1111" s="57"/>
      <c r="Q1111" s="57"/>
      <c r="R1111" s="57"/>
      <c r="S1111" s="57"/>
      <c r="T1111" s="57"/>
      <c r="U1111" s="57"/>
      <c r="V1111" s="58"/>
      <c r="W1111" s="58"/>
      <c r="X1111" s="57"/>
      <c r="Y1111" s="58"/>
      <c r="Z1111" s="58"/>
      <c r="AA1111" s="58"/>
      <c r="AB1111" s="58"/>
      <c r="AC1111" s="58"/>
      <c r="AD1111" s="58"/>
      <c r="AE1111" s="58"/>
      <c r="AF1111" s="58"/>
      <c r="AG1111" s="58"/>
      <c r="AH1111" s="58"/>
      <c r="AI1111" s="58"/>
      <c r="AJ1111" s="58"/>
      <c r="AK1111" s="58"/>
      <c r="AL1111" s="58"/>
      <c r="AM1111" s="55"/>
      <c r="AN1111" s="55"/>
    </row>
    <row r="1112" spans="14:40">
      <c r="N1112" s="57"/>
      <c r="O1112" s="57"/>
      <c r="P1112" s="57"/>
      <c r="Q1112" s="57"/>
      <c r="R1112" s="57"/>
      <c r="S1112" s="57"/>
      <c r="T1112" s="57"/>
      <c r="U1112" s="57"/>
      <c r="V1112" s="58"/>
      <c r="W1112" s="58"/>
      <c r="X1112" s="57"/>
      <c r="Y1112" s="58"/>
      <c r="Z1112" s="58"/>
      <c r="AA1112" s="58"/>
      <c r="AB1112" s="58"/>
      <c r="AC1112" s="58"/>
      <c r="AD1112" s="58"/>
      <c r="AE1112" s="58"/>
      <c r="AF1112" s="58"/>
      <c r="AG1112" s="58"/>
      <c r="AH1112" s="58"/>
      <c r="AI1112" s="58"/>
      <c r="AJ1112" s="58"/>
      <c r="AK1112" s="58"/>
      <c r="AL1112" s="58"/>
      <c r="AM1112" s="55"/>
      <c r="AN1112" s="55"/>
    </row>
    <row r="1113" spans="14:40">
      <c r="N1113" s="57"/>
      <c r="O1113" s="57"/>
      <c r="P1113" s="57"/>
      <c r="Q1113" s="57"/>
      <c r="R1113" s="57"/>
      <c r="S1113" s="57"/>
      <c r="T1113" s="57"/>
      <c r="U1113" s="57"/>
      <c r="V1113" s="58"/>
      <c r="W1113" s="58"/>
      <c r="X1113" s="57"/>
      <c r="Y1113" s="58"/>
      <c r="Z1113" s="58"/>
      <c r="AA1113" s="58"/>
      <c r="AB1113" s="58"/>
      <c r="AC1113" s="58"/>
      <c r="AD1113" s="58"/>
      <c r="AE1113" s="58"/>
      <c r="AF1113" s="58"/>
      <c r="AG1113" s="58"/>
      <c r="AH1113" s="58"/>
      <c r="AI1113" s="58"/>
      <c r="AJ1113" s="58"/>
      <c r="AK1113" s="58"/>
      <c r="AL1113" s="58"/>
      <c r="AM1113" s="55"/>
      <c r="AN1113" s="55"/>
    </row>
    <row r="1114" spans="14:40">
      <c r="N1114" s="57"/>
      <c r="O1114" s="57"/>
      <c r="P1114" s="57"/>
      <c r="Q1114" s="57"/>
      <c r="R1114" s="57"/>
      <c r="S1114" s="57"/>
      <c r="T1114" s="57"/>
      <c r="U1114" s="57"/>
      <c r="V1114" s="58"/>
      <c r="W1114" s="58"/>
      <c r="X1114" s="57"/>
      <c r="Y1114" s="58"/>
      <c r="Z1114" s="58"/>
      <c r="AA1114" s="58"/>
      <c r="AB1114" s="58"/>
      <c r="AC1114" s="58"/>
      <c r="AD1114" s="58"/>
      <c r="AE1114" s="58"/>
      <c r="AF1114" s="58"/>
      <c r="AG1114" s="58"/>
      <c r="AH1114" s="58"/>
      <c r="AI1114" s="58"/>
      <c r="AJ1114" s="58"/>
      <c r="AK1114" s="58"/>
      <c r="AL1114" s="58"/>
      <c r="AM1114" s="55"/>
      <c r="AN1114" s="55"/>
    </row>
    <row r="1115" spans="14:40">
      <c r="N1115" s="57"/>
      <c r="O1115" s="57"/>
      <c r="P1115" s="57"/>
      <c r="Q1115" s="57"/>
      <c r="R1115" s="57"/>
      <c r="S1115" s="57"/>
      <c r="T1115" s="57"/>
      <c r="U1115" s="57"/>
      <c r="V1115" s="58"/>
      <c r="W1115" s="58"/>
      <c r="X1115" s="57"/>
      <c r="Y1115" s="58"/>
      <c r="Z1115" s="58"/>
      <c r="AA1115" s="58"/>
      <c r="AB1115" s="58"/>
      <c r="AC1115" s="58"/>
      <c r="AD1115" s="58"/>
      <c r="AE1115" s="58"/>
      <c r="AF1115" s="58"/>
      <c r="AG1115" s="58"/>
      <c r="AH1115" s="58"/>
      <c r="AI1115" s="58"/>
      <c r="AJ1115" s="58"/>
      <c r="AK1115" s="58"/>
      <c r="AL1115" s="58"/>
      <c r="AM1115" s="55"/>
      <c r="AN1115" s="55"/>
    </row>
    <row r="1116" spans="14:40">
      <c r="N1116" s="57"/>
      <c r="O1116" s="57"/>
      <c r="P1116" s="57"/>
      <c r="Q1116" s="57"/>
      <c r="R1116" s="57"/>
      <c r="S1116" s="57"/>
      <c r="T1116" s="57"/>
      <c r="U1116" s="57"/>
      <c r="V1116" s="58"/>
      <c r="W1116" s="58"/>
      <c r="X1116" s="57"/>
      <c r="Y1116" s="58"/>
      <c r="Z1116" s="58"/>
      <c r="AA1116" s="58"/>
      <c r="AB1116" s="58"/>
      <c r="AC1116" s="58"/>
      <c r="AD1116" s="58"/>
      <c r="AE1116" s="58"/>
      <c r="AF1116" s="58"/>
      <c r="AG1116" s="58"/>
      <c r="AH1116" s="58"/>
      <c r="AI1116" s="58"/>
      <c r="AJ1116" s="58"/>
      <c r="AK1116" s="58"/>
      <c r="AL1116" s="58"/>
      <c r="AM1116" s="55"/>
      <c r="AN1116" s="55"/>
    </row>
    <row r="1117" spans="14:40">
      <c r="N1117" s="57"/>
      <c r="O1117" s="57"/>
      <c r="P1117" s="57"/>
      <c r="Q1117" s="57"/>
      <c r="R1117" s="57"/>
      <c r="S1117" s="57"/>
      <c r="T1117" s="57"/>
      <c r="U1117" s="57"/>
      <c r="V1117" s="58"/>
      <c r="W1117" s="58"/>
      <c r="X1117" s="57"/>
      <c r="Y1117" s="58"/>
      <c r="Z1117" s="58"/>
      <c r="AA1117" s="58"/>
      <c r="AB1117" s="58"/>
      <c r="AC1117" s="58"/>
      <c r="AD1117" s="58"/>
      <c r="AE1117" s="58"/>
      <c r="AF1117" s="58"/>
      <c r="AG1117" s="58"/>
      <c r="AH1117" s="58"/>
      <c r="AI1117" s="58"/>
      <c r="AJ1117" s="58"/>
      <c r="AK1117" s="58"/>
      <c r="AL1117" s="58"/>
      <c r="AM1117" s="55"/>
      <c r="AN1117" s="55"/>
    </row>
    <row r="1118" spans="14:40">
      <c r="N1118" s="57"/>
      <c r="O1118" s="57"/>
      <c r="P1118" s="57"/>
      <c r="Q1118" s="57"/>
      <c r="R1118" s="57"/>
      <c r="S1118" s="57"/>
      <c r="T1118" s="57"/>
      <c r="U1118" s="57"/>
      <c r="V1118" s="58"/>
      <c r="W1118" s="58"/>
      <c r="X1118" s="57"/>
      <c r="Y1118" s="58"/>
      <c r="Z1118" s="58"/>
      <c r="AA1118" s="58"/>
      <c r="AB1118" s="58"/>
      <c r="AC1118" s="58"/>
      <c r="AD1118" s="58"/>
      <c r="AE1118" s="58"/>
      <c r="AF1118" s="58"/>
      <c r="AG1118" s="58"/>
      <c r="AH1118" s="58"/>
      <c r="AI1118" s="58"/>
      <c r="AJ1118" s="58"/>
      <c r="AK1118" s="58"/>
      <c r="AL1118" s="58"/>
      <c r="AM1118" s="55"/>
      <c r="AN1118" s="55"/>
    </row>
    <row r="1119" spans="14:40">
      <c r="N1119" s="57"/>
      <c r="O1119" s="57"/>
      <c r="P1119" s="57"/>
      <c r="Q1119" s="57"/>
      <c r="R1119" s="57"/>
      <c r="S1119" s="57"/>
      <c r="T1119" s="57"/>
      <c r="U1119" s="57"/>
      <c r="V1119" s="58"/>
      <c r="W1119" s="58"/>
      <c r="X1119" s="57"/>
      <c r="Y1119" s="58"/>
      <c r="Z1119" s="58"/>
      <c r="AA1119" s="58"/>
      <c r="AB1119" s="58"/>
      <c r="AC1119" s="58"/>
      <c r="AD1119" s="58"/>
      <c r="AE1119" s="58"/>
      <c r="AF1119" s="58"/>
      <c r="AG1119" s="58"/>
      <c r="AH1119" s="58"/>
      <c r="AI1119" s="58"/>
      <c r="AJ1119" s="58"/>
      <c r="AK1119" s="58"/>
      <c r="AL1119" s="58"/>
      <c r="AM1119" s="55"/>
      <c r="AN1119" s="55"/>
    </row>
    <row r="1120" spans="14:40">
      <c r="N1120" s="57"/>
      <c r="O1120" s="57"/>
      <c r="P1120" s="57"/>
      <c r="Q1120" s="57"/>
      <c r="R1120" s="57"/>
      <c r="S1120" s="57"/>
      <c r="T1120" s="57"/>
      <c r="U1120" s="57"/>
      <c r="V1120" s="58"/>
      <c r="W1120" s="58"/>
      <c r="X1120" s="57"/>
      <c r="Y1120" s="58"/>
      <c r="Z1120" s="58"/>
      <c r="AA1120" s="58"/>
      <c r="AB1120" s="58"/>
      <c r="AC1120" s="58"/>
      <c r="AD1120" s="58"/>
      <c r="AE1120" s="58"/>
      <c r="AF1120" s="58"/>
      <c r="AG1120" s="58"/>
      <c r="AH1120" s="58"/>
      <c r="AI1120" s="58"/>
      <c r="AJ1120" s="58"/>
      <c r="AK1120" s="58"/>
      <c r="AL1120" s="58"/>
      <c r="AM1120" s="55"/>
      <c r="AN1120" s="55"/>
    </row>
    <row r="1121" spans="14:40">
      <c r="N1121" s="57"/>
      <c r="O1121" s="57"/>
      <c r="P1121" s="57"/>
      <c r="Q1121" s="57"/>
      <c r="R1121" s="57"/>
      <c r="S1121" s="57"/>
      <c r="T1121" s="57"/>
      <c r="U1121" s="57"/>
      <c r="V1121" s="58"/>
      <c r="W1121" s="58"/>
      <c r="X1121" s="57"/>
      <c r="Y1121" s="58"/>
      <c r="Z1121" s="58"/>
      <c r="AA1121" s="58"/>
      <c r="AB1121" s="58"/>
      <c r="AC1121" s="58"/>
      <c r="AD1121" s="58"/>
      <c r="AE1121" s="58"/>
      <c r="AF1121" s="58"/>
      <c r="AG1121" s="58"/>
      <c r="AH1121" s="58"/>
      <c r="AI1121" s="58"/>
      <c r="AJ1121" s="58"/>
      <c r="AK1121" s="58"/>
      <c r="AL1121" s="58"/>
      <c r="AM1121" s="55"/>
      <c r="AN1121" s="55"/>
    </row>
    <row r="1122" spans="14:40">
      <c r="N1122" s="57"/>
      <c r="O1122" s="57"/>
      <c r="P1122" s="57"/>
      <c r="Q1122" s="57"/>
      <c r="R1122" s="57"/>
      <c r="S1122" s="57"/>
      <c r="T1122" s="57"/>
      <c r="U1122" s="57"/>
      <c r="V1122" s="58"/>
      <c r="W1122" s="58"/>
      <c r="X1122" s="57"/>
      <c r="Y1122" s="58"/>
      <c r="Z1122" s="58"/>
      <c r="AA1122" s="58"/>
      <c r="AB1122" s="58"/>
      <c r="AC1122" s="58"/>
      <c r="AD1122" s="58"/>
      <c r="AE1122" s="58"/>
      <c r="AF1122" s="58"/>
      <c r="AG1122" s="58"/>
      <c r="AH1122" s="58"/>
      <c r="AI1122" s="58"/>
      <c r="AJ1122" s="58"/>
      <c r="AK1122" s="58"/>
      <c r="AL1122" s="58"/>
      <c r="AM1122" s="55"/>
      <c r="AN1122" s="55"/>
    </row>
    <row r="1123" spans="14:40">
      <c r="N1123" s="57"/>
      <c r="O1123" s="57"/>
      <c r="P1123" s="57"/>
      <c r="Q1123" s="57"/>
      <c r="R1123" s="57"/>
      <c r="S1123" s="57"/>
      <c r="T1123" s="57"/>
      <c r="U1123" s="57"/>
      <c r="V1123" s="58"/>
      <c r="W1123" s="58"/>
      <c r="X1123" s="57"/>
      <c r="Y1123" s="58"/>
      <c r="Z1123" s="58"/>
      <c r="AA1123" s="58"/>
      <c r="AB1123" s="58"/>
      <c r="AC1123" s="58"/>
      <c r="AD1123" s="58"/>
      <c r="AE1123" s="58"/>
      <c r="AF1123" s="58"/>
      <c r="AG1123" s="58"/>
      <c r="AH1123" s="58"/>
      <c r="AI1123" s="58"/>
      <c r="AJ1123" s="58"/>
      <c r="AK1123" s="58"/>
      <c r="AL1123" s="58"/>
      <c r="AM1123" s="55"/>
      <c r="AN1123" s="55"/>
    </row>
    <row r="1124" spans="14:40">
      <c r="N1124" s="57"/>
      <c r="O1124" s="57"/>
      <c r="P1124" s="57"/>
      <c r="Q1124" s="57"/>
      <c r="R1124" s="57"/>
      <c r="S1124" s="57"/>
      <c r="T1124" s="57"/>
      <c r="U1124" s="57"/>
      <c r="V1124" s="58"/>
      <c r="W1124" s="58"/>
      <c r="X1124" s="57"/>
      <c r="Y1124" s="58"/>
      <c r="Z1124" s="58"/>
      <c r="AA1124" s="58"/>
      <c r="AB1124" s="58"/>
      <c r="AC1124" s="58"/>
      <c r="AD1124" s="58"/>
      <c r="AE1124" s="58"/>
      <c r="AF1124" s="58"/>
      <c r="AG1124" s="58"/>
      <c r="AH1124" s="58"/>
      <c r="AI1124" s="58"/>
      <c r="AJ1124" s="58"/>
      <c r="AK1124" s="58"/>
      <c r="AL1124" s="58"/>
      <c r="AM1124" s="55"/>
      <c r="AN1124" s="55"/>
    </row>
    <row r="1125" spans="14:40">
      <c r="N1125" s="57"/>
      <c r="O1125" s="57"/>
      <c r="P1125" s="57"/>
      <c r="Q1125" s="57"/>
      <c r="R1125" s="57"/>
      <c r="S1125" s="57"/>
      <c r="T1125" s="57"/>
      <c r="U1125" s="57"/>
      <c r="V1125" s="58"/>
      <c r="W1125" s="58"/>
      <c r="X1125" s="57"/>
      <c r="Y1125" s="58"/>
      <c r="Z1125" s="58"/>
      <c r="AA1125" s="58"/>
      <c r="AB1125" s="58"/>
      <c r="AC1125" s="58"/>
      <c r="AD1125" s="58"/>
      <c r="AE1125" s="58"/>
      <c r="AF1125" s="58"/>
      <c r="AG1125" s="58"/>
      <c r="AH1125" s="58"/>
      <c r="AI1125" s="58"/>
      <c r="AJ1125" s="58"/>
      <c r="AK1125" s="58"/>
      <c r="AL1125" s="58"/>
      <c r="AM1125" s="55"/>
      <c r="AN1125" s="55"/>
    </row>
    <row r="1126" spans="14:40">
      <c r="N1126" s="57"/>
      <c r="O1126" s="57"/>
      <c r="P1126" s="57"/>
      <c r="Q1126" s="57"/>
      <c r="R1126" s="57"/>
      <c r="S1126" s="57"/>
      <c r="T1126" s="57"/>
      <c r="U1126" s="57"/>
      <c r="V1126" s="58"/>
      <c r="W1126" s="58"/>
      <c r="X1126" s="57"/>
      <c r="Y1126" s="58"/>
      <c r="Z1126" s="58"/>
      <c r="AA1126" s="58"/>
      <c r="AB1126" s="58"/>
      <c r="AC1126" s="58"/>
      <c r="AD1126" s="58"/>
      <c r="AE1126" s="58"/>
      <c r="AF1126" s="58"/>
      <c r="AG1126" s="58"/>
      <c r="AH1126" s="58"/>
      <c r="AI1126" s="58"/>
      <c r="AJ1126" s="58"/>
      <c r="AK1126" s="58"/>
      <c r="AL1126" s="58"/>
      <c r="AM1126" s="55"/>
      <c r="AN1126" s="55"/>
    </row>
    <row r="1127" spans="14:40">
      <c r="N1127" s="57"/>
      <c r="O1127" s="57"/>
      <c r="P1127" s="57"/>
      <c r="Q1127" s="57"/>
      <c r="R1127" s="57"/>
      <c r="S1127" s="57"/>
      <c r="T1127" s="57"/>
      <c r="U1127" s="57"/>
      <c r="V1127" s="58"/>
      <c r="W1127" s="58"/>
      <c r="X1127" s="57"/>
      <c r="Y1127" s="58"/>
      <c r="Z1127" s="58"/>
      <c r="AA1127" s="58"/>
      <c r="AB1127" s="58"/>
      <c r="AC1127" s="58"/>
      <c r="AD1127" s="58"/>
      <c r="AE1127" s="58"/>
      <c r="AF1127" s="58"/>
      <c r="AG1127" s="58"/>
      <c r="AH1127" s="58"/>
      <c r="AI1127" s="58"/>
      <c r="AJ1127" s="58"/>
      <c r="AK1127" s="58"/>
      <c r="AL1127" s="58"/>
      <c r="AM1127" s="55"/>
      <c r="AN1127" s="55"/>
    </row>
    <row r="1128" spans="14:40">
      <c r="N1128" s="57"/>
      <c r="O1128" s="57"/>
      <c r="P1128" s="57"/>
      <c r="Q1128" s="57"/>
      <c r="R1128" s="57"/>
      <c r="S1128" s="57"/>
      <c r="T1128" s="57"/>
      <c r="U1128" s="57"/>
      <c r="V1128" s="58"/>
      <c r="W1128" s="58"/>
      <c r="X1128" s="57"/>
      <c r="Y1128" s="58"/>
      <c r="Z1128" s="58"/>
      <c r="AA1128" s="58"/>
      <c r="AB1128" s="58"/>
      <c r="AC1128" s="58"/>
      <c r="AD1128" s="58"/>
      <c r="AE1128" s="58"/>
      <c r="AF1128" s="58"/>
      <c r="AG1128" s="58"/>
      <c r="AH1128" s="58"/>
      <c r="AI1128" s="58"/>
      <c r="AJ1128" s="58"/>
      <c r="AK1128" s="58"/>
      <c r="AL1128" s="58"/>
      <c r="AM1128" s="55"/>
      <c r="AN1128" s="55"/>
    </row>
    <row r="1129" spans="14:40">
      <c r="N1129" s="57"/>
      <c r="O1129" s="57"/>
      <c r="P1129" s="57"/>
      <c r="Q1129" s="57"/>
      <c r="R1129" s="57"/>
      <c r="S1129" s="57"/>
      <c r="T1129" s="57"/>
      <c r="U1129" s="57"/>
      <c r="V1129" s="58"/>
      <c r="W1129" s="58"/>
      <c r="X1129" s="57"/>
      <c r="Y1129" s="58"/>
      <c r="Z1129" s="58"/>
      <c r="AA1129" s="58"/>
      <c r="AB1129" s="58"/>
      <c r="AC1129" s="58"/>
      <c r="AD1129" s="58"/>
      <c r="AE1129" s="58"/>
      <c r="AF1129" s="58"/>
      <c r="AG1129" s="58"/>
      <c r="AH1129" s="58"/>
      <c r="AI1129" s="58"/>
      <c r="AJ1129" s="58"/>
      <c r="AK1129" s="58"/>
      <c r="AL1129" s="58"/>
      <c r="AM1129" s="55"/>
      <c r="AN1129" s="55"/>
    </row>
    <row r="1130" spans="14:40">
      <c r="N1130" s="57"/>
      <c r="O1130" s="57"/>
      <c r="P1130" s="57"/>
      <c r="Q1130" s="57"/>
      <c r="R1130" s="57"/>
      <c r="S1130" s="57"/>
      <c r="T1130" s="57"/>
      <c r="U1130" s="57"/>
      <c r="V1130" s="58"/>
      <c r="W1130" s="58"/>
      <c r="X1130" s="57"/>
      <c r="Y1130" s="58"/>
      <c r="Z1130" s="58"/>
      <c r="AA1130" s="58"/>
      <c r="AB1130" s="58"/>
      <c r="AC1130" s="58"/>
      <c r="AD1130" s="58"/>
      <c r="AE1130" s="58"/>
      <c r="AF1130" s="58"/>
      <c r="AG1130" s="58"/>
      <c r="AH1130" s="58"/>
      <c r="AI1130" s="58"/>
      <c r="AJ1130" s="58"/>
      <c r="AK1130" s="58"/>
      <c r="AL1130" s="58"/>
      <c r="AM1130" s="55"/>
      <c r="AN1130" s="55"/>
    </row>
    <row r="1131" spans="14:40">
      <c r="N1131" s="57"/>
      <c r="O1131" s="57"/>
      <c r="P1131" s="57"/>
      <c r="Q1131" s="57"/>
      <c r="R1131" s="57"/>
      <c r="S1131" s="57"/>
      <c r="T1131" s="57"/>
      <c r="U1131" s="57"/>
      <c r="V1131" s="58"/>
      <c r="W1131" s="58"/>
      <c r="X1131" s="57"/>
      <c r="Y1131" s="58"/>
      <c r="Z1131" s="58"/>
      <c r="AA1131" s="58"/>
      <c r="AB1131" s="58"/>
      <c r="AC1131" s="58"/>
      <c r="AD1131" s="58"/>
      <c r="AE1131" s="58"/>
      <c r="AF1131" s="58"/>
      <c r="AG1131" s="58"/>
      <c r="AH1131" s="58"/>
      <c r="AI1131" s="58"/>
      <c r="AJ1131" s="58"/>
      <c r="AK1131" s="58"/>
      <c r="AL1131" s="58"/>
      <c r="AM1131" s="55"/>
      <c r="AN1131" s="55"/>
    </row>
    <row r="1132" spans="14:40">
      <c r="N1132" s="57"/>
      <c r="O1132" s="57"/>
      <c r="P1132" s="57"/>
      <c r="Q1132" s="57"/>
      <c r="R1132" s="57"/>
      <c r="S1132" s="57"/>
      <c r="T1132" s="57"/>
      <c r="U1132" s="57"/>
      <c r="V1132" s="58"/>
      <c r="W1132" s="58"/>
      <c r="X1132" s="57"/>
      <c r="Y1132" s="58"/>
      <c r="Z1132" s="58"/>
      <c r="AA1132" s="58"/>
      <c r="AB1132" s="58"/>
      <c r="AC1132" s="58"/>
      <c r="AD1132" s="58"/>
      <c r="AE1132" s="58"/>
      <c r="AF1132" s="58"/>
      <c r="AG1132" s="58"/>
      <c r="AH1132" s="58"/>
      <c r="AI1132" s="58"/>
      <c r="AJ1132" s="58"/>
      <c r="AK1132" s="58"/>
      <c r="AL1132" s="58"/>
      <c r="AM1132" s="55"/>
      <c r="AN1132" s="55"/>
    </row>
    <row r="1133" spans="14:40">
      <c r="N1133" s="57"/>
      <c r="O1133" s="57"/>
      <c r="P1133" s="57"/>
      <c r="Q1133" s="57"/>
      <c r="R1133" s="57"/>
      <c r="S1133" s="57"/>
      <c r="T1133" s="57"/>
      <c r="U1133" s="57"/>
      <c r="V1133" s="58"/>
      <c r="W1133" s="58"/>
      <c r="X1133" s="57"/>
      <c r="Y1133" s="58"/>
      <c r="Z1133" s="58"/>
      <c r="AA1133" s="58"/>
      <c r="AB1133" s="58"/>
      <c r="AC1133" s="58"/>
      <c r="AD1133" s="58"/>
      <c r="AE1133" s="58"/>
      <c r="AF1133" s="58"/>
      <c r="AG1133" s="58"/>
      <c r="AH1133" s="58"/>
      <c r="AI1133" s="58"/>
      <c r="AJ1133" s="58"/>
      <c r="AK1133" s="58"/>
      <c r="AL1133" s="58"/>
      <c r="AM1133" s="55"/>
      <c r="AN1133" s="55"/>
    </row>
    <row r="1134" spans="14:40">
      <c r="N1134" s="57"/>
      <c r="O1134" s="57"/>
      <c r="P1134" s="57"/>
      <c r="Q1134" s="57"/>
      <c r="R1134" s="57"/>
      <c r="S1134" s="57"/>
      <c r="T1134" s="57"/>
      <c r="U1134" s="57"/>
      <c r="V1134" s="58"/>
      <c r="W1134" s="58"/>
      <c r="X1134" s="57"/>
      <c r="Y1134" s="58"/>
      <c r="Z1134" s="58"/>
      <c r="AA1134" s="58"/>
      <c r="AB1134" s="58"/>
      <c r="AC1134" s="58"/>
      <c r="AD1134" s="58"/>
      <c r="AE1134" s="58"/>
      <c r="AF1134" s="58"/>
      <c r="AG1134" s="58"/>
      <c r="AH1134" s="58"/>
      <c r="AI1134" s="58"/>
      <c r="AJ1134" s="58"/>
      <c r="AK1134" s="58"/>
      <c r="AL1134" s="58"/>
      <c r="AM1134" s="55"/>
      <c r="AN1134" s="55"/>
    </row>
    <row r="1135" spans="14:40">
      <c r="N1135" s="57"/>
      <c r="O1135" s="57"/>
      <c r="P1135" s="57"/>
      <c r="Q1135" s="57"/>
      <c r="R1135" s="57"/>
      <c r="S1135" s="57"/>
      <c r="T1135" s="57"/>
      <c r="U1135" s="57"/>
      <c r="V1135" s="58"/>
      <c r="W1135" s="58"/>
      <c r="X1135" s="57"/>
      <c r="Y1135" s="58"/>
      <c r="Z1135" s="58"/>
      <c r="AA1135" s="58"/>
      <c r="AB1135" s="58"/>
      <c r="AC1135" s="58"/>
      <c r="AD1135" s="58"/>
      <c r="AE1135" s="58"/>
      <c r="AF1135" s="58"/>
      <c r="AG1135" s="58"/>
      <c r="AH1135" s="58"/>
      <c r="AI1135" s="58"/>
      <c r="AJ1135" s="58"/>
      <c r="AK1135" s="58"/>
      <c r="AL1135" s="58"/>
      <c r="AM1135" s="55"/>
      <c r="AN1135" s="55"/>
    </row>
    <row r="1136" spans="14:40">
      <c r="N1136" s="57"/>
      <c r="O1136" s="57"/>
      <c r="P1136" s="57"/>
      <c r="Q1136" s="57"/>
      <c r="R1136" s="57"/>
      <c r="S1136" s="57"/>
      <c r="T1136" s="57"/>
      <c r="U1136" s="57"/>
      <c r="V1136" s="58"/>
      <c r="W1136" s="58"/>
      <c r="X1136" s="57"/>
      <c r="Y1136" s="58"/>
      <c r="Z1136" s="58"/>
      <c r="AA1136" s="58"/>
      <c r="AB1136" s="58"/>
      <c r="AC1136" s="58"/>
      <c r="AD1136" s="58"/>
      <c r="AE1136" s="58"/>
      <c r="AF1136" s="58"/>
      <c r="AG1136" s="58"/>
      <c r="AH1136" s="58"/>
      <c r="AI1136" s="58"/>
      <c r="AJ1136" s="58"/>
      <c r="AK1136" s="58"/>
      <c r="AL1136" s="58"/>
      <c r="AM1136" s="55"/>
      <c r="AN1136" s="55"/>
    </row>
    <row r="1137" spans="14:40">
      <c r="N1137" s="57"/>
      <c r="O1137" s="57"/>
      <c r="P1137" s="57"/>
      <c r="Q1137" s="57"/>
      <c r="R1137" s="57"/>
      <c r="S1137" s="57"/>
      <c r="T1137" s="57"/>
      <c r="U1137" s="57"/>
      <c r="V1137" s="58"/>
      <c r="W1137" s="58"/>
      <c r="X1137" s="57"/>
      <c r="Y1137" s="58"/>
      <c r="Z1137" s="58"/>
      <c r="AA1137" s="58"/>
      <c r="AB1137" s="58"/>
      <c r="AC1137" s="58"/>
      <c r="AD1137" s="58"/>
      <c r="AE1137" s="58"/>
      <c r="AF1137" s="58"/>
      <c r="AG1137" s="58"/>
      <c r="AH1137" s="58"/>
      <c r="AI1137" s="58"/>
      <c r="AJ1137" s="58"/>
      <c r="AK1137" s="58"/>
      <c r="AL1137" s="58"/>
      <c r="AM1137" s="55"/>
      <c r="AN1137" s="55"/>
    </row>
    <row r="1138" spans="14:40">
      <c r="N1138" s="57"/>
      <c r="O1138" s="57"/>
      <c r="P1138" s="57"/>
      <c r="Q1138" s="57"/>
      <c r="R1138" s="57"/>
      <c r="S1138" s="57"/>
      <c r="T1138" s="57"/>
      <c r="U1138" s="57"/>
      <c r="V1138" s="58"/>
      <c r="W1138" s="58"/>
      <c r="X1138" s="57"/>
      <c r="Y1138" s="58"/>
      <c r="Z1138" s="58"/>
      <c r="AA1138" s="58"/>
      <c r="AB1138" s="58"/>
      <c r="AC1138" s="58"/>
      <c r="AD1138" s="58"/>
      <c r="AE1138" s="58"/>
      <c r="AF1138" s="58"/>
      <c r="AG1138" s="58"/>
      <c r="AH1138" s="58"/>
      <c r="AI1138" s="58"/>
      <c r="AJ1138" s="58"/>
      <c r="AK1138" s="58"/>
      <c r="AL1138" s="58"/>
      <c r="AM1138" s="55"/>
      <c r="AN1138" s="55"/>
    </row>
    <row r="1139" spans="14:40">
      <c r="N1139" s="57"/>
      <c r="O1139" s="57"/>
      <c r="P1139" s="57"/>
      <c r="Q1139" s="57"/>
      <c r="R1139" s="57"/>
      <c r="S1139" s="57"/>
      <c r="T1139" s="57"/>
      <c r="U1139" s="57"/>
      <c r="V1139" s="58"/>
      <c r="W1139" s="58"/>
      <c r="X1139" s="57"/>
      <c r="Y1139" s="58"/>
      <c r="Z1139" s="58"/>
      <c r="AA1139" s="58"/>
      <c r="AB1139" s="58"/>
      <c r="AC1139" s="58"/>
      <c r="AD1139" s="58"/>
      <c r="AE1139" s="58"/>
      <c r="AF1139" s="58"/>
      <c r="AG1139" s="58"/>
      <c r="AH1139" s="58"/>
      <c r="AI1139" s="58"/>
      <c r="AJ1139" s="58"/>
      <c r="AK1139" s="58"/>
      <c r="AL1139" s="58"/>
      <c r="AM1139" s="55"/>
      <c r="AN1139" s="55"/>
    </row>
    <row r="1140" spans="14:40">
      <c r="N1140" s="57"/>
      <c r="O1140" s="57"/>
      <c r="P1140" s="57"/>
      <c r="Q1140" s="57"/>
      <c r="R1140" s="57"/>
      <c r="S1140" s="57"/>
      <c r="T1140" s="57"/>
      <c r="U1140" s="57"/>
      <c r="V1140" s="58"/>
      <c r="W1140" s="58"/>
      <c r="X1140" s="57"/>
      <c r="Y1140" s="58"/>
      <c r="Z1140" s="58"/>
      <c r="AA1140" s="58"/>
      <c r="AB1140" s="58"/>
      <c r="AC1140" s="58"/>
      <c r="AD1140" s="58"/>
      <c r="AE1140" s="58"/>
      <c r="AF1140" s="58"/>
      <c r="AG1140" s="58"/>
      <c r="AH1140" s="58"/>
      <c r="AI1140" s="58"/>
      <c r="AJ1140" s="58"/>
      <c r="AK1140" s="58"/>
      <c r="AL1140" s="58"/>
      <c r="AM1140" s="55"/>
      <c r="AN1140" s="55"/>
    </row>
    <row r="1141" spans="14:40">
      <c r="N1141" s="57"/>
      <c r="O1141" s="57"/>
      <c r="P1141" s="57"/>
      <c r="Q1141" s="57"/>
      <c r="R1141" s="57"/>
      <c r="S1141" s="57"/>
      <c r="T1141" s="57"/>
      <c r="U1141" s="57"/>
      <c r="V1141" s="58"/>
      <c r="W1141" s="58"/>
      <c r="X1141" s="57"/>
      <c r="Y1141" s="58"/>
      <c r="Z1141" s="58"/>
      <c r="AA1141" s="58"/>
      <c r="AB1141" s="58"/>
      <c r="AC1141" s="58"/>
      <c r="AD1141" s="58"/>
      <c r="AE1141" s="58"/>
      <c r="AF1141" s="58"/>
      <c r="AG1141" s="58"/>
      <c r="AH1141" s="58"/>
      <c r="AI1141" s="58"/>
      <c r="AJ1141" s="58"/>
      <c r="AK1141" s="58"/>
      <c r="AL1141" s="58"/>
      <c r="AM1141" s="55"/>
      <c r="AN1141" s="55"/>
    </row>
    <row r="1142" spans="14:40">
      <c r="N1142" s="57"/>
      <c r="O1142" s="57"/>
      <c r="P1142" s="57"/>
      <c r="Q1142" s="57"/>
      <c r="R1142" s="57"/>
      <c r="S1142" s="57"/>
      <c r="T1142" s="57"/>
      <c r="U1142" s="57"/>
      <c r="V1142" s="58"/>
      <c r="W1142" s="58"/>
      <c r="X1142" s="57"/>
      <c r="Y1142" s="58"/>
      <c r="Z1142" s="58"/>
      <c r="AA1142" s="58"/>
      <c r="AB1142" s="58"/>
      <c r="AC1142" s="58"/>
      <c r="AD1142" s="58"/>
      <c r="AE1142" s="58"/>
      <c r="AF1142" s="58"/>
      <c r="AG1142" s="58"/>
      <c r="AH1142" s="58"/>
      <c r="AI1142" s="58"/>
      <c r="AJ1142" s="58"/>
      <c r="AK1142" s="58"/>
      <c r="AL1142" s="58"/>
      <c r="AM1142" s="55"/>
      <c r="AN1142" s="55"/>
    </row>
    <row r="1143" spans="14:40">
      <c r="N1143" s="57"/>
      <c r="O1143" s="57"/>
      <c r="P1143" s="57"/>
      <c r="Q1143" s="57"/>
      <c r="R1143" s="57"/>
      <c r="S1143" s="57"/>
      <c r="T1143" s="57"/>
      <c r="U1143" s="57"/>
      <c r="V1143" s="58"/>
      <c r="W1143" s="58"/>
      <c r="X1143" s="57"/>
      <c r="Y1143" s="58"/>
      <c r="Z1143" s="58"/>
      <c r="AA1143" s="58"/>
      <c r="AB1143" s="58"/>
      <c r="AC1143" s="58"/>
      <c r="AD1143" s="58"/>
      <c r="AE1143" s="58"/>
      <c r="AF1143" s="58"/>
      <c r="AG1143" s="58"/>
      <c r="AH1143" s="58"/>
      <c r="AI1143" s="58"/>
      <c r="AJ1143" s="58"/>
      <c r="AK1143" s="58"/>
      <c r="AL1143" s="58"/>
      <c r="AM1143" s="55"/>
      <c r="AN1143" s="55"/>
    </row>
    <row r="1144" spans="14:40">
      <c r="N1144" s="57"/>
      <c r="O1144" s="57"/>
      <c r="P1144" s="57"/>
      <c r="Q1144" s="57"/>
      <c r="R1144" s="57"/>
      <c r="S1144" s="57"/>
      <c r="T1144" s="57"/>
      <c r="U1144" s="57"/>
      <c r="V1144" s="58"/>
      <c r="W1144" s="58"/>
      <c r="X1144" s="57"/>
      <c r="Y1144" s="58"/>
      <c r="Z1144" s="58"/>
      <c r="AA1144" s="58"/>
      <c r="AB1144" s="58"/>
      <c r="AC1144" s="58"/>
      <c r="AD1144" s="58"/>
      <c r="AE1144" s="58"/>
      <c r="AF1144" s="58"/>
      <c r="AG1144" s="58"/>
      <c r="AH1144" s="58"/>
      <c r="AI1144" s="58"/>
      <c r="AJ1144" s="58"/>
      <c r="AK1144" s="58"/>
      <c r="AL1144" s="58"/>
      <c r="AM1144" s="55"/>
      <c r="AN1144" s="55"/>
    </row>
    <row r="1145" spans="14:40">
      <c r="N1145" s="57"/>
      <c r="O1145" s="57"/>
      <c r="P1145" s="57"/>
      <c r="Q1145" s="57"/>
      <c r="R1145" s="57"/>
      <c r="S1145" s="57"/>
      <c r="T1145" s="57"/>
      <c r="U1145" s="57"/>
      <c r="V1145" s="58"/>
      <c r="W1145" s="58"/>
      <c r="X1145" s="57"/>
      <c r="Y1145" s="58"/>
      <c r="Z1145" s="58"/>
      <c r="AA1145" s="58"/>
      <c r="AB1145" s="58"/>
      <c r="AC1145" s="58"/>
      <c r="AD1145" s="58"/>
      <c r="AE1145" s="58"/>
      <c r="AF1145" s="58"/>
      <c r="AG1145" s="58"/>
      <c r="AH1145" s="58"/>
      <c r="AI1145" s="58"/>
      <c r="AJ1145" s="58"/>
      <c r="AK1145" s="58"/>
      <c r="AL1145" s="58"/>
      <c r="AM1145" s="55"/>
      <c r="AN1145" s="55"/>
    </row>
    <row r="1146" spans="14:40">
      <c r="N1146" s="57"/>
      <c r="O1146" s="57"/>
      <c r="P1146" s="57"/>
      <c r="Q1146" s="57"/>
      <c r="R1146" s="57"/>
      <c r="S1146" s="57"/>
      <c r="T1146" s="57"/>
      <c r="U1146" s="57"/>
      <c r="V1146" s="58"/>
      <c r="W1146" s="58"/>
      <c r="X1146" s="57"/>
      <c r="Y1146" s="58"/>
      <c r="Z1146" s="58"/>
      <c r="AA1146" s="58"/>
      <c r="AB1146" s="58"/>
      <c r="AC1146" s="58"/>
      <c r="AD1146" s="58"/>
      <c r="AE1146" s="58"/>
      <c r="AF1146" s="58"/>
      <c r="AG1146" s="58"/>
      <c r="AH1146" s="58"/>
      <c r="AI1146" s="58"/>
      <c r="AJ1146" s="58"/>
      <c r="AK1146" s="58"/>
      <c r="AL1146" s="58"/>
      <c r="AM1146" s="55"/>
      <c r="AN1146" s="55"/>
    </row>
    <row r="1147" spans="14:40">
      <c r="N1147" s="57"/>
      <c r="O1147" s="57"/>
      <c r="P1147" s="57"/>
      <c r="Q1147" s="57"/>
      <c r="R1147" s="57"/>
      <c r="S1147" s="57"/>
      <c r="T1147" s="57"/>
      <c r="U1147" s="57"/>
      <c r="V1147" s="58"/>
      <c r="W1147" s="58"/>
      <c r="X1147" s="57"/>
      <c r="Y1147" s="58"/>
      <c r="Z1147" s="58"/>
      <c r="AA1147" s="58"/>
      <c r="AB1147" s="58"/>
      <c r="AC1147" s="58"/>
      <c r="AD1147" s="58"/>
      <c r="AE1147" s="58"/>
      <c r="AF1147" s="58"/>
      <c r="AG1147" s="58"/>
      <c r="AH1147" s="58"/>
      <c r="AI1147" s="58"/>
      <c r="AJ1147" s="58"/>
      <c r="AK1147" s="58"/>
      <c r="AL1147" s="58"/>
      <c r="AM1147" s="55"/>
      <c r="AN1147" s="55"/>
    </row>
    <row r="1148" spans="14:40">
      <c r="N1148" s="57"/>
      <c r="O1148" s="57"/>
      <c r="P1148" s="57"/>
      <c r="Q1148" s="57"/>
      <c r="R1148" s="57"/>
      <c r="S1148" s="57"/>
      <c r="T1148" s="57"/>
      <c r="U1148" s="57"/>
      <c r="V1148" s="58"/>
      <c r="W1148" s="58"/>
      <c r="X1148" s="57"/>
      <c r="Y1148" s="58"/>
      <c r="Z1148" s="58"/>
      <c r="AA1148" s="58"/>
      <c r="AB1148" s="58"/>
      <c r="AC1148" s="58"/>
      <c r="AD1148" s="58"/>
      <c r="AE1148" s="58"/>
      <c r="AF1148" s="58"/>
      <c r="AG1148" s="58"/>
      <c r="AH1148" s="58"/>
      <c r="AI1148" s="58"/>
      <c r="AJ1148" s="58"/>
      <c r="AK1148" s="58"/>
      <c r="AL1148" s="58"/>
      <c r="AM1148" s="55"/>
      <c r="AN1148" s="55"/>
    </row>
    <row r="1149" spans="14:40">
      <c r="N1149" s="57"/>
      <c r="O1149" s="57"/>
      <c r="P1149" s="57"/>
      <c r="Q1149" s="57"/>
      <c r="R1149" s="57"/>
      <c r="S1149" s="57"/>
      <c r="T1149" s="57"/>
      <c r="U1149" s="57"/>
      <c r="V1149" s="58"/>
      <c r="W1149" s="58"/>
      <c r="X1149" s="57"/>
      <c r="Y1149" s="58"/>
      <c r="Z1149" s="58"/>
      <c r="AA1149" s="58"/>
      <c r="AB1149" s="58"/>
      <c r="AC1149" s="58"/>
      <c r="AD1149" s="58"/>
      <c r="AE1149" s="58"/>
      <c r="AF1149" s="58"/>
      <c r="AG1149" s="58"/>
      <c r="AH1149" s="58"/>
      <c r="AI1149" s="58"/>
      <c r="AJ1149" s="58"/>
      <c r="AK1149" s="58"/>
      <c r="AL1149" s="58"/>
      <c r="AM1149" s="55"/>
      <c r="AN1149" s="55"/>
    </row>
    <row r="1150" spans="14:40">
      <c r="N1150" s="57"/>
      <c r="O1150" s="57"/>
      <c r="P1150" s="57"/>
      <c r="Q1150" s="57"/>
      <c r="R1150" s="57"/>
      <c r="S1150" s="57"/>
      <c r="T1150" s="57"/>
      <c r="U1150" s="57"/>
      <c r="V1150" s="58"/>
      <c r="W1150" s="58"/>
      <c r="X1150" s="57"/>
      <c r="Y1150" s="58"/>
      <c r="Z1150" s="58"/>
      <c r="AA1150" s="58"/>
      <c r="AB1150" s="58"/>
      <c r="AC1150" s="58"/>
      <c r="AD1150" s="58"/>
      <c r="AE1150" s="58"/>
      <c r="AF1150" s="58"/>
      <c r="AG1150" s="58"/>
      <c r="AH1150" s="58"/>
      <c r="AI1150" s="58"/>
      <c r="AJ1150" s="58"/>
      <c r="AK1150" s="58"/>
      <c r="AL1150" s="58"/>
      <c r="AM1150" s="55"/>
      <c r="AN1150" s="55"/>
    </row>
  </sheetData>
  <sheetProtection password="CB5F" sheet="1" objects="1" scenarios="1" formatCells="0" formatColumns="0" formatRows="0" sort="0" autoFilter="0"/>
  <dataConsolidate/>
  <mergeCells count="10">
    <mergeCell ref="AM5:AO5"/>
    <mergeCell ref="AL1:AL3"/>
    <mergeCell ref="B5:I5"/>
    <mergeCell ref="M5:N5"/>
    <mergeCell ref="O5:S5"/>
    <mergeCell ref="T5:U5"/>
    <mergeCell ref="V5:X5"/>
    <mergeCell ref="Y5:AC5"/>
    <mergeCell ref="AD5:AJ5"/>
    <mergeCell ref="AL5:AL6"/>
  </mergeCells>
  <conditionalFormatting sqref="D2">
    <cfRule type="containsErrors" dxfId="105" priority="9">
      <formula>ISERROR(D2)</formula>
    </cfRule>
  </conditionalFormatting>
  <conditionalFormatting sqref="AA7:AA451 AM7:AO451">
    <cfRule type="cellIs" dxfId="104" priority="5" stopIfTrue="1" operator="equal">
      <formula>0</formula>
    </cfRule>
    <cfRule type="notContainsBlanks" dxfId="103" priority="6" stopIfTrue="1">
      <formula>LEN(TRIM(AA7))&gt;0</formula>
    </cfRule>
  </conditionalFormatting>
  <conditionalFormatting sqref="C2">
    <cfRule type="cellIs" dxfId="102" priority="4" stopIfTrue="1" operator="equal">
      <formula>0</formula>
    </cfRule>
  </conditionalFormatting>
  <conditionalFormatting sqref="G7:G451">
    <cfRule type="containsErrors" dxfId="101" priority="1" stopIfTrue="1">
      <formula>ISERROR(G7)</formula>
    </cfRule>
    <cfRule type="notContainsBlanks" dxfId="100" priority="2" stopIfTrue="1">
      <formula>LEN(TRIM(G7))&gt;0</formula>
    </cfRule>
  </conditionalFormatting>
  <dataValidations count="37">
    <dataValidation type="decimal" operator="greaterThanOrEqual" allowBlank="1" showInputMessage="1" showErrorMessage="1" errorTitle="Formato non valido" error="Inserire un formato numerico" promptTitle="CAMPO AUTOMATICO" prompt="Non valorizzare il campo" sqref="AA7:AA451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riparto del Fondo sociale regionale dell'anno di riferimento" sqref="AL7:AL451">
      <formula1>1</formula1>
    </dataValidation>
    <dataValidation type="decimal" operator="greaterThanOrEqual" allowBlank="1" showInputMessage="1" showErrorMessage="1" errorTitle="Formato non valido" error="Inserire un formato numerico" prompt="Inserire evenutali altri fondi di finanziamento da fondi specifici destinati alla Struttura sede della UdO" sqref="AJ7:AJ451">
      <formula1>0</formula1>
    </dataValidation>
    <dataValidation type="decimal" operator="greaterThanOrEqual" allowBlank="1" showInputMessage="1" showErrorMessage="1" errorTitle="Formato non valido" error="Inserire un formato numerico" prompt="Inserire l'eventuale contributo ex L.R. 23/99 destinata alla Struttura sede della UdO" sqref="AI7:AI451">
      <formula1>0</formula1>
    </dataValidation>
    <dataValidation type="decimal" operator="greaterThanOrEqual" allowBlank="1" showInputMessage="1" showErrorMessage="1" errorTitle="Formato non valido" error="Inserire un formato numerico" prompt="Inserire la eventuale quota del Fondo Sociale Regionale destinata alla Struttura sede della UdO nell'anno di rendicontazione" sqref="AG7:AG451">
      <formula1>0</formula1>
    </dataValidation>
    <dataValidation type="decimal" operator="greaterThanOrEqual" allowBlank="1" showInputMessage="1" showErrorMessage="1" errorTitle="Formato non valido" error="Inserire un formato numerico" prompt="Inserire la eventuale quota del FNPS destinata alla Struttura sede della UdO" sqref="AH7:AH451">
      <formula1>0</formula1>
    </dataValidation>
    <dataValidation allowBlank="1" showInputMessage="1" showErrorMessage="1" prompt="Inserire l'Ente Gestore titolare della struttura sede della UdO" sqref="E7:E451"/>
    <dataValidation allowBlank="1" showInputMessage="1" showErrorMessage="1" prompt="Inserire la denominazione della struttura sede del servizio" sqref="C7:C451"/>
    <dataValidation type="textLength" operator="equal" allowBlank="1" showInputMessage="1" showErrorMessage="1" errorTitle="Formato non valido" error="Il Codice CUDES è di 6 caratteri numerici" promptTitle="CAMPO OBBLIGATORIO" prompt="Inserire il Codice CUDES dalla Anagrafica della Rete dei Servizi Sociali - AFAM" sqref="B7:B451">
      <formula1>6</formula1>
    </dataValidation>
    <dataValidation type="list" allowBlank="1" showInputMessage="1" showErrorMessage="1" errorTitle="Formato non valido" error="Inserire dal menù a tendina" promptTitle="CAMPO OBBLIGATORIO" prompt="Selezionare la tipologia dal menù a tendina" sqref="H7:H451">
      <formula1>PubblicoPrivato</formula1>
    </dataValidation>
    <dataValidation type="list" allowBlank="1" showInputMessage="1" showErrorMessage="1" errorTitle="Formato non valido" error="Selezionare la tipologia dal menù a tendina" promptTitle="CAMPO OBBLIGATORIO" prompt="Selezionare la tipologia dal menù a tendina" sqref="I7:I451">
      <formula1>Gestione</formula1>
    </dataValidation>
    <dataValidation allowBlank="1" showInputMessage="1" showErrorMessage="1" promptTitle="CAMPO AUTOMATICO" prompt="Non valorizzare il campo" sqref="G7:G451 AM7:AO451"/>
    <dataValidation allowBlank="1" showInputMessage="1" showErrorMessage="1" prompt="Inserire l'indirizzo (via, numero civico, Comune) della sede della struttura" sqref="D7:D451"/>
    <dataValidation type="decimal" operator="greaterThanOrEqual" allowBlank="1" showInputMessage="1" showErrorMessage="1" errorTitle="Formato non valido" error="Inserire un formato numerico" prompt="Inserire il totale di eventuali contributi provenienti da enti pubblici (Comuni, Comunità Montane, Unione Comuni, Provincie, Aziende Speciali, Aziende Consortili, ecc..) nel periodo di rendicontazione" sqref="AE7:AE451">
      <formula1>0</formula1>
    </dataValidation>
    <dataValidation type="decimal" allowBlank="1" showInputMessage="1" showErrorMessage="1" errorTitle="Formato non valido" error="Inserire un formato numerico compreso tra 1 e 52" promptTitle="CAMPO OBBLIGATORIO" prompt="Indicare il numero di settimane di apertura nell'anno di rendicontazione" sqref="N7:N451">
      <formula1>1</formula1>
      <formula2>52</formula2>
    </dataValidation>
    <dataValidation type="decimal" allowBlank="1" showInputMessage="1" showErrorMessage="1" errorTitle="Formato non valido" error="Inserire un formato numerico compreso tra 1 e 24" promptTitle="CAMPO OBBLIGATORIO" prompt="Indicare il numero ore di apertura giornaliera. E' possibile indicare la media delle ore di apertura giornaliera " sqref="M7:M451">
      <formula1>1</formula1>
      <formula2>24</formula2>
    </dataValidation>
    <dataValidation type="whole" allowBlank="1" showInputMessage="1" showErrorMessage="1" errorTitle="Formato non valido" error="Inserire un numero intero compreso tra 1 e 10" promptTitle="CAMPO OBBLIGATORIO" prompt="Il numero dei posti autorizzati deve essere compreso tra 1 e 10" sqref="O7:O451">
      <formula1>1</formula1>
      <formula2>10</formula2>
    </dataValidation>
    <dataValidation type="decimal" operator="greaterThanOrEqual" allowBlank="1" showInputMessage="1" showErrorMessage="1" errorTitle="Formato non valido" error="Inserire un formato numerico" prompt="Indicare altre eventuali tipologie di entrata. NON indicare entrate da altri fondi specifici" sqref="AF7:AF451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totale introitato dalle rette provenienti dalla utenza nel periodo di rendicontazione" sqref="AD7:AD451">
      <formula1>1</formula1>
    </dataValidation>
    <dataValidation type="decimal" operator="greaterThanOrEqual" allowBlank="1" showInputMessage="1" showErrorMessage="1" errorTitle="Formato non valido" error="Inserire un formato numerico" prompt="Inserire eventuali altre tipologie di costo non riassumibili con le precedenti nel periodo di rendicontazione" sqref="AC7:AC451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 costi sostenuti per le spese generali come ad esempio utenze, canoni, manutenzione ordinaria, ecc... nel periodo di rendicontazione&#10;ATTENZIONE: NON inserire nel computo i costi per la manutenzione straordinaria" sqref="AB7:AB451">
      <formula1>1</formula1>
    </dataValidation>
    <dataValidation type="decimal" operator="greaterThanOrEqual" allowBlank="1" showInputMessage="1" showErrorMessage="1" errorTitle="Formato non valido" error="Inserire un formato numerico" prompt="Inserire il costo complessivo di altro personale con contratto di lavoro dipendente, con contratto di lavoro autonomo (CoCoPro, CoCoCo, Liberi professionisti) e con contratti con società interinali, cooperative, etc. che forniscono personale" sqref="Z7:Z451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costo complessivo del personale socioeducativo con contratto di lavoro dipendente, con contratto di lavoro autonomo (CoCoPro, CoCoCo, Liberi professionisti) e con contratti con società interinali, cooperative, etc. che forniscono personale" sqref="Y7:Y451">
      <formula1>1</formula1>
    </dataValidation>
    <dataValidation type="whole" operator="greaterThanOrEqual" allowBlank="1" showInputMessage="1" showErrorMessage="1" errorTitle="Formato non valido" error="Inserire un formato numerico intero" prompt="Indicare il numero eventuale di volontari operanti nella UdO nel periodo di rendicontazione" sqref="X7:X451">
      <formula1>0</formula1>
    </dataValidation>
    <dataValidation type="decimal" operator="greaterThanOrEqual" allowBlank="1" showInputMessage="1" showErrorMessage="1" errorTitle="Formato non valido" error="Inserire un formato numerico intero uguale o superiore a 1" promptTitle="CAMPO OBBLIGATORIO" prompt="Indicare il numero ore annue erogate dal personale socioeducativo nel periodo di rendicontazione" sqref="W7:W451">
      <formula1>1</formula1>
    </dataValidation>
    <dataValidation type="whole" operator="greaterThanOrEqual" allowBlank="1" showInputMessage="1" showErrorMessage="1" errorTitle="Formato non valido" error="Inserire un formato numerico intero uguale o superiore a 1" promptTitle="CAMPO OBBLIGATORIO" prompt="Indicare il numero del personale socioeducativo operante nel periodo di rendicontazione previsto dalla DGR n.20588 del febbraio 2005 e dalle ulteriori specifiche della circ. n.45 dell'ottobre 2005 " sqref="V7:V451">
      <formula1>1</formula1>
    </dataValidation>
    <dataValidation type="whole" operator="greaterThanOrEqual" allowBlank="1" showInputMessage="1" showErrorMessage="1" errorTitle="Formato non valido" error="Inserire un formato numerico intero uguale o superiore a 1" promptTitle="CAMPO OBBLIGATORIO" prompt="Indicare il numero di utenti a cui è stata accettata la domanda d'iscrizione al 31/12 dell'anno di rendicontazione" sqref="R7:R451">
      <formula1>1</formula1>
    </dataValidation>
    <dataValidation type="whole" operator="greaterThanOrEqual" allowBlank="1" showInputMessage="1" showErrorMessage="1" errorTitle="Formato non valido" error="Inserire un formato numerico intero uguale o superiore a 1" prompt="Indicare il numero degli iscritti in lista di attesa nel periodo di rendicontazione" sqref="Q7:Q451">
      <formula1>0</formula1>
    </dataValidation>
    <dataValidation allowBlank="1" showErrorMessage="1" sqref="H6"/>
    <dataValidation type="list" allowBlank="1" showInputMessage="1" showErrorMessage="1" errorTitle="Formato non valido" error="Selezionare la tipologia dal menù a tendina" promptTitle="Tipologia di gestione" prompt="Selezionare la tipologia dal menù a tendina" sqref="K7:L451">
      <formula1>#REF!</formula1>
    </dataValidation>
    <dataValidation allowBlank="1" showInputMessage="1" showErrorMessage="1" promptTitle="Sede" prompt="Inserire l'indirizzo (via, numero civico, Comune) della sede della struttura" sqref="J7:J451"/>
    <dataValidation type="whole" allowBlank="1" showInputMessage="1" showErrorMessage="1" errorTitle="Formato non valido" error="Inserire un numero intero compreso tra 1 e 60" promptTitle="Capienza strutturale" prompt="Il numero dei posti autorizzati deve essere compreso tra 1 e 60" sqref="P7:P451">
      <formula1>1</formula1>
      <formula2>60</formula2>
    </dataValidation>
    <dataValidation type="decimal" operator="greaterThanOrEqual" allowBlank="1" showInputMessage="1" showErrorMessage="1" errorTitle="Formato non valido" error="Inserire un formato numerico" prompt="Indicare eventuale entrata proveniente dal Fondo Nazionale sistema 0-6 anni" sqref="AK7:AK451">
      <formula1>0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. Indicare il numero di bambini i cui genitori/tutori NON sono dipendenti dell'azienda" sqref="U7:U451">
      <formula1>R7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" sqref="T7:T451">
      <formula1>R7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" sqref="S7:S451">
      <formula1>R7</formula1>
    </dataValidation>
    <dataValidation type="list" allowBlank="1" showInputMessage="1" showErrorMessage="1" errorTitle="Formato non valido" error="Selezionare dal menù a tendina" prompt="Inserire la denominazione del Comune dal menù a tendina" sqref="F7:F451">
      <formula1>Comune_sede_ente_gestore</formula1>
    </dataValidation>
  </dataValidations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Foglio6"/>
  <dimension ref="A1:AS999"/>
  <sheetViews>
    <sheetView showGridLines="0" zoomScale="90" zoomScaleNormal="90" workbookViewId="0">
      <pane ySplit="6" topLeftCell="A7" activePane="bottomLeft" state="frozen"/>
      <selection pane="bottomLeft" activeCell="B7" sqref="B7"/>
    </sheetView>
  </sheetViews>
  <sheetFormatPr defaultColWidth="9.1328125" defaultRowHeight="13.2"/>
  <cols>
    <col min="1" max="1" width="28.86328125" style="52" hidden="1" customWidth="1"/>
    <col min="2" max="4" width="31.796875" style="52" customWidth="1"/>
    <col min="5" max="5" width="25.796875" style="52" customWidth="1"/>
    <col min="6" max="6" width="16.796875" style="51" customWidth="1"/>
    <col min="7" max="7" width="16.53125" style="52" customWidth="1"/>
    <col min="8" max="8" width="20.796875" style="52" customWidth="1"/>
    <col min="9" max="10" width="17.53125" style="52" customWidth="1"/>
    <col min="11" max="12" width="17.53125" style="52" hidden="1" customWidth="1"/>
    <col min="13" max="13" width="17.53125" style="52" customWidth="1"/>
    <col min="14" max="14" width="16.19921875" style="52" customWidth="1"/>
    <col min="15" max="15" width="16.86328125" style="52" customWidth="1"/>
    <col min="16" max="16" width="16.86328125" style="52" hidden="1" customWidth="1"/>
    <col min="17" max="17" width="12.53125" style="52" hidden="1" customWidth="1"/>
    <col min="18" max="18" width="12.53125" style="52" customWidth="1"/>
    <col min="19" max="19" width="12.19921875" style="52" customWidth="1"/>
    <col min="20" max="21" width="18.19921875" style="52" hidden="1" customWidth="1"/>
    <col min="22" max="24" width="14.53125" style="52" customWidth="1"/>
    <col min="25" max="30" width="18.796875" style="52" customWidth="1"/>
    <col min="31" max="31" width="24.86328125" style="52" bestFit="1" customWidth="1"/>
    <col min="32" max="33" width="18.796875" style="52" customWidth="1"/>
    <col min="34" max="34" width="16.19921875" style="52" customWidth="1"/>
    <col min="35" max="37" width="17.796875" style="52" customWidth="1"/>
    <col min="38" max="38" width="21.19921875" style="52" customWidth="1"/>
    <col min="39" max="40" width="17.53125" style="52" customWidth="1"/>
    <col min="41" max="41" width="18.1328125" style="52" customWidth="1"/>
    <col min="42" max="42" width="10.1328125" style="72" hidden="1" customWidth="1"/>
    <col min="43" max="44" width="9.1328125" style="59" hidden="1" customWidth="1"/>
    <col min="45" max="48" width="9.1328125" style="52"/>
    <col min="49" max="49" width="9.53125" style="52" bestFit="1" customWidth="1"/>
    <col min="50" max="16384" width="9.1328125" style="52"/>
  </cols>
  <sheetData>
    <row r="1" spans="2:45" s="10" customFormat="1" ht="14.45" customHeight="1">
      <c r="B1" s="3" t="s">
        <v>1647</v>
      </c>
      <c r="C1" s="47">
        <f>Ambito!B1</f>
        <v>2020</v>
      </c>
      <c r="F1" s="37"/>
      <c r="AL1" s="279"/>
      <c r="AP1" s="71"/>
      <c r="AQ1" s="11"/>
      <c r="AR1" s="11"/>
    </row>
    <row r="2" spans="2:45" s="8" customFormat="1" ht="14.35">
      <c r="B2" s="3" t="s">
        <v>115</v>
      </c>
      <c r="C2" s="47">
        <f>Ambito!B3</f>
        <v>0</v>
      </c>
      <c r="D2" s="32" t="str">
        <f>IF(C2,"null","ATTENZIONE!!! MANCA LA DENOMINAZIONE DELL'AMBITO - Selezionarlo dal menù a tendina nel foglio Ambito")</f>
        <v>ATTENZIONE!!! MANCA LA DENOMINAZIONE DELL'AMBITO - Selezionarlo dal menù a tendina nel foglio Ambito</v>
      </c>
      <c r="F2" s="38"/>
      <c r="AL2" s="279"/>
      <c r="AP2" s="71"/>
      <c r="AQ2" s="41"/>
      <c r="AR2" s="41"/>
    </row>
    <row r="3" spans="2:45" s="16" customFormat="1" ht="14.7" thickBot="1">
      <c r="B3" s="3" t="s">
        <v>116</v>
      </c>
      <c r="C3" s="47" t="str">
        <f>Ambito!B4</f>
        <v xml:space="preserve"> </v>
      </c>
      <c r="E3" s="3"/>
      <c r="F3" s="38"/>
      <c r="G3" s="8"/>
      <c r="H3" s="8"/>
      <c r="I3" s="8"/>
      <c r="J3" s="8"/>
      <c r="K3" s="8"/>
      <c r="L3" s="8"/>
      <c r="M3" s="8"/>
      <c r="N3" s="8"/>
      <c r="O3" s="8"/>
      <c r="P3" s="8"/>
      <c r="R3" s="8"/>
      <c r="AL3" s="280"/>
      <c r="AP3" s="71"/>
      <c r="AQ3" s="42"/>
      <c r="AR3" s="42"/>
    </row>
    <row r="4" spans="2:45" s="16" customFormat="1" ht="15" customHeight="1" thickBot="1">
      <c r="B4" s="3" t="s">
        <v>1616</v>
      </c>
      <c r="C4" s="9" t="s">
        <v>9</v>
      </c>
      <c r="D4" s="47" t="s">
        <v>21</v>
      </c>
      <c r="F4" s="39"/>
      <c r="G4" s="6"/>
      <c r="H4" s="6"/>
      <c r="I4" s="6"/>
      <c r="J4" s="30"/>
      <c r="K4" s="6"/>
      <c r="L4" s="6"/>
      <c r="M4" s="23">
        <f>SUM(M7:M300)</f>
        <v>0</v>
      </c>
      <c r="N4" s="23">
        <f>SUM(N7:N300)</f>
        <v>0</v>
      </c>
      <c r="O4" s="7">
        <f>SUM(O7:O300)</f>
        <v>0</v>
      </c>
      <c r="P4" s="7"/>
      <c r="Q4" s="7">
        <f t="shared" ref="Q4:AJ4" si="0">SUM(Q7:Q300)</f>
        <v>0</v>
      </c>
      <c r="R4" s="7">
        <f t="shared" si="0"/>
        <v>0</v>
      </c>
      <c r="S4" s="7">
        <f t="shared" si="0"/>
        <v>0</v>
      </c>
      <c r="T4" s="7">
        <f t="shared" si="0"/>
        <v>0</v>
      </c>
      <c r="U4" s="7">
        <f t="shared" si="0"/>
        <v>0</v>
      </c>
      <c r="V4" s="7">
        <f t="shared" si="0"/>
        <v>0</v>
      </c>
      <c r="W4" s="23">
        <f t="shared" si="0"/>
        <v>0</v>
      </c>
      <c r="X4" s="7">
        <f t="shared" si="0"/>
        <v>0</v>
      </c>
      <c r="Y4" s="12">
        <f t="shared" si="0"/>
        <v>0</v>
      </c>
      <c r="Z4" s="12">
        <f t="shared" si="0"/>
        <v>0</v>
      </c>
      <c r="AA4" s="12">
        <f t="shared" si="0"/>
        <v>0</v>
      </c>
      <c r="AB4" s="12">
        <f t="shared" si="0"/>
        <v>0</v>
      </c>
      <c r="AC4" s="12">
        <f t="shared" si="0"/>
        <v>0</v>
      </c>
      <c r="AD4" s="12">
        <f t="shared" si="0"/>
        <v>0</v>
      </c>
      <c r="AE4" s="12">
        <f t="shared" si="0"/>
        <v>0</v>
      </c>
      <c r="AF4" s="12">
        <f t="shared" si="0"/>
        <v>0</v>
      </c>
      <c r="AG4" s="12">
        <f t="shared" si="0"/>
        <v>0</v>
      </c>
      <c r="AH4" s="12">
        <f t="shared" si="0"/>
        <v>0</v>
      </c>
      <c r="AI4" s="12">
        <f t="shared" si="0"/>
        <v>0</v>
      </c>
      <c r="AJ4" s="12">
        <f t="shared" si="0"/>
        <v>0</v>
      </c>
      <c r="AK4" s="12">
        <f>SUM(AK7:AK300)</f>
        <v>0</v>
      </c>
      <c r="AL4" s="33">
        <f>SUM(AL7:AL300)</f>
        <v>0</v>
      </c>
      <c r="AM4" s="12">
        <f>SUM(AM7:AM300)</f>
        <v>0</v>
      </c>
      <c r="AN4" s="12">
        <f>SUM(AN7:AN300)</f>
        <v>0</v>
      </c>
      <c r="AO4" s="12">
        <f>SUM(AO7:AO300)</f>
        <v>0</v>
      </c>
      <c r="AP4" s="71"/>
      <c r="AQ4" s="42"/>
      <c r="AR4" s="42"/>
    </row>
    <row r="5" spans="2:45" s="13" customFormat="1" ht="21.8" customHeight="1" thickBot="1">
      <c r="B5" s="276" t="s">
        <v>1627</v>
      </c>
      <c r="C5" s="274"/>
      <c r="D5" s="274"/>
      <c r="E5" s="274"/>
      <c r="F5" s="274"/>
      <c r="G5" s="274"/>
      <c r="H5" s="274"/>
      <c r="I5" s="274"/>
      <c r="J5" s="274"/>
      <c r="K5" s="48"/>
      <c r="L5" s="48"/>
      <c r="M5" s="276" t="s">
        <v>1636</v>
      </c>
      <c r="N5" s="275"/>
      <c r="O5" s="276" t="s">
        <v>1637</v>
      </c>
      <c r="P5" s="274"/>
      <c r="Q5" s="274"/>
      <c r="R5" s="274"/>
      <c r="S5" s="274"/>
      <c r="T5" s="276" t="s">
        <v>1635</v>
      </c>
      <c r="U5" s="275"/>
      <c r="V5" s="276" t="s">
        <v>1638</v>
      </c>
      <c r="W5" s="274"/>
      <c r="X5" s="275"/>
      <c r="Y5" s="274" t="s">
        <v>1639</v>
      </c>
      <c r="Z5" s="274"/>
      <c r="AA5" s="274"/>
      <c r="AB5" s="274"/>
      <c r="AC5" s="274"/>
      <c r="AD5" s="276" t="s">
        <v>1640</v>
      </c>
      <c r="AE5" s="274"/>
      <c r="AF5" s="274"/>
      <c r="AG5" s="274"/>
      <c r="AH5" s="274"/>
      <c r="AI5" s="274"/>
      <c r="AJ5" s="274"/>
      <c r="AK5" s="45"/>
      <c r="AL5" s="278" t="str">
        <f>CONCATENATE("Fondo Sociale Regionale riparto ",Ambito!B2)</f>
        <v>Fondo Sociale Regionale riparto 2021</v>
      </c>
      <c r="AM5" s="276" t="s">
        <v>1644</v>
      </c>
      <c r="AN5" s="274"/>
      <c r="AO5" s="274"/>
      <c r="AP5" s="71"/>
      <c r="AQ5" s="43"/>
      <c r="AR5" s="43"/>
    </row>
    <row r="6" spans="2:45" s="13" customFormat="1" ht="69" customHeight="1">
      <c r="B6" s="22" t="s">
        <v>4937</v>
      </c>
      <c r="C6" s="22" t="s">
        <v>1628</v>
      </c>
      <c r="D6" s="22" t="s">
        <v>1629</v>
      </c>
      <c r="E6" s="22" t="s">
        <v>3207</v>
      </c>
      <c r="F6" s="40" t="s">
        <v>3210</v>
      </c>
      <c r="G6" s="25" t="s">
        <v>3232</v>
      </c>
      <c r="H6" s="22" t="s">
        <v>3214</v>
      </c>
      <c r="I6" s="31" t="s">
        <v>13</v>
      </c>
      <c r="J6" s="26" t="s">
        <v>1649</v>
      </c>
      <c r="K6" s="21" t="s">
        <v>109</v>
      </c>
      <c r="L6" s="21" t="s">
        <v>19</v>
      </c>
      <c r="M6" s="21" t="s">
        <v>1617</v>
      </c>
      <c r="N6" s="27" t="s">
        <v>1618</v>
      </c>
      <c r="O6" s="29" t="s">
        <v>108</v>
      </c>
      <c r="P6" s="29" t="s">
        <v>1648</v>
      </c>
      <c r="Q6" s="20" t="s">
        <v>1619</v>
      </c>
      <c r="R6" s="20" t="s">
        <v>14</v>
      </c>
      <c r="S6" s="27" t="s">
        <v>15</v>
      </c>
      <c r="T6" s="73" t="s">
        <v>1621</v>
      </c>
      <c r="U6" s="73" t="s">
        <v>1620</v>
      </c>
      <c r="V6" s="29" t="s">
        <v>1622</v>
      </c>
      <c r="W6" s="21" t="s">
        <v>1623</v>
      </c>
      <c r="X6" s="27" t="s">
        <v>1624</v>
      </c>
      <c r="Y6" s="21" t="s">
        <v>1656</v>
      </c>
      <c r="Z6" s="21" t="s">
        <v>1657</v>
      </c>
      <c r="AA6" s="21" t="s">
        <v>1658</v>
      </c>
      <c r="AB6" s="21" t="s">
        <v>4</v>
      </c>
      <c r="AC6" s="27" t="s">
        <v>1625</v>
      </c>
      <c r="AD6" s="21" t="s">
        <v>26</v>
      </c>
      <c r="AE6" s="21" t="s">
        <v>4732</v>
      </c>
      <c r="AF6" s="21" t="s">
        <v>1641</v>
      </c>
      <c r="AG6" s="21" t="s">
        <v>3209</v>
      </c>
      <c r="AH6" s="21" t="s">
        <v>3208</v>
      </c>
      <c r="AI6" s="21" t="s">
        <v>1642</v>
      </c>
      <c r="AJ6" s="20" t="s">
        <v>1643</v>
      </c>
      <c r="AK6" s="27" t="s">
        <v>4733</v>
      </c>
      <c r="AL6" s="277"/>
      <c r="AM6" s="28" t="s">
        <v>1645</v>
      </c>
      <c r="AN6" s="21" t="s">
        <v>3231</v>
      </c>
      <c r="AO6" s="20" t="s">
        <v>1646</v>
      </c>
      <c r="AP6" s="71"/>
      <c r="AQ6" s="43"/>
      <c r="AR6" s="43"/>
    </row>
    <row r="7" spans="2:45" s="10" customFormat="1">
      <c r="B7" s="260"/>
      <c r="C7" s="35"/>
      <c r="D7" s="53"/>
      <c r="E7" s="5"/>
      <c r="F7" s="60"/>
      <c r="G7" s="54" t="e">
        <f>VLOOKUP(F7,Foglio1!$F$2:$G$1509,2,FALSE)</f>
        <v>#N/A</v>
      </c>
      <c r="H7" s="56"/>
      <c r="I7" s="4"/>
      <c r="J7" s="4"/>
      <c r="K7" s="4"/>
      <c r="L7" s="4"/>
      <c r="M7" s="24"/>
      <c r="N7" s="24"/>
      <c r="O7" s="14"/>
      <c r="P7" s="14"/>
      <c r="Q7" s="14"/>
      <c r="R7" s="14"/>
      <c r="S7" s="14"/>
      <c r="T7" s="14"/>
      <c r="U7" s="14"/>
      <c r="V7" s="14"/>
      <c r="W7" s="24"/>
      <c r="X7" s="14"/>
      <c r="Y7" s="15"/>
      <c r="Z7" s="15"/>
      <c r="AA7" s="55">
        <f>SUM(Y7:Z7)</f>
        <v>0</v>
      </c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55">
        <f>SUM(AA7:AC7)</f>
        <v>0</v>
      </c>
      <c r="AN7" s="55">
        <f>SUM(AD7:AF7)</f>
        <v>0</v>
      </c>
      <c r="AO7" s="55">
        <f>SUM(AG7:AK7)</f>
        <v>0</v>
      </c>
      <c r="AP7" s="84" t="str">
        <f>IF(AND(OR(AQ7=FALSE,AR7=FALSE),OR(COUNTBLANK(A7:F7)&lt;&gt;COLUMNS(A7:F7),COUNTBLANK(H7:Z7)&lt;&gt;COLUMNS(H7:Z7),COUNTBLANK(AB7:AL7)&lt;&gt;COLUMNS(AB7:AL7))),"KO","")</f>
        <v/>
      </c>
      <c r="AQ7" s="11" t="b">
        <f>IF(OR(ISBLANK(B7),ISBLANK(H7),ISBLANK(I7),ISBLANK(J7),ISBLANK(M7),ISBLANK(N7),ISBLANK(O7),ISBLANK(R7),ISBLANK(V7),ISBLANK(Y7),ISBLANK(W7),ISBLANK(AB7),ISBLANK(AD7),ISBLANK(AL7)),FALSE,TRUE)</f>
        <v>0</v>
      </c>
      <c r="AR7" s="59" t="b">
        <f>IF(ISBLANK(B7),IF(OR(ISBLANK(C7),ISBLANK(D7),ISBLANK(E7),ISBLANK(F7),ISBLANK(G7)),FALSE,TRUE),TRUE)</f>
        <v>0</v>
      </c>
      <c r="AS7" s="34" t="str">
        <f>IF(AND(AP7="KO",OR(COUNTBLANK(A7:F7)&lt;&gt;COLUMNS(A7:F7),COUNTBLANK(H7:Z7)&lt;&gt;COLUMNS(H7:Z7),COUNTBLANK(AB7:AL7)&lt;&gt;COLUMNS(AB7:AL7))),"ATTENZIONE!!! NON TUTTI I CAMPI OBBLIGATORI SONO STATI COMPILATI","")</f>
        <v/>
      </c>
    </row>
    <row r="8" spans="2:45">
      <c r="B8" s="260"/>
      <c r="C8" s="35"/>
      <c r="D8" s="53"/>
      <c r="E8" s="5"/>
      <c r="F8" s="60"/>
      <c r="G8" s="54" t="e">
        <f>VLOOKUP(F8,Foglio1!$F$2:$G$1509,2,FALSE)</f>
        <v>#N/A</v>
      </c>
      <c r="H8" s="56"/>
      <c r="I8" s="4"/>
      <c r="J8" s="4"/>
      <c r="K8" s="4"/>
      <c r="L8" s="4"/>
      <c r="M8" s="24"/>
      <c r="N8" s="24"/>
      <c r="O8" s="14"/>
      <c r="P8" s="14"/>
      <c r="Q8" s="14"/>
      <c r="R8" s="14"/>
      <c r="S8" s="14"/>
      <c r="T8" s="14"/>
      <c r="U8" s="14"/>
      <c r="V8" s="14"/>
      <c r="W8" s="24"/>
      <c r="X8" s="14"/>
      <c r="Y8" s="15"/>
      <c r="Z8" s="15"/>
      <c r="AA8" s="55">
        <f t="shared" ref="AA8:AA71" si="1">SUM(Y8:Z8)</f>
        <v>0</v>
      </c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55">
        <f t="shared" ref="AM8:AM71" si="2">SUM(AA8:AC8)</f>
        <v>0</v>
      </c>
      <c r="AN8" s="55">
        <f t="shared" ref="AN8:AN71" si="3">SUM(AD8:AF8)</f>
        <v>0</v>
      </c>
      <c r="AO8" s="55">
        <f t="shared" ref="AO8:AO71" si="4">SUM(AG8:AK8)</f>
        <v>0</v>
      </c>
      <c r="AP8" s="84" t="str">
        <f t="shared" ref="AP8:AP71" si="5">IF(AND(OR(AQ8=FALSE,AR8=FALSE),OR(COUNTBLANK(A8:F8)&lt;&gt;COLUMNS(A8:F8),COUNTBLANK(H8:Z8)&lt;&gt;COLUMNS(H8:Z8),COUNTBLANK(AB8:AL8)&lt;&gt;COLUMNS(AB8:AL8))),"KO","")</f>
        <v/>
      </c>
      <c r="AQ8" s="11" t="b">
        <f t="shared" ref="AQ8:AQ71" si="6">IF(OR(ISBLANK(B8),ISBLANK(H8),ISBLANK(I8),ISBLANK(J8),ISBLANK(M8),ISBLANK(N8),ISBLANK(O8),ISBLANK(R8),ISBLANK(V8),ISBLANK(Y8),ISBLANK(W8),ISBLANK(AB8),ISBLANK(AD8),ISBLANK(AL8)),FALSE,TRUE)</f>
        <v>0</v>
      </c>
      <c r="AR8" s="59" t="b">
        <f t="shared" ref="AR8:AR71" si="7">IF(ISBLANK(B8),IF(OR(ISBLANK(C8),ISBLANK(D8),ISBLANK(E8),ISBLANK(F8),ISBLANK(G8)),FALSE,TRUE),TRUE)</f>
        <v>0</v>
      </c>
      <c r="AS8" s="34" t="str">
        <f t="shared" ref="AS8:AS71" si="8">IF(AND(AP8="KO",OR(COUNTBLANK(A8:F8)&lt;&gt;COLUMNS(A8:F8),COUNTBLANK(H8:Z8)&lt;&gt;COLUMNS(H8:Z8),COUNTBLANK(AB8:AL8)&lt;&gt;COLUMNS(AB8:AL8))),"ATTENZIONE!!! NON TUTTI I CAMPI OBBLIGATORI SONO STATI COMPILATI","")</f>
        <v/>
      </c>
    </row>
    <row r="9" spans="2:45">
      <c r="B9" s="260"/>
      <c r="C9" s="35"/>
      <c r="D9" s="53"/>
      <c r="E9" s="5"/>
      <c r="F9" s="60"/>
      <c r="G9" s="54" t="e">
        <f>VLOOKUP(F9,Foglio1!$F$2:$G$1509,2,FALSE)</f>
        <v>#N/A</v>
      </c>
      <c r="H9" s="56"/>
      <c r="I9" s="4"/>
      <c r="J9" s="4"/>
      <c r="K9" s="4"/>
      <c r="L9" s="4"/>
      <c r="M9" s="24"/>
      <c r="N9" s="24"/>
      <c r="O9" s="14"/>
      <c r="P9" s="14"/>
      <c r="Q9" s="14"/>
      <c r="R9" s="14"/>
      <c r="S9" s="14"/>
      <c r="T9" s="14"/>
      <c r="U9" s="14"/>
      <c r="V9" s="14"/>
      <c r="W9" s="24"/>
      <c r="X9" s="14"/>
      <c r="Y9" s="15"/>
      <c r="Z9" s="15"/>
      <c r="AA9" s="55">
        <f t="shared" si="1"/>
        <v>0</v>
      </c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55">
        <f t="shared" si="2"/>
        <v>0</v>
      </c>
      <c r="AN9" s="55">
        <f t="shared" si="3"/>
        <v>0</v>
      </c>
      <c r="AO9" s="55">
        <f t="shared" si="4"/>
        <v>0</v>
      </c>
      <c r="AP9" s="84" t="str">
        <f t="shared" si="5"/>
        <v/>
      </c>
      <c r="AQ9" s="11" t="b">
        <f t="shared" si="6"/>
        <v>0</v>
      </c>
      <c r="AR9" s="59" t="b">
        <f t="shared" si="7"/>
        <v>0</v>
      </c>
      <c r="AS9" s="34" t="str">
        <f t="shared" si="8"/>
        <v/>
      </c>
    </row>
    <row r="10" spans="2:45">
      <c r="B10" s="260"/>
      <c r="C10" s="35"/>
      <c r="D10" s="53"/>
      <c r="E10" s="5"/>
      <c r="F10" s="60"/>
      <c r="G10" s="54" t="e">
        <f>VLOOKUP(F10,Foglio1!$F$2:$G$1509,2,FALSE)</f>
        <v>#N/A</v>
      </c>
      <c r="H10" s="56"/>
      <c r="I10" s="4"/>
      <c r="J10" s="4"/>
      <c r="K10" s="4"/>
      <c r="L10" s="4"/>
      <c r="M10" s="24"/>
      <c r="N10" s="24"/>
      <c r="O10" s="14"/>
      <c r="P10" s="14"/>
      <c r="Q10" s="14"/>
      <c r="R10" s="14"/>
      <c r="S10" s="14"/>
      <c r="T10" s="14"/>
      <c r="U10" s="14"/>
      <c r="V10" s="14"/>
      <c r="W10" s="24"/>
      <c r="X10" s="14"/>
      <c r="Y10" s="15"/>
      <c r="Z10" s="15"/>
      <c r="AA10" s="55">
        <f t="shared" si="1"/>
        <v>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55">
        <f t="shared" si="2"/>
        <v>0</v>
      </c>
      <c r="AN10" s="55">
        <f t="shared" si="3"/>
        <v>0</v>
      </c>
      <c r="AO10" s="55">
        <f t="shared" si="4"/>
        <v>0</v>
      </c>
      <c r="AP10" s="84" t="str">
        <f t="shared" si="5"/>
        <v/>
      </c>
      <c r="AQ10" s="11" t="b">
        <f t="shared" si="6"/>
        <v>0</v>
      </c>
      <c r="AR10" s="59" t="b">
        <f t="shared" si="7"/>
        <v>0</v>
      </c>
      <c r="AS10" s="34" t="str">
        <f t="shared" si="8"/>
        <v/>
      </c>
    </row>
    <row r="11" spans="2:45">
      <c r="B11" s="260"/>
      <c r="C11" s="35"/>
      <c r="D11" s="53"/>
      <c r="E11" s="5"/>
      <c r="F11" s="60"/>
      <c r="G11" s="54" t="e">
        <f>VLOOKUP(F11,Foglio1!$F$2:$G$1509,2,FALSE)</f>
        <v>#N/A</v>
      </c>
      <c r="H11" s="56"/>
      <c r="I11" s="4"/>
      <c r="J11" s="4"/>
      <c r="K11" s="4"/>
      <c r="L11" s="4"/>
      <c r="M11" s="24"/>
      <c r="N11" s="24"/>
      <c r="O11" s="14"/>
      <c r="P11" s="14"/>
      <c r="Q11" s="14"/>
      <c r="R11" s="14"/>
      <c r="S11" s="14"/>
      <c r="T11" s="14"/>
      <c r="U11" s="14"/>
      <c r="V11" s="14"/>
      <c r="W11" s="24"/>
      <c r="X11" s="14"/>
      <c r="Y11" s="15"/>
      <c r="Z11" s="15"/>
      <c r="AA11" s="55">
        <f t="shared" si="1"/>
        <v>0</v>
      </c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55">
        <f t="shared" si="2"/>
        <v>0</v>
      </c>
      <c r="AN11" s="55">
        <f t="shared" si="3"/>
        <v>0</v>
      </c>
      <c r="AO11" s="55">
        <f t="shared" si="4"/>
        <v>0</v>
      </c>
      <c r="AP11" s="84" t="str">
        <f t="shared" si="5"/>
        <v/>
      </c>
      <c r="AQ11" s="11" t="b">
        <f t="shared" si="6"/>
        <v>0</v>
      </c>
      <c r="AR11" s="59" t="b">
        <f t="shared" si="7"/>
        <v>0</v>
      </c>
      <c r="AS11" s="34" t="str">
        <f t="shared" si="8"/>
        <v/>
      </c>
    </row>
    <row r="12" spans="2:45">
      <c r="B12" s="260"/>
      <c r="C12" s="35"/>
      <c r="D12" s="53"/>
      <c r="E12" s="5"/>
      <c r="F12" s="60"/>
      <c r="G12" s="54" t="e">
        <f>VLOOKUP(F12,Foglio1!$F$2:$G$1509,2,FALSE)</f>
        <v>#N/A</v>
      </c>
      <c r="H12" s="56"/>
      <c r="I12" s="4"/>
      <c r="J12" s="4"/>
      <c r="K12" s="4"/>
      <c r="L12" s="4"/>
      <c r="M12" s="24"/>
      <c r="N12" s="24"/>
      <c r="O12" s="14"/>
      <c r="P12" s="14"/>
      <c r="Q12" s="14"/>
      <c r="R12" s="14"/>
      <c r="S12" s="14"/>
      <c r="T12" s="14"/>
      <c r="U12" s="14"/>
      <c r="V12" s="14"/>
      <c r="W12" s="24"/>
      <c r="X12" s="14"/>
      <c r="Y12" s="15"/>
      <c r="Z12" s="15"/>
      <c r="AA12" s="55">
        <f t="shared" si="1"/>
        <v>0</v>
      </c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55">
        <f t="shared" si="2"/>
        <v>0</v>
      </c>
      <c r="AN12" s="55">
        <f t="shared" si="3"/>
        <v>0</v>
      </c>
      <c r="AO12" s="55">
        <f t="shared" si="4"/>
        <v>0</v>
      </c>
      <c r="AP12" s="84" t="str">
        <f t="shared" si="5"/>
        <v/>
      </c>
      <c r="AQ12" s="11" t="b">
        <f t="shared" si="6"/>
        <v>0</v>
      </c>
      <c r="AR12" s="59" t="b">
        <f t="shared" si="7"/>
        <v>0</v>
      </c>
      <c r="AS12" s="34" t="str">
        <f t="shared" si="8"/>
        <v/>
      </c>
    </row>
    <row r="13" spans="2:45">
      <c r="B13" s="260"/>
      <c r="C13" s="35"/>
      <c r="D13" s="53"/>
      <c r="E13" s="5"/>
      <c r="F13" s="60"/>
      <c r="G13" s="54" t="e">
        <f>VLOOKUP(F13,Foglio1!$F$2:$G$1509,2,FALSE)</f>
        <v>#N/A</v>
      </c>
      <c r="H13" s="56"/>
      <c r="I13" s="4"/>
      <c r="J13" s="4"/>
      <c r="K13" s="4"/>
      <c r="L13" s="4"/>
      <c r="M13" s="24"/>
      <c r="N13" s="24"/>
      <c r="O13" s="14"/>
      <c r="P13" s="14"/>
      <c r="Q13" s="14"/>
      <c r="R13" s="14"/>
      <c r="S13" s="14"/>
      <c r="T13" s="14"/>
      <c r="U13" s="14"/>
      <c r="V13" s="14"/>
      <c r="W13" s="24"/>
      <c r="X13" s="14"/>
      <c r="Y13" s="15"/>
      <c r="Z13" s="15"/>
      <c r="AA13" s="55">
        <f t="shared" si="1"/>
        <v>0</v>
      </c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55">
        <f t="shared" si="2"/>
        <v>0</v>
      </c>
      <c r="AN13" s="55">
        <f t="shared" si="3"/>
        <v>0</v>
      </c>
      <c r="AO13" s="55">
        <f t="shared" si="4"/>
        <v>0</v>
      </c>
      <c r="AP13" s="84" t="str">
        <f t="shared" si="5"/>
        <v/>
      </c>
      <c r="AQ13" s="11" t="b">
        <f t="shared" si="6"/>
        <v>0</v>
      </c>
      <c r="AR13" s="59" t="b">
        <f t="shared" si="7"/>
        <v>0</v>
      </c>
      <c r="AS13" s="34" t="str">
        <f t="shared" si="8"/>
        <v/>
      </c>
    </row>
    <row r="14" spans="2:45">
      <c r="B14" s="260"/>
      <c r="C14" s="35"/>
      <c r="D14" s="53"/>
      <c r="E14" s="5"/>
      <c r="F14" s="60"/>
      <c r="G14" s="54" t="e">
        <f>VLOOKUP(F14,Foglio1!$F$2:$G$1509,2,FALSE)</f>
        <v>#N/A</v>
      </c>
      <c r="H14" s="56"/>
      <c r="I14" s="4"/>
      <c r="J14" s="4"/>
      <c r="K14" s="4"/>
      <c r="L14" s="4"/>
      <c r="M14" s="24"/>
      <c r="N14" s="24"/>
      <c r="O14" s="14"/>
      <c r="P14" s="14"/>
      <c r="Q14" s="14"/>
      <c r="R14" s="14"/>
      <c r="S14" s="14"/>
      <c r="T14" s="14"/>
      <c r="U14" s="14"/>
      <c r="V14" s="14"/>
      <c r="W14" s="24"/>
      <c r="X14" s="14"/>
      <c r="Y14" s="15"/>
      <c r="Z14" s="15"/>
      <c r="AA14" s="55">
        <f t="shared" si="1"/>
        <v>0</v>
      </c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55">
        <f t="shared" si="2"/>
        <v>0</v>
      </c>
      <c r="AN14" s="55">
        <f t="shared" si="3"/>
        <v>0</v>
      </c>
      <c r="AO14" s="55">
        <f t="shared" si="4"/>
        <v>0</v>
      </c>
      <c r="AP14" s="84" t="str">
        <f t="shared" si="5"/>
        <v/>
      </c>
      <c r="AQ14" s="11" t="b">
        <f t="shared" si="6"/>
        <v>0</v>
      </c>
      <c r="AR14" s="59" t="b">
        <f t="shared" si="7"/>
        <v>0</v>
      </c>
      <c r="AS14" s="34" t="str">
        <f t="shared" si="8"/>
        <v/>
      </c>
    </row>
    <row r="15" spans="2:45">
      <c r="B15" s="260"/>
      <c r="C15" s="35"/>
      <c r="D15" s="53"/>
      <c r="E15" s="5"/>
      <c r="F15" s="60"/>
      <c r="G15" s="54" t="e">
        <f>VLOOKUP(F15,Foglio1!$F$2:$G$1509,2,FALSE)</f>
        <v>#N/A</v>
      </c>
      <c r="H15" s="56"/>
      <c r="I15" s="4"/>
      <c r="J15" s="4"/>
      <c r="K15" s="4"/>
      <c r="L15" s="4"/>
      <c r="M15" s="24"/>
      <c r="N15" s="24"/>
      <c r="O15" s="14"/>
      <c r="P15" s="14"/>
      <c r="Q15" s="14"/>
      <c r="R15" s="14"/>
      <c r="S15" s="14"/>
      <c r="T15" s="14"/>
      <c r="U15" s="14"/>
      <c r="V15" s="14"/>
      <c r="W15" s="24"/>
      <c r="X15" s="14"/>
      <c r="Y15" s="15"/>
      <c r="Z15" s="15"/>
      <c r="AA15" s="55">
        <f t="shared" si="1"/>
        <v>0</v>
      </c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55">
        <f t="shared" si="2"/>
        <v>0</v>
      </c>
      <c r="AN15" s="55">
        <f t="shared" si="3"/>
        <v>0</v>
      </c>
      <c r="AO15" s="55">
        <f t="shared" si="4"/>
        <v>0</v>
      </c>
      <c r="AP15" s="84" t="str">
        <f t="shared" si="5"/>
        <v/>
      </c>
      <c r="AQ15" s="11" t="b">
        <f t="shared" si="6"/>
        <v>0</v>
      </c>
      <c r="AR15" s="59" t="b">
        <f t="shared" si="7"/>
        <v>0</v>
      </c>
      <c r="AS15" s="34" t="str">
        <f t="shared" si="8"/>
        <v/>
      </c>
    </row>
    <row r="16" spans="2:45">
      <c r="B16" s="260"/>
      <c r="C16" s="35"/>
      <c r="D16" s="53"/>
      <c r="E16" s="5"/>
      <c r="F16" s="60"/>
      <c r="G16" s="54" t="e">
        <f>VLOOKUP(F16,Foglio1!$F$2:$G$1509,2,FALSE)</f>
        <v>#N/A</v>
      </c>
      <c r="H16" s="56"/>
      <c r="I16" s="4"/>
      <c r="J16" s="4"/>
      <c r="K16" s="4"/>
      <c r="L16" s="4"/>
      <c r="M16" s="24"/>
      <c r="N16" s="24"/>
      <c r="O16" s="14"/>
      <c r="P16" s="14"/>
      <c r="Q16" s="14"/>
      <c r="R16" s="14"/>
      <c r="S16" s="14"/>
      <c r="T16" s="14"/>
      <c r="U16" s="14"/>
      <c r="V16" s="14"/>
      <c r="W16" s="24"/>
      <c r="X16" s="14"/>
      <c r="Y16" s="15"/>
      <c r="Z16" s="15"/>
      <c r="AA16" s="55">
        <f t="shared" si="1"/>
        <v>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55">
        <f t="shared" si="2"/>
        <v>0</v>
      </c>
      <c r="AN16" s="55">
        <f t="shared" si="3"/>
        <v>0</v>
      </c>
      <c r="AO16" s="55">
        <f t="shared" si="4"/>
        <v>0</v>
      </c>
      <c r="AP16" s="84" t="str">
        <f t="shared" si="5"/>
        <v/>
      </c>
      <c r="AQ16" s="11" t="b">
        <f t="shared" si="6"/>
        <v>0</v>
      </c>
      <c r="AR16" s="59" t="b">
        <f t="shared" si="7"/>
        <v>0</v>
      </c>
      <c r="AS16" s="34" t="str">
        <f t="shared" si="8"/>
        <v/>
      </c>
    </row>
    <row r="17" spans="2:45">
      <c r="B17" s="260"/>
      <c r="C17" s="35"/>
      <c r="D17" s="53"/>
      <c r="E17" s="5"/>
      <c r="F17" s="60"/>
      <c r="G17" s="54" t="e">
        <f>VLOOKUP(F17,Foglio1!$F$2:$G$1509,2,FALSE)</f>
        <v>#N/A</v>
      </c>
      <c r="H17" s="56"/>
      <c r="I17" s="4"/>
      <c r="J17" s="4"/>
      <c r="K17" s="4"/>
      <c r="L17" s="4"/>
      <c r="M17" s="24"/>
      <c r="N17" s="24"/>
      <c r="O17" s="14"/>
      <c r="P17" s="14"/>
      <c r="Q17" s="14"/>
      <c r="R17" s="14"/>
      <c r="S17" s="14"/>
      <c r="T17" s="14"/>
      <c r="U17" s="14"/>
      <c r="V17" s="14"/>
      <c r="W17" s="24"/>
      <c r="X17" s="14"/>
      <c r="Y17" s="15"/>
      <c r="Z17" s="15"/>
      <c r="AA17" s="55">
        <f t="shared" si="1"/>
        <v>0</v>
      </c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55">
        <f t="shared" si="2"/>
        <v>0</v>
      </c>
      <c r="AN17" s="55">
        <f t="shared" si="3"/>
        <v>0</v>
      </c>
      <c r="AO17" s="55">
        <f t="shared" si="4"/>
        <v>0</v>
      </c>
      <c r="AP17" s="84" t="str">
        <f t="shared" si="5"/>
        <v/>
      </c>
      <c r="AQ17" s="11" t="b">
        <f t="shared" si="6"/>
        <v>0</v>
      </c>
      <c r="AR17" s="59" t="b">
        <f t="shared" si="7"/>
        <v>0</v>
      </c>
      <c r="AS17" s="34" t="str">
        <f t="shared" si="8"/>
        <v/>
      </c>
    </row>
    <row r="18" spans="2:45">
      <c r="B18" s="260"/>
      <c r="C18" s="35"/>
      <c r="D18" s="53"/>
      <c r="E18" s="5"/>
      <c r="F18" s="60"/>
      <c r="G18" s="54" t="e">
        <f>VLOOKUP(F18,Foglio1!$F$2:$G$1509,2,FALSE)</f>
        <v>#N/A</v>
      </c>
      <c r="H18" s="56"/>
      <c r="I18" s="4"/>
      <c r="J18" s="4"/>
      <c r="K18" s="4"/>
      <c r="L18" s="4"/>
      <c r="M18" s="24"/>
      <c r="N18" s="24"/>
      <c r="O18" s="14"/>
      <c r="P18" s="14"/>
      <c r="Q18" s="14"/>
      <c r="R18" s="14"/>
      <c r="S18" s="14"/>
      <c r="T18" s="14"/>
      <c r="U18" s="14"/>
      <c r="V18" s="14"/>
      <c r="W18" s="24"/>
      <c r="X18" s="14"/>
      <c r="Y18" s="15"/>
      <c r="Z18" s="15"/>
      <c r="AA18" s="55">
        <f t="shared" si="1"/>
        <v>0</v>
      </c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55">
        <f t="shared" si="2"/>
        <v>0</v>
      </c>
      <c r="AN18" s="55">
        <f t="shared" si="3"/>
        <v>0</v>
      </c>
      <c r="AO18" s="55">
        <f t="shared" si="4"/>
        <v>0</v>
      </c>
      <c r="AP18" s="84" t="str">
        <f t="shared" si="5"/>
        <v/>
      </c>
      <c r="AQ18" s="11" t="b">
        <f t="shared" si="6"/>
        <v>0</v>
      </c>
      <c r="AR18" s="59" t="b">
        <f t="shared" si="7"/>
        <v>0</v>
      </c>
      <c r="AS18" s="34" t="str">
        <f t="shared" si="8"/>
        <v/>
      </c>
    </row>
    <row r="19" spans="2:45">
      <c r="B19" s="260"/>
      <c r="C19" s="35"/>
      <c r="D19" s="53"/>
      <c r="E19" s="5"/>
      <c r="F19" s="60"/>
      <c r="G19" s="54" t="e">
        <f>VLOOKUP(F19,Foglio1!$F$2:$G$1509,2,FALSE)</f>
        <v>#N/A</v>
      </c>
      <c r="H19" s="56"/>
      <c r="I19" s="4"/>
      <c r="J19" s="4"/>
      <c r="K19" s="4"/>
      <c r="L19" s="4"/>
      <c r="M19" s="24"/>
      <c r="N19" s="24"/>
      <c r="O19" s="14"/>
      <c r="P19" s="14"/>
      <c r="Q19" s="14"/>
      <c r="R19" s="14"/>
      <c r="S19" s="14"/>
      <c r="T19" s="14"/>
      <c r="U19" s="14"/>
      <c r="V19" s="14"/>
      <c r="W19" s="24"/>
      <c r="X19" s="14"/>
      <c r="Y19" s="15"/>
      <c r="Z19" s="15"/>
      <c r="AA19" s="55">
        <f t="shared" si="1"/>
        <v>0</v>
      </c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55">
        <f t="shared" si="2"/>
        <v>0</v>
      </c>
      <c r="AN19" s="55">
        <f t="shared" si="3"/>
        <v>0</v>
      </c>
      <c r="AO19" s="55">
        <f t="shared" si="4"/>
        <v>0</v>
      </c>
      <c r="AP19" s="84" t="str">
        <f t="shared" si="5"/>
        <v/>
      </c>
      <c r="AQ19" s="11" t="b">
        <f t="shared" si="6"/>
        <v>0</v>
      </c>
      <c r="AR19" s="59" t="b">
        <f t="shared" si="7"/>
        <v>0</v>
      </c>
      <c r="AS19" s="34" t="str">
        <f t="shared" si="8"/>
        <v/>
      </c>
    </row>
    <row r="20" spans="2:45">
      <c r="B20" s="260"/>
      <c r="C20" s="35"/>
      <c r="D20" s="53"/>
      <c r="E20" s="5"/>
      <c r="F20" s="60"/>
      <c r="G20" s="54" t="e">
        <f>VLOOKUP(F20,Foglio1!$F$2:$G$1509,2,FALSE)</f>
        <v>#N/A</v>
      </c>
      <c r="H20" s="56"/>
      <c r="I20" s="4"/>
      <c r="J20" s="4"/>
      <c r="K20" s="4"/>
      <c r="L20" s="4"/>
      <c r="M20" s="24"/>
      <c r="N20" s="24"/>
      <c r="O20" s="14"/>
      <c r="P20" s="14"/>
      <c r="Q20" s="14"/>
      <c r="R20" s="14"/>
      <c r="S20" s="14"/>
      <c r="T20" s="14"/>
      <c r="U20" s="14"/>
      <c r="V20" s="14"/>
      <c r="W20" s="24"/>
      <c r="X20" s="14"/>
      <c r="Y20" s="15"/>
      <c r="Z20" s="15"/>
      <c r="AA20" s="55">
        <f t="shared" si="1"/>
        <v>0</v>
      </c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55">
        <f t="shared" si="2"/>
        <v>0</v>
      </c>
      <c r="AN20" s="55">
        <f t="shared" si="3"/>
        <v>0</v>
      </c>
      <c r="AO20" s="55">
        <f t="shared" si="4"/>
        <v>0</v>
      </c>
      <c r="AP20" s="84" t="str">
        <f t="shared" si="5"/>
        <v/>
      </c>
      <c r="AQ20" s="11" t="b">
        <f t="shared" si="6"/>
        <v>0</v>
      </c>
      <c r="AR20" s="59" t="b">
        <f t="shared" si="7"/>
        <v>0</v>
      </c>
      <c r="AS20" s="34" t="str">
        <f t="shared" si="8"/>
        <v/>
      </c>
    </row>
    <row r="21" spans="2:45">
      <c r="B21" s="260"/>
      <c r="C21" s="35"/>
      <c r="D21" s="53"/>
      <c r="E21" s="5"/>
      <c r="F21" s="60"/>
      <c r="G21" s="54" t="e">
        <f>VLOOKUP(F21,Foglio1!$F$2:$G$1509,2,FALSE)</f>
        <v>#N/A</v>
      </c>
      <c r="H21" s="56"/>
      <c r="I21" s="4"/>
      <c r="J21" s="4"/>
      <c r="K21" s="4"/>
      <c r="L21" s="4"/>
      <c r="M21" s="24"/>
      <c r="N21" s="24"/>
      <c r="O21" s="14"/>
      <c r="P21" s="14"/>
      <c r="Q21" s="14"/>
      <c r="R21" s="14"/>
      <c r="S21" s="14"/>
      <c r="T21" s="14"/>
      <c r="U21" s="14"/>
      <c r="V21" s="14"/>
      <c r="W21" s="24"/>
      <c r="X21" s="14"/>
      <c r="Y21" s="15"/>
      <c r="Z21" s="15"/>
      <c r="AA21" s="55">
        <f t="shared" si="1"/>
        <v>0</v>
      </c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55">
        <f t="shared" si="2"/>
        <v>0</v>
      </c>
      <c r="AN21" s="55">
        <f t="shared" si="3"/>
        <v>0</v>
      </c>
      <c r="AO21" s="55">
        <f t="shared" si="4"/>
        <v>0</v>
      </c>
      <c r="AP21" s="84" t="str">
        <f t="shared" si="5"/>
        <v/>
      </c>
      <c r="AQ21" s="11" t="b">
        <f t="shared" si="6"/>
        <v>0</v>
      </c>
      <c r="AR21" s="59" t="b">
        <f t="shared" si="7"/>
        <v>0</v>
      </c>
      <c r="AS21" s="34" t="str">
        <f t="shared" si="8"/>
        <v/>
      </c>
    </row>
    <row r="22" spans="2:45">
      <c r="B22" s="260"/>
      <c r="C22" s="35"/>
      <c r="D22" s="53"/>
      <c r="E22" s="5"/>
      <c r="F22" s="60"/>
      <c r="G22" s="54" t="e">
        <f>VLOOKUP(F22,Foglio1!$F$2:$G$1509,2,FALSE)</f>
        <v>#N/A</v>
      </c>
      <c r="H22" s="56"/>
      <c r="I22" s="4"/>
      <c r="J22" s="4"/>
      <c r="K22" s="4"/>
      <c r="L22" s="4"/>
      <c r="M22" s="24"/>
      <c r="N22" s="24"/>
      <c r="O22" s="14"/>
      <c r="P22" s="14"/>
      <c r="Q22" s="14"/>
      <c r="R22" s="14"/>
      <c r="S22" s="14"/>
      <c r="T22" s="14"/>
      <c r="U22" s="14"/>
      <c r="V22" s="14"/>
      <c r="W22" s="24"/>
      <c r="X22" s="14"/>
      <c r="Y22" s="15"/>
      <c r="Z22" s="15"/>
      <c r="AA22" s="55">
        <f t="shared" si="1"/>
        <v>0</v>
      </c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55">
        <f t="shared" si="2"/>
        <v>0</v>
      </c>
      <c r="AN22" s="55">
        <f t="shared" si="3"/>
        <v>0</v>
      </c>
      <c r="AO22" s="55">
        <f t="shared" si="4"/>
        <v>0</v>
      </c>
      <c r="AP22" s="84" t="str">
        <f t="shared" si="5"/>
        <v/>
      </c>
      <c r="AQ22" s="11" t="b">
        <f t="shared" si="6"/>
        <v>0</v>
      </c>
      <c r="AR22" s="59" t="b">
        <f t="shared" si="7"/>
        <v>0</v>
      </c>
      <c r="AS22" s="34" t="str">
        <f t="shared" si="8"/>
        <v/>
      </c>
    </row>
    <row r="23" spans="2:45">
      <c r="B23" s="260"/>
      <c r="C23" s="35"/>
      <c r="D23" s="53"/>
      <c r="E23" s="5"/>
      <c r="F23" s="60"/>
      <c r="G23" s="54" t="e">
        <f>VLOOKUP(F23,Foglio1!$F$2:$G$1509,2,FALSE)</f>
        <v>#N/A</v>
      </c>
      <c r="H23" s="56"/>
      <c r="I23" s="4"/>
      <c r="J23" s="4"/>
      <c r="K23" s="4"/>
      <c r="L23" s="4"/>
      <c r="M23" s="24"/>
      <c r="N23" s="24"/>
      <c r="O23" s="14"/>
      <c r="P23" s="14"/>
      <c r="Q23" s="14"/>
      <c r="R23" s="14"/>
      <c r="S23" s="14"/>
      <c r="T23" s="14"/>
      <c r="U23" s="14"/>
      <c r="V23" s="14"/>
      <c r="W23" s="24"/>
      <c r="X23" s="14"/>
      <c r="Y23" s="15"/>
      <c r="Z23" s="15"/>
      <c r="AA23" s="55">
        <f t="shared" si="1"/>
        <v>0</v>
      </c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55">
        <f t="shared" si="2"/>
        <v>0</v>
      </c>
      <c r="AN23" s="55">
        <f t="shared" si="3"/>
        <v>0</v>
      </c>
      <c r="AO23" s="55">
        <f t="shared" si="4"/>
        <v>0</v>
      </c>
      <c r="AP23" s="84" t="str">
        <f t="shared" si="5"/>
        <v/>
      </c>
      <c r="AQ23" s="11" t="b">
        <f t="shared" si="6"/>
        <v>0</v>
      </c>
      <c r="AR23" s="59" t="b">
        <f t="shared" si="7"/>
        <v>0</v>
      </c>
      <c r="AS23" s="34" t="str">
        <f t="shared" si="8"/>
        <v/>
      </c>
    </row>
    <row r="24" spans="2:45">
      <c r="B24" s="260"/>
      <c r="C24" s="35"/>
      <c r="D24" s="53"/>
      <c r="E24" s="5"/>
      <c r="F24" s="60"/>
      <c r="G24" s="54" t="e">
        <f>VLOOKUP(F24,Foglio1!$F$2:$G$1509,2,FALSE)</f>
        <v>#N/A</v>
      </c>
      <c r="H24" s="56"/>
      <c r="I24" s="4"/>
      <c r="J24" s="4"/>
      <c r="K24" s="4"/>
      <c r="L24" s="4"/>
      <c r="M24" s="24"/>
      <c r="N24" s="24"/>
      <c r="O24" s="14"/>
      <c r="P24" s="14"/>
      <c r="Q24" s="14"/>
      <c r="R24" s="14"/>
      <c r="S24" s="14"/>
      <c r="T24" s="14"/>
      <c r="U24" s="14"/>
      <c r="V24" s="14"/>
      <c r="W24" s="24"/>
      <c r="X24" s="14"/>
      <c r="Y24" s="15"/>
      <c r="Z24" s="15"/>
      <c r="AA24" s="55">
        <f t="shared" si="1"/>
        <v>0</v>
      </c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55">
        <f t="shared" si="2"/>
        <v>0</v>
      </c>
      <c r="AN24" s="55">
        <f t="shared" si="3"/>
        <v>0</v>
      </c>
      <c r="AO24" s="55">
        <f t="shared" si="4"/>
        <v>0</v>
      </c>
      <c r="AP24" s="84" t="str">
        <f t="shared" si="5"/>
        <v/>
      </c>
      <c r="AQ24" s="11" t="b">
        <f t="shared" si="6"/>
        <v>0</v>
      </c>
      <c r="AR24" s="59" t="b">
        <f t="shared" si="7"/>
        <v>0</v>
      </c>
      <c r="AS24" s="34" t="str">
        <f t="shared" si="8"/>
        <v/>
      </c>
    </row>
    <row r="25" spans="2:45">
      <c r="B25" s="260"/>
      <c r="C25" s="35"/>
      <c r="D25" s="53"/>
      <c r="E25" s="5"/>
      <c r="F25" s="60"/>
      <c r="G25" s="54" t="e">
        <f>VLOOKUP(F25,Foglio1!$F$2:$G$1509,2,FALSE)</f>
        <v>#N/A</v>
      </c>
      <c r="H25" s="56"/>
      <c r="I25" s="4"/>
      <c r="J25" s="4"/>
      <c r="K25" s="4"/>
      <c r="L25" s="4"/>
      <c r="M25" s="24"/>
      <c r="N25" s="24"/>
      <c r="O25" s="14"/>
      <c r="P25" s="14"/>
      <c r="Q25" s="14"/>
      <c r="R25" s="14"/>
      <c r="S25" s="14"/>
      <c r="T25" s="14"/>
      <c r="U25" s="14"/>
      <c r="V25" s="14"/>
      <c r="W25" s="24"/>
      <c r="X25" s="14"/>
      <c r="Y25" s="15"/>
      <c r="Z25" s="15"/>
      <c r="AA25" s="55">
        <f t="shared" si="1"/>
        <v>0</v>
      </c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55">
        <f t="shared" si="2"/>
        <v>0</v>
      </c>
      <c r="AN25" s="55">
        <f t="shared" si="3"/>
        <v>0</v>
      </c>
      <c r="AO25" s="55">
        <f t="shared" si="4"/>
        <v>0</v>
      </c>
      <c r="AP25" s="84" t="str">
        <f t="shared" si="5"/>
        <v/>
      </c>
      <c r="AQ25" s="11" t="b">
        <f t="shared" si="6"/>
        <v>0</v>
      </c>
      <c r="AR25" s="59" t="b">
        <f t="shared" si="7"/>
        <v>0</v>
      </c>
      <c r="AS25" s="34" t="str">
        <f t="shared" si="8"/>
        <v/>
      </c>
    </row>
    <row r="26" spans="2:45">
      <c r="B26" s="260"/>
      <c r="C26" s="35"/>
      <c r="D26" s="53"/>
      <c r="E26" s="5"/>
      <c r="F26" s="60"/>
      <c r="G26" s="54" t="e">
        <f>VLOOKUP(F26,Foglio1!$F$2:$G$1509,2,FALSE)</f>
        <v>#N/A</v>
      </c>
      <c r="H26" s="56"/>
      <c r="I26" s="4"/>
      <c r="J26" s="4"/>
      <c r="K26" s="4"/>
      <c r="L26" s="4"/>
      <c r="M26" s="24"/>
      <c r="N26" s="24"/>
      <c r="O26" s="14"/>
      <c r="P26" s="14"/>
      <c r="Q26" s="14"/>
      <c r="R26" s="14"/>
      <c r="S26" s="14"/>
      <c r="T26" s="14"/>
      <c r="U26" s="14"/>
      <c r="V26" s="14"/>
      <c r="W26" s="24"/>
      <c r="X26" s="14"/>
      <c r="Y26" s="15"/>
      <c r="Z26" s="15"/>
      <c r="AA26" s="55">
        <f t="shared" si="1"/>
        <v>0</v>
      </c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55">
        <f t="shared" si="2"/>
        <v>0</v>
      </c>
      <c r="AN26" s="55">
        <f t="shared" si="3"/>
        <v>0</v>
      </c>
      <c r="AO26" s="55">
        <f t="shared" si="4"/>
        <v>0</v>
      </c>
      <c r="AP26" s="84" t="str">
        <f t="shared" si="5"/>
        <v/>
      </c>
      <c r="AQ26" s="11" t="b">
        <f t="shared" si="6"/>
        <v>0</v>
      </c>
      <c r="AR26" s="59" t="b">
        <f t="shared" si="7"/>
        <v>0</v>
      </c>
      <c r="AS26" s="34" t="str">
        <f t="shared" si="8"/>
        <v/>
      </c>
    </row>
    <row r="27" spans="2:45">
      <c r="B27" s="260"/>
      <c r="C27" s="35"/>
      <c r="D27" s="53"/>
      <c r="E27" s="5"/>
      <c r="F27" s="60"/>
      <c r="G27" s="54" t="e">
        <f>VLOOKUP(F27,Foglio1!$F$2:$G$1509,2,FALSE)</f>
        <v>#N/A</v>
      </c>
      <c r="H27" s="56"/>
      <c r="I27" s="4"/>
      <c r="J27" s="4"/>
      <c r="K27" s="4"/>
      <c r="L27" s="4"/>
      <c r="M27" s="24"/>
      <c r="N27" s="24"/>
      <c r="O27" s="14"/>
      <c r="P27" s="14"/>
      <c r="Q27" s="14"/>
      <c r="R27" s="14"/>
      <c r="S27" s="14"/>
      <c r="T27" s="14"/>
      <c r="U27" s="14"/>
      <c r="V27" s="14"/>
      <c r="W27" s="24"/>
      <c r="X27" s="14"/>
      <c r="Y27" s="15"/>
      <c r="Z27" s="15"/>
      <c r="AA27" s="55">
        <f t="shared" si="1"/>
        <v>0</v>
      </c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55">
        <f t="shared" si="2"/>
        <v>0</v>
      </c>
      <c r="AN27" s="55">
        <f t="shared" si="3"/>
        <v>0</v>
      </c>
      <c r="AO27" s="55">
        <f t="shared" si="4"/>
        <v>0</v>
      </c>
      <c r="AP27" s="84" t="str">
        <f t="shared" si="5"/>
        <v/>
      </c>
      <c r="AQ27" s="11" t="b">
        <f t="shared" si="6"/>
        <v>0</v>
      </c>
      <c r="AR27" s="59" t="b">
        <f t="shared" si="7"/>
        <v>0</v>
      </c>
      <c r="AS27" s="34" t="str">
        <f t="shared" si="8"/>
        <v/>
      </c>
    </row>
    <row r="28" spans="2:45">
      <c r="B28" s="260"/>
      <c r="C28" s="35"/>
      <c r="D28" s="53"/>
      <c r="E28" s="5"/>
      <c r="F28" s="60"/>
      <c r="G28" s="54" t="e">
        <f>VLOOKUP(F28,Foglio1!$F$2:$G$1509,2,FALSE)</f>
        <v>#N/A</v>
      </c>
      <c r="H28" s="56"/>
      <c r="I28" s="4"/>
      <c r="J28" s="4"/>
      <c r="K28" s="4"/>
      <c r="L28" s="4"/>
      <c r="M28" s="24"/>
      <c r="N28" s="24"/>
      <c r="O28" s="14"/>
      <c r="P28" s="14"/>
      <c r="Q28" s="14"/>
      <c r="R28" s="14"/>
      <c r="S28" s="14"/>
      <c r="T28" s="14"/>
      <c r="U28" s="14"/>
      <c r="V28" s="14"/>
      <c r="W28" s="24"/>
      <c r="X28" s="14"/>
      <c r="Y28" s="15"/>
      <c r="Z28" s="15"/>
      <c r="AA28" s="55">
        <f t="shared" si="1"/>
        <v>0</v>
      </c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55">
        <f t="shared" si="2"/>
        <v>0</v>
      </c>
      <c r="AN28" s="55">
        <f t="shared" si="3"/>
        <v>0</v>
      </c>
      <c r="AO28" s="55">
        <f t="shared" si="4"/>
        <v>0</v>
      </c>
      <c r="AP28" s="84" t="str">
        <f t="shared" si="5"/>
        <v/>
      </c>
      <c r="AQ28" s="11" t="b">
        <f t="shared" si="6"/>
        <v>0</v>
      </c>
      <c r="AR28" s="59" t="b">
        <f t="shared" si="7"/>
        <v>0</v>
      </c>
      <c r="AS28" s="34" t="str">
        <f t="shared" si="8"/>
        <v/>
      </c>
    </row>
    <row r="29" spans="2:45">
      <c r="B29" s="260"/>
      <c r="C29" s="35"/>
      <c r="D29" s="53"/>
      <c r="E29" s="5"/>
      <c r="F29" s="60"/>
      <c r="G29" s="54" t="e">
        <f>VLOOKUP(F29,Foglio1!$F$2:$G$1509,2,FALSE)</f>
        <v>#N/A</v>
      </c>
      <c r="H29" s="56"/>
      <c r="I29" s="4"/>
      <c r="J29" s="4"/>
      <c r="K29" s="4"/>
      <c r="L29" s="4"/>
      <c r="M29" s="24"/>
      <c r="N29" s="24"/>
      <c r="O29" s="14"/>
      <c r="P29" s="14"/>
      <c r="Q29" s="14"/>
      <c r="R29" s="14"/>
      <c r="S29" s="14"/>
      <c r="T29" s="14"/>
      <c r="U29" s="14"/>
      <c r="V29" s="14"/>
      <c r="W29" s="24"/>
      <c r="X29" s="14"/>
      <c r="Y29" s="15"/>
      <c r="Z29" s="15"/>
      <c r="AA29" s="55">
        <f t="shared" si="1"/>
        <v>0</v>
      </c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55">
        <f t="shared" si="2"/>
        <v>0</v>
      </c>
      <c r="AN29" s="55">
        <f t="shared" si="3"/>
        <v>0</v>
      </c>
      <c r="AO29" s="55">
        <f t="shared" si="4"/>
        <v>0</v>
      </c>
      <c r="AP29" s="84" t="str">
        <f t="shared" si="5"/>
        <v/>
      </c>
      <c r="AQ29" s="11" t="b">
        <f t="shared" si="6"/>
        <v>0</v>
      </c>
      <c r="AR29" s="59" t="b">
        <f t="shared" si="7"/>
        <v>0</v>
      </c>
      <c r="AS29" s="34" t="str">
        <f t="shared" si="8"/>
        <v/>
      </c>
    </row>
    <row r="30" spans="2:45">
      <c r="B30" s="260"/>
      <c r="C30" s="35"/>
      <c r="D30" s="53"/>
      <c r="E30" s="5"/>
      <c r="F30" s="60"/>
      <c r="G30" s="54" t="e">
        <f>VLOOKUP(F30,Foglio1!$F$2:$G$1509,2,FALSE)</f>
        <v>#N/A</v>
      </c>
      <c r="H30" s="56"/>
      <c r="I30" s="4"/>
      <c r="J30" s="4"/>
      <c r="K30" s="4"/>
      <c r="L30" s="4"/>
      <c r="M30" s="24"/>
      <c r="N30" s="24"/>
      <c r="O30" s="14"/>
      <c r="P30" s="14"/>
      <c r="Q30" s="14"/>
      <c r="R30" s="14"/>
      <c r="S30" s="14"/>
      <c r="T30" s="14"/>
      <c r="U30" s="14"/>
      <c r="V30" s="14"/>
      <c r="W30" s="24"/>
      <c r="X30" s="14"/>
      <c r="Y30" s="15"/>
      <c r="Z30" s="15"/>
      <c r="AA30" s="55">
        <f t="shared" si="1"/>
        <v>0</v>
      </c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55">
        <f t="shared" si="2"/>
        <v>0</v>
      </c>
      <c r="AN30" s="55">
        <f t="shared" si="3"/>
        <v>0</v>
      </c>
      <c r="AO30" s="55">
        <f t="shared" si="4"/>
        <v>0</v>
      </c>
      <c r="AP30" s="84" t="str">
        <f t="shared" si="5"/>
        <v/>
      </c>
      <c r="AQ30" s="11" t="b">
        <f t="shared" si="6"/>
        <v>0</v>
      </c>
      <c r="AR30" s="59" t="b">
        <f t="shared" si="7"/>
        <v>0</v>
      </c>
      <c r="AS30" s="34" t="str">
        <f t="shared" si="8"/>
        <v/>
      </c>
    </row>
    <row r="31" spans="2:45">
      <c r="B31" s="260"/>
      <c r="C31" s="35"/>
      <c r="D31" s="53"/>
      <c r="E31" s="5"/>
      <c r="F31" s="60"/>
      <c r="G31" s="54" t="e">
        <f>VLOOKUP(F31,Foglio1!$F$2:$G$1509,2,FALSE)</f>
        <v>#N/A</v>
      </c>
      <c r="H31" s="56"/>
      <c r="I31" s="4"/>
      <c r="J31" s="4"/>
      <c r="K31" s="4"/>
      <c r="L31" s="4"/>
      <c r="M31" s="24"/>
      <c r="N31" s="24"/>
      <c r="O31" s="14"/>
      <c r="P31" s="14"/>
      <c r="Q31" s="14"/>
      <c r="R31" s="14"/>
      <c r="S31" s="14"/>
      <c r="T31" s="14"/>
      <c r="U31" s="14"/>
      <c r="V31" s="14"/>
      <c r="W31" s="24"/>
      <c r="X31" s="14"/>
      <c r="Y31" s="15"/>
      <c r="Z31" s="15"/>
      <c r="AA31" s="55">
        <f t="shared" si="1"/>
        <v>0</v>
      </c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55">
        <f t="shared" si="2"/>
        <v>0</v>
      </c>
      <c r="AN31" s="55">
        <f t="shared" si="3"/>
        <v>0</v>
      </c>
      <c r="AO31" s="55">
        <f t="shared" si="4"/>
        <v>0</v>
      </c>
      <c r="AP31" s="84" t="str">
        <f t="shared" si="5"/>
        <v/>
      </c>
      <c r="AQ31" s="11" t="b">
        <f t="shared" si="6"/>
        <v>0</v>
      </c>
      <c r="AR31" s="59" t="b">
        <f t="shared" si="7"/>
        <v>0</v>
      </c>
      <c r="AS31" s="34" t="str">
        <f t="shared" si="8"/>
        <v/>
      </c>
    </row>
    <row r="32" spans="2:45">
      <c r="B32" s="260"/>
      <c r="C32" s="35"/>
      <c r="D32" s="53"/>
      <c r="E32" s="5"/>
      <c r="F32" s="60"/>
      <c r="G32" s="54" t="e">
        <f>VLOOKUP(F32,Foglio1!$F$2:$G$1509,2,FALSE)</f>
        <v>#N/A</v>
      </c>
      <c r="H32" s="56"/>
      <c r="I32" s="4"/>
      <c r="J32" s="4"/>
      <c r="K32" s="4"/>
      <c r="L32" s="4"/>
      <c r="M32" s="24"/>
      <c r="N32" s="24"/>
      <c r="O32" s="14"/>
      <c r="P32" s="14"/>
      <c r="Q32" s="14"/>
      <c r="R32" s="14"/>
      <c r="S32" s="14"/>
      <c r="T32" s="14"/>
      <c r="U32" s="14"/>
      <c r="V32" s="14"/>
      <c r="W32" s="24"/>
      <c r="X32" s="14"/>
      <c r="Y32" s="15"/>
      <c r="Z32" s="15"/>
      <c r="AA32" s="55">
        <f t="shared" si="1"/>
        <v>0</v>
      </c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55">
        <f t="shared" si="2"/>
        <v>0</v>
      </c>
      <c r="AN32" s="55">
        <f t="shared" si="3"/>
        <v>0</v>
      </c>
      <c r="AO32" s="55">
        <f t="shared" si="4"/>
        <v>0</v>
      </c>
      <c r="AP32" s="84" t="str">
        <f t="shared" si="5"/>
        <v/>
      </c>
      <c r="AQ32" s="11" t="b">
        <f t="shared" si="6"/>
        <v>0</v>
      </c>
      <c r="AR32" s="59" t="b">
        <f t="shared" si="7"/>
        <v>0</v>
      </c>
      <c r="AS32" s="34" t="str">
        <f t="shared" si="8"/>
        <v/>
      </c>
    </row>
    <row r="33" spans="2:45">
      <c r="B33" s="260"/>
      <c r="C33" s="35"/>
      <c r="D33" s="53"/>
      <c r="E33" s="5"/>
      <c r="F33" s="60"/>
      <c r="G33" s="54" t="e">
        <f>VLOOKUP(F33,Foglio1!$F$2:$G$1509,2,FALSE)</f>
        <v>#N/A</v>
      </c>
      <c r="H33" s="56"/>
      <c r="I33" s="4"/>
      <c r="J33" s="4"/>
      <c r="K33" s="4"/>
      <c r="L33" s="4"/>
      <c r="M33" s="24"/>
      <c r="N33" s="24"/>
      <c r="O33" s="14"/>
      <c r="P33" s="14"/>
      <c r="Q33" s="14"/>
      <c r="R33" s="14"/>
      <c r="S33" s="14"/>
      <c r="T33" s="14"/>
      <c r="U33" s="14"/>
      <c r="V33" s="14"/>
      <c r="W33" s="24"/>
      <c r="X33" s="14"/>
      <c r="Y33" s="15"/>
      <c r="Z33" s="15"/>
      <c r="AA33" s="55">
        <f t="shared" si="1"/>
        <v>0</v>
      </c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55">
        <f t="shared" si="2"/>
        <v>0</v>
      </c>
      <c r="AN33" s="55">
        <f t="shared" si="3"/>
        <v>0</v>
      </c>
      <c r="AO33" s="55">
        <f t="shared" si="4"/>
        <v>0</v>
      </c>
      <c r="AP33" s="84" t="str">
        <f t="shared" si="5"/>
        <v/>
      </c>
      <c r="AQ33" s="11" t="b">
        <f t="shared" si="6"/>
        <v>0</v>
      </c>
      <c r="AR33" s="59" t="b">
        <f t="shared" si="7"/>
        <v>0</v>
      </c>
      <c r="AS33" s="34" t="str">
        <f t="shared" si="8"/>
        <v/>
      </c>
    </row>
    <row r="34" spans="2:45">
      <c r="B34" s="260"/>
      <c r="C34" s="35"/>
      <c r="D34" s="53"/>
      <c r="E34" s="5"/>
      <c r="F34" s="60"/>
      <c r="G34" s="54" t="e">
        <f>VLOOKUP(F34,Foglio1!$F$2:$G$1509,2,FALSE)</f>
        <v>#N/A</v>
      </c>
      <c r="H34" s="56"/>
      <c r="I34" s="4"/>
      <c r="J34" s="4"/>
      <c r="K34" s="4"/>
      <c r="L34" s="4"/>
      <c r="M34" s="24"/>
      <c r="N34" s="24"/>
      <c r="O34" s="14"/>
      <c r="P34" s="14"/>
      <c r="Q34" s="14"/>
      <c r="R34" s="14"/>
      <c r="S34" s="14"/>
      <c r="T34" s="14"/>
      <c r="U34" s="14"/>
      <c r="V34" s="14"/>
      <c r="W34" s="24"/>
      <c r="X34" s="14"/>
      <c r="Y34" s="15"/>
      <c r="Z34" s="15"/>
      <c r="AA34" s="55">
        <f t="shared" si="1"/>
        <v>0</v>
      </c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55">
        <f t="shared" si="2"/>
        <v>0</v>
      </c>
      <c r="AN34" s="55">
        <f t="shared" si="3"/>
        <v>0</v>
      </c>
      <c r="AO34" s="55">
        <f t="shared" si="4"/>
        <v>0</v>
      </c>
      <c r="AP34" s="84" t="str">
        <f t="shared" si="5"/>
        <v/>
      </c>
      <c r="AQ34" s="11" t="b">
        <f t="shared" si="6"/>
        <v>0</v>
      </c>
      <c r="AR34" s="59" t="b">
        <f t="shared" si="7"/>
        <v>0</v>
      </c>
      <c r="AS34" s="34" t="str">
        <f t="shared" si="8"/>
        <v/>
      </c>
    </row>
    <row r="35" spans="2:45">
      <c r="B35" s="260"/>
      <c r="C35" s="35"/>
      <c r="D35" s="53"/>
      <c r="E35" s="5"/>
      <c r="F35" s="60"/>
      <c r="G35" s="54" t="e">
        <f>VLOOKUP(F35,Foglio1!$F$2:$G$1509,2,FALSE)</f>
        <v>#N/A</v>
      </c>
      <c r="H35" s="56"/>
      <c r="I35" s="4"/>
      <c r="J35" s="4"/>
      <c r="K35" s="4"/>
      <c r="L35" s="4"/>
      <c r="M35" s="24"/>
      <c r="N35" s="24"/>
      <c r="O35" s="14"/>
      <c r="P35" s="14"/>
      <c r="Q35" s="14"/>
      <c r="R35" s="14"/>
      <c r="S35" s="14"/>
      <c r="T35" s="14"/>
      <c r="U35" s="14"/>
      <c r="V35" s="14"/>
      <c r="W35" s="24"/>
      <c r="X35" s="14"/>
      <c r="Y35" s="15"/>
      <c r="Z35" s="15"/>
      <c r="AA35" s="55">
        <f t="shared" si="1"/>
        <v>0</v>
      </c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55">
        <f t="shared" si="2"/>
        <v>0</v>
      </c>
      <c r="AN35" s="55">
        <f t="shared" si="3"/>
        <v>0</v>
      </c>
      <c r="AO35" s="55">
        <f t="shared" si="4"/>
        <v>0</v>
      </c>
      <c r="AP35" s="84" t="str">
        <f t="shared" si="5"/>
        <v/>
      </c>
      <c r="AQ35" s="11" t="b">
        <f t="shared" si="6"/>
        <v>0</v>
      </c>
      <c r="AR35" s="59" t="b">
        <f t="shared" si="7"/>
        <v>0</v>
      </c>
      <c r="AS35" s="34" t="str">
        <f t="shared" si="8"/>
        <v/>
      </c>
    </row>
    <row r="36" spans="2:45">
      <c r="B36" s="260"/>
      <c r="C36" s="35"/>
      <c r="D36" s="53"/>
      <c r="E36" s="5"/>
      <c r="F36" s="60"/>
      <c r="G36" s="54" t="e">
        <f>VLOOKUP(F36,Foglio1!$F$2:$G$1509,2,FALSE)</f>
        <v>#N/A</v>
      </c>
      <c r="H36" s="56"/>
      <c r="I36" s="4"/>
      <c r="J36" s="4"/>
      <c r="K36" s="4"/>
      <c r="L36" s="4"/>
      <c r="M36" s="24"/>
      <c r="N36" s="24"/>
      <c r="O36" s="14"/>
      <c r="P36" s="14"/>
      <c r="Q36" s="14"/>
      <c r="R36" s="14"/>
      <c r="S36" s="14"/>
      <c r="T36" s="14"/>
      <c r="U36" s="14"/>
      <c r="V36" s="14"/>
      <c r="W36" s="24"/>
      <c r="X36" s="14"/>
      <c r="Y36" s="15"/>
      <c r="Z36" s="15"/>
      <c r="AA36" s="55">
        <f t="shared" si="1"/>
        <v>0</v>
      </c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55">
        <f t="shared" si="2"/>
        <v>0</v>
      </c>
      <c r="AN36" s="55">
        <f t="shared" si="3"/>
        <v>0</v>
      </c>
      <c r="AO36" s="55">
        <f t="shared" si="4"/>
        <v>0</v>
      </c>
      <c r="AP36" s="84" t="str">
        <f t="shared" si="5"/>
        <v/>
      </c>
      <c r="AQ36" s="11" t="b">
        <f t="shared" si="6"/>
        <v>0</v>
      </c>
      <c r="AR36" s="59" t="b">
        <f t="shared" si="7"/>
        <v>0</v>
      </c>
      <c r="AS36" s="34" t="str">
        <f t="shared" si="8"/>
        <v/>
      </c>
    </row>
    <row r="37" spans="2:45">
      <c r="B37" s="260"/>
      <c r="C37" s="35"/>
      <c r="D37" s="53"/>
      <c r="E37" s="5"/>
      <c r="F37" s="60"/>
      <c r="G37" s="54" t="e">
        <f>VLOOKUP(F37,Foglio1!$F$2:$G$1509,2,FALSE)</f>
        <v>#N/A</v>
      </c>
      <c r="H37" s="56"/>
      <c r="I37" s="4"/>
      <c r="J37" s="4"/>
      <c r="K37" s="4"/>
      <c r="L37" s="4"/>
      <c r="M37" s="24"/>
      <c r="N37" s="24"/>
      <c r="O37" s="14"/>
      <c r="P37" s="14"/>
      <c r="Q37" s="14"/>
      <c r="R37" s="14"/>
      <c r="S37" s="14"/>
      <c r="T37" s="14"/>
      <c r="U37" s="14"/>
      <c r="V37" s="14"/>
      <c r="W37" s="24"/>
      <c r="X37" s="14"/>
      <c r="Y37" s="15"/>
      <c r="Z37" s="15"/>
      <c r="AA37" s="55">
        <f t="shared" si="1"/>
        <v>0</v>
      </c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55">
        <f t="shared" si="2"/>
        <v>0</v>
      </c>
      <c r="AN37" s="55">
        <f t="shared" si="3"/>
        <v>0</v>
      </c>
      <c r="AO37" s="55">
        <f t="shared" si="4"/>
        <v>0</v>
      </c>
      <c r="AP37" s="84" t="str">
        <f t="shared" si="5"/>
        <v/>
      </c>
      <c r="AQ37" s="11" t="b">
        <f t="shared" si="6"/>
        <v>0</v>
      </c>
      <c r="AR37" s="59" t="b">
        <f t="shared" si="7"/>
        <v>0</v>
      </c>
      <c r="AS37" s="34" t="str">
        <f t="shared" si="8"/>
        <v/>
      </c>
    </row>
    <row r="38" spans="2:45">
      <c r="B38" s="260"/>
      <c r="C38" s="35"/>
      <c r="D38" s="53"/>
      <c r="E38" s="5"/>
      <c r="F38" s="60"/>
      <c r="G38" s="54" t="e">
        <f>VLOOKUP(F38,Foglio1!$F$2:$G$1509,2,FALSE)</f>
        <v>#N/A</v>
      </c>
      <c r="H38" s="56"/>
      <c r="I38" s="4"/>
      <c r="J38" s="4"/>
      <c r="K38" s="4"/>
      <c r="L38" s="4"/>
      <c r="M38" s="24"/>
      <c r="N38" s="24"/>
      <c r="O38" s="14"/>
      <c r="P38" s="14"/>
      <c r="Q38" s="14"/>
      <c r="R38" s="14"/>
      <c r="S38" s="14"/>
      <c r="T38" s="14"/>
      <c r="U38" s="14"/>
      <c r="V38" s="14"/>
      <c r="W38" s="24"/>
      <c r="X38" s="14"/>
      <c r="Y38" s="15"/>
      <c r="Z38" s="15"/>
      <c r="AA38" s="55">
        <f t="shared" si="1"/>
        <v>0</v>
      </c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55">
        <f t="shared" si="2"/>
        <v>0</v>
      </c>
      <c r="AN38" s="55">
        <f t="shared" si="3"/>
        <v>0</v>
      </c>
      <c r="AO38" s="55">
        <f t="shared" si="4"/>
        <v>0</v>
      </c>
      <c r="AP38" s="84" t="str">
        <f t="shared" si="5"/>
        <v/>
      </c>
      <c r="AQ38" s="11" t="b">
        <f t="shared" si="6"/>
        <v>0</v>
      </c>
      <c r="AR38" s="59" t="b">
        <f t="shared" si="7"/>
        <v>0</v>
      </c>
      <c r="AS38" s="34" t="str">
        <f t="shared" si="8"/>
        <v/>
      </c>
    </row>
    <row r="39" spans="2:45">
      <c r="B39" s="260"/>
      <c r="C39" s="35"/>
      <c r="D39" s="53"/>
      <c r="E39" s="5"/>
      <c r="F39" s="60"/>
      <c r="G39" s="54" t="e">
        <f>VLOOKUP(F39,Foglio1!$F$2:$G$1509,2,FALSE)</f>
        <v>#N/A</v>
      </c>
      <c r="H39" s="56"/>
      <c r="I39" s="4"/>
      <c r="J39" s="4"/>
      <c r="K39" s="4"/>
      <c r="L39" s="4"/>
      <c r="M39" s="24"/>
      <c r="N39" s="24"/>
      <c r="O39" s="14"/>
      <c r="P39" s="14"/>
      <c r="Q39" s="14"/>
      <c r="R39" s="14"/>
      <c r="S39" s="14"/>
      <c r="T39" s="14"/>
      <c r="U39" s="14"/>
      <c r="V39" s="14"/>
      <c r="W39" s="24"/>
      <c r="X39" s="14"/>
      <c r="Y39" s="15"/>
      <c r="Z39" s="15"/>
      <c r="AA39" s="55">
        <f t="shared" si="1"/>
        <v>0</v>
      </c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55">
        <f t="shared" si="2"/>
        <v>0</v>
      </c>
      <c r="AN39" s="55">
        <f t="shared" si="3"/>
        <v>0</v>
      </c>
      <c r="AO39" s="55">
        <f t="shared" si="4"/>
        <v>0</v>
      </c>
      <c r="AP39" s="84" t="str">
        <f t="shared" si="5"/>
        <v/>
      </c>
      <c r="AQ39" s="11" t="b">
        <f t="shared" si="6"/>
        <v>0</v>
      </c>
      <c r="AR39" s="59" t="b">
        <f t="shared" si="7"/>
        <v>0</v>
      </c>
      <c r="AS39" s="34" t="str">
        <f t="shared" si="8"/>
        <v/>
      </c>
    </row>
    <row r="40" spans="2:45">
      <c r="B40" s="260"/>
      <c r="C40" s="35"/>
      <c r="D40" s="53"/>
      <c r="E40" s="5"/>
      <c r="F40" s="60"/>
      <c r="G40" s="54" t="e">
        <f>VLOOKUP(F40,Foglio1!$F$2:$G$1509,2,FALSE)</f>
        <v>#N/A</v>
      </c>
      <c r="H40" s="56"/>
      <c r="I40" s="4"/>
      <c r="J40" s="4"/>
      <c r="K40" s="4"/>
      <c r="L40" s="4"/>
      <c r="M40" s="24"/>
      <c r="N40" s="24"/>
      <c r="O40" s="14"/>
      <c r="P40" s="14"/>
      <c r="Q40" s="14"/>
      <c r="R40" s="14"/>
      <c r="S40" s="14"/>
      <c r="T40" s="14"/>
      <c r="U40" s="14"/>
      <c r="V40" s="14"/>
      <c r="W40" s="24"/>
      <c r="X40" s="14"/>
      <c r="Y40" s="15"/>
      <c r="Z40" s="15"/>
      <c r="AA40" s="55">
        <f t="shared" si="1"/>
        <v>0</v>
      </c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55">
        <f t="shared" si="2"/>
        <v>0</v>
      </c>
      <c r="AN40" s="55">
        <f t="shared" si="3"/>
        <v>0</v>
      </c>
      <c r="AO40" s="55">
        <f t="shared" si="4"/>
        <v>0</v>
      </c>
      <c r="AP40" s="84" t="str">
        <f t="shared" si="5"/>
        <v/>
      </c>
      <c r="AQ40" s="11" t="b">
        <f t="shared" si="6"/>
        <v>0</v>
      </c>
      <c r="AR40" s="59" t="b">
        <f t="shared" si="7"/>
        <v>0</v>
      </c>
      <c r="AS40" s="34" t="str">
        <f t="shared" si="8"/>
        <v/>
      </c>
    </row>
    <row r="41" spans="2:45">
      <c r="B41" s="260"/>
      <c r="C41" s="35"/>
      <c r="D41" s="53"/>
      <c r="E41" s="5"/>
      <c r="F41" s="60"/>
      <c r="G41" s="54" t="e">
        <f>VLOOKUP(F41,Foglio1!$F$2:$G$1509,2,FALSE)</f>
        <v>#N/A</v>
      </c>
      <c r="H41" s="56"/>
      <c r="I41" s="4"/>
      <c r="J41" s="4"/>
      <c r="K41" s="4"/>
      <c r="L41" s="4"/>
      <c r="M41" s="24"/>
      <c r="N41" s="24"/>
      <c r="O41" s="14"/>
      <c r="P41" s="14"/>
      <c r="Q41" s="14"/>
      <c r="R41" s="14"/>
      <c r="S41" s="14"/>
      <c r="T41" s="14"/>
      <c r="U41" s="14"/>
      <c r="V41" s="14"/>
      <c r="W41" s="24"/>
      <c r="X41" s="14"/>
      <c r="Y41" s="15"/>
      <c r="Z41" s="15"/>
      <c r="AA41" s="55">
        <f t="shared" si="1"/>
        <v>0</v>
      </c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55">
        <f t="shared" si="2"/>
        <v>0</v>
      </c>
      <c r="AN41" s="55">
        <f t="shared" si="3"/>
        <v>0</v>
      </c>
      <c r="AO41" s="55">
        <f t="shared" si="4"/>
        <v>0</v>
      </c>
      <c r="AP41" s="84" t="str">
        <f t="shared" si="5"/>
        <v/>
      </c>
      <c r="AQ41" s="11" t="b">
        <f t="shared" si="6"/>
        <v>0</v>
      </c>
      <c r="AR41" s="59" t="b">
        <f t="shared" si="7"/>
        <v>0</v>
      </c>
      <c r="AS41" s="34" t="str">
        <f t="shared" si="8"/>
        <v/>
      </c>
    </row>
    <row r="42" spans="2:45">
      <c r="B42" s="260"/>
      <c r="C42" s="35"/>
      <c r="D42" s="53"/>
      <c r="E42" s="5"/>
      <c r="F42" s="60"/>
      <c r="G42" s="54" t="e">
        <f>VLOOKUP(F42,Foglio1!$F$2:$G$1509,2,FALSE)</f>
        <v>#N/A</v>
      </c>
      <c r="H42" s="56"/>
      <c r="I42" s="4"/>
      <c r="J42" s="4"/>
      <c r="K42" s="4"/>
      <c r="L42" s="4"/>
      <c r="M42" s="24"/>
      <c r="N42" s="24"/>
      <c r="O42" s="14"/>
      <c r="P42" s="14"/>
      <c r="Q42" s="14"/>
      <c r="R42" s="14"/>
      <c r="S42" s="14"/>
      <c r="T42" s="14"/>
      <c r="U42" s="14"/>
      <c r="V42" s="14"/>
      <c r="W42" s="24"/>
      <c r="X42" s="14"/>
      <c r="Y42" s="15"/>
      <c r="Z42" s="15"/>
      <c r="AA42" s="55">
        <f t="shared" si="1"/>
        <v>0</v>
      </c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55">
        <f t="shared" si="2"/>
        <v>0</v>
      </c>
      <c r="AN42" s="55">
        <f t="shared" si="3"/>
        <v>0</v>
      </c>
      <c r="AO42" s="55">
        <f t="shared" si="4"/>
        <v>0</v>
      </c>
      <c r="AP42" s="84" t="str">
        <f t="shared" si="5"/>
        <v/>
      </c>
      <c r="AQ42" s="11" t="b">
        <f t="shared" si="6"/>
        <v>0</v>
      </c>
      <c r="AR42" s="59" t="b">
        <f t="shared" si="7"/>
        <v>0</v>
      </c>
      <c r="AS42" s="34" t="str">
        <f t="shared" si="8"/>
        <v/>
      </c>
    </row>
    <row r="43" spans="2:45">
      <c r="B43" s="260"/>
      <c r="C43" s="35"/>
      <c r="D43" s="53"/>
      <c r="E43" s="5"/>
      <c r="F43" s="60"/>
      <c r="G43" s="54" t="e">
        <f>VLOOKUP(F43,Foglio1!$F$2:$G$1509,2,FALSE)</f>
        <v>#N/A</v>
      </c>
      <c r="H43" s="56"/>
      <c r="I43" s="4"/>
      <c r="J43" s="4"/>
      <c r="K43" s="4"/>
      <c r="L43" s="4"/>
      <c r="M43" s="24"/>
      <c r="N43" s="24"/>
      <c r="O43" s="14"/>
      <c r="P43" s="14"/>
      <c r="Q43" s="14"/>
      <c r="R43" s="14"/>
      <c r="S43" s="14"/>
      <c r="T43" s="14"/>
      <c r="U43" s="14"/>
      <c r="V43" s="14"/>
      <c r="W43" s="24"/>
      <c r="X43" s="14"/>
      <c r="Y43" s="15"/>
      <c r="Z43" s="15"/>
      <c r="AA43" s="55">
        <f t="shared" si="1"/>
        <v>0</v>
      </c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55">
        <f t="shared" si="2"/>
        <v>0</v>
      </c>
      <c r="AN43" s="55">
        <f t="shared" si="3"/>
        <v>0</v>
      </c>
      <c r="AO43" s="55">
        <f t="shared" si="4"/>
        <v>0</v>
      </c>
      <c r="AP43" s="84" t="str">
        <f t="shared" si="5"/>
        <v/>
      </c>
      <c r="AQ43" s="11" t="b">
        <f t="shared" si="6"/>
        <v>0</v>
      </c>
      <c r="AR43" s="59" t="b">
        <f t="shared" si="7"/>
        <v>0</v>
      </c>
      <c r="AS43" s="34" t="str">
        <f t="shared" si="8"/>
        <v/>
      </c>
    </row>
    <row r="44" spans="2:45">
      <c r="B44" s="260"/>
      <c r="C44" s="35"/>
      <c r="D44" s="53"/>
      <c r="E44" s="5"/>
      <c r="F44" s="60"/>
      <c r="G44" s="54" t="e">
        <f>VLOOKUP(F44,Foglio1!$F$2:$G$1509,2,FALSE)</f>
        <v>#N/A</v>
      </c>
      <c r="H44" s="56"/>
      <c r="I44" s="4"/>
      <c r="J44" s="4"/>
      <c r="K44" s="4"/>
      <c r="L44" s="4"/>
      <c r="M44" s="24"/>
      <c r="N44" s="24"/>
      <c r="O44" s="14"/>
      <c r="P44" s="14"/>
      <c r="Q44" s="14"/>
      <c r="R44" s="14"/>
      <c r="S44" s="14"/>
      <c r="T44" s="14"/>
      <c r="U44" s="14"/>
      <c r="V44" s="14"/>
      <c r="W44" s="24"/>
      <c r="X44" s="14"/>
      <c r="Y44" s="15"/>
      <c r="Z44" s="15"/>
      <c r="AA44" s="55">
        <f t="shared" si="1"/>
        <v>0</v>
      </c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55">
        <f t="shared" si="2"/>
        <v>0</v>
      </c>
      <c r="AN44" s="55">
        <f t="shared" si="3"/>
        <v>0</v>
      </c>
      <c r="AO44" s="55">
        <f t="shared" si="4"/>
        <v>0</v>
      </c>
      <c r="AP44" s="84" t="str">
        <f t="shared" si="5"/>
        <v/>
      </c>
      <c r="AQ44" s="11" t="b">
        <f t="shared" si="6"/>
        <v>0</v>
      </c>
      <c r="AR44" s="59" t="b">
        <f t="shared" si="7"/>
        <v>0</v>
      </c>
      <c r="AS44" s="34" t="str">
        <f t="shared" si="8"/>
        <v/>
      </c>
    </row>
    <row r="45" spans="2:45">
      <c r="B45" s="260"/>
      <c r="C45" s="35"/>
      <c r="D45" s="53"/>
      <c r="E45" s="5"/>
      <c r="F45" s="60"/>
      <c r="G45" s="54" t="e">
        <f>VLOOKUP(F45,Foglio1!$F$2:$G$1509,2,FALSE)</f>
        <v>#N/A</v>
      </c>
      <c r="H45" s="56"/>
      <c r="I45" s="4"/>
      <c r="J45" s="4"/>
      <c r="K45" s="4"/>
      <c r="L45" s="4"/>
      <c r="M45" s="24"/>
      <c r="N45" s="24"/>
      <c r="O45" s="14"/>
      <c r="P45" s="14"/>
      <c r="Q45" s="14"/>
      <c r="R45" s="14"/>
      <c r="S45" s="14"/>
      <c r="T45" s="14"/>
      <c r="U45" s="14"/>
      <c r="V45" s="14"/>
      <c r="W45" s="24"/>
      <c r="X45" s="14"/>
      <c r="Y45" s="15"/>
      <c r="Z45" s="15"/>
      <c r="AA45" s="55">
        <f t="shared" si="1"/>
        <v>0</v>
      </c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55">
        <f t="shared" si="2"/>
        <v>0</v>
      </c>
      <c r="AN45" s="55">
        <f t="shared" si="3"/>
        <v>0</v>
      </c>
      <c r="AO45" s="55">
        <f t="shared" si="4"/>
        <v>0</v>
      </c>
      <c r="AP45" s="84" t="str">
        <f t="shared" si="5"/>
        <v/>
      </c>
      <c r="AQ45" s="11" t="b">
        <f t="shared" si="6"/>
        <v>0</v>
      </c>
      <c r="AR45" s="59" t="b">
        <f t="shared" si="7"/>
        <v>0</v>
      </c>
      <c r="AS45" s="34" t="str">
        <f t="shared" si="8"/>
        <v/>
      </c>
    </row>
    <row r="46" spans="2:45">
      <c r="B46" s="260"/>
      <c r="C46" s="35"/>
      <c r="D46" s="53"/>
      <c r="E46" s="5"/>
      <c r="F46" s="60"/>
      <c r="G46" s="54" t="e">
        <f>VLOOKUP(F46,Foglio1!$F$2:$G$1509,2,FALSE)</f>
        <v>#N/A</v>
      </c>
      <c r="H46" s="56"/>
      <c r="I46" s="4"/>
      <c r="J46" s="4"/>
      <c r="K46" s="4"/>
      <c r="L46" s="4"/>
      <c r="M46" s="24"/>
      <c r="N46" s="24"/>
      <c r="O46" s="14"/>
      <c r="P46" s="14"/>
      <c r="Q46" s="14"/>
      <c r="R46" s="14"/>
      <c r="S46" s="14"/>
      <c r="T46" s="14"/>
      <c r="U46" s="14"/>
      <c r="V46" s="14"/>
      <c r="W46" s="24"/>
      <c r="X46" s="14"/>
      <c r="Y46" s="15"/>
      <c r="Z46" s="15"/>
      <c r="AA46" s="55">
        <f t="shared" si="1"/>
        <v>0</v>
      </c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55">
        <f t="shared" si="2"/>
        <v>0</v>
      </c>
      <c r="AN46" s="55">
        <f t="shared" si="3"/>
        <v>0</v>
      </c>
      <c r="AO46" s="55">
        <f t="shared" si="4"/>
        <v>0</v>
      </c>
      <c r="AP46" s="84" t="str">
        <f t="shared" si="5"/>
        <v/>
      </c>
      <c r="AQ46" s="11" t="b">
        <f t="shared" si="6"/>
        <v>0</v>
      </c>
      <c r="AR46" s="59" t="b">
        <f t="shared" si="7"/>
        <v>0</v>
      </c>
      <c r="AS46" s="34" t="str">
        <f t="shared" si="8"/>
        <v/>
      </c>
    </row>
    <row r="47" spans="2:45">
      <c r="B47" s="260"/>
      <c r="C47" s="35"/>
      <c r="D47" s="53"/>
      <c r="E47" s="5"/>
      <c r="F47" s="60"/>
      <c r="G47" s="54" t="e">
        <f>VLOOKUP(F47,Foglio1!$F$2:$G$1509,2,FALSE)</f>
        <v>#N/A</v>
      </c>
      <c r="H47" s="56"/>
      <c r="I47" s="4"/>
      <c r="J47" s="4"/>
      <c r="K47" s="4"/>
      <c r="L47" s="4"/>
      <c r="M47" s="24"/>
      <c r="N47" s="24"/>
      <c r="O47" s="14"/>
      <c r="P47" s="14"/>
      <c r="Q47" s="14"/>
      <c r="R47" s="14"/>
      <c r="S47" s="14"/>
      <c r="T47" s="14"/>
      <c r="U47" s="14"/>
      <c r="V47" s="14"/>
      <c r="W47" s="24"/>
      <c r="X47" s="14"/>
      <c r="Y47" s="15"/>
      <c r="Z47" s="15"/>
      <c r="AA47" s="55">
        <f t="shared" si="1"/>
        <v>0</v>
      </c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55">
        <f t="shared" si="2"/>
        <v>0</v>
      </c>
      <c r="AN47" s="55">
        <f t="shared" si="3"/>
        <v>0</v>
      </c>
      <c r="AO47" s="55">
        <f t="shared" si="4"/>
        <v>0</v>
      </c>
      <c r="AP47" s="84" t="str">
        <f t="shared" si="5"/>
        <v/>
      </c>
      <c r="AQ47" s="11" t="b">
        <f t="shared" si="6"/>
        <v>0</v>
      </c>
      <c r="AR47" s="59" t="b">
        <f t="shared" si="7"/>
        <v>0</v>
      </c>
      <c r="AS47" s="34" t="str">
        <f t="shared" si="8"/>
        <v/>
      </c>
    </row>
    <row r="48" spans="2:45">
      <c r="B48" s="260"/>
      <c r="C48" s="35"/>
      <c r="D48" s="53"/>
      <c r="E48" s="5"/>
      <c r="F48" s="60"/>
      <c r="G48" s="54" t="e">
        <f>VLOOKUP(F48,Foglio1!$F$2:$G$1509,2,FALSE)</f>
        <v>#N/A</v>
      </c>
      <c r="H48" s="56"/>
      <c r="I48" s="4"/>
      <c r="J48" s="4"/>
      <c r="K48" s="4"/>
      <c r="L48" s="4"/>
      <c r="M48" s="24"/>
      <c r="N48" s="24"/>
      <c r="O48" s="14"/>
      <c r="P48" s="14"/>
      <c r="Q48" s="14"/>
      <c r="R48" s="14"/>
      <c r="S48" s="14"/>
      <c r="T48" s="14"/>
      <c r="U48" s="14"/>
      <c r="V48" s="14"/>
      <c r="W48" s="24"/>
      <c r="X48" s="14"/>
      <c r="Y48" s="15"/>
      <c r="Z48" s="15"/>
      <c r="AA48" s="55">
        <f t="shared" si="1"/>
        <v>0</v>
      </c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55">
        <f t="shared" si="2"/>
        <v>0</v>
      </c>
      <c r="AN48" s="55">
        <f t="shared" si="3"/>
        <v>0</v>
      </c>
      <c r="AO48" s="55">
        <f t="shared" si="4"/>
        <v>0</v>
      </c>
      <c r="AP48" s="84" t="str">
        <f t="shared" si="5"/>
        <v/>
      </c>
      <c r="AQ48" s="11" t="b">
        <f t="shared" si="6"/>
        <v>0</v>
      </c>
      <c r="AR48" s="59" t="b">
        <f t="shared" si="7"/>
        <v>0</v>
      </c>
      <c r="AS48" s="34" t="str">
        <f t="shared" si="8"/>
        <v/>
      </c>
    </row>
    <row r="49" spans="2:45">
      <c r="B49" s="260"/>
      <c r="C49" s="35"/>
      <c r="D49" s="53"/>
      <c r="E49" s="5"/>
      <c r="F49" s="60"/>
      <c r="G49" s="54" t="e">
        <f>VLOOKUP(F49,Foglio1!$F$2:$G$1509,2,FALSE)</f>
        <v>#N/A</v>
      </c>
      <c r="H49" s="56"/>
      <c r="I49" s="4"/>
      <c r="J49" s="4"/>
      <c r="K49" s="4"/>
      <c r="L49" s="4"/>
      <c r="M49" s="24"/>
      <c r="N49" s="24"/>
      <c r="O49" s="14"/>
      <c r="P49" s="14"/>
      <c r="Q49" s="14"/>
      <c r="R49" s="14"/>
      <c r="S49" s="14"/>
      <c r="T49" s="14"/>
      <c r="U49" s="14"/>
      <c r="V49" s="14"/>
      <c r="W49" s="24"/>
      <c r="X49" s="14"/>
      <c r="Y49" s="15"/>
      <c r="Z49" s="15"/>
      <c r="AA49" s="55">
        <f t="shared" si="1"/>
        <v>0</v>
      </c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55">
        <f t="shared" si="2"/>
        <v>0</v>
      </c>
      <c r="AN49" s="55">
        <f t="shared" si="3"/>
        <v>0</v>
      </c>
      <c r="AO49" s="55">
        <f t="shared" si="4"/>
        <v>0</v>
      </c>
      <c r="AP49" s="84" t="str">
        <f t="shared" si="5"/>
        <v/>
      </c>
      <c r="AQ49" s="11" t="b">
        <f t="shared" si="6"/>
        <v>0</v>
      </c>
      <c r="AR49" s="59" t="b">
        <f t="shared" si="7"/>
        <v>0</v>
      </c>
      <c r="AS49" s="34" t="str">
        <f t="shared" si="8"/>
        <v/>
      </c>
    </row>
    <row r="50" spans="2:45">
      <c r="B50" s="260"/>
      <c r="C50" s="35"/>
      <c r="D50" s="53"/>
      <c r="E50" s="5"/>
      <c r="F50" s="60"/>
      <c r="G50" s="54" t="e">
        <f>VLOOKUP(F50,Foglio1!$F$2:$G$1509,2,FALSE)</f>
        <v>#N/A</v>
      </c>
      <c r="H50" s="56"/>
      <c r="I50" s="4"/>
      <c r="J50" s="4"/>
      <c r="K50" s="4"/>
      <c r="L50" s="4"/>
      <c r="M50" s="24"/>
      <c r="N50" s="24"/>
      <c r="O50" s="14"/>
      <c r="P50" s="14"/>
      <c r="Q50" s="14"/>
      <c r="R50" s="14"/>
      <c r="S50" s="14"/>
      <c r="T50" s="14"/>
      <c r="U50" s="14"/>
      <c r="V50" s="14"/>
      <c r="W50" s="24"/>
      <c r="X50" s="14"/>
      <c r="Y50" s="15"/>
      <c r="Z50" s="15"/>
      <c r="AA50" s="55">
        <f t="shared" si="1"/>
        <v>0</v>
      </c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55">
        <f t="shared" si="2"/>
        <v>0</v>
      </c>
      <c r="AN50" s="55">
        <f t="shared" si="3"/>
        <v>0</v>
      </c>
      <c r="AO50" s="55">
        <f t="shared" si="4"/>
        <v>0</v>
      </c>
      <c r="AP50" s="84" t="str">
        <f t="shared" si="5"/>
        <v/>
      </c>
      <c r="AQ50" s="11" t="b">
        <f t="shared" si="6"/>
        <v>0</v>
      </c>
      <c r="AR50" s="59" t="b">
        <f t="shared" si="7"/>
        <v>0</v>
      </c>
      <c r="AS50" s="34" t="str">
        <f t="shared" si="8"/>
        <v/>
      </c>
    </row>
    <row r="51" spans="2:45">
      <c r="B51" s="260"/>
      <c r="C51" s="35"/>
      <c r="D51" s="53"/>
      <c r="E51" s="5"/>
      <c r="F51" s="60"/>
      <c r="G51" s="54" t="e">
        <f>VLOOKUP(F51,Foglio1!$F$2:$G$1509,2,FALSE)</f>
        <v>#N/A</v>
      </c>
      <c r="H51" s="56"/>
      <c r="I51" s="4"/>
      <c r="J51" s="4"/>
      <c r="K51" s="4"/>
      <c r="L51" s="4"/>
      <c r="M51" s="24"/>
      <c r="N51" s="24"/>
      <c r="O51" s="14"/>
      <c r="P51" s="14"/>
      <c r="Q51" s="14"/>
      <c r="R51" s="14"/>
      <c r="S51" s="14"/>
      <c r="T51" s="14"/>
      <c r="U51" s="14"/>
      <c r="V51" s="14"/>
      <c r="W51" s="24"/>
      <c r="X51" s="14"/>
      <c r="Y51" s="15"/>
      <c r="Z51" s="15"/>
      <c r="AA51" s="55">
        <f t="shared" si="1"/>
        <v>0</v>
      </c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55">
        <f t="shared" si="2"/>
        <v>0</v>
      </c>
      <c r="AN51" s="55">
        <f t="shared" si="3"/>
        <v>0</v>
      </c>
      <c r="AO51" s="55">
        <f t="shared" si="4"/>
        <v>0</v>
      </c>
      <c r="AP51" s="84" t="str">
        <f t="shared" si="5"/>
        <v/>
      </c>
      <c r="AQ51" s="11" t="b">
        <f t="shared" si="6"/>
        <v>0</v>
      </c>
      <c r="AR51" s="59" t="b">
        <f t="shared" si="7"/>
        <v>0</v>
      </c>
      <c r="AS51" s="34" t="str">
        <f t="shared" si="8"/>
        <v/>
      </c>
    </row>
    <row r="52" spans="2:45">
      <c r="B52" s="260"/>
      <c r="C52" s="35"/>
      <c r="D52" s="53"/>
      <c r="E52" s="5"/>
      <c r="F52" s="60"/>
      <c r="G52" s="54" t="e">
        <f>VLOOKUP(F52,Foglio1!$F$2:$G$1509,2,FALSE)</f>
        <v>#N/A</v>
      </c>
      <c r="H52" s="56"/>
      <c r="I52" s="4"/>
      <c r="J52" s="4"/>
      <c r="K52" s="4"/>
      <c r="L52" s="4"/>
      <c r="M52" s="24"/>
      <c r="N52" s="24"/>
      <c r="O52" s="14"/>
      <c r="P52" s="14"/>
      <c r="Q52" s="14"/>
      <c r="R52" s="14"/>
      <c r="S52" s="14"/>
      <c r="T52" s="14"/>
      <c r="U52" s="14"/>
      <c r="V52" s="14"/>
      <c r="W52" s="24"/>
      <c r="X52" s="14"/>
      <c r="Y52" s="15"/>
      <c r="Z52" s="15"/>
      <c r="AA52" s="55">
        <f t="shared" si="1"/>
        <v>0</v>
      </c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55">
        <f t="shared" si="2"/>
        <v>0</v>
      </c>
      <c r="AN52" s="55">
        <f t="shared" si="3"/>
        <v>0</v>
      </c>
      <c r="AO52" s="55">
        <f t="shared" si="4"/>
        <v>0</v>
      </c>
      <c r="AP52" s="84" t="str">
        <f t="shared" si="5"/>
        <v/>
      </c>
      <c r="AQ52" s="11" t="b">
        <f t="shared" si="6"/>
        <v>0</v>
      </c>
      <c r="AR52" s="59" t="b">
        <f t="shared" si="7"/>
        <v>0</v>
      </c>
      <c r="AS52" s="34" t="str">
        <f t="shared" si="8"/>
        <v/>
      </c>
    </row>
    <row r="53" spans="2:45">
      <c r="B53" s="260"/>
      <c r="C53" s="35"/>
      <c r="D53" s="53"/>
      <c r="E53" s="5"/>
      <c r="F53" s="60"/>
      <c r="G53" s="54" t="e">
        <f>VLOOKUP(F53,Foglio1!$F$2:$G$1509,2,FALSE)</f>
        <v>#N/A</v>
      </c>
      <c r="H53" s="56"/>
      <c r="I53" s="4"/>
      <c r="J53" s="4"/>
      <c r="K53" s="4"/>
      <c r="L53" s="4"/>
      <c r="M53" s="24"/>
      <c r="N53" s="24"/>
      <c r="O53" s="14"/>
      <c r="P53" s="14"/>
      <c r="Q53" s="14"/>
      <c r="R53" s="14"/>
      <c r="S53" s="14"/>
      <c r="T53" s="14"/>
      <c r="U53" s="14"/>
      <c r="V53" s="14"/>
      <c r="W53" s="24"/>
      <c r="X53" s="14"/>
      <c r="Y53" s="15"/>
      <c r="Z53" s="15"/>
      <c r="AA53" s="55">
        <f t="shared" si="1"/>
        <v>0</v>
      </c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55">
        <f t="shared" si="2"/>
        <v>0</v>
      </c>
      <c r="AN53" s="55">
        <f t="shared" si="3"/>
        <v>0</v>
      </c>
      <c r="AO53" s="55">
        <f t="shared" si="4"/>
        <v>0</v>
      </c>
      <c r="AP53" s="84" t="str">
        <f t="shared" si="5"/>
        <v/>
      </c>
      <c r="AQ53" s="11" t="b">
        <f t="shared" si="6"/>
        <v>0</v>
      </c>
      <c r="AR53" s="59" t="b">
        <f t="shared" si="7"/>
        <v>0</v>
      </c>
      <c r="AS53" s="34" t="str">
        <f t="shared" si="8"/>
        <v/>
      </c>
    </row>
    <row r="54" spans="2:45">
      <c r="B54" s="260"/>
      <c r="C54" s="35"/>
      <c r="D54" s="53"/>
      <c r="E54" s="5"/>
      <c r="F54" s="60"/>
      <c r="G54" s="54" t="e">
        <f>VLOOKUP(F54,Foglio1!$F$2:$G$1509,2,FALSE)</f>
        <v>#N/A</v>
      </c>
      <c r="H54" s="56"/>
      <c r="I54" s="4"/>
      <c r="J54" s="4"/>
      <c r="K54" s="4"/>
      <c r="L54" s="4"/>
      <c r="M54" s="24"/>
      <c r="N54" s="24"/>
      <c r="O54" s="14"/>
      <c r="P54" s="14"/>
      <c r="Q54" s="14"/>
      <c r="R54" s="14"/>
      <c r="S54" s="14"/>
      <c r="T54" s="14"/>
      <c r="U54" s="14"/>
      <c r="V54" s="14"/>
      <c r="W54" s="24"/>
      <c r="X54" s="14"/>
      <c r="Y54" s="15"/>
      <c r="Z54" s="15"/>
      <c r="AA54" s="55">
        <f t="shared" si="1"/>
        <v>0</v>
      </c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55">
        <f t="shared" si="2"/>
        <v>0</v>
      </c>
      <c r="AN54" s="55">
        <f t="shared" si="3"/>
        <v>0</v>
      </c>
      <c r="AO54" s="55">
        <f t="shared" si="4"/>
        <v>0</v>
      </c>
      <c r="AP54" s="84" t="str">
        <f t="shared" si="5"/>
        <v/>
      </c>
      <c r="AQ54" s="11" t="b">
        <f t="shared" si="6"/>
        <v>0</v>
      </c>
      <c r="AR54" s="59" t="b">
        <f t="shared" si="7"/>
        <v>0</v>
      </c>
      <c r="AS54" s="34" t="str">
        <f t="shared" si="8"/>
        <v/>
      </c>
    </row>
    <row r="55" spans="2:45">
      <c r="B55" s="260"/>
      <c r="C55" s="35"/>
      <c r="D55" s="53"/>
      <c r="E55" s="5"/>
      <c r="F55" s="60"/>
      <c r="G55" s="54" t="e">
        <f>VLOOKUP(F55,Foglio1!$F$2:$G$1509,2,FALSE)</f>
        <v>#N/A</v>
      </c>
      <c r="H55" s="56"/>
      <c r="I55" s="4"/>
      <c r="J55" s="4"/>
      <c r="K55" s="4"/>
      <c r="L55" s="4"/>
      <c r="M55" s="24"/>
      <c r="N55" s="24"/>
      <c r="O55" s="14"/>
      <c r="P55" s="14"/>
      <c r="Q55" s="14"/>
      <c r="R55" s="14"/>
      <c r="S55" s="14"/>
      <c r="T55" s="14"/>
      <c r="U55" s="14"/>
      <c r="V55" s="14"/>
      <c r="W55" s="24"/>
      <c r="X55" s="14"/>
      <c r="Y55" s="15"/>
      <c r="Z55" s="15"/>
      <c r="AA55" s="55">
        <f t="shared" si="1"/>
        <v>0</v>
      </c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55">
        <f t="shared" si="2"/>
        <v>0</v>
      </c>
      <c r="AN55" s="55">
        <f t="shared" si="3"/>
        <v>0</v>
      </c>
      <c r="AO55" s="55">
        <f t="shared" si="4"/>
        <v>0</v>
      </c>
      <c r="AP55" s="84" t="str">
        <f t="shared" si="5"/>
        <v/>
      </c>
      <c r="AQ55" s="11" t="b">
        <f t="shared" si="6"/>
        <v>0</v>
      </c>
      <c r="AR55" s="59" t="b">
        <f t="shared" si="7"/>
        <v>0</v>
      </c>
      <c r="AS55" s="34" t="str">
        <f t="shared" si="8"/>
        <v/>
      </c>
    </row>
    <row r="56" spans="2:45">
      <c r="B56" s="260"/>
      <c r="C56" s="35"/>
      <c r="D56" s="53"/>
      <c r="E56" s="5"/>
      <c r="F56" s="60"/>
      <c r="G56" s="54" t="e">
        <f>VLOOKUP(F56,Foglio1!$F$2:$G$1509,2,FALSE)</f>
        <v>#N/A</v>
      </c>
      <c r="H56" s="56"/>
      <c r="I56" s="4"/>
      <c r="J56" s="4"/>
      <c r="K56" s="4"/>
      <c r="L56" s="4"/>
      <c r="M56" s="24"/>
      <c r="N56" s="24"/>
      <c r="O56" s="14"/>
      <c r="P56" s="14"/>
      <c r="Q56" s="14"/>
      <c r="R56" s="14"/>
      <c r="S56" s="14"/>
      <c r="T56" s="14"/>
      <c r="U56" s="14"/>
      <c r="V56" s="14"/>
      <c r="W56" s="24"/>
      <c r="X56" s="14"/>
      <c r="Y56" s="15"/>
      <c r="Z56" s="15"/>
      <c r="AA56" s="55">
        <f t="shared" si="1"/>
        <v>0</v>
      </c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55">
        <f t="shared" si="2"/>
        <v>0</v>
      </c>
      <c r="AN56" s="55">
        <f t="shared" si="3"/>
        <v>0</v>
      </c>
      <c r="AO56" s="55">
        <f t="shared" si="4"/>
        <v>0</v>
      </c>
      <c r="AP56" s="84" t="str">
        <f t="shared" si="5"/>
        <v/>
      </c>
      <c r="AQ56" s="11" t="b">
        <f t="shared" si="6"/>
        <v>0</v>
      </c>
      <c r="AR56" s="59" t="b">
        <f t="shared" si="7"/>
        <v>0</v>
      </c>
      <c r="AS56" s="34" t="str">
        <f t="shared" si="8"/>
        <v/>
      </c>
    </row>
    <row r="57" spans="2:45">
      <c r="B57" s="260"/>
      <c r="C57" s="35"/>
      <c r="D57" s="53"/>
      <c r="E57" s="5"/>
      <c r="F57" s="60"/>
      <c r="G57" s="54" t="e">
        <f>VLOOKUP(F57,Foglio1!$F$2:$G$1509,2,FALSE)</f>
        <v>#N/A</v>
      </c>
      <c r="H57" s="56"/>
      <c r="I57" s="4"/>
      <c r="J57" s="4"/>
      <c r="K57" s="4"/>
      <c r="L57" s="4"/>
      <c r="M57" s="24"/>
      <c r="N57" s="24"/>
      <c r="O57" s="14"/>
      <c r="P57" s="14"/>
      <c r="Q57" s="14"/>
      <c r="R57" s="14"/>
      <c r="S57" s="14"/>
      <c r="T57" s="14"/>
      <c r="U57" s="14"/>
      <c r="V57" s="14"/>
      <c r="W57" s="24"/>
      <c r="X57" s="14"/>
      <c r="Y57" s="15"/>
      <c r="Z57" s="15"/>
      <c r="AA57" s="55">
        <f t="shared" si="1"/>
        <v>0</v>
      </c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55">
        <f t="shared" si="2"/>
        <v>0</v>
      </c>
      <c r="AN57" s="55">
        <f t="shared" si="3"/>
        <v>0</v>
      </c>
      <c r="AO57" s="55">
        <f t="shared" si="4"/>
        <v>0</v>
      </c>
      <c r="AP57" s="84" t="str">
        <f t="shared" si="5"/>
        <v/>
      </c>
      <c r="AQ57" s="11" t="b">
        <f t="shared" si="6"/>
        <v>0</v>
      </c>
      <c r="AR57" s="59" t="b">
        <f t="shared" si="7"/>
        <v>0</v>
      </c>
      <c r="AS57" s="34" t="str">
        <f t="shared" si="8"/>
        <v/>
      </c>
    </row>
    <row r="58" spans="2:45">
      <c r="B58" s="260"/>
      <c r="C58" s="35"/>
      <c r="D58" s="53"/>
      <c r="E58" s="5"/>
      <c r="F58" s="60"/>
      <c r="G58" s="54" t="e">
        <f>VLOOKUP(F58,Foglio1!$F$2:$G$1509,2,FALSE)</f>
        <v>#N/A</v>
      </c>
      <c r="H58" s="56"/>
      <c r="I58" s="4"/>
      <c r="J58" s="4"/>
      <c r="K58" s="4"/>
      <c r="L58" s="4"/>
      <c r="M58" s="24"/>
      <c r="N58" s="24"/>
      <c r="O58" s="14"/>
      <c r="P58" s="14"/>
      <c r="Q58" s="14"/>
      <c r="R58" s="14"/>
      <c r="S58" s="14"/>
      <c r="T58" s="14"/>
      <c r="U58" s="14"/>
      <c r="V58" s="14"/>
      <c r="W58" s="24"/>
      <c r="X58" s="14"/>
      <c r="Y58" s="15"/>
      <c r="Z58" s="15"/>
      <c r="AA58" s="55">
        <f t="shared" si="1"/>
        <v>0</v>
      </c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55">
        <f t="shared" si="2"/>
        <v>0</v>
      </c>
      <c r="AN58" s="55">
        <f t="shared" si="3"/>
        <v>0</v>
      </c>
      <c r="AO58" s="55">
        <f t="shared" si="4"/>
        <v>0</v>
      </c>
      <c r="AP58" s="84" t="str">
        <f t="shared" si="5"/>
        <v/>
      </c>
      <c r="AQ58" s="11" t="b">
        <f t="shared" si="6"/>
        <v>0</v>
      </c>
      <c r="AR58" s="59" t="b">
        <f t="shared" si="7"/>
        <v>0</v>
      </c>
      <c r="AS58" s="34" t="str">
        <f t="shared" si="8"/>
        <v/>
      </c>
    </row>
    <row r="59" spans="2:45">
      <c r="B59" s="260"/>
      <c r="C59" s="35"/>
      <c r="D59" s="53"/>
      <c r="E59" s="5"/>
      <c r="F59" s="60"/>
      <c r="G59" s="54" t="e">
        <f>VLOOKUP(F59,Foglio1!$F$2:$G$1509,2,FALSE)</f>
        <v>#N/A</v>
      </c>
      <c r="H59" s="56"/>
      <c r="I59" s="4"/>
      <c r="J59" s="4"/>
      <c r="K59" s="4"/>
      <c r="L59" s="4"/>
      <c r="M59" s="24"/>
      <c r="N59" s="24"/>
      <c r="O59" s="14"/>
      <c r="P59" s="14"/>
      <c r="Q59" s="14"/>
      <c r="R59" s="14"/>
      <c r="S59" s="14"/>
      <c r="T59" s="14"/>
      <c r="U59" s="14"/>
      <c r="V59" s="14"/>
      <c r="W59" s="24"/>
      <c r="X59" s="14"/>
      <c r="Y59" s="15"/>
      <c r="Z59" s="15"/>
      <c r="AA59" s="55">
        <f t="shared" si="1"/>
        <v>0</v>
      </c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55">
        <f t="shared" si="2"/>
        <v>0</v>
      </c>
      <c r="AN59" s="55">
        <f t="shared" si="3"/>
        <v>0</v>
      </c>
      <c r="AO59" s="55">
        <f t="shared" si="4"/>
        <v>0</v>
      </c>
      <c r="AP59" s="84" t="str">
        <f t="shared" si="5"/>
        <v/>
      </c>
      <c r="AQ59" s="11" t="b">
        <f t="shared" si="6"/>
        <v>0</v>
      </c>
      <c r="AR59" s="59" t="b">
        <f t="shared" si="7"/>
        <v>0</v>
      </c>
      <c r="AS59" s="34" t="str">
        <f t="shared" si="8"/>
        <v/>
      </c>
    </row>
    <row r="60" spans="2:45">
      <c r="B60" s="260"/>
      <c r="C60" s="35"/>
      <c r="D60" s="53"/>
      <c r="E60" s="5"/>
      <c r="F60" s="60"/>
      <c r="G60" s="54" t="e">
        <f>VLOOKUP(F60,Foglio1!$F$2:$G$1509,2,FALSE)</f>
        <v>#N/A</v>
      </c>
      <c r="H60" s="56"/>
      <c r="I60" s="4"/>
      <c r="J60" s="4"/>
      <c r="K60" s="4"/>
      <c r="L60" s="4"/>
      <c r="M60" s="24"/>
      <c r="N60" s="24"/>
      <c r="O60" s="14"/>
      <c r="P60" s="14"/>
      <c r="Q60" s="14"/>
      <c r="R60" s="14"/>
      <c r="S60" s="14"/>
      <c r="T60" s="14"/>
      <c r="U60" s="14"/>
      <c r="V60" s="14"/>
      <c r="W60" s="24"/>
      <c r="X60" s="14"/>
      <c r="Y60" s="15"/>
      <c r="Z60" s="15"/>
      <c r="AA60" s="55">
        <f t="shared" si="1"/>
        <v>0</v>
      </c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55">
        <f t="shared" si="2"/>
        <v>0</v>
      </c>
      <c r="AN60" s="55">
        <f t="shared" si="3"/>
        <v>0</v>
      </c>
      <c r="AO60" s="55">
        <f t="shared" si="4"/>
        <v>0</v>
      </c>
      <c r="AP60" s="84" t="str">
        <f t="shared" si="5"/>
        <v/>
      </c>
      <c r="AQ60" s="11" t="b">
        <f t="shared" si="6"/>
        <v>0</v>
      </c>
      <c r="AR60" s="59" t="b">
        <f t="shared" si="7"/>
        <v>0</v>
      </c>
      <c r="AS60" s="34" t="str">
        <f t="shared" si="8"/>
        <v/>
      </c>
    </row>
    <row r="61" spans="2:45">
      <c r="B61" s="260"/>
      <c r="C61" s="35"/>
      <c r="D61" s="53"/>
      <c r="E61" s="5"/>
      <c r="F61" s="60"/>
      <c r="G61" s="54" t="e">
        <f>VLOOKUP(F61,Foglio1!$F$2:$G$1509,2,FALSE)</f>
        <v>#N/A</v>
      </c>
      <c r="H61" s="56"/>
      <c r="I61" s="4"/>
      <c r="J61" s="4"/>
      <c r="K61" s="4"/>
      <c r="L61" s="4"/>
      <c r="M61" s="24"/>
      <c r="N61" s="24"/>
      <c r="O61" s="14"/>
      <c r="P61" s="14"/>
      <c r="Q61" s="14"/>
      <c r="R61" s="14"/>
      <c r="S61" s="14"/>
      <c r="T61" s="14"/>
      <c r="U61" s="14"/>
      <c r="V61" s="14"/>
      <c r="W61" s="24"/>
      <c r="X61" s="14"/>
      <c r="Y61" s="15"/>
      <c r="Z61" s="15"/>
      <c r="AA61" s="55">
        <f t="shared" si="1"/>
        <v>0</v>
      </c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55">
        <f t="shared" si="2"/>
        <v>0</v>
      </c>
      <c r="AN61" s="55">
        <f t="shared" si="3"/>
        <v>0</v>
      </c>
      <c r="AO61" s="55">
        <f t="shared" si="4"/>
        <v>0</v>
      </c>
      <c r="AP61" s="84" t="str">
        <f t="shared" si="5"/>
        <v/>
      </c>
      <c r="AQ61" s="11" t="b">
        <f t="shared" si="6"/>
        <v>0</v>
      </c>
      <c r="AR61" s="59" t="b">
        <f t="shared" si="7"/>
        <v>0</v>
      </c>
      <c r="AS61" s="34" t="str">
        <f t="shared" si="8"/>
        <v/>
      </c>
    </row>
    <row r="62" spans="2:45">
      <c r="B62" s="260"/>
      <c r="C62" s="35"/>
      <c r="D62" s="53"/>
      <c r="E62" s="5"/>
      <c r="F62" s="60"/>
      <c r="G62" s="54" t="e">
        <f>VLOOKUP(F62,Foglio1!$F$2:$G$1509,2,FALSE)</f>
        <v>#N/A</v>
      </c>
      <c r="H62" s="56"/>
      <c r="I62" s="4"/>
      <c r="J62" s="4"/>
      <c r="K62" s="4"/>
      <c r="L62" s="4"/>
      <c r="M62" s="24"/>
      <c r="N62" s="24"/>
      <c r="O62" s="14"/>
      <c r="P62" s="14"/>
      <c r="Q62" s="14"/>
      <c r="R62" s="14"/>
      <c r="S62" s="14"/>
      <c r="T62" s="14"/>
      <c r="U62" s="14"/>
      <c r="V62" s="14"/>
      <c r="W62" s="24"/>
      <c r="X62" s="14"/>
      <c r="Y62" s="15"/>
      <c r="Z62" s="15"/>
      <c r="AA62" s="55">
        <f t="shared" si="1"/>
        <v>0</v>
      </c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55">
        <f t="shared" si="2"/>
        <v>0</v>
      </c>
      <c r="AN62" s="55">
        <f t="shared" si="3"/>
        <v>0</v>
      </c>
      <c r="AO62" s="55">
        <f t="shared" si="4"/>
        <v>0</v>
      </c>
      <c r="AP62" s="84" t="str">
        <f t="shared" si="5"/>
        <v/>
      </c>
      <c r="AQ62" s="11" t="b">
        <f t="shared" si="6"/>
        <v>0</v>
      </c>
      <c r="AR62" s="59" t="b">
        <f t="shared" si="7"/>
        <v>0</v>
      </c>
      <c r="AS62" s="34" t="str">
        <f t="shared" si="8"/>
        <v/>
      </c>
    </row>
    <row r="63" spans="2:45">
      <c r="B63" s="260"/>
      <c r="C63" s="35"/>
      <c r="D63" s="53"/>
      <c r="E63" s="5"/>
      <c r="F63" s="60"/>
      <c r="G63" s="54" t="e">
        <f>VLOOKUP(F63,Foglio1!$F$2:$G$1509,2,FALSE)</f>
        <v>#N/A</v>
      </c>
      <c r="H63" s="56"/>
      <c r="I63" s="4"/>
      <c r="J63" s="4"/>
      <c r="K63" s="4"/>
      <c r="L63" s="4"/>
      <c r="M63" s="24"/>
      <c r="N63" s="24"/>
      <c r="O63" s="14"/>
      <c r="P63" s="14"/>
      <c r="Q63" s="14"/>
      <c r="R63" s="14"/>
      <c r="S63" s="14"/>
      <c r="T63" s="14"/>
      <c r="U63" s="14"/>
      <c r="V63" s="14"/>
      <c r="W63" s="24"/>
      <c r="X63" s="14"/>
      <c r="Y63" s="15"/>
      <c r="Z63" s="15"/>
      <c r="AA63" s="55">
        <f t="shared" si="1"/>
        <v>0</v>
      </c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55">
        <f t="shared" si="2"/>
        <v>0</v>
      </c>
      <c r="AN63" s="55">
        <f t="shared" si="3"/>
        <v>0</v>
      </c>
      <c r="AO63" s="55">
        <f t="shared" si="4"/>
        <v>0</v>
      </c>
      <c r="AP63" s="84" t="str">
        <f t="shared" si="5"/>
        <v/>
      </c>
      <c r="AQ63" s="11" t="b">
        <f t="shared" si="6"/>
        <v>0</v>
      </c>
      <c r="AR63" s="59" t="b">
        <f t="shared" si="7"/>
        <v>0</v>
      </c>
      <c r="AS63" s="34" t="str">
        <f t="shared" si="8"/>
        <v/>
      </c>
    </row>
    <row r="64" spans="2:45">
      <c r="B64" s="260"/>
      <c r="C64" s="35"/>
      <c r="D64" s="53"/>
      <c r="E64" s="5"/>
      <c r="F64" s="60"/>
      <c r="G64" s="54" t="e">
        <f>VLOOKUP(F64,Foglio1!$F$2:$G$1509,2,FALSE)</f>
        <v>#N/A</v>
      </c>
      <c r="H64" s="56"/>
      <c r="I64" s="4"/>
      <c r="J64" s="4"/>
      <c r="K64" s="4"/>
      <c r="L64" s="4"/>
      <c r="M64" s="24"/>
      <c r="N64" s="24"/>
      <c r="O64" s="14"/>
      <c r="P64" s="14"/>
      <c r="Q64" s="14"/>
      <c r="R64" s="14"/>
      <c r="S64" s="14"/>
      <c r="T64" s="14"/>
      <c r="U64" s="14"/>
      <c r="V64" s="14"/>
      <c r="W64" s="24"/>
      <c r="X64" s="14"/>
      <c r="Y64" s="15"/>
      <c r="Z64" s="15"/>
      <c r="AA64" s="55">
        <f t="shared" si="1"/>
        <v>0</v>
      </c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55">
        <f t="shared" si="2"/>
        <v>0</v>
      </c>
      <c r="AN64" s="55">
        <f t="shared" si="3"/>
        <v>0</v>
      </c>
      <c r="AO64" s="55">
        <f t="shared" si="4"/>
        <v>0</v>
      </c>
      <c r="AP64" s="84" t="str">
        <f t="shared" si="5"/>
        <v/>
      </c>
      <c r="AQ64" s="11" t="b">
        <f t="shared" si="6"/>
        <v>0</v>
      </c>
      <c r="AR64" s="59" t="b">
        <f t="shared" si="7"/>
        <v>0</v>
      </c>
      <c r="AS64" s="34" t="str">
        <f t="shared" si="8"/>
        <v/>
      </c>
    </row>
    <row r="65" spans="2:45">
      <c r="B65" s="260"/>
      <c r="C65" s="35"/>
      <c r="D65" s="53"/>
      <c r="E65" s="5"/>
      <c r="F65" s="60"/>
      <c r="G65" s="54" t="e">
        <f>VLOOKUP(F65,Foglio1!$F$2:$G$1509,2,FALSE)</f>
        <v>#N/A</v>
      </c>
      <c r="H65" s="56"/>
      <c r="I65" s="4"/>
      <c r="J65" s="4"/>
      <c r="K65" s="4"/>
      <c r="L65" s="4"/>
      <c r="M65" s="24"/>
      <c r="N65" s="24"/>
      <c r="O65" s="14"/>
      <c r="P65" s="14"/>
      <c r="Q65" s="14"/>
      <c r="R65" s="14"/>
      <c r="S65" s="14"/>
      <c r="T65" s="14"/>
      <c r="U65" s="14"/>
      <c r="V65" s="14"/>
      <c r="W65" s="24"/>
      <c r="X65" s="14"/>
      <c r="Y65" s="15"/>
      <c r="Z65" s="15"/>
      <c r="AA65" s="55">
        <f t="shared" si="1"/>
        <v>0</v>
      </c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55">
        <f t="shared" si="2"/>
        <v>0</v>
      </c>
      <c r="AN65" s="55">
        <f t="shared" si="3"/>
        <v>0</v>
      </c>
      <c r="AO65" s="55">
        <f t="shared" si="4"/>
        <v>0</v>
      </c>
      <c r="AP65" s="84" t="str">
        <f t="shared" si="5"/>
        <v/>
      </c>
      <c r="AQ65" s="11" t="b">
        <f t="shared" si="6"/>
        <v>0</v>
      </c>
      <c r="AR65" s="59" t="b">
        <f t="shared" si="7"/>
        <v>0</v>
      </c>
      <c r="AS65" s="34" t="str">
        <f t="shared" si="8"/>
        <v/>
      </c>
    </row>
    <row r="66" spans="2:45">
      <c r="B66" s="260"/>
      <c r="C66" s="35"/>
      <c r="D66" s="53"/>
      <c r="E66" s="5"/>
      <c r="F66" s="60"/>
      <c r="G66" s="54" t="e">
        <f>VLOOKUP(F66,Foglio1!$F$2:$G$1509,2,FALSE)</f>
        <v>#N/A</v>
      </c>
      <c r="H66" s="56"/>
      <c r="I66" s="4"/>
      <c r="J66" s="4"/>
      <c r="K66" s="4"/>
      <c r="L66" s="4"/>
      <c r="M66" s="24"/>
      <c r="N66" s="24"/>
      <c r="O66" s="14"/>
      <c r="P66" s="14"/>
      <c r="Q66" s="14"/>
      <c r="R66" s="14"/>
      <c r="S66" s="14"/>
      <c r="T66" s="14"/>
      <c r="U66" s="14"/>
      <c r="V66" s="14"/>
      <c r="W66" s="24"/>
      <c r="X66" s="14"/>
      <c r="Y66" s="15"/>
      <c r="Z66" s="15"/>
      <c r="AA66" s="55">
        <f t="shared" si="1"/>
        <v>0</v>
      </c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55">
        <f t="shared" si="2"/>
        <v>0</v>
      </c>
      <c r="AN66" s="55">
        <f t="shared" si="3"/>
        <v>0</v>
      </c>
      <c r="AO66" s="55">
        <f t="shared" si="4"/>
        <v>0</v>
      </c>
      <c r="AP66" s="84" t="str">
        <f t="shared" si="5"/>
        <v/>
      </c>
      <c r="AQ66" s="11" t="b">
        <f t="shared" si="6"/>
        <v>0</v>
      </c>
      <c r="AR66" s="59" t="b">
        <f t="shared" si="7"/>
        <v>0</v>
      </c>
      <c r="AS66" s="34" t="str">
        <f t="shared" si="8"/>
        <v/>
      </c>
    </row>
    <row r="67" spans="2:45">
      <c r="B67" s="260"/>
      <c r="C67" s="35"/>
      <c r="D67" s="53"/>
      <c r="E67" s="5"/>
      <c r="F67" s="60"/>
      <c r="G67" s="54" t="e">
        <f>VLOOKUP(F67,Foglio1!$F$2:$G$1509,2,FALSE)</f>
        <v>#N/A</v>
      </c>
      <c r="H67" s="56"/>
      <c r="I67" s="4"/>
      <c r="J67" s="4"/>
      <c r="K67" s="4"/>
      <c r="L67" s="4"/>
      <c r="M67" s="24"/>
      <c r="N67" s="24"/>
      <c r="O67" s="14"/>
      <c r="P67" s="14"/>
      <c r="Q67" s="14"/>
      <c r="R67" s="14"/>
      <c r="S67" s="14"/>
      <c r="T67" s="14"/>
      <c r="U67" s="14"/>
      <c r="V67" s="14"/>
      <c r="W67" s="24"/>
      <c r="X67" s="14"/>
      <c r="Y67" s="15"/>
      <c r="Z67" s="15"/>
      <c r="AA67" s="55">
        <f t="shared" si="1"/>
        <v>0</v>
      </c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55">
        <f t="shared" si="2"/>
        <v>0</v>
      </c>
      <c r="AN67" s="55">
        <f t="shared" si="3"/>
        <v>0</v>
      </c>
      <c r="AO67" s="55">
        <f t="shared" si="4"/>
        <v>0</v>
      </c>
      <c r="AP67" s="84" t="str">
        <f t="shared" si="5"/>
        <v/>
      </c>
      <c r="AQ67" s="11" t="b">
        <f t="shared" si="6"/>
        <v>0</v>
      </c>
      <c r="AR67" s="59" t="b">
        <f t="shared" si="7"/>
        <v>0</v>
      </c>
      <c r="AS67" s="34" t="str">
        <f t="shared" si="8"/>
        <v/>
      </c>
    </row>
    <row r="68" spans="2:45">
      <c r="B68" s="260"/>
      <c r="C68" s="35"/>
      <c r="D68" s="53"/>
      <c r="E68" s="5"/>
      <c r="F68" s="60"/>
      <c r="G68" s="54" t="e">
        <f>VLOOKUP(F68,Foglio1!$F$2:$G$1509,2,FALSE)</f>
        <v>#N/A</v>
      </c>
      <c r="H68" s="56"/>
      <c r="I68" s="4"/>
      <c r="J68" s="4"/>
      <c r="K68" s="4"/>
      <c r="L68" s="4"/>
      <c r="M68" s="24"/>
      <c r="N68" s="24"/>
      <c r="O68" s="14"/>
      <c r="P68" s="14"/>
      <c r="Q68" s="14"/>
      <c r="R68" s="14"/>
      <c r="S68" s="14"/>
      <c r="T68" s="14"/>
      <c r="U68" s="14"/>
      <c r="V68" s="14"/>
      <c r="W68" s="24"/>
      <c r="X68" s="14"/>
      <c r="Y68" s="15"/>
      <c r="Z68" s="15"/>
      <c r="AA68" s="55">
        <f t="shared" si="1"/>
        <v>0</v>
      </c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55">
        <f t="shared" si="2"/>
        <v>0</v>
      </c>
      <c r="AN68" s="55">
        <f t="shared" si="3"/>
        <v>0</v>
      </c>
      <c r="AO68" s="55">
        <f t="shared" si="4"/>
        <v>0</v>
      </c>
      <c r="AP68" s="84" t="str">
        <f t="shared" si="5"/>
        <v/>
      </c>
      <c r="AQ68" s="11" t="b">
        <f t="shared" si="6"/>
        <v>0</v>
      </c>
      <c r="AR68" s="59" t="b">
        <f t="shared" si="7"/>
        <v>0</v>
      </c>
      <c r="AS68" s="34" t="str">
        <f t="shared" si="8"/>
        <v/>
      </c>
    </row>
    <row r="69" spans="2:45">
      <c r="B69" s="260"/>
      <c r="C69" s="35"/>
      <c r="D69" s="53"/>
      <c r="E69" s="5"/>
      <c r="F69" s="60"/>
      <c r="G69" s="54" t="e">
        <f>VLOOKUP(F69,Foglio1!$F$2:$G$1509,2,FALSE)</f>
        <v>#N/A</v>
      </c>
      <c r="H69" s="56"/>
      <c r="I69" s="4"/>
      <c r="J69" s="4"/>
      <c r="K69" s="4"/>
      <c r="L69" s="4"/>
      <c r="M69" s="24"/>
      <c r="N69" s="24"/>
      <c r="O69" s="14"/>
      <c r="P69" s="14"/>
      <c r="Q69" s="14"/>
      <c r="R69" s="14"/>
      <c r="S69" s="14"/>
      <c r="T69" s="14"/>
      <c r="U69" s="14"/>
      <c r="V69" s="14"/>
      <c r="W69" s="24"/>
      <c r="X69" s="14"/>
      <c r="Y69" s="15"/>
      <c r="Z69" s="15"/>
      <c r="AA69" s="55">
        <f t="shared" si="1"/>
        <v>0</v>
      </c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55">
        <f t="shared" si="2"/>
        <v>0</v>
      </c>
      <c r="AN69" s="55">
        <f t="shared" si="3"/>
        <v>0</v>
      </c>
      <c r="AO69" s="55">
        <f t="shared" si="4"/>
        <v>0</v>
      </c>
      <c r="AP69" s="84" t="str">
        <f t="shared" si="5"/>
        <v/>
      </c>
      <c r="AQ69" s="11" t="b">
        <f t="shared" si="6"/>
        <v>0</v>
      </c>
      <c r="AR69" s="59" t="b">
        <f t="shared" si="7"/>
        <v>0</v>
      </c>
      <c r="AS69" s="34" t="str">
        <f t="shared" si="8"/>
        <v/>
      </c>
    </row>
    <row r="70" spans="2:45">
      <c r="B70" s="260"/>
      <c r="C70" s="35"/>
      <c r="D70" s="53"/>
      <c r="E70" s="5"/>
      <c r="F70" s="60"/>
      <c r="G70" s="54" t="e">
        <f>VLOOKUP(F70,Foglio1!$F$2:$G$1509,2,FALSE)</f>
        <v>#N/A</v>
      </c>
      <c r="H70" s="56"/>
      <c r="I70" s="4"/>
      <c r="J70" s="4"/>
      <c r="K70" s="4"/>
      <c r="L70" s="4"/>
      <c r="M70" s="24"/>
      <c r="N70" s="24"/>
      <c r="O70" s="14"/>
      <c r="P70" s="14"/>
      <c r="Q70" s="14"/>
      <c r="R70" s="14"/>
      <c r="S70" s="14"/>
      <c r="T70" s="14"/>
      <c r="U70" s="14"/>
      <c r="V70" s="14"/>
      <c r="W70" s="24"/>
      <c r="X70" s="14"/>
      <c r="Y70" s="15"/>
      <c r="Z70" s="15"/>
      <c r="AA70" s="55">
        <f t="shared" si="1"/>
        <v>0</v>
      </c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55">
        <f t="shared" si="2"/>
        <v>0</v>
      </c>
      <c r="AN70" s="55">
        <f t="shared" si="3"/>
        <v>0</v>
      </c>
      <c r="AO70" s="55">
        <f t="shared" si="4"/>
        <v>0</v>
      </c>
      <c r="AP70" s="84" t="str">
        <f t="shared" si="5"/>
        <v/>
      </c>
      <c r="AQ70" s="11" t="b">
        <f t="shared" si="6"/>
        <v>0</v>
      </c>
      <c r="AR70" s="59" t="b">
        <f t="shared" si="7"/>
        <v>0</v>
      </c>
      <c r="AS70" s="34" t="str">
        <f t="shared" si="8"/>
        <v/>
      </c>
    </row>
    <row r="71" spans="2:45">
      <c r="B71" s="260"/>
      <c r="C71" s="35"/>
      <c r="D71" s="53"/>
      <c r="E71" s="5"/>
      <c r="F71" s="60"/>
      <c r="G71" s="54" t="e">
        <f>VLOOKUP(F71,Foglio1!$F$2:$G$1509,2,FALSE)</f>
        <v>#N/A</v>
      </c>
      <c r="H71" s="56"/>
      <c r="I71" s="4"/>
      <c r="J71" s="4"/>
      <c r="K71" s="4"/>
      <c r="L71" s="4"/>
      <c r="M71" s="24"/>
      <c r="N71" s="24"/>
      <c r="O71" s="14"/>
      <c r="P71" s="14"/>
      <c r="Q71" s="14"/>
      <c r="R71" s="14"/>
      <c r="S71" s="14"/>
      <c r="T71" s="14"/>
      <c r="U71" s="14"/>
      <c r="V71" s="14"/>
      <c r="W71" s="24"/>
      <c r="X71" s="14"/>
      <c r="Y71" s="15"/>
      <c r="Z71" s="15"/>
      <c r="AA71" s="55">
        <f t="shared" si="1"/>
        <v>0</v>
      </c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55">
        <f t="shared" si="2"/>
        <v>0</v>
      </c>
      <c r="AN71" s="55">
        <f t="shared" si="3"/>
        <v>0</v>
      </c>
      <c r="AO71" s="55">
        <f t="shared" si="4"/>
        <v>0</v>
      </c>
      <c r="AP71" s="84" t="str">
        <f t="shared" si="5"/>
        <v/>
      </c>
      <c r="AQ71" s="11" t="b">
        <f t="shared" si="6"/>
        <v>0</v>
      </c>
      <c r="AR71" s="59" t="b">
        <f t="shared" si="7"/>
        <v>0</v>
      </c>
      <c r="AS71" s="34" t="str">
        <f t="shared" si="8"/>
        <v/>
      </c>
    </row>
    <row r="72" spans="2:45">
      <c r="B72" s="260"/>
      <c r="C72" s="35"/>
      <c r="D72" s="53"/>
      <c r="E72" s="5"/>
      <c r="F72" s="60"/>
      <c r="G72" s="54" t="e">
        <f>VLOOKUP(F72,Foglio1!$F$2:$G$1509,2,FALSE)</f>
        <v>#N/A</v>
      </c>
      <c r="H72" s="56"/>
      <c r="I72" s="4"/>
      <c r="J72" s="4"/>
      <c r="K72" s="4"/>
      <c r="L72" s="4"/>
      <c r="M72" s="24"/>
      <c r="N72" s="24"/>
      <c r="O72" s="14"/>
      <c r="P72" s="14"/>
      <c r="Q72" s="14"/>
      <c r="R72" s="14"/>
      <c r="S72" s="14"/>
      <c r="T72" s="14"/>
      <c r="U72" s="14"/>
      <c r="V72" s="14"/>
      <c r="W72" s="24"/>
      <c r="X72" s="14"/>
      <c r="Y72" s="15"/>
      <c r="Z72" s="15"/>
      <c r="AA72" s="55">
        <f t="shared" ref="AA72:AA135" si="9">SUM(Y72:Z72)</f>
        <v>0</v>
      </c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55">
        <f t="shared" ref="AM72:AM135" si="10">SUM(AA72:AC72)</f>
        <v>0</v>
      </c>
      <c r="AN72" s="55">
        <f t="shared" ref="AN72:AN135" si="11">SUM(AD72:AF72)</f>
        <v>0</v>
      </c>
      <c r="AO72" s="55">
        <f t="shared" ref="AO72:AO135" si="12">SUM(AG72:AK72)</f>
        <v>0</v>
      </c>
      <c r="AP72" s="84" t="str">
        <f t="shared" ref="AP72:AP135" si="13">IF(AND(OR(AQ72=FALSE,AR72=FALSE),OR(COUNTBLANK(A72:F72)&lt;&gt;COLUMNS(A72:F72),COUNTBLANK(H72:Z72)&lt;&gt;COLUMNS(H72:Z72),COUNTBLANK(AB72:AL72)&lt;&gt;COLUMNS(AB72:AL72))),"KO","")</f>
        <v/>
      </c>
      <c r="AQ72" s="11" t="b">
        <f t="shared" ref="AQ72:AQ135" si="14">IF(OR(ISBLANK(B72),ISBLANK(H72),ISBLANK(I72),ISBLANK(J72),ISBLANK(M72),ISBLANK(N72),ISBLANK(O72),ISBLANK(R72),ISBLANK(V72),ISBLANK(Y72),ISBLANK(W72),ISBLANK(AB72),ISBLANK(AD72),ISBLANK(AL72)),FALSE,TRUE)</f>
        <v>0</v>
      </c>
      <c r="AR72" s="59" t="b">
        <f t="shared" ref="AR72:AR135" si="15">IF(ISBLANK(B72),IF(OR(ISBLANK(C72),ISBLANK(D72),ISBLANK(E72),ISBLANK(F72),ISBLANK(G72)),FALSE,TRUE),TRUE)</f>
        <v>0</v>
      </c>
      <c r="AS72" s="34" t="str">
        <f t="shared" ref="AS72:AS135" si="16">IF(AND(AP72="KO",OR(COUNTBLANK(A72:F72)&lt;&gt;COLUMNS(A72:F72),COUNTBLANK(H72:Z72)&lt;&gt;COLUMNS(H72:Z72),COUNTBLANK(AB72:AL72)&lt;&gt;COLUMNS(AB72:AL72))),"ATTENZIONE!!! NON TUTTI I CAMPI OBBLIGATORI SONO STATI COMPILATI","")</f>
        <v/>
      </c>
    </row>
    <row r="73" spans="2:45">
      <c r="B73" s="260"/>
      <c r="C73" s="35"/>
      <c r="D73" s="53"/>
      <c r="E73" s="5"/>
      <c r="F73" s="60"/>
      <c r="G73" s="54" t="e">
        <f>VLOOKUP(F73,Foglio1!$F$2:$G$1509,2,FALSE)</f>
        <v>#N/A</v>
      </c>
      <c r="H73" s="56"/>
      <c r="I73" s="4"/>
      <c r="J73" s="4"/>
      <c r="K73" s="4"/>
      <c r="L73" s="4"/>
      <c r="M73" s="24"/>
      <c r="N73" s="24"/>
      <c r="O73" s="14"/>
      <c r="P73" s="14"/>
      <c r="Q73" s="14"/>
      <c r="R73" s="14"/>
      <c r="S73" s="14"/>
      <c r="T73" s="14"/>
      <c r="U73" s="14"/>
      <c r="V73" s="14"/>
      <c r="W73" s="24"/>
      <c r="X73" s="14"/>
      <c r="Y73" s="15"/>
      <c r="Z73" s="15"/>
      <c r="AA73" s="55">
        <f t="shared" si="9"/>
        <v>0</v>
      </c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55">
        <f t="shared" si="10"/>
        <v>0</v>
      </c>
      <c r="AN73" s="55">
        <f t="shared" si="11"/>
        <v>0</v>
      </c>
      <c r="AO73" s="55">
        <f t="shared" si="12"/>
        <v>0</v>
      </c>
      <c r="AP73" s="84" t="str">
        <f t="shared" si="13"/>
        <v/>
      </c>
      <c r="AQ73" s="11" t="b">
        <f t="shared" si="14"/>
        <v>0</v>
      </c>
      <c r="AR73" s="59" t="b">
        <f t="shared" si="15"/>
        <v>0</v>
      </c>
      <c r="AS73" s="34" t="str">
        <f t="shared" si="16"/>
        <v/>
      </c>
    </row>
    <row r="74" spans="2:45">
      <c r="B74" s="260"/>
      <c r="C74" s="35"/>
      <c r="D74" s="53"/>
      <c r="E74" s="5"/>
      <c r="F74" s="60"/>
      <c r="G74" s="54" t="e">
        <f>VLOOKUP(F74,Foglio1!$F$2:$G$1509,2,FALSE)</f>
        <v>#N/A</v>
      </c>
      <c r="H74" s="56"/>
      <c r="I74" s="4"/>
      <c r="J74" s="4"/>
      <c r="K74" s="4"/>
      <c r="L74" s="4"/>
      <c r="M74" s="24"/>
      <c r="N74" s="24"/>
      <c r="O74" s="14"/>
      <c r="P74" s="14"/>
      <c r="Q74" s="14"/>
      <c r="R74" s="14"/>
      <c r="S74" s="14"/>
      <c r="T74" s="14"/>
      <c r="U74" s="14"/>
      <c r="V74" s="14"/>
      <c r="W74" s="24"/>
      <c r="X74" s="14"/>
      <c r="Y74" s="15"/>
      <c r="Z74" s="15"/>
      <c r="AA74" s="55">
        <f t="shared" si="9"/>
        <v>0</v>
      </c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55">
        <f t="shared" si="10"/>
        <v>0</v>
      </c>
      <c r="AN74" s="55">
        <f t="shared" si="11"/>
        <v>0</v>
      </c>
      <c r="AO74" s="55">
        <f t="shared" si="12"/>
        <v>0</v>
      </c>
      <c r="AP74" s="84" t="str">
        <f t="shared" si="13"/>
        <v/>
      </c>
      <c r="AQ74" s="11" t="b">
        <f t="shared" si="14"/>
        <v>0</v>
      </c>
      <c r="AR74" s="59" t="b">
        <f t="shared" si="15"/>
        <v>0</v>
      </c>
      <c r="AS74" s="34" t="str">
        <f t="shared" si="16"/>
        <v/>
      </c>
    </row>
    <row r="75" spans="2:45">
      <c r="B75" s="260"/>
      <c r="C75" s="35"/>
      <c r="D75" s="53"/>
      <c r="E75" s="5"/>
      <c r="F75" s="60"/>
      <c r="G75" s="54" t="e">
        <f>VLOOKUP(F75,Foglio1!$F$2:$G$1509,2,FALSE)</f>
        <v>#N/A</v>
      </c>
      <c r="H75" s="56"/>
      <c r="I75" s="4"/>
      <c r="J75" s="4"/>
      <c r="K75" s="4"/>
      <c r="L75" s="4"/>
      <c r="M75" s="24"/>
      <c r="N75" s="24"/>
      <c r="O75" s="14"/>
      <c r="P75" s="14"/>
      <c r="Q75" s="14"/>
      <c r="R75" s="14"/>
      <c r="S75" s="14"/>
      <c r="T75" s="14"/>
      <c r="U75" s="14"/>
      <c r="V75" s="14"/>
      <c r="W75" s="24"/>
      <c r="X75" s="14"/>
      <c r="Y75" s="15"/>
      <c r="Z75" s="15"/>
      <c r="AA75" s="55">
        <f t="shared" si="9"/>
        <v>0</v>
      </c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55">
        <f t="shared" si="10"/>
        <v>0</v>
      </c>
      <c r="AN75" s="55">
        <f t="shared" si="11"/>
        <v>0</v>
      </c>
      <c r="AO75" s="55">
        <f t="shared" si="12"/>
        <v>0</v>
      </c>
      <c r="AP75" s="84" t="str">
        <f t="shared" si="13"/>
        <v/>
      </c>
      <c r="AQ75" s="11" t="b">
        <f t="shared" si="14"/>
        <v>0</v>
      </c>
      <c r="AR75" s="59" t="b">
        <f t="shared" si="15"/>
        <v>0</v>
      </c>
      <c r="AS75" s="34" t="str">
        <f t="shared" si="16"/>
        <v/>
      </c>
    </row>
    <row r="76" spans="2:45">
      <c r="B76" s="260"/>
      <c r="C76" s="35"/>
      <c r="D76" s="53"/>
      <c r="E76" s="5"/>
      <c r="F76" s="60"/>
      <c r="G76" s="54" t="e">
        <f>VLOOKUP(F76,Foglio1!$F$2:$G$1509,2,FALSE)</f>
        <v>#N/A</v>
      </c>
      <c r="H76" s="56"/>
      <c r="I76" s="4"/>
      <c r="J76" s="4"/>
      <c r="K76" s="4"/>
      <c r="L76" s="4"/>
      <c r="M76" s="24"/>
      <c r="N76" s="24"/>
      <c r="O76" s="14"/>
      <c r="P76" s="14"/>
      <c r="Q76" s="14"/>
      <c r="R76" s="14"/>
      <c r="S76" s="14"/>
      <c r="T76" s="14"/>
      <c r="U76" s="14"/>
      <c r="V76" s="14"/>
      <c r="W76" s="24"/>
      <c r="X76" s="14"/>
      <c r="Y76" s="15"/>
      <c r="Z76" s="15"/>
      <c r="AA76" s="55">
        <f t="shared" si="9"/>
        <v>0</v>
      </c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55">
        <f t="shared" si="10"/>
        <v>0</v>
      </c>
      <c r="AN76" s="55">
        <f t="shared" si="11"/>
        <v>0</v>
      </c>
      <c r="AO76" s="55">
        <f t="shared" si="12"/>
        <v>0</v>
      </c>
      <c r="AP76" s="84" t="str">
        <f t="shared" si="13"/>
        <v/>
      </c>
      <c r="AQ76" s="11" t="b">
        <f t="shared" si="14"/>
        <v>0</v>
      </c>
      <c r="AR76" s="59" t="b">
        <f t="shared" si="15"/>
        <v>0</v>
      </c>
      <c r="AS76" s="34" t="str">
        <f t="shared" si="16"/>
        <v/>
      </c>
    </row>
    <row r="77" spans="2:45">
      <c r="B77" s="260"/>
      <c r="C77" s="35"/>
      <c r="D77" s="53"/>
      <c r="E77" s="5"/>
      <c r="F77" s="60"/>
      <c r="G77" s="54" t="e">
        <f>VLOOKUP(F77,Foglio1!$F$2:$G$1509,2,FALSE)</f>
        <v>#N/A</v>
      </c>
      <c r="H77" s="56"/>
      <c r="I77" s="4"/>
      <c r="J77" s="4"/>
      <c r="K77" s="4"/>
      <c r="L77" s="4"/>
      <c r="M77" s="24"/>
      <c r="N77" s="24"/>
      <c r="O77" s="14"/>
      <c r="P77" s="14"/>
      <c r="Q77" s="14"/>
      <c r="R77" s="14"/>
      <c r="S77" s="14"/>
      <c r="T77" s="14"/>
      <c r="U77" s="14"/>
      <c r="V77" s="14"/>
      <c r="W77" s="24"/>
      <c r="X77" s="14"/>
      <c r="Y77" s="15"/>
      <c r="Z77" s="15"/>
      <c r="AA77" s="55">
        <f t="shared" si="9"/>
        <v>0</v>
      </c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55">
        <f t="shared" si="10"/>
        <v>0</v>
      </c>
      <c r="AN77" s="55">
        <f t="shared" si="11"/>
        <v>0</v>
      </c>
      <c r="AO77" s="55">
        <f t="shared" si="12"/>
        <v>0</v>
      </c>
      <c r="AP77" s="84" t="str">
        <f t="shared" si="13"/>
        <v/>
      </c>
      <c r="AQ77" s="11" t="b">
        <f t="shared" si="14"/>
        <v>0</v>
      </c>
      <c r="AR77" s="59" t="b">
        <f t="shared" si="15"/>
        <v>0</v>
      </c>
      <c r="AS77" s="34" t="str">
        <f t="shared" si="16"/>
        <v/>
      </c>
    </row>
    <row r="78" spans="2:45">
      <c r="B78" s="260"/>
      <c r="C78" s="35"/>
      <c r="D78" s="53"/>
      <c r="E78" s="5"/>
      <c r="F78" s="60"/>
      <c r="G78" s="54" t="e">
        <f>VLOOKUP(F78,Foglio1!$F$2:$G$1509,2,FALSE)</f>
        <v>#N/A</v>
      </c>
      <c r="H78" s="56"/>
      <c r="I78" s="4"/>
      <c r="J78" s="4"/>
      <c r="K78" s="4"/>
      <c r="L78" s="4"/>
      <c r="M78" s="24"/>
      <c r="N78" s="24"/>
      <c r="O78" s="14"/>
      <c r="P78" s="14"/>
      <c r="Q78" s="14"/>
      <c r="R78" s="14"/>
      <c r="S78" s="14"/>
      <c r="T78" s="14"/>
      <c r="U78" s="14"/>
      <c r="V78" s="14"/>
      <c r="W78" s="24"/>
      <c r="X78" s="14"/>
      <c r="Y78" s="15"/>
      <c r="Z78" s="15"/>
      <c r="AA78" s="55">
        <f t="shared" si="9"/>
        <v>0</v>
      </c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55">
        <f t="shared" si="10"/>
        <v>0</v>
      </c>
      <c r="AN78" s="55">
        <f t="shared" si="11"/>
        <v>0</v>
      </c>
      <c r="AO78" s="55">
        <f t="shared" si="12"/>
        <v>0</v>
      </c>
      <c r="AP78" s="84" t="str">
        <f t="shared" si="13"/>
        <v/>
      </c>
      <c r="AQ78" s="11" t="b">
        <f t="shared" si="14"/>
        <v>0</v>
      </c>
      <c r="AR78" s="59" t="b">
        <f t="shared" si="15"/>
        <v>0</v>
      </c>
      <c r="AS78" s="34" t="str">
        <f t="shared" si="16"/>
        <v/>
      </c>
    </row>
    <row r="79" spans="2:45">
      <c r="B79" s="260"/>
      <c r="C79" s="35"/>
      <c r="D79" s="53"/>
      <c r="E79" s="5"/>
      <c r="F79" s="60"/>
      <c r="G79" s="54" t="e">
        <f>VLOOKUP(F79,Foglio1!$F$2:$G$1509,2,FALSE)</f>
        <v>#N/A</v>
      </c>
      <c r="H79" s="56"/>
      <c r="I79" s="4"/>
      <c r="J79" s="4"/>
      <c r="K79" s="4"/>
      <c r="L79" s="4"/>
      <c r="M79" s="24"/>
      <c r="N79" s="24"/>
      <c r="O79" s="14"/>
      <c r="P79" s="14"/>
      <c r="Q79" s="14"/>
      <c r="R79" s="14"/>
      <c r="S79" s="14"/>
      <c r="T79" s="14"/>
      <c r="U79" s="14"/>
      <c r="V79" s="14"/>
      <c r="W79" s="24"/>
      <c r="X79" s="14"/>
      <c r="Y79" s="15"/>
      <c r="Z79" s="15"/>
      <c r="AA79" s="55">
        <f t="shared" si="9"/>
        <v>0</v>
      </c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55">
        <f t="shared" si="10"/>
        <v>0</v>
      </c>
      <c r="AN79" s="55">
        <f t="shared" si="11"/>
        <v>0</v>
      </c>
      <c r="AO79" s="55">
        <f t="shared" si="12"/>
        <v>0</v>
      </c>
      <c r="AP79" s="84" t="str">
        <f t="shared" si="13"/>
        <v/>
      </c>
      <c r="AQ79" s="11" t="b">
        <f t="shared" si="14"/>
        <v>0</v>
      </c>
      <c r="AR79" s="59" t="b">
        <f t="shared" si="15"/>
        <v>0</v>
      </c>
      <c r="AS79" s="34" t="str">
        <f t="shared" si="16"/>
        <v/>
      </c>
    </row>
    <row r="80" spans="2:45">
      <c r="B80" s="260"/>
      <c r="C80" s="35"/>
      <c r="D80" s="53"/>
      <c r="E80" s="5"/>
      <c r="F80" s="60"/>
      <c r="G80" s="54" t="e">
        <f>VLOOKUP(F80,Foglio1!$F$2:$G$1509,2,FALSE)</f>
        <v>#N/A</v>
      </c>
      <c r="H80" s="56"/>
      <c r="I80" s="4"/>
      <c r="J80" s="4"/>
      <c r="K80" s="4"/>
      <c r="L80" s="4"/>
      <c r="M80" s="24"/>
      <c r="N80" s="24"/>
      <c r="O80" s="14"/>
      <c r="P80" s="14"/>
      <c r="Q80" s="14"/>
      <c r="R80" s="14"/>
      <c r="S80" s="14"/>
      <c r="T80" s="14"/>
      <c r="U80" s="14"/>
      <c r="V80" s="14"/>
      <c r="W80" s="24"/>
      <c r="X80" s="14"/>
      <c r="Y80" s="15"/>
      <c r="Z80" s="15"/>
      <c r="AA80" s="55">
        <f t="shared" si="9"/>
        <v>0</v>
      </c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55">
        <f t="shared" si="10"/>
        <v>0</v>
      </c>
      <c r="AN80" s="55">
        <f t="shared" si="11"/>
        <v>0</v>
      </c>
      <c r="AO80" s="55">
        <f t="shared" si="12"/>
        <v>0</v>
      </c>
      <c r="AP80" s="84" t="str">
        <f t="shared" si="13"/>
        <v/>
      </c>
      <c r="AQ80" s="11" t="b">
        <f t="shared" si="14"/>
        <v>0</v>
      </c>
      <c r="AR80" s="59" t="b">
        <f t="shared" si="15"/>
        <v>0</v>
      </c>
      <c r="AS80" s="34" t="str">
        <f t="shared" si="16"/>
        <v/>
      </c>
    </row>
    <row r="81" spans="2:45">
      <c r="B81" s="260"/>
      <c r="C81" s="35"/>
      <c r="D81" s="53"/>
      <c r="E81" s="5"/>
      <c r="F81" s="60"/>
      <c r="G81" s="54" t="e">
        <f>VLOOKUP(F81,Foglio1!$F$2:$G$1509,2,FALSE)</f>
        <v>#N/A</v>
      </c>
      <c r="H81" s="56"/>
      <c r="I81" s="4"/>
      <c r="J81" s="4"/>
      <c r="K81" s="4"/>
      <c r="L81" s="4"/>
      <c r="M81" s="24"/>
      <c r="N81" s="24"/>
      <c r="O81" s="14"/>
      <c r="P81" s="14"/>
      <c r="Q81" s="14"/>
      <c r="R81" s="14"/>
      <c r="S81" s="14"/>
      <c r="T81" s="14"/>
      <c r="U81" s="14"/>
      <c r="V81" s="14"/>
      <c r="W81" s="24"/>
      <c r="X81" s="14"/>
      <c r="Y81" s="15"/>
      <c r="Z81" s="15"/>
      <c r="AA81" s="55">
        <f t="shared" si="9"/>
        <v>0</v>
      </c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55">
        <f t="shared" si="10"/>
        <v>0</v>
      </c>
      <c r="AN81" s="55">
        <f t="shared" si="11"/>
        <v>0</v>
      </c>
      <c r="AO81" s="55">
        <f t="shared" si="12"/>
        <v>0</v>
      </c>
      <c r="AP81" s="84" t="str">
        <f t="shared" si="13"/>
        <v/>
      </c>
      <c r="AQ81" s="11" t="b">
        <f t="shared" si="14"/>
        <v>0</v>
      </c>
      <c r="AR81" s="59" t="b">
        <f t="shared" si="15"/>
        <v>0</v>
      </c>
      <c r="AS81" s="34" t="str">
        <f t="shared" si="16"/>
        <v/>
      </c>
    </row>
    <row r="82" spans="2:45">
      <c r="B82" s="260"/>
      <c r="C82" s="35"/>
      <c r="D82" s="53"/>
      <c r="E82" s="5"/>
      <c r="F82" s="60"/>
      <c r="G82" s="54" t="e">
        <f>VLOOKUP(F82,Foglio1!$F$2:$G$1509,2,FALSE)</f>
        <v>#N/A</v>
      </c>
      <c r="H82" s="56"/>
      <c r="I82" s="4"/>
      <c r="J82" s="4"/>
      <c r="K82" s="4"/>
      <c r="L82" s="4"/>
      <c r="M82" s="24"/>
      <c r="N82" s="24"/>
      <c r="O82" s="14"/>
      <c r="P82" s="14"/>
      <c r="Q82" s="14"/>
      <c r="R82" s="14"/>
      <c r="S82" s="14"/>
      <c r="T82" s="14"/>
      <c r="U82" s="14"/>
      <c r="V82" s="14"/>
      <c r="W82" s="24"/>
      <c r="X82" s="14"/>
      <c r="Y82" s="15"/>
      <c r="Z82" s="15"/>
      <c r="AA82" s="55">
        <f t="shared" si="9"/>
        <v>0</v>
      </c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55">
        <f t="shared" si="10"/>
        <v>0</v>
      </c>
      <c r="AN82" s="55">
        <f t="shared" si="11"/>
        <v>0</v>
      </c>
      <c r="AO82" s="55">
        <f t="shared" si="12"/>
        <v>0</v>
      </c>
      <c r="AP82" s="84" t="str">
        <f t="shared" si="13"/>
        <v/>
      </c>
      <c r="AQ82" s="11" t="b">
        <f t="shared" si="14"/>
        <v>0</v>
      </c>
      <c r="AR82" s="59" t="b">
        <f t="shared" si="15"/>
        <v>0</v>
      </c>
      <c r="AS82" s="34" t="str">
        <f t="shared" si="16"/>
        <v/>
      </c>
    </row>
    <row r="83" spans="2:45">
      <c r="B83" s="260"/>
      <c r="C83" s="35"/>
      <c r="D83" s="53"/>
      <c r="E83" s="5"/>
      <c r="F83" s="60"/>
      <c r="G83" s="54" t="e">
        <f>VLOOKUP(F83,Foglio1!$F$2:$G$1509,2,FALSE)</f>
        <v>#N/A</v>
      </c>
      <c r="H83" s="56"/>
      <c r="I83" s="4"/>
      <c r="J83" s="4"/>
      <c r="K83" s="4"/>
      <c r="L83" s="4"/>
      <c r="M83" s="24"/>
      <c r="N83" s="24"/>
      <c r="O83" s="14"/>
      <c r="P83" s="14"/>
      <c r="Q83" s="14"/>
      <c r="R83" s="14"/>
      <c r="S83" s="14"/>
      <c r="T83" s="14"/>
      <c r="U83" s="14"/>
      <c r="V83" s="14"/>
      <c r="W83" s="24"/>
      <c r="X83" s="14"/>
      <c r="Y83" s="15"/>
      <c r="Z83" s="15"/>
      <c r="AA83" s="55">
        <f t="shared" si="9"/>
        <v>0</v>
      </c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55">
        <f t="shared" si="10"/>
        <v>0</v>
      </c>
      <c r="AN83" s="55">
        <f t="shared" si="11"/>
        <v>0</v>
      </c>
      <c r="AO83" s="55">
        <f t="shared" si="12"/>
        <v>0</v>
      </c>
      <c r="AP83" s="84" t="str">
        <f t="shared" si="13"/>
        <v/>
      </c>
      <c r="AQ83" s="11" t="b">
        <f t="shared" si="14"/>
        <v>0</v>
      </c>
      <c r="AR83" s="59" t="b">
        <f t="shared" si="15"/>
        <v>0</v>
      </c>
      <c r="AS83" s="34" t="str">
        <f t="shared" si="16"/>
        <v/>
      </c>
    </row>
    <row r="84" spans="2:45">
      <c r="B84" s="260"/>
      <c r="C84" s="35"/>
      <c r="D84" s="53"/>
      <c r="E84" s="5"/>
      <c r="F84" s="60"/>
      <c r="G84" s="54" t="e">
        <f>VLOOKUP(F84,Foglio1!$F$2:$G$1509,2,FALSE)</f>
        <v>#N/A</v>
      </c>
      <c r="H84" s="56"/>
      <c r="I84" s="4"/>
      <c r="J84" s="4"/>
      <c r="K84" s="4"/>
      <c r="L84" s="4"/>
      <c r="M84" s="24"/>
      <c r="N84" s="24"/>
      <c r="O84" s="14"/>
      <c r="P84" s="14"/>
      <c r="Q84" s="14"/>
      <c r="R84" s="14"/>
      <c r="S84" s="14"/>
      <c r="T84" s="14"/>
      <c r="U84" s="14"/>
      <c r="V84" s="14"/>
      <c r="W84" s="24"/>
      <c r="X84" s="14"/>
      <c r="Y84" s="15"/>
      <c r="Z84" s="15"/>
      <c r="AA84" s="55">
        <f t="shared" si="9"/>
        <v>0</v>
      </c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55">
        <f t="shared" si="10"/>
        <v>0</v>
      </c>
      <c r="AN84" s="55">
        <f t="shared" si="11"/>
        <v>0</v>
      </c>
      <c r="AO84" s="55">
        <f t="shared" si="12"/>
        <v>0</v>
      </c>
      <c r="AP84" s="84" t="str">
        <f t="shared" si="13"/>
        <v/>
      </c>
      <c r="AQ84" s="11" t="b">
        <f t="shared" si="14"/>
        <v>0</v>
      </c>
      <c r="AR84" s="59" t="b">
        <f t="shared" si="15"/>
        <v>0</v>
      </c>
      <c r="AS84" s="34" t="str">
        <f t="shared" si="16"/>
        <v/>
      </c>
    </row>
    <row r="85" spans="2:45">
      <c r="B85" s="260"/>
      <c r="C85" s="35"/>
      <c r="D85" s="53"/>
      <c r="E85" s="5"/>
      <c r="F85" s="60"/>
      <c r="G85" s="54" t="e">
        <f>VLOOKUP(F85,Foglio1!$F$2:$G$1509,2,FALSE)</f>
        <v>#N/A</v>
      </c>
      <c r="H85" s="56"/>
      <c r="I85" s="4"/>
      <c r="J85" s="4"/>
      <c r="K85" s="4"/>
      <c r="L85" s="4"/>
      <c r="M85" s="24"/>
      <c r="N85" s="24"/>
      <c r="O85" s="14"/>
      <c r="P85" s="14"/>
      <c r="Q85" s="14"/>
      <c r="R85" s="14"/>
      <c r="S85" s="14"/>
      <c r="T85" s="14"/>
      <c r="U85" s="14"/>
      <c r="V85" s="14"/>
      <c r="W85" s="24"/>
      <c r="X85" s="14"/>
      <c r="Y85" s="15"/>
      <c r="Z85" s="15"/>
      <c r="AA85" s="55">
        <f t="shared" si="9"/>
        <v>0</v>
      </c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55">
        <f t="shared" si="10"/>
        <v>0</v>
      </c>
      <c r="AN85" s="55">
        <f t="shared" si="11"/>
        <v>0</v>
      </c>
      <c r="AO85" s="55">
        <f t="shared" si="12"/>
        <v>0</v>
      </c>
      <c r="AP85" s="84" t="str">
        <f t="shared" si="13"/>
        <v/>
      </c>
      <c r="AQ85" s="11" t="b">
        <f t="shared" si="14"/>
        <v>0</v>
      </c>
      <c r="AR85" s="59" t="b">
        <f t="shared" si="15"/>
        <v>0</v>
      </c>
      <c r="AS85" s="34" t="str">
        <f t="shared" si="16"/>
        <v/>
      </c>
    </row>
    <row r="86" spans="2:45">
      <c r="B86" s="260"/>
      <c r="C86" s="35"/>
      <c r="D86" s="53"/>
      <c r="E86" s="5"/>
      <c r="F86" s="60"/>
      <c r="G86" s="54" t="e">
        <f>VLOOKUP(F86,Foglio1!$F$2:$G$1509,2,FALSE)</f>
        <v>#N/A</v>
      </c>
      <c r="H86" s="56"/>
      <c r="I86" s="4"/>
      <c r="J86" s="4"/>
      <c r="K86" s="4"/>
      <c r="L86" s="4"/>
      <c r="M86" s="24"/>
      <c r="N86" s="24"/>
      <c r="O86" s="14"/>
      <c r="P86" s="14"/>
      <c r="Q86" s="14"/>
      <c r="R86" s="14"/>
      <c r="S86" s="14"/>
      <c r="T86" s="14"/>
      <c r="U86" s="14"/>
      <c r="V86" s="14"/>
      <c r="W86" s="24"/>
      <c r="X86" s="14"/>
      <c r="Y86" s="15"/>
      <c r="Z86" s="15"/>
      <c r="AA86" s="55">
        <f t="shared" si="9"/>
        <v>0</v>
      </c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55">
        <f t="shared" si="10"/>
        <v>0</v>
      </c>
      <c r="AN86" s="55">
        <f t="shared" si="11"/>
        <v>0</v>
      </c>
      <c r="AO86" s="55">
        <f t="shared" si="12"/>
        <v>0</v>
      </c>
      <c r="AP86" s="84" t="str">
        <f t="shared" si="13"/>
        <v/>
      </c>
      <c r="AQ86" s="11" t="b">
        <f t="shared" si="14"/>
        <v>0</v>
      </c>
      <c r="AR86" s="59" t="b">
        <f t="shared" si="15"/>
        <v>0</v>
      </c>
      <c r="AS86" s="34" t="str">
        <f t="shared" si="16"/>
        <v/>
      </c>
    </row>
    <row r="87" spans="2:45">
      <c r="B87" s="260"/>
      <c r="C87" s="35"/>
      <c r="D87" s="53"/>
      <c r="E87" s="5"/>
      <c r="F87" s="60"/>
      <c r="G87" s="54" t="e">
        <f>VLOOKUP(F87,Foglio1!$F$2:$G$1509,2,FALSE)</f>
        <v>#N/A</v>
      </c>
      <c r="H87" s="56"/>
      <c r="I87" s="4"/>
      <c r="J87" s="4"/>
      <c r="K87" s="4"/>
      <c r="L87" s="4"/>
      <c r="M87" s="24"/>
      <c r="N87" s="24"/>
      <c r="O87" s="14"/>
      <c r="P87" s="14"/>
      <c r="Q87" s="14"/>
      <c r="R87" s="14"/>
      <c r="S87" s="14"/>
      <c r="T87" s="14"/>
      <c r="U87" s="14"/>
      <c r="V87" s="14"/>
      <c r="W87" s="24"/>
      <c r="X87" s="14"/>
      <c r="Y87" s="15"/>
      <c r="Z87" s="15"/>
      <c r="AA87" s="55">
        <f t="shared" si="9"/>
        <v>0</v>
      </c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55">
        <f t="shared" si="10"/>
        <v>0</v>
      </c>
      <c r="AN87" s="55">
        <f t="shared" si="11"/>
        <v>0</v>
      </c>
      <c r="AO87" s="55">
        <f t="shared" si="12"/>
        <v>0</v>
      </c>
      <c r="AP87" s="84" t="str">
        <f t="shared" si="13"/>
        <v/>
      </c>
      <c r="AQ87" s="11" t="b">
        <f t="shared" si="14"/>
        <v>0</v>
      </c>
      <c r="AR87" s="59" t="b">
        <f t="shared" si="15"/>
        <v>0</v>
      </c>
      <c r="AS87" s="34" t="str">
        <f t="shared" si="16"/>
        <v/>
      </c>
    </row>
    <row r="88" spans="2:45">
      <c r="B88" s="260"/>
      <c r="C88" s="35"/>
      <c r="D88" s="53"/>
      <c r="E88" s="5"/>
      <c r="F88" s="60"/>
      <c r="G88" s="54" t="e">
        <f>VLOOKUP(F88,Foglio1!$F$2:$G$1509,2,FALSE)</f>
        <v>#N/A</v>
      </c>
      <c r="H88" s="56"/>
      <c r="I88" s="4"/>
      <c r="J88" s="4"/>
      <c r="K88" s="4"/>
      <c r="L88" s="4"/>
      <c r="M88" s="24"/>
      <c r="N88" s="24"/>
      <c r="O88" s="14"/>
      <c r="P88" s="14"/>
      <c r="Q88" s="14"/>
      <c r="R88" s="14"/>
      <c r="S88" s="14"/>
      <c r="T88" s="14"/>
      <c r="U88" s="14"/>
      <c r="V88" s="14"/>
      <c r="W88" s="24"/>
      <c r="X88" s="14"/>
      <c r="Y88" s="15"/>
      <c r="Z88" s="15"/>
      <c r="AA88" s="55">
        <f t="shared" si="9"/>
        <v>0</v>
      </c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55">
        <f t="shared" si="10"/>
        <v>0</v>
      </c>
      <c r="AN88" s="55">
        <f t="shared" si="11"/>
        <v>0</v>
      </c>
      <c r="AO88" s="55">
        <f t="shared" si="12"/>
        <v>0</v>
      </c>
      <c r="AP88" s="84" t="str">
        <f t="shared" si="13"/>
        <v/>
      </c>
      <c r="AQ88" s="11" t="b">
        <f t="shared" si="14"/>
        <v>0</v>
      </c>
      <c r="AR88" s="59" t="b">
        <f t="shared" si="15"/>
        <v>0</v>
      </c>
      <c r="AS88" s="34" t="str">
        <f t="shared" si="16"/>
        <v/>
      </c>
    </row>
    <row r="89" spans="2:45">
      <c r="B89" s="260"/>
      <c r="C89" s="35"/>
      <c r="D89" s="53"/>
      <c r="E89" s="5"/>
      <c r="F89" s="60"/>
      <c r="G89" s="54" t="e">
        <f>VLOOKUP(F89,Foglio1!$F$2:$G$1509,2,FALSE)</f>
        <v>#N/A</v>
      </c>
      <c r="H89" s="56"/>
      <c r="I89" s="4"/>
      <c r="J89" s="4"/>
      <c r="K89" s="4"/>
      <c r="L89" s="4"/>
      <c r="M89" s="24"/>
      <c r="N89" s="24"/>
      <c r="O89" s="14"/>
      <c r="P89" s="14"/>
      <c r="Q89" s="14"/>
      <c r="R89" s="14"/>
      <c r="S89" s="14"/>
      <c r="T89" s="14"/>
      <c r="U89" s="14"/>
      <c r="V89" s="14"/>
      <c r="W89" s="24"/>
      <c r="X89" s="14"/>
      <c r="Y89" s="15"/>
      <c r="Z89" s="15"/>
      <c r="AA89" s="55">
        <f t="shared" si="9"/>
        <v>0</v>
      </c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55">
        <f t="shared" si="10"/>
        <v>0</v>
      </c>
      <c r="AN89" s="55">
        <f t="shared" si="11"/>
        <v>0</v>
      </c>
      <c r="AO89" s="55">
        <f t="shared" si="12"/>
        <v>0</v>
      </c>
      <c r="AP89" s="84" t="str">
        <f t="shared" si="13"/>
        <v/>
      </c>
      <c r="AQ89" s="11" t="b">
        <f t="shared" si="14"/>
        <v>0</v>
      </c>
      <c r="AR89" s="59" t="b">
        <f t="shared" si="15"/>
        <v>0</v>
      </c>
      <c r="AS89" s="34" t="str">
        <f t="shared" si="16"/>
        <v/>
      </c>
    </row>
    <row r="90" spans="2:45">
      <c r="B90" s="260"/>
      <c r="C90" s="35"/>
      <c r="D90" s="53"/>
      <c r="E90" s="5"/>
      <c r="F90" s="60"/>
      <c r="G90" s="54" t="e">
        <f>VLOOKUP(F90,Foglio1!$F$2:$G$1509,2,FALSE)</f>
        <v>#N/A</v>
      </c>
      <c r="H90" s="56"/>
      <c r="I90" s="4"/>
      <c r="J90" s="4"/>
      <c r="K90" s="4"/>
      <c r="L90" s="4"/>
      <c r="M90" s="24"/>
      <c r="N90" s="24"/>
      <c r="O90" s="14"/>
      <c r="P90" s="14"/>
      <c r="Q90" s="14"/>
      <c r="R90" s="14"/>
      <c r="S90" s="14"/>
      <c r="T90" s="14"/>
      <c r="U90" s="14"/>
      <c r="V90" s="14"/>
      <c r="W90" s="24"/>
      <c r="X90" s="14"/>
      <c r="Y90" s="15"/>
      <c r="Z90" s="15"/>
      <c r="AA90" s="55">
        <f t="shared" si="9"/>
        <v>0</v>
      </c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55">
        <f t="shared" si="10"/>
        <v>0</v>
      </c>
      <c r="AN90" s="55">
        <f t="shared" si="11"/>
        <v>0</v>
      </c>
      <c r="AO90" s="55">
        <f t="shared" si="12"/>
        <v>0</v>
      </c>
      <c r="AP90" s="84" t="str">
        <f t="shared" si="13"/>
        <v/>
      </c>
      <c r="AQ90" s="11" t="b">
        <f t="shared" si="14"/>
        <v>0</v>
      </c>
      <c r="AR90" s="59" t="b">
        <f t="shared" si="15"/>
        <v>0</v>
      </c>
      <c r="AS90" s="34" t="str">
        <f t="shared" si="16"/>
        <v/>
      </c>
    </row>
    <row r="91" spans="2:45">
      <c r="B91" s="260"/>
      <c r="C91" s="35"/>
      <c r="D91" s="53"/>
      <c r="E91" s="5"/>
      <c r="F91" s="60"/>
      <c r="G91" s="54" t="e">
        <f>VLOOKUP(F91,Foglio1!$F$2:$G$1509,2,FALSE)</f>
        <v>#N/A</v>
      </c>
      <c r="H91" s="56"/>
      <c r="I91" s="4"/>
      <c r="J91" s="4"/>
      <c r="K91" s="4"/>
      <c r="L91" s="4"/>
      <c r="M91" s="24"/>
      <c r="N91" s="24"/>
      <c r="O91" s="14"/>
      <c r="P91" s="14"/>
      <c r="Q91" s="14"/>
      <c r="R91" s="14"/>
      <c r="S91" s="14"/>
      <c r="T91" s="14"/>
      <c r="U91" s="14"/>
      <c r="V91" s="14"/>
      <c r="W91" s="24"/>
      <c r="X91" s="14"/>
      <c r="Y91" s="15"/>
      <c r="Z91" s="15"/>
      <c r="AA91" s="55">
        <f t="shared" si="9"/>
        <v>0</v>
      </c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55">
        <f t="shared" si="10"/>
        <v>0</v>
      </c>
      <c r="AN91" s="55">
        <f t="shared" si="11"/>
        <v>0</v>
      </c>
      <c r="AO91" s="55">
        <f t="shared" si="12"/>
        <v>0</v>
      </c>
      <c r="AP91" s="84" t="str">
        <f t="shared" si="13"/>
        <v/>
      </c>
      <c r="AQ91" s="11" t="b">
        <f t="shared" si="14"/>
        <v>0</v>
      </c>
      <c r="AR91" s="59" t="b">
        <f t="shared" si="15"/>
        <v>0</v>
      </c>
      <c r="AS91" s="34" t="str">
        <f t="shared" si="16"/>
        <v/>
      </c>
    </row>
    <row r="92" spans="2:45">
      <c r="B92" s="260"/>
      <c r="C92" s="35"/>
      <c r="D92" s="53"/>
      <c r="E92" s="5"/>
      <c r="F92" s="60"/>
      <c r="G92" s="54" t="e">
        <f>VLOOKUP(F92,Foglio1!$F$2:$G$1509,2,FALSE)</f>
        <v>#N/A</v>
      </c>
      <c r="H92" s="56"/>
      <c r="I92" s="4"/>
      <c r="J92" s="4"/>
      <c r="K92" s="4"/>
      <c r="L92" s="4"/>
      <c r="M92" s="24"/>
      <c r="N92" s="24"/>
      <c r="O92" s="14"/>
      <c r="P92" s="14"/>
      <c r="Q92" s="14"/>
      <c r="R92" s="14"/>
      <c r="S92" s="14"/>
      <c r="T92" s="14"/>
      <c r="U92" s="14"/>
      <c r="V92" s="14"/>
      <c r="W92" s="24"/>
      <c r="X92" s="14"/>
      <c r="Y92" s="15"/>
      <c r="Z92" s="15"/>
      <c r="AA92" s="55">
        <f t="shared" si="9"/>
        <v>0</v>
      </c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55">
        <f t="shared" si="10"/>
        <v>0</v>
      </c>
      <c r="AN92" s="55">
        <f t="shared" si="11"/>
        <v>0</v>
      </c>
      <c r="AO92" s="55">
        <f t="shared" si="12"/>
        <v>0</v>
      </c>
      <c r="AP92" s="84" t="str">
        <f t="shared" si="13"/>
        <v/>
      </c>
      <c r="AQ92" s="11" t="b">
        <f t="shared" si="14"/>
        <v>0</v>
      </c>
      <c r="AR92" s="59" t="b">
        <f t="shared" si="15"/>
        <v>0</v>
      </c>
      <c r="AS92" s="34" t="str">
        <f t="shared" si="16"/>
        <v/>
      </c>
    </row>
    <row r="93" spans="2:45">
      <c r="B93" s="260"/>
      <c r="C93" s="35"/>
      <c r="D93" s="53"/>
      <c r="E93" s="5"/>
      <c r="F93" s="60"/>
      <c r="G93" s="54" t="e">
        <f>VLOOKUP(F93,Foglio1!$F$2:$G$1509,2,FALSE)</f>
        <v>#N/A</v>
      </c>
      <c r="H93" s="56"/>
      <c r="I93" s="4"/>
      <c r="J93" s="4"/>
      <c r="K93" s="4"/>
      <c r="L93" s="4"/>
      <c r="M93" s="24"/>
      <c r="N93" s="24"/>
      <c r="O93" s="14"/>
      <c r="P93" s="14"/>
      <c r="Q93" s="14"/>
      <c r="R93" s="14"/>
      <c r="S93" s="14"/>
      <c r="T93" s="14"/>
      <c r="U93" s="14"/>
      <c r="V93" s="14"/>
      <c r="W93" s="24"/>
      <c r="X93" s="14"/>
      <c r="Y93" s="15"/>
      <c r="Z93" s="15"/>
      <c r="AA93" s="55">
        <f t="shared" si="9"/>
        <v>0</v>
      </c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55">
        <f t="shared" si="10"/>
        <v>0</v>
      </c>
      <c r="AN93" s="55">
        <f t="shared" si="11"/>
        <v>0</v>
      </c>
      <c r="AO93" s="55">
        <f t="shared" si="12"/>
        <v>0</v>
      </c>
      <c r="AP93" s="84" t="str">
        <f t="shared" si="13"/>
        <v/>
      </c>
      <c r="AQ93" s="11" t="b">
        <f t="shared" si="14"/>
        <v>0</v>
      </c>
      <c r="AR93" s="59" t="b">
        <f t="shared" si="15"/>
        <v>0</v>
      </c>
      <c r="AS93" s="34" t="str">
        <f t="shared" si="16"/>
        <v/>
      </c>
    </row>
    <row r="94" spans="2:45">
      <c r="B94" s="260"/>
      <c r="C94" s="35"/>
      <c r="D94" s="53"/>
      <c r="E94" s="5"/>
      <c r="F94" s="60"/>
      <c r="G94" s="54" t="e">
        <f>VLOOKUP(F94,Foglio1!$F$2:$G$1509,2,FALSE)</f>
        <v>#N/A</v>
      </c>
      <c r="H94" s="56"/>
      <c r="I94" s="4"/>
      <c r="J94" s="4"/>
      <c r="K94" s="4"/>
      <c r="L94" s="4"/>
      <c r="M94" s="24"/>
      <c r="N94" s="24"/>
      <c r="O94" s="14"/>
      <c r="P94" s="14"/>
      <c r="Q94" s="14"/>
      <c r="R94" s="14"/>
      <c r="S94" s="14"/>
      <c r="T94" s="14"/>
      <c r="U94" s="14"/>
      <c r="V94" s="14"/>
      <c r="W94" s="24"/>
      <c r="X94" s="14"/>
      <c r="Y94" s="15"/>
      <c r="Z94" s="15"/>
      <c r="AA94" s="55">
        <f t="shared" si="9"/>
        <v>0</v>
      </c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55">
        <f t="shared" si="10"/>
        <v>0</v>
      </c>
      <c r="AN94" s="55">
        <f t="shared" si="11"/>
        <v>0</v>
      </c>
      <c r="AO94" s="55">
        <f t="shared" si="12"/>
        <v>0</v>
      </c>
      <c r="AP94" s="84" t="str">
        <f t="shared" si="13"/>
        <v/>
      </c>
      <c r="AQ94" s="11" t="b">
        <f t="shared" si="14"/>
        <v>0</v>
      </c>
      <c r="AR94" s="59" t="b">
        <f t="shared" si="15"/>
        <v>0</v>
      </c>
      <c r="AS94" s="34" t="str">
        <f t="shared" si="16"/>
        <v/>
      </c>
    </row>
    <row r="95" spans="2:45">
      <c r="B95" s="260"/>
      <c r="C95" s="35"/>
      <c r="D95" s="53"/>
      <c r="E95" s="5"/>
      <c r="F95" s="60"/>
      <c r="G95" s="54" t="e">
        <f>VLOOKUP(F95,Foglio1!$F$2:$G$1509,2,FALSE)</f>
        <v>#N/A</v>
      </c>
      <c r="H95" s="56"/>
      <c r="I95" s="4"/>
      <c r="J95" s="4"/>
      <c r="K95" s="4"/>
      <c r="L95" s="4"/>
      <c r="M95" s="24"/>
      <c r="N95" s="24"/>
      <c r="O95" s="14"/>
      <c r="P95" s="14"/>
      <c r="Q95" s="14"/>
      <c r="R95" s="14"/>
      <c r="S95" s="14"/>
      <c r="T95" s="14"/>
      <c r="U95" s="14"/>
      <c r="V95" s="14"/>
      <c r="W95" s="24"/>
      <c r="X95" s="14"/>
      <c r="Y95" s="15"/>
      <c r="Z95" s="15"/>
      <c r="AA95" s="55">
        <f t="shared" si="9"/>
        <v>0</v>
      </c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55">
        <f t="shared" si="10"/>
        <v>0</v>
      </c>
      <c r="AN95" s="55">
        <f t="shared" si="11"/>
        <v>0</v>
      </c>
      <c r="AO95" s="55">
        <f t="shared" si="12"/>
        <v>0</v>
      </c>
      <c r="AP95" s="84" t="str">
        <f t="shared" si="13"/>
        <v/>
      </c>
      <c r="AQ95" s="11" t="b">
        <f t="shared" si="14"/>
        <v>0</v>
      </c>
      <c r="AR95" s="59" t="b">
        <f t="shared" si="15"/>
        <v>0</v>
      </c>
      <c r="AS95" s="34" t="str">
        <f t="shared" si="16"/>
        <v/>
      </c>
    </row>
    <row r="96" spans="2:45">
      <c r="B96" s="260"/>
      <c r="C96" s="35"/>
      <c r="D96" s="53"/>
      <c r="E96" s="5"/>
      <c r="F96" s="60"/>
      <c r="G96" s="54" t="e">
        <f>VLOOKUP(F96,Foglio1!$F$2:$G$1509,2,FALSE)</f>
        <v>#N/A</v>
      </c>
      <c r="H96" s="56"/>
      <c r="I96" s="4"/>
      <c r="J96" s="4"/>
      <c r="K96" s="4"/>
      <c r="L96" s="4"/>
      <c r="M96" s="24"/>
      <c r="N96" s="24"/>
      <c r="O96" s="14"/>
      <c r="P96" s="14"/>
      <c r="Q96" s="14"/>
      <c r="R96" s="14"/>
      <c r="S96" s="14"/>
      <c r="T96" s="14"/>
      <c r="U96" s="14"/>
      <c r="V96" s="14"/>
      <c r="W96" s="24"/>
      <c r="X96" s="14"/>
      <c r="Y96" s="15"/>
      <c r="Z96" s="15"/>
      <c r="AA96" s="55">
        <f t="shared" si="9"/>
        <v>0</v>
      </c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55">
        <f t="shared" si="10"/>
        <v>0</v>
      </c>
      <c r="AN96" s="55">
        <f t="shared" si="11"/>
        <v>0</v>
      </c>
      <c r="AO96" s="55">
        <f t="shared" si="12"/>
        <v>0</v>
      </c>
      <c r="AP96" s="84" t="str">
        <f t="shared" si="13"/>
        <v/>
      </c>
      <c r="AQ96" s="11" t="b">
        <f t="shared" si="14"/>
        <v>0</v>
      </c>
      <c r="AR96" s="59" t="b">
        <f t="shared" si="15"/>
        <v>0</v>
      </c>
      <c r="AS96" s="34" t="str">
        <f t="shared" si="16"/>
        <v/>
      </c>
    </row>
    <row r="97" spans="2:45">
      <c r="B97" s="260"/>
      <c r="C97" s="35"/>
      <c r="D97" s="53"/>
      <c r="E97" s="5"/>
      <c r="F97" s="60"/>
      <c r="G97" s="54" t="e">
        <f>VLOOKUP(F97,Foglio1!$F$2:$G$1509,2,FALSE)</f>
        <v>#N/A</v>
      </c>
      <c r="H97" s="56"/>
      <c r="I97" s="4"/>
      <c r="J97" s="4"/>
      <c r="K97" s="4"/>
      <c r="L97" s="4"/>
      <c r="M97" s="24"/>
      <c r="N97" s="24"/>
      <c r="O97" s="14"/>
      <c r="P97" s="14"/>
      <c r="Q97" s="14"/>
      <c r="R97" s="14"/>
      <c r="S97" s="14"/>
      <c r="T97" s="14"/>
      <c r="U97" s="14"/>
      <c r="V97" s="14"/>
      <c r="W97" s="24"/>
      <c r="X97" s="14"/>
      <c r="Y97" s="15"/>
      <c r="Z97" s="15"/>
      <c r="AA97" s="55">
        <f t="shared" si="9"/>
        <v>0</v>
      </c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55">
        <f t="shared" si="10"/>
        <v>0</v>
      </c>
      <c r="AN97" s="55">
        <f t="shared" si="11"/>
        <v>0</v>
      </c>
      <c r="AO97" s="55">
        <f t="shared" si="12"/>
        <v>0</v>
      </c>
      <c r="AP97" s="84" t="str">
        <f t="shared" si="13"/>
        <v/>
      </c>
      <c r="AQ97" s="11" t="b">
        <f t="shared" si="14"/>
        <v>0</v>
      </c>
      <c r="AR97" s="59" t="b">
        <f t="shared" si="15"/>
        <v>0</v>
      </c>
      <c r="AS97" s="34" t="str">
        <f t="shared" si="16"/>
        <v/>
      </c>
    </row>
    <row r="98" spans="2:45">
      <c r="B98" s="260"/>
      <c r="C98" s="35"/>
      <c r="D98" s="53"/>
      <c r="E98" s="5"/>
      <c r="F98" s="60"/>
      <c r="G98" s="54" t="e">
        <f>VLOOKUP(F98,Foglio1!$F$2:$G$1509,2,FALSE)</f>
        <v>#N/A</v>
      </c>
      <c r="H98" s="56"/>
      <c r="I98" s="4"/>
      <c r="J98" s="4"/>
      <c r="K98" s="4"/>
      <c r="L98" s="4"/>
      <c r="M98" s="24"/>
      <c r="N98" s="24"/>
      <c r="O98" s="14"/>
      <c r="P98" s="14"/>
      <c r="Q98" s="14"/>
      <c r="R98" s="14"/>
      <c r="S98" s="14"/>
      <c r="T98" s="14"/>
      <c r="U98" s="14"/>
      <c r="V98" s="14"/>
      <c r="W98" s="24"/>
      <c r="X98" s="14"/>
      <c r="Y98" s="15"/>
      <c r="Z98" s="15"/>
      <c r="AA98" s="55">
        <f t="shared" si="9"/>
        <v>0</v>
      </c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55">
        <f t="shared" si="10"/>
        <v>0</v>
      </c>
      <c r="AN98" s="55">
        <f t="shared" si="11"/>
        <v>0</v>
      </c>
      <c r="AO98" s="55">
        <f t="shared" si="12"/>
        <v>0</v>
      </c>
      <c r="AP98" s="84" t="str">
        <f t="shared" si="13"/>
        <v/>
      </c>
      <c r="AQ98" s="11" t="b">
        <f t="shared" si="14"/>
        <v>0</v>
      </c>
      <c r="AR98" s="59" t="b">
        <f t="shared" si="15"/>
        <v>0</v>
      </c>
      <c r="AS98" s="34" t="str">
        <f t="shared" si="16"/>
        <v/>
      </c>
    </row>
    <row r="99" spans="2:45">
      <c r="B99" s="260"/>
      <c r="C99" s="35"/>
      <c r="D99" s="53"/>
      <c r="E99" s="5"/>
      <c r="F99" s="60"/>
      <c r="G99" s="54" t="e">
        <f>VLOOKUP(F99,Foglio1!$F$2:$G$1509,2,FALSE)</f>
        <v>#N/A</v>
      </c>
      <c r="H99" s="56"/>
      <c r="I99" s="4"/>
      <c r="J99" s="4"/>
      <c r="K99" s="4"/>
      <c r="L99" s="4"/>
      <c r="M99" s="24"/>
      <c r="N99" s="24"/>
      <c r="O99" s="14"/>
      <c r="P99" s="14"/>
      <c r="Q99" s="14"/>
      <c r="R99" s="14"/>
      <c r="S99" s="14"/>
      <c r="T99" s="14"/>
      <c r="U99" s="14"/>
      <c r="V99" s="14"/>
      <c r="W99" s="24"/>
      <c r="X99" s="14"/>
      <c r="Y99" s="15"/>
      <c r="Z99" s="15"/>
      <c r="AA99" s="55">
        <f t="shared" si="9"/>
        <v>0</v>
      </c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55">
        <f t="shared" si="10"/>
        <v>0</v>
      </c>
      <c r="AN99" s="55">
        <f t="shared" si="11"/>
        <v>0</v>
      </c>
      <c r="AO99" s="55">
        <f t="shared" si="12"/>
        <v>0</v>
      </c>
      <c r="AP99" s="84" t="str">
        <f t="shared" si="13"/>
        <v/>
      </c>
      <c r="AQ99" s="11" t="b">
        <f t="shared" si="14"/>
        <v>0</v>
      </c>
      <c r="AR99" s="59" t="b">
        <f t="shared" si="15"/>
        <v>0</v>
      </c>
      <c r="AS99" s="34" t="str">
        <f t="shared" si="16"/>
        <v/>
      </c>
    </row>
    <row r="100" spans="2:45">
      <c r="B100" s="260"/>
      <c r="C100" s="35"/>
      <c r="D100" s="53"/>
      <c r="E100" s="5"/>
      <c r="F100" s="60"/>
      <c r="G100" s="54" t="e">
        <f>VLOOKUP(F100,Foglio1!$F$2:$G$1509,2,FALSE)</f>
        <v>#N/A</v>
      </c>
      <c r="H100" s="56"/>
      <c r="I100" s="4"/>
      <c r="J100" s="4"/>
      <c r="K100" s="4"/>
      <c r="L100" s="4"/>
      <c r="M100" s="24"/>
      <c r="N100" s="24"/>
      <c r="O100" s="14"/>
      <c r="P100" s="14"/>
      <c r="Q100" s="14"/>
      <c r="R100" s="14"/>
      <c r="S100" s="14"/>
      <c r="T100" s="14"/>
      <c r="U100" s="14"/>
      <c r="V100" s="14"/>
      <c r="W100" s="24"/>
      <c r="X100" s="14"/>
      <c r="Y100" s="15"/>
      <c r="Z100" s="15"/>
      <c r="AA100" s="55">
        <f t="shared" si="9"/>
        <v>0</v>
      </c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55">
        <f t="shared" si="10"/>
        <v>0</v>
      </c>
      <c r="AN100" s="55">
        <f t="shared" si="11"/>
        <v>0</v>
      </c>
      <c r="AO100" s="55">
        <f t="shared" si="12"/>
        <v>0</v>
      </c>
      <c r="AP100" s="84" t="str">
        <f t="shared" si="13"/>
        <v/>
      </c>
      <c r="AQ100" s="11" t="b">
        <f t="shared" si="14"/>
        <v>0</v>
      </c>
      <c r="AR100" s="59" t="b">
        <f t="shared" si="15"/>
        <v>0</v>
      </c>
      <c r="AS100" s="34" t="str">
        <f t="shared" si="16"/>
        <v/>
      </c>
    </row>
    <row r="101" spans="2:45">
      <c r="B101" s="260"/>
      <c r="C101" s="35"/>
      <c r="D101" s="53"/>
      <c r="E101" s="5"/>
      <c r="F101" s="60"/>
      <c r="G101" s="54" t="e">
        <f>VLOOKUP(F101,Foglio1!$F$2:$G$1509,2,FALSE)</f>
        <v>#N/A</v>
      </c>
      <c r="H101" s="56"/>
      <c r="I101" s="4"/>
      <c r="J101" s="4"/>
      <c r="K101" s="4"/>
      <c r="L101" s="4"/>
      <c r="M101" s="24"/>
      <c r="N101" s="24"/>
      <c r="O101" s="14"/>
      <c r="P101" s="14"/>
      <c r="Q101" s="14"/>
      <c r="R101" s="14"/>
      <c r="S101" s="14"/>
      <c r="T101" s="14"/>
      <c r="U101" s="14"/>
      <c r="V101" s="14"/>
      <c r="W101" s="24"/>
      <c r="X101" s="14"/>
      <c r="Y101" s="15"/>
      <c r="Z101" s="15"/>
      <c r="AA101" s="55">
        <f t="shared" si="9"/>
        <v>0</v>
      </c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55">
        <f t="shared" si="10"/>
        <v>0</v>
      </c>
      <c r="AN101" s="55">
        <f t="shared" si="11"/>
        <v>0</v>
      </c>
      <c r="AO101" s="55">
        <f t="shared" si="12"/>
        <v>0</v>
      </c>
      <c r="AP101" s="84" t="str">
        <f t="shared" si="13"/>
        <v/>
      </c>
      <c r="AQ101" s="11" t="b">
        <f t="shared" si="14"/>
        <v>0</v>
      </c>
      <c r="AR101" s="59" t="b">
        <f t="shared" si="15"/>
        <v>0</v>
      </c>
      <c r="AS101" s="34" t="str">
        <f t="shared" si="16"/>
        <v/>
      </c>
    </row>
    <row r="102" spans="2:45">
      <c r="B102" s="260"/>
      <c r="C102" s="35"/>
      <c r="D102" s="53"/>
      <c r="E102" s="5"/>
      <c r="F102" s="60"/>
      <c r="G102" s="54" t="e">
        <f>VLOOKUP(F102,Foglio1!$F$2:$G$1509,2,FALSE)</f>
        <v>#N/A</v>
      </c>
      <c r="H102" s="56"/>
      <c r="I102" s="4"/>
      <c r="J102" s="4"/>
      <c r="K102" s="4"/>
      <c r="L102" s="4"/>
      <c r="M102" s="24"/>
      <c r="N102" s="24"/>
      <c r="O102" s="14"/>
      <c r="P102" s="14"/>
      <c r="Q102" s="14"/>
      <c r="R102" s="14"/>
      <c r="S102" s="14"/>
      <c r="T102" s="14"/>
      <c r="U102" s="14"/>
      <c r="V102" s="14"/>
      <c r="W102" s="24"/>
      <c r="X102" s="14"/>
      <c r="Y102" s="15"/>
      <c r="Z102" s="15"/>
      <c r="AA102" s="55">
        <f t="shared" si="9"/>
        <v>0</v>
      </c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55">
        <f t="shared" si="10"/>
        <v>0</v>
      </c>
      <c r="AN102" s="55">
        <f t="shared" si="11"/>
        <v>0</v>
      </c>
      <c r="AO102" s="55">
        <f t="shared" si="12"/>
        <v>0</v>
      </c>
      <c r="AP102" s="84" t="str">
        <f t="shared" si="13"/>
        <v/>
      </c>
      <c r="AQ102" s="11" t="b">
        <f t="shared" si="14"/>
        <v>0</v>
      </c>
      <c r="AR102" s="59" t="b">
        <f t="shared" si="15"/>
        <v>0</v>
      </c>
      <c r="AS102" s="34" t="str">
        <f t="shared" si="16"/>
        <v/>
      </c>
    </row>
    <row r="103" spans="2:45">
      <c r="B103" s="260"/>
      <c r="C103" s="35"/>
      <c r="D103" s="53"/>
      <c r="E103" s="5"/>
      <c r="F103" s="60"/>
      <c r="G103" s="54" t="e">
        <f>VLOOKUP(F103,Foglio1!$F$2:$G$1509,2,FALSE)</f>
        <v>#N/A</v>
      </c>
      <c r="H103" s="56"/>
      <c r="I103" s="4"/>
      <c r="J103" s="4"/>
      <c r="K103" s="4"/>
      <c r="L103" s="4"/>
      <c r="M103" s="24"/>
      <c r="N103" s="24"/>
      <c r="O103" s="14"/>
      <c r="P103" s="14"/>
      <c r="Q103" s="14"/>
      <c r="R103" s="14"/>
      <c r="S103" s="14"/>
      <c r="T103" s="14"/>
      <c r="U103" s="14"/>
      <c r="V103" s="14"/>
      <c r="W103" s="24"/>
      <c r="X103" s="14"/>
      <c r="Y103" s="15"/>
      <c r="Z103" s="15"/>
      <c r="AA103" s="55">
        <f t="shared" si="9"/>
        <v>0</v>
      </c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55">
        <f t="shared" si="10"/>
        <v>0</v>
      </c>
      <c r="AN103" s="55">
        <f t="shared" si="11"/>
        <v>0</v>
      </c>
      <c r="AO103" s="55">
        <f t="shared" si="12"/>
        <v>0</v>
      </c>
      <c r="AP103" s="84" t="str">
        <f t="shared" si="13"/>
        <v/>
      </c>
      <c r="AQ103" s="11" t="b">
        <f t="shared" si="14"/>
        <v>0</v>
      </c>
      <c r="AR103" s="59" t="b">
        <f t="shared" si="15"/>
        <v>0</v>
      </c>
      <c r="AS103" s="34" t="str">
        <f t="shared" si="16"/>
        <v/>
      </c>
    </row>
    <row r="104" spans="2:45">
      <c r="B104" s="260"/>
      <c r="C104" s="35"/>
      <c r="D104" s="53"/>
      <c r="E104" s="5"/>
      <c r="F104" s="60"/>
      <c r="G104" s="54" t="e">
        <f>VLOOKUP(F104,Foglio1!$F$2:$G$1509,2,FALSE)</f>
        <v>#N/A</v>
      </c>
      <c r="H104" s="56"/>
      <c r="I104" s="4"/>
      <c r="J104" s="4"/>
      <c r="K104" s="4"/>
      <c r="L104" s="4"/>
      <c r="M104" s="24"/>
      <c r="N104" s="24"/>
      <c r="O104" s="14"/>
      <c r="P104" s="14"/>
      <c r="Q104" s="14"/>
      <c r="R104" s="14"/>
      <c r="S104" s="14"/>
      <c r="T104" s="14"/>
      <c r="U104" s="14"/>
      <c r="V104" s="14"/>
      <c r="W104" s="24"/>
      <c r="X104" s="14"/>
      <c r="Y104" s="15"/>
      <c r="Z104" s="15"/>
      <c r="AA104" s="55">
        <f t="shared" si="9"/>
        <v>0</v>
      </c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55">
        <f t="shared" si="10"/>
        <v>0</v>
      </c>
      <c r="AN104" s="55">
        <f t="shared" si="11"/>
        <v>0</v>
      </c>
      <c r="AO104" s="55">
        <f t="shared" si="12"/>
        <v>0</v>
      </c>
      <c r="AP104" s="84" t="str">
        <f t="shared" si="13"/>
        <v/>
      </c>
      <c r="AQ104" s="11" t="b">
        <f t="shared" si="14"/>
        <v>0</v>
      </c>
      <c r="AR104" s="59" t="b">
        <f t="shared" si="15"/>
        <v>0</v>
      </c>
      <c r="AS104" s="34" t="str">
        <f t="shared" si="16"/>
        <v/>
      </c>
    </row>
    <row r="105" spans="2:45">
      <c r="B105" s="260"/>
      <c r="C105" s="35"/>
      <c r="D105" s="53"/>
      <c r="E105" s="5"/>
      <c r="F105" s="60"/>
      <c r="G105" s="54" t="e">
        <f>VLOOKUP(F105,Foglio1!$F$2:$G$1509,2,FALSE)</f>
        <v>#N/A</v>
      </c>
      <c r="H105" s="56"/>
      <c r="I105" s="4"/>
      <c r="J105" s="4"/>
      <c r="K105" s="4"/>
      <c r="L105" s="4"/>
      <c r="M105" s="24"/>
      <c r="N105" s="24"/>
      <c r="O105" s="14"/>
      <c r="P105" s="14"/>
      <c r="Q105" s="14"/>
      <c r="R105" s="14"/>
      <c r="S105" s="14"/>
      <c r="T105" s="14"/>
      <c r="U105" s="14"/>
      <c r="V105" s="14"/>
      <c r="W105" s="24"/>
      <c r="X105" s="14"/>
      <c r="Y105" s="15"/>
      <c r="Z105" s="15"/>
      <c r="AA105" s="55">
        <f t="shared" si="9"/>
        <v>0</v>
      </c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55">
        <f t="shared" si="10"/>
        <v>0</v>
      </c>
      <c r="AN105" s="55">
        <f t="shared" si="11"/>
        <v>0</v>
      </c>
      <c r="AO105" s="55">
        <f t="shared" si="12"/>
        <v>0</v>
      </c>
      <c r="AP105" s="84" t="str">
        <f t="shared" si="13"/>
        <v/>
      </c>
      <c r="AQ105" s="11" t="b">
        <f t="shared" si="14"/>
        <v>0</v>
      </c>
      <c r="AR105" s="59" t="b">
        <f t="shared" si="15"/>
        <v>0</v>
      </c>
      <c r="AS105" s="34" t="str">
        <f t="shared" si="16"/>
        <v/>
      </c>
    </row>
    <row r="106" spans="2:45">
      <c r="B106" s="260"/>
      <c r="C106" s="35"/>
      <c r="D106" s="53"/>
      <c r="E106" s="5"/>
      <c r="F106" s="60"/>
      <c r="G106" s="54" t="e">
        <f>VLOOKUP(F106,Foglio1!$F$2:$G$1509,2,FALSE)</f>
        <v>#N/A</v>
      </c>
      <c r="H106" s="56"/>
      <c r="I106" s="4"/>
      <c r="J106" s="4"/>
      <c r="K106" s="4"/>
      <c r="L106" s="4"/>
      <c r="M106" s="24"/>
      <c r="N106" s="24"/>
      <c r="O106" s="14"/>
      <c r="P106" s="14"/>
      <c r="Q106" s="14"/>
      <c r="R106" s="14"/>
      <c r="S106" s="14"/>
      <c r="T106" s="14"/>
      <c r="U106" s="14"/>
      <c r="V106" s="14"/>
      <c r="W106" s="24"/>
      <c r="X106" s="14"/>
      <c r="Y106" s="15"/>
      <c r="Z106" s="15"/>
      <c r="AA106" s="55">
        <f t="shared" si="9"/>
        <v>0</v>
      </c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55">
        <f t="shared" si="10"/>
        <v>0</v>
      </c>
      <c r="AN106" s="55">
        <f t="shared" si="11"/>
        <v>0</v>
      </c>
      <c r="AO106" s="55">
        <f t="shared" si="12"/>
        <v>0</v>
      </c>
      <c r="AP106" s="84" t="str">
        <f t="shared" si="13"/>
        <v/>
      </c>
      <c r="AQ106" s="11" t="b">
        <f t="shared" si="14"/>
        <v>0</v>
      </c>
      <c r="AR106" s="59" t="b">
        <f t="shared" si="15"/>
        <v>0</v>
      </c>
      <c r="AS106" s="34" t="str">
        <f t="shared" si="16"/>
        <v/>
      </c>
    </row>
    <row r="107" spans="2:45">
      <c r="B107" s="260"/>
      <c r="C107" s="35"/>
      <c r="D107" s="53"/>
      <c r="E107" s="5"/>
      <c r="F107" s="60"/>
      <c r="G107" s="54" t="e">
        <f>VLOOKUP(F107,Foglio1!$F$2:$G$1509,2,FALSE)</f>
        <v>#N/A</v>
      </c>
      <c r="H107" s="56"/>
      <c r="I107" s="4"/>
      <c r="J107" s="4"/>
      <c r="K107" s="4"/>
      <c r="L107" s="4"/>
      <c r="M107" s="24"/>
      <c r="N107" s="24"/>
      <c r="O107" s="14"/>
      <c r="P107" s="14"/>
      <c r="Q107" s="14"/>
      <c r="R107" s="14"/>
      <c r="S107" s="14"/>
      <c r="T107" s="14"/>
      <c r="U107" s="14"/>
      <c r="V107" s="14"/>
      <c r="W107" s="24"/>
      <c r="X107" s="14"/>
      <c r="Y107" s="15"/>
      <c r="Z107" s="15"/>
      <c r="AA107" s="55">
        <f t="shared" si="9"/>
        <v>0</v>
      </c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55">
        <f t="shared" si="10"/>
        <v>0</v>
      </c>
      <c r="AN107" s="55">
        <f t="shared" si="11"/>
        <v>0</v>
      </c>
      <c r="AO107" s="55">
        <f t="shared" si="12"/>
        <v>0</v>
      </c>
      <c r="AP107" s="84" t="str">
        <f t="shared" si="13"/>
        <v/>
      </c>
      <c r="AQ107" s="11" t="b">
        <f t="shared" si="14"/>
        <v>0</v>
      </c>
      <c r="AR107" s="59" t="b">
        <f t="shared" si="15"/>
        <v>0</v>
      </c>
      <c r="AS107" s="34" t="str">
        <f t="shared" si="16"/>
        <v/>
      </c>
    </row>
    <row r="108" spans="2:45">
      <c r="B108" s="260"/>
      <c r="C108" s="35"/>
      <c r="D108" s="53"/>
      <c r="E108" s="5"/>
      <c r="F108" s="60"/>
      <c r="G108" s="54" t="e">
        <f>VLOOKUP(F108,Foglio1!$F$2:$G$1509,2,FALSE)</f>
        <v>#N/A</v>
      </c>
      <c r="H108" s="56"/>
      <c r="I108" s="4"/>
      <c r="J108" s="4"/>
      <c r="K108" s="4"/>
      <c r="L108" s="4"/>
      <c r="M108" s="24"/>
      <c r="N108" s="24"/>
      <c r="O108" s="14"/>
      <c r="P108" s="14"/>
      <c r="Q108" s="14"/>
      <c r="R108" s="14"/>
      <c r="S108" s="14"/>
      <c r="T108" s="14"/>
      <c r="U108" s="14"/>
      <c r="V108" s="14"/>
      <c r="W108" s="24"/>
      <c r="X108" s="14"/>
      <c r="Y108" s="15"/>
      <c r="Z108" s="15"/>
      <c r="AA108" s="55">
        <f t="shared" si="9"/>
        <v>0</v>
      </c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55">
        <f t="shared" si="10"/>
        <v>0</v>
      </c>
      <c r="AN108" s="55">
        <f t="shared" si="11"/>
        <v>0</v>
      </c>
      <c r="AO108" s="55">
        <f t="shared" si="12"/>
        <v>0</v>
      </c>
      <c r="AP108" s="84" t="str">
        <f t="shared" si="13"/>
        <v/>
      </c>
      <c r="AQ108" s="11" t="b">
        <f t="shared" si="14"/>
        <v>0</v>
      </c>
      <c r="AR108" s="59" t="b">
        <f t="shared" si="15"/>
        <v>0</v>
      </c>
      <c r="AS108" s="34" t="str">
        <f t="shared" si="16"/>
        <v/>
      </c>
    </row>
    <row r="109" spans="2:45">
      <c r="B109" s="260"/>
      <c r="C109" s="35"/>
      <c r="D109" s="53"/>
      <c r="E109" s="5"/>
      <c r="F109" s="60"/>
      <c r="G109" s="54" t="e">
        <f>VLOOKUP(F109,Foglio1!$F$2:$G$1509,2,FALSE)</f>
        <v>#N/A</v>
      </c>
      <c r="H109" s="56"/>
      <c r="I109" s="4"/>
      <c r="J109" s="4"/>
      <c r="K109" s="4"/>
      <c r="L109" s="4"/>
      <c r="M109" s="24"/>
      <c r="N109" s="24"/>
      <c r="O109" s="14"/>
      <c r="P109" s="14"/>
      <c r="Q109" s="14"/>
      <c r="R109" s="14"/>
      <c r="S109" s="14"/>
      <c r="T109" s="14"/>
      <c r="U109" s="14"/>
      <c r="V109" s="14"/>
      <c r="W109" s="24"/>
      <c r="X109" s="14"/>
      <c r="Y109" s="15"/>
      <c r="Z109" s="15"/>
      <c r="AA109" s="55">
        <f t="shared" si="9"/>
        <v>0</v>
      </c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55">
        <f t="shared" si="10"/>
        <v>0</v>
      </c>
      <c r="AN109" s="55">
        <f t="shared" si="11"/>
        <v>0</v>
      </c>
      <c r="AO109" s="55">
        <f t="shared" si="12"/>
        <v>0</v>
      </c>
      <c r="AP109" s="84" t="str">
        <f t="shared" si="13"/>
        <v/>
      </c>
      <c r="AQ109" s="11" t="b">
        <f t="shared" si="14"/>
        <v>0</v>
      </c>
      <c r="AR109" s="59" t="b">
        <f t="shared" si="15"/>
        <v>0</v>
      </c>
      <c r="AS109" s="34" t="str">
        <f t="shared" si="16"/>
        <v/>
      </c>
    </row>
    <row r="110" spans="2:45">
      <c r="B110" s="260"/>
      <c r="C110" s="35"/>
      <c r="D110" s="53"/>
      <c r="E110" s="5"/>
      <c r="F110" s="60"/>
      <c r="G110" s="54" t="e">
        <f>VLOOKUP(F110,Foglio1!$F$2:$G$1509,2,FALSE)</f>
        <v>#N/A</v>
      </c>
      <c r="H110" s="56"/>
      <c r="I110" s="4"/>
      <c r="J110" s="4"/>
      <c r="K110" s="4"/>
      <c r="L110" s="4"/>
      <c r="M110" s="24"/>
      <c r="N110" s="24"/>
      <c r="O110" s="14"/>
      <c r="P110" s="14"/>
      <c r="Q110" s="14"/>
      <c r="R110" s="14"/>
      <c r="S110" s="14"/>
      <c r="T110" s="14"/>
      <c r="U110" s="14"/>
      <c r="V110" s="14"/>
      <c r="W110" s="24"/>
      <c r="X110" s="14"/>
      <c r="Y110" s="15"/>
      <c r="Z110" s="15"/>
      <c r="AA110" s="55">
        <f t="shared" si="9"/>
        <v>0</v>
      </c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55">
        <f t="shared" si="10"/>
        <v>0</v>
      </c>
      <c r="AN110" s="55">
        <f t="shared" si="11"/>
        <v>0</v>
      </c>
      <c r="AO110" s="55">
        <f t="shared" si="12"/>
        <v>0</v>
      </c>
      <c r="AP110" s="84" t="str">
        <f t="shared" si="13"/>
        <v/>
      </c>
      <c r="AQ110" s="11" t="b">
        <f t="shared" si="14"/>
        <v>0</v>
      </c>
      <c r="AR110" s="59" t="b">
        <f t="shared" si="15"/>
        <v>0</v>
      </c>
      <c r="AS110" s="34" t="str">
        <f t="shared" si="16"/>
        <v/>
      </c>
    </row>
    <row r="111" spans="2:45">
      <c r="B111" s="260"/>
      <c r="C111" s="35"/>
      <c r="D111" s="53"/>
      <c r="E111" s="5"/>
      <c r="F111" s="60"/>
      <c r="G111" s="54" t="e">
        <f>VLOOKUP(F111,Foglio1!$F$2:$G$1509,2,FALSE)</f>
        <v>#N/A</v>
      </c>
      <c r="H111" s="56"/>
      <c r="I111" s="4"/>
      <c r="J111" s="4"/>
      <c r="K111" s="4"/>
      <c r="L111" s="4"/>
      <c r="M111" s="24"/>
      <c r="N111" s="24"/>
      <c r="O111" s="14"/>
      <c r="P111" s="14"/>
      <c r="Q111" s="14"/>
      <c r="R111" s="14"/>
      <c r="S111" s="14"/>
      <c r="T111" s="14"/>
      <c r="U111" s="14"/>
      <c r="V111" s="14"/>
      <c r="W111" s="24"/>
      <c r="X111" s="14"/>
      <c r="Y111" s="15"/>
      <c r="Z111" s="15"/>
      <c r="AA111" s="55">
        <f t="shared" si="9"/>
        <v>0</v>
      </c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55">
        <f t="shared" si="10"/>
        <v>0</v>
      </c>
      <c r="AN111" s="55">
        <f t="shared" si="11"/>
        <v>0</v>
      </c>
      <c r="AO111" s="55">
        <f t="shared" si="12"/>
        <v>0</v>
      </c>
      <c r="AP111" s="84" t="str">
        <f t="shared" si="13"/>
        <v/>
      </c>
      <c r="AQ111" s="11" t="b">
        <f t="shared" si="14"/>
        <v>0</v>
      </c>
      <c r="AR111" s="59" t="b">
        <f t="shared" si="15"/>
        <v>0</v>
      </c>
      <c r="AS111" s="34" t="str">
        <f t="shared" si="16"/>
        <v/>
      </c>
    </row>
    <row r="112" spans="2:45">
      <c r="B112" s="260"/>
      <c r="C112" s="35"/>
      <c r="D112" s="53"/>
      <c r="E112" s="5"/>
      <c r="F112" s="60"/>
      <c r="G112" s="54" t="e">
        <f>VLOOKUP(F112,Foglio1!$F$2:$G$1509,2,FALSE)</f>
        <v>#N/A</v>
      </c>
      <c r="H112" s="56"/>
      <c r="I112" s="4"/>
      <c r="J112" s="4"/>
      <c r="K112" s="4"/>
      <c r="L112" s="4"/>
      <c r="M112" s="24"/>
      <c r="N112" s="24"/>
      <c r="O112" s="14"/>
      <c r="P112" s="14"/>
      <c r="Q112" s="14"/>
      <c r="R112" s="14"/>
      <c r="S112" s="14"/>
      <c r="T112" s="14"/>
      <c r="U112" s="14"/>
      <c r="V112" s="14"/>
      <c r="W112" s="24"/>
      <c r="X112" s="14"/>
      <c r="Y112" s="15"/>
      <c r="Z112" s="15"/>
      <c r="AA112" s="55">
        <f t="shared" si="9"/>
        <v>0</v>
      </c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55">
        <f t="shared" si="10"/>
        <v>0</v>
      </c>
      <c r="AN112" s="55">
        <f t="shared" si="11"/>
        <v>0</v>
      </c>
      <c r="AO112" s="55">
        <f t="shared" si="12"/>
        <v>0</v>
      </c>
      <c r="AP112" s="84" t="str">
        <f t="shared" si="13"/>
        <v/>
      </c>
      <c r="AQ112" s="11" t="b">
        <f t="shared" si="14"/>
        <v>0</v>
      </c>
      <c r="AR112" s="59" t="b">
        <f t="shared" si="15"/>
        <v>0</v>
      </c>
      <c r="AS112" s="34" t="str">
        <f t="shared" si="16"/>
        <v/>
      </c>
    </row>
    <row r="113" spans="2:45">
      <c r="B113" s="260"/>
      <c r="C113" s="35"/>
      <c r="D113" s="53"/>
      <c r="E113" s="5"/>
      <c r="F113" s="60"/>
      <c r="G113" s="54" t="e">
        <f>VLOOKUP(F113,Foglio1!$F$2:$G$1509,2,FALSE)</f>
        <v>#N/A</v>
      </c>
      <c r="H113" s="56"/>
      <c r="I113" s="4"/>
      <c r="J113" s="4"/>
      <c r="K113" s="4"/>
      <c r="L113" s="4"/>
      <c r="M113" s="24"/>
      <c r="N113" s="24"/>
      <c r="O113" s="14"/>
      <c r="P113" s="14"/>
      <c r="Q113" s="14"/>
      <c r="R113" s="14"/>
      <c r="S113" s="14"/>
      <c r="T113" s="14"/>
      <c r="U113" s="14"/>
      <c r="V113" s="14"/>
      <c r="W113" s="24"/>
      <c r="X113" s="14"/>
      <c r="Y113" s="15"/>
      <c r="Z113" s="15"/>
      <c r="AA113" s="55">
        <f t="shared" si="9"/>
        <v>0</v>
      </c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55">
        <f t="shared" si="10"/>
        <v>0</v>
      </c>
      <c r="AN113" s="55">
        <f t="shared" si="11"/>
        <v>0</v>
      </c>
      <c r="AO113" s="55">
        <f t="shared" si="12"/>
        <v>0</v>
      </c>
      <c r="AP113" s="84" t="str">
        <f t="shared" si="13"/>
        <v/>
      </c>
      <c r="AQ113" s="11" t="b">
        <f t="shared" si="14"/>
        <v>0</v>
      </c>
      <c r="AR113" s="59" t="b">
        <f t="shared" si="15"/>
        <v>0</v>
      </c>
      <c r="AS113" s="34" t="str">
        <f t="shared" si="16"/>
        <v/>
      </c>
    </row>
    <row r="114" spans="2:45">
      <c r="B114" s="260"/>
      <c r="C114" s="35"/>
      <c r="D114" s="53"/>
      <c r="E114" s="5"/>
      <c r="F114" s="60"/>
      <c r="G114" s="54" t="e">
        <f>VLOOKUP(F114,Foglio1!$F$2:$G$1509,2,FALSE)</f>
        <v>#N/A</v>
      </c>
      <c r="H114" s="56"/>
      <c r="I114" s="4"/>
      <c r="J114" s="4"/>
      <c r="K114" s="4"/>
      <c r="L114" s="4"/>
      <c r="M114" s="24"/>
      <c r="N114" s="24"/>
      <c r="O114" s="14"/>
      <c r="P114" s="14"/>
      <c r="Q114" s="14"/>
      <c r="R114" s="14"/>
      <c r="S114" s="14"/>
      <c r="T114" s="14"/>
      <c r="U114" s="14"/>
      <c r="V114" s="14"/>
      <c r="W114" s="24"/>
      <c r="X114" s="14"/>
      <c r="Y114" s="15"/>
      <c r="Z114" s="15"/>
      <c r="AA114" s="55">
        <f t="shared" si="9"/>
        <v>0</v>
      </c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55">
        <f t="shared" si="10"/>
        <v>0</v>
      </c>
      <c r="AN114" s="55">
        <f t="shared" si="11"/>
        <v>0</v>
      </c>
      <c r="AO114" s="55">
        <f t="shared" si="12"/>
        <v>0</v>
      </c>
      <c r="AP114" s="84" t="str">
        <f t="shared" si="13"/>
        <v/>
      </c>
      <c r="AQ114" s="11" t="b">
        <f t="shared" si="14"/>
        <v>0</v>
      </c>
      <c r="AR114" s="59" t="b">
        <f t="shared" si="15"/>
        <v>0</v>
      </c>
      <c r="AS114" s="34" t="str">
        <f t="shared" si="16"/>
        <v/>
      </c>
    </row>
    <row r="115" spans="2:45">
      <c r="B115" s="260"/>
      <c r="C115" s="35"/>
      <c r="D115" s="53"/>
      <c r="E115" s="5"/>
      <c r="F115" s="60"/>
      <c r="G115" s="54" t="e">
        <f>VLOOKUP(F115,Foglio1!$F$2:$G$1509,2,FALSE)</f>
        <v>#N/A</v>
      </c>
      <c r="H115" s="56"/>
      <c r="I115" s="4"/>
      <c r="J115" s="4"/>
      <c r="K115" s="4"/>
      <c r="L115" s="4"/>
      <c r="M115" s="24"/>
      <c r="N115" s="24"/>
      <c r="O115" s="14"/>
      <c r="P115" s="14"/>
      <c r="Q115" s="14"/>
      <c r="R115" s="14"/>
      <c r="S115" s="14"/>
      <c r="T115" s="14"/>
      <c r="U115" s="14"/>
      <c r="V115" s="14"/>
      <c r="W115" s="24"/>
      <c r="X115" s="14"/>
      <c r="Y115" s="15"/>
      <c r="Z115" s="15"/>
      <c r="AA115" s="55">
        <f t="shared" si="9"/>
        <v>0</v>
      </c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55">
        <f t="shared" si="10"/>
        <v>0</v>
      </c>
      <c r="AN115" s="55">
        <f t="shared" si="11"/>
        <v>0</v>
      </c>
      <c r="AO115" s="55">
        <f t="shared" si="12"/>
        <v>0</v>
      </c>
      <c r="AP115" s="84" t="str">
        <f t="shared" si="13"/>
        <v/>
      </c>
      <c r="AQ115" s="11" t="b">
        <f t="shared" si="14"/>
        <v>0</v>
      </c>
      <c r="AR115" s="59" t="b">
        <f t="shared" si="15"/>
        <v>0</v>
      </c>
      <c r="AS115" s="34" t="str">
        <f t="shared" si="16"/>
        <v/>
      </c>
    </row>
    <row r="116" spans="2:45">
      <c r="B116" s="260"/>
      <c r="C116" s="35"/>
      <c r="D116" s="53"/>
      <c r="E116" s="5"/>
      <c r="F116" s="60"/>
      <c r="G116" s="54" t="e">
        <f>VLOOKUP(F116,Foglio1!$F$2:$G$1509,2,FALSE)</f>
        <v>#N/A</v>
      </c>
      <c r="H116" s="56"/>
      <c r="I116" s="4"/>
      <c r="J116" s="4"/>
      <c r="K116" s="4"/>
      <c r="L116" s="4"/>
      <c r="M116" s="24"/>
      <c r="N116" s="24"/>
      <c r="O116" s="14"/>
      <c r="P116" s="14"/>
      <c r="Q116" s="14"/>
      <c r="R116" s="14"/>
      <c r="S116" s="14"/>
      <c r="T116" s="14"/>
      <c r="U116" s="14"/>
      <c r="V116" s="14"/>
      <c r="W116" s="24"/>
      <c r="X116" s="14"/>
      <c r="Y116" s="15"/>
      <c r="Z116" s="15"/>
      <c r="AA116" s="55">
        <f t="shared" si="9"/>
        <v>0</v>
      </c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55">
        <f t="shared" si="10"/>
        <v>0</v>
      </c>
      <c r="AN116" s="55">
        <f t="shared" si="11"/>
        <v>0</v>
      </c>
      <c r="AO116" s="55">
        <f t="shared" si="12"/>
        <v>0</v>
      </c>
      <c r="AP116" s="84" t="str">
        <f t="shared" si="13"/>
        <v/>
      </c>
      <c r="AQ116" s="11" t="b">
        <f t="shared" si="14"/>
        <v>0</v>
      </c>
      <c r="AR116" s="59" t="b">
        <f t="shared" si="15"/>
        <v>0</v>
      </c>
      <c r="AS116" s="34" t="str">
        <f t="shared" si="16"/>
        <v/>
      </c>
    </row>
    <row r="117" spans="2:45">
      <c r="B117" s="260"/>
      <c r="C117" s="35"/>
      <c r="D117" s="53"/>
      <c r="E117" s="5"/>
      <c r="F117" s="60"/>
      <c r="G117" s="54" t="e">
        <f>VLOOKUP(F117,Foglio1!$F$2:$G$1509,2,FALSE)</f>
        <v>#N/A</v>
      </c>
      <c r="H117" s="56"/>
      <c r="I117" s="4"/>
      <c r="J117" s="4"/>
      <c r="K117" s="4"/>
      <c r="L117" s="4"/>
      <c r="M117" s="24"/>
      <c r="N117" s="24"/>
      <c r="O117" s="14"/>
      <c r="P117" s="14"/>
      <c r="Q117" s="14"/>
      <c r="R117" s="14"/>
      <c r="S117" s="14"/>
      <c r="T117" s="14"/>
      <c r="U117" s="14"/>
      <c r="V117" s="14"/>
      <c r="W117" s="24"/>
      <c r="X117" s="14"/>
      <c r="Y117" s="15"/>
      <c r="Z117" s="15"/>
      <c r="AA117" s="55">
        <f t="shared" si="9"/>
        <v>0</v>
      </c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55">
        <f t="shared" si="10"/>
        <v>0</v>
      </c>
      <c r="AN117" s="55">
        <f t="shared" si="11"/>
        <v>0</v>
      </c>
      <c r="AO117" s="55">
        <f t="shared" si="12"/>
        <v>0</v>
      </c>
      <c r="AP117" s="84" t="str">
        <f t="shared" si="13"/>
        <v/>
      </c>
      <c r="AQ117" s="11" t="b">
        <f t="shared" si="14"/>
        <v>0</v>
      </c>
      <c r="AR117" s="59" t="b">
        <f t="shared" si="15"/>
        <v>0</v>
      </c>
      <c r="AS117" s="34" t="str">
        <f t="shared" si="16"/>
        <v/>
      </c>
    </row>
    <row r="118" spans="2:45">
      <c r="B118" s="260"/>
      <c r="C118" s="35"/>
      <c r="D118" s="53"/>
      <c r="E118" s="5"/>
      <c r="F118" s="60"/>
      <c r="G118" s="54" t="e">
        <f>VLOOKUP(F118,Foglio1!$F$2:$G$1509,2,FALSE)</f>
        <v>#N/A</v>
      </c>
      <c r="H118" s="56"/>
      <c r="I118" s="4"/>
      <c r="J118" s="4"/>
      <c r="K118" s="4"/>
      <c r="L118" s="4"/>
      <c r="M118" s="24"/>
      <c r="N118" s="24"/>
      <c r="O118" s="14"/>
      <c r="P118" s="14"/>
      <c r="Q118" s="14"/>
      <c r="R118" s="14"/>
      <c r="S118" s="14"/>
      <c r="T118" s="14"/>
      <c r="U118" s="14"/>
      <c r="V118" s="14"/>
      <c r="W118" s="24"/>
      <c r="X118" s="14"/>
      <c r="Y118" s="15"/>
      <c r="Z118" s="15"/>
      <c r="AA118" s="55">
        <f t="shared" si="9"/>
        <v>0</v>
      </c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55">
        <f t="shared" si="10"/>
        <v>0</v>
      </c>
      <c r="AN118" s="55">
        <f t="shared" si="11"/>
        <v>0</v>
      </c>
      <c r="AO118" s="55">
        <f t="shared" si="12"/>
        <v>0</v>
      </c>
      <c r="AP118" s="84" t="str">
        <f t="shared" si="13"/>
        <v/>
      </c>
      <c r="AQ118" s="11" t="b">
        <f t="shared" si="14"/>
        <v>0</v>
      </c>
      <c r="AR118" s="59" t="b">
        <f t="shared" si="15"/>
        <v>0</v>
      </c>
      <c r="AS118" s="34" t="str">
        <f t="shared" si="16"/>
        <v/>
      </c>
    </row>
    <row r="119" spans="2:45">
      <c r="B119" s="260"/>
      <c r="C119" s="35"/>
      <c r="D119" s="53"/>
      <c r="E119" s="5"/>
      <c r="F119" s="60"/>
      <c r="G119" s="54" t="e">
        <f>VLOOKUP(F119,Foglio1!$F$2:$G$1509,2,FALSE)</f>
        <v>#N/A</v>
      </c>
      <c r="H119" s="56"/>
      <c r="I119" s="4"/>
      <c r="J119" s="4"/>
      <c r="K119" s="4"/>
      <c r="L119" s="4"/>
      <c r="M119" s="24"/>
      <c r="N119" s="24"/>
      <c r="O119" s="14"/>
      <c r="P119" s="14"/>
      <c r="Q119" s="14"/>
      <c r="R119" s="14"/>
      <c r="S119" s="14"/>
      <c r="T119" s="14"/>
      <c r="U119" s="14"/>
      <c r="V119" s="14"/>
      <c r="W119" s="24"/>
      <c r="X119" s="14"/>
      <c r="Y119" s="15"/>
      <c r="Z119" s="15"/>
      <c r="AA119" s="55">
        <f t="shared" si="9"/>
        <v>0</v>
      </c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55">
        <f t="shared" si="10"/>
        <v>0</v>
      </c>
      <c r="AN119" s="55">
        <f t="shared" si="11"/>
        <v>0</v>
      </c>
      <c r="AO119" s="55">
        <f t="shared" si="12"/>
        <v>0</v>
      </c>
      <c r="AP119" s="84" t="str">
        <f t="shared" si="13"/>
        <v/>
      </c>
      <c r="AQ119" s="11" t="b">
        <f t="shared" si="14"/>
        <v>0</v>
      </c>
      <c r="AR119" s="59" t="b">
        <f t="shared" si="15"/>
        <v>0</v>
      </c>
      <c r="AS119" s="34" t="str">
        <f t="shared" si="16"/>
        <v/>
      </c>
    </row>
    <row r="120" spans="2:45">
      <c r="B120" s="260"/>
      <c r="C120" s="35"/>
      <c r="D120" s="53"/>
      <c r="E120" s="5"/>
      <c r="F120" s="60"/>
      <c r="G120" s="54" t="e">
        <f>VLOOKUP(F120,Foglio1!$F$2:$G$1509,2,FALSE)</f>
        <v>#N/A</v>
      </c>
      <c r="H120" s="56"/>
      <c r="I120" s="4"/>
      <c r="J120" s="4"/>
      <c r="K120" s="4"/>
      <c r="L120" s="4"/>
      <c r="M120" s="24"/>
      <c r="N120" s="24"/>
      <c r="O120" s="14"/>
      <c r="P120" s="14"/>
      <c r="Q120" s="14"/>
      <c r="R120" s="14"/>
      <c r="S120" s="14"/>
      <c r="T120" s="14"/>
      <c r="U120" s="14"/>
      <c r="V120" s="14"/>
      <c r="W120" s="24"/>
      <c r="X120" s="14"/>
      <c r="Y120" s="15"/>
      <c r="Z120" s="15"/>
      <c r="AA120" s="55">
        <f t="shared" si="9"/>
        <v>0</v>
      </c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55">
        <f t="shared" si="10"/>
        <v>0</v>
      </c>
      <c r="AN120" s="55">
        <f t="shared" si="11"/>
        <v>0</v>
      </c>
      <c r="AO120" s="55">
        <f t="shared" si="12"/>
        <v>0</v>
      </c>
      <c r="AP120" s="84" t="str">
        <f t="shared" si="13"/>
        <v/>
      </c>
      <c r="AQ120" s="11" t="b">
        <f t="shared" si="14"/>
        <v>0</v>
      </c>
      <c r="AR120" s="59" t="b">
        <f t="shared" si="15"/>
        <v>0</v>
      </c>
      <c r="AS120" s="34" t="str">
        <f t="shared" si="16"/>
        <v/>
      </c>
    </row>
    <row r="121" spans="2:45">
      <c r="B121" s="260"/>
      <c r="C121" s="35"/>
      <c r="D121" s="53"/>
      <c r="E121" s="5"/>
      <c r="F121" s="60"/>
      <c r="G121" s="54" t="e">
        <f>VLOOKUP(F121,Foglio1!$F$2:$G$1509,2,FALSE)</f>
        <v>#N/A</v>
      </c>
      <c r="H121" s="56"/>
      <c r="I121" s="4"/>
      <c r="J121" s="4"/>
      <c r="K121" s="4"/>
      <c r="L121" s="4"/>
      <c r="M121" s="24"/>
      <c r="N121" s="24"/>
      <c r="O121" s="14"/>
      <c r="P121" s="14"/>
      <c r="Q121" s="14"/>
      <c r="R121" s="14"/>
      <c r="S121" s="14"/>
      <c r="T121" s="14"/>
      <c r="U121" s="14"/>
      <c r="V121" s="14"/>
      <c r="W121" s="24"/>
      <c r="X121" s="14"/>
      <c r="Y121" s="15"/>
      <c r="Z121" s="15"/>
      <c r="AA121" s="55">
        <f t="shared" si="9"/>
        <v>0</v>
      </c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55">
        <f t="shared" si="10"/>
        <v>0</v>
      </c>
      <c r="AN121" s="55">
        <f t="shared" si="11"/>
        <v>0</v>
      </c>
      <c r="AO121" s="55">
        <f t="shared" si="12"/>
        <v>0</v>
      </c>
      <c r="AP121" s="84" t="str">
        <f t="shared" si="13"/>
        <v/>
      </c>
      <c r="AQ121" s="11" t="b">
        <f t="shared" si="14"/>
        <v>0</v>
      </c>
      <c r="AR121" s="59" t="b">
        <f t="shared" si="15"/>
        <v>0</v>
      </c>
      <c r="AS121" s="34" t="str">
        <f t="shared" si="16"/>
        <v/>
      </c>
    </row>
    <row r="122" spans="2:45">
      <c r="B122" s="260"/>
      <c r="C122" s="35"/>
      <c r="D122" s="53"/>
      <c r="E122" s="5"/>
      <c r="F122" s="60"/>
      <c r="G122" s="54" t="e">
        <f>VLOOKUP(F122,Foglio1!$F$2:$G$1509,2,FALSE)</f>
        <v>#N/A</v>
      </c>
      <c r="H122" s="56"/>
      <c r="I122" s="4"/>
      <c r="J122" s="4"/>
      <c r="K122" s="4"/>
      <c r="L122" s="4"/>
      <c r="M122" s="24"/>
      <c r="N122" s="24"/>
      <c r="O122" s="14"/>
      <c r="P122" s="14"/>
      <c r="Q122" s="14"/>
      <c r="R122" s="14"/>
      <c r="S122" s="14"/>
      <c r="T122" s="14"/>
      <c r="U122" s="14"/>
      <c r="V122" s="14"/>
      <c r="W122" s="24"/>
      <c r="X122" s="14"/>
      <c r="Y122" s="15"/>
      <c r="Z122" s="15"/>
      <c r="AA122" s="55">
        <f t="shared" si="9"/>
        <v>0</v>
      </c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55">
        <f t="shared" si="10"/>
        <v>0</v>
      </c>
      <c r="AN122" s="55">
        <f t="shared" si="11"/>
        <v>0</v>
      </c>
      <c r="AO122" s="55">
        <f t="shared" si="12"/>
        <v>0</v>
      </c>
      <c r="AP122" s="84" t="str">
        <f t="shared" si="13"/>
        <v/>
      </c>
      <c r="AQ122" s="11" t="b">
        <f t="shared" si="14"/>
        <v>0</v>
      </c>
      <c r="AR122" s="59" t="b">
        <f t="shared" si="15"/>
        <v>0</v>
      </c>
      <c r="AS122" s="34" t="str">
        <f t="shared" si="16"/>
        <v/>
      </c>
    </row>
    <row r="123" spans="2:45">
      <c r="B123" s="260"/>
      <c r="C123" s="35"/>
      <c r="D123" s="53"/>
      <c r="E123" s="5"/>
      <c r="F123" s="60"/>
      <c r="G123" s="54" t="e">
        <f>VLOOKUP(F123,Foglio1!$F$2:$G$1509,2,FALSE)</f>
        <v>#N/A</v>
      </c>
      <c r="H123" s="56"/>
      <c r="I123" s="4"/>
      <c r="J123" s="4"/>
      <c r="K123" s="4"/>
      <c r="L123" s="4"/>
      <c r="M123" s="24"/>
      <c r="N123" s="24"/>
      <c r="O123" s="14"/>
      <c r="P123" s="14"/>
      <c r="Q123" s="14"/>
      <c r="R123" s="14"/>
      <c r="S123" s="14"/>
      <c r="T123" s="14"/>
      <c r="U123" s="14"/>
      <c r="V123" s="14"/>
      <c r="W123" s="24"/>
      <c r="X123" s="14"/>
      <c r="Y123" s="15"/>
      <c r="Z123" s="15"/>
      <c r="AA123" s="55">
        <f t="shared" si="9"/>
        <v>0</v>
      </c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55">
        <f t="shared" si="10"/>
        <v>0</v>
      </c>
      <c r="AN123" s="55">
        <f t="shared" si="11"/>
        <v>0</v>
      </c>
      <c r="AO123" s="55">
        <f t="shared" si="12"/>
        <v>0</v>
      </c>
      <c r="AP123" s="84" t="str">
        <f t="shared" si="13"/>
        <v/>
      </c>
      <c r="AQ123" s="11" t="b">
        <f t="shared" si="14"/>
        <v>0</v>
      </c>
      <c r="AR123" s="59" t="b">
        <f t="shared" si="15"/>
        <v>0</v>
      </c>
      <c r="AS123" s="34" t="str">
        <f t="shared" si="16"/>
        <v/>
      </c>
    </row>
    <row r="124" spans="2:45">
      <c r="B124" s="260"/>
      <c r="C124" s="35"/>
      <c r="D124" s="53"/>
      <c r="E124" s="5"/>
      <c r="F124" s="60"/>
      <c r="G124" s="54" t="e">
        <f>VLOOKUP(F124,Foglio1!$F$2:$G$1509,2,FALSE)</f>
        <v>#N/A</v>
      </c>
      <c r="H124" s="56"/>
      <c r="I124" s="4"/>
      <c r="J124" s="4"/>
      <c r="K124" s="4"/>
      <c r="L124" s="4"/>
      <c r="M124" s="24"/>
      <c r="N124" s="24"/>
      <c r="O124" s="14"/>
      <c r="P124" s="14"/>
      <c r="Q124" s="14"/>
      <c r="R124" s="14"/>
      <c r="S124" s="14"/>
      <c r="T124" s="14"/>
      <c r="U124" s="14"/>
      <c r="V124" s="14"/>
      <c r="W124" s="24"/>
      <c r="X124" s="14"/>
      <c r="Y124" s="15"/>
      <c r="Z124" s="15"/>
      <c r="AA124" s="55">
        <f t="shared" si="9"/>
        <v>0</v>
      </c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55">
        <f t="shared" si="10"/>
        <v>0</v>
      </c>
      <c r="AN124" s="55">
        <f t="shared" si="11"/>
        <v>0</v>
      </c>
      <c r="AO124" s="55">
        <f t="shared" si="12"/>
        <v>0</v>
      </c>
      <c r="AP124" s="84" t="str">
        <f t="shared" si="13"/>
        <v/>
      </c>
      <c r="AQ124" s="11" t="b">
        <f t="shared" si="14"/>
        <v>0</v>
      </c>
      <c r="AR124" s="59" t="b">
        <f t="shared" si="15"/>
        <v>0</v>
      </c>
      <c r="AS124" s="34" t="str">
        <f t="shared" si="16"/>
        <v/>
      </c>
    </row>
    <row r="125" spans="2:45">
      <c r="B125" s="260"/>
      <c r="C125" s="35"/>
      <c r="D125" s="53"/>
      <c r="E125" s="5"/>
      <c r="F125" s="60"/>
      <c r="G125" s="54" t="e">
        <f>VLOOKUP(F125,Foglio1!$F$2:$G$1509,2,FALSE)</f>
        <v>#N/A</v>
      </c>
      <c r="H125" s="56"/>
      <c r="I125" s="4"/>
      <c r="J125" s="4"/>
      <c r="K125" s="4"/>
      <c r="L125" s="4"/>
      <c r="M125" s="24"/>
      <c r="N125" s="24"/>
      <c r="O125" s="14"/>
      <c r="P125" s="14"/>
      <c r="Q125" s="14"/>
      <c r="R125" s="14"/>
      <c r="S125" s="14"/>
      <c r="T125" s="14"/>
      <c r="U125" s="14"/>
      <c r="V125" s="14"/>
      <c r="W125" s="24"/>
      <c r="X125" s="14"/>
      <c r="Y125" s="15"/>
      <c r="Z125" s="15"/>
      <c r="AA125" s="55">
        <f t="shared" si="9"/>
        <v>0</v>
      </c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55">
        <f t="shared" si="10"/>
        <v>0</v>
      </c>
      <c r="AN125" s="55">
        <f t="shared" si="11"/>
        <v>0</v>
      </c>
      <c r="AO125" s="55">
        <f t="shared" si="12"/>
        <v>0</v>
      </c>
      <c r="AP125" s="84" t="str">
        <f t="shared" si="13"/>
        <v/>
      </c>
      <c r="AQ125" s="11" t="b">
        <f t="shared" si="14"/>
        <v>0</v>
      </c>
      <c r="AR125" s="59" t="b">
        <f t="shared" si="15"/>
        <v>0</v>
      </c>
      <c r="AS125" s="34" t="str">
        <f t="shared" si="16"/>
        <v/>
      </c>
    </row>
    <row r="126" spans="2:45">
      <c r="B126" s="260"/>
      <c r="C126" s="35"/>
      <c r="D126" s="53"/>
      <c r="E126" s="5"/>
      <c r="F126" s="60"/>
      <c r="G126" s="54" t="e">
        <f>VLOOKUP(F126,Foglio1!$F$2:$G$1509,2,FALSE)</f>
        <v>#N/A</v>
      </c>
      <c r="H126" s="56"/>
      <c r="I126" s="4"/>
      <c r="J126" s="4"/>
      <c r="K126" s="4"/>
      <c r="L126" s="4"/>
      <c r="M126" s="24"/>
      <c r="N126" s="24"/>
      <c r="O126" s="14"/>
      <c r="P126" s="14"/>
      <c r="Q126" s="14"/>
      <c r="R126" s="14"/>
      <c r="S126" s="14"/>
      <c r="T126" s="14"/>
      <c r="U126" s="14"/>
      <c r="V126" s="14"/>
      <c r="W126" s="24"/>
      <c r="X126" s="14"/>
      <c r="Y126" s="15"/>
      <c r="Z126" s="15"/>
      <c r="AA126" s="55">
        <f t="shared" si="9"/>
        <v>0</v>
      </c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55">
        <f t="shared" si="10"/>
        <v>0</v>
      </c>
      <c r="AN126" s="55">
        <f t="shared" si="11"/>
        <v>0</v>
      </c>
      <c r="AO126" s="55">
        <f t="shared" si="12"/>
        <v>0</v>
      </c>
      <c r="AP126" s="84" t="str">
        <f t="shared" si="13"/>
        <v/>
      </c>
      <c r="AQ126" s="11" t="b">
        <f t="shared" si="14"/>
        <v>0</v>
      </c>
      <c r="AR126" s="59" t="b">
        <f t="shared" si="15"/>
        <v>0</v>
      </c>
      <c r="AS126" s="34" t="str">
        <f t="shared" si="16"/>
        <v/>
      </c>
    </row>
    <row r="127" spans="2:45">
      <c r="B127" s="260"/>
      <c r="C127" s="35"/>
      <c r="D127" s="53"/>
      <c r="E127" s="5"/>
      <c r="F127" s="60"/>
      <c r="G127" s="54" t="e">
        <f>VLOOKUP(F127,Foglio1!$F$2:$G$1509,2,FALSE)</f>
        <v>#N/A</v>
      </c>
      <c r="H127" s="56"/>
      <c r="I127" s="4"/>
      <c r="J127" s="4"/>
      <c r="K127" s="4"/>
      <c r="L127" s="4"/>
      <c r="M127" s="24"/>
      <c r="N127" s="24"/>
      <c r="O127" s="14"/>
      <c r="P127" s="14"/>
      <c r="Q127" s="14"/>
      <c r="R127" s="14"/>
      <c r="S127" s="14"/>
      <c r="T127" s="14"/>
      <c r="U127" s="14"/>
      <c r="V127" s="14"/>
      <c r="W127" s="24"/>
      <c r="X127" s="14"/>
      <c r="Y127" s="15"/>
      <c r="Z127" s="15"/>
      <c r="AA127" s="55">
        <f t="shared" si="9"/>
        <v>0</v>
      </c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55">
        <f t="shared" si="10"/>
        <v>0</v>
      </c>
      <c r="AN127" s="55">
        <f t="shared" si="11"/>
        <v>0</v>
      </c>
      <c r="AO127" s="55">
        <f t="shared" si="12"/>
        <v>0</v>
      </c>
      <c r="AP127" s="84" t="str">
        <f t="shared" si="13"/>
        <v/>
      </c>
      <c r="AQ127" s="11" t="b">
        <f t="shared" si="14"/>
        <v>0</v>
      </c>
      <c r="AR127" s="59" t="b">
        <f t="shared" si="15"/>
        <v>0</v>
      </c>
      <c r="AS127" s="34" t="str">
        <f t="shared" si="16"/>
        <v/>
      </c>
    </row>
    <row r="128" spans="2:45">
      <c r="B128" s="260"/>
      <c r="C128" s="35"/>
      <c r="D128" s="53"/>
      <c r="E128" s="5"/>
      <c r="F128" s="60"/>
      <c r="G128" s="54" t="e">
        <f>VLOOKUP(F128,Foglio1!$F$2:$G$1509,2,FALSE)</f>
        <v>#N/A</v>
      </c>
      <c r="H128" s="56"/>
      <c r="I128" s="4"/>
      <c r="J128" s="4"/>
      <c r="K128" s="4"/>
      <c r="L128" s="4"/>
      <c r="M128" s="24"/>
      <c r="N128" s="24"/>
      <c r="O128" s="14"/>
      <c r="P128" s="14"/>
      <c r="Q128" s="14"/>
      <c r="R128" s="14"/>
      <c r="S128" s="14"/>
      <c r="T128" s="14"/>
      <c r="U128" s="14"/>
      <c r="V128" s="14"/>
      <c r="W128" s="24"/>
      <c r="X128" s="14"/>
      <c r="Y128" s="15"/>
      <c r="Z128" s="15"/>
      <c r="AA128" s="55">
        <f t="shared" si="9"/>
        <v>0</v>
      </c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55">
        <f t="shared" si="10"/>
        <v>0</v>
      </c>
      <c r="AN128" s="55">
        <f t="shared" si="11"/>
        <v>0</v>
      </c>
      <c r="AO128" s="55">
        <f t="shared" si="12"/>
        <v>0</v>
      </c>
      <c r="AP128" s="84" t="str">
        <f t="shared" si="13"/>
        <v/>
      </c>
      <c r="AQ128" s="11" t="b">
        <f t="shared" si="14"/>
        <v>0</v>
      </c>
      <c r="AR128" s="59" t="b">
        <f t="shared" si="15"/>
        <v>0</v>
      </c>
      <c r="AS128" s="34" t="str">
        <f t="shared" si="16"/>
        <v/>
      </c>
    </row>
    <row r="129" spans="2:45">
      <c r="B129" s="260"/>
      <c r="C129" s="35"/>
      <c r="D129" s="53"/>
      <c r="E129" s="5"/>
      <c r="F129" s="60"/>
      <c r="G129" s="54" t="e">
        <f>VLOOKUP(F129,Foglio1!$F$2:$G$1509,2,FALSE)</f>
        <v>#N/A</v>
      </c>
      <c r="H129" s="56"/>
      <c r="I129" s="4"/>
      <c r="J129" s="4"/>
      <c r="K129" s="4"/>
      <c r="L129" s="4"/>
      <c r="M129" s="24"/>
      <c r="N129" s="24"/>
      <c r="O129" s="14"/>
      <c r="P129" s="14"/>
      <c r="Q129" s="14"/>
      <c r="R129" s="14"/>
      <c r="S129" s="14"/>
      <c r="T129" s="14"/>
      <c r="U129" s="14"/>
      <c r="V129" s="14"/>
      <c r="W129" s="24"/>
      <c r="X129" s="14"/>
      <c r="Y129" s="15"/>
      <c r="Z129" s="15"/>
      <c r="AA129" s="55">
        <f t="shared" si="9"/>
        <v>0</v>
      </c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55">
        <f t="shared" si="10"/>
        <v>0</v>
      </c>
      <c r="AN129" s="55">
        <f t="shared" si="11"/>
        <v>0</v>
      </c>
      <c r="AO129" s="55">
        <f t="shared" si="12"/>
        <v>0</v>
      </c>
      <c r="AP129" s="84" t="str">
        <f t="shared" si="13"/>
        <v/>
      </c>
      <c r="AQ129" s="11" t="b">
        <f t="shared" si="14"/>
        <v>0</v>
      </c>
      <c r="AR129" s="59" t="b">
        <f t="shared" si="15"/>
        <v>0</v>
      </c>
      <c r="AS129" s="34" t="str">
        <f t="shared" si="16"/>
        <v/>
      </c>
    </row>
    <row r="130" spans="2:45">
      <c r="B130" s="260"/>
      <c r="C130" s="35"/>
      <c r="D130" s="53"/>
      <c r="E130" s="5"/>
      <c r="F130" s="60"/>
      <c r="G130" s="54" t="e">
        <f>VLOOKUP(F130,Foglio1!$F$2:$G$1509,2,FALSE)</f>
        <v>#N/A</v>
      </c>
      <c r="H130" s="56"/>
      <c r="I130" s="4"/>
      <c r="J130" s="4"/>
      <c r="K130" s="4"/>
      <c r="L130" s="4"/>
      <c r="M130" s="24"/>
      <c r="N130" s="24"/>
      <c r="O130" s="14"/>
      <c r="P130" s="14"/>
      <c r="Q130" s="14"/>
      <c r="R130" s="14"/>
      <c r="S130" s="14"/>
      <c r="T130" s="14"/>
      <c r="U130" s="14"/>
      <c r="V130" s="14"/>
      <c r="W130" s="24"/>
      <c r="X130" s="14"/>
      <c r="Y130" s="15"/>
      <c r="Z130" s="15"/>
      <c r="AA130" s="55">
        <f t="shared" si="9"/>
        <v>0</v>
      </c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55">
        <f t="shared" si="10"/>
        <v>0</v>
      </c>
      <c r="AN130" s="55">
        <f t="shared" si="11"/>
        <v>0</v>
      </c>
      <c r="AO130" s="55">
        <f t="shared" si="12"/>
        <v>0</v>
      </c>
      <c r="AP130" s="84" t="str">
        <f t="shared" si="13"/>
        <v/>
      </c>
      <c r="AQ130" s="11" t="b">
        <f t="shared" si="14"/>
        <v>0</v>
      </c>
      <c r="AR130" s="59" t="b">
        <f t="shared" si="15"/>
        <v>0</v>
      </c>
      <c r="AS130" s="34" t="str">
        <f t="shared" si="16"/>
        <v/>
      </c>
    </row>
    <row r="131" spans="2:45">
      <c r="B131" s="260"/>
      <c r="C131" s="35"/>
      <c r="D131" s="53"/>
      <c r="E131" s="5"/>
      <c r="F131" s="60"/>
      <c r="G131" s="54" t="e">
        <f>VLOOKUP(F131,Foglio1!$F$2:$G$1509,2,FALSE)</f>
        <v>#N/A</v>
      </c>
      <c r="H131" s="56"/>
      <c r="I131" s="4"/>
      <c r="J131" s="4"/>
      <c r="K131" s="4"/>
      <c r="L131" s="4"/>
      <c r="M131" s="24"/>
      <c r="N131" s="24"/>
      <c r="O131" s="14"/>
      <c r="P131" s="14"/>
      <c r="Q131" s="14"/>
      <c r="R131" s="14"/>
      <c r="S131" s="14"/>
      <c r="T131" s="14"/>
      <c r="U131" s="14"/>
      <c r="V131" s="14"/>
      <c r="W131" s="24"/>
      <c r="X131" s="14"/>
      <c r="Y131" s="15"/>
      <c r="Z131" s="15"/>
      <c r="AA131" s="55">
        <f t="shared" si="9"/>
        <v>0</v>
      </c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55">
        <f t="shared" si="10"/>
        <v>0</v>
      </c>
      <c r="AN131" s="55">
        <f t="shared" si="11"/>
        <v>0</v>
      </c>
      <c r="AO131" s="55">
        <f t="shared" si="12"/>
        <v>0</v>
      </c>
      <c r="AP131" s="84" t="str">
        <f t="shared" si="13"/>
        <v/>
      </c>
      <c r="AQ131" s="11" t="b">
        <f t="shared" si="14"/>
        <v>0</v>
      </c>
      <c r="AR131" s="59" t="b">
        <f t="shared" si="15"/>
        <v>0</v>
      </c>
      <c r="AS131" s="34" t="str">
        <f t="shared" si="16"/>
        <v/>
      </c>
    </row>
    <row r="132" spans="2:45">
      <c r="B132" s="260"/>
      <c r="C132" s="35"/>
      <c r="D132" s="53"/>
      <c r="E132" s="5"/>
      <c r="F132" s="60"/>
      <c r="G132" s="54" t="e">
        <f>VLOOKUP(F132,Foglio1!$F$2:$G$1509,2,FALSE)</f>
        <v>#N/A</v>
      </c>
      <c r="H132" s="56"/>
      <c r="I132" s="4"/>
      <c r="J132" s="4"/>
      <c r="K132" s="4"/>
      <c r="L132" s="4"/>
      <c r="M132" s="24"/>
      <c r="N132" s="24"/>
      <c r="O132" s="14"/>
      <c r="P132" s="14"/>
      <c r="Q132" s="14"/>
      <c r="R132" s="14"/>
      <c r="S132" s="14"/>
      <c r="T132" s="14"/>
      <c r="U132" s="14"/>
      <c r="V132" s="14"/>
      <c r="W132" s="24"/>
      <c r="X132" s="14"/>
      <c r="Y132" s="15"/>
      <c r="Z132" s="15"/>
      <c r="AA132" s="55">
        <f t="shared" si="9"/>
        <v>0</v>
      </c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55">
        <f t="shared" si="10"/>
        <v>0</v>
      </c>
      <c r="AN132" s="55">
        <f t="shared" si="11"/>
        <v>0</v>
      </c>
      <c r="AO132" s="55">
        <f t="shared" si="12"/>
        <v>0</v>
      </c>
      <c r="AP132" s="84" t="str">
        <f t="shared" si="13"/>
        <v/>
      </c>
      <c r="AQ132" s="11" t="b">
        <f t="shared" si="14"/>
        <v>0</v>
      </c>
      <c r="AR132" s="59" t="b">
        <f t="shared" si="15"/>
        <v>0</v>
      </c>
      <c r="AS132" s="34" t="str">
        <f t="shared" si="16"/>
        <v/>
      </c>
    </row>
    <row r="133" spans="2:45">
      <c r="B133" s="260"/>
      <c r="C133" s="35"/>
      <c r="D133" s="53"/>
      <c r="E133" s="5"/>
      <c r="F133" s="60"/>
      <c r="G133" s="54" t="e">
        <f>VLOOKUP(F133,Foglio1!$F$2:$G$1509,2,FALSE)</f>
        <v>#N/A</v>
      </c>
      <c r="H133" s="56"/>
      <c r="I133" s="4"/>
      <c r="J133" s="4"/>
      <c r="K133" s="4"/>
      <c r="L133" s="4"/>
      <c r="M133" s="24"/>
      <c r="N133" s="24"/>
      <c r="O133" s="14"/>
      <c r="P133" s="14"/>
      <c r="Q133" s="14"/>
      <c r="R133" s="14"/>
      <c r="S133" s="14"/>
      <c r="T133" s="14"/>
      <c r="U133" s="14"/>
      <c r="V133" s="14"/>
      <c r="W133" s="24"/>
      <c r="X133" s="14"/>
      <c r="Y133" s="15"/>
      <c r="Z133" s="15"/>
      <c r="AA133" s="55">
        <f t="shared" si="9"/>
        <v>0</v>
      </c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55">
        <f t="shared" si="10"/>
        <v>0</v>
      </c>
      <c r="AN133" s="55">
        <f t="shared" si="11"/>
        <v>0</v>
      </c>
      <c r="AO133" s="55">
        <f t="shared" si="12"/>
        <v>0</v>
      </c>
      <c r="AP133" s="84" t="str">
        <f t="shared" si="13"/>
        <v/>
      </c>
      <c r="AQ133" s="11" t="b">
        <f t="shared" si="14"/>
        <v>0</v>
      </c>
      <c r="AR133" s="59" t="b">
        <f t="shared" si="15"/>
        <v>0</v>
      </c>
      <c r="AS133" s="34" t="str">
        <f t="shared" si="16"/>
        <v/>
      </c>
    </row>
    <row r="134" spans="2:45">
      <c r="B134" s="260"/>
      <c r="C134" s="35"/>
      <c r="D134" s="53"/>
      <c r="E134" s="5"/>
      <c r="F134" s="60"/>
      <c r="G134" s="54" t="e">
        <f>VLOOKUP(F134,Foglio1!$F$2:$G$1509,2,FALSE)</f>
        <v>#N/A</v>
      </c>
      <c r="H134" s="56"/>
      <c r="I134" s="4"/>
      <c r="J134" s="4"/>
      <c r="K134" s="4"/>
      <c r="L134" s="4"/>
      <c r="M134" s="24"/>
      <c r="N134" s="24"/>
      <c r="O134" s="14"/>
      <c r="P134" s="14"/>
      <c r="Q134" s="14"/>
      <c r="R134" s="14"/>
      <c r="S134" s="14"/>
      <c r="T134" s="14"/>
      <c r="U134" s="14"/>
      <c r="V134" s="14"/>
      <c r="W134" s="24"/>
      <c r="X134" s="14"/>
      <c r="Y134" s="15"/>
      <c r="Z134" s="15"/>
      <c r="AA134" s="55">
        <f t="shared" si="9"/>
        <v>0</v>
      </c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55">
        <f t="shared" si="10"/>
        <v>0</v>
      </c>
      <c r="AN134" s="55">
        <f t="shared" si="11"/>
        <v>0</v>
      </c>
      <c r="AO134" s="55">
        <f t="shared" si="12"/>
        <v>0</v>
      </c>
      <c r="AP134" s="84" t="str">
        <f t="shared" si="13"/>
        <v/>
      </c>
      <c r="AQ134" s="11" t="b">
        <f t="shared" si="14"/>
        <v>0</v>
      </c>
      <c r="AR134" s="59" t="b">
        <f t="shared" si="15"/>
        <v>0</v>
      </c>
      <c r="AS134" s="34" t="str">
        <f t="shared" si="16"/>
        <v/>
      </c>
    </row>
    <row r="135" spans="2:45">
      <c r="B135" s="260"/>
      <c r="C135" s="35"/>
      <c r="D135" s="53"/>
      <c r="E135" s="5"/>
      <c r="F135" s="60"/>
      <c r="G135" s="54" t="e">
        <f>VLOOKUP(F135,Foglio1!$F$2:$G$1509,2,FALSE)</f>
        <v>#N/A</v>
      </c>
      <c r="H135" s="56"/>
      <c r="I135" s="4"/>
      <c r="J135" s="4"/>
      <c r="K135" s="4"/>
      <c r="L135" s="4"/>
      <c r="M135" s="24"/>
      <c r="N135" s="24"/>
      <c r="O135" s="14"/>
      <c r="P135" s="14"/>
      <c r="Q135" s="14"/>
      <c r="R135" s="14"/>
      <c r="S135" s="14"/>
      <c r="T135" s="14"/>
      <c r="U135" s="14"/>
      <c r="V135" s="14"/>
      <c r="W135" s="24"/>
      <c r="X135" s="14"/>
      <c r="Y135" s="15"/>
      <c r="Z135" s="15"/>
      <c r="AA135" s="55">
        <f t="shared" si="9"/>
        <v>0</v>
      </c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55">
        <f t="shared" si="10"/>
        <v>0</v>
      </c>
      <c r="AN135" s="55">
        <f t="shared" si="11"/>
        <v>0</v>
      </c>
      <c r="AO135" s="55">
        <f t="shared" si="12"/>
        <v>0</v>
      </c>
      <c r="AP135" s="84" t="str">
        <f t="shared" si="13"/>
        <v/>
      </c>
      <c r="AQ135" s="11" t="b">
        <f t="shared" si="14"/>
        <v>0</v>
      </c>
      <c r="AR135" s="59" t="b">
        <f t="shared" si="15"/>
        <v>0</v>
      </c>
      <c r="AS135" s="34" t="str">
        <f t="shared" si="16"/>
        <v/>
      </c>
    </row>
    <row r="136" spans="2:45">
      <c r="B136" s="260"/>
      <c r="C136" s="35"/>
      <c r="D136" s="53"/>
      <c r="E136" s="5"/>
      <c r="F136" s="60"/>
      <c r="G136" s="54" t="e">
        <f>VLOOKUP(F136,Foglio1!$F$2:$G$1509,2,FALSE)</f>
        <v>#N/A</v>
      </c>
      <c r="H136" s="56"/>
      <c r="I136" s="4"/>
      <c r="J136" s="4"/>
      <c r="K136" s="4"/>
      <c r="L136" s="4"/>
      <c r="M136" s="24"/>
      <c r="N136" s="24"/>
      <c r="O136" s="14"/>
      <c r="P136" s="14"/>
      <c r="Q136" s="14"/>
      <c r="R136" s="14"/>
      <c r="S136" s="14"/>
      <c r="T136" s="14"/>
      <c r="U136" s="14"/>
      <c r="V136" s="14"/>
      <c r="W136" s="24"/>
      <c r="X136" s="14"/>
      <c r="Y136" s="15"/>
      <c r="Z136" s="15"/>
      <c r="AA136" s="55">
        <f t="shared" ref="AA136:AA199" si="17">SUM(Y136:Z136)</f>
        <v>0</v>
      </c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55">
        <f t="shared" ref="AM136:AM199" si="18">SUM(AA136:AC136)</f>
        <v>0</v>
      </c>
      <c r="AN136" s="55">
        <f t="shared" ref="AN136:AN199" si="19">SUM(AD136:AF136)</f>
        <v>0</v>
      </c>
      <c r="AO136" s="55">
        <f t="shared" ref="AO136:AO199" si="20">SUM(AG136:AK136)</f>
        <v>0</v>
      </c>
      <c r="AP136" s="84" t="str">
        <f t="shared" ref="AP136:AP199" si="21">IF(AND(OR(AQ136=FALSE,AR136=FALSE),OR(COUNTBLANK(A136:F136)&lt;&gt;COLUMNS(A136:F136),COUNTBLANK(H136:Z136)&lt;&gt;COLUMNS(H136:Z136),COUNTBLANK(AB136:AL136)&lt;&gt;COLUMNS(AB136:AL136))),"KO","")</f>
        <v/>
      </c>
      <c r="AQ136" s="11" t="b">
        <f t="shared" ref="AQ136:AQ199" si="22">IF(OR(ISBLANK(B136),ISBLANK(H136),ISBLANK(I136),ISBLANK(J136),ISBLANK(M136),ISBLANK(N136),ISBLANK(O136),ISBLANK(R136),ISBLANK(V136),ISBLANK(Y136),ISBLANK(W136),ISBLANK(AB136),ISBLANK(AD136),ISBLANK(AL136)),FALSE,TRUE)</f>
        <v>0</v>
      </c>
      <c r="AR136" s="59" t="b">
        <f t="shared" ref="AR136:AR199" si="23">IF(ISBLANK(B136),IF(OR(ISBLANK(C136),ISBLANK(D136),ISBLANK(E136),ISBLANK(F136),ISBLANK(G136)),FALSE,TRUE),TRUE)</f>
        <v>0</v>
      </c>
      <c r="AS136" s="34" t="str">
        <f t="shared" ref="AS136:AS199" si="24">IF(AND(AP136="KO",OR(COUNTBLANK(A136:F136)&lt;&gt;COLUMNS(A136:F136),COUNTBLANK(H136:Z136)&lt;&gt;COLUMNS(H136:Z136),COUNTBLANK(AB136:AL136)&lt;&gt;COLUMNS(AB136:AL136))),"ATTENZIONE!!! NON TUTTI I CAMPI OBBLIGATORI SONO STATI COMPILATI","")</f>
        <v/>
      </c>
    </row>
    <row r="137" spans="2:45">
      <c r="B137" s="260"/>
      <c r="C137" s="35"/>
      <c r="D137" s="53"/>
      <c r="E137" s="5"/>
      <c r="F137" s="60"/>
      <c r="G137" s="54" t="e">
        <f>VLOOKUP(F137,Foglio1!$F$2:$G$1509,2,FALSE)</f>
        <v>#N/A</v>
      </c>
      <c r="H137" s="56"/>
      <c r="I137" s="4"/>
      <c r="J137" s="4"/>
      <c r="K137" s="4"/>
      <c r="L137" s="4"/>
      <c r="M137" s="24"/>
      <c r="N137" s="24"/>
      <c r="O137" s="14"/>
      <c r="P137" s="14"/>
      <c r="Q137" s="14"/>
      <c r="R137" s="14"/>
      <c r="S137" s="14"/>
      <c r="T137" s="14"/>
      <c r="U137" s="14"/>
      <c r="V137" s="14"/>
      <c r="W137" s="24"/>
      <c r="X137" s="14"/>
      <c r="Y137" s="15"/>
      <c r="Z137" s="15"/>
      <c r="AA137" s="55">
        <f t="shared" si="17"/>
        <v>0</v>
      </c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55">
        <f t="shared" si="18"/>
        <v>0</v>
      </c>
      <c r="AN137" s="55">
        <f t="shared" si="19"/>
        <v>0</v>
      </c>
      <c r="AO137" s="55">
        <f t="shared" si="20"/>
        <v>0</v>
      </c>
      <c r="AP137" s="84" t="str">
        <f t="shared" si="21"/>
        <v/>
      </c>
      <c r="AQ137" s="11" t="b">
        <f t="shared" si="22"/>
        <v>0</v>
      </c>
      <c r="AR137" s="59" t="b">
        <f t="shared" si="23"/>
        <v>0</v>
      </c>
      <c r="AS137" s="34" t="str">
        <f t="shared" si="24"/>
        <v/>
      </c>
    </row>
    <row r="138" spans="2:45">
      <c r="B138" s="260"/>
      <c r="C138" s="35"/>
      <c r="D138" s="53"/>
      <c r="E138" s="5"/>
      <c r="F138" s="60"/>
      <c r="G138" s="54" t="e">
        <f>VLOOKUP(F138,Foglio1!$F$2:$G$1509,2,FALSE)</f>
        <v>#N/A</v>
      </c>
      <c r="H138" s="56"/>
      <c r="I138" s="4"/>
      <c r="J138" s="4"/>
      <c r="K138" s="4"/>
      <c r="L138" s="4"/>
      <c r="M138" s="24"/>
      <c r="N138" s="24"/>
      <c r="O138" s="14"/>
      <c r="P138" s="14"/>
      <c r="Q138" s="14"/>
      <c r="R138" s="14"/>
      <c r="S138" s="14"/>
      <c r="T138" s="14"/>
      <c r="U138" s="14"/>
      <c r="V138" s="14"/>
      <c r="W138" s="24"/>
      <c r="X138" s="14"/>
      <c r="Y138" s="15"/>
      <c r="Z138" s="15"/>
      <c r="AA138" s="55">
        <f t="shared" si="17"/>
        <v>0</v>
      </c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55">
        <f t="shared" si="18"/>
        <v>0</v>
      </c>
      <c r="AN138" s="55">
        <f t="shared" si="19"/>
        <v>0</v>
      </c>
      <c r="AO138" s="55">
        <f t="shared" si="20"/>
        <v>0</v>
      </c>
      <c r="AP138" s="84" t="str">
        <f t="shared" si="21"/>
        <v/>
      </c>
      <c r="AQ138" s="11" t="b">
        <f t="shared" si="22"/>
        <v>0</v>
      </c>
      <c r="AR138" s="59" t="b">
        <f t="shared" si="23"/>
        <v>0</v>
      </c>
      <c r="AS138" s="34" t="str">
        <f t="shared" si="24"/>
        <v/>
      </c>
    </row>
    <row r="139" spans="2:45">
      <c r="B139" s="260"/>
      <c r="C139" s="35"/>
      <c r="D139" s="53"/>
      <c r="E139" s="5"/>
      <c r="F139" s="60"/>
      <c r="G139" s="54" t="e">
        <f>VLOOKUP(F139,Foglio1!$F$2:$G$1509,2,FALSE)</f>
        <v>#N/A</v>
      </c>
      <c r="H139" s="56"/>
      <c r="I139" s="4"/>
      <c r="J139" s="4"/>
      <c r="K139" s="4"/>
      <c r="L139" s="4"/>
      <c r="M139" s="24"/>
      <c r="N139" s="24"/>
      <c r="O139" s="14"/>
      <c r="P139" s="14"/>
      <c r="Q139" s="14"/>
      <c r="R139" s="14"/>
      <c r="S139" s="14"/>
      <c r="T139" s="14"/>
      <c r="U139" s="14"/>
      <c r="V139" s="14"/>
      <c r="W139" s="24"/>
      <c r="X139" s="14"/>
      <c r="Y139" s="15"/>
      <c r="Z139" s="15"/>
      <c r="AA139" s="55">
        <f t="shared" si="17"/>
        <v>0</v>
      </c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55">
        <f t="shared" si="18"/>
        <v>0</v>
      </c>
      <c r="AN139" s="55">
        <f t="shared" si="19"/>
        <v>0</v>
      </c>
      <c r="AO139" s="55">
        <f t="shared" si="20"/>
        <v>0</v>
      </c>
      <c r="AP139" s="84" t="str">
        <f t="shared" si="21"/>
        <v/>
      </c>
      <c r="AQ139" s="11" t="b">
        <f t="shared" si="22"/>
        <v>0</v>
      </c>
      <c r="AR139" s="59" t="b">
        <f t="shared" si="23"/>
        <v>0</v>
      </c>
      <c r="AS139" s="34" t="str">
        <f t="shared" si="24"/>
        <v/>
      </c>
    </row>
    <row r="140" spans="2:45">
      <c r="B140" s="260"/>
      <c r="C140" s="35"/>
      <c r="D140" s="53"/>
      <c r="E140" s="5"/>
      <c r="F140" s="60"/>
      <c r="G140" s="54" t="e">
        <f>VLOOKUP(F140,Foglio1!$F$2:$G$1509,2,FALSE)</f>
        <v>#N/A</v>
      </c>
      <c r="H140" s="56"/>
      <c r="I140" s="4"/>
      <c r="J140" s="4"/>
      <c r="K140" s="4"/>
      <c r="L140" s="4"/>
      <c r="M140" s="24"/>
      <c r="N140" s="24"/>
      <c r="O140" s="14"/>
      <c r="P140" s="14"/>
      <c r="Q140" s="14"/>
      <c r="R140" s="14"/>
      <c r="S140" s="14"/>
      <c r="T140" s="14"/>
      <c r="U140" s="14"/>
      <c r="V140" s="14"/>
      <c r="W140" s="24"/>
      <c r="X140" s="14"/>
      <c r="Y140" s="15"/>
      <c r="Z140" s="15"/>
      <c r="AA140" s="55">
        <f t="shared" si="17"/>
        <v>0</v>
      </c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55">
        <f t="shared" si="18"/>
        <v>0</v>
      </c>
      <c r="AN140" s="55">
        <f t="shared" si="19"/>
        <v>0</v>
      </c>
      <c r="AO140" s="55">
        <f t="shared" si="20"/>
        <v>0</v>
      </c>
      <c r="AP140" s="84" t="str">
        <f t="shared" si="21"/>
        <v/>
      </c>
      <c r="AQ140" s="11" t="b">
        <f t="shared" si="22"/>
        <v>0</v>
      </c>
      <c r="AR140" s="59" t="b">
        <f t="shared" si="23"/>
        <v>0</v>
      </c>
      <c r="AS140" s="34" t="str">
        <f t="shared" si="24"/>
        <v/>
      </c>
    </row>
    <row r="141" spans="2:45">
      <c r="B141" s="260"/>
      <c r="C141" s="35"/>
      <c r="D141" s="53"/>
      <c r="E141" s="5"/>
      <c r="F141" s="60"/>
      <c r="G141" s="54" t="e">
        <f>VLOOKUP(F141,Foglio1!$F$2:$G$1509,2,FALSE)</f>
        <v>#N/A</v>
      </c>
      <c r="H141" s="56"/>
      <c r="I141" s="4"/>
      <c r="J141" s="4"/>
      <c r="K141" s="4"/>
      <c r="L141" s="4"/>
      <c r="M141" s="24"/>
      <c r="N141" s="24"/>
      <c r="O141" s="14"/>
      <c r="P141" s="14"/>
      <c r="Q141" s="14"/>
      <c r="R141" s="14"/>
      <c r="S141" s="14"/>
      <c r="T141" s="14"/>
      <c r="U141" s="14"/>
      <c r="V141" s="14"/>
      <c r="W141" s="24"/>
      <c r="X141" s="14"/>
      <c r="Y141" s="15"/>
      <c r="Z141" s="15"/>
      <c r="AA141" s="55">
        <f t="shared" si="17"/>
        <v>0</v>
      </c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55">
        <f t="shared" si="18"/>
        <v>0</v>
      </c>
      <c r="AN141" s="55">
        <f t="shared" si="19"/>
        <v>0</v>
      </c>
      <c r="AO141" s="55">
        <f t="shared" si="20"/>
        <v>0</v>
      </c>
      <c r="AP141" s="84" t="str">
        <f t="shared" si="21"/>
        <v/>
      </c>
      <c r="AQ141" s="11" t="b">
        <f t="shared" si="22"/>
        <v>0</v>
      </c>
      <c r="AR141" s="59" t="b">
        <f t="shared" si="23"/>
        <v>0</v>
      </c>
      <c r="AS141" s="34" t="str">
        <f t="shared" si="24"/>
        <v/>
      </c>
    </row>
    <row r="142" spans="2:45">
      <c r="B142" s="260"/>
      <c r="C142" s="35"/>
      <c r="D142" s="53"/>
      <c r="E142" s="5"/>
      <c r="F142" s="60"/>
      <c r="G142" s="54" t="e">
        <f>VLOOKUP(F142,Foglio1!$F$2:$G$1509,2,FALSE)</f>
        <v>#N/A</v>
      </c>
      <c r="H142" s="56"/>
      <c r="I142" s="4"/>
      <c r="J142" s="4"/>
      <c r="K142" s="4"/>
      <c r="L142" s="4"/>
      <c r="M142" s="24"/>
      <c r="N142" s="24"/>
      <c r="O142" s="14"/>
      <c r="P142" s="14"/>
      <c r="Q142" s="14"/>
      <c r="R142" s="14"/>
      <c r="S142" s="14"/>
      <c r="T142" s="14"/>
      <c r="U142" s="14"/>
      <c r="V142" s="14"/>
      <c r="W142" s="24"/>
      <c r="X142" s="14"/>
      <c r="Y142" s="15"/>
      <c r="Z142" s="15"/>
      <c r="AA142" s="55">
        <f t="shared" si="17"/>
        <v>0</v>
      </c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55">
        <f t="shared" si="18"/>
        <v>0</v>
      </c>
      <c r="AN142" s="55">
        <f t="shared" si="19"/>
        <v>0</v>
      </c>
      <c r="AO142" s="55">
        <f t="shared" si="20"/>
        <v>0</v>
      </c>
      <c r="AP142" s="84" t="str">
        <f t="shared" si="21"/>
        <v/>
      </c>
      <c r="AQ142" s="11" t="b">
        <f t="shared" si="22"/>
        <v>0</v>
      </c>
      <c r="AR142" s="59" t="b">
        <f t="shared" si="23"/>
        <v>0</v>
      </c>
      <c r="AS142" s="34" t="str">
        <f t="shared" si="24"/>
        <v/>
      </c>
    </row>
    <row r="143" spans="2:45">
      <c r="B143" s="260"/>
      <c r="C143" s="35"/>
      <c r="D143" s="53"/>
      <c r="E143" s="5"/>
      <c r="F143" s="60"/>
      <c r="G143" s="54" t="e">
        <f>VLOOKUP(F143,Foglio1!$F$2:$G$1509,2,FALSE)</f>
        <v>#N/A</v>
      </c>
      <c r="H143" s="56"/>
      <c r="I143" s="4"/>
      <c r="J143" s="4"/>
      <c r="K143" s="4"/>
      <c r="L143" s="4"/>
      <c r="M143" s="24"/>
      <c r="N143" s="24"/>
      <c r="O143" s="14"/>
      <c r="P143" s="14"/>
      <c r="Q143" s="14"/>
      <c r="R143" s="14"/>
      <c r="S143" s="14"/>
      <c r="T143" s="14"/>
      <c r="U143" s="14"/>
      <c r="V143" s="14"/>
      <c r="W143" s="24"/>
      <c r="X143" s="14"/>
      <c r="Y143" s="15"/>
      <c r="Z143" s="15"/>
      <c r="AA143" s="55">
        <f t="shared" si="17"/>
        <v>0</v>
      </c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55">
        <f t="shared" si="18"/>
        <v>0</v>
      </c>
      <c r="AN143" s="55">
        <f t="shared" si="19"/>
        <v>0</v>
      </c>
      <c r="AO143" s="55">
        <f t="shared" si="20"/>
        <v>0</v>
      </c>
      <c r="AP143" s="84" t="str">
        <f t="shared" si="21"/>
        <v/>
      </c>
      <c r="AQ143" s="11" t="b">
        <f t="shared" si="22"/>
        <v>0</v>
      </c>
      <c r="AR143" s="59" t="b">
        <f t="shared" si="23"/>
        <v>0</v>
      </c>
      <c r="AS143" s="34" t="str">
        <f t="shared" si="24"/>
        <v/>
      </c>
    </row>
    <row r="144" spans="2:45">
      <c r="B144" s="260"/>
      <c r="C144" s="35"/>
      <c r="D144" s="53"/>
      <c r="E144" s="5"/>
      <c r="F144" s="60"/>
      <c r="G144" s="54" t="e">
        <f>VLOOKUP(F144,Foglio1!$F$2:$G$1509,2,FALSE)</f>
        <v>#N/A</v>
      </c>
      <c r="H144" s="56"/>
      <c r="I144" s="4"/>
      <c r="J144" s="4"/>
      <c r="K144" s="4"/>
      <c r="L144" s="4"/>
      <c r="M144" s="24"/>
      <c r="N144" s="24"/>
      <c r="O144" s="14"/>
      <c r="P144" s="14"/>
      <c r="Q144" s="14"/>
      <c r="R144" s="14"/>
      <c r="S144" s="14"/>
      <c r="T144" s="14"/>
      <c r="U144" s="14"/>
      <c r="V144" s="14"/>
      <c r="W144" s="24"/>
      <c r="X144" s="14"/>
      <c r="Y144" s="15"/>
      <c r="Z144" s="15"/>
      <c r="AA144" s="55">
        <f t="shared" si="17"/>
        <v>0</v>
      </c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55">
        <f t="shared" si="18"/>
        <v>0</v>
      </c>
      <c r="AN144" s="55">
        <f t="shared" si="19"/>
        <v>0</v>
      </c>
      <c r="AO144" s="55">
        <f t="shared" si="20"/>
        <v>0</v>
      </c>
      <c r="AP144" s="84" t="str">
        <f t="shared" si="21"/>
        <v/>
      </c>
      <c r="AQ144" s="11" t="b">
        <f t="shared" si="22"/>
        <v>0</v>
      </c>
      <c r="AR144" s="59" t="b">
        <f t="shared" si="23"/>
        <v>0</v>
      </c>
      <c r="AS144" s="34" t="str">
        <f t="shared" si="24"/>
        <v/>
      </c>
    </row>
    <row r="145" spans="2:45">
      <c r="B145" s="260"/>
      <c r="C145" s="35"/>
      <c r="D145" s="53"/>
      <c r="E145" s="5"/>
      <c r="F145" s="60"/>
      <c r="G145" s="54" t="e">
        <f>VLOOKUP(F145,Foglio1!$F$2:$G$1509,2,FALSE)</f>
        <v>#N/A</v>
      </c>
      <c r="H145" s="56"/>
      <c r="I145" s="4"/>
      <c r="J145" s="4"/>
      <c r="K145" s="4"/>
      <c r="L145" s="4"/>
      <c r="M145" s="24"/>
      <c r="N145" s="24"/>
      <c r="O145" s="14"/>
      <c r="P145" s="14"/>
      <c r="Q145" s="14"/>
      <c r="R145" s="14"/>
      <c r="S145" s="14"/>
      <c r="T145" s="14"/>
      <c r="U145" s="14"/>
      <c r="V145" s="14"/>
      <c r="W145" s="24"/>
      <c r="X145" s="14"/>
      <c r="Y145" s="15"/>
      <c r="Z145" s="15"/>
      <c r="AA145" s="55">
        <f t="shared" si="17"/>
        <v>0</v>
      </c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55">
        <f t="shared" si="18"/>
        <v>0</v>
      </c>
      <c r="AN145" s="55">
        <f t="shared" si="19"/>
        <v>0</v>
      </c>
      <c r="AO145" s="55">
        <f t="shared" si="20"/>
        <v>0</v>
      </c>
      <c r="AP145" s="84" t="str">
        <f t="shared" si="21"/>
        <v/>
      </c>
      <c r="AQ145" s="11" t="b">
        <f t="shared" si="22"/>
        <v>0</v>
      </c>
      <c r="AR145" s="59" t="b">
        <f t="shared" si="23"/>
        <v>0</v>
      </c>
      <c r="AS145" s="34" t="str">
        <f t="shared" si="24"/>
        <v/>
      </c>
    </row>
    <row r="146" spans="2:45">
      <c r="B146" s="260"/>
      <c r="C146" s="35"/>
      <c r="D146" s="53"/>
      <c r="E146" s="5"/>
      <c r="F146" s="60"/>
      <c r="G146" s="54" t="e">
        <f>VLOOKUP(F146,Foglio1!$F$2:$G$1509,2,FALSE)</f>
        <v>#N/A</v>
      </c>
      <c r="H146" s="56"/>
      <c r="I146" s="4"/>
      <c r="J146" s="4"/>
      <c r="K146" s="4"/>
      <c r="L146" s="4"/>
      <c r="M146" s="24"/>
      <c r="N146" s="24"/>
      <c r="O146" s="14"/>
      <c r="P146" s="14"/>
      <c r="Q146" s="14"/>
      <c r="R146" s="14"/>
      <c r="S146" s="14"/>
      <c r="T146" s="14"/>
      <c r="U146" s="14"/>
      <c r="V146" s="14"/>
      <c r="W146" s="24"/>
      <c r="X146" s="14"/>
      <c r="Y146" s="15"/>
      <c r="Z146" s="15"/>
      <c r="AA146" s="55">
        <f t="shared" si="17"/>
        <v>0</v>
      </c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55">
        <f t="shared" si="18"/>
        <v>0</v>
      </c>
      <c r="AN146" s="55">
        <f t="shared" si="19"/>
        <v>0</v>
      </c>
      <c r="AO146" s="55">
        <f t="shared" si="20"/>
        <v>0</v>
      </c>
      <c r="AP146" s="84" t="str">
        <f t="shared" si="21"/>
        <v/>
      </c>
      <c r="AQ146" s="11" t="b">
        <f t="shared" si="22"/>
        <v>0</v>
      </c>
      <c r="AR146" s="59" t="b">
        <f t="shared" si="23"/>
        <v>0</v>
      </c>
      <c r="AS146" s="34" t="str">
        <f t="shared" si="24"/>
        <v/>
      </c>
    </row>
    <row r="147" spans="2:45">
      <c r="B147" s="260"/>
      <c r="C147" s="35"/>
      <c r="D147" s="53"/>
      <c r="E147" s="5"/>
      <c r="F147" s="60"/>
      <c r="G147" s="54" t="e">
        <f>VLOOKUP(F147,Foglio1!$F$2:$G$1509,2,FALSE)</f>
        <v>#N/A</v>
      </c>
      <c r="H147" s="56"/>
      <c r="I147" s="4"/>
      <c r="J147" s="4"/>
      <c r="K147" s="4"/>
      <c r="L147" s="4"/>
      <c r="M147" s="24"/>
      <c r="N147" s="24"/>
      <c r="O147" s="14"/>
      <c r="P147" s="14"/>
      <c r="Q147" s="14"/>
      <c r="R147" s="14"/>
      <c r="S147" s="14"/>
      <c r="T147" s="14"/>
      <c r="U147" s="14"/>
      <c r="V147" s="14"/>
      <c r="W147" s="24"/>
      <c r="X147" s="14"/>
      <c r="Y147" s="15"/>
      <c r="Z147" s="15"/>
      <c r="AA147" s="55">
        <f t="shared" si="17"/>
        <v>0</v>
      </c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55">
        <f t="shared" si="18"/>
        <v>0</v>
      </c>
      <c r="AN147" s="55">
        <f t="shared" si="19"/>
        <v>0</v>
      </c>
      <c r="AO147" s="55">
        <f t="shared" si="20"/>
        <v>0</v>
      </c>
      <c r="AP147" s="84" t="str">
        <f t="shared" si="21"/>
        <v/>
      </c>
      <c r="AQ147" s="11" t="b">
        <f t="shared" si="22"/>
        <v>0</v>
      </c>
      <c r="AR147" s="59" t="b">
        <f t="shared" si="23"/>
        <v>0</v>
      </c>
      <c r="AS147" s="34" t="str">
        <f t="shared" si="24"/>
        <v/>
      </c>
    </row>
    <row r="148" spans="2:45">
      <c r="B148" s="260"/>
      <c r="C148" s="35"/>
      <c r="D148" s="53"/>
      <c r="E148" s="5"/>
      <c r="F148" s="60"/>
      <c r="G148" s="54" t="e">
        <f>VLOOKUP(F148,Foglio1!$F$2:$G$1509,2,FALSE)</f>
        <v>#N/A</v>
      </c>
      <c r="H148" s="56"/>
      <c r="I148" s="4"/>
      <c r="J148" s="4"/>
      <c r="K148" s="4"/>
      <c r="L148" s="4"/>
      <c r="M148" s="24"/>
      <c r="N148" s="24"/>
      <c r="O148" s="14"/>
      <c r="P148" s="14"/>
      <c r="Q148" s="14"/>
      <c r="R148" s="14"/>
      <c r="S148" s="14"/>
      <c r="T148" s="14"/>
      <c r="U148" s="14"/>
      <c r="V148" s="14"/>
      <c r="W148" s="24"/>
      <c r="X148" s="14"/>
      <c r="Y148" s="15"/>
      <c r="Z148" s="15"/>
      <c r="AA148" s="55">
        <f t="shared" si="17"/>
        <v>0</v>
      </c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55">
        <f t="shared" si="18"/>
        <v>0</v>
      </c>
      <c r="AN148" s="55">
        <f t="shared" si="19"/>
        <v>0</v>
      </c>
      <c r="AO148" s="55">
        <f t="shared" si="20"/>
        <v>0</v>
      </c>
      <c r="AP148" s="84" t="str">
        <f t="shared" si="21"/>
        <v/>
      </c>
      <c r="AQ148" s="11" t="b">
        <f t="shared" si="22"/>
        <v>0</v>
      </c>
      <c r="AR148" s="59" t="b">
        <f t="shared" si="23"/>
        <v>0</v>
      </c>
      <c r="AS148" s="34" t="str">
        <f t="shared" si="24"/>
        <v/>
      </c>
    </row>
    <row r="149" spans="2:45">
      <c r="B149" s="260"/>
      <c r="C149" s="35"/>
      <c r="D149" s="53"/>
      <c r="E149" s="5"/>
      <c r="F149" s="60"/>
      <c r="G149" s="54" t="e">
        <f>VLOOKUP(F149,Foglio1!$F$2:$G$1509,2,FALSE)</f>
        <v>#N/A</v>
      </c>
      <c r="H149" s="56"/>
      <c r="I149" s="4"/>
      <c r="J149" s="4"/>
      <c r="K149" s="4"/>
      <c r="L149" s="4"/>
      <c r="M149" s="24"/>
      <c r="N149" s="24"/>
      <c r="O149" s="14"/>
      <c r="P149" s="14"/>
      <c r="Q149" s="14"/>
      <c r="R149" s="14"/>
      <c r="S149" s="14"/>
      <c r="T149" s="14"/>
      <c r="U149" s="14"/>
      <c r="V149" s="14"/>
      <c r="W149" s="24"/>
      <c r="X149" s="14"/>
      <c r="Y149" s="15"/>
      <c r="Z149" s="15"/>
      <c r="AA149" s="55">
        <f t="shared" si="17"/>
        <v>0</v>
      </c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55">
        <f t="shared" si="18"/>
        <v>0</v>
      </c>
      <c r="AN149" s="55">
        <f t="shared" si="19"/>
        <v>0</v>
      </c>
      <c r="AO149" s="55">
        <f t="shared" si="20"/>
        <v>0</v>
      </c>
      <c r="AP149" s="84" t="str">
        <f t="shared" si="21"/>
        <v/>
      </c>
      <c r="AQ149" s="11" t="b">
        <f t="shared" si="22"/>
        <v>0</v>
      </c>
      <c r="AR149" s="59" t="b">
        <f t="shared" si="23"/>
        <v>0</v>
      </c>
      <c r="AS149" s="34" t="str">
        <f t="shared" si="24"/>
        <v/>
      </c>
    </row>
    <row r="150" spans="2:45">
      <c r="B150" s="260"/>
      <c r="C150" s="35"/>
      <c r="D150" s="53"/>
      <c r="E150" s="5"/>
      <c r="F150" s="60"/>
      <c r="G150" s="54" t="e">
        <f>VLOOKUP(F150,Foglio1!$F$2:$G$1509,2,FALSE)</f>
        <v>#N/A</v>
      </c>
      <c r="H150" s="56"/>
      <c r="I150" s="4"/>
      <c r="J150" s="4"/>
      <c r="K150" s="4"/>
      <c r="L150" s="4"/>
      <c r="M150" s="24"/>
      <c r="N150" s="24"/>
      <c r="O150" s="14"/>
      <c r="P150" s="14"/>
      <c r="Q150" s="14"/>
      <c r="R150" s="14"/>
      <c r="S150" s="14"/>
      <c r="T150" s="14"/>
      <c r="U150" s="14"/>
      <c r="V150" s="14"/>
      <c r="W150" s="24"/>
      <c r="X150" s="14"/>
      <c r="Y150" s="15"/>
      <c r="Z150" s="15"/>
      <c r="AA150" s="55">
        <f t="shared" si="17"/>
        <v>0</v>
      </c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55">
        <f t="shared" si="18"/>
        <v>0</v>
      </c>
      <c r="AN150" s="55">
        <f t="shared" si="19"/>
        <v>0</v>
      </c>
      <c r="AO150" s="55">
        <f t="shared" si="20"/>
        <v>0</v>
      </c>
      <c r="AP150" s="84" t="str">
        <f t="shared" si="21"/>
        <v/>
      </c>
      <c r="AQ150" s="11" t="b">
        <f t="shared" si="22"/>
        <v>0</v>
      </c>
      <c r="AR150" s="59" t="b">
        <f t="shared" si="23"/>
        <v>0</v>
      </c>
      <c r="AS150" s="34" t="str">
        <f t="shared" si="24"/>
        <v/>
      </c>
    </row>
    <row r="151" spans="2:45">
      <c r="B151" s="260"/>
      <c r="C151" s="35"/>
      <c r="D151" s="53"/>
      <c r="E151" s="5"/>
      <c r="F151" s="60"/>
      <c r="G151" s="54" t="e">
        <f>VLOOKUP(F151,Foglio1!$F$2:$G$1509,2,FALSE)</f>
        <v>#N/A</v>
      </c>
      <c r="H151" s="56"/>
      <c r="I151" s="4"/>
      <c r="J151" s="4"/>
      <c r="K151" s="4"/>
      <c r="L151" s="4"/>
      <c r="M151" s="24"/>
      <c r="N151" s="24"/>
      <c r="O151" s="14"/>
      <c r="P151" s="14"/>
      <c r="Q151" s="14"/>
      <c r="R151" s="14"/>
      <c r="S151" s="14"/>
      <c r="T151" s="14"/>
      <c r="U151" s="14"/>
      <c r="V151" s="14"/>
      <c r="W151" s="24"/>
      <c r="X151" s="14"/>
      <c r="Y151" s="15"/>
      <c r="Z151" s="15"/>
      <c r="AA151" s="55">
        <f t="shared" si="17"/>
        <v>0</v>
      </c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55">
        <f t="shared" si="18"/>
        <v>0</v>
      </c>
      <c r="AN151" s="55">
        <f t="shared" si="19"/>
        <v>0</v>
      </c>
      <c r="AO151" s="55">
        <f t="shared" si="20"/>
        <v>0</v>
      </c>
      <c r="AP151" s="84" t="str">
        <f t="shared" si="21"/>
        <v/>
      </c>
      <c r="AQ151" s="11" t="b">
        <f t="shared" si="22"/>
        <v>0</v>
      </c>
      <c r="AR151" s="59" t="b">
        <f t="shared" si="23"/>
        <v>0</v>
      </c>
      <c r="AS151" s="34" t="str">
        <f t="shared" si="24"/>
        <v/>
      </c>
    </row>
    <row r="152" spans="2:45">
      <c r="B152" s="260"/>
      <c r="C152" s="35"/>
      <c r="D152" s="53"/>
      <c r="E152" s="5"/>
      <c r="F152" s="60"/>
      <c r="G152" s="54" t="e">
        <f>VLOOKUP(F152,Foglio1!$F$2:$G$1509,2,FALSE)</f>
        <v>#N/A</v>
      </c>
      <c r="H152" s="56"/>
      <c r="I152" s="4"/>
      <c r="J152" s="4"/>
      <c r="K152" s="4"/>
      <c r="L152" s="4"/>
      <c r="M152" s="24"/>
      <c r="N152" s="24"/>
      <c r="O152" s="14"/>
      <c r="P152" s="14"/>
      <c r="Q152" s="14"/>
      <c r="R152" s="14"/>
      <c r="S152" s="14"/>
      <c r="T152" s="14"/>
      <c r="U152" s="14"/>
      <c r="V152" s="14"/>
      <c r="W152" s="24"/>
      <c r="X152" s="14"/>
      <c r="Y152" s="15"/>
      <c r="Z152" s="15"/>
      <c r="AA152" s="55">
        <f t="shared" si="17"/>
        <v>0</v>
      </c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55">
        <f t="shared" si="18"/>
        <v>0</v>
      </c>
      <c r="AN152" s="55">
        <f t="shared" si="19"/>
        <v>0</v>
      </c>
      <c r="AO152" s="55">
        <f t="shared" si="20"/>
        <v>0</v>
      </c>
      <c r="AP152" s="84" t="str">
        <f t="shared" si="21"/>
        <v/>
      </c>
      <c r="AQ152" s="11" t="b">
        <f t="shared" si="22"/>
        <v>0</v>
      </c>
      <c r="AR152" s="59" t="b">
        <f t="shared" si="23"/>
        <v>0</v>
      </c>
      <c r="AS152" s="34" t="str">
        <f t="shared" si="24"/>
        <v/>
      </c>
    </row>
    <row r="153" spans="2:45">
      <c r="B153" s="260"/>
      <c r="C153" s="35"/>
      <c r="D153" s="53"/>
      <c r="E153" s="5"/>
      <c r="F153" s="60"/>
      <c r="G153" s="54" t="e">
        <f>VLOOKUP(F153,Foglio1!$F$2:$G$1509,2,FALSE)</f>
        <v>#N/A</v>
      </c>
      <c r="H153" s="56"/>
      <c r="I153" s="4"/>
      <c r="J153" s="4"/>
      <c r="K153" s="4"/>
      <c r="L153" s="4"/>
      <c r="M153" s="24"/>
      <c r="N153" s="24"/>
      <c r="O153" s="14"/>
      <c r="P153" s="14"/>
      <c r="Q153" s="14"/>
      <c r="R153" s="14"/>
      <c r="S153" s="14"/>
      <c r="T153" s="14"/>
      <c r="U153" s="14"/>
      <c r="V153" s="14"/>
      <c r="W153" s="24"/>
      <c r="X153" s="14"/>
      <c r="Y153" s="15"/>
      <c r="Z153" s="15"/>
      <c r="AA153" s="55">
        <f t="shared" si="17"/>
        <v>0</v>
      </c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55">
        <f t="shared" si="18"/>
        <v>0</v>
      </c>
      <c r="AN153" s="55">
        <f t="shared" si="19"/>
        <v>0</v>
      </c>
      <c r="AO153" s="55">
        <f t="shared" si="20"/>
        <v>0</v>
      </c>
      <c r="AP153" s="84" t="str">
        <f t="shared" si="21"/>
        <v/>
      </c>
      <c r="AQ153" s="11" t="b">
        <f t="shared" si="22"/>
        <v>0</v>
      </c>
      <c r="AR153" s="59" t="b">
        <f t="shared" si="23"/>
        <v>0</v>
      </c>
      <c r="AS153" s="34" t="str">
        <f t="shared" si="24"/>
        <v/>
      </c>
    </row>
    <row r="154" spans="2:45">
      <c r="B154" s="260"/>
      <c r="C154" s="35"/>
      <c r="D154" s="53"/>
      <c r="E154" s="5"/>
      <c r="F154" s="60"/>
      <c r="G154" s="54" t="e">
        <f>VLOOKUP(F154,Foglio1!$F$2:$G$1509,2,FALSE)</f>
        <v>#N/A</v>
      </c>
      <c r="H154" s="56"/>
      <c r="I154" s="4"/>
      <c r="J154" s="4"/>
      <c r="K154" s="4"/>
      <c r="L154" s="4"/>
      <c r="M154" s="24"/>
      <c r="N154" s="24"/>
      <c r="O154" s="14"/>
      <c r="P154" s="14"/>
      <c r="Q154" s="14"/>
      <c r="R154" s="14"/>
      <c r="S154" s="14"/>
      <c r="T154" s="14"/>
      <c r="U154" s="14"/>
      <c r="V154" s="14"/>
      <c r="W154" s="24"/>
      <c r="X154" s="14"/>
      <c r="Y154" s="15"/>
      <c r="Z154" s="15"/>
      <c r="AA154" s="55">
        <f t="shared" si="17"/>
        <v>0</v>
      </c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55">
        <f t="shared" si="18"/>
        <v>0</v>
      </c>
      <c r="AN154" s="55">
        <f t="shared" si="19"/>
        <v>0</v>
      </c>
      <c r="AO154" s="55">
        <f t="shared" si="20"/>
        <v>0</v>
      </c>
      <c r="AP154" s="84" t="str">
        <f t="shared" si="21"/>
        <v/>
      </c>
      <c r="AQ154" s="11" t="b">
        <f t="shared" si="22"/>
        <v>0</v>
      </c>
      <c r="AR154" s="59" t="b">
        <f t="shared" si="23"/>
        <v>0</v>
      </c>
      <c r="AS154" s="34" t="str">
        <f t="shared" si="24"/>
        <v/>
      </c>
    </row>
    <row r="155" spans="2:45">
      <c r="B155" s="260"/>
      <c r="C155" s="35"/>
      <c r="D155" s="53"/>
      <c r="E155" s="5"/>
      <c r="F155" s="60"/>
      <c r="G155" s="54" t="e">
        <f>VLOOKUP(F155,Foglio1!$F$2:$G$1509,2,FALSE)</f>
        <v>#N/A</v>
      </c>
      <c r="H155" s="56"/>
      <c r="I155" s="4"/>
      <c r="J155" s="4"/>
      <c r="K155" s="4"/>
      <c r="L155" s="4"/>
      <c r="M155" s="24"/>
      <c r="N155" s="24"/>
      <c r="O155" s="14"/>
      <c r="P155" s="14"/>
      <c r="Q155" s="14"/>
      <c r="R155" s="14"/>
      <c r="S155" s="14"/>
      <c r="T155" s="14"/>
      <c r="U155" s="14"/>
      <c r="V155" s="14"/>
      <c r="W155" s="24"/>
      <c r="X155" s="14"/>
      <c r="Y155" s="15"/>
      <c r="Z155" s="15"/>
      <c r="AA155" s="55">
        <f t="shared" si="17"/>
        <v>0</v>
      </c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55">
        <f t="shared" si="18"/>
        <v>0</v>
      </c>
      <c r="AN155" s="55">
        <f t="shared" si="19"/>
        <v>0</v>
      </c>
      <c r="AO155" s="55">
        <f t="shared" si="20"/>
        <v>0</v>
      </c>
      <c r="AP155" s="84" t="str">
        <f t="shared" si="21"/>
        <v/>
      </c>
      <c r="AQ155" s="11" t="b">
        <f t="shared" si="22"/>
        <v>0</v>
      </c>
      <c r="AR155" s="59" t="b">
        <f t="shared" si="23"/>
        <v>0</v>
      </c>
      <c r="AS155" s="34" t="str">
        <f t="shared" si="24"/>
        <v/>
      </c>
    </row>
    <row r="156" spans="2:45">
      <c r="B156" s="260"/>
      <c r="C156" s="35"/>
      <c r="D156" s="53"/>
      <c r="E156" s="5"/>
      <c r="F156" s="60"/>
      <c r="G156" s="54" t="e">
        <f>VLOOKUP(F156,Foglio1!$F$2:$G$1509,2,FALSE)</f>
        <v>#N/A</v>
      </c>
      <c r="H156" s="56"/>
      <c r="I156" s="4"/>
      <c r="J156" s="4"/>
      <c r="K156" s="4"/>
      <c r="L156" s="4"/>
      <c r="M156" s="24"/>
      <c r="N156" s="24"/>
      <c r="O156" s="14"/>
      <c r="P156" s="14"/>
      <c r="Q156" s="14"/>
      <c r="R156" s="14"/>
      <c r="S156" s="14"/>
      <c r="T156" s="14"/>
      <c r="U156" s="14"/>
      <c r="V156" s="14"/>
      <c r="W156" s="24"/>
      <c r="X156" s="14"/>
      <c r="Y156" s="15"/>
      <c r="Z156" s="15"/>
      <c r="AA156" s="55">
        <f t="shared" si="17"/>
        <v>0</v>
      </c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55">
        <f t="shared" si="18"/>
        <v>0</v>
      </c>
      <c r="AN156" s="55">
        <f t="shared" si="19"/>
        <v>0</v>
      </c>
      <c r="AO156" s="55">
        <f t="shared" si="20"/>
        <v>0</v>
      </c>
      <c r="AP156" s="84" t="str">
        <f t="shared" si="21"/>
        <v/>
      </c>
      <c r="AQ156" s="11" t="b">
        <f t="shared" si="22"/>
        <v>0</v>
      </c>
      <c r="AR156" s="59" t="b">
        <f t="shared" si="23"/>
        <v>0</v>
      </c>
      <c r="AS156" s="34" t="str">
        <f t="shared" si="24"/>
        <v/>
      </c>
    </row>
    <row r="157" spans="2:45">
      <c r="B157" s="260"/>
      <c r="C157" s="35"/>
      <c r="D157" s="53"/>
      <c r="E157" s="5"/>
      <c r="F157" s="60"/>
      <c r="G157" s="54" t="e">
        <f>VLOOKUP(F157,Foglio1!$F$2:$G$1509,2,FALSE)</f>
        <v>#N/A</v>
      </c>
      <c r="H157" s="56"/>
      <c r="I157" s="4"/>
      <c r="J157" s="4"/>
      <c r="K157" s="4"/>
      <c r="L157" s="4"/>
      <c r="M157" s="24"/>
      <c r="N157" s="24"/>
      <c r="O157" s="14"/>
      <c r="P157" s="14"/>
      <c r="Q157" s="14"/>
      <c r="R157" s="14"/>
      <c r="S157" s="14"/>
      <c r="T157" s="14"/>
      <c r="U157" s="14"/>
      <c r="V157" s="14"/>
      <c r="W157" s="24"/>
      <c r="X157" s="14"/>
      <c r="Y157" s="15"/>
      <c r="Z157" s="15"/>
      <c r="AA157" s="55">
        <f t="shared" si="17"/>
        <v>0</v>
      </c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55">
        <f t="shared" si="18"/>
        <v>0</v>
      </c>
      <c r="AN157" s="55">
        <f t="shared" si="19"/>
        <v>0</v>
      </c>
      <c r="AO157" s="55">
        <f t="shared" si="20"/>
        <v>0</v>
      </c>
      <c r="AP157" s="84" t="str">
        <f t="shared" si="21"/>
        <v/>
      </c>
      <c r="AQ157" s="11" t="b">
        <f t="shared" si="22"/>
        <v>0</v>
      </c>
      <c r="AR157" s="59" t="b">
        <f t="shared" si="23"/>
        <v>0</v>
      </c>
      <c r="AS157" s="34" t="str">
        <f t="shared" si="24"/>
        <v/>
      </c>
    </row>
    <row r="158" spans="2:45">
      <c r="B158" s="260"/>
      <c r="C158" s="35"/>
      <c r="D158" s="53"/>
      <c r="E158" s="5"/>
      <c r="F158" s="60"/>
      <c r="G158" s="54" t="e">
        <f>VLOOKUP(F158,Foglio1!$F$2:$G$1509,2,FALSE)</f>
        <v>#N/A</v>
      </c>
      <c r="H158" s="56"/>
      <c r="I158" s="4"/>
      <c r="J158" s="4"/>
      <c r="K158" s="4"/>
      <c r="L158" s="4"/>
      <c r="M158" s="24"/>
      <c r="N158" s="24"/>
      <c r="O158" s="14"/>
      <c r="P158" s="14"/>
      <c r="Q158" s="14"/>
      <c r="R158" s="14"/>
      <c r="S158" s="14"/>
      <c r="T158" s="14"/>
      <c r="U158" s="14"/>
      <c r="V158" s="14"/>
      <c r="W158" s="24"/>
      <c r="X158" s="14"/>
      <c r="Y158" s="15"/>
      <c r="Z158" s="15"/>
      <c r="AA158" s="55">
        <f t="shared" si="17"/>
        <v>0</v>
      </c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55">
        <f t="shared" si="18"/>
        <v>0</v>
      </c>
      <c r="AN158" s="55">
        <f t="shared" si="19"/>
        <v>0</v>
      </c>
      <c r="AO158" s="55">
        <f t="shared" si="20"/>
        <v>0</v>
      </c>
      <c r="AP158" s="84" t="str">
        <f t="shared" si="21"/>
        <v/>
      </c>
      <c r="AQ158" s="11" t="b">
        <f t="shared" si="22"/>
        <v>0</v>
      </c>
      <c r="AR158" s="59" t="b">
        <f t="shared" si="23"/>
        <v>0</v>
      </c>
      <c r="AS158" s="34" t="str">
        <f t="shared" si="24"/>
        <v/>
      </c>
    </row>
    <row r="159" spans="2:45">
      <c r="B159" s="260"/>
      <c r="C159" s="35"/>
      <c r="D159" s="53"/>
      <c r="E159" s="5"/>
      <c r="F159" s="60"/>
      <c r="G159" s="54" t="e">
        <f>VLOOKUP(F159,Foglio1!$F$2:$G$1509,2,FALSE)</f>
        <v>#N/A</v>
      </c>
      <c r="H159" s="56"/>
      <c r="I159" s="4"/>
      <c r="J159" s="4"/>
      <c r="K159" s="4"/>
      <c r="L159" s="4"/>
      <c r="M159" s="24"/>
      <c r="N159" s="24"/>
      <c r="O159" s="14"/>
      <c r="P159" s="14"/>
      <c r="Q159" s="14"/>
      <c r="R159" s="14"/>
      <c r="S159" s="14"/>
      <c r="T159" s="14"/>
      <c r="U159" s="14"/>
      <c r="V159" s="14"/>
      <c r="W159" s="24"/>
      <c r="X159" s="14"/>
      <c r="Y159" s="15"/>
      <c r="Z159" s="15"/>
      <c r="AA159" s="55">
        <f t="shared" si="17"/>
        <v>0</v>
      </c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55">
        <f t="shared" si="18"/>
        <v>0</v>
      </c>
      <c r="AN159" s="55">
        <f t="shared" si="19"/>
        <v>0</v>
      </c>
      <c r="AO159" s="55">
        <f t="shared" si="20"/>
        <v>0</v>
      </c>
      <c r="AP159" s="84" t="str">
        <f t="shared" si="21"/>
        <v/>
      </c>
      <c r="AQ159" s="11" t="b">
        <f t="shared" si="22"/>
        <v>0</v>
      </c>
      <c r="AR159" s="59" t="b">
        <f t="shared" si="23"/>
        <v>0</v>
      </c>
      <c r="AS159" s="34" t="str">
        <f t="shared" si="24"/>
        <v/>
      </c>
    </row>
    <row r="160" spans="2:45">
      <c r="B160" s="260"/>
      <c r="C160" s="35"/>
      <c r="D160" s="53"/>
      <c r="E160" s="5"/>
      <c r="F160" s="60"/>
      <c r="G160" s="54" t="e">
        <f>VLOOKUP(F160,Foglio1!$F$2:$G$1509,2,FALSE)</f>
        <v>#N/A</v>
      </c>
      <c r="H160" s="56"/>
      <c r="I160" s="4"/>
      <c r="J160" s="4"/>
      <c r="K160" s="4"/>
      <c r="L160" s="4"/>
      <c r="M160" s="24"/>
      <c r="N160" s="24"/>
      <c r="O160" s="14"/>
      <c r="P160" s="14"/>
      <c r="Q160" s="14"/>
      <c r="R160" s="14"/>
      <c r="S160" s="14"/>
      <c r="T160" s="14"/>
      <c r="U160" s="14"/>
      <c r="V160" s="14"/>
      <c r="W160" s="24"/>
      <c r="X160" s="14"/>
      <c r="Y160" s="15"/>
      <c r="Z160" s="15"/>
      <c r="AA160" s="55">
        <f t="shared" si="17"/>
        <v>0</v>
      </c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55">
        <f t="shared" si="18"/>
        <v>0</v>
      </c>
      <c r="AN160" s="55">
        <f t="shared" si="19"/>
        <v>0</v>
      </c>
      <c r="AO160" s="55">
        <f t="shared" si="20"/>
        <v>0</v>
      </c>
      <c r="AP160" s="84" t="str">
        <f t="shared" si="21"/>
        <v/>
      </c>
      <c r="AQ160" s="11" t="b">
        <f t="shared" si="22"/>
        <v>0</v>
      </c>
      <c r="AR160" s="59" t="b">
        <f t="shared" si="23"/>
        <v>0</v>
      </c>
      <c r="AS160" s="34" t="str">
        <f t="shared" si="24"/>
        <v/>
      </c>
    </row>
    <row r="161" spans="2:45">
      <c r="B161" s="260"/>
      <c r="C161" s="35"/>
      <c r="D161" s="53"/>
      <c r="E161" s="5"/>
      <c r="F161" s="60"/>
      <c r="G161" s="54" t="e">
        <f>VLOOKUP(F161,Foglio1!$F$2:$G$1509,2,FALSE)</f>
        <v>#N/A</v>
      </c>
      <c r="H161" s="56"/>
      <c r="I161" s="4"/>
      <c r="J161" s="4"/>
      <c r="K161" s="4"/>
      <c r="L161" s="4"/>
      <c r="M161" s="24"/>
      <c r="N161" s="24"/>
      <c r="O161" s="14"/>
      <c r="P161" s="14"/>
      <c r="Q161" s="14"/>
      <c r="R161" s="14"/>
      <c r="S161" s="14"/>
      <c r="T161" s="14"/>
      <c r="U161" s="14"/>
      <c r="V161" s="14"/>
      <c r="W161" s="24"/>
      <c r="X161" s="14"/>
      <c r="Y161" s="15"/>
      <c r="Z161" s="15"/>
      <c r="AA161" s="55">
        <f t="shared" si="17"/>
        <v>0</v>
      </c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55">
        <f t="shared" si="18"/>
        <v>0</v>
      </c>
      <c r="AN161" s="55">
        <f t="shared" si="19"/>
        <v>0</v>
      </c>
      <c r="AO161" s="55">
        <f t="shared" si="20"/>
        <v>0</v>
      </c>
      <c r="AP161" s="84" t="str">
        <f t="shared" si="21"/>
        <v/>
      </c>
      <c r="AQ161" s="11" t="b">
        <f t="shared" si="22"/>
        <v>0</v>
      </c>
      <c r="AR161" s="59" t="b">
        <f t="shared" si="23"/>
        <v>0</v>
      </c>
      <c r="AS161" s="34" t="str">
        <f t="shared" si="24"/>
        <v/>
      </c>
    </row>
    <row r="162" spans="2:45">
      <c r="B162" s="260"/>
      <c r="C162" s="35"/>
      <c r="D162" s="53"/>
      <c r="E162" s="5"/>
      <c r="F162" s="60"/>
      <c r="G162" s="54" t="e">
        <f>VLOOKUP(F162,Foglio1!$F$2:$G$1509,2,FALSE)</f>
        <v>#N/A</v>
      </c>
      <c r="H162" s="56"/>
      <c r="I162" s="4"/>
      <c r="J162" s="4"/>
      <c r="K162" s="4"/>
      <c r="L162" s="4"/>
      <c r="M162" s="24"/>
      <c r="N162" s="24"/>
      <c r="O162" s="14"/>
      <c r="P162" s="14"/>
      <c r="Q162" s="14"/>
      <c r="R162" s="14"/>
      <c r="S162" s="14"/>
      <c r="T162" s="14"/>
      <c r="U162" s="14"/>
      <c r="V162" s="14"/>
      <c r="W162" s="24"/>
      <c r="X162" s="14"/>
      <c r="Y162" s="15"/>
      <c r="Z162" s="15"/>
      <c r="AA162" s="55">
        <f t="shared" si="17"/>
        <v>0</v>
      </c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55">
        <f t="shared" si="18"/>
        <v>0</v>
      </c>
      <c r="AN162" s="55">
        <f t="shared" si="19"/>
        <v>0</v>
      </c>
      <c r="AO162" s="55">
        <f t="shared" si="20"/>
        <v>0</v>
      </c>
      <c r="AP162" s="84" t="str">
        <f t="shared" si="21"/>
        <v/>
      </c>
      <c r="AQ162" s="11" t="b">
        <f t="shared" si="22"/>
        <v>0</v>
      </c>
      <c r="AR162" s="59" t="b">
        <f t="shared" si="23"/>
        <v>0</v>
      </c>
      <c r="AS162" s="34" t="str">
        <f t="shared" si="24"/>
        <v/>
      </c>
    </row>
    <row r="163" spans="2:45">
      <c r="B163" s="260"/>
      <c r="C163" s="35"/>
      <c r="D163" s="53"/>
      <c r="E163" s="5"/>
      <c r="F163" s="60"/>
      <c r="G163" s="54" t="e">
        <f>VLOOKUP(F163,Foglio1!$F$2:$G$1509,2,FALSE)</f>
        <v>#N/A</v>
      </c>
      <c r="H163" s="56"/>
      <c r="I163" s="4"/>
      <c r="J163" s="4"/>
      <c r="K163" s="4"/>
      <c r="L163" s="4"/>
      <c r="M163" s="24"/>
      <c r="N163" s="24"/>
      <c r="O163" s="14"/>
      <c r="P163" s="14"/>
      <c r="Q163" s="14"/>
      <c r="R163" s="14"/>
      <c r="S163" s="14"/>
      <c r="T163" s="14"/>
      <c r="U163" s="14"/>
      <c r="V163" s="14"/>
      <c r="W163" s="24"/>
      <c r="X163" s="14"/>
      <c r="Y163" s="15"/>
      <c r="Z163" s="15"/>
      <c r="AA163" s="55">
        <f t="shared" si="17"/>
        <v>0</v>
      </c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55">
        <f t="shared" si="18"/>
        <v>0</v>
      </c>
      <c r="AN163" s="55">
        <f t="shared" si="19"/>
        <v>0</v>
      </c>
      <c r="AO163" s="55">
        <f t="shared" si="20"/>
        <v>0</v>
      </c>
      <c r="AP163" s="84" t="str">
        <f t="shared" si="21"/>
        <v/>
      </c>
      <c r="AQ163" s="11" t="b">
        <f t="shared" si="22"/>
        <v>0</v>
      </c>
      <c r="AR163" s="59" t="b">
        <f t="shared" si="23"/>
        <v>0</v>
      </c>
      <c r="AS163" s="34" t="str">
        <f t="shared" si="24"/>
        <v/>
      </c>
    </row>
    <row r="164" spans="2:45">
      <c r="B164" s="260"/>
      <c r="C164" s="35"/>
      <c r="D164" s="53"/>
      <c r="E164" s="5"/>
      <c r="F164" s="60"/>
      <c r="G164" s="54" t="e">
        <f>VLOOKUP(F164,Foglio1!$F$2:$G$1509,2,FALSE)</f>
        <v>#N/A</v>
      </c>
      <c r="H164" s="56"/>
      <c r="I164" s="4"/>
      <c r="J164" s="4"/>
      <c r="K164" s="4"/>
      <c r="L164" s="4"/>
      <c r="M164" s="24"/>
      <c r="N164" s="24"/>
      <c r="O164" s="14"/>
      <c r="P164" s="14"/>
      <c r="Q164" s="14"/>
      <c r="R164" s="14"/>
      <c r="S164" s="14"/>
      <c r="T164" s="14"/>
      <c r="U164" s="14"/>
      <c r="V164" s="14"/>
      <c r="W164" s="24"/>
      <c r="X164" s="14"/>
      <c r="Y164" s="15"/>
      <c r="Z164" s="15"/>
      <c r="AA164" s="55">
        <f t="shared" si="17"/>
        <v>0</v>
      </c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55">
        <f t="shared" si="18"/>
        <v>0</v>
      </c>
      <c r="AN164" s="55">
        <f t="shared" si="19"/>
        <v>0</v>
      </c>
      <c r="AO164" s="55">
        <f t="shared" si="20"/>
        <v>0</v>
      </c>
      <c r="AP164" s="84" t="str">
        <f t="shared" si="21"/>
        <v/>
      </c>
      <c r="AQ164" s="11" t="b">
        <f t="shared" si="22"/>
        <v>0</v>
      </c>
      <c r="AR164" s="59" t="b">
        <f t="shared" si="23"/>
        <v>0</v>
      </c>
      <c r="AS164" s="34" t="str">
        <f t="shared" si="24"/>
        <v/>
      </c>
    </row>
    <row r="165" spans="2:45">
      <c r="B165" s="260"/>
      <c r="C165" s="35"/>
      <c r="D165" s="53"/>
      <c r="E165" s="5"/>
      <c r="F165" s="60"/>
      <c r="G165" s="54" t="e">
        <f>VLOOKUP(F165,Foglio1!$F$2:$G$1509,2,FALSE)</f>
        <v>#N/A</v>
      </c>
      <c r="H165" s="56"/>
      <c r="I165" s="4"/>
      <c r="J165" s="4"/>
      <c r="K165" s="4"/>
      <c r="L165" s="4"/>
      <c r="M165" s="24"/>
      <c r="N165" s="24"/>
      <c r="O165" s="14"/>
      <c r="P165" s="14"/>
      <c r="Q165" s="14"/>
      <c r="R165" s="14"/>
      <c r="S165" s="14"/>
      <c r="T165" s="14"/>
      <c r="U165" s="14"/>
      <c r="V165" s="14"/>
      <c r="W165" s="24"/>
      <c r="X165" s="14"/>
      <c r="Y165" s="15"/>
      <c r="Z165" s="15"/>
      <c r="AA165" s="55">
        <f t="shared" si="17"/>
        <v>0</v>
      </c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55">
        <f t="shared" si="18"/>
        <v>0</v>
      </c>
      <c r="AN165" s="55">
        <f t="shared" si="19"/>
        <v>0</v>
      </c>
      <c r="AO165" s="55">
        <f t="shared" si="20"/>
        <v>0</v>
      </c>
      <c r="AP165" s="84" t="str">
        <f t="shared" si="21"/>
        <v/>
      </c>
      <c r="AQ165" s="11" t="b">
        <f t="shared" si="22"/>
        <v>0</v>
      </c>
      <c r="AR165" s="59" t="b">
        <f t="shared" si="23"/>
        <v>0</v>
      </c>
      <c r="AS165" s="34" t="str">
        <f t="shared" si="24"/>
        <v/>
      </c>
    </row>
    <row r="166" spans="2:45">
      <c r="B166" s="260"/>
      <c r="C166" s="35"/>
      <c r="D166" s="53"/>
      <c r="E166" s="5"/>
      <c r="F166" s="60"/>
      <c r="G166" s="54" t="e">
        <f>VLOOKUP(F166,Foglio1!$F$2:$G$1509,2,FALSE)</f>
        <v>#N/A</v>
      </c>
      <c r="H166" s="56"/>
      <c r="I166" s="4"/>
      <c r="J166" s="4"/>
      <c r="K166" s="4"/>
      <c r="L166" s="4"/>
      <c r="M166" s="24"/>
      <c r="N166" s="24"/>
      <c r="O166" s="14"/>
      <c r="P166" s="14"/>
      <c r="Q166" s="14"/>
      <c r="R166" s="14"/>
      <c r="S166" s="14"/>
      <c r="T166" s="14"/>
      <c r="U166" s="14"/>
      <c r="V166" s="14"/>
      <c r="W166" s="24"/>
      <c r="X166" s="14"/>
      <c r="Y166" s="15"/>
      <c r="Z166" s="15"/>
      <c r="AA166" s="55">
        <f t="shared" si="17"/>
        <v>0</v>
      </c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55">
        <f t="shared" si="18"/>
        <v>0</v>
      </c>
      <c r="AN166" s="55">
        <f t="shared" si="19"/>
        <v>0</v>
      </c>
      <c r="AO166" s="55">
        <f t="shared" si="20"/>
        <v>0</v>
      </c>
      <c r="AP166" s="84" t="str">
        <f t="shared" si="21"/>
        <v/>
      </c>
      <c r="AQ166" s="11" t="b">
        <f t="shared" si="22"/>
        <v>0</v>
      </c>
      <c r="AR166" s="59" t="b">
        <f t="shared" si="23"/>
        <v>0</v>
      </c>
      <c r="AS166" s="34" t="str">
        <f t="shared" si="24"/>
        <v/>
      </c>
    </row>
    <row r="167" spans="2:45">
      <c r="B167" s="260"/>
      <c r="C167" s="35"/>
      <c r="D167" s="53"/>
      <c r="E167" s="5"/>
      <c r="F167" s="60"/>
      <c r="G167" s="54" t="e">
        <f>VLOOKUP(F167,Foglio1!$F$2:$G$1509,2,FALSE)</f>
        <v>#N/A</v>
      </c>
      <c r="H167" s="56"/>
      <c r="I167" s="4"/>
      <c r="J167" s="4"/>
      <c r="K167" s="4"/>
      <c r="L167" s="4"/>
      <c r="M167" s="24"/>
      <c r="N167" s="24"/>
      <c r="O167" s="14"/>
      <c r="P167" s="14"/>
      <c r="Q167" s="14"/>
      <c r="R167" s="14"/>
      <c r="S167" s="14"/>
      <c r="T167" s="14"/>
      <c r="U167" s="14"/>
      <c r="V167" s="14"/>
      <c r="W167" s="24"/>
      <c r="X167" s="14"/>
      <c r="Y167" s="15"/>
      <c r="Z167" s="15"/>
      <c r="AA167" s="55">
        <f t="shared" si="17"/>
        <v>0</v>
      </c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55">
        <f t="shared" si="18"/>
        <v>0</v>
      </c>
      <c r="AN167" s="55">
        <f t="shared" si="19"/>
        <v>0</v>
      </c>
      <c r="AO167" s="55">
        <f t="shared" si="20"/>
        <v>0</v>
      </c>
      <c r="AP167" s="84" t="str">
        <f t="shared" si="21"/>
        <v/>
      </c>
      <c r="AQ167" s="11" t="b">
        <f t="shared" si="22"/>
        <v>0</v>
      </c>
      <c r="AR167" s="59" t="b">
        <f t="shared" si="23"/>
        <v>0</v>
      </c>
      <c r="AS167" s="34" t="str">
        <f t="shared" si="24"/>
        <v/>
      </c>
    </row>
    <row r="168" spans="2:45">
      <c r="B168" s="260"/>
      <c r="C168" s="35"/>
      <c r="D168" s="53"/>
      <c r="E168" s="5"/>
      <c r="F168" s="60"/>
      <c r="G168" s="54" t="e">
        <f>VLOOKUP(F168,Foglio1!$F$2:$G$1509,2,FALSE)</f>
        <v>#N/A</v>
      </c>
      <c r="H168" s="56"/>
      <c r="I168" s="4"/>
      <c r="J168" s="4"/>
      <c r="K168" s="4"/>
      <c r="L168" s="4"/>
      <c r="M168" s="24"/>
      <c r="N168" s="24"/>
      <c r="O168" s="14"/>
      <c r="P168" s="14"/>
      <c r="Q168" s="14"/>
      <c r="R168" s="14"/>
      <c r="S168" s="14"/>
      <c r="T168" s="14"/>
      <c r="U168" s="14"/>
      <c r="V168" s="14"/>
      <c r="W168" s="24"/>
      <c r="X168" s="14"/>
      <c r="Y168" s="15"/>
      <c r="Z168" s="15"/>
      <c r="AA168" s="55">
        <f t="shared" si="17"/>
        <v>0</v>
      </c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55">
        <f t="shared" si="18"/>
        <v>0</v>
      </c>
      <c r="AN168" s="55">
        <f t="shared" si="19"/>
        <v>0</v>
      </c>
      <c r="AO168" s="55">
        <f t="shared" si="20"/>
        <v>0</v>
      </c>
      <c r="AP168" s="84" t="str">
        <f t="shared" si="21"/>
        <v/>
      </c>
      <c r="AQ168" s="11" t="b">
        <f t="shared" si="22"/>
        <v>0</v>
      </c>
      <c r="AR168" s="59" t="b">
        <f t="shared" si="23"/>
        <v>0</v>
      </c>
      <c r="AS168" s="34" t="str">
        <f t="shared" si="24"/>
        <v/>
      </c>
    </row>
    <row r="169" spans="2:45">
      <c r="B169" s="260"/>
      <c r="C169" s="35"/>
      <c r="D169" s="53"/>
      <c r="E169" s="5"/>
      <c r="F169" s="60"/>
      <c r="G169" s="54" t="e">
        <f>VLOOKUP(F169,Foglio1!$F$2:$G$1509,2,FALSE)</f>
        <v>#N/A</v>
      </c>
      <c r="H169" s="56"/>
      <c r="I169" s="4"/>
      <c r="J169" s="4"/>
      <c r="K169" s="4"/>
      <c r="L169" s="4"/>
      <c r="M169" s="24"/>
      <c r="N169" s="24"/>
      <c r="O169" s="14"/>
      <c r="P169" s="14"/>
      <c r="Q169" s="14"/>
      <c r="R169" s="14"/>
      <c r="S169" s="14"/>
      <c r="T169" s="14"/>
      <c r="U169" s="14"/>
      <c r="V169" s="14"/>
      <c r="W169" s="24"/>
      <c r="X169" s="14"/>
      <c r="Y169" s="15"/>
      <c r="Z169" s="15"/>
      <c r="AA169" s="55">
        <f t="shared" si="17"/>
        <v>0</v>
      </c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55">
        <f t="shared" si="18"/>
        <v>0</v>
      </c>
      <c r="AN169" s="55">
        <f t="shared" si="19"/>
        <v>0</v>
      </c>
      <c r="AO169" s="55">
        <f t="shared" si="20"/>
        <v>0</v>
      </c>
      <c r="AP169" s="84" t="str">
        <f t="shared" si="21"/>
        <v/>
      </c>
      <c r="AQ169" s="11" t="b">
        <f t="shared" si="22"/>
        <v>0</v>
      </c>
      <c r="AR169" s="59" t="b">
        <f t="shared" si="23"/>
        <v>0</v>
      </c>
      <c r="AS169" s="34" t="str">
        <f t="shared" si="24"/>
        <v/>
      </c>
    </row>
    <row r="170" spans="2:45">
      <c r="B170" s="260"/>
      <c r="C170" s="35"/>
      <c r="D170" s="53"/>
      <c r="E170" s="5"/>
      <c r="F170" s="60"/>
      <c r="G170" s="54" t="e">
        <f>VLOOKUP(F170,Foglio1!$F$2:$G$1509,2,FALSE)</f>
        <v>#N/A</v>
      </c>
      <c r="H170" s="56"/>
      <c r="I170" s="4"/>
      <c r="J170" s="4"/>
      <c r="K170" s="4"/>
      <c r="L170" s="4"/>
      <c r="M170" s="24"/>
      <c r="N170" s="24"/>
      <c r="O170" s="14"/>
      <c r="P170" s="14"/>
      <c r="Q170" s="14"/>
      <c r="R170" s="14"/>
      <c r="S170" s="14"/>
      <c r="T170" s="14"/>
      <c r="U170" s="14"/>
      <c r="V170" s="14"/>
      <c r="W170" s="24"/>
      <c r="X170" s="14"/>
      <c r="Y170" s="15"/>
      <c r="Z170" s="15"/>
      <c r="AA170" s="55">
        <f t="shared" si="17"/>
        <v>0</v>
      </c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55">
        <f t="shared" si="18"/>
        <v>0</v>
      </c>
      <c r="AN170" s="55">
        <f t="shared" si="19"/>
        <v>0</v>
      </c>
      <c r="AO170" s="55">
        <f t="shared" si="20"/>
        <v>0</v>
      </c>
      <c r="AP170" s="84" t="str">
        <f t="shared" si="21"/>
        <v/>
      </c>
      <c r="AQ170" s="11" t="b">
        <f t="shared" si="22"/>
        <v>0</v>
      </c>
      <c r="AR170" s="59" t="b">
        <f t="shared" si="23"/>
        <v>0</v>
      </c>
      <c r="AS170" s="34" t="str">
        <f t="shared" si="24"/>
        <v/>
      </c>
    </row>
    <row r="171" spans="2:45">
      <c r="B171" s="260"/>
      <c r="C171" s="35"/>
      <c r="D171" s="53"/>
      <c r="E171" s="5"/>
      <c r="F171" s="60"/>
      <c r="G171" s="54" t="e">
        <f>VLOOKUP(F171,Foglio1!$F$2:$G$1509,2,FALSE)</f>
        <v>#N/A</v>
      </c>
      <c r="H171" s="56"/>
      <c r="I171" s="4"/>
      <c r="J171" s="4"/>
      <c r="K171" s="4"/>
      <c r="L171" s="4"/>
      <c r="M171" s="24"/>
      <c r="N171" s="24"/>
      <c r="O171" s="14"/>
      <c r="P171" s="14"/>
      <c r="Q171" s="14"/>
      <c r="R171" s="14"/>
      <c r="S171" s="14"/>
      <c r="T171" s="14"/>
      <c r="U171" s="14"/>
      <c r="V171" s="14"/>
      <c r="W171" s="24"/>
      <c r="X171" s="14"/>
      <c r="Y171" s="15"/>
      <c r="Z171" s="15"/>
      <c r="AA171" s="55">
        <f t="shared" si="17"/>
        <v>0</v>
      </c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55">
        <f t="shared" si="18"/>
        <v>0</v>
      </c>
      <c r="AN171" s="55">
        <f t="shared" si="19"/>
        <v>0</v>
      </c>
      <c r="AO171" s="55">
        <f t="shared" si="20"/>
        <v>0</v>
      </c>
      <c r="AP171" s="84" t="str">
        <f t="shared" si="21"/>
        <v/>
      </c>
      <c r="AQ171" s="11" t="b">
        <f t="shared" si="22"/>
        <v>0</v>
      </c>
      <c r="AR171" s="59" t="b">
        <f t="shared" si="23"/>
        <v>0</v>
      </c>
      <c r="AS171" s="34" t="str">
        <f t="shared" si="24"/>
        <v/>
      </c>
    </row>
    <row r="172" spans="2:45">
      <c r="B172" s="260"/>
      <c r="C172" s="35"/>
      <c r="D172" s="53"/>
      <c r="E172" s="5"/>
      <c r="F172" s="60"/>
      <c r="G172" s="54" t="e">
        <f>VLOOKUP(F172,Foglio1!$F$2:$G$1509,2,FALSE)</f>
        <v>#N/A</v>
      </c>
      <c r="H172" s="56"/>
      <c r="I172" s="4"/>
      <c r="J172" s="4"/>
      <c r="K172" s="4"/>
      <c r="L172" s="4"/>
      <c r="M172" s="24"/>
      <c r="N172" s="24"/>
      <c r="O172" s="14"/>
      <c r="P172" s="14"/>
      <c r="Q172" s="14"/>
      <c r="R172" s="14"/>
      <c r="S172" s="14"/>
      <c r="T172" s="14"/>
      <c r="U172" s="14"/>
      <c r="V172" s="14"/>
      <c r="W172" s="24"/>
      <c r="X172" s="14"/>
      <c r="Y172" s="15"/>
      <c r="Z172" s="15"/>
      <c r="AA172" s="55">
        <f t="shared" si="17"/>
        <v>0</v>
      </c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55">
        <f t="shared" si="18"/>
        <v>0</v>
      </c>
      <c r="AN172" s="55">
        <f t="shared" si="19"/>
        <v>0</v>
      </c>
      <c r="AO172" s="55">
        <f t="shared" si="20"/>
        <v>0</v>
      </c>
      <c r="AP172" s="84" t="str">
        <f t="shared" si="21"/>
        <v/>
      </c>
      <c r="AQ172" s="11" t="b">
        <f t="shared" si="22"/>
        <v>0</v>
      </c>
      <c r="AR172" s="59" t="b">
        <f t="shared" si="23"/>
        <v>0</v>
      </c>
      <c r="AS172" s="34" t="str">
        <f t="shared" si="24"/>
        <v/>
      </c>
    </row>
    <row r="173" spans="2:45">
      <c r="B173" s="260"/>
      <c r="C173" s="35"/>
      <c r="D173" s="53"/>
      <c r="E173" s="5"/>
      <c r="F173" s="60"/>
      <c r="G173" s="54" t="e">
        <f>VLOOKUP(F173,Foglio1!$F$2:$G$1509,2,FALSE)</f>
        <v>#N/A</v>
      </c>
      <c r="H173" s="56"/>
      <c r="I173" s="4"/>
      <c r="J173" s="4"/>
      <c r="K173" s="4"/>
      <c r="L173" s="4"/>
      <c r="M173" s="24"/>
      <c r="N173" s="24"/>
      <c r="O173" s="14"/>
      <c r="P173" s="14"/>
      <c r="Q173" s="14"/>
      <c r="R173" s="14"/>
      <c r="S173" s="14"/>
      <c r="T173" s="14"/>
      <c r="U173" s="14"/>
      <c r="V173" s="14"/>
      <c r="W173" s="24"/>
      <c r="X173" s="14"/>
      <c r="Y173" s="15"/>
      <c r="Z173" s="15"/>
      <c r="AA173" s="55">
        <f t="shared" si="17"/>
        <v>0</v>
      </c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55">
        <f t="shared" si="18"/>
        <v>0</v>
      </c>
      <c r="AN173" s="55">
        <f t="shared" si="19"/>
        <v>0</v>
      </c>
      <c r="AO173" s="55">
        <f t="shared" si="20"/>
        <v>0</v>
      </c>
      <c r="AP173" s="84" t="str">
        <f t="shared" si="21"/>
        <v/>
      </c>
      <c r="AQ173" s="11" t="b">
        <f t="shared" si="22"/>
        <v>0</v>
      </c>
      <c r="AR173" s="59" t="b">
        <f t="shared" si="23"/>
        <v>0</v>
      </c>
      <c r="AS173" s="34" t="str">
        <f t="shared" si="24"/>
        <v/>
      </c>
    </row>
    <row r="174" spans="2:45">
      <c r="B174" s="260"/>
      <c r="C174" s="35"/>
      <c r="D174" s="53"/>
      <c r="E174" s="5"/>
      <c r="F174" s="60"/>
      <c r="G174" s="54" t="e">
        <f>VLOOKUP(F174,Foglio1!$F$2:$G$1509,2,FALSE)</f>
        <v>#N/A</v>
      </c>
      <c r="H174" s="56"/>
      <c r="I174" s="4"/>
      <c r="J174" s="4"/>
      <c r="K174" s="4"/>
      <c r="L174" s="4"/>
      <c r="M174" s="24"/>
      <c r="N174" s="24"/>
      <c r="O174" s="14"/>
      <c r="P174" s="14"/>
      <c r="Q174" s="14"/>
      <c r="R174" s="14"/>
      <c r="S174" s="14"/>
      <c r="T174" s="14"/>
      <c r="U174" s="14"/>
      <c r="V174" s="14"/>
      <c r="W174" s="24"/>
      <c r="X174" s="14"/>
      <c r="Y174" s="15"/>
      <c r="Z174" s="15"/>
      <c r="AA174" s="55">
        <f t="shared" si="17"/>
        <v>0</v>
      </c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55">
        <f t="shared" si="18"/>
        <v>0</v>
      </c>
      <c r="AN174" s="55">
        <f t="shared" si="19"/>
        <v>0</v>
      </c>
      <c r="AO174" s="55">
        <f t="shared" si="20"/>
        <v>0</v>
      </c>
      <c r="AP174" s="84" t="str">
        <f t="shared" si="21"/>
        <v/>
      </c>
      <c r="AQ174" s="11" t="b">
        <f t="shared" si="22"/>
        <v>0</v>
      </c>
      <c r="AR174" s="59" t="b">
        <f t="shared" si="23"/>
        <v>0</v>
      </c>
      <c r="AS174" s="34" t="str">
        <f t="shared" si="24"/>
        <v/>
      </c>
    </row>
    <row r="175" spans="2:45">
      <c r="B175" s="260"/>
      <c r="C175" s="35"/>
      <c r="D175" s="53"/>
      <c r="E175" s="5"/>
      <c r="F175" s="60"/>
      <c r="G175" s="54" t="e">
        <f>VLOOKUP(F175,Foglio1!$F$2:$G$1509,2,FALSE)</f>
        <v>#N/A</v>
      </c>
      <c r="H175" s="56"/>
      <c r="I175" s="4"/>
      <c r="J175" s="4"/>
      <c r="K175" s="4"/>
      <c r="L175" s="4"/>
      <c r="M175" s="24"/>
      <c r="N175" s="24"/>
      <c r="O175" s="14"/>
      <c r="P175" s="14"/>
      <c r="Q175" s="14"/>
      <c r="R175" s="14"/>
      <c r="S175" s="14"/>
      <c r="T175" s="14"/>
      <c r="U175" s="14"/>
      <c r="V175" s="14"/>
      <c r="W175" s="24"/>
      <c r="X175" s="14"/>
      <c r="Y175" s="15"/>
      <c r="Z175" s="15"/>
      <c r="AA175" s="55">
        <f t="shared" si="17"/>
        <v>0</v>
      </c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55">
        <f t="shared" si="18"/>
        <v>0</v>
      </c>
      <c r="AN175" s="55">
        <f t="shared" si="19"/>
        <v>0</v>
      </c>
      <c r="AO175" s="55">
        <f t="shared" si="20"/>
        <v>0</v>
      </c>
      <c r="AP175" s="84" t="str">
        <f t="shared" si="21"/>
        <v/>
      </c>
      <c r="AQ175" s="11" t="b">
        <f t="shared" si="22"/>
        <v>0</v>
      </c>
      <c r="AR175" s="59" t="b">
        <f t="shared" si="23"/>
        <v>0</v>
      </c>
      <c r="AS175" s="34" t="str">
        <f t="shared" si="24"/>
        <v/>
      </c>
    </row>
    <row r="176" spans="2:45">
      <c r="B176" s="260"/>
      <c r="C176" s="35"/>
      <c r="D176" s="53"/>
      <c r="E176" s="5"/>
      <c r="F176" s="60"/>
      <c r="G176" s="54" t="e">
        <f>VLOOKUP(F176,Foglio1!$F$2:$G$1509,2,FALSE)</f>
        <v>#N/A</v>
      </c>
      <c r="H176" s="56"/>
      <c r="I176" s="4"/>
      <c r="J176" s="4"/>
      <c r="K176" s="4"/>
      <c r="L176" s="4"/>
      <c r="M176" s="24"/>
      <c r="N176" s="24"/>
      <c r="O176" s="14"/>
      <c r="P176" s="14"/>
      <c r="Q176" s="14"/>
      <c r="R176" s="14"/>
      <c r="S176" s="14"/>
      <c r="T176" s="14"/>
      <c r="U176" s="14"/>
      <c r="V176" s="14"/>
      <c r="W176" s="24"/>
      <c r="X176" s="14"/>
      <c r="Y176" s="15"/>
      <c r="Z176" s="15"/>
      <c r="AA176" s="55">
        <f t="shared" si="17"/>
        <v>0</v>
      </c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55">
        <f t="shared" si="18"/>
        <v>0</v>
      </c>
      <c r="AN176" s="55">
        <f t="shared" si="19"/>
        <v>0</v>
      </c>
      <c r="AO176" s="55">
        <f t="shared" si="20"/>
        <v>0</v>
      </c>
      <c r="AP176" s="84" t="str">
        <f t="shared" si="21"/>
        <v/>
      </c>
      <c r="AQ176" s="11" t="b">
        <f t="shared" si="22"/>
        <v>0</v>
      </c>
      <c r="AR176" s="59" t="b">
        <f t="shared" si="23"/>
        <v>0</v>
      </c>
      <c r="AS176" s="34" t="str">
        <f t="shared" si="24"/>
        <v/>
      </c>
    </row>
    <row r="177" spans="2:45">
      <c r="B177" s="260"/>
      <c r="C177" s="35"/>
      <c r="D177" s="53"/>
      <c r="E177" s="5"/>
      <c r="F177" s="60"/>
      <c r="G177" s="54" t="e">
        <f>VLOOKUP(F177,Foglio1!$F$2:$G$1509,2,FALSE)</f>
        <v>#N/A</v>
      </c>
      <c r="H177" s="56"/>
      <c r="I177" s="4"/>
      <c r="J177" s="4"/>
      <c r="K177" s="4"/>
      <c r="L177" s="4"/>
      <c r="M177" s="24"/>
      <c r="N177" s="24"/>
      <c r="O177" s="14"/>
      <c r="P177" s="14"/>
      <c r="Q177" s="14"/>
      <c r="R177" s="14"/>
      <c r="S177" s="14"/>
      <c r="T177" s="14"/>
      <c r="U177" s="14"/>
      <c r="V177" s="14"/>
      <c r="W177" s="24"/>
      <c r="X177" s="14"/>
      <c r="Y177" s="15"/>
      <c r="Z177" s="15"/>
      <c r="AA177" s="55">
        <f t="shared" si="17"/>
        <v>0</v>
      </c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55">
        <f t="shared" si="18"/>
        <v>0</v>
      </c>
      <c r="AN177" s="55">
        <f t="shared" si="19"/>
        <v>0</v>
      </c>
      <c r="AO177" s="55">
        <f t="shared" si="20"/>
        <v>0</v>
      </c>
      <c r="AP177" s="84" t="str">
        <f t="shared" si="21"/>
        <v/>
      </c>
      <c r="AQ177" s="11" t="b">
        <f t="shared" si="22"/>
        <v>0</v>
      </c>
      <c r="AR177" s="59" t="b">
        <f t="shared" si="23"/>
        <v>0</v>
      </c>
      <c r="AS177" s="34" t="str">
        <f t="shared" si="24"/>
        <v/>
      </c>
    </row>
    <row r="178" spans="2:45">
      <c r="B178" s="260"/>
      <c r="C178" s="35"/>
      <c r="D178" s="53"/>
      <c r="E178" s="5"/>
      <c r="F178" s="60"/>
      <c r="G178" s="54" t="e">
        <f>VLOOKUP(F178,Foglio1!$F$2:$G$1509,2,FALSE)</f>
        <v>#N/A</v>
      </c>
      <c r="H178" s="56"/>
      <c r="I178" s="4"/>
      <c r="J178" s="4"/>
      <c r="K178" s="4"/>
      <c r="L178" s="4"/>
      <c r="M178" s="24"/>
      <c r="N178" s="24"/>
      <c r="O178" s="14"/>
      <c r="P178" s="14"/>
      <c r="Q178" s="14"/>
      <c r="R178" s="14"/>
      <c r="S178" s="14"/>
      <c r="T178" s="14"/>
      <c r="U178" s="14"/>
      <c r="V178" s="14"/>
      <c r="W178" s="24"/>
      <c r="X178" s="14"/>
      <c r="Y178" s="15"/>
      <c r="Z178" s="15"/>
      <c r="AA178" s="55">
        <f t="shared" si="17"/>
        <v>0</v>
      </c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55">
        <f t="shared" si="18"/>
        <v>0</v>
      </c>
      <c r="AN178" s="55">
        <f t="shared" si="19"/>
        <v>0</v>
      </c>
      <c r="AO178" s="55">
        <f t="shared" si="20"/>
        <v>0</v>
      </c>
      <c r="AP178" s="84" t="str">
        <f t="shared" si="21"/>
        <v/>
      </c>
      <c r="AQ178" s="11" t="b">
        <f t="shared" si="22"/>
        <v>0</v>
      </c>
      <c r="AR178" s="59" t="b">
        <f t="shared" si="23"/>
        <v>0</v>
      </c>
      <c r="AS178" s="34" t="str">
        <f t="shared" si="24"/>
        <v/>
      </c>
    </row>
    <row r="179" spans="2:45">
      <c r="B179" s="260"/>
      <c r="C179" s="35"/>
      <c r="D179" s="53"/>
      <c r="E179" s="5"/>
      <c r="F179" s="60"/>
      <c r="G179" s="54" t="e">
        <f>VLOOKUP(F179,Foglio1!$F$2:$G$1509,2,FALSE)</f>
        <v>#N/A</v>
      </c>
      <c r="H179" s="56"/>
      <c r="I179" s="4"/>
      <c r="J179" s="4"/>
      <c r="K179" s="4"/>
      <c r="L179" s="4"/>
      <c r="M179" s="24"/>
      <c r="N179" s="24"/>
      <c r="O179" s="14"/>
      <c r="P179" s="14"/>
      <c r="Q179" s="14"/>
      <c r="R179" s="14"/>
      <c r="S179" s="14"/>
      <c r="T179" s="14"/>
      <c r="U179" s="14"/>
      <c r="V179" s="14"/>
      <c r="W179" s="24"/>
      <c r="X179" s="14"/>
      <c r="Y179" s="15"/>
      <c r="Z179" s="15"/>
      <c r="AA179" s="55">
        <f t="shared" si="17"/>
        <v>0</v>
      </c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55">
        <f t="shared" si="18"/>
        <v>0</v>
      </c>
      <c r="AN179" s="55">
        <f t="shared" si="19"/>
        <v>0</v>
      </c>
      <c r="AO179" s="55">
        <f t="shared" si="20"/>
        <v>0</v>
      </c>
      <c r="AP179" s="84" t="str">
        <f t="shared" si="21"/>
        <v/>
      </c>
      <c r="AQ179" s="11" t="b">
        <f t="shared" si="22"/>
        <v>0</v>
      </c>
      <c r="AR179" s="59" t="b">
        <f t="shared" si="23"/>
        <v>0</v>
      </c>
      <c r="AS179" s="34" t="str">
        <f t="shared" si="24"/>
        <v/>
      </c>
    </row>
    <row r="180" spans="2:45">
      <c r="B180" s="260"/>
      <c r="C180" s="35"/>
      <c r="D180" s="53"/>
      <c r="E180" s="5"/>
      <c r="F180" s="60"/>
      <c r="G180" s="54" t="e">
        <f>VLOOKUP(F180,Foglio1!$F$2:$G$1509,2,FALSE)</f>
        <v>#N/A</v>
      </c>
      <c r="H180" s="56"/>
      <c r="I180" s="4"/>
      <c r="J180" s="4"/>
      <c r="K180" s="4"/>
      <c r="L180" s="4"/>
      <c r="M180" s="24"/>
      <c r="N180" s="24"/>
      <c r="O180" s="14"/>
      <c r="P180" s="14"/>
      <c r="Q180" s="14"/>
      <c r="R180" s="14"/>
      <c r="S180" s="14"/>
      <c r="T180" s="14"/>
      <c r="U180" s="14"/>
      <c r="V180" s="14"/>
      <c r="W180" s="24"/>
      <c r="X180" s="14"/>
      <c r="Y180" s="15"/>
      <c r="Z180" s="15"/>
      <c r="AA180" s="55">
        <f t="shared" si="17"/>
        <v>0</v>
      </c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55">
        <f t="shared" si="18"/>
        <v>0</v>
      </c>
      <c r="AN180" s="55">
        <f t="shared" si="19"/>
        <v>0</v>
      </c>
      <c r="AO180" s="55">
        <f t="shared" si="20"/>
        <v>0</v>
      </c>
      <c r="AP180" s="84" t="str">
        <f t="shared" si="21"/>
        <v/>
      </c>
      <c r="AQ180" s="11" t="b">
        <f t="shared" si="22"/>
        <v>0</v>
      </c>
      <c r="AR180" s="59" t="b">
        <f t="shared" si="23"/>
        <v>0</v>
      </c>
      <c r="AS180" s="34" t="str">
        <f t="shared" si="24"/>
        <v/>
      </c>
    </row>
    <row r="181" spans="2:45">
      <c r="B181" s="260"/>
      <c r="C181" s="35"/>
      <c r="D181" s="53"/>
      <c r="E181" s="5"/>
      <c r="F181" s="60"/>
      <c r="G181" s="54" t="e">
        <f>VLOOKUP(F181,Foglio1!$F$2:$G$1509,2,FALSE)</f>
        <v>#N/A</v>
      </c>
      <c r="H181" s="56"/>
      <c r="I181" s="4"/>
      <c r="J181" s="4"/>
      <c r="K181" s="4"/>
      <c r="L181" s="4"/>
      <c r="M181" s="24"/>
      <c r="N181" s="24"/>
      <c r="O181" s="14"/>
      <c r="P181" s="14"/>
      <c r="Q181" s="14"/>
      <c r="R181" s="14"/>
      <c r="S181" s="14"/>
      <c r="T181" s="14"/>
      <c r="U181" s="14"/>
      <c r="V181" s="14"/>
      <c r="W181" s="24"/>
      <c r="X181" s="14"/>
      <c r="Y181" s="15"/>
      <c r="Z181" s="15"/>
      <c r="AA181" s="55">
        <f t="shared" si="17"/>
        <v>0</v>
      </c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55">
        <f t="shared" si="18"/>
        <v>0</v>
      </c>
      <c r="AN181" s="55">
        <f t="shared" si="19"/>
        <v>0</v>
      </c>
      <c r="AO181" s="55">
        <f t="shared" si="20"/>
        <v>0</v>
      </c>
      <c r="AP181" s="84" t="str">
        <f t="shared" si="21"/>
        <v/>
      </c>
      <c r="AQ181" s="11" t="b">
        <f t="shared" si="22"/>
        <v>0</v>
      </c>
      <c r="AR181" s="59" t="b">
        <f t="shared" si="23"/>
        <v>0</v>
      </c>
      <c r="AS181" s="34" t="str">
        <f t="shared" si="24"/>
        <v/>
      </c>
    </row>
    <row r="182" spans="2:45">
      <c r="B182" s="260"/>
      <c r="C182" s="35"/>
      <c r="D182" s="53"/>
      <c r="E182" s="5"/>
      <c r="F182" s="60"/>
      <c r="G182" s="54" t="e">
        <f>VLOOKUP(F182,Foglio1!$F$2:$G$1509,2,FALSE)</f>
        <v>#N/A</v>
      </c>
      <c r="H182" s="56"/>
      <c r="I182" s="4"/>
      <c r="J182" s="4"/>
      <c r="K182" s="4"/>
      <c r="L182" s="4"/>
      <c r="M182" s="24"/>
      <c r="N182" s="24"/>
      <c r="O182" s="14"/>
      <c r="P182" s="14"/>
      <c r="Q182" s="14"/>
      <c r="R182" s="14"/>
      <c r="S182" s="14"/>
      <c r="T182" s="14"/>
      <c r="U182" s="14"/>
      <c r="V182" s="14"/>
      <c r="W182" s="24"/>
      <c r="X182" s="14"/>
      <c r="Y182" s="15"/>
      <c r="Z182" s="15"/>
      <c r="AA182" s="55">
        <f t="shared" si="17"/>
        <v>0</v>
      </c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55">
        <f t="shared" si="18"/>
        <v>0</v>
      </c>
      <c r="AN182" s="55">
        <f t="shared" si="19"/>
        <v>0</v>
      </c>
      <c r="AO182" s="55">
        <f t="shared" si="20"/>
        <v>0</v>
      </c>
      <c r="AP182" s="84" t="str">
        <f t="shared" si="21"/>
        <v/>
      </c>
      <c r="AQ182" s="11" t="b">
        <f t="shared" si="22"/>
        <v>0</v>
      </c>
      <c r="AR182" s="59" t="b">
        <f t="shared" si="23"/>
        <v>0</v>
      </c>
      <c r="AS182" s="34" t="str">
        <f t="shared" si="24"/>
        <v/>
      </c>
    </row>
    <row r="183" spans="2:45">
      <c r="B183" s="260"/>
      <c r="C183" s="35"/>
      <c r="D183" s="53"/>
      <c r="E183" s="5"/>
      <c r="F183" s="60"/>
      <c r="G183" s="54" t="e">
        <f>VLOOKUP(F183,Foglio1!$F$2:$G$1509,2,FALSE)</f>
        <v>#N/A</v>
      </c>
      <c r="H183" s="56"/>
      <c r="I183" s="4"/>
      <c r="J183" s="4"/>
      <c r="K183" s="4"/>
      <c r="L183" s="4"/>
      <c r="M183" s="24"/>
      <c r="N183" s="24"/>
      <c r="O183" s="14"/>
      <c r="P183" s="14"/>
      <c r="Q183" s="14"/>
      <c r="R183" s="14"/>
      <c r="S183" s="14"/>
      <c r="T183" s="14"/>
      <c r="U183" s="14"/>
      <c r="V183" s="14"/>
      <c r="W183" s="24"/>
      <c r="X183" s="14"/>
      <c r="Y183" s="15"/>
      <c r="Z183" s="15"/>
      <c r="AA183" s="55">
        <f t="shared" si="17"/>
        <v>0</v>
      </c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55">
        <f t="shared" si="18"/>
        <v>0</v>
      </c>
      <c r="AN183" s="55">
        <f t="shared" si="19"/>
        <v>0</v>
      </c>
      <c r="AO183" s="55">
        <f t="shared" si="20"/>
        <v>0</v>
      </c>
      <c r="AP183" s="84" t="str">
        <f t="shared" si="21"/>
        <v/>
      </c>
      <c r="AQ183" s="11" t="b">
        <f t="shared" si="22"/>
        <v>0</v>
      </c>
      <c r="AR183" s="59" t="b">
        <f t="shared" si="23"/>
        <v>0</v>
      </c>
      <c r="AS183" s="34" t="str">
        <f t="shared" si="24"/>
        <v/>
      </c>
    </row>
    <row r="184" spans="2:45">
      <c r="B184" s="260"/>
      <c r="C184" s="35"/>
      <c r="D184" s="53"/>
      <c r="E184" s="5"/>
      <c r="F184" s="60"/>
      <c r="G184" s="54" t="e">
        <f>VLOOKUP(F184,Foglio1!$F$2:$G$1509,2,FALSE)</f>
        <v>#N/A</v>
      </c>
      <c r="H184" s="56"/>
      <c r="I184" s="4"/>
      <c r="J184" s="4"/>
      <c r="K184" s="4"/>
      <c r="L184" s="4"/>
      <c r="M184" s="24"/>
      <c r="N184" s="24"/>
      <c r="O184" s="14"/>
      <c r="P184" s="14"/>
      <c r="Q184" s="14"/>
      <c r="R184" s="14"/>
      <c r="S184" s="14"/>
      <c r="T184" s="14"/>
      <c r="U184" s="14"/>
      <c r="V184" s="14"/>
      <c r="W184" s="24"/>
      <c r="X184" s="14"/>
      <c r="Y184" s="15"/>
      <c r="Z184" s="15"/>
      <c r="AA184" s="55">
        <f t="shared" si="17"/>
        <v>0</v>
      </c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55">
        <f t="shared" si="18"/>
        <v>0</v>
      </c>
      <c r="AN184" s="55">
        <f t="shared" si="19"/>
        <v>0</v>
      </c>
      <c r="AO184" s="55">
        <f t="shared" si="20"/>
        <v>0</v>
      </c>
      <c r="AP184" s="84" t="str">
        <f t="shared" si="21"/>
        <v/>
      </c>
      <c r="AQ184" s="11" t="b">
        <f t="shared" si="22"/>
        <v>0</v>
      </c>
      <c r="AR184" s="59" t="b">
        <f t="shared" si="23"/>
        <v>0</v>
      </c>
      <c r="AS184" s="34" t="str">
        <f t="shared" si="24"/>
        <v/>
      </c>
    </row>
    <row r="185" spans="2:45">
      <c r="B185" s="260"/>
      <c r="C185" s="35"/>
      <c r="D185" s="53"/>
      <c r="E185" s="5"/>
      <c r="F185" s="60"/>
      <c r="G185" s="54" t="e">
        <f>VLOOKUP(F185,Foglio1!$F$2:$G$1509,2,FALSE)</f>
        <v>#N/A</v>
      </c>
      <c r="H185" s="56"/>
      <c r="I185" s="4"/>
      <c r="J185" s="4"/>
      <c r="K185" s="4"/>
      <c r="L185" s="4"/>
      <c r="M185" s="24"/>
      <c r="N185" s="24"/>
      <c r="O185" s="14"/>
      <c r="P185" s="14"/>
      <c r="Q185" s="14"/>
      <c r="R185" s="14"/>
      <c r="S185" s="14"/>
      <c r="T185" s="14"/>
      <c r="U185" s="14"/>
      <c r="V185" s="14"/>
      <c r="W185" s="24"/>
      <c r="X185" s="14"/>
      <c r="Y185" s="15"/>
      <c r="Z185" s="15"/>
      <c r="AA185" s="55">
        <f t="shared" si="17"/>
        <v>0</v>
      </c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55">
        <f t="shared" si="18"/>
        <v>0</v>
      </c>
      <c r="AN185" s="55">
        <f t="shared" si="19"/>
        <v>0</v>
      </c>
      <c r="AO185" s="55">
        <f t="shared" si="20"/>
        <v>0</v>
      </c>
      <c r="AP185" s="84" t="str">
        <f t="shared" si="21"/>
        <v/>
      </c>
      <c r="AQ185" s="11" t="b">
        <f t="shared" si="22"/>
        <v>0</v>
      </c>
      <c r="AR185" s="59" t="b">
        <f t="shared" si="23"/>
        <v>0</v>
      </c>
      <c r="AS185" s="34" t="str">
        <f t="shared" si="24"/>
        <v/>
      </c>
    </row>
    <row r="186" spans="2:45">
      <c r="B186" s="260"/>
      <c r="C186" s="35"/>
      <c r="D186" s="53"/>
      <c r="E186" s="5"/>
      <c r="F186" s="60"/>
      <c r="G186" s="54" t="e">
        <f>VLOOKUP(F186,Foglio1!$F$2:$G$1509,2,FALSE)</f>
        <v>#N/A</v>
      </c>
      <c r="H186" s="56"/>
      <c r="I186" s="4"/>
      <c r="J186" s="4"/>
      <c r="K186" s="4"/>
      <c r="L186" s="4"/>
      <c r="M186" s="24"/>
      <c r="N186" s="24"/>
      <c r="O186" s="14"/>
      <c r="P186" s="14"/>
      <c r="Q186" s="14"/>
      <c r="R186" s="14"/>
      <c r="S186" s="14"/>
      <c r="T186" s="14"/>
      <c r="U186" s="14"/>
      <c r="V186" s="14"/>
      <c r="W186" s="24"/>
      <c r="X186" s="14"/>
      <c r="Y186" s="15"/>
      <c r="Z186" s="15"/>
      <c r="AA186" s="55">
        <f t="shared" si="17"/>
        <v>0</v>
      </c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55">
        <f t="shared" si="18"/>
        <v>0</v>
      </c>
      <c r="AN186" s="55">
        <f t="shared" si="19"/>
        <v>0</v>
      </c>
      <c r="AO186" s="55">
        <f t="shared" si="20"/>
        <v>0</v>
      </c>
      <c r="AP186" s="84" t="str">
        <f t="shared" si="21"/>
        <v/>
      </c>
      <c r="AQ186" s="11" t="b">
        <f t="shared" si="22"/>
        <v>0</v>
      </c>
      <c r="AR186" s="59" t="b">
        <f t="shared" si="23"/>
        <v>0</v>
      </c>
      <c r="AS186" s="34" t="str">
        <f t="shared" si="24"/>
        <v/>
      </c>
    </row>
    <row r="187" spans="2:45">
      <c r="B187" s="260"/>
      <c r="C187" s="35"/>
      <c r="D187" s="53"/>
      <c r="E187" s="5"/>
      <c r="F187" s="60"/>
      <c r="G187" s="54" t="e">
        <f>VLOOKUP(F187,Foglio1!$F$2:$G$1509,2,FALSE)</f>
        <v>#N/A</v>
      </c>
      <c r="H187" s="56"/>
      <c r="I187" s="4"/>
      <c r="J187" s="4"/>
      <c r="K187" s="4"/>
      <c r="L187" s="4"/>
      <c r="M187" s="24"/>
      <c r="N187" s="24"/>
      <c r="O187" s="14"/>
      <c r="P187" s="14"/>
      <c r="Q187" s="14"/>
      <c r="R187" s="14"/>
      <c r="S187" s="14"/>
      <c r="T187" s="14"/>
      <c r="U187" s="14"/>
      <c r="V187" s="14"/>
      <c r="W187" s="24"/>
      <c r="X187" s="14"/>
      <c r="Y187" s="15"/>
      <c r="Z187" s="15"/>
      <c r="AA187" s="55">
        <f t="shared" si="17"/>
        <v>0</v>
      </c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55">
        <f t="shared" si="18"/>
        <v>0</v>
      </c>
      <c r="AN187" s="55">
        <f t="shared" si="19"/>
        <v>0</v>
      </c>
      <c r="AO187" s="55">
        <f t="shared" si="20"/>
        <v>0</v>
      </c>
      <c r="AP187" s="84" t="str">
        <f t="shared" si="21"/>
        <v/>
      </c>
      <c r="AQ187" s="11" t="b">
        <f t="shared" si="22"/>
        <v>0</v>
      </c>
      <c r="AR187" s="59" t="b">
        <f t="shared" si="23"/>
        <v>0</v>
      </c>
      <c r="AS187" s="34" t="str">
        <f t="shared" si="24"/>
        <v/>
      </c>
    </row>
    <row r="188" spans="2:45">
      <c r="B188" s="260"/>
      <c r="C188" s="35"/>
      <c r="D188" s="53"/>
      <c r="E188" s="5"/>
      <c r="F188" s="60"/>
      <c r="G188" s="54" t="e">
        <f>VLOOKUP(F188,Foglio1!$F$2:$G$1509,2,FALSE)</f>
        <v>#N/A</v>
      </c>
      <c r="H188" s="56"/>
      <c r="I188" s="4"/>
      <c r="J188" s="4"/>
      <c r="K188" s="4"/>
      <c r="L188" s="4"/>
      <c r="M188" s="24"/>
      <c r="N188" s="24"/>
      <c r="O188" s="14"/>
      <c r="P188" s="14"/>
      <c r="Q188" s="14"/>
      <c r="R188" s="14"/>
      <c r="S188" s="14"/>
      <c r="T188" s="14"/>
      <c r="U188" s="14"/>
      <c r="V188" s="14"/>
      <c r="W188" s="24"/>
      <c r="X188" s="14"/>
      <c r="Y188" s="15"/>
      <c r="Z188" s="15"/>
      <c r="AA188" s="55">
        <f t="shared" si="17"/>
        <v>0</v>
      </c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55">
        <f t="shared" si="18"/>
        <v>0</v>
      </c>
      <c r="AN188" s="55">
        <f t="shared" si="19"/>
        <v>0</v>
      </c>
      <c r="AO188" s="55">
        <f t="shared" si="20"/>
        <v>0</v>
      </c>
      <c r="AP188" s="84" t="str">
        <f t="shared" si="21"/>
        <v/>
      </c>
      <c r="AQ188" s="11" t="b">
        <f t="shared" si="22"/>
        <v>0</v>
      </c>
      <c r="AR188" s="59" t="b">
        <f t="shared" si="23"/>
        <v>0</v>
      </c>
      <c r="AS188" s="34" t="str">
        <f t="shared" si="24"/>
        <v/>
      </c>
    </row>
    <row r="189" spans="2:45">
      <c r="B189" s="260"/>
      <c r="C189" s="35"/>
      <c r="D189" s="53"/>
      <c r="E189" s="5"/>
      <c r="F189" s="60"/>
      <c r="G189" s="54" t="e">
        <f>VLOOKUP(F189,Foglio1!$F$2:$G$1509,2,FALSE)</f>
        <v>#N/A</v>
      </c>
      <c r="H189" s="56"/>
      <c r="I189" s="4"/>
      <c r="J189" s="4"/>
      <c r="K189" s="4"/>
      <c r="L189" s="4"/>
      <c r="M189" s="24"/>
      <c r="N189" s="24"/>
      <c r="O189" s="14"/>
      <c r="P189" s="14"/>
      <c r="Q189" s="14"/>
      <c r="R189" s="14"/>
      <c r="S189" s="14"/>
      <c r="T189" s="14"/>
      <c r="U189" s="14"/>
      <c r="V189" s="14"/>
      <c r="W189" s="24"/>
      <c r="X189" s="14"/>
      <c r="Y189" s="15"/>
      <c r="Z189" s="15"/>
      <c r="AA189" s="55">
        <f t="shared" si="17"/>
        <v>0</v>
      </c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55">
        <f t="shared" si="18"/>
        <v>0</v>
      </c>
      <c r="AN189" s="55">
        <f t="shared" si="19"/>
        <v>0</v>
      </c>
      <c r="AO189" s="55">
        <f t="shared" si="20"/>
        <v>0</v>
      </c>
      <c r="AP189" s="84" t="str">
        <f t="shared" si="21"/>
        <v/>
      </c>
      <c r="AQ189" s="11" t="b">
        <f t="shared" si="22"/>
        <v>0</v>
      </c>
      <c r="AR189" s="59" t="b">
        <f t="shared" si="23"/>
        <v>0</v>
      </c>
      <c r="AS189" s="34" t="str">
        <f t="shared" si="24"/>
        <v/>
      </c>
    </row>
    <row r="190" spans="2:45">
      <c r="B190" s="260"/>
      <c r="C190" s="35"/>
      <c r="D190" s="53"/>
      <c r="E190" s="5"/>
      <c r="F190" s="60"/>
      <c r="G190" s="54" t="e">
        <f>VLOOKUP(F190,Foglio1!$F$2:$G$1509,2,FALSE)</f>
        <v>#N/A</v>
      </c>
      <c r="H190" s="56"/>
      <c r="I190" s="4"/>
      <c r="J190" s="4"/>
      <c r="K190" s="4"/>
      <c r="L190" s="4"/>
      <c r="M190" s="24"/>
      <c r="N190" s="24"/>
      <c r="O190" s="14"/>
      <c r="P190" s="14"/>
      <c r="Q190" s="14"/>
      <c r="R190" s="14"/>
      <c r="S190" s="14"/>
      <c r="T190" s="14"/>
      <c r="U190" s="14"/>
      <c r="V190" s="14"/>
      <c r="W190" s="24"/>
      <c r="X190" s="14"/>
      <c r="Y190" s="15"/>
      <c r="Z190" s="15"/>
      <c r="AA190" s="55">
        <f t="shared" si="17"/>
        <v>0</v>
      </c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55">
        <f t="shared" si="18"/>
        <v>0</v>
      </c>
      <c r="AN190" s="55">
        <f t="shared" si="19"/>
        <v>0</v>
      </c>
      <c r="AO190" s="55">
        <f t="shared" si="20"/>
        <v>0</v>
      </c>
      <c r="AP190" s="84" t="str">
        <f t="shared" si="21"/>
        <v/>
      </c>
      <c r="AQ190" s="11" t="b">
        <f t="shared" si="22"/>
        <v>0</v>
      </c>
      <c r="AR190" s="59" t="b">
        <f t="shared" si="23"/>
        <v>0</v>
      </c>
      <c r="AS190" s="34" t="str">
        <f t="shared" si="24"/>
        <v/>
      </c>
    </row>
    <row r="191" spans="2:45">
      <c r="B191" s="260"/>
      <c r="C191" s="35"/>
      <c r="D191" s="53"/>
      <c r="E191" s="5"/>
      <c r="F191" s="60"/>
      <c r="G191" s="54" t="e">
        <f>VLOOKUP(F191,Foglio1!$F$2:$G$1509,2,FALSE)</f>
        <v>#N/A</v>
      </c>
      <c r="H191" s="56"/>
      <c r="I191" s="4"/>
      <c r="J191" s="4"/>
      <c r="K191" s="4"/>
      <c r="L191" s="4"/>
      <c r="M191" s="24"/>
      <c r="N191" s="24"/>
      <c r="O191" s="14"/>
      <c r="P191" s="14"/>
      <c r="Q191" s="14"/>
      <c r="R191" s="14"/>
      <c r="S191" s="14"/>
      <c r="T191" s="14"/>
      <c r="U191" s="14"/>
      <c r="V191" s="14"/>
      <c r="W191" s="24"/>
      <c r="X191" s="14"/>
      <c r="Y191" s="15"/>
      <c r="Z191" s="15"/>
      <c r="AA191" s="55">
        <f t="shared" si="17"/>
        <v>0</v>
      </c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55">
        <f t="shared" si="18"/>
        <v>0</v>
      </c>
      <c r="AN191" s="55">
        <f t="shared" si="19"/>
        <v>0</v>
      </c>
      <c r="AO191" s="55">
        <f t="shared" si="20"/>
        <v>0</v>
      </c>
      <c r="AP191" s="84" t="str">
        <f t="shared" si="21"/>
        <v/>
      </c>
      <c r="AQ191" s="11" t="b">
        <f t="shared" si="22"/>
        <v>0</v>
      </c>
      <c r="AR191" s="59" t="b">
        <f t="shared" si="23"/>
        <v>0</v>
      </c>
      <c r="AS191" s="34" t="str">
        <f t="shared" si="24"/>
        <v/>
      </c>
    </row>
    <row r="192" spans="2:45">
      <c r="B192" s="260"/>
      <c r="C192" s="35"/>
      <c r="D192" s="53"/>
      <c r="E192" s="5"/>
      <c r="F192" s="60"/>
      <c r="G192" s="54" t="e">
        <f>VLOOKUP(F192,Foglio1!$F$2:$G$1509,2,FALSE)</f>
        <v>#N/A</v>
      </c>
      <c r="H192" s="56"/>
      <c r="I192" s="4"/>
      <c r="J192" s="4"/>
      <c r="K192" s="4"/>
      <c r="L192" s="4"/>
      <c r="M192" s="24"/>
      <c r="N192" s="24"/>
      <c r="O192" s="14"/>
      <c r="P192" s="14"/>
      <c r="Q192" s="14"/>
      <c r="R192" s="14"/>
      <c r="S192" s="14"/>
      <c r="T192" s="14"/>
      <c r="U192" s="14"/>
      <c r="V192" s="14"/>
      <c r="W192" s="24"/>
      <c r="X192" s="14"/>
      <c r="Y192" s="15"/>
      <c r="Z192" s="15"/>
      <c r="AA192" s="55">
        <f t="shared" si="17"/>
        <v>0</v>
      </c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55">
        <f t="shared" si="18"/>
        <v>0</v>
      </c>
      <c r="AN192" s="55">
        <f t="shared" si="19"/>
        <v>0</v>
      </c>
      <c r="AO192" s="55">
        <f t="shared" si="20"/>
        <v>0</v>
      </c>
      <c r="AP192" s="84" t="str">
        <f t="shared" si="21"/>
        <v/>
      </c>
      <c r="AQ192" s="11" t="b">
        <f t="shared" si="22"/>
        <v>0</v>
      </c>
      <c r="AR192" s="59" t="b">
        <f t="shared" si="23"/>
        <v>0</v>
      </c>
      <c r="AS192" s="34" t="str">
        <f t="shared" si="24"/>
        <v/>
      </c>
    </row>
    <row r="193" spans="2:45">
      <c r="B193" s="260"/>
      <c r="C193" s="35"/>
      <c r="D193" s="53"/>
      <c r="E193" s="5"/>
      <c r="F193" s="60"/>
      <c r="G193" s="54" t="e">
        <f>VLOOKUP(F193,Foglio1!$F$2:$G$1509,2,FALSE)</f>
        <v>#N/A</v>
      </c>
      <c r="H193" s="56"/>
      <c r="I193" s="4"/>
      <c r="J193" s="4"/>
      <c r="K193" s="4"/>
      <c r="L193" s="4"/>
      <c r="M193" s="24"/>
      <c r="N193" s="24"/>
      <c r="O193" s="14"/>
      <c r="P193" s="14"/>
      <c r="Q193" s="14"/>
      <c r="R193" s="14"/>
      <c r="S193" s="14"/>
      <c r="T193" s="14"/>
      <c r="U193" s="14"/>
      <c r="V193" s="14"/>
      <c r="W193" s="24"/>
      <c r="X193" s="14"/>
      <c r="Y193" s="15"/>
      <c r="Z193" s="15"/>
      <c r="AA193" s="55">
        <f t="shared" si="17"/>
        <v>0</v>
      </c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55">
        <f t="shared" si="18"/>
        <v>0</v>
      </c>
      <c r="AN193" s="55">
        <f t="shared" si="19"/>
        <v>0</v>
      </c>
      <c r="AO193" s="55">
        <f t="shared" si="20"/>
        <v>0</v>
      </c>
      <c r="AP193" s="84" t="str">
        <f t="shared" si="21"/>
        <v/>
      </c>
      <c r="AQ193" s="11" t="b">
        <f t="shared" si="22"/>
        <v>0</v>
      </c>
      <c r="AR193" s="59" t="b">
        <f t="shared" si="23"/>
        <v>0</v>
      </c>
      <c r="AS193" s="34" t="str">
        <f t="shared" si="24"/>
        <v/>
      </c>
    </row>
    <row r="194" spans="2:45">
      <c r="B194" s="260"/>
      <c r="C194" s="35"/>
      <c r="D194" s="53"/>
      <c r="E194" s="5"/>
      <c r="F194" s="60"/>
      <c r="G194" s="54" t="e">
        <f>VLOOKUP(F194,Foglio1!$F$2:$G$1509,2,FALSE)</f>
        <v>#N/A</v>
      </c>
      <c r="H194" s="56"/>
      <c r="I194" s="4"/>
      <c r="J194" s="4"/>
      <c r="K194" s="4"/>
      <c r="L194" s="4"/>
      <c r="M194" s="24"/>
      <c r="N194" s="24"/>
      <c r="O194" s="14"/>
      <c r="P194" s="14"/>
      <c r="Q194" s="14"/>
      <c r="R194" s="14"/>
      <c r="S194" s="14"/>
      <c r="T194" s="14"/>
      <c r="U194" s="14"/>
      <c r="V194" s="14"/>
      <c r="W194" s="24"/>
      <c r="X194" s="14"/>
      <c r="Y194" s="15"/>
      <c r="Z194" s="15"/>
      <c r="AA194" s="55">
        <f t="shared" si="17"/>
        <v>0</v>
      </c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55">
        <f t="shared" si="18"/>
        <v>0</v>
      </c>
      <c r="AN194" s="55">
        <f t="shared" si="19"/>
        <v>0</v>
      </c>
      <c r="AO194" s="55">
        <f t="shared" si="20"/>
        <v>0</v>
      </c>
      <c r="AP194" s="84" t="str">
        <f t="shared" si="21"/>
        <v/>
      </c>
      <c r="AQ194" s="11" t="b">
        <f t="shared" si="22"/>
        <v>0</v>
      </c>
      <c r="AR194" s="59" t="b">
        <f t="shared" si="23"/>
        <v>0</v>
      </c>
      <c r="AS194" s="34" t="str">
        <f t="shared" si="24"/>
        <v/>
      </c>
    </row>
    <row r="195" spans="2:45">
      <c r="B195" s="260"/>
      <c r="C195" s="35"/>
      <c r="D195" s="53"/>
      <c r="E195" s="5"/>
      <c r="F195" s="60"/>
      <c r="G195" s="54" t="e">
        <f>VLOOKUP(F195,Foglio1!$F$2:$G$1509,2,FALSE)</f>
        <v>#N/A</v>
      </c>
      <c r="H195" s="56"/>
      <c r="I195" s="4"/>
      <c r="J195" s="4"/>
      <c r="K195" s="4"/>
      <c r="L195" s="4"/>
      <c r="M195" s="24"/>
      <c r="N195" s="24"/>
      <c r="O195" s="14"/>
      <c r="P195" s="14"/>
      <c r="Q195" s="14"/>
      <c r="R195" s="14"/>
      <c r="S195" s="14"/>
      <c r="T195" s="14"/>
      <c r="U195" s="14"/>
      <c r="V195" s="14"/>
      <c r="W195" s="24"/>
      <c r="X195" s="14"/>
      <c r="Y195" s="15"/>
      <c r="Z195" s="15"/>
      <c r="AA195" s="55">
        <f t="shared" si="17"/>
        <v>0</v>
      </c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55">
        <f t="shared" si="18"/>
        <v>0</v>
      </c>
      <c r="AN195" s="55">
        <f t="shared" si="19"/>
        <v>0</v>
      </c>
      <c r="AO195" s="55">
        <f t="shared" si="20"/>
        <v>0</v>
      </c>
      <c r="AP195" s="84" t="str">
        <f t="shared" si="21"/>
        <v/>
      </c>
      <c r="AQ195" s="11" t="b">
        <f t="shared" si="22"/>
        <v>0</v>
      </c>
      <c r="AR195" s="59" t="b">
        <f t="shared" si="23"/>
        <v>0</v>
      </c>
      <c r="AS195" s="34" t="str">
        <f t="shared" si="24"/>
        <v/>
      </c>
    </row>
    <row r="196" spans="2:45">
      <c r="B196" s="260"/>
      <c r="C196" s="35"/>
      <c r="D196" s="53"/>
      <c r="E196" s="5"/>
      <c r="F196" s="60"/>
      <c r="G196" s="54" t="e">
        <f>VLOOKUP(F196,Foglio1!$F$2:$G$1509,2,FALSE)</f>
        <v>#N/A</v>
      </c>
      <c r="H196" s="56"/>
      <c r="I196" s="4"/>
      <c r="J196" s="4"/>
      <c r="K196" s="4"/>
      <c r="L196" s="4"/>
      <c r="M196" s="24"/>
      <c r="N196" s="24"/>
      <c r="O196" s="14"/>
      <c r="P196" s="14"/>
      <c r="Q196" s="14"/>
      <c r="R196" s="14"/>
      <c r="S196" s="14"/>
      <c r="T196" s="14"/>
      <c r="U196" s="14"/>
      <c r="V196" s="14"/>
      <c r="W196" s="24"/>
      <c r="X196" s="14"/>
      <c r="Y196" s="15"/>
      <c r="Z196" s="15"/>
      <c r="AA196" s="55">
        <f t="shared" si="17"/>
        <v>0</v>
      </c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55">
        <f t="shared" si="18"/>
        <v>0</v>
      </c>
      <c r="AN196" s="55">
        <f t="shared" si="19"/>
        <v>0</v>
      </c>
      <c r="AO196" s="55">
        <f t="shared" si="20"/>
        <v>0</v>
      </c>
      <c r="AP196" s="84" t="str">
        <f t="shared" si="21"/>
        <v/>
      </c>
      <c r="AQ196" s="11" t="b">
        <f t="shared" si="22"/>
        <v>0</v>
      </c>
      <c r="AR196" s="59" t="b">
        <f t="shared" si="23"/>
        <v>0</v>
      </c>
      <c r="AS196" s="34" t="str">
        <f t="shared" si="24"/>
        <v/>
      </c>
    </row>
    <row r="197" spans="2:45">
      <c r="B197" s="260"/>
      <c r="C197" s="35"/>
      <c r="D197" s="53"/>
      <c r="E197" s="5"/>
      <c r="F197" s="60"/>
      <c r="G197" s="54" t="e">
        <f>VLOOKUP(F197,Foglio1!$F$2:$G$1509,2,FALSE)</f>
        <v>#N/A</v>
      </c>
      <c r="H197" s="56"/>
      <c r="I197" s="4"/>
      <c r="J197" s="4"/>
      <c r="K197" s="4"/>
      <c r="L197" s="4"/>
      <c r="M197" s="24"/>
      <c r="N197" s="24"/>
      <c r="O197" s="14"/>
      <c r="P197" s="14"/>
      <c r="Q197" s="14"/>
      <c r="R197" s="14"/>
      <c r="S197" s="14"/>
      <c r="T197" s="14"/>
      <c r="U197" s="14"/>
      <c r="V197" s="14"/>
      <c r="W197" s="24"/>
      <c r="X197" s="14"/>
      <c r="Y197" s="15"/>
      <c r="Z197" s="15"/>
      <c r="AA197" s="55">
        <f t="shared" si="17"/>
        <v>0</v>
      </c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55">
        <f t="shared" si="18"/>
        <v>0</v>
      </c>
      <c r="AN197" s="55">
        <f t="shared" si="19"/>
        <v>0</v>
      </c>
      <c r="AO197" s="55">
        <f t="shared" si="20"/>
        <v>0</v>
      </c>
      <c r="AP197" s="84" t="str">
        <f t="shared" si="21"/>
        <v/>
      </c>
      <c r="AQ197" s="11" t="b">
        <f t="shared" si="22"/>
        <v>0</v>
      </c>
      <c r="AR197" s="59" t="b">
        <f t="shared" si="23"/>
        <v>0</v>
      </c>
      <c r="AS197" s="34" t="str">
        <f t="shared" si="24"/>
        <v/>
      </c>
    </row>
    <row r="198" spans="2:45">
      <c r="B198" s="260"/>
      <c r="C198" s="35"/>
      <c r="D198" s="53"/>
      <c r="E198" s="5"/>
      <c r="F198" s="60"/>
      <c r="G198" s="54" t="e">
        <f>VLOOKUP(F198,Foglio1!$F$2:$G$1509,2,FALSE)</f>
        <v>#N/A</v>
      </c>
      <c r="H198" s="56"/>
      <c r="I198" s="4"/>
      <c r="J198" s="4"/>
      <c r="K198" s="4"/>
      <c r="L198" s="4"/>
      <c r="M198" s="24"/>
      <c r="N198" s="24"/>
      <c r="O198" s="14"/>
      <c r="P198" s="14"/>
      <c r="Q198" s="14"/>
      <c r="R198" s="14"/>
      <c r="S198" s="14"/>
      <c r="T198" s="14"/>
      <c r="U198" s="14"/>
      <c r="V198" s="14"/>
      <c r="W198" s="24"/>
      <c r="X198" s="14"/>
      <c r="Y198" s="15"/>
      <c r="Z198" s="15"/>
      <c r="AA198" s="55">
        <f t="shared" si="17"/>
        <v>0</v>
      </c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55">
        <f t="shared" si="18"/>
        <v>0</v>
      </c>
      <c r="AN198" s="55">
        <f t="shared" si="19"/>
        <v>0</v>
      </c>
      <c r="AO198" s="55">
        <f t="shared" si="20"/>
        <v>0</v>
      </c>
      <c r="AP198" s="84" t="str">
        <f t="shared" si="21"/>
        <v/>
      </c>
      <c r="AQ198" s="11" t="b">
        <f t="shared" si="22"/>
        <v>0</v>
      </c>
      <c r="AR198" s="59" t="b">
        <f t="shared" si="23"/>
        <v>0</v>
      </c>
      <c r="AS198" s="34" t="str">
        <f t="shared" si="24"/>
        <v/>
      </c>
    </row>
    <row r="199" spans="2:45">
      <c r="B199" s="260"/>
      <c r="C199" s="35"/>
      <c r="D199" s="53"/>
      <c r="E199" s="5"/>
      <c r="F199" s="60"/>
      <c r="G199" s="54" t="e">
        <f>VLOOKUP(F199,Foglio1!$F$2:$G$1509,2,FALSE)</f>
        <v>#N/A</v>
      </c>
      <c r="H199" s="56"/>
      <c r="I199" s="4"/>
      <c r="J199" s="4"/>
      <c r="K199" s="4"/>
      <c r="L199" s="4"/>
      <c r="M199" s="24"/>
      <c r="N199" s="24"/>
      <c r="O199" s="14"/>
      <c r="P199" s="14"/>
      <c r="Q199" s="14"/>
      <c r="R199" s="14"/>
      <c r="S199" s="14"/>
      <c r="T199" s="14"/>
      <c r="U199" s="14"/>
      <c r="V199" s="14"/>
      <c r="W199" s="24"/>
      <c r="X199" s="14"/>
      <c r="Y199" s="15"/>
      <c r="Z199" s="15"/>
      <c r="AA199" s="55">
        <f t="shared" si="17"/>
        <v>0</v>
      </c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55">
        <f t="shared" si="18"/>
        <v>0</v>
      </c>
      <c r="AN199" s="55">
        <f t="shared" si="19"/>
        <v>0</v>
      </c>
      <c r="AO199" s="55">
        <f t="shared" si="20"/>
        <v>0</v>
      </c>
      <c r="AP199" s="84" t="str">
        <f t="shared" si="21"/>
        <v/>
      </c>
      <c r="AQ199" s="11" t="b">
        <f t="shared" si="22"/>
        <v>0</v>
      </c>
      <c r="AR199" s="59" t="b">
        <f t="shared" si="23"/>
        <v>0</v>
      </c>
      <c r="AS199" s="34" t="str">
        <f t="shared" si="24"/>
        <v/>
      </c>
    </row>
    <row r="200" spans="2:45">
      <c r="B200" s="260"/>
      <c r="C200" s="35"/>
      <c r="D200" s="53"/>
      <c r="E200" s="5"/>
      <c r="F200" s="60"/>
      <c r="G200" s="54" t="e">
        <f>VLOOKUP(F200,Foglio1!$F$2:$G$1509,2,FALSE)</f>
        <v>#N/A</v>
      </c>
      <c r="H200" s="56"/>
      <c r="I200" s="4"/>
      <c r="J200" s="4"/>
      <c r="K200" s="4"/>
      <c r="L200" s="4"/>
      <c r="M200" s="24"/>
      <c r="N200" s="24"/>
      <c r="O200" s="14"/>
      <c r="P200" s="14"/>
      <c r="Q200" s="14"/>
      <c r="R200" s="14"/>
      <c r="S200" s="14"/>
      <c r="T200" s="14"/>
      <c r="U200" s="14"/>
      <c r="V200" s="14"/>
      <c r="W200" s="24"/>
      <c r="X200" s="14"/>
      <c r="Y200" s="15"/>
      <c r="Z200" s="15"/>
      <c r="AA200" s="55">
        <f t="shared" ref="AA200:AA263" si="25">SUM(Y200:Z200)</f>
        <v>0</v>
      </c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55">
        <f t="shared" ref="AM200:AM263" si="26">SUM(AA200:AC200)</f>
        <v>0</v>
      </c>
      <c r="AN200" s="55">
        <f t="shared" ref="AN200:AN263" si="27">SUM(AD200:AF200)</f>
        <v>0</v>
      </c>
      <c r="AO200" s="55">
        <f t="shared" ref="AO200:AO263" si="28">SUM(AG200:AK200)</f>
        <v>0</v>
      </c>
      <c r="AP200" s="84" t="str">
        <f t="shared" ref="AP200:AP263" si="29">IF(AND(OR(AQ200=FALSE,AR200=FALSE),OR(COUNTBLANK(A200:F200)&lt;&gt;COLUMNS(A200:F200),COUNTBLANK(H200:Z200)&lt;&gt;COLUMNS(H200:Z200),COUNTBLANK(AB200:AL200)&lt;&gt;COLUMNS(AB200:AL200))),"KO","")</f>
        <v/>
      </c>
      <c r="AQ200" s="11" t="b">
        <f t="shared" ref="AQ200:AQ263" si="30">IF(OR(ISBLANK(B200),ISBLANK(H200),ISBLANK(I200),ISBLANK(J200),ISBLANK(M200),ISBLANK(N200),ISBLANK(O200),ISBLANK(R200),ISBLANK(V200),ISBLANK(Y200),ISBLANK(W200),ISBLANK(AB200),ISBLANK(AD200),ISBLANK(AL200)),FALSE,TRUE)</f>
        <v>0</v>
      </c>
      <c r="AR200" s="59" t="b">
        <f t="shared" ref="AR200:AR263" si="31">IF(ISBLANK(B200),IF(OR(ISBLANK(C200),ISBLANK(D200),ISBLANK(E200),ISBLANK(F200),ISBLANK(G200)),FALSE,TRUE),TRUE)</f>
        <v>0</v>
      </c>
      <c r="AS200" s="34" t="str">
        <f t="shared" ref="AS200:AS263" si="32">IF(AND(AP200="KO",OR(COUNTBLANK(A200:F200)&lt;&gt;COLUMNS(A200:F200),COUNTBLANK(H200:Z200)&lt;&gt;COLUMNS(H200:Z200),COUNTBLANK(AB200:AL200)&lt;&gt;COLUMNS(AB200:AL200))),"ATTENZIONE!!! NON TUTTI I CAMPI OBBLIGATORI SONO STATI COMPILATI","")</f>
        <v/>
      </c>
    </row>
    <row r="201" spans="2:45">
      <c r="B201" s="260"/>
      <c r="C201" s="35"/>
      <c r="D201" s="53"/>
      <c r="E201" s="5"/>
      <c r="F201" s="60"/>
      <c r="G201" s="54" t="e">
        <f>VLOOKUP(F201,Foglio1!$F$2:$G$1509,2,FALSE)</f>
        <v>#N/A</v>
      </c>
      <c r="H201" s="56"/>
      <c r="I201" s="4"/>
      <c r="J201" s="4"/>
      <c r="K201" s="4"/>
      <c r="L201" s="4"/>
      <c r="M201" s="24"/>
      <c r="N201" s="24"/>
      <c r="O201" s="14"/>
      <c r="P201" s="14"/>
      <c r="Q201" s="14"/>
      <c r="R201" s="14"/>
      <c r="S201" s="14"/>
      <c r="T201" s="14"/>
      <c r="U201" s="14"/>
      <c r="V201" s="14"/>
      <c r="W201" s="24"/>
      <c r="X201" s="14"/>
      <c r="Y201" s="15"/>
      <c r="Z201" s="15"/>
      <c r="AA201" s="55">
        <f t="shared" si="25"/>
        <v>0</v>
      </c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55">
        <f t="shared" si="26"/>
        <v>0</v>
      </c>
      <c r="AN201" s="55">
        <f t="shared" si="27"/>
        <v>0</v>
      </c>
      <c r="AO201" s="55">
        <f t="shared" si="28"/>
        <v>0</v>
      </c>
      <c r="AP201" s="84" t="str">
        <f t="shared" si="29"/>
        <v/>
      </c>
      <c r="AQ201" s="11" t="b">
        <f t="shared" si="30"/>
        <v>0</v>
      </c>
      <c r="AR201" s="59" t="b">
        <f t="shared" si="31"/>
        <v>0</v>
      </c>
      <c r="AS201" s="34" t="str">
        <f t="shared" si="32"/>
        <v/>
      </c>
    </row>
    <row r="202" spans="2:45">
      <c r="B202" s="260"/>
      <c r="C202" s="35"/>
      <c r="D202" s="53"/>
      <c r="E202" s="5"/>
      <c r="F202" s="60"/>
      <c r="G202" s="54" t="e">
        <f>VLOOKUP(F202,Foglio1!$F$2:$G$1509,2,FALSE)</f>
        <v>#N/A</v>
      </c>
      <c r="H202" s="56"/>
      <c r="I202" s="4"/>
      <c r="J202" s="4"/>
      <c r="K202" s="4"/>
      <c r="L202" s="4"/>
      <c r="M202" s="24"/>
      <c r="N202" s="24"/>
      <c r="O202" s="14"/>
      <c r="P202" s="14"/>
      <c r="Q202" s="14"/>
      <c r="R202" s="14"/>
      <c r="S202" s="14"/>
      <c r="T202" s="14"/>
      <c r="U202" s="14"/>
      <c r="V202" s="14"/>
      <c r="W202" s="24"/>
      <c r="X202" s="14"/>
      <c r="Y202" s="15"/>
      <c r="Z202" s="15"/>
      <c r="AA202" s="55">
        <f t="shared" si="25"/>
        <v>0</v>
      </c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55">
        <f t="shared" si="26"/>
        <v>0</v>
      </c>
      <c r="AN202" s="55">
        <f t="shared" si="27"/>
        <v>0</v>
      </c>
      <c r="AO202" s="55">
        <f t="shared" si="28"/>
        <v>0</v>
      </c>
      <c r="AP202" s="84" t="str">
        <f t="shared" si="29"/>
        <v/>
      </c>
      <c r="AQ202" s="11" t="b">
        <f t="shared" si="30"/>
        <v>0</v>
      </c>
      <c r="AR202" s="59" t="b">
        <f t="shared" si="31"/>
        <v>0</v>
      </c>
      <c r="AS202" s="34" t="str">
        <f t="shared" si="32"/>
        <v/>
      </c>
    </row>
    <row r="203" spans="2:45">
      <c r="B203" s="260"/>
      <c r="C203" s="35"/>
      <c r="D203" s="53"/>
      <c r="E203" s="5"/>
      <c r="F203" s="60"/>
      <c r="G203" s="54" t="e">
        <f>VLOOKUP(F203,Foglio1!$F$2:$G$1509,2,FALSE)</f>
        <v>#N/A</v>
      </c>
      <c r="H203" s="56"/>
      <c r="I203" s="4"/>
      <c r="J203" s="4"/>
      <c r="K203" s="4"/>
      <c r="L203" s="4"/>
      <c r="M203" s="24"/>
      <c r="N203" s="24"/>
      <c r="O203" s="14"/>
      <c r="P203" s="14"/>
      <c r="Q203" s="14"/>
      <c r="R203" s="14"/>
      <c r="S203" s="14"/>
      <c r="T203" s="14"/>
      <c r="U203" s="14"/>
      <c r="V203" s="14"/>
      <c r="W203" s="24"/>
      <c r="X203" s="14"/>
      <c r="Y203" s="15"/>
      <c r="Z203" s="15"/>
      <c r="AA203" s="55">
        <f t="shared" si="25"/>
        <v>0</v>
      </c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55">
        <f t="shared" si="26"/>
        <v>0</v>
      </c>
      <c r="AN203" s="55">
        <f t="shared" si="27"/>
        <v>0</v>
      </c>
      <c r="AO203" s="55">
        <f t="shared" si="28"/>
        <v>0</v>
      </c>
      <c r="AP203" s="84" t="str">
        <f t="shared" si="29"/>
        <v/>
      </c>
      <c r="AQ203" s="11" t="b">
        <f t="shared" si="30"/>
        <v>0</v>
      </c>
      <c r="AR203" s="59" t="b">
        <f t="shared" si="31"/>
        <v>0</v>
      </c>
      <c r="AS203" s="34" t="str">
        <f t="shared" si="32"/>
        <v/>
      </c>
    </row>
    <row r="204" spans="2:45">
      <c r="B204" s="260"/>
      <c r="C204" s="35"/>
      <c r="D204" s="53"/>
      <c r="E204" s="5"/>
      <c r="F204" s="60"/>
      <c r="G204" s="54" t="e">
        <f>VLOOKUP(F204,Foglio1!$F$2:$G$1509,2,FALSE)</f>
        <v>#N/A</v>
      </c>
      <c r="H204" s="56"/>
      <c r="I204" s="4"/>
      <c r="J204" s="4"/>
      <c r="K204" s="4"/>
      <c r="L204" s="4"/>
      <c r="M204" s="24"/>
      <c r="N204" s="24"/>
      <c r="O204" s="14"/>
      <c r="P204" s="14"/>
      <c r="Q204" s="14"/>
      <c r="R204" s="14"/>
      <c r="S204" s="14"/>
      <c r="T204" s="14"/>
      <c r="U204" s="14"/>
      <c r="V204" s="14"/>
      <c r="W204" s="24"/>
      <c r="X204" s="14"/>
      <c r="Y204" s="15"/>
      <c r="Z204" s="15"/>
      <c r="AA204" s="55">
        <f t="shared" si="25"/>
        <v>0</v>
      </c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55">
        <f t="shared" si="26"/>
        <v>0</v>
      </c>
      <c r="AN204" s="55">
        <f t="shared" si="27"/>
        <v>0</v>
      </c>
      <c r="AO204" s="55">
        <f t="shared" si="28"/>
        <v>0</v>
      </c>
      <c r="AP204" s="84" t="str">
        <f t="shared" si="29"/>
        <v/>
      </c>
      <c r="AQ204" s="11" t="b">
        <f t="shared" si="30"/>
        <v>0</v>
      </c>
      <c r="AR204" s="59" t="b">
        <f t="shared" si="31"/>
        <v>0</v>
      </c>
      <c r="AS204" s="34" t="str">
        <f t="shared" si="32"/>
        <v/>
      </c>
    </row>
    <row r="205" spans="2:45">
      <c r="B205" s="260"/>
      <c r="C205" s="35"/>
      <c r="D205" s="53"/>
      <c r="E205" s="5"/>
      <c r="F205" s="60"/>
      <c r="G205" s="54" t="e">
        <f>VLOOKUP(F205,Foglio1!$F$2:$G$1509,2,FALSE)</f>
        <v>#N/A</v>
      </c>
      <c r="H205" s="56"/>
      <c r="I205" s="4"/>
      <c r="J205" s="4"/>
      <c r="K205" s="4"/>
      <c r="L205" s="4"/>
      <c r="M205" s="24"/>
      <c r="N205" s="24"/>
      <c r="O205" s="14"/>
      <c r="P205" s="14"/>
      <c r="Q205" s="14"/>
      <c r="R205" s="14"/>
      <c r="S205" s="14"/>
      <c r="T205" s="14"/>
      <c r="U205" s="14"/>
      <c r="V205" s="14"/>
      <c r="W205" s="24"/>
      <c r="X205" s="14"/>
      <c r="Y205" s="15"/>
      <c r="Z205" s="15"/>
      <c r="AA205" s="55">
        <f t="shared" si="25"/>
        <v>0</v>
      </c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55">
        <f t="shared" si="26"/>
        <v>0</v>
      </c>
      <c r="AN205" s="55">
        <f t="shared" si="27"/>
        <v>0</v>
      </c>
      <c r="AO205" s="55">
        <f t="shared" si="28"/>
        <v>0</v>
      </c>
      <c r="AP205" s="84" t="str">
        <f t="shared" si="29"/>
        <v/>
      </c>
      <c r="AQ205" s="11" t="b">
        <f t="shared" si="30"/>
        <v>0</v>
      </c>
      <c r="AR205" s="59" t="b">
        <f t="shared" si="31"/>
        <v>0</v>
      </c>
      <c r="AS205" s="34" t="str">
        <f t="shared" si="32"/>
        <v/>
      </c>
    </row>
    <row r="206" spans="2:45">
      <c r="B206" s="260"/>
      <c r="C206" s="35"/>
      <c r="D206" s="53"/>
      <c r="E206" s="5"/>
      <c r="F206" s="60"/>
      <c r="G206" s="54" t="e">
        <f>VLOOKUP(F206,Foglio1!$F$2:$G$1509,2,FALSE)</f>
        <v>#N/A</v>
      </c>
      <c r="H206" s="56"/>
      <c r="I206" s="4"/>
      <c r="J206" s="4"/>
      <c r="K206" s="4"/>
      <c r="L206" s="4"/>
      <c r="M206" s="24"/>
      <c r="N206" s="24"/>
      <c r="O206" s="14"/>
      <c r="P206" s="14"/>
      <c r="Q206" s="14"/>
      <c r="R206" s="14"/>
      <c r="S206" s="14"/>
      <c r="T206" s="14"/>
      <c r="U206" s="14"/>
      <c r="V206" s="14"/>
      <c r="W206" s="24"/>
      <c r="X206" s="14"/>
      <c r="Y206" s="15"/>
      <c r="Z206" s="15"/>
      <c r="AA206" s="55">
        <f t="shared" si="25"/>
        <v>0</v>
      </c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55">
        <f t="shared" si="26"/>
        <v>0</v>
      </c>
      <c r="AN206" s="55">
        <f t="shared" si="27"/>
        <v>0</v>
      </c>
      <c r="AO206" s="55">
        <f t="shared" si="28"/>
        <v>0</v>
      </c>
      <c r="AP206" s="84" t="str">
        <f t="shared" si="29"/>
        <v/>
      </c>
      <c r="AQ206" s="11" t="b">
        <f t="shared" si="30"/>
        <v>0</v>
      </c>
      <c r="AR206" s="59" t="b">
        <f t="shared" si="31"/>
        <v>0</v>
      </c>
      <c r="AS206" s="34" t="str">
        <f t="shared" si="32"/>
        <v/>
      </c>
    </row>
    <row r="207" spans="2:45">
      <c r="B207" s="260"/>
      <c r="C207" s="35"/>
      <c r="D207" s="53"/>
      <c r="E207" s="5"/>
      <c r="F207" s="60"/>
      <c r="G207" s="54" t="e">
        <f>VLOOKUP(F207,Foglio1!$F$2:$G$1509,2,FALSE)</f>
        <v>#N/A</v>
      </c>
      <c r="H207" s="56"/>
      <c r="I207" s="4"/>
      <c r="J207" s="4"/>
      <c r="K207" s="4"/>
      <c r="L207" s="4"/>
      <c r="M207" s="24"/>
      <c r="N207" s="24"/>
      <c r="O207" s="14"/>
      <c r="P207" s="14"/>
      <c r="Q207" s="14"/>
      <c r="R207" s="14"/>
      <c r="S207" s="14"/>
      <c r="T207" s="14"/>
      <c r="U207" s="14"/>
      <c r="V207" s="14"/>
      <c r="W207" s="24"/>
      <c r="X207" s="14"/>
      <c r="Y207" s="15"/>
      <c r="Z207" s="15"/>
      <c r="AA207" s="55">
        <f t="shared" si="25"/>
        <v>0</v>
      </c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55">
        <f t="shared" si="26"/>
        <v>0</v>
      </c>
      <c r="AN207" s="55">
        <f t="shared" si="27"/>
        <v>0</v>
      </c>
      <c r="AO207" s="55">
        <f t="shared" si="28"/>
        <v>0</v>
      </c>
      <c r="AP207" s="84" t="str">
        <f t="shared" si="29"/>
        <v/>
      </c>
      <c r="AQ207" s="11" t="b">
        <f t="shared" si="30"/>
        <v>0</v>
      </c>
      <c r="AR207" s="59" t="b">
        <f t="shared" si="31"/>
        <v>0</v>
      </c>
      <c r="AS207" s="34" t="str">
        <f t="shared" si="32"/>
        <v/>
      </c>
    </row>
    <row r="208" spans="2:45">
      <c r="B208" s="260"/>
      <c r="C208" s="35"/>
      <c r="D208" s="53"/>
      <c r="E208" s="5"/>
      <c r="F208" s="60"/>
      <c r="G208" s="54" t="e">
        <f>VLOOKUP(F208,Foglio1!$F$2:$G$1509,2,FALSE)</f>
        <v>#N/A</v>
      </c>
      <c r="H208" s="56"/>
      <c r="I208" s="4"/>
      <c r="J208" s="4"/>
      <c r="K208" s="4"/>
      <c r="L208" s="4"/>
      <c r="M208" s="24"/>
      <c r="N208" s="24"/>
      <c r="O208" s="14"/>
      <c r="P208" s="14"/>
      <c r="Q208" s="14"/>
      <c r="R208" s="14"/>
      <c r="S208" s="14"/>
      <c r="T208" s="14"/>
      <c r="U208" s="14"/>
      <c r="V208" s="14"/>
      <c r="W208" s="24"/>
      <c r="X208" s="14"/>
      <c r="Y208" s="15"/>
      <c r="Z208" s="15"/>
      <c r="AA208" s="55">
        <f t="shared" si="25"/>
        <v>0</v>
      </c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55">
        <f t="shared" si="26"/>
        <v>0</v>
      </c>
      <c r="AN208" s="55">
        <f t="shared" si="27"/>
        <v>0</v>
      </c>
      <c r="AO208" s="55">
        <f t="shared" si="28"/>
        <v>0</v>
      </c>
      <c r="AP208" s="84" t="str">
        <f t="shared" si="29"/>
        <v/>
      </c>
      <c r="AQ208" s="11" t="b">
        <f t="shared" si="30"/>
        <v>0</v>
      </c>
      <c r="AR208" s="59" t="b">
        <f t="shared" si="31"/>
        <v>0</v>
      </c>
      <c r="AS208" s="34" t="str">
        <f t="shared" si="32"/>
        <v/>
      </c>
    </row>
    <row r="209" spans="2:45">
      <c r="B209" s="260"/>
      <c r="C209" s="35"/>
      <c r="D209" s="53"/>
      <c r="E209" s="5"/>
      <c r="F209" s="60"/>
      <c r="G209" s="54" t="e">
        <f>VLOOKUP(F209,Foglio1!$F$2:$G$1509,2,FALSE)</f>
        <v>#N/A</v>
      </c>
      <c r="H209" s="56"/>
      <c r="I209" s="4"/>
      <c r="J209" s="4"/>
      <c r="K209" s="4"/>
      <c r="L209" s="4"/>
      <c r="M209" s="24"/>
      <c r="N209" s="24"/>
      <c r="O209" s="14"/>
      <c r="P209" s="14"/>
      <c r="Q209" s="14"/>
      <c r="R209" s="14"/>
      <c r="S209" s="14"/>
      <c r="T209" s="14"/>
      <c r="U209" s="14"/>
      <c r="V209" s="14"/>
      <c r="W209" s="24"/>
      <c r="X209" s="14"/>
      <c r="Y209" s="15"/>
      <c r="Z209" s="15"/>
      <c r="AA209" s="55">
        <f t="shared" si="25"/>
        <v>0</v>
      </c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55">
        <f t="shared" si="26"/>
        <v>0</v>
      </c>
      <c r="AN209" s="55">
        <f t="shared" si="27"/>
        <v>0</v>
      </c>
      <c r="AO209" s="55">
        <f t="shared" si="28"/>
        <v>0</v>
      </c>
      <c r="AP209" s="84" t="str">
        <f t="shared" si="29"/>
        <v/>
      </c>
      <c r="AQ209" s="11" t="b">
        <f t="shared" si="30"/>
        <v>0</v>
      </c>
      <c r="AR209" s="59" t="b">
        <f t="shared" si="31"/>
        <v>0</v>
      </c>
      <c r="AS209" s="34" t="str">
        <f t="shared" si="32"/>
        <v/>
      </c>
    </row>
    <row r="210" spans="2:45">
      <c r="B210" s="260"/>
      <c r="C210" s="35"/>
      <c r="D210" s="53"/>
      <c r="E210" s="5"/>
      <c r="F210" s="60"/>
      <c r="G210" s="54" t="e">
        <f>VLOOKUP(F210,Foglio1!$F$2:$G$1509,2,FALSE)</f>
        <v>#N/A</v>
      </c>
      <c r="H210" s="56"/>
      <c r="I210" s="4"/>
      <c r="J210" s="4"/>
      <c r="K210" s="4"/>
      <c r="L210" s="4"/>
      <c r="M210" s="24"/>
      <c r="N210" s="24"/>
      <c r="O210" s="14"/>
      <c r="P210" s="14"/>
      <c r="Q210" s="14"/>
      <c r="R210" s="14"/>
      <c r="S210" s="14"/>
      <c r="T210" s="14"/>
      <c r="U210" s="14"/>
      <c r="V210" s="14"/>
      <c r="W210" s="24"/>
      <c r="X210" s="14"/>
      <c r="Y210" s="15"/>
      <c r="Z210" s="15"/>
      <c r="AA210" s="55">
        <f t="shared" si="25"/>
        <v>0</v>
      </c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55">
        <f t="shared" si="26"/>
        <v>0</v>
      </c>
      <c r="AN210" s="55">
        <f t="shared" si="27"/>
        <v>0</v>
      </c>
      <c r="AO210" s="55">
        <f t="shared" si="28"/>
        <v>0</v>
      </c>
      <c r="AP210" s="84" t="str">
        <f t="shared" si="29"/>
        <v/>
      </c>
      <c r="AQ210" s="11" t="b">
        <f t="shared" si="30"/>
        <v>0</v>
      </c>
      <c r="AR210" s="59" t="b">
        <f t="shared" si="31"/>
        <v>0</v>
      </c>
      <c r="AS210" s="34" t="str">
        <f t="shared" si="32"/>
        <v/>
      </c>
    </row>
    <row r="211" spans="2:45">
      <c r="B211" s="260"/>
      <c r="C211" s="35"/>
      <c r="D211" s="53"/>
      <c r="E211" s="5"/>
      <c r="F211" s="60"/>
      <c r="G211" s="54" t="e">
        <f>VLOOKUP(F211,Foglio1!$F$2:$G$1509,2,FALSE)</f>
        <v>#N/A</v>
      </c>
      <c r="H211" s="56"/>
      <c r="I211" s="4"/>
      <c r="J211" s="4"/>
      <c r="K211" s="4"/>
      <c r="L211" s="4"/>
      <c r="M211" s="24"/>
      <c r="N211" s="24"/>
      <c r="O211" s="14"/>
      <c r="P211" s="14"/>
      <c r="Q211" s="14"/>
      <c r="R211" s="14"/>
      <c r="S211" s="14"/>
      <c r="T211" s="14"/>
      <c r="U211" s="14"/>
      <c r="V211" s="14"/>
      <c r="W211" s="24"/>
      <c r="X211" s="14"/>
      <c r="Y211" s="15"/>
      <c r="Z211" s="15"/>
      <c r="AA211" s="55">
        <f t="shared" si="25"/>
        <v>0</v>
      </c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55">
        <f t="shared" si="26"/>
        <v>0</v>
      </c>
      <c r="AN211" s="55">
        <f t="shared" si="27"/>
        <v>0</v>
      </c>
      <c r="AO211" s="55">
        <f t="shared" si="28"/>
        <v>0</v>
      </c>
      <c r="AP211" s="84" t="str">
        <f t="shared" si="29"/>
        <v/>
      </c>
      <c r="AQ211" s="11" t="b">
        <f t="shared" si="30"/>
        <v>0</v>
      </c>
      <c r="AR211" s="59" t="b">
        <f t="shared" si="31"/>
        <v>0</v>
      </c>
      <c r="AS211" s="34" t="str">
        <f t="shared" si="32"/>
        <v/>
      </c>
    </row>
    <row r="212" spans="2:45">
      <c r="B212" s="260"/>
      <c r="C212" s="35"/>
      <c r="D212" s="53"/>
      <c r="E212" s="5"/>
      <c r="F212" s="60"/>
      <c r="G212" s="54" t="e">
        <f>VLOOKUP(F212,Foglio1!$F$2:$G$1509,2,FALSE)</f>
        <v>#N/A</v>
      </c>
      <c r="H212" s="56"/>
      <c r="I212" s="4"/>
      <c r="J212" s="4"/>
      <c r="K212" s="4"/>
      <c r="L212" s="4"/>
      <c r="M212" s="24"/>
      <c r="N212" s="24"/>
      <c r="O212" s="14"/>
      <c r="P212" s="14"/>
      <c r="Q212" s="14"/>
      <c r="R212" s="14"/>
      <c r="S212" s="14"/>
      <c r="T212" s="14"/>
      <c r="U212" s="14"/>
      <c r="V212" s="14"/>
      <c r="W212" s="24"/>
      <c r="X212" s="14"/>
      <c r="Y212" s="15"/>
      <c r="Z212" s="15"/>
      <c r="AA212" s="55">
        <f t="shared" si="25"/>
        <v>0</v>
      </c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55">
        <f t="shared" si="26"/>
        <v>0</v>
      </c>
      <c r="AN212" s="55">
        <f t="shared" si="27"/>
        <v>0</v>
      </c>
      <c r="AO212" s="55">
        <f t="shared" si="28"/>
        <v>0</v>
      </c>
      <c r="AP212" s="84" t="str">
        <f t="shared" si="29"/>
        <v/>
      </c>
      <c r="AQ212" s="11" t="b">
        <f t="shared" si="30"/>
        <v>0</v>
      </c>
      <c r="AR212" s="59" t="b">
        <f t="shared" si="31"/>
        <v>0</v>
      </c>
      <c r="AS212" s="34" t="str">
        <f t="shared" si="32"/>
        <v/>
      </c>
    </row>
    <row r="213" spans="2:45">
      <c r="B213" s="260"/>
      <c r="C213" s="35"/>
      <c r="D213" s="53"/>
      <c r="E213" s="5"/>
      <c r="F213" s="60"/>
      <c r="G213" s="54" t="e">
        <f>VLOOKUP(F213,Foglio1!$F$2:$G$1509,2,FALSE)</f>
        <v>#N/A</v>
      </c>
      <c r="H213" s="56"/>
      <c r="I213" s="4"/>
      <c r="J213" s="4"/>
      <c r="K213" s="4"/>
      <c r="L213" s="4"/>
      <c r="M213" s="24"/>
      <c r="N213" s="24"/>
      <c r="O213" s="14"/>
      <c r="P213" s="14"/>
      <c r="Q213" s="14"/>
      <c r="R213" s="14"/>
      <c r="S213" s="14"/>
      <c r="T213" s="14"/>
      <c r="U213" s="14"/>
      <c r="V213" s="14"/>
      <c r="W213" s="24"/>
      <c r="X213" s="14"/>
      <c r="Y213" s="15"/>
      <c r="Z213" s="15"/>
      <c r="AA213" s="55">
        <f t="shared" si="25"/>
        <v>0</v>
      </c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55">
        <f t="shared" si="26"/>
        <v>0</v>
      </c>
      <c r="AN213" s="55">
        <f t="shared" si="27"/>
        <v>0</v>
      </c>
      <c r="AO213" s="55">
        <f t="shared" si="28"/>
        <v>0</v>
      </c>
      <c r="AP213" s="84" t="str">
        <f t="shared" si="29"/>
        <v/>
      </c>
      <c r="AQ213" s="11" t="b">
        <f t="shared" si="30"/>
        <v>0</v>
      </c>
      <c r="AR213" s="59" t="b">
        <f t="shared" si="31"/>
        <v>0</v>
      </c>
      <c r="AS213" s="34" t="str">
        <f t="shared" si="32"/>
        <v/>
      </c>
    </row>
    <row r="214" spans="2:45">
      <c r="B214" s="260"/>
      <c r="C214" s="35"/>
      <c r="D214" s="53"/>
      <c r="E214" s="5"/>
      <c r="F214" s="60"/>
      <c r="G214" s="54" t="e">
        <f>VLOOKUP(F214,Foglio1!$F$2:$G$1509,2,FALSE)</f>
        <v>#N/A</v>
      </c>
      <c r="H214" s="56"/>
      <c r="I214" s="4"/>
      <c r="J214" s="4"/>
      <c r="K214" s="4"/>
      <c r="L214" s="4"/>
      <c r="M214" s="24"/>
      <c r="N214" s="24"/>
      <c r="O214" s="14"/>
      <c r="P214" s="14"/>
      <c r="Q214" s="14"/>
      <c r="R214" s="14"/>
      <c r="S214" s="14"/>
      <c r="T214" s="14"/>
      <c r="U214" s="14"/>
      <c r="V214" s="14"/>
      <c r="W214" s="24"/>
      <c r="X214" s="14"/>
      <c r="Y214" s="15"/>
      <c r="Z214" s="15"/>
      <c r="AA214" s="55">
        <f t="shared" si="25"/>
        <v>0</v>
      </c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55">
        <f t="shared" si="26"/>
        <v>0</v>
      </c>
      <c r="AN214" s="55">
        <f t="shared" si="27"/>
        <v>0</v>
      </c>
      <c r="AO214" s="55">
        <f t="shared" si="28"/>
        <v>0</v>
      </c>
      <c r="AP214" s="84" t="str">
        <f t="shared" si="29"/>
        <v/>
      </c>
      <c r="AQ214" s="11" t="b">
        <f t="shared" si="30"/>
        <v>0</v>
      </c>
      <c r="AR214" s="59" t="b">
        <f t="shared" si="31"/>
        <v>0</v>
      </c>
      <c r="AS214" s="34" t="str">
        <f t="shared" si="32"/>
        <v/>
      </c>
    </row>
    <row r="215" spans="2:45">
      <c r="B215" s="260"/>
      <c r="C215" s="35"/>
      <c r="D215" s="53"/>
      <c r="E215" s="5"/>
      <c r="F215" s="60"/>
      <c r="G215" s="54" t="e">
        <f>VLOOKUP(F215,Foglio1!$F$2:$G$1509,2,FALSE)</f>
        <v>#N/A</v>
      </c>
      <c r="H215" s="56"/>
      <c r="I215" s="4"/>
      <c r="J215" s="4"/>
      <c r="K215" s="4"/>
      <c r="L215" s="4"/>
      <c r="M215" s="24"/>
      <c r="N215" s="24"/>
      <c r="O215" s="14"/>
      <c r="P215" s="14"/>
      <c r="Q215" s="14"/>
      <c r="R215" s="14"/>
      <c r="S215" s="14"/>
      <c r="T215" s="14"/>
      <c r="U215" s="14"/>
      <c r="V215" s="14"/>
      <c r="W215" s="24"/>
      <c r="X215" s="14"/>
      <c r="Y215" s="15"/>
      <c r="Z215" s="15"/>
      <c r="AA215" s="55">
        <f t="shared" si="25"/>
        <v>0</v>
      </c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55">
        <f t="shared" si="26"/>
        <v>0</v>
      </c>
      <c r="AN215" s="55">
        <f t="shared" si="27"/>
        <v>0</v>
      </c>
      <c r="AO215" s="55">
        <f t="shared" si="28"/>
        <v>0</v>
      </c>
      <c r="AP215" s="84" t="str">
        <f t="shared" si="29"/>
        <v/>
      </c>
      <c r="AQ215" s="11" t="b">
        <f t="shared" si="30"/>
        <v>0</v>
      </c>
      <c r="AR215" s="59" t="b">
        <f t="shared" si="31"/>
        <v>0</v>
      </c>
      <c r="AS215" s="34" t="str">
        <f t="shared" si="32"/>
        <v/>
      </c>
    </row>
    <row r="216" spans="2:45">
      <c r="B216" s="260"/>
      <c r="C216" s="35"/>
      <c r="D216" s="53"/>
      <c r="E216" s="5"/>
      <c r="F216" s="60"/>
      <c r="G216" s="54" t="e">
        <f>VLOOKUP(F216,Foglio1!$F$2:$G$1509,2,FALSE)</f>
        <v>#N/A</v>
      </c>
      <c r="H216" s="56"/>
      <c r="I216" s="4"/>
      <c r="J216" s="4"/>
      <c r="K216" s="4"/>
      <c r="L216" s="4"/>
      <c r="M216" s="24"/>
      <c r="N216" s="24"/>
      <c r="O216" s="14"/>
      <c r="P216" s="14"/>
      <c r="Q216" s="14"/>
      <c r="R216" s="14"/>
      <c r="S216" s="14"/>
      <c r="T216" s="14"/>
      <c r="U216" s="14"/>
      <c r="V216" s="14"/>
      <c r="W216" s="24"/>
      <c r="X216" s="14"/>
      <c r="Y216" s="15"/>
      <c r="Z216" s="15"/>
      <c r="AA216" s="55">
        <f t="shared" si="25"/>
        <v>0</v>
      </c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55">
        <f t="shared" si="26"/>
        <v>0</v>
      </c>
      <c r="AN216" s="55">
        <f t="shared" si="27"/>
        <v>0</v>
      </c>
      <c r="AO216" s="55">
        <f t="shared" si="28"/>
        <v>0</v>
      </c>
      <c r="AP216" s="84" t="str">
        <f t="shared" si="29"/>
        <v/>
      </c>
      <c r="AQ216" s="11" t="b">
        <f t="shared" si="30"/>
        <v>0</v>
      </c>
      <c r="AR216" s="59" t="b">
        <f t="shared" si="31"/>
        <v>0</v>
      </c>
      <c r="AS216" s="34" t="str">
        <f t="shared" si="32"/>
        <v/>
      </c>
    </row>
    <row r="217" spans="2:45">
      <c r="B217" s="260"/>
      <c r="C217" s="35"/>
      <c r="D217" s="53"/>
      <c r="E217" s="5"/>
      <c r="F217" s="60"/>
      <c r="G217" s="54" t="e">
        <f>VLOOKUP(F217,Foglio1!$F$2:$G$1509,2,FALSE)</f>
        <v>#N/A</v>
      </c>
      <c r="H217" s="56"/>
      <c r="I217" s="4"/>
      <c r="J217" s="4"/>
      <c r="K217" s="4"/>
      <c r="L217" s="4"/>
      <c r="M217" s="24"/>
      <c r="N217" s="24"/>
      <c r="O217" s="14"/>
      <c r="P217" s="14"/>
      <c r="Q217" s="14"/>
      <c r="R217" s="14"/>
      <c r="S217" s="14"/>
      <c r="T217" s="14"/>
      <c r="U217" s="14"/>
      <c r="V217" s="14"/>
      <c r="W217" s="24"/>
      <c r="X217" s="14"/>
      <c r="Y217" s="15"/>
      <c r="Z217" s="15"/>
      <c r="AA217" s="55">
        <f t="shared" si="25"/>
        <v>0</v>
      </c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55">
        <f t="shared" si="26"/>
        <v>0</v>
      </c>
      <c r="AN217" s="55">
        <f t="shared" si="27"/>
        <v>0</v>
      </c>
      <c r="AO217" s="55">
        <f t="shared" si="28"/>
        <v>0</v>
      </c>
      <c r="AP217" s="84" t="str">
        <f t="shared" si="29"/>
        <v/>
      </c>
      <c r="AQ217" s="11" t="b">
        <f t="shared" si="30"/>
        <v>0</v>
      </c>
      <c r="AR217" s="59" t="b">
        <f t="shared" si="31"/>
        <v>0</v>
      </c>
      <c r="AS217" s="34" t="str">
        <f t="shared" si="32"/>
        <v/>
      </c>
    </row>
    <row r="218" spans="2:45">
      <c r="B218" s="260"/>
      <c r="C218" s="35"/>
      <c r="D218" s="53"/>
      <c r="E218" s="5"/>
      <c r="F218" s="60"/>
      <c r="G218" s="54" t="e">
        <f>VLOOKUP(F218,Foglio1!$F$2:$G$1509,2,FALSE)</f>
        <v>#N/A</v>
      </c>
      <c r="H218" s="56"/>
      <c r="I218" s="4"/>
      <c r="J218" s="4"/>
      <c r="K218" s="4"/>
      <c r="L218" s="4"/>
      <c r="M218" s="24"/>
      <c r="N218" s="24"/>
      <c r="O218" s="14"/>
      <c r="P218" s="14"/>
      <c r="Q218" s="14"/>
      <c r="R218" s="14"/>
      <c r="S218" s="14"/>
      <c r="T218" s="14"/>
      <c r="U218" s="14"/>
      <c r="V218" s="14"/>
      <c r="W218" s="24"/>
      <c r="X218" s="14"/>
      <c r="Y218" s="15"/>
      <c r="Z218" s="15"/>
      <c r="AA218" s="55">
        <f t="shared" si="25"/>
        <v>0</v>
      </c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55">
        <f t="shared" si="26"/>
        <v>0</v>
      </c>
      <c r="AN218" s="55">
        <f t="shared" si="27"/>
        <v>0</v>
      </c>
      <c r="AO218" s="55">
        <f t="shared" si="28"/>
        <v>0</v>
      </c>
      <c r="AP218" s="84" t="str">
        <f t="shared" si="29"/>
        <v/>
      </c>
      <c r="AQ218" s="11" t="b">
        <f t="shared" si="30"/>
        <v>0</v>
      </c>
      <c r="AR218" s="59" t="b">
        <f t="shared" si="31"/>
        <v>0</v>
      </c>
      <c r="AS218" s="34" t="str">
        <f t="shared" si="32"/>
        <v/>
      </c>
    </row>
    <row r="219" spans="2:45">
      <c r="B219" s="260"/>
      <c r="C219" s="35"/>
      <c r="D219" s="53"/>
      <c r="E219" s="5"/>
      <c r="F219" s="60"/>
      <c r="G219" s="54" t="e">
        <f>VLOOKUP(F219,Foglio1!$F$2:$G$1509,2,FALSE)</f>
        <v>#N/A</v>
      </c>
      <c r="H219" s="56"/>
      <c r="I219" s="4"/>
      <c r="J219" s="4"/>
      <c r="K219" s="4"/>
      <c r="L219" s="4"/>
      <c r="M219" s="24"/>
      <c r="N219" s="24"/>
      <c r="O219" s="14"/>
      <c r="P219" s="14"/>
      <c r="Q219" s="14"/>
      <c r="R219" s="14"/>
      <c r="S219" s="14"/>
      <c r="T219" s="14"/>
      <c r="U219" s="14"/>
      <c r="V219" s="14"/>
      <c r="W219" s="24"/>
      <c r="X219" s="14"/>
      <c r="Y219" s="15"/>
      <c r="Z219" s="15"/>
      <c r="AA219" s="55">
        <f t="shared" si="25"/>
        <v>0</v>
      </c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55">
        <f t="shared" si="26"/>
        <v>0</v>
      </c>
      <c r="AN219" s="55">
        <f t="shared" si="27"/>
        <v>0</v>
      </c>
      <c r="AO219" s="55">
        <f t="shared" si="28"/>
        <v>0</v>
      </c>
      <c r="AP219" s="84" t="str">
        <f t="shared" si="29"/>
        <v/>
      </c>
      <c r="AQ219" s="11" t="b">
        <f t="shared" si="30"/>
        <v>0</v>
      </c>
      <c r="AR219" s="59" t="b">
        <f t="shared" si="31"/>
        <v>0</v>
      </c>
      <c r="AS219" s="34" t="str">
        <f t="shared" si="32"/>
        <v/>
      </c>
    </row>
    <row r="220" spans="2:45">
      <c r="B220" s="260"/>
      <c r="C220" s="35"/>
      <c r="D220" s="53"/>
      <c r="E220" s="5"/>
      <c r="F220" s="60"/>
      <c r="G220" s="54" t="e">
        <f>VLOOKUP(F220,Foglio1!$F$2:$G$1509,2,FALSE)</f>
        <v>#N/A</v>
      </c>
      <c r="H220" s="56"/>
      <c r="I220" s="4"/>
      <c r="J220" s="4"/>
      <c r="K220" s="4"/>
      <c r="L220" s="4"/>
      <c r="M220" s="24"/>
      <c r="N220" s="24"/>
      <c r="O220" s="14"/>
      <c r="P220" s="14"/>
      <c r="Q220" s="14"/>
      <c r="R220" s="14"/>
      <c r="S220" s="14"/>
      <c r="T220" s="14"/>
      <c r="U220" s="14"/>
      <c r="V220" s="14"/>
      <c r="W220" s="24"/>
      <c r="X220" s="14"/>
      <c r="Y220" s="15"/>
      <c r="Z220" s="15"/>
      <c r="AA220" s="55">
        <f t="shared" si="25"/>
        <v>0</v>
      </c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55">
        <f t="shared" si="26"/>
        <v>0</v>
      </c>
      <c r="AN220" s="55">
        <f t="shared" si="27"/>
        <v>0</v>
      </c>
      <c r="AO220" s="55">
        <f t="shared" si="28"/>
        <v>0</v>
      </c>
      <c r="AP220" s="84" t="str">
        <f t="shared" si="29"/>
        <v/>
      </c>
      <c r="AQ220" s="11" t="b">
        <f t="shared" si="30"/>
        <v>0</v>
      </c>
      <c r="AR220" s="59" t="b">
        <f t="shared" si="31"/>
        <v>0</v>
      </c>
      <c r="AS220" s="34" t="str">
        <f t="shared" si="32"/>
        <v/>
      </c>
    </row>
    <row r="221" spans="2:45">
      <c r="B221" s="260"/>
      <c r="C221" s="35"/>
      <c r="D221" s="53"/>
      <c r="E221" s="5"/>
      <c r="F221" s="60"/>
      <c r="G221" s="54" t="e">
        <f>VLOOKUP(F221,Foglio1!$F$2:$G$1509,2,FALSE)</f>
        <v>#N/A</v>
      </c>
      <c r="H221" s="56"/>
      <c r="I221" s="4"/>
      <c r="J221" s="4"/>
      <c r="K221" s="4"/>
      <c r="L221" s="4"/>
      <c r="M221" s="24"/>
      <c r="N221" s="24"/>
      <c r="O221" s="14"/>
      <c r="P221" s="14"/>
      <c r="Q221" s="14"/>
      <c r="R221" s="14"/>
      <c r="S221" s="14"/>
      <c r="T221" s="14"/>
      <c r="U221" s="14"/>
      <c r="V221" s="14"/>
      <c r="W221" s="24"/>
      <c r="X221" s="14"/>
      <c r="Y221" s="15"/>
      <c r="Z221" s="15"/>
      <c r="AA221" s="55">
        <f t="shared" si="25"/>
        <v>0</v>
      </c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55">
        <f t="shared" si="26"/>
        <v>0</v>
      </c>
      <c r="AN221" s="55">
        <f t="shared" si="27"/>
        <v>0</v>
      </c>
      <c r="AO221" s="55">
        <f t="shared" si="28"/>
        <v>0</v>
      </c>
      <c r="AP221" s="84" t="str">
        <f t="shared" si="29"/>
        <v/>
      </c>
      <c r="AQ221" s="11" t="b">
        <f t="shared" si="30"/>
        <v>0</v>
      </c>
      <c r="AR221" s="59" t="b">
        <f t="shared" si="31"/>
        <v>0</v>
      </c>
      <c r="AS221" s="34" t="str">
        <f t="shared" si="32"/>
        <v/>
      </c>
    </row>
    <row r="222" spans="2:45">
      <c r="B222" s="260"/>
      <c r="C222" s="35"/>
      <c r="D222" s="53"/>
      <c r="E222" s="5"/>
      <c r="F222" s="60"/>
      <c r="G222" s="54" t="e">
        <f>VLOOKUP(F222,Foglio1!$F$2:$G$1509,2,FALSE)</f>
        <v>#N/A</v>
      </c>
      <c r="H222" s="56"/>
      <c r="I222" s="4"/>
      <c r="J222" s="4"/>
      <c r="K222" s="4"/>
      <c r="L222" s="4"/>
      <c r="M222" s="24"/>
      <c r="N222" s="24"/>
      <c r="O222" s="14"/>
      <c r="P222" s="14"/>
      <c r="Q222" s="14"/>
      <c r="R222" s="14"/>
      <c r="S222" s="14"/>
      <c r="T222" s="14"/>
      <c r="U222" s="14"/>
      <c r="V222" s="14"/>
      <c r="W222" s="24"/>
      <c r="X222" s="14"/>
      <c r="Y222" s="15"/>
      <c r="Z222" s="15"/>
      <c r="AA222" s="55">
        <f t="shared" si="25"/>
        <v>0</v>
      </c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55">
        <f t="shared" si="26"/>
        <v>0</v>
      </c>
      <c r="AN222" s="55">
        <f t="shared" si="27"/>
        <v>0</v>
      </c>
      <c r="AO222" s="55">
        <f t="shared" si="28"/>
        <v>0</v>
      </c>
      <c r="AP222" s="84" t="str">
        <f t="shared" si="29"/>
        <v/>
      </c>
      <c r="AQ222" s="11" t="b">
        <f t="shared" si="30"/>
        <v>0</v>
      </c>
      <c r="AR222" s="59" t="b">
        <f t="shared" si="31"/>
        <v>0</v>
      </c>
      <c r="AS222" s="34" t="str">
        <f t="shared" si="32"/>
        <v/>
      </c>
    </row>
    <row r="223" spans="2:45">
      <c r="B223" s="260"/>
      <c r="C223" s="35"/>
      <c r="D223" s="53"/>
      <c r="E223" s="5"/>
      <c r="F223" s="60"/>
      <c r="G223" s="54" t="e">
        <f>VLOOKUP(F223,Foglio1!$F$2:$G$1509,2,FALSE)</f>
        <v>#N/A</v>
      </c>
      <c r="H223" s="56"/>
      <c r="I223" s="4"/>
      <c r="J223" s="4"/>
      <c r="K223" s="4"/>
      <c r="L223" s="4"/>
      <c r="M223" s="24"/>
      <c r="N223" s="24"/>
      <c r="O223" s="14"/>
      <c r="P223" s="14"/>
      <c r="Q223" s="14"/>
      <c r="R223" s="14"/>
      <c r="S223" s="14"/>
      <c r="T223" s="14"/>
      <c r="U223" s="14"/>
      <c r="V223" s="14"/>
      <c r="W223" s="24"/>
      <c r="X223" s="14"/>
      <c r="Y223" s="15"/>
      <c r="Z223" s="15"/>
      <c r="AA223" s="55">
        <f t="shared" si="25"/>
        <v>0</v>
      </c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55">
        <f t="shared" si="26"/>
        <v>0</v>
      </c>
      <c r="AN223" s="55">
        <f t="shared" si="27"/>
        <v>0</v>
      </c>
      <c r="AO223" s="55">
        <f t="shared" si="28"/>
        <v>0</v>
      </c>
      <c r="AP223" s="84" t="str">
        <f t="shared" si="29"/>
        <v/>
      </c>
      <c r="AQ223" s="11" t="b">
        <f t="shared" si="30"/>
        <v>0</v>
      </c>
      <c r="AR223" s="59" t="b">
        <f t="shared" si="31"/>
        <v>0</v>
      </c>
      <c r="AS223" s="34" t="str">
        <f t="shared" si="32"/>
        <v/>
      </c>
    </row>
    <row r="224" spans="2:45">
      <c r="B224" s="260"/>
      <c r="C224" s="35"/>
      <c r="D224" s="53"/>
      <c r="E224" s="5"/>
      <c r="F224" s="60"/>
      <c r="G224" s="54" t="e">
        <f>VLOOKUP(F224,Foglio1!$F$2:$G$1509,2,FALSE)</f>
        <v>#N/A</v>
      </c>
      <c r="H224" s="56"/>
      <c r="I224" s="4"/>
      <c r="J224" s="4"/>
      <c r="K224" s="4"/>
      <c r="L224" s="4"/>
      <c r="M224" s="24"/>
      <c r="N224" s="24"/>
      <c r="O224" s="14"/>
      <c r="P224" s="14"/>
      <c r="Q224" s="14"/>
      <c r="R224" s="14"/>
      <c r="S224" s="14"/>
      <c r="T224" s="14"/>
      <c r="U224" s="14"/>
      <c r="V224" s="14"/>
      <c r="W224" s="24"/>
      <c r="X224" s="14"/>
      <c r="Y224" s="15"/>
      <c r="Z224" s="15"/>
      <c r="AA224" s="55">
        <f t="shared" si="25"/>
        <v>0</v>
      </c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55">
        <f t="shared" si="26"/>
        <v>0</v>
      </c>
      <c r="AN224" s="55">
        <f t="shared" si="27"/>
        <v>0</v>
      </c>
      <c r="AO224" s="55">
        <f t="shared" si="28"/>
        <v>0</v>
      </c>
      <c r="AP224" s="84" t="str">
        <f t="shared" si="29"/>
        <v/>
      </c>
      <c r="AQ224" s="11" t="b">
        <f t="shared" si="30"/>
        <v>0</v>
      </c>
      <c r="AR224" s="59" t="b">
        <f t="shared" si="31"/>
        <v>0</v>
      </c>
      <c r="AS224" s="34" t="str">
        <f t="shared" si="32"/>
        <v/>
      </c>
    </row>
    <row r="225" spans="2:45">
      <c r="B225" s="260"/>
      <c r="C225" s="35"/>
      <c r="D225" s="53"/>
      <c r="E225" s="5"/>
      <c r="F225" s="60"/>
      <c r="G225" s="54" t="e">
        <f>VLOOKUP(F225,Foglio1!$F$2:$G$1509,2,FALSE)</f>
        <v>#N/A</v>
      </c>
      <c r="H225" s="56"/>
      <c r="I225" s="4"/>
      <c r="J225" s="4"/>
      <c r="K225" s="4"/>
      <c r="L225" s="4"/>
      <c r="M225" s="24"/>
      <c r="N225" s="24"/>
      <c r="O225" s="14"/>
      <c r="P225" s="14"/>
      <c r="Q225" s="14"/>
      <c r="R225" s="14"/>
      <c r="S225" s="14"/>
      <c r="T225" s="14"/>
      <c r="U225" s="14"/>
      <c r="V225" s="14"/>
      <c r="W225" s="24"/>
      <c r="X225" s="14"/>
      <c r="Y225" s="15"/>
      <c r="Z225" s="15"/>
      <c r="AA225" s="55">
        <f t="shared" si="25"/>
        <v>0</v>
      </c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55">
        <f t="shared" si="26"/>
        <v>0</v>
      </c>
      <c r="AN225" s="55">
        <f t="shared" si="27"/>
        <v>0</v>
      </c>
      <c r="AO225" s="55">
        <f t="shared" si="28"/>
        <v>0</v>
      </c>
      <c r="AP225" s="84" t="str">
        <f t="shared" si="29"/>
        <v/>
      </c>
      <c r="AQ225" s="11" t="b">
        <f t="shared" si="30"/>
        <v>0</v>
      </c>
      <c r="AR225" s="59" t="b">
        <f t="shared" si="31"/>
        <v>0</v>
      </c>
      <c r="AS225" s="34" t="str">
        <f t="shared" si="32"/>
        <v/>
      </c>
    </row>
    <row r="226" spans="2:45">
      <c r="B226" s="260"/>
      <c r="C226" s="35"/>
      <c r="D226" s="53"/>
      <c r="E226" s="5"/>
      <c r="F226" s="60"/>
      <c r="G226" s="54" t="e">
        <f>VLOOKUP(F226,Foglio1!$F$2:$G$1509,2,FALSE)</f>
        <v>#N/A</v>
      </c>
      <c r="H226" s="56"/>
      <c r="I226" s="4"/>
      <c r="J226" s="4"/>
      <c r="K226" s="4"/>
      <c r="L226" s="4"/>
      <c r="M226" s="24"/>
      <c r="N226" s="24"/>
      <c r="O226" s="14"/>
      <c r="P226" s="14"/>
      <c r="Q226" s="14"/>
      <c r="R226" s="14"/>
      <c r="S226" s="14"/>
      <c r="T226" s="14"/>
      <c r="U226" s="14"/>
      <c r="V226" s="14"/>
      <c r="W226" s="24"/>
      <c r="X226" s="14"/>
      <c r="Y226" s="15"/>
      <c r="Z226" s="15"/>
      <c r="AA226" s="55">
        <f t="shared" si="25"/>
        <v>0</v>
      </c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55">
        <f t="shared" si="26"/>
        <v>0</v>
      </c>
      <c r="AN226" s="55">
        <f t="shared" si="27"/>
        <v>0</v>
      </c>
      <c r="AO226" s="55">
        <f t="shared" si="28"/>
        <v>0</v>
      </c>
      <c r="AP226" s="84" t="str">
        <f t="shared" si="29"/>
        <v/>
      </c>
      <c r="AQ226" s="11" t="b">
        <f t="shared" si="30"/>
        <v>0</v>
      </c>
      <c r="AR226" s="59" t="b">
        <f t="shared" si="31"/>
        <v>0</v>
      </c>
      <c r="AS226" s="34" t="str">
        <f t="shared" si="32"/>
        <v/>
      </c>
    </row>
    <row r="227" spans="2:45">
      <c r="B227" s="260"/>
      <c r="C227" s="35"/>
      <c r="D227" s="53"/>
      <c r="E227" s="5"/>
      <c r="F227" s="60"/>
      <c r="G227" s="54" t="e">
        <f>VLOOKUP(F227,Foglio1!$F$2:$G$1509,2,FALSE)</f>
        <v>#N/A</v>
      </c>
      <c r="H227" s="56"/>
      <c r="I227" s="4"/>
      <c r="J227" s="4"/>
      <c r="K227" s="4"/>
      <c r="L227" s="4"/>
      <c r="M227" s="24"/>
      <c r="N227" s="24"/>
      <c r="O227" s="14"/>
      <c r="P227" s="14"/>
      <c r="Q227" s="14"/>
      <c r="R227" s="14"/>
      <c r="S227" s="14"/>
      <c r="T227" s="14"/>
      <c r="U227" s="14"/>
      <c r="V227" s="14"/>
      <c r="W227" s="24"/>
      <c r="X227" s="14"/>
      <c r="Y227" s="15"/>
      <c r="Z227" s="15"/>
      <c r="AA227" s="55">
        <f t="shared" si="25"/>
        <v>0</v>
      </c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55">
        <f t="shared" si="26"/>
        <v>0</v>
      </c>
      <c r="AN227" s="55">
        <f t="shared" si="27"/>
        <v>0</v>
      </c>
      <c r="AO227" s="55">
        <f t="shared" si="28"/>
        <v>0</v>
      </c>
      <c r="AP227" s="84" t="str">
        <f t="shared" si="29"/>
        <v/>
      </c>
      <c r="AQ227" s="11" t="b">
        <f t="shared" si="30"/>
        <v>0</v>
      </c>
      <c r="AR227" s="59" t="b">
        <f t="shared" si="31"/>
        <v>0</v>
      </c>
      <c r="AS227" s="34" t="str">
        <f t="shared" si="32"/>
        <v/>
      </c>
    </row>
    <row r="228" spans="2:45">
      <c r="B228" s="260"/>
      <c r="C228" s="35"/>
      <c r="D228" s="53"/>
      <c r="E228" s="5"/>
      <c r="F228" s="60"/>
      <c r="G228" s="54" t="e">
        <f>VLOOKUP(F228,Foglio1!$F$2:$G$1509,2,FALSE)</f>
        <v>#N/A</v>
      </c>
      <c r="H228" s="56"/>
      <c r="I228" s="4"/>
      <c r="J228" s="4"/>
      <c r="K228" s="4"/>
      <c r="L228" s="4"/>
      <c r="M228" s="24"/>
      <c r="N228" s="24"/>
      <c r="O228" s="14"/>
      <c r="P228" s="14"/>
      <c r="Q228" s="14"/>
      <c r="R228" s="14"/>
      <c r="S228" s="14"/>
      <c r="T228" s="14"/>
      <c r="U228" s="14"/>
      <c r="V228" s="14"/>
      <c r="W228" s="24"/>
      <c r="X228" s="14"/>
      <c r="Y228" s="15"/>
      <c r="Z228" s="15"/>
      <c r="AA228" s="55">
        <f t="shared" si="25"/>
        <v>0</v>
      </c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55">
        <f t="shared" si="26"/>
        <v>0</v>
      </c>
      <c r="AN228" s="55">
        <f t="shared" si="27"/>
        <v>0</v>
      </c>
      <c r="AO228" s="55">
        <f t="shared" si="28"/>
        <v>0</v>
      </c>
      <c r="AP228" s="84" t="str">
        <f t="shared" si="29"/>
        <v/>
      </c>
      <c r="AQ228" s="11" t="b">
        <f t="shared" si="30"/>
        <v>0</v>
      </c>
      <c r="AR228" s="59" t="b">
        <f t="shared" si="31"/>
        <v>0</v>
      </c>
      <c r="AS228" s="34" t="str">
        <f t="shared" si="32"/>
        <v/>
      </c>
    </row>
    <row r="229" spans="2:45">
      <c r="B229" s="260"/>
      <c r="C229" s="35"/>
      <c r="D229" s="53"/>
      <c r="E229" s="5"/>
      <c r="F229" s="60"/>
      <c r="G229" s="54" t="e">
        <f>VLOOKUP(F229,Foglio1!$F$2:$G$1509,2,FALSE)</f>
        <v>#N/A</v>
      </c>
      <c r="H229" s="56"/>
      <c r="I229" s="4"/>
      <c r="J229" s="4"/>
      <c r="K229" s="4"/>
      <c r="L229" s="4"/>
      <c r="M229" s="24"/>
      <c r="N229" s="24"/>
      <c r="O229" s="14"/>
      <c r="P229" s="14"/>
      <c r="Q229" s="14"/>
      <c r="R229" s="14"/>
      <c r="S229" s="14"/>
      <c r="T229" s="14"/>
      <c r="U229" s="14"/>
      <c r="V229" s="14"/>
      <c r="W229" s="24"/>
      <c r="X229" s="14"/>
      <c r="Y229" s="15"/>
      <c r="Z229" s="15"/>
      <c r="AA229" s="55">
        <f t="shared" si="25"/>
        <v>0</v>
      </c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55">
        <f t="shared" si="26"/>
        <v>0</v>
      </c>
      <c r="AN229" s="55">
        <f t="shared" si="27"/>
        <v>0</v>
      </c>
      <c r="AO229" s="55">
        <f t="shared" si="28"/>
        <v>0</v>
      </c>
      <c r="AP229" s="84" t="str">
        <f t="shared" si="29"/>
        <v/>
      </c>
      <c r="AQ229" s="11" t="b">
        <f t="shared" si="30"/>
        <v>0</v>
      </c>
      <c r="AR229" s="59" t="b">
        <f t="shared" si="31"/>
        <v>0</v>
      </c>
      <c r="AS229" s="34" t="str">
        <f t="shared" si="32"/>
        <v/>
      </c>
    </row>
    <row r="230" spans="2:45">
      <c r="B230" s="260"/>
      <c r="C230" s="35"/>
      <c r="D230" s="53"/>
      <c r="E230" s="5"/>
      <c r="F230" s="60"/>
      <c r="G230" s="54" t="e">
        <f>VLOOKUP(F230,Foglio1!$F$2:$G$1509,2,FALSE)</f>
        <v>#N/A</v>
      </c>
      <c r="H230" s="56"/>
      <c r="I230" s="4"/>
      <c r="J230" s="4"/>
      <c r="K230" s="4"/>
      <c r="L230" s="4"/>
      <c r="M230" s="24"/>
      <c r="N230" s="24"/>
      <c r="O230" s="14"/>
      <c r="P230" s="14"/>
      <c r="Q230" s="14"/>
      <c r="R230" s="14"/>
      <c r="S230" s="14"/>
      <c r="T230" s="14"/>
      <c r="U230" s="14"/>
      <c r="V230" s="14"/>
      <c r="W230" s="24"/>
      <c r="X230" s="14"/>
      <c r="Y230" s="15"/>
      <c r="Z230" s="15"/>
      <c r="AA230" s="55">
        <f t="shared" si="25"/>
        <v>0</v>
      </c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55">
        <f t="shared" si="26"/>
        <v>0</v>
      </c>
      <c r="AN230" s="55">
        <f t="shared" si="27"/>
        <v>0</v>
      </c>
      <c r="AO230" s="55">
        <f t="shared" si="28"/>
        <v>0</v>
      </c>
      <c r="AP230" s="84" t="str">
        <f t="shared" si="29"/>
        <v/>
      </c>
      <c r="AQ230" s="11" t="b">
        <f t="shared" si="30"/>
        <v>0</v>
      </c>
      <c r="AR230" s="59" t="b">
        <f t="shared" si="31"/>
        <v>0</v>
      </c>
      <c r="AS230" s="34" t="str">
        <f t="shared" si="32"/>
        <v/>
      </c>
    </row>
    <row r="231" spans="2:45">
      <c r="B231" s="260"/>
      <c r="C231" s="35"/>
      <c r="D231" s="53"/>
      <c r="E231" s="5"/>
      <c r="F231" s="60"/>
      <c r="G231" s="54" t="e">
        <f>VLOOKUP(F231,Foglio1!$F$2:$G$1509,2,FALSE)</f>
        <v>#N/A</v>
      </c>
      <c r="H231" s="56"/>
      <c r="I231" s="4"/>
      <c r="J231" s="4"/>
      <c r="K231" s="4"/>
      <c r="L231" s="4"/>
      <c r="M231" s="24"/>
      <c r="N231" s="24"/>
      <c r="O231" s="14"/>
      <c r="P231" s="14"/>
      <c r="Q231" s="14"/>
      <c r="R231" s="14"/>
      <c r="S231" s="14"/>
      <c r="T231" s="14"/>
      <c r="U231" s="14"/>
      <c r="V231" s="14"/>
      <c r="W231" s="24"/>
      <c r="X231" s="14"/>
      <c r="Y231" s="15"/>
      <c r="Z231" s="15"/>
      <c r="AA231" s="55">
        <f t="shared" si="25"/>
        <v>0</v>
      </c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55">
        <f t="shared" si="26"/>
        <v>0</v>
      </c>
      <c r="AN231" s="55">
        <f t="shared" si="27"/>
        <v>0</v>
      </c>
      <c r="AO231" s="55">
        <f t="shared" si="28"/>
        <v>0</v>
      </c>
      <c r="AP231" s="84" t="str">
        <f t="shared" si="29"/>
        <v/>
      </c>
      <c r="AQ231" s="11" t="b">
        <f t="shared" si="30"/>
        <v>0</v>
      </c>
      <c r="AR231" s="59" t="b">
        <f t="shared" si="31"/>
        <v>0</v>
      </c>
      <c r="AS231" s="34" t="str">
        <f t="shared" si="32"/>
        <v/>
      </c>
    </row>
    <row r="232" spans="2:45">
      <c r="B232" s="260"/>
      <c r="C232" s="35"/>
      <c r="D232" s="53"/>
      <c r="E232" s="5"/>
      <c r="F232" s="60"/>
      <c r="G232" s="54" t="e">
        <f>VLOOKUP(F232,Foglio1!$F$2:$G$1509,2,FALSE)</f>
        <v>#N/A</v>
      </c>
      <c r="H232" s="56"/>
      <c r="I232" s="4"/>
      <c r="J232" s="4"/>
      <c r="K232" s="4"/>
      <c r="L232" s="4"/>
      <c r="M232" s="24"/>
      <c r="N232" s="24"/>
      <c r="O232" s="14"/>
      <c r="P232" s="14"/>
      <c r="Q232" s="14"/>
      <c r="R232" s="14"/>
      <c r="S232" s="14"/>
      <c r="T232" s="14"/>
      <c r="U232" s="14"/>
      <c r="V232" s="14"/>
      <c r="W232" s="24"/>
      <c r="X232" s="14"/>
      <c r="Y232" s="15"/>
      <c r="Z232" s="15"/>
      <c r="AA232" s="55">
        <f t="shared" si="25"/>
        <v>0</v>
      </c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55">
        <f t="shared" si="26"/>
        <v>0</v>
      </c>
      <c r="AN232" s="55">
        <f t="shared" si="27"/>
        <v>0</v>
      </c>
      <c r="AO232" s="55">
        <f t="shared" si="28"/>
        <v>0</v>
      </c>
      <c r="AP232" s="84" t="str">
        <f t="shared" si="29"/>
        <v/>
      </c>
      <c r="AQ232" s="11" t="b">
        <f t="shared" si="30"/>
        <v>0</v>
      </c>
      <c r="AR232" s="59" t="b">
        <f t="shared" si="31"/>
        <v>0</v>
      </c>
      <c r="AS232" s="34" t="str">
        <f t="shared" si="32"/>
        <v/>
      </c>
    </row>
    <row r="233" spans="2:45">
      <c r="B233" s="260"/>
      <c r="C233" s="35"/>
      <c r="D233" s="53"/>
      <c r="E233" s="5"/>
      <c r="F233" s="60"/>
      <c r="G233" s="54" t="e">
        <f>VLOOKUP(F233,Foglio1!$F$2:$G$1509,2,FALSE)</f>
        <v>#N/A</v>
      </c>
      <c r="H233" s="56"/>
      <c r="I233" s="4"/>
      <c r="J233" s="4"/>
      <c r="K233" s="4"/>
      <c r="L233" s="4"/>
      <c r="M233" s="24"/>
      <c r="N233" s="24"/>
      <c r="O233" s="14"/>
      <c r="P233" s="14"/>
      <c r="Q233" s="14"/>
      <c r="R233" s="14"/>
      <c r="S233" s="14"/>
      <c r="T233" s="14"/>
      <c r="U233" s="14"/>
      <c r="V233" s="14"/>
      <c r="W233" s="24"/>
      <c r="X233" s="14"/>
      <c r="Y233" s="15"/>
      <c r="Z233" s="15"/>
      <c r="AA233" s="55">
        <f t="shared" si="25"/>
        <v>0</v>
      </c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55">
        <f t="shared" si="26"/>
        <v>0</v>
      </c>
      <c r="AN233" s="55">
        <f t="shared" si="27"/>
        <v>0</v>
      </c>
      <c r="AO233" s="55">
        <f t="shared" si="28"/>
        <v>0</v>
      </c>
      <c r="AP233" s="84" t="str">
        <f t="shared" si="29"/>
        <v/>
      </c>
      <c r="AQ233" s="11" t="b">
        <f t="shared" si="30"/>
        <v>0</v>
      </c>
      <c r="AR233" s="59" t="b">
        <f t="shared" si="31"/>
        <v>0</v>
      </c>
      <c r="AS233" s="34" t="str">
        <f t="shared" si="32"/>
        <v/>
      </c>
    </row>
    <row r="234" spans="2:45">
      <c r="B234" s="260"/>
      <c r="C234" s="35"/>
      <c r="D234" s="53"/>
      <c r="E234" s="5"/>
      <c r="F234" s="60"/>
      <c r="G234" s="54" t="e">
        <f>VLOOKUP(F234,Foglio1!$F$2:$G$1509,2,FALSE)</f>
        <v>#N/A</v>
      </c>
      <c r="H234" s="56"/>
      <c r="I234" s="4"/>
      <c r="J234" s="4"/>
      <c r="K234" s="4"/>
      <c r="L234" s="4"/>
      <c r="M234" s="24"/>
      <c r="N234" s="24"/>
      <c r="O234" s="14"/>
      <c r="P234" s="14"/>
      <c r="Q234" s="14"/>
      <c r="R234" s="14"/>
      <c r="S234" s="14"/>
      <c r="T234" s="14"/>
      <c r="U234" s="14"/>
      <c r="V234" s="14"/>
      <c r="W234" s="24"/>
      <c r="X234" s="14"/>
      <c r="Y234" s="15"/>
      <c r="Z234" s="15"/>
      <c r="AA234" s="55">
        <f t="shared" si="25"/>
        <v>0</v>
      </c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55">
        <f t="shared" si="26"/>
        <v>0</v>
      </c>
      <c r="AN234" s="55">
        <f t="shared" si="27"/>
        <v>0</v>
      </c>
      <c r="AO234" s="55">
        <f t="shared" si="28"/>
        <v>0</v>
      </c>
      <c r="AP234" s="84" t="str">
        <f t="shared" si="29"/>
        <v/>
      </c>
      <c r="AQ234" s="11" t="b">
        <f t="shared" si="30"/>
        <v>0</v>
      </c>
      <c r="AR234" s="59" t="b">
        <f t="shared" si="31"/>
        <v>0</v>
      </c>
      <c r="AS234" s="34" t="str">
        <f t="shared" si="32"/>
        <v/>
      </c>
    </row>
    <row r="235" spans="2:45">
      <c r="B235" s="260"/>
      <c r="C235" s="35"/>
      <c r="D235" s="53"/>
      <c r="E235" s="5"/>
      <c r="F235" s="60"/>
      <c r="G235" s="54" t="e">
        <f>VLOOKUP(F235,Foglio1!$F$2:$G$1509,2,FALSE)</f>
        <v>#N/A</v>
      </c>
      <c r="H235" s="56"/>
      <c r="I235" s="4"/>
      <c r="J235" s="4"/>
      <c r="K235" s="4"/>
      <c r="L235" s="4"/>
      <c r="M235" s="24"/>
      <c r="N235" s="24"/>
      <c r="O235" s="14"/>
      <c r="P235" s="14"/>
      <c r="Q235" s="14"/>
      <c r="R235" s="14"/>
      <c r="S235" s="14"/>
      <c r="T235" s="14"/>
      <c r="U235" s="14"/>
      <c r="V235" s="14"/>
      <c r="W235" s="24"/>
      <c r="X235" s="14"/>
      <c r="Y235" s="15"/>
      <c r="Z235" s="15"/>
      <c r="AA235" s="55">
        <f t="shared" si="25"/>
        <v>0</v>
      </c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55">
        <f t="shared" si="26"/>
        <v>0</v>
      </c>
      <c r="AN235" s="55">
        <f t="shared" si="27"/>
        <v>0</v>
      </c>
      <c r="AO235" s="55">
        <f t="shared" si="28"/>
        <v>0</v>
      </c>
      <c r="AP235" s="84" t="str">
        <f t="shared" si="29"/>
        <v/>
      </c>
      <c r="AQ235" s="11" t="b">
        <f t="shared" si="30"/>
        <v>0</v>
      </c>
      <c r="AR235" s="59" t="b">
        <f t="shared" si="31"/>
        <v>0</v>
      </c>
      <c r="AS235" s="34" t="str">
        <f t="shared" si="32"/>
        <v/>
      </c>
    </row>
    <row r="236" spans="2:45">
      <c r="B236" s="260"/>
      <c r="C236" s="35"/>
      <c r="D236" s="53"/>
      <c r="E236" s="5"/>
      <c r="F236" s="60"/>
      <c r="G236" s="54" t="e">
        <f>VLOOKUP(F236,Foglio1!$F$2:$G$1509,2,FALSE)</f>
        <v>#N/A</v>
      </c>
      <c r="H236" s="56"/>
      <c r="I236" s="4"/>
      <c r="J236" s="4"/>
      <c r="K236" s="4"/>
      <c r="L236" s="4"/>
      <c r="M236" s="24"/>
      <c r="N236" s="24"/>
      <c r="O236" s="14"/>
      <c r="P236" s="14"/>
      <c r="Q236" s="14"/>
      <c r="R236" s="14"/>
      <c r="S236" s="14"/>
      <c r="T236" s="14"/>
      <c r="U236" s="14"/>
      <c r="V236" s="14"/>
      <c r="W236" s="24"/>
      <c r="X236" s="14"/>
      <c r="Y236" s="15"/>
      <c r="Z236" s="15"/>
      <c r="AA236" s="55">
        <f t="shared" si="25"/>
        <v>0</v>
      </c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55">
        <f t="shared" si="26"/>
        <v>0</v>
      </c>
      <c r="AN236" s="55">
        <f t="shared" si="27"/>
        <v>0</v>
      </c>
      <c r="AO236" s="55">
        <f t="shared" si="28"/>
        <v>0</v>
      </c>
      <c r="AP236" s="84" t="str">
        <f t="shared" si="29"/>
        <v/>
      </c>
      <c r="AQ236" s="11" t="b">
        <f t="shared" si="30"/>
        <v>0</v>
      </c>
      <c r="AR236" s="59" t="b">
        <f t="shared" si="31"/>
        <v>0</v>
      </c>
      <c r="AS236" s="34" t="str">
        <f t="shared" si="32"/>
        <v/>
      </c>
    </row>
    <row r="237" spans="2:45">
      <c r="B237" s="260"/>
      <c r="C237" s="35"/>
      <c r="D237" s="53"/>
      <c r="E237" s="5"/>
      <c r="F237" s="60"/>
      <c r="G237" s="54" t="e">
        <f>VLOOKUP(F237,Foglio1!$F$2:$G$1509,2,FALSE)</f>
        <v>#N/A</v>
      </c>
      <c r="H237" s="56"/>
      <c r="I237" s="4"/>
      <c r="J237" s="4"/>
      <c r="K237" s="4"/>
      <c r="L237" s="4"/>
      <c r="M237" s="24"/>
      <c r="N237" s="24"/>
      <c r="O237" s="14"/>
      <c r="P237" s="14"/>
      <c r="Q237" s="14"/>
      <c r="R237" s="14"/>
      <c r="S237" s="14"/>
      <c r="T237" s="14"/>
      <c r="U237" s="14"/>
      <c r="V237" s="14"/>
      <c r="W237" s="24"/>
      <c r="X237" s="14"/>
      <c r="Y237" s="15"/>
      <c r="Z237" s="15"/>
      <c r="AA237" s="55">
        <f t="shared" si="25"/>
        <v>0</v>
      </c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55">
        <f t="shared" si="26"/>
        <v>0</v>
      </c>
      <c r="AN237" s="55">
        <f t="shared" si="27"/>
        <v>0</v>
      </c>
      <c r="AO237" s="55">
        <f t="shared" si="28"/>
        <v>0</v>
      </c>
      <c r="AP237" s="84" t="str">
        <f t="shared" si="29"/>
        <v/>
      </c>
      <c r="AQ237" s="11" t="b">
        <f t="shared" si="30"/>
        <v>0</v>
      </c>
      <c r="AR237" s="59" t="b">
        <f t="shared" si="31"/>
        <v>0</v>
      </c>
      <c r="AS237" s="34" t="str">
        <f t="shared" si="32"/>
        <v/>
      </c>
    </row>
    <row r="238" spans="2:45">
      <c r="B238" s="260"/>
      <c r="C238" s="35"/>
      <c r="D238" s="53"/>
      <c r="E238" s="5"/>
      <c r="F238" s="60"/>
      <c r="G238" s="54" t="e">
        <f>VLOOKUP(F238,Foglio1!$F$2:$G$1509,2,FALSE)</f>
        <v>#N/A</v>
      </c>
      <c r="H238" s="56"/>
      <c r="I238" s="4"/>
      <c r="J238" s="4"/>
      <c r="K238" s="4"/>
      <c r="L238" s="4"/>
      <c r="M238" s="24"/>
      <c r="N238" s="24"/>
      <c r="O238" s="14"/>
      <c r="P238" s="14"/>
      <c r="Q238" s="14"/>
      <c r="R238" s="14"/>
      <c r="S238" s="14"/>
      <c r="T238" s="14"/>
      <c r="U238" s="14"/>
      <c r="V238" s="14"/>
      <c r="W238" s="24"/>
      <c r="X238" s="14"/>
      <c r="Y238" s="15"/>
      <c r="Z238" s="15"/>
      <c r="AA238" s="55">
        <f t="shared" si="25"/>
        <v>0</v>
      </c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55">
        <f t="shared" si="26"/>
        <v>0</v>
      </c>
      <c r="AN238" s="55">
        <f t="shared" si="27"/>
        <v>0</v>
      </c>
      <c r="AO238" s="55">
        <f t="shared" si="28"/>
        <v>0</v>
      </c>
      <c r="AP238" s="84" t="str">
        <f t="shared" si="29"/>
        <v/>
      </c>
      <c r="AQ238" s="11" t="b">
        <f t="shared" si="30"/>
        <v>0</v>
      </c>
      <c r="AR238" s="59" t="b">
        <f t="shared" si="31"/>
        <v>0</v>
      </c>
      <c r="AS238" s="34" t="str">
        <f t="shared" si="32"/>
        <v/>
      </c>
    </row>
    <row r="239" spans="2:45">
      <c r="B239" s="260"/>
      <c r="C239" s="35"/>
      <c r="D239" s="53"/>
      <c r="E239" s="5"/>
      <c r="F239" s="60"/>
      <c r="G239" s="54" t="e">
        <f>VLOOKUP(F239,Foglio1!$F$2:$G$1509,2,FALSE)</f>
        <v>#N/A</v>
      </c>
      <c r="H239" s="56"/>
      <c r="I239" s="4"/>
      <c r="J239" s="4"/>
      <c r="K239" s="4"/>
      <c r="L239" s="4"/>
      <c r="M239" s="24"/>
      <c r="N239" s="24"/>
      <c r="O239" s="14"/>
      <c r="P239" s="14"/>
      <c r="Q239" s="14"/>
      <c r="R239" s="14"/>
      <c r="S239" s="14"/>
      <c r="T239" s="14"/>
      <c r="U239" s="14"/>
      <c r="V239" s="14"/>
      <c r="W239" s="24"/>
      <c r="X239" s="14"/>
      <c r="Y239" s="15"/>
      <c r="Z239" s="15"/>
      <c r="AA239" s="55">
        <f t="shared" si="25"/>
        <v>0</v>
      </c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55">
        <f t="shared" si="26"/>
        <v>0</v>
      </c>
      <c r="AN239" s="55">
        <f t="shared" si="27"/>
        <v>0</v>
      </c>
      <c r="AO239" s="55">
        <f t="shared" si="28"/>
        <v>0</v>
      </c>
      <c r="AP239" s="84" t="str">
        <f t="shared" si="29"/>
        <v/>
      </c>
      <c r="AQ239" s="11" t="b">
        <f t="shared" si="30"/>
        <v>0</v>
      </c>
      <c r="AR239" s="59" t="b">
        <f t="shared" si="31"/>
        <v>0</v>
      </c>
      <c r="AS239" s="34" t="str">
        <f t="shared" si="32"/>
        <v/>
      </c>
    </row>
    <row r="240" spans="2:45">
      <c r="B240" s="260"/>
      <c r="C240" s="35"/>
      <c r="D240" s="53"/>
      <c r="E240" s="5"/>
      <c r="F240" s="60"/>
      <c r="G240" s="54" t="e">
        <f>VLOOKUP(F240,Foglio1!$F$2:$G$1509,2,FALSE)</f>
        <v>#N/A</v>
      </c>
      <c r="H240" s="56"/>
      <c r="I240" s="4"/>
      <c r="J240" s="4"/>
      <c r="K240" s="4"/>
      <c r="L240" s="4"/>
      <c r="M240" s="24"/>
      <c r="N240" s="24"/>
      <c r="O240" s="14"/>
      <c r="P240" s="14"/>
      <c r="Q240" s="14"/>
      <c r="R240" s="14"/>
      <c r="S240" s="14"/>
      <c r="T240" s="14"/>
      <c r="U240" s="14"/>
      <c r="V240" s="14"/>
      <c r="W240" s="24"/>
      <c r="X240" s="14"/>
      <c r="Y240" s="15"/>
      <c r="Z240" s="15"/>
      <c r="AA240" s="55">
        <f t="shared" si="25"/>
        <v>0</v>
      </c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55">
        <f t="shared" si="26"/>
        <v>0</v>
      </c>
      <c r="AN240" s="55">
        <f t="shared" si="27"/>
        <v>0</v>
      </c>
      <c r="AO240" s="55">
        <f t="shared" si="28"/>
        <v>0</v>
      </c>
      <c r="AP240" s="84" t="str">
        <f t="shared" si="29"/>
        <v/>
      </c>
      <c r="AQ240" s="11" t="b">
        <f t="shared" si="30"/>
        <v>0</v>
      </c>
      <c r="AR240" s="59" t="b">
        <f t="shared" si="31"/>
        <v>0</v>
      </c>
      <c r="AS240" s="34" t="str">
        <f t="shared" si="32"/>
        <v/>
      </c>
    </row>
    <row r="241" spans="2:45">
      <c r="B241" s="260"/>
      <c r="C241" s="35"/>
      <c r="D241" s="53"/>
      <c r="E241" s="5"/>
      <c r="F241" s="60"/>
      <c r="G241" s="54" t="e">
        <f>VLOOKUP(F241,Foglio1!$F$2:$G$1509,2,FALSE)</f>
        <v>#N/A</v>
      </c>
      <c r="H241" s="56"/>
      <c r="I241" s="4"/>
      <c r="J241" s="4"/>
      <c r="K241" s="4"/>
      <c r="L241" s="4"/>
      <c r="M241" s="24"/>
      <c r="N241" s="24"/>
      <c r="O241" s="14"/>
      <c r="P241" s="14"/>
      <c r="Q241" s="14"/>
      <c r="R241" s="14"/>
      <c r="S241" s="14"/>
      <c r="T241" s="14"/>
      <c r="U241" s="14"/>
      <c r="V241" s="14"/>
      <c r="W241" s="24"/>
      <c r="X241" s="14"/>
      <c r="Y241" s="15"/>
      <c r="Z241" s="15"/>
      <c r="AA241" s="55">
        <f t="shared" si="25"/>
        <v>0</v>
      </c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55">
        <f t="shared" si="26"/>
        <v>0</v>
      </c>
      <c r="AN241" s="55">
        <f t="shared" si="27"/>
        <v>0</v>
      </c>
      <c r="AO241" s="55">
        <f t="shared" si="28"/>
        <v>0</v>
      </c>
      <c r="AP241" s="84" t="str">
        <f t="shared" si="29"/>
        <v/>
      </c>
      <c r="AQ241" s="11" t="b">
        <f t="shared" si="30"/>
        <v>0</v>
      </c>
      <c r="AR241" s="59" t="b">
        <f t="shared" si="31"/>
        <v>0</v>
      </c>
      <c r="AS241" s="34" t="str">
        <f t="shared" si="32"/>
        <v/>
      </c>
    </row>
    <row r="242" spans="2:45">
      <c r="B242" s="260"/>
      <c r="C242" s="35"/>
      <c r="D242" s="53"/>
      <c r="E242" s="5"/>
      <c r="F242" s="60"/>
      <c r="G242" s="54" t="e">
        <f>VLOOKUP(F242,Foglio1!$F$2:$G$1509,2,FALSE)</f>
        <v>#N/A</v>
      </c>
      <c r="H242" s="56"/>
      <c r="I242" s="4"/>
      <c r="J242" s="4"/>
      <c r="K242" s="4"/>
      <c r="L242" s="4"/>
      <c r="M242" s="24"/>
      <c r="N242" s="24"/>
      <c r="O242" s="14"/>
      <c r="P242" s="14"/>
      <c r="Q242" s="14"/>
      <c r="R242" s="14"/>
      <c r="S242" s="14"/>
      <c r="T242" s="14"/>
      <c r="U242" s="14"/>
      <c r="V242" s="14"/>
      <c r="W242" s="24"/>
      <c r="X242" s="14"/>
      <c r="Y242" s="15"/>
      <c r="Z242" s="15"/>
      <c r="AA242" s="55">
        <f t="shared" si="25"/>
        <v>0</v>
      </c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55">
        <f t="shared" si="26"/>
        <v>0</v>
      </c>
      <c r="AN242" s="55">
        <f t="shared" si="27"/>
        <v>0</v>
      </c>
      <c r="AO242" s="55">
        <f t="shared" si="28"/>
        <v>0</v>
      </c>
      <c r="AP242" s="84" t="str">
        <f t="shared" si="29"/>
        <v/>
      </c>
      <c r="AQ242" s="11" t="b">
        <f t="shared" si="30"/>
        <v>0</v>
      </c>
      <c r="AR242" s="59" t="b">
        <f t="shared" si="31"/>
        <v>0</v>
      </c>
      <c r="AS242" s="34" t="str">
        <f t="shared" si="32"/>
        <v/>
      </c>
    </row>
    <row r="243" spans="2:45">
      <c r="B243" s="260"/>
      <c r="C243" s="35"/>
      <c r="D243" s="53"/>
      <c r="E243" s="5"/>
      <c r="F243" s="60"/>
      <c r="G243" s="54" t="e">
        <f>VLOOKUP(F243,Foglio1!$F$2:$G$1509,2,FALSE)</f>
        <v>#N/A</v>
      </c>
      <c r="H243" s="56"/>
      <c r="I243" s="4"/>
      <c r="J243" s="4"/>
      <c r="K243" s="4"/>
      <c r="L243" s="4"/>
      <c r="M243" s="24"/>
      <c r="N243" s="24"/>
      <c r="O243" s="14"/>
      <c r="P243" s="14"/>
      <c r="Q243" s="14"/>
      <c r="R243" s="14"/>
      <c r="S243" s="14"/>
      <c r="T243" s="14"/>
      <c r="U243" s="14"/>
      <c r="V243" s="14"/>
      <c r="W243" s="24"/>
      <c r="X243" s="14"/>
      <c r="Y243" s="15"/>
      <c r="Z243" s="15"/>
      <c r="AA243" s="55">
        <f t="shared" si="25"/>
        <v>0</v>
      </c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55">
        <f t="shared" si="26"/>
        <v>0</v>
      </c>
      <c r="AN243" s="55">
        <f t="shared" si="27"/>
        <v>0</v>
      </c>
      <c r="AO243" s="55">
        <f t="shared" si="28"/>
        <v>0</v>
      </c>
      <c r="AP243" s="84" t="str">
        <f t="shared" si="29"/>
        <v/>
      </c>
      <c r="AQ243" s="11" t="b">
        <f t="shared" si="30"/>
        <v>0</v>
      </c>
      <c r="AR243" s="59" t="b">
        <f t="shared" si="31"/>
        <v>0</v>
      </c>
      <c r="AS243" s="34" t="str">
        <f t="shared" si="32"/>
        <v/>
      </c>
    </row>
    <row r="244" spans="2:45">
      <c r="B244" s="260"/>
      <c r="C244" s="35"/>
      <c r="D244" s="53"/>
      <c r="E244" s="5"/>
      <c r="F244" s="60"/>
      <c r="G244" s="54" t="e">
        <f>VLOOKUP(F244,Foglio1!$F$2:$G$1509,2,FALSE)</f>
        <v>#N/A</v>
      </c>
      <c r="H244" s="56"/>
      <c r="I244" s="4"/>
      <c r="J244" s="4"/>
      <c r="K244" s="4"/>
      <c r="L244" s="4"/>
      <c r="M244" s="24"/>
      <c r="N244" s="24"/>
      <c r="O244" s="14"/>
      <c r="P244" s="14"/>
      <c r="Q244" s="14"/>
      <c r="R244" s="14"/>
      <c r="S244" s="14"/>
      <c r="T244" s="14"/>
      <c r="U244" s="14"/>
      <c r="V244" s="14"/>
      <c r="W244" s="24"/>
      <c r="X244" s="14"/>
      <c r="Y244" s="15"/>
      <c r="Z244" s="15"/>
      <c r="AA244" s="55">
        <f t="shared" si="25"/>
        <v>0</v>
      </c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55">
        <f t="shared" si="26"/>
        <v>0</v>
      </c>
      <c r="AN244" s="55">
        <f t="shared" si="27"/>
        <v>0</v>
      </c>
      <c r="AO244" s="55">
        <f t="shared" si="28"/>
        <v>0</v>
      </c>
      <c r="AP244" s="84" t="str">
        <f t="shared" si="29"/>
        <v/>
      </c>
      <c r="AQ244" s="11" t="b">
        <f t="shared" si="30"/>
        <v>0</v>
      </c>
      <c r="AR244" s="59" t="b">
        <f t="shared" si="31"/>
        <v>0</v>
      </c>
      <c r="AS244" s="34" t="str">
        <f t="shared" si="32"/>
        <v/>
      </c>
    </row>
    <row r="245" spans="2:45">
      <c r="B245" s="260"/>
      <c r="C245" s="35"/>
      <c r="D245" s="53"/>
      <c r="E245" s="5"/>
      <c r="F245" s="60"/>
      <c r="G245" s="54" t="e">
        <f>VLOOKUP(F245,Foglio1!$F$2:$G$1509,2,FALSE)</f>
        <v>#N/A</v>
      </c>
      <c r="H245" s="56"/>
      <c r="I245" s="4"/>
      <c r="J245" s="4"/>
      <c r="K245" s="4"/>
      <c r="L245" s="4"/>
      <c r="M245" s="24"/>
      <c r="N245" s="24"/>
      <c r="O245" s="14"/>
      <c r="P245" s="14"/>
      <c r="Q245" s="14"/>
      <c r="R245" s="14"/>
      <c r="S245" s="14"/>
      <c r="T245" s="14"/>
      <c r="U245" s="14"/>
      <c r="V245" s="14"/>
      <c r="W245" s="24"/>
      <c r="X245" s="14"/>
      <c r="Y245" s="15"/>
      <c r="Z245" s="15"/>
      <c r="AA245" s="55">
        <f t="shared" si="25"/>
        <v>0</v>
      </c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55">
        <f t="shared" si="26"/>
        <v>0</v>
      </c>
      <c r="AN245" s="55">
        <f t="shared" si="27"/>
        <v>0</v>
      </c>
      <c r="AO245" s="55">
        <f t="shared" si="28"/>
        <v>0</v>
      </c>
      <c r="AP245" s="84" t="str">
        <f t="shared" si="29"/>
        <v/>
      </c>
      <c r="AQ245" s="11" t="b">
        <f t="shared" si="30"/>
        <v>0</v>
      </c>
      <c r="AR245" s="59" t="b">
        <f t="shared" si="31"/>
        <v>0</v>
      </c>
      <c r="AS245" s="34" t="str">
        <f t="shared" si="32"/>
        <v/>
      </c>
    </row>
    <row r="246" spans="2:45">
      <c r="B246" s="260"/>
      <c r="C246" s="35"/>
      <c r="D246" s="53"/>
      <c r="E246" s="5"/>
      <c r="F246" s="60"/>
      <c r="G246" s="54" t="e">
        <f>VLOOKUP(F246,Foglio1!$F$2:$G$1509,2,FALSE)</f>
        <v>#N/A</v>
      </c>
      <c r="H246" s="56"/>
      <c r="I246" s="4"/>
      <c r="J246" s="4"/>
      <c r="K246" s="4"/>
      <c r="L246" s="4"/>
      <c r="M246" s="24"/>
      <c r="N246" s="24"/>
      <c r="O246" s="14"/>
      <c r="P246" s="14"/>
      <c r="Q246" s="14"/>
      <c r="R246" s="14"/>
      <c r="S246" s="14"/>
      <c r="T246" s="14"/>
      <c r="U246" s="14"/>
      <c r="V246" s="14"/>
      <c r="W246" s="24"/>
      <c r="X246" s="14"/>
      <c r="Y246" s="15"/>
      <c r="Z246" s="15"/>
      <c r="AA246" s="55">
        <f t="shared" si="25"/>
        <v>0</v>
      </c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55">
        <f t="shared" si="26"/>
        <v>0</v>
      </c>
      <c r="AN246" s="55">
        <f t="shared" si="27"/>
        <v>0</v>
      </c>
      <c r="AO246" s="55">
        <f t="shared" si="28"/>
        <v>0</v>
      </c>
      <c r="AP246" s="84" t="str">
        <f t="shared" si="29"/>
        <v/>
      </c>
      <c r="AQ246" s="11" t="b">
        <f t="shared" si="30"/>
        <v>0</v>
      </c>
      <c r="AR246" s="59" t="b">
        <f t="shared" si="31"/>
        <v>0</v>
      </c>
      <c r="AS246" s="34" t="str">
        <f t="shared" si="32"/>
        <v/>
      </c>
    </row>
    <row r="247" spans="2:45">
      <c r="B247" s="260"/>
      <c r="C247" s="35"/>
      <c r="D247" s="53"/>
      <c r="E247" s="5"/>
      <c r="F247" s="60"/>
      <c r="G247" s="54" t="e">
        <f>VLOOKUP(F247,Foglio1!$F$2:$G$1509,2,FALSE)</f>
        <v>#N/A</v>
      </c>
      <c r="H247" s="56"/>
      <c r="I247" s="4"/>
      <c r="J247" s="4"/>
      <c r="K247" s="4"/>
      <c r="L247" s="4"/>
      <c r="M247" s="24"/>
      <c r="N247" s="24"/>
      <c r="O247" s="14"/>
      <c r="P247" s="14"/>
      <c r="Q247" s="14"/>
      <c r="R247" s="14"/>
      <c r="S247" s="14"/>
      <c r="T247" s="14"/>
      <c r="U247" s="14"/>
      <c r="V247" s="14"/>
      <c r="W247" s="24"/>
      <c r="X247" s="14"/>
      <c r="Y247" s="15"/>
      <c r="Z247" s="15"/>
      <c r="AA247" s="55">
        <f t="shared" si="25"/>
        <v>0</v>
      </c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55">
        <f t="shared" si="26"/>
        <v>0</v>
      </c>
      <c r="AN247" s="55">
        <f t="shared" si="27"/>
        <v>0</v>
      </c>
      <c r="AO247" s="55">
        <f t="shared" si="28"/>
        <v>0</v>
      </c>
      <c r="AP247" s="84" t="str">
        <f t="shared" si="29"/>
        <v/>
      </c>
      <c r="AQ247" s="11" t="b">
        <f t="shared" si="30"/>
        <v>0</v>
      </c>
      <c r="AR247" s="59" t="b">
        <f t="shared" si="31"/>
        <v>0</v>
      </c>
      <c r="AS247" s="34" t="str">
        <f t="shared" si="32"/>
        <v/>
      </c>
    </row>
    <row r="248" spans="2:45">
      <c r="B248" s="260"/>
      <c r="C248" s="35"/>
      <c r="D248" s="53"/>
      <c r="E248" s="5"/>
      <c r="F248" s="60"/>
      <c r="G248" s="54" t="e">
        <f>VLOOKUP(F248,Foglio1!$F$2:$G$1509,2,FALSE)</f>
        <v>#N/A</v>
      </c>
      <c r="H248" s="56"/>
      <c r="I248" s="4"/>
      <c r="J248" s="4"/>
      <c r="K248" s="4"/>
      <c r="L248" s="4"/>
      <c r="M248" s="24"/>
      <c r="N248" s="24"/>
      <c r="O248" s="14"/>
      <c r="P248" s="14"/>
      <c r="Q248" s="14"/>
      <c r="R248" s="14"/>
      <c r="S248" s="14"/>
      <c r="T248" s="14"/>
      <c r="U248" s="14"/>
      <c r="V248" s="14"/>
      <c r="W248" s="24"/>
      <c r="X248" s="14"/>
      <c r="Y248" s="15"/>
      <c r="Z248" s="15"/>
      <c r="AA248" s="55">
        <f t="shared" si="25"/>
        <v>0</v>
      </c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55">
        <f t="shared" si="26"/>
        <v>0</v>
      </c>
      <c r="AN248" s="55">
        <f t="shared" si="27"/>
        <v>0</v>
      </c>
      <c r="AO248" s="55">
        <f t="shared" si="28"/>
        <v>0</v>
      </c>
      <c r="AP248" s="84" t="str">
        <f t="shared" si="29"/>
        <v/>
      </c>
      <c r="AQ248" s="11" t="b">
        <f t="shared" si="30"/>
        <v>0</v>
      </c>
      <c r="AR248" s="59" t="b">
        <f t="shared" si="31"/>
        <v>0</v>
      </c>
      <c r="AS248" s="34" t="str">
        <f t="shared" si="32"/>
        <v/>
      </c>
    </row>
    <row r="249" spans="2:45">
      <c r="B249" s="260"/>
      <c r="C249" s="35"/>
      <c r="D249" s="53"/>
      <c r="E249" s="5"/>
      <c r="F249" s="60"/>
      <c r="G249" s="54" t="e">
        <f>VLOOKUP(F249,Foglio1!$F$2:$G$1509,2,FALSE)</f>
        <v>#N/A</v>
      </c>
      <c r="H249" s="56"/>
      <c r="I249" s="4"/>
      <c r="J249" s="4"/>
      <c r="K249" s="4"/>
      <c r="L249" s="4"/>
      <c r="M249" s="24"/>
      <c r="N249" s="24"/>
      <c r="O249" s="14"/>
      <c r="P249" s="14"/>
      <c r="Q249" s="14"/>
      <c r="R249" s="14"/>
      <c r="S249" s="14"/>
      <c r="T249" s="14"/>
      <c r="U249" s="14"/>
      <c r="V249" s="14"/>
      <c r="W249" s="24"/>
      <c r="X249" s="14"/>
      <c r="Y249" s="15"/>
      <c r="Z249" s="15"/>
      <c r="AA249" s="55">
        <f t="shared" si="25"/>
        <v>0</v>
      </c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55">
        <f t="shared" si="26"/>
        <v>0</v>
      </c>
      <c r="AN249" s="55">
        <f t="shared" si="27"/>
        <v>0</v>
      </c>
      <c r="AO249" s="55">
        <f t="shared" si="28"/>
        <v>0</v>
      </c>
      <c r="AP249" s="84" t="str">
        <f t="shared" si="29"/>
        <v/>
      </c>
      <c r="AQ249" s="11" t="b">
        <f t="shared" si="30"/>
        <v>0</v>
      </c>
      <c r="AR249" s="59" t="b">
        <f t="shared" si="31"/>
        <v>0</v>
      </c>
      <c r="AS249" s="34" t="str">
        <f t="shared" si="32"/>
        <v/>
      </c>
    </row>
    <row r="250" spans="2:45">
      <c r="B250" s="260"/>
      <c r="C250" s="35"/>
      <c r="D250" s="53"/>
      <c r="E250" s="5"/>
      <c r="F250" s="60"/>
      <c r="G250" s="54" t="e">
        <f>VLOOKUP(F250,Foglio1!$F$2:$G$1509,2,FALSE)</f>
        <v>#N/A</v>
      </c>
      <c r="H250" s="56"/>
      <c r="I250" s="4"/>
      <c r="J250" s="4"/>
      <c r="K250" s="4"/>
      <c r="L250" s="4"/>
      <c r="M250" s="24"/>
      <c r="N250" s="24"/>
      <c r="O250" s="14"/>
      <c r="P250" s="14"/>
      <c r="Q250" s="14"/>
      <c r="R250" s="14"/>
      <c r="S250" s="14"/>
      <c r="T250" s="14"/>
      <c r="U250" s="14"/>
      <c r="V250" s="14"/>
      <c r="W250" s="24"/>
      <c r="X250" s="14"/>
      <c r="Y250" s="15"/>
      <c r="Z250" s="15"/>
      <c r="AA250" s="55">
        <f t="shared" si="25"/>
        <v>0</v>
      </c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55">
        <f t="shared" si="26"/>
        <v>0</v>
      </c>
      <c r="AN250" s="55">
        <f t="shared" si="27"/>
        <v>0</v>
      </c>
      <c r="AO250" s="55">
        <f t="shared" si="28"/>
        <v>0</v>
      </c>
      <c r="AP250" s="84" t="str">
        <f t="shared" si="29"/>
        <v/>
      </c>
      <c r="AQ250" s="11" t="b">
        <f t="shared" si="30"/>
        <v>0</v>
      </c>
      <c r="AR250" s="59" t="b">
        <f t="shared" si="31"/>
        <v>0</v>
      </c>
      <c r="AS250" s="34" t="str">
        <f t="shared" si="32"/>
        <v/>
      </c>
    </row>
    <row r="251" spans="2:45">
      <c r="B251" s="260"/>
      <c r="C251" s="35"/>
      <c r="D251" s="53"/>
      <c r="E251" s="5"/>
      <c r="F251" s="60"/>
      <c r="G251" s="54" t="e">
        <f>VLOOKUP(F251,Foglio1!$F$2:$G$1509,2,FALSE)</f>
        <v>#N/A</v>
      </c>
      <c r="H251" s="56"/>
      <c r="I251" s="4"/>
      <c r="J251" s="4"/>
      <c r="K251" s="4"/>
      <c r="L251" s="4"/>
      <c r="M251" s="24"/>
      <c r="N251" s="24"/>
      <c r="O251" s="14"/>
      <c r="P251" s="14"/>
      <c r="Q251" s="14"/>
      <c r="R251" s="14"/>
      <c r="S251" s="14"/>
      <c r="T251" s="14"/>
      <c r="U251" s="14"/>
      <c r="V251" s="14"/>
      <c r="W251" s="24"/>
      <c r="X251" s="14"/>
      <c r="Y251" s="15"/>
      <c r="Z251" s="15"/>
      <c r="AA251" s="55">
        <f t="shared" si="25"/>
        <v>0</v>
      </c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55">
        <f t="shared" si="26"/>
        <v>0</v>
      </c>
      <c r="AN251" s="55">
        <f t="shared" si="27"/>
        <v>0</v>
      </c>
      <c r="AO251" s="55">
        <f t="shared" si="28"/>
        <v>0</v>
      </c>
      <c r="AP251" s="84" t="str">
        <f t="shared" si="29"/>
        <v/>
      </c>
      <c r="AQ251" s="11" t="b">
        <f t="shared" si="30"/>
        <v>0</v>
      </c>
      <c r="AR251" s="59" t="b">
        <f t="shared" si="31"/>
        <v>0</v>
      </c>
      <c r="AS251" s="34" t="str">
        <f t="shared" si="32"/>
        <v/>
      </c>
    </row>
    <row r="252" spans="2:45">
      <c r="B252" s="260"/>
      <c r="C252" s="35"/>
      <c r="D252" s="53"/>
      <c r="E252" s="5"/>
      <c r="F252" s="60"/>
      <c r="G252" s="54" t="e">
        <f>VLOOKUP(F252,Foglio1!$F$2:$G$1509,2,FALSE)</f>
        <v>#N/A</v>
      </c>
      <c r="H252" s="56"/>
      <c r="I252" s="4"/>
      <c r="J252" s="4"/>
      <c r="K252" s="4"/>
      <c r="L252" s="4"/>
      <c r="M252" s="24"/>
      <c r="N252" s="24"/>
      <c r="O252" s="14"/>
      <c r="P252" s="14"/>
      <c r="Q252" s="14"/>
      <c r="R252" s="14"/>
      <c r="S252" s="14"/>
      <c r="T252" s="14"/>
      <c r="U252" s="14"/>
      <c r="V252" s="14"/>
      <c r="W252" s="24"/>
      <c r="X252" s="14"/>
      <c r="Y252" s="15"/>
      <c r="Z252" s="15"/>
      <c r="AA252" s="55">
        <f t="shared" si="25"/>
        <v>0</v>
      </c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55">
        <f t="shared" si="26"/>
        <v>0</v>
      </c>
      <c r="AN252" s="55">
        <f t="shared" si="27"/>
        <v>0</v>
      </c>
      <c r="AO252" s="55">
        <f t="shared" si="28"/>
        <v>0</v>
      </c>
      <c r="AP252" s="84" t="str">
        <f t="shared" si="29"/>
        <v/>
      </c>
      <c r="AQ252" s="11" t="b">
        <f t="shared" si="30"/>
        <v>0</v>
      </c>
      <c r="AR252" s="59" t="b">
        <f t="shared" si="31"/>
        <v>0</v>
      </c>
      <c r="AS252" s="34" t="str">
        <f t="shared" si="32"/>
        <v/>
      </c>
    </row>
    <row r="253" spans="2:45">
      <c r="B253" s="260"/>
      <c r="C253" s="35"/>
      <c r="D253" s="53"/>
      <c r="E253" s="5"/>
      <c r="F253" s="60"/>
      <c r="G253" s="54" t="e">
        <f>VLOOKUP(F253,Foglio1!$F$2:$G$1509,2,FALSE)</f>
        <v>#N/A</v>
      </c>
      <c r="H253" s="56"/>
      <c r="I253" s="4"/>
      <c r="J253" s="4"/>
      <c r="K253" s="4"/>
      <c r="L253" s="4"/>
      <c r="M253" s="24"/>
      <c r="N253" s="24"/>
      <c r="O253" s="14"/>
      <c r="P253" s="14"/>
      <c r="Q253" s="14"/>
      <c r="R253" s="14"/>
      <c r="S253" s="14"/>
      <c r="T253" s="14"/>
      <c r="U253" s="14"/>
      <c r="V253" s="14"/>
      <c r="W253" s="24"/>
      <c r="X253" s="14"/>
      <c r="Y253" s="15"/>
      <c r="Z253" s="15"/>
      <c r="AA253" s="55">
        <f t="shared" si="25"/>
        <v>0</v>
      </c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55">
        <f t="shared" si="26"/>
        <v>0</v>
      </c>
      <c r="AN253" s="55">
        <f t="shared" si="27"/>
        <v>0</v>
      </c>
      <c r="AO253" s="55">
        <f t="shared" si="28"/>
        <v>0</v>
      </c>
      <c r="AP253" s="84" t="str">
        <f t="shared" si="29"/>
        <v/>
      </c>
      <c r="AQ253" s="11" t="b">
        <f t="shared" si="30"/>
        <v>0</v>
      </c>
      <c r="AR253" s="59" t="b">
        <f t="shared" si="31"/>
        <v>0</v>
      </c>
      <c r="AS253" s="34" t="str">
        <f t="shared" si="32"/>
        <v/>
      </c>
    </row>
    <row r="254" spans="2:45">
      <c r="B254" s="260"/>
      <c r="C254" s="35"/>
      <c r="D254" s="53"/>
      <c r="E254" s="5"/>
      <c r="F254" s="60"/>
      <c r="G254" s="54" t="e">
        <f>VLOOKUP(F254,Foglio1!$F$2:$G$1509,2,FALSE)</f>
        <v>#N/A</v>
      </c>
      <c r="H254" s="56"/>
      <c r="I254" s="4"/>
      <c r="J254" s="4"/>
      <c r="K254" s="4"/>
      <c r="L254" s="4"/>
      <c r="M254" s="24"/>
      <c r="N254" s="24"/>
      <c r="O254" s="14"/>
      <c r="P254" s="14"/>
      <c r="Q254" s="14"/>
      <c r="R254" s="14"/>
      <c r="S254" s="14"/>
      <c r="T254" s="14"/>
      <c r="U254" s="14"/>
      <c r="V254" s="14"/>
      <c r="W254" s="24"/>
      <c r="X254" s="14"/>
      <c r="Y254" s="15"/>
      <c r="Z254" s="15"/>
      <c r="AA254" s="55">
        <f t="shared" si="25"/>
        <v>0</v>
      </c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55">
        <f t="shared" si="26"/>
        <v>0</v>
      </c>
      <c r="AN254" s="55">
        <f t="shared" si="27"/>
        <v>0</v>
      </c>
      <c r="AO254" s="55">
        <f t="shared" si="28"/>
        <v>0</v>
      </c>
      <c r="AP254" s="84" t="str">
        <f t="shared" si="29"/>
        <v/>
      </c>
      <c r="AQ254" s="11" t="b">
        <f t="shared" si="30"/>
        <v>0</v>
      </c>
      <c r="AR254" s="59" t="b">
        <f t="shared" si="31"/>
        <v>0</v>
      </c>
      <c r="AS254" s="34" t="str">
        <f t="shared" si="32"/>
        <v/>
      </c>
    </row>
    <row r="255" spans="2:45">
      <c r="B255" s="260"/>
      <c r="C255" s="35"/>
      <c r="D255" s="53"/>
      <c r="E255" s="5"/>
      <c r="F255" s="60"/>
      <c r="G255" s="54" t="e">
        <f>VLOOKUP(F255,Foglio1!$F$2:$G$1509,2,FALSE)</f>
        <v>#N/A</v>
      </c>
      <c r="H255" s="56"/>
      <c r="I255" s="4"/>
      <c r="J255" s="4"/>
      <c r="K255" s="4"/>
      <c r="L255" s="4"/>
      <c r="M255" s="24"/>
      <c r="N255" s="24"/>
      <c r="O255" s="14"/>
      <c r="P255" s="14"/>
      <c r="Q255" s="14"/>
      <c r="R255" s="14"/>
      <c r="S255" s="14"/>
      <c r="T255" s="14"/>
      <c r="U255" s="14"/>
      <c r="V255" s="14"/>
      <c r="W255" s="24"/>
      <c r="X255" s="14"/>
      <c r="Y255" s="15"/>
      <c r="Z255" s="15"/>
      <c r="AA255" s="55">
        <f t="shared" si="25"/>
        <v>0</v>
      </c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55">
        <f t="shared" si="26"/>
        <v>0</v>
      </c>
      <c r="AN255" s="55">
        <f t="shared" si="27"/>
        <v>0</v>
      </c>
      <c r="AO255" s="55">
        <f t="shared" si="28"/>
        <v>0</v>
      </c>
      <c r="AP255" s="84" t="str">
        <f t="shared" si="29"/>
        <v/>
      </c>
      <c r="AQ255" s="11" t="b">
        <f t="shared" si="30"/>
        <v>0</v>
      </c>
      <c r="AR255" s="59" t="b">
        <f t="shared" si="31"/>
        <v>0</v>
      </c>
      <c r="AS255" s="34" t="str">
        <f t="shared" si="32"/>
        <v/>
      </c>
    </row>
    <row r="256" spans="2:45">
      <c r="B256" s="260"/>
      <c r="C256" s="35"/>
      <c r="D256" s="53"/>
      <c r="E256" s="5"/>
      <c r="F256" s="60"/>
      <c r="G256" s="54" t="e">
        <f>VLOOKUP(F256,Foglio1!$F$2:$G$1509,2,FALSE)</f>
        <v>#N/A</v>
      </c>
      <c r="H256" s="56"/>
      <c r="I256" s="4"/>
      <c r="J256" s="4"/>
      <c r="K256" s="4"/>
      <c r="L256" s="4"/>
      <c r="M256" s="24"/>
      <c r="N256" s="24"/>
      <c r="O256" s="14"/>
      <c r="P256" s="14"/>
      <c r="Q256" s="14"/>
      <c r="R256" s="14"/>
      <c r="S256" s="14"/>
      <c r="T256" s="14"/>
      <c r="U256" s="14"/>
      <c r="V256" s="14"/>
      <c r="W256" s="24"/>
      <c r="X256" s="14"/>
      <c r="Y256" s="15"/>
      <c r="Z256" s="15"/>
      <c r="AA256" s="55">
        <f t="shared" si="25"/>
        <v>0</v>
      </c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55">
        <f t="shared" si="26"/>
        <v>0</v>
      </c>
      <c r="AN256" s="55">
        <f t="shared" si="27"/>
        <v>0</v>
      </c>
      <c r="AO256" s="55">
        <f t="shared" si="28"/>
        <v>0</v>
      </c>
      <c r="AP256" s="84" t="str">
        <f t="shared" si="29"/>
        <v/>
      </c>
      <c r="AQ256" s="11" t="b">
        <f t="shared" si="30"/>
        <v>0</v>
      </c>
      <c r="AR256" s="59" t="b">
        <f t="shared" si="31"/>
        <v>0</v>
      </c>
      <c r="AS256" s="34" t="str">
        <f t="shared" si="32"/>
        <v/>
      </c>
    </row>
    <row r="257" spans="2:45">
      <c r="B257" s="260"/>
      <c r="C257" s="35"/>
      <c r="D257" s="53"/>
      <c r="E257" s="5"/>
      <c r="F257" s="60"/>
      <c r="G257" s="54" t="e">
        <f>VLOOKUP(F257,Foglio1!$F$2:$G$1509,2,FALSE)</f>
        <v>#N/A</v>
      </c>
      <c r="H257" s="56"/>
      <c r="I257" s="4"/>
      <c r="J257" s="4"/>
      <c r="K257" s="4"/>
      <c r="L257" s="4"/>
      <c r="M257" s="24"/>
      <c r="N257" s="24"/>
      <c r="O257" s="14"/>
      <c r="P257" s="14"/>
      <c r="Q257" s="14"/>
      <c r="R257" s="14"/>
      <c r="S257" s="14"/>
      <c r="T257" s="14"/>
      <c r="U257" s="14"/>
      <c r="V257" s="14"/>
      <c r="W257" s="24"/>
      <c r="X257" s="14"/>
      <c r="Y257" s="15"/>
      <c r="Z257" s="15"/>
      <c r="AA257" s="55">
        <f t="shared" si="25"/>
        <v>0</v>
      </c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55">
        <f t="shared" si="26"/>
        <v>0</v>
      </c>
      <c r="AN257" s="55">
        <f t="shared" si="27"/>
        <v>0</v>
      </c>
      <c r="AO257" s="55">
        <f t="shared" si="28"/>
        <v>0</v>
      </c>
      <c r="AP257" s="84" t="str">
        <f t="shared" si="29"/>
        <v/>
      </c>
      <c r="AQ257" s="11" t="b">
        <f t="shared" si="30"/>
        <v>0</v>
      </c>
      <c r="AR257" s="59" t="b">
        <f t="shared" si="31"/>
        <v>0</v>
      </c>
      <c r="AS257" s="34" t="str">
        <f t="shared" si="32"/>
        <v/>
      </c>
    </row>
    <row r="258" spans="2:45">
      <c r="B258" s="260"/>
      <c r="C258" s="35"/>
      <c r="D258" s="53"/>
      <c r="E258" s="5"/>
      <c r="F258" s="60"/>
      <c r="G258" s="54" t="e">
        <f>VLOOKUP(F258,Foglio1!$F$2:$G$1509,2,FALSE)</f>
        <v>#N/A</v>
      </c>
      <c r="H258" s="56"/>
      <c r="I258" s="4"/>
      <c r="J258" s="4"/>
      <c r="K258" s="4"/>
      <c r="L258" s="4"/>
      <c r="M258" s="24"/>
      <c r="N258" s="24"/>
      <c r="O258" s="14"/>
      <c r="P258" s="14"/>
      <c r="Q258" s="14"/>
      <c r="R258" s="14"/>
      <c r="S258" s="14"/>
      <c r="T258" s="14"/>
      <c r="U258" s="14"/>
      <c r="V258" s="14"/>
      <c r="W258" s="24"/>
      <c r="X258" s="14"/>
      <c r="Y258" s="15"/>
      <c r="Z258" s="15"/>
      <c r="AA258" s="55">
        <f t="shared" si="25"/>
        <v>0</v>
      </c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55">
        <f t="shared" si="26"/>
        <v>0</v>
      </c>
      <c r="AN258" s="55">
        <f t="shared" si="27"/>
        <v>0</v>
      </c>
      <c r="AO258" s="55">
        <f t="shared" si="28"/>
        <v>0</v>
      </c>
      <c r="AP258" s="84" t="str">
        <f t="shared" si="29"/>
        <v/>
      </c>
      <c r="AQ258" s="11" t="b">
        <f t="shared" si="30"/>
        <v>0</v>
      </c>
      <c r="AR258" s="59" t="b">
        <f t="shared" si="31"/>
        <v>0</v>
      </c>
      <c r="AS258" s="34" t="str">
        <f t="shared" si="32"/>
        <v/>
      </c>
    </row>
    <row r="259" spans="2:45">
      <c r="B259" s="260"/>
      <c r="C259" s="35"/>
      <c r="D259" s="53"/>
      <c r="E259" s="5"/>
      <c r="F259" s="60"/>
      <c r="G259" s="54" t="e">
        <f>VLOOKUP(F259,Foglio1!$F$2:$G$1509,2,FALSE)</f>
        <v>#N/A</v>
      </c>
      <c r="H259" s="56"/>
      <c r="I259" s="4"/>
      <c r="J259" s="4"/>
      <c r="K259" s="4"/>
      <c r="L259" s="4"/>
      <c r="M259" s="24"/>
      <c r="N259" s="24"/>
      <c r="O259" s="14"/>
      <c r="P259" s="14"/>
      <c r="Q259" s="14"/>
      <c r="R259" s="14"/>
      <c r="S259" s="14"/>
      <c r="T259" s="14"/>
      <c r="U259" s="14"/>
      <c r="V259" s="14"/>
      <c r="W259" s="24"/>
      <c r="X259" s="14"/>
      <c r="Y259" s="15"/>
      <c r="Z259" s="15"/>
      <c r="AA259" s="55">
        <f t="shared" si="25"/>
        <v>0</v>
      </c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55">
        <f t="shared" si="26"/>
        <v>0</v>
      </c>
      <c r="AN259" s="55">
        <f t="shared" si="27"/>
        <v>0</v>
      </c>
      <c r="AO259" s="55">
        <f t="shared" si="28"/>
        <v>0</v>
      </c>
      <c r="AP259" s="84" t="str">
        <f t="shared" si="29"/>
        <v/>
      </c>
      <c r="AQ259" s="11" t="b">
        <f t="shared" si="30"/>
        <v>0</v>
      </c>
      <c r="AR259" s="59" t="b">
        <f t="shared" si="31"/>
        <v>0</v>
      </c>
      <c r="AS259" s="34" t="str">
        <f t="shared" si="32"/>
        <v/>
      </c>
    </row>
    <row r="260" spans="2:45">
      <c r="B260" s="260"/>
      <c r="C260" s="35"/>
      <c r="D260" s="53"/>
      <c r="E260" s="5"/>
      <c r="F260" s="60"/>
      <c r="G260" s="54" t="e">
        <f>VLOOKUP(F260,Foglio1!$F$2:$G$1509,2,FALSE)</f>
        <v>#N/A</v>
      </c>
      <c r="H260" s="56"/>
      <c r="I260" s="4"/>
      <c r="J260" s="4"/>
      <c r="K260" s="4"/>
      <c r="L260" s="4"/>
      <c r="M260" s="24"/>
      <c r="N260" s="24"/>
      <c r="O260" s="14"/>
      <c r="P260" s="14"/>
      <c r="Q260" s="14"/>
      <c r="R260" s="14"/>
      <c r="S260" s="14"/>
      <c r="T260" s="14"/>
      <c r="U260" s="14"/>
      <c r="V260" s="14"/>
      <c r="W260" s="24"/>
      <c r="X260" s="14"/>
      <c r="Y260" s="15"/>
      <c r="Z260" s="15"/>
      <c r="AA260" s="55">
        <f t="shared" si="25"/>
        <v>0</v>
      </c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55">
        <f t="shared" si="26"/>
        <v>0</v>
      </c>
      <c r="AN260" s="55">
        <f t="shared" si="27"/>
        <v>0</v>
      </c>
      <c r="AO260" s="55">
        <f t="shared" si="28"/>
        <v>0</v>
      </c>
      <c r="AP260" s="84" t="str">
        <f t="shared" si="29"/>
        <v/>
      </c>
      <c r="AQ260" s="11" t="b">
        <f t="shared" si="30"/>
        <v>0</v>
      </c>
      <c r="AR260" s="59" t="b">
        <f t="shared" si="31"/>
        <v>0</v>
      </c>
      <c r="AS260" s="34" t="str">
        <f t="shared" si="32"/>
        <v/>
      </c>
    </row>
    <row r="261" spans="2:45">
      <c r="B261" s="260"/>
      <c r="C261" s="35"/>
      <c r="D261" s="53"/>
      <c r="E261" s="5"/>
      <c r="F261" s="60"/>
      <c r="G261" s="54" t="e">
        <f>VLOOKUP(F261,Foglio1!$F$2:$G$1509,2,FALSE)</f>
        <v>#N/A</v>
      </c>
      <c r="H261" s="56"/>
      <c r="I261" s="4"/>
      <c r="J261" s="4"/>
      <c r="K261" s="4"/>
      <c r="L261" s="4"/>
      <c r="M261" s="24"/>
      <c r="N261" s="24"/>
      <c r="O261" s="14"/>
      <c r="P261" s="14"/>
      <c r="Q261" s="14"/>
      <c r="R261" s="14"/>
      <c r="S261" s="14"/>
      <c r="T261" s="14"/>
      <c r="U261" s="14"/>
      <c r="V261" s="14"/>
      <c r="W261" s="24"/>
      <c r="X261" s="14"/>
      <c r="Y261" s="15"/>
      <c r="Z261" s="15"/>
      <c r="AA261" s="55">
        <f t="shared" si="25"/>
        <v>0</v>
      </c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55">
        <f t="shared" si="26"/>
        <v>0</v>
      </c>
      <c r="AN261" s="55">
        <f t="shared" si="27"/>
        <v>0</v>
      </c>
      <c r="AO261" s="55">
        <f t="shared" si="28"/>
        <v>0</v>
      </c>
      <c r="AP261" s="84" t="str">
        <f t="shared" si="29"/>
        <v/>
      </c>
      <c r="AQ261" s="11" t="b">
        <f t="shared" si="30"/>
        <v>0</v>
      </c>
      <c r="AR261" s="59" t="b">
        <f t="shared" si="31"/>
        <v>0</v>
      </c>
      <c r="AS261" s="34" t="str">
        <f t="shared" si="32"/>
        <v/>
      </c>
    </row>
    <row r="262" spans="2:45">
      <c r="B262" s="260"/>
      <c r="C262" s="35"/>
      <c r="D262" s="53"/>
      <c r="E262" s="5"/>
      <c r="F262" s="60"/>
      <c r="G262" s="54" t="e">
        <f>VLOOKUP(F262,Foglio1!$F$2:$G$1509,2,FALSE)</f>
        <v>#N/A</v>
      </c>
      <c r="H262" s="56"/>
      <c r="I262" s="4"/>
      <c r="J262" s="4"/>
      <c r="K262" s="4"/>
      <c r="L262" s="4"/>
      <c r="M262" s="24"/>
      <c r="N262" s="24"/>
      <c r="O262" s="14"/>
      <c r="P262" s="14"/>
      <c r="Q262" s="14"/>
      <c r="R262" s="14"/>
      <c r="S262" s="14"/>
      <c r="T262" s="14"/>
      <c r="U262" s="14"/>
      <c r="V262" s="14"/>
      <c r="W262" s="24"/>
      <c r="X262" s="14"/>
      <c r="Y262" s="15"/>
      <c r="Z262" s="15"/>
      <c r="AA262" s="55">
        <f t="shared" si="25"/>
        <v>0</v>
      </c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55">
        <f t="shared" si="26"/>
        <v>0</v>
      </c>
      <c r="AN262" s="55">
        <f t="shared" si="27"/>
        <v>0</v>
      </c>
      <c r="AO262" s="55">
        <f t="shared" si="28"/>
        <v>0</v>
      </c>
      <c r="AP262" s="84" t="str">
        <f t="shared" si="29"/>
        <v/>
      </c>
      <c r="AQ262" s="11" t="b">
        <f t="shared" si="30"/>
        <v>0</v>
      </c>
      <c r="AR262" s="59" t="b">
        <f t="shared" si="31"/>
        <v>0</v>
      </c>
      <c r="AS262" s="34" t="str">
        <f t="shared" si="32"/>
        <v/>
      </c>
    </row>
    <row r="263" spans="2:45">
      <c r="B263" s="260"/>
      <c r="C263" s="35"/>
      <c r="D263" s="53"/>
      <c r="E263" s="5"/>
      <c r="F263" s="60"/>
      <c r="G263" s="54" t="e">
        <f>VLOOKUP(F263,Foglio1!$F$2:$G$1509,2,FALSE)</f>
        <v>#N/A</v>
      </c>
      <c r="H263" s="56"/>
      <c r="I263" s="4"/>
      <c r="J263" s="4"/>
      <c r="K263" s="4"/>
      <c r="L263" s="4"/>
      <c r="M263" s="24"/>
      <c r="N263" s="24"/>
      <c r="O263" s="14"/>
      <c r="P263" s="14"/>
      <c r="Q263" s="14"/>
      <c r="R263" s="14"/>
      <c r="S263" s="14"/>
      <c r="T263" s="14"/>
      <c r="U263" s="14"/>
      <c r="V263" s="14"/>
      <c r="W263" s="24"/>
      <c r="X263" s="14"/>
      <c r="Y263" s="15"/>
      <c r="Z263" s="15"/>
      <c r="AA263" s="55">
        <f t="shared" si="25"/>
        <v>0</v>
      </c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55">
        <f t="shared" si="26"/>
        <v>0</v>
      </c>
      <c r="AN263" s="55">
        <f t="shared" si="27"/>
        <v>0</v>
      </c>
      <c r="AO263" s="55">
        <f t="shared" si="28"/>
        <v>0</v>
      </c>
      <c r="AP263" s="84" t="str">
        <f t="shared" si="29"/>
        <v/>
      </c>
      <c r="AQ263" s="11" t="b">
        <f t="shared" si="30"/>
        <v>0</v>
      </c>
      <c r="AR263" s="59" t="b">
        <f t="shared" si="31"/>
        <v>0</v>
      </c>
      <c r="AS263" s="34" t="str">
        <f t="shared" si="32"/>
        <v/>
      </c>
    </row>
    <row r="264" spans="2:45">
      <c r="B264" s="260"/>
      <c r="C264" s="35"/>
      <c r="D264" s="53"/>
      <c r="E264" s="5"/>
      <c r="F264" s="60"/>
      <c r="G264" s="54" t="e">
        <f>VLOOKUP(F264,Foglio1!$F$2:$G$1509,2,FALSE)</f>
        <v>#N/A</v>
      </c>
      <c r="H264" s="56"/>
      <c r="I264" s="4"/>
      <c r="J264" s="4"/>
      <c r="K264" s="4"/>
      <c r="L264" s="4"/>
      <c r="M264" s="24"/>
      <c r="N264" s="24"/>
      <c r="O264" s="14"/>
      <c r="P264" s="14"/>
      <c r="Q264" s="14"/>
      <c r="R264" s="14"/>
      <c r="S264" s="14"/>
      <c r="T264" s="14"/>
      <c r="U264" s="14"/>
      <c r="V264" s="14"/>
      <c r="W264" s="24"/>
      <c r="X264" s="14"/>
      <c r="Y264" s="15"/>
      <c r="Z264" s="15"/>
      <c r="AA264" s="55">
        <f t="shared" ref="AA264:AA300" si="33">SUM(Y264:Z264)</f>
        <v>0</v>
      </c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55">
        <f t="shared" ref="AM264:AM300" si="34">SUM(AA264:AC264)</f>
        <v>0</v>
      </c>
      <c r="AN264" s="55">
        <f t="shared" ref="AN264:AN300" si="35">SUM(AD264:AF264)</f>
        <v>0</v>
      </c>
      <c r="AO264" s="55">
        <f t="shared" ref="AO264:AO300" si="36">SUM(AG264:AK264)</f>
        <v>0</v>
      </c>
      <c r="AP264" s="84" t="str">
        <f t="shared" ref="AP264:AP300" si="37">IF(AND(OR(AQ264=FALSE,AR264=FALSE),OR(COUNTBLANK(A264:F264)&lt;&gt;COLUMNS(A264:F264),COUNTBLANK(H264:Z264)&lt;&gt;COLUMNS(H264:Z264),COUNTBLANK(AB264:AL264)&lt;&gt;COLUMNS(AB264:AL264))),"KO","")</f>
        <v/>
      </c>
      <c r="AQ264" s="11" t="b">
        <f t="shared" ref="AQ264:AQ300" si="38">IF(OR(ISBLANK(B264),ISBLANK(H264),ISBLANK(I264),ISBLANK(J264),ISBLANK(M264),ISBLANK(N264),ISBLANK(O264),ISBLANK(R264),ISBLANK(V264),ISBLANK(Y264),ISBLANK(W264),ISBLANK(AB264),ISBLANK(AD264),ISBLANK(AL264)),FALSE,TRUE)</f>
        <v>0</v>
      </c>
      <c r="AR264" s="59" t="b">
        <f t="shared" ref="AR264:AR300" si="39">IF(ISBLANK(B264),IF(OR(ISBLANK(C264),ISBLANK(D264),ISBLANK(E264),ISBLANK(F264),ISBLANK(G264)),FALSE,TRUE),TRUE)</f>
        <v>0</v>
      </c>
      <c r="AS264" s="34" t="str">
        <f t="shared" ref="AS264:AS300" si="40">IF(AND(AP264="KO",OR(COUNTBLANK(A264:F264)&lt;&gt;COLUMNS(A264:F264),COUNTBLANK(H264:Z264)&lt;&gt;COLUMNS(H264:Z264),COUNTBLANK(AB264:AL264)&lt;&gt;COLUMNS(AB264:AL264))),"ATTENZIONE!!! NON TUTTI I CAMPI OBBLIGATORI SONO STATI COMPILATI","")</f>
        <v/>
      </c>
    </row>
    <row r="265" spans="2:45">
      <c r="B265" s="260"/>
      <c r="C265" s="35"/>
      <c r="D265" s="53"/>
      <c r="E265" s="5"/>
      <c r="F265" s="60"/>
      <c r="G265" s="54" t="e">
        <f>VLOOKUP(F265,Foglio1!$F$2:$G$1509,2,FALSE)</f>
        <v>#N/A</v>
      </c>
      <c r="H265" s="56"/>
      <c r="I265" s="4"/>
      <c r="J265" s="4"/>
      <c r="K265" s="4"/>
      <c r="L265" s="4"/>
      <c r="M265" s="24"/>
      <c r="N265" s="24"/>
      <c r="O265" s="14"/>
      <c r="P265" s="14"/>
      <c r="Q265" s="14"/>
      <c r="R265" s="14"/>
      <c r="S265" s="14"/>
      <c r="T265" s="14"/>
      <c r="U265" s="14"/>
      <c r="V265" s="14"/>
      <c r="W265" s="24"/>
      <c r="X265" s="14"/>
      <c r="Y265" s="15"/>
      <c r="Z265" s="15"/>
      <c r="AA265" s="55">
        <f t="shared" si="33"/>
        <v>0</v>
      </c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55">
        <f t="shared" si="34"/>
        <v>0</v>
      </c>
      <c r="AN265" s="55">
        <f t="shared" si="35"/>
        <v>0</v>
      </c>
      <c r="AO265" s="55">
        <f t="shared" si="36"/>
        <v>0</v>
      </c>
      <c r="AP265" s="84" t="str">
        <f t="shared" si="37"/>
        <v/>
      </c>
      <c r="AQ265" s="11" t="b">
        <f t="shared" si="38"/>
        <v>0</v>
      </c>
      <c r="AR265" s="59" t="b">
        <f t="shared" si="39"/>
        <v>0</v>
      </c>
      <c r="AS265" s="34" t="str">
        <f t="shared" si="40"/>
        <v/>
      </c>
    </row>
    <row r="266" spans="2:45">
      <c r="B266" s="260"/>
      <c r="C266" s="35"/>
      <c r="D266" s="53"/>
      <c r="E266" s="5"/>
      <c r="F266" s="60"/>
      <c r="G266" s="54" t="e">
        <f>VLOOKUP(F266,Foglio1!$F$2:$G$1509,2,FALSE)</f>
        <v>#N/A</v>
      </c>
      <c r="H266" s="56"/>
      <c r="I266" s="4"/>
      <c r="J266" s="4"/>
      <c r="K266" s="4"/>
      <c r="L266" s="4"/>
      <c r="M266" s="24"/>
      <c r="N266" s="24"/>
      <c r="O266" s="14"/>
      <c r="P266" s="14"/>
      <c r="Q266" s="14"/>
      <c r="R266" s="14"/>
      <c r="S266" s="14"/>
      <c r="T266" s="14"/>
      <c r="U266" s="14"/>
      <c r="V266" s="14"/>
      <c r="W266" s="24"/>
      <c r="X266" s="14"/>
      <c r="Y266" s="15"/>
      <c r="Z266" s="15"/>
      <c r="AA266" s="55">
        <f t="shared" si="33"/>
        <v>0</v>
      </c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55">
        <f t="shared" si="34"/>
        <v>0</v>
      </c>
      <c r="AN266" s="55">
        <f t="shared" si="35"/>
        <v>0</v>
      </c>
      <c r="AO266" s="55">
        <f t="shared" si="36"/>
        <v>0</v>
      </c>
      <c r="AP266" s="84" t="str">
        <f t="shared" si="37"/>
        <v/>
      </c>
      <c r="AQ266" s="11" t="b">
        <f t="shared" si="38"/>
        <v>0</v>
      </c>
      <c r="AR266" s="59" t="b">
        <f t="shared" si="39"/>
        <v>0</v>
      </c>
      <c r="AS266" s="34" t="str">
        <f t="shared" si="40"/>
        <v/>
      </c>
    </row>
    <row r="267" spans="2:45">
      <c r="B267" s="260"/>
      <c r="C267" s="35"/>
      <c r="D267" s="53"/>
      <c r="E267" s="5"/>
      <c r="F267" s="60"/>
      <c r="G267" s="54" t="e">
        <f>VLOOKUP(F267,Foglio1!$F$2:$G$1509,2,FALSE)</f>
        <v>#N/A</v>
      </c>
      <c r="H267" s="56"/>
      <c r="I267" s="4"/>
      <c r="J267" s="4"/>
      <c r="K267" s="4"/>
      <c r="L267" s="4"/>
      <c r="M267" s="24"/>
      <c r="N267" s="24"/>
      <c r="O267" s="14"/>
      <c r="P267" s="14"/>
      <c r="Q267" s="14"/>
      <c r="R267" s="14"/>
      <c r="S267" s="14"/>
      <c r="T267" s="14"/>
      <c r="U267" s="14"/>
      <c r="V267" s="14"/>
      <c r="W267" s="24"/>
      <c r="X267" s="14"/>
      <c r="Y267" s="15"/>
      <c r="Z267" s="15"/>
      <c r="AA267" s="55">
        <f t="shared" si="33"/>
        <v>0</v>
      </c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55">
        <f t="shared" si="34"/>
        <v>0</v>
      </c>
      <c r="AN267" s="55">
        <f t="shared" si="35"/>
        <v>0</v>
      </c>
      <c r="AO267" s="55">
        <f t="shared" si="36"/>
        <v>0</v>
      </c>
      <c r="AP267" s="84" t="str">
        <f t="shared" si="37"/>
        <v/>
      </c>
      <c r="AQ267" s="11" t="b">
        <f t="shared" si="38"/>
        <v>0</v>
      </c>
      <c r="AR267" s="59" t="b">
        <f t="shared" si="39"/>
        <v>0</v>
      </c>
      <c r="AS267" s="34" t="str">
        <f t="shared" si="40"/>
        <v/>
      </c>
    </row>
    <row r="268" spans="2:45">
      <c r="B268" s="260"/>
      <c r="C268" s="35"/>
      <c r="D268" s="53"/>
      <c r="E268" s="5"/>
      <c r="F268" s="60"/>
      <c r="G268" s="54" t="e">
        <f>VLOOKUP(F268,Foglio1!$F$2:$G$1509,2,FALSE)</f>
        <v>#N/A</v>
      </c>
      <c r="H268" s="56"/>
      <c r="I268" s="4"/>
      <c r="J268" s="4"/>
      <c r="K268" s="4"/>
      <c r="L268" s="4"/>
      <c r="M268" s="24"/>
      <c r="N268" s="24"/>
      <c r="O268" s="14"/>
      <c r="P268" s="14"/>
      <c r="Q268" s="14"/>
      <c r="R268" s="14"/>
      <c r="S268" s="14"/>
      <c r="T268" s="14"/>
      <c r="U268" s="14"/>
      <c r="V268" s="14"/>
      <c r="W268" s="24"/>
      <c r="X268" s="14"/>
      <c r="Y268" s="15"/>
      <c r="Z268" s="15"/>
      <c r="AA268" s="55">
        <f t="shared" si="33"/>
        <v>0</v>
      </c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55">
        <f t="shared" si="34"/>
        <v>0</v>
      </c>
      <c r="AN268" s="55">
        <f t="shared" si="35"/>
        <v>0</v>
      </c>
      <c r="AO268" s="55">
        <f t="shared" si="36"/>
        <v>0</v>
      </c>
      <c r="AP268" s="84" t="str">
        <f t="shared" si="37"/>
        <v/>
      </c>
      <c r="AQ268" s="11" t="b">
        <f t="shared" si="38"/>
        <v>0</v>
      </c>
      <c r="AR268" s="59" t="b">
        <f t="shared" si="39"/>
        <v>0</v>
      </c>
      <c r="AS268" s="34" t="str">
        <f t="shared" si="40"/>
        <v/>
      </c>
    </row>
    <row r="269" spans="2:45">
      <c r="B269" s="260"/>
      <c r="C269" s="35"/>
      <c r="D269" s="53"/>
      <c r="E269" s="5"/>
      <c r="F269" s="60"/>
      <c r="G269" s="54" t="e">
        <f>VLOOKUP(F269,Foglio1!$F$2:$G$1509,2,FALSE)</f>
        <v>#N/A</v>
      </c>
      <c r="H269" s="56"/>
      <c r="I269" s="4"/>
      <c r="J269" s="4"/>
      <c r="K269" s="4"/>
      <c r="L269" s="4"/>
      <c r="M269" s="24"/>
      <c r="N269" s="24"/>
      <c r="O269" s="14"/>
      <c r="P269" s="14"/>
      <c r="Q269" s="14"/>
      <c r="R269" s="14"/>
      <c r="S269" s="14"/>
      <c r="T269" s="14"/>
      <c r="U269" s="14"/>
      <c r="V269" s="14"/>
      <c r="W269" s="24"/>
      <c r="X269" s="14"/>
      <c r="Y269" s="15"/>
      <c r="Z269" s="15"/>
      <c r="AA269" s="55">
        <f t="shared" si="33"/>
        <v>0</v>
      </c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55">
        <f t="shared" si="34"/>
        <v>0</v>
      </c>
      <c r="AN269" s="55">
        <f t="shared" si="35"/>
        <v>0</v>
      </c>
      <c r="AO269" s="55">
        <f t="shared" si="36"/>
        <v>0</v>
      </c>
      <c r="AP269" s="84" t="str">
        <f t="shared" si="37"/>
        <v/>
      </c>
      <c r="AQ269" s="11" t="b">
        <f t="shared" si="38"/>
        <v>0</v>
      </c>
      <c r="AR269" s="59" t="b">
        <f t="shared" si="39"/>
        <v>0</v>
      </c>
      <c r="AS269" s="34" t="str">
        <f t="shared" si="40"/>
        <v/>
      </c>
    </row>
    <row r="270" spans="2:45">
      <c r="B270" s="260"/>
      <c r="C270" s="35"/>
      <c r="D270" s="53"/>
      <c r="E270" s="5"/>
      <c r="F270" s="60"/>
      <c r="G270" s="54" t="e">
        <f>VLOOKUP(F270,Foglio1!$F$2:$G$1509,2,FALSE)</f>
        <v>#N/A</v>
      </c>
      <c r="H270" s="56"/>
      <c r="I270" s="4"/>
      <c r="J270" s="4"/>
      <c r="K270" s="4"/>
      <c r="L270" s="4"/>
      <c r="M270" s="24"/>
      <c r="N270" s="24"/>
      <c r="O270" s="14"/>
      <c r="P270" s="14"/>
      <c r="Q270" s="14"/>
      <c r="R270" s="14"/>
      <c r="S270" s="14"/>
      <c r="T270" s="14"/>
      <c r="U270" s="14"/>
      <c r="V270" s="14"/>
      <c r="W270" s="24"/>
      <c r="X270" s="14"/>
      <c r="Y270" s="15"/>
      <c r="Z270" s="15"/>
      <c r="AA270" s="55">
        <f t="shared" si="33"/>
        <v>0</v>
      </c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55">
        <f t="shared" si="34"/>
        <v>0</v>
      </c>
      <c r="AN270" s="55">
        <f t="shared" si="35"/>
        <v>0</v>
      </c>
      <c r="AO270" s="55">
        <f t="shared" si="36"/>
        <v>0</v>
      </c>
      <c r="AP270" s="84" t="str">
        <f t="shared" si="37"/>
        <v/>
      </c>
      <c r="AQ270" s="11" t="b">
        <f t="shared" si="38"/>
        <v>0</v>
      </c>
      <c r="AR270" s="59" t="b">
        <f t="shared" si="39"/>
        <v>0</v>
      </c>
      <c r="AS270" s="34" t="str">
        <f t="shared" si="40"/>
        <v/>
      </c>
    </row>
    <row r="271" spans="2:45">
      <c r="B271" s="260"/>
      <c r="C271" s="35"/>
      <c r="D271" s="53"/>
      <c r="E271" s="5"/>
      <c r="F271" s="60"/>
      <c r="G271" s="54" t="e">
        <f>VLOOKUP(F271,Foglio1!$F$2:$G$1509,2,FALSE)</f>
        <v>#N/A</v>
      </c>
      <c r="H271" s="56"/>
      <c r="I271" s="4"/>
      <c r="J271" s="4"/>
      <c r="K271" s="4"/>
      <c r="L271" s="4"/>
      <c r="M271" s="24"/>
      <c r="N271" s="24"/>
      <c r="O271" s="14"/>
      <c r="P271" s="14"/>
      <c r="Q271" s="14"/>
      <c r="R271" s="14"/>
      <c r="S271" s="14"/>
      <c r="T271" s="14"/>
      <c r="U271" s="14"/>
      <c r="V271" s="14"/>
      <c r="W271" s="24"/>
      <c r="X271" s="14"/>
      <c r="Y271" s="15"/>
      <c r="Z271" s="15"/>
      <c r="AA271" s="55">
        <f t="shared" si="33"/>
        <v>0</v>
      </c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55">
        <f t="shared" si="34"/>
        <v>0</v>
      </c>
      <c r="AN271" s="55">
        <f t="shared" si="35"/>
        <v>0</v>
      </c>
      <c r="AO271" s="55">
        <f t="shared" si="36"/>
        <v>0</v>
      </c>
      <c r="AP271" s="84" t="str">
        <f t="shared" si="37"/>
        <v/>
      </c>
      <c r="AQ271" s="11" t="b">
        <f t="shared" si="38"/>
        <v>0</v>
      </c>
      <c r="AR271" s="59" t="b">
        <f t="shared" si="39"/>
        <v>0</v>
      </c>
      <c r="AS271" s="34" t="str">
        <f t="shared" si="40"/>
        <v/>
      </c>
    </row>
    <row r="272" spans="2:45">
      <c r="B272" s="260"/>
      <c r="C272" s="35"/>
      <c r="D272" s="53"/>
      <c r="E272" s="5"/>
      <c r="F272" s="60"/>
      <c r="G272" s="54" t="e">
        <f>VLOOKUP(F272,Foglio1!$F$2:$G$1509,2,FALSE)</f>
        <v>#N/A</v>
      </c>
      <c r="H272" s="56"/>
      <c r="I272" s="4"/>
      <c r="J272" s="4"/>
      <c r="K272" s="4"/>
      <c r="L272" s="4"/>
      <c r="M272" s="24"/>
      <c r="N272" s="24"/>
      <c r="O272" s="14"/>
      <c r="P272" s="14"/>
      <c r="Q272" s="14"/>
      <c r="R272" s="14"/>
      <c r="S272" s="14"/>
      <c r="T272" s="14"/>
      <c r="U272" s="14"/>
      <c r="V272" s="14"/>
      <c r="W272" s="24"/>
      <c r="X272" s="14"/>
      <c r="Y272" s="15"/>
      <c r="Z272" s="15"/>
      <c r="AA272" s="55">
        <f t="shared" si="33"/>
        <v>0</v>
      </c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55">
        <f t="shared" si="34"/>
        <v>0</v>
      </c>
      <c r="AN272" s="55">
        <f t="shared" si="35"/>
        <v>0</v>
      </c>
      <c r="AO272" s="55">
        <f t="shared" si="36"/>
        <v>0</v>
      </c>
      <c r="AP272" s="84" t="str">
        <f t="shared" si="37"/>
        <v/>
      </c>
      <c r="AQ272" s="11" t="b">
        <f t="shared" si="38"/>
        <v>0</v>
      </c>
      <c r="AR272" s="59" t="b">
        <f t="shared" si="39"/>
        <v>0</v>
      </c>
      <c r="AS272" s="34" t="str">
        <f t="shared" si="40"/>
        <v/>
      </c>
    </row>
    <row r="273" spans="2:45">
      <c r="B273" s="260"/>
      <c r="C273" s="35"/>
      <c r="D273" s="53"/>
      <c r="E273" s="5"/>
      <c r="F273" s="60"/>
      <c r="G273" s="54" t="e">
        <f>VLOOKUP(F273,Foglio1!$F$2:$G$1509,2,FALSE)</f>
        <v>#N/A</v>
      </c>
      <c r="H273" s="56"/>
      <c r="I273" s="4"/>
      <c r="J273" s="4"/>
      <c r="K273" s="4"/>
      <c r="L273" s="4"/>
      <c r="M273" s="24"/>
      <c r="N273" s="24"/>
      <c r="O273" s="14"/>
      <c r="P273" s="14"/>
      <c r="Q273" s="14"/>
      <c r="R273" s="14"/>
      <c r="S273" s="14"/>
      <c r="T273" s="14"/>
      <c r="U273" s="14"/>
      <c r="V273" s="14"/>
      <c r="W273" s="24"/>
      <c r="X273" s="14"/>
      <c r="Y273" s="15"/>
      <c r="Z273" s="15"/>
      <c r="AA273" s="55">
        <f t="shared" si="33"/>
        <v>0</v>
      </c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55">
        <f t="shared" si="34"/>
        <v>0</v>
      </c>
      <c r="AN273" s="55">
        <f t="shared" si="35"/>
        <v>0</v>
      </c>
      <c r="AO273" s="55">
        <f t="shared" si="36"/>
        <v>0</v>
      </c>
      <c r="AP273" s="84" t="str">
        <f t="shared" si="37"/>
        <v/>
      </c>
      <c r="AQ273" s="11" t="b">
        <f t="shared" si="38"/>
        <v>0</v>
      </c>
      <c r="AR273" s="59" t="b">
        <f t="shared" si="39"/>
        <v>0</v>
      </c>
      <c r="AS273" s="34" t="str">
        <f t="shared" si="40"/>
        <v/>
      </c>
    </row>
    <row r="274" spans="2:45">
      <c r="B274" s="260"/>
      <c r="C274" s="35"/>
      <c r="D274" s="53"/>
      <c r="E274" s="5"/>
      <c r="F274" s="60"/>
      <c r="G274" s="54" t="e">
        <f>VLOOKUP(F274,Foglio1!$F$2:$G$1509,2,FALSE)</f>
        <v>#N/A</v>
      </c>
      <c r="H274" s="56"/>
      <c r="I274" s="4"/>
      <c r="J274" s="4"/>
      <c r="K274" s="4"/>
      <c r="L274" s="4"/>
      <c r="M274" s="24"/>
      <c r="N274" s="24"/>
      <c r="O274" s="14"/>
      <c r="P274" s="14"/>
      <c r="Q274" s="14"/>
      <c r="R274" s="14"/>
      <c r="S274" s="14"/>
      <c r="T274" s="14"/>
      <c r="U274" s="14"/>
      <c r="V274" s="14"/>
      <c r="W274" s="24"/>
      <c r="X274" s="14"/>
      <c r="Y274" s="15"/>
      <c r="Z274" s="15"/>
      <c r="AA274" s="55">
        <f t="shared" si="33"/>
        <v>0</v>
      </c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55">
        <f t="shared" si="34"/>
        <v>0</v>
      </c>
      <c r="AN274" s="55">
        <f t="shared" si="35"/>
        <v>0</v>
      </c>
      <c r="AO274" s="55">
        <f t="shared" si="36"/>
        <v>0</v>
      </c>
      <c r="AP274" s="84" t="str">
        <f t="shared" si="37"/>
        <v/>
      </c>
      <c r="AQ274" s="11" t="b">
        <f t="shared" si="38"/>
        <v>0</v>
      </c>
      <c r="AR274" s="59" t="b">
        <f t="shared" si="39"/>
        <v>0</v>
      </c>
      <c r="AS274" s="34" t="str">
        <f t="shared" si="40"/>
        <v/>
      </c>
    </row>
    <row r="275" spans="2:45">
      <c r="B275" s="260"/>
      <c r="C275" s="35"/>
      <c r="D275" s="53"/>
      <c r="E275" s="5"/>
      <c r="F275" s="60"/>
      <c r="G275" s="54" t="e">
        <f>VLOOKUP(F275,Foglio1!$F$2:$G$1509,2,FALSE)</f>
        <v>#N/A</v>
      </c>
      <c r="H275" s="56"/>
      <c r="I275" s="4"/>
      <c r="J275" s="4"/>
      <c r="K275" s="4"/>
      <c r="L275" s="4"/>
      <c r="M275" s="24"/>
      <c r="N275" s="24"/>
      <c r="O275" s="14"/>
      <c r="P275" s="14"/>
      <c r="Q275" s="14"/>
      <c r="R275" s="14"/>
      <c r="S275" s="14"/>
      <c r="T275" s="14"/>
      <c r="U275" s="14"/>
      <c r="V275" s="14"/>
      <c r="W275" s="24"/>
      <c r="X275" s="14"/>
      <c r="Y275" s="15"/>
      <c r="Z275" s="15"/>
      <c r="AA275" s="55">
        <f t="shared" si="33"/>
        <v>0</v>
      </c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55">
        <f t="shared" si="34"/>
        <v>0</v>
      </c>
      <c r="AN275" s="55">
        <f t="shared" si="35"/>
        <v>0</v>
      </c>
      <c r="AO275" s="55">
        <f t="shared" si="36"/>
        <v>0</v>
      </c>
      <c r="AP275" s="84" t="str">
        <f t="shared" si="37"/>
        <v/>
      </c>
      <c r="AQ275" s="11" t="b">
        <f t="shared" si="38"/>
        <v>0</v>
      </c>
      <c r="AR275" s="59" t="b">
        <f t="shared" si="39"/>
        <v>0</v>
      </c>
      <c r="AS275" s="34" t="str">
        <f t="shared" si="40"/>
        <v/>
      </c>
    </row>
    <row r="276" spans="2:45">
      <c r="B276" s="260"/>
      <c r="C276" s="35"/>
      <c r="D276" s="53"/>
      <c r="E276" s="5"/>
      <c r="F276" s="60"/>
      <c r="G276" s="54" t="e">
        <f>VLOOKUP(F276,Foglio1!$F$2:$G$1509,2,FALSE)</f>
        <v>#N/A</v>
      </c>
      <c r="H276" s="56"/>
      <c r="I276" s="4"/>
      <c r="J276" s="4"/>
      <c r="K276" s="4"/>
      <c r="L276" s="4"/>
      <c r="M276" s="24"/>
      <c r="N276" s="24"/>
      <c r="O276" s="14"/>
      <c r="P276" s="14"/>
      <c r="Q276" s="14"/>
      <c r="R276" s="14"/>
      <c r="S276" s="14"/>
      <c r="T276" s="14"/>
      <c r="U276" s="14"/>
      <c r="V276" s="14"/>
      <c r="W276" s="24"/>
      <c r="X276" s="14"/>
      <c r="Y276" s="15"/>
      <c r="Z276" s="15"/>
      <c r="AA276" s="55">
        <f t="shared" si="33"/>
        <v>0</v>
      </c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55">
        <f t="shared" si="34"/>
        <v>0</v>
      </c>
      <c r="AN276" s="55">
        <f t="shared" si="35"/>
        <v>0</v>
      </c>
      <c r="AO276" s="55">
        <f t="shared" si="36"/>
        <v>0</v>
      </c>
      <c r="AP276" s="84" t="str">
        <f t="shared" si="37"/>
        <v/>
      </c>
      <c r="AQ276" s="11" t="b">
        <f t="shared" si="38"/>
        <v>0</v>
      </c>
      <c r="AR276" s="59" t="b">
        <f t="shared" si="39"/>
        <v>0</v>
      </c>
      <c r="AS276" s="34" t="str">
        <f t="shared" si="40"/>
        <v/>
      </c>
    </row>
    <row r="277" spans="2:45">
      <c r="B277" s="260"/>
      <c r="C277" s="35"/>
      <c r="D277" s="53"/>
      <c r="E277" s="5"/>
      <c r="F277" s="60"/>
      <c r="G277" s="54" t="e">
        <f>VLOOKUP(F277,Foglio1!$F$2:$G$1509,2,FALSE)</f>
        <v>#N/A</v>
      </c>
      <c r="H277" s="56"/>
      <c r="I277" s="4"/>
      <c r="J277" s="4"/>
      <c r="K277" s="4"/>
      <c r="L277" s="4"/>
      <c r="M277" s="24"/>
      <c r="N277" s="24"/>
      <c r="O277" s="14"/>
      <c r="P277" s="14"/>
      <c r="Q277" s="14"/>
      <c r="R277" s="14"/>
      <c r="S277" s="14"/>
      <c r="T277" s="14"/>
      <c r="U277" s="14"/>
      <c r="V277" s="14"/>
      <c r="W277" s="24"/>
      <c r="X277" s="14"/>
      <c r="Y277" s="15"/>
      <c r="Z277" s="15"/>
      <c r="AA277" s="55">
        <f t="shared" si="33"/>
        <v>0</v>
      </c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55">
        <f t="shared" si="34"/>
        <v>0</v>
      </c>
      <c r="AN277" s="55">
        <f t="shared" si="35"/>
        <v>0</v>
      </c>
      <c r="AO277" s="55">
        <f t="shared" si="36"/>
        <v>0</v>
      </c>
      <c r="AP277" s="84" t="str">
        <f t="shared" si="37"/>
        <v/>
      </c>
      <c r="AQ277" s="11" t="b">
        <f t="shared" si="38"/>
        <v>0</v>
      </c>
      <c r="AR277" s="59" t="b">
        <f t="shared" si="39"/>
        <v>0</v>
      </c>
      <c r="AS277" s="34" t="str">
        <f t="shared" si="40"/>
        <v/>
      </c>
    </row>
    <row r="278" spans="2:45">
      <c r="B278" s="260"/>
      <c r="C278" s="35"/>
      <c r="D278" s="53"/>
      <c r="E278" s="5"/>
      <c r="F278" s="60"/>
      <c r="G278" s="54" t="e">
        <f>VLOOKUP(F278,Foglio1!$F$2:$G$1509,2,FALSE)</f>
        <v>#N/A</v>
      </c>
      <c r="H278" s="56"/>
      <c r="I278" s="4"/>
      <c r="J278" s="4"/>
      <c r="K278" s="4"/>
      <c r="L278" s="4"/>
      <c r="M278" s="24"/>
      <c r="N278" s="24"/>
      <c r="O278" s="14"/>
      <c r="P278" s="14"/>
      <c r="Q278" s="14"/>
      <c r="R278" s="14"/>
      <c r="S278" s="14"/>
      <c r="T278" s="14"/>
      <c r="U278" s="14"/>
      <c r="V278" s="14"/>
      <c r="W278" s="24"/>
      <c r="X278" s="14"/>
      <c r="Y278" s="15"/>
      <c r="Z278" s="15"/>
      <c r="AA278" s="55">
        <f t="shared" si="33"/>
        <v>0</v>
      </c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55">
        <f t="shared" si="34"/>
        <v>0</v>
      </c>
      <c r="AN278" s="55">
        <f t="shared" si="35"/>
        <v>0</v>
      </c>
      <c r="AO278" s="55">
        <f t="shared" si="36"/>
        <v>0</v>
      </c>
      <c r="AP278" s="84" t="str">
        <f t="shared" si="37"/>
        <v/>
      </c>
      <c r="AQ278" s="11" t="b">
        <f t="shared" si="38"/>
        <v>0</v>
      </c>
      <c r="AR278" s="59" t="b">
        <f t="shared" si="39"/>
        <v>0</v>
      </c>
      <c r="AS278" s="34" t="str">
        <f t="shared" si="40"/>
        <v/>
      </c>
    </row>
    <row r="279" spans="2:45">
      <c r="B279" s="260"/>
      <c r="C279" s="35"/>
      <c r="D279" s="53"/>
      <c r="E279" s="5"/>
      <c r="F279" s="60"/>
      <c r="G279" s="54" t="e">
        <f>VLOOKUP(F279,Foglio1!$F$2:$G$1509,2,FALSE)</f>
        <v>#N/A</v>
      </c>
      <c r="H279" s="56"/>
      <c r="I279" s="4"/>
      <c r="J279" s="4"/>
      <c r="K279" s="4"/>
      <c r="L279" s="4"/>
      <c r="M279" s="24"/>
      <c r="N279" s="24"/>
      <c r="O279" s="14"/>
      <c r="P279" s="14"/>
      <c r="Q279" s="14"/>
      <c r="R279" s="14"/>
      <c r="S279" s="14"/>
      <c r="T279" s="14"/>
      <c r="U279" s="14"/>
      <c r="V279" s="14"/>
      <c r="W279" s="24"/>
      <c r="X279" s="14"/>
      <c r="Y279" s="15"/>
      <c r="Z279" s="15"/>
      <c r="AA279" s="55">
        <f t="shared" si="33"/>
        <v>0</v>
      </c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55">
        <f t="shared" si="34"/>
        <v>0</v>
      </c>
      <c r="AN279" s="55">
        <f t="shared" si="35"/>
        <v>0</v>
      </c>
      <c r="AO279" s="55">
        <f t="shared" si="36"/>
        <v>0</v>
      </c>
      <c r="AP279" s="84" t="str">
        <f t="shared" si="37"/>
        <v/>
      </c>
      <c r="AQ279" s="11" t="b">
        <f t="shared" si="38"/>
        <v>0</v>
      </c>
      <c r="AR279" s="59" t="b">
        <f t="shared" si="39"/>
        <v>0</v>
      </c>
      <c r="AS279" s="34" t="str">
        <f t="shared" si="40"/>
        <v/>
      </c>
    </row>
    <row r="280" spans="2:45">
      <c r="B280" s="260"/>
      <c r="C280" s="35"/>
      <c r="D280" s="53"/>
      <c r="E280" s="5"/>
      <c r="F280" s="60"/>
      <c r="G280" s="54" t="e">
        <f>VLOOKUP(F280,Foglio1!$F$2:$G$1509,2,FALSE)</f>
        <v>#N/A</v>
      </c>
      <c r="H280" s="56"/>
      <c r="I280" s="4"/>
      <c r="J280" s="4"/>
      <c r="K280" s="4"/>
      <c r="L280" s="4"/>
      <c r="M280" s="24"/>
      <c r="N280" s="24"/>
      <c r="O280" s="14"/>
      <c r="P280" s="14"/>
      <c r="Q280" s="14"/>
      <c r="R280" s="14"/>
      <c r="S280" s="14"/>
      <c r="T280" s="14"/>
      <c r="U280" s="14"/>
      <c r="V280" s="14"/>
      <c r="W280" s="24"/>
      <c r="X280" s="14"/>
      <c r="Y280" s="15"/>
      <c r="Z280" s="15"/>
      <c r="AA280" s="55">
        <f t="shared" si="33"/>
        <v>0</v>
      </c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55">
        <f t="shared" si="34"/>
        <v>0</v>
      </c>
      <c r="AN280" s="55">
        <f t="shared" si="35"/>
        <v>0</v>
      </c>
      <c r="AO280" s="55">
        <f t="shared" si="36"/>
        <v>0</v>
      </c>
      <c r="AP280" s="84" t="str">
        <f t="shared" si="37"/>
        <v/>
      </c>
      <c r="AQ280" s="11" t="b">
        <f t="shared" si="38"/>
        <v>0</v>
      </c>
      <c r="AR280" s="59" t="b">
        <f t="shared" si="39"/>
        <v>0</v>
      </c>
      <c r="AS280" s="34" t="str">
        <f t="shared" si="40"/>
        <v/>
      </c>
    </row>
    <row r="281" spans="2:45">
      <c r="B281" s="260"/>
      <c r="C281" s="35"/>
      <c r="D281" s="53"/>
      <c r="E281" s="5"/>
      <c r="F281" s="60"/>
      <c r="G281" s="54" t="e">
        <f>VLOOKUP(F281,Foglio1!$F$2:$G$1509,2,FALSE)</f>
        <v>#N/A</v>
      </c>
      <c r="H281" s="56"/>
      <c r="I281" s="4"/>
      <c r="J281" s="4"/>
      <c r="K281" s="4"/>
      <c r="L281" s="4"/>
      <c r="M281" s="24"/>
      <c r="N281" s="24"/>
      <c r="O281" s="14"/>
      <c r="P281" s="14"/>
      <c r="Q281" s="14"/>
      <c r="R281" s="14"/>
      <c r="S281" s="14"/>
      <c r="T281" s="14"/>
      <c r="U281" s="14"/>
      <c r="V281" s="14"/>
      <c r="W281" s="24"/>
      <c r="X281" s="14"/>
      <c r="Y281" s="15"/>
      <c r="Z281" s="15"/>
      <c r="AA281" s="55">
        <f t="shared" si="33"/>
        <v>0</v>
      </c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55">
        <f t="shared" si="34"/>
        <v>0</v>
      </c>
      <c r="AN281" s="55">
        <f t="shared" si="35"/>
        <v>0</v>
      </c>
      <c r="AO281" s="55">
        <f t="shared" si="36"/>
        <v>0</v>
      </c>
      <c r="AP281" s="84" t="str">
        <f t="shared" si="37"/>
        <v/>
      </c>
      <c r="AQ281" s="11" t="b">
        <f t="shared" si="38"/>
        <v>0</v>
      </c>
      <c r="AR281" s="59" t="b">
        <f t="shared" si="39"/>
        <v>0</v>
      </c>
      <c r="AS281" s="34" t="str">
        <f t="shared" si="40"/>
        <v/>
      </c>
    </row>
    <row r="282" spans="2:45">
      <c r="B282" s="260"/>
      <c r="C282" s="35"/>
      <c r="D282" s="53"/>
      <c r="E282" s="5"/>
      <c r="F282" s="60"/>
      <c r="G282" s="54" t="e">
        <f>VLOOKUP(F282,Foglio1!$F$2:$G$1509,2,FALSE)</f>
        <v>#N/A</v>
      </c>
      <c r="H282" s="56"/>
      <c r="I282" s="4"/>
      <c r="J282" s="4"/>
      <c r="K282" s="4"/>
      <c r="L282" s="4"/>
      <c r="M282" s="24"/>
      <c r="N282" s="24"/>
      <c r="O282" s="14"/>
      <c r="P282" s="14"/>
      <c r="Q282" s="14"/>
      <c r="R282" s="14"/>
      <c r="S282" s="14"/>
      <c r="T282" s="14"/>
      <c r="U282" s="14"/>
      <c r="V282" s="14"/>
      <c r="W282" s="24"/>
      <c r="X282" s="14"/>
      <c r="Y282" s="15"/>
      <c r="Z282" s="15"/>
      <c r="AA282" s="55">
        <f t="shared" si="33"/>
        <v>0</v>
      </c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55">
        <f t="shared" si="34"/>
        <v>0</v>
      </c>
      <c r="AN282" s="55">
        <f t="shared" si="35"/>
        <v>0</v>
      </c>
      <c r="AO282" s="55">
        <f t="shared" si="36"/>
        <v>0</v>
      </c>
      <c r="AP282" s="84" t="str">
        <f t="shared" si="37"/>
        <v/>
      </c>
      <c r="AQ282" s="11" t="b">
        <f t="shared" si="38"/>
        <v>0</v>
      </c>
      <c r="AR282" s="59" t="b">
        <f t="shared" si="39"/>
        <v>0</v>
      </c>
      <c r="AS282" s="34" t="str">
        <f t="shared" si="40"/>
        <v/>
      </c>
    </row>
    <row r="283" spans="2:45">
      <c r="B283" s="260"/>
      <c r="C283" s="35"/>
      <c r="D283" s="53"/>
      <c r="E283" s="5"/>
      <c r="F283" s="60"/>
      <c r="G283" s="54" t="e">
        <f>VLOOKUP(F283,Foglio1!$F$2:$G$1509,2,FALSE)</f>
        <v>#N/A</v>
      </c>
      <c r="H283" s="56"/>
      <c r="I283" s="4"/>
      <c r="J283" s="4"/>
      <c r="K283" s="4"/>
      <c r="L283" s="4"/>
      <c r="M283" s="24"/>
      <c r="N283" s="24"/>
      <c r="O283" s="14"/>
      <c r="P283" s="14"/>
      <c r="Q283" s="14"/>
      <c r="R283" s="14"/>
      <c r="S283" s="14"/>
      <c r="T283" s="14"/>
      <c r="U283" s="14"/>
      <c r="V283" s="14"/>
      <c r="W283" s="24"/>
      <c r="X283" s="14"/>
      <c r="Y283" s="15"/>
      <c r="Z283" s="15"/>
      <c r="AA283" s="55">
        <f t="shared" si="33"/>
        <v>0</v>
      </c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55">
        <f t="shared" si="34"/>
        <v>0</v>
      </c>
      <c r="AN283" s="55">
        <f t="shared" si="35"/>
        <v>0</v>
      </c>
      <c r="AO283" s="55">
        <f t="shared" si="36"/>
        <v>0</v>
      </c>
      <c r="AP283" s="84" t="str">
        <f t="shared" si="37"/>
        <v/>
      </c>
      <c r="AQ283" s="11" t="b">
        <f t="shared" si="38"/>
        <v>0</v>
      </c>
      <c r="AR283" s="59" t="b">
        <f t="shared" si="39"/>
        <v>0</v>
      </c>
      <c r="AS283" s="34" t="str">
        <f t="shared" si="40"/>
        <v/>
      </c>
    </row>
    <row r="284" spans="2:45">
      <c r="B284" s="260"/>
      <c r="C284" s="35"/>
      <c r="D284" s="53"/>
      <c r="E284" s="5"/>
      <c r="F284" s="60"/>
      <c r="G284" s="54" t="e">
        <f>VLOOKUP(F284,Foglio1!$F$2:$G$1509,2,FALSE)</f>
        <v>#N/A</v>
      </c>
      <c r="H284" s="56"/>
      <c r="I284" s="4"/>
      <c r="J284" s="4"/>
      <c r="K284" s="4"/>
      <c r="L284" s="4"/>
      <c r="M284" s="24"/>
      <c r="N284" s="24"/>
      <c r="O284" s="14"/>
      <c r="P284" s="14"/>
      <c r="Q284" s="14"/>
      <c r="R284" s="14"/>
      <c r="S284" s="14"/>
      <c r="T284" s="14"/>
      <c r="U284" s="14"/>
      <c r="V284" s="14"/>
      <c r="W284" s="24"/>
      <c r="X284" s="14"/>
      <c r="Y284" s="15"/>
      <c r="Z284" s="15"/>
      <c r="AA284" s="55">
        <f t="shared" si="33"/>
        <v>0</v>
      </c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55">
        <f t="shared" si="34"/>
        <v>0</v>
      </c>
      <c r="AN284" s="55">
        <f t="shared" si="35"/>
        <v>0</v>
      </c>
      <c r="AO284" s="55">
        <f t="shared" si="36"/>
        <v>0</v>
      </c>
      <c r="AP284" s="84" t="str">
        <f t="shared" si="37"/>
        <v/>
      </c>
      <c r="AQ284" s="11" t="b">
        <f t="shared" si="38"/>
        <v>0</v>
      </c>
      <c r="AR284" s="59" t="b">
        <f t="shared" si="39"/>
        <v>0</v>
      </c>
      <c r="AS284" s="34" t="str">
        <f t="shared" si="40"/>
        <v/>
      </c>
    </row>
    <row r="285" spans="2:45">
      <c r="B285" s="260"/>
      <c r="C285" s="35"/>
      <c r="D285" s="53"/>
      <c r="E285" s="5"/>
      <c r="F285" s="60"/>
      <c r="G285" s="54" t="e">
        <f>VLOOKUP(F285,Foglio1!$F$2:$G$1509,2,FALSE)</f>
        <v>#N/A</v>
      </c>
      <c r="H285" s="56"/>
      <c r="I285" s="4"/>
      <c r="J285" s="4"/>
      <c r="K285" s="4"/>
      <c r="L285" s="4"/>
      <c r="M285" s="24"/>
      <c r="N285" s="24"/>
      <c r="O285" s="14"/>
      <c r="P285" s="14"/>
      <c r="Q285" s="14"/>
      <c r="R285" s="14"/>
      <c r="S285" s="14"/>
      <c r="T285" s="14"/>
      <c r="U285" s="14"/>
      <c r="V285" s="14"/>
      <c r="W285" s="24"/>
      <c r="X285" s="14"/>
      <c r="Y285" s="15"/>
      <c r="Z285" s="15"/>
      <c r="AA285" s="55">
        <f t="shared" si="33"/>
        <v>0</v>
      </c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55">
        <f t="shared" si="34"/>
        <v>0</v>
      </c>
      <c r="AN285" s="55">
        <f t="shared" si="35"/>
        <v>0</v>
      </c>
      <c r="AO285" s="55">
        <f t="shared" si="36"/>
        <v>0</v>
      </c>
      <c r="AP285" s="84" t="str">
        <f t="shared" si="37"/>
        <v/>
      </c>
      <c r="AQ285" s="11" t="b">
        <f t="shared" si="38"/>
        <v>0</v>
      </c>
      <c r="AR285" s="59" t="b">
        <f t="shared" si="39"/>
        <v>0</v>
      </c>
      <c r="AS285" s="34" t="str">
        <f t="shared" si="40"/>
        <v/>
      </c>
    </row>
    <row r="286" spans="2:45">
      <c r="B286" s="260"/>
      <c r="C286" s="35"/>
      <c r="D286" s="53"/>
      <c r="E286" s="5"/>
      <c r="F286" s="60"/>
      <c r="G286" s="54" t="e">
        <f>VLOOKUP(F286,Foglio1!$F$2:$G$1509,2,FALSE)</f>
        <v>#N/A</v>
      </c>
      <c r="H286" s="56"/>
      <c r="I286" s="4"/>
      <c r="J286" s="4"/>
      <c r="K286" s="4"/>
      <c r="L286" s="4"/>
      <c r="M286" s="24"/>
      <c r="N286" s="24"/>
      <c r="O286" s="14"/>
      <c r="P286" s="14"/>
      <c r="Q286" s="14"/>
      <c r="R286" s="14"/>
      <c r="S286" s="14"/>
      <c r="T286" s="14"/>
      <c r="U286" s="14"/>
      <c r="V286" s="14"/>
      <c r="W286" s="24"/>
      <c r="X286" s="14"/>
      <c r="Y286" s="15"/>
      <c r="Z286" s="15"/>
      <c r="AA286" s="55">
        <f t="shared" si="33"/>
        <v>0</v>
      </c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55">
        <f t="shared" si="34"/>
        <v>0</v>
      </c>
      <c r="AN286" s="55">
        <f t="shared" si="35"/>
        <v>0</v>
      </c>
      <c r="AO286" s="55">
        <f t="shared" si="36"/>
        <v>0</v>
      </c>
      <c r="AP286" s="84" t="str">
        <f t="shared" si="37"/>
        <v/>
      </c>
      <c r="AQ286" s="11" t="b">
        <f t="shared" si="38"/>
        <v>0</v>
      </c>
      <c r="AR286" s="59" t="b">
        <f t="shared" si="39"/>
        <v>0</v>
      </c>
      <c r="AS286" s="34" t="str">
        <f t="shared" si="40"/>
        <v/>
      </c>
    </row>
    <row r="287" spans="2:45">
      <c r="B287" s="260"/>
      <c r="C287" s="35"/>
      <c r="D287" s="53"/>
      <c r="E287" s="5"/>
      <c r="F287" s="60"/>
      <c r="G287" s="54" t="e">
        <f>VLOOKUP(F287,Foglio1!$F$2:$G$1509,2,FALSE)</f>
        <v>#N/A</v>
      </c>
      <c r="H287" s="56"/>
      <c r="I287" s="4"/>
      <c r="J287" s="4"/>
      <c r="K287" s="4"/>
      <c r="L287" s="4"/>
      <c r="M287" s="24"/>
      <c r="N287" s="24"/>
      <c r="O287" s="14"/>
      <c r="P287" s="14"/>
      <c r="Q287" s="14"/>
      <c r="R287" s="14"/>
      <c r="S287" s="14"/>
      <c r="T287" s="14"/>
      <c r="U287" s="14"/>
      <c r="V287" s="14"/>
      <c r="W287" s="24"/>
      <c r="X287" s="14"/>
      <c r="Y287" s="15"/>
      <c r="Z287" s="15"/>
      <c r="AA287" s="55">
        <f t="shared" si="33"/>
        <v>0</v>
      </c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55">
        <f t="shared" si="34"/>
        <v>0</v>
      </c>
      <c r="AN287" s="55">
        <f t="shared" si="35"/>
        <v>0</v>
      </c>
      <c r="AO287" s="55">
        <f t="shared" si="36"/>
        <v>0</v>
      </c>
      <c r="AP287" s="84" t="str">
        <f t="shared" si="37"/>
        <v/>
      </c>
      <c r="AQ287" s="11" t="b">
        <f t="shared" si="38"/>
        <v>0</v>
      </c>
      <c r="AR287" s="59" t="b">
        <f t="shared" si="39"/>
        <v>0</v>
      </c>
      <c r="AS287" s="34" t="str">
        <f t="shared" si="40"/>
        <v/>
      </c>
    </row>
    <row r="288" spans="2:45">
      <c r="B288" s="260"/>
      <c r="C288" s="35"/>
      <c r="D288" s="53"/>
      <c r="E288" s="5"/>
      <c r="F288" s="60"/>
      <c r="G288" s="54" t="e">
        <f>VLOOKUP(F288,Foglio1!$F$2:$G$1509,2,FALSE)</f>
        <v>#N/A</v>
      </c>
      <c r="H288" s="56"/>
      <c r="I288" s="4"/>
      <c r="J288" s="4"/>
      <c r="K288" s="4"/>
      <c r="L288" s="4"/>
      <c r="M288" s="24"/>
      <c r="N288" s="24"/>
      <c r="O288" s="14"/>
      <c r="P288" s="14"/>
      <c r="Q288" s="14"/>
      <c r="R288" s="14"/>
      <c r="S288" s="14"/>
      <c r="T288" s="14"/>
      <c r="U288" s="14"/>
      <c r="V288" s="14"/>
      <c r="W288" s="24"/>
      <c r="X288" s="14"/>
      <c r="Y288" s="15"/>
      <c r="Z288" s="15"/>
      <c r="AA288" s="55">
        <f t="shared" si="33"/>
        <v>0</v>
      </c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55">
        <f t="shared" si="34"/>
        <v>0</v>
      </c>
      <c r="AN288" s="55">
        <f t="shared" si="35"/>
        <v>0</v>
      </c>
      <c r="AO288" s="55">
        <f t="shared" si="36"/>
        <v>0</v>
      </c>
      <c r="AP288" s="84" t="str">
        <f t="shared" si="37"/>
        <v/>
      </c>
      <c r="AQ288" s="11" t="b">
        <f t="shared" si="38"/>
        <v>0</v>
      </c>
      <c r="AR288" s="59" t="b">
        <f t="shared" si="39"/>
        <v>0</v>
      </c>
      <c r="AS288" s="34" t="str">
        <f t="shared" si="40"/>
        <v/>
      </c>
    </row>
    <row r="289" spans="2:45">
      <c r="B289" s="260"/>
      <c r="C289" s="35"/>
      <c r="D289" s="53"/>
      <c r="E289" s="5"/>
      <c r="F289" s="60"/>
      <c r="G289" s="54" t="e">
        <f>VLOOKUP(F289,Foglio1!$F$2:$G$1509,2,FALSE)</f>
        <v>#N/A</v>
      </c>
      <c r="H289" s="56"/>
      <c r="I289" s="4"/>
      <c r="J289" s="4"/>
      <c r="K289" s="4"/>
      <c r="L289" s="4"/>
      <c r="M289" s="24"/>
      <c r="N289" s="24"/>
      <c r="O289" s="14"/>
      <c r="P289" s="14"/>
      <c r="Q289" s="14"/>
      <c r="R289" s="14"/>
      <c r="S289" s="14"/>
      <c r="T289" s="14"/>
      <c r="U289" s="14"/>
      <c r="V289" s="14"/>
      <c r="W289" s="24"/>
      <c r="X289" s="14"/>
      <c r="Y289" s="15"/>
      <c r="Z289" s="15"/>
      <c r="AA289" s="55">
        <f t="shared" si="33"/>
        <v>0</v>
      </c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55">
        <f t="shared" si="34"/>
        <v>0</v>
      </c>
      <c r="AN289" s="55">
        <f t="shared" si="35"/>
        <v>0</v>
      </c>
      <c r="AO289" s="55">
        <f t="shared" si="36"/>
        <v>0</v>
      </c>
      <c r="AP289" s="84" t="str">
        <f t="shared" si="37"/>
        <v/>
      </c>
      <c r="AQ289" s="11" t="b">
        <f t="shared" si="38"/>
        <v>0</v>
      </c>
      <c r="AR289" s="59" t="b">
        <f t="shared" si="39"/>
        <v>0</v>
      </c>
      <c r="AS289" s="34" t="str">
        <f t="shared" si="40"/>
        <v/>
      </c>
    </row>
    <row r="290" spans="2:45">
      <c r="B290" s="260"/>
      <c r="C290" s="35"/>
      <c r="D290" s="53"/>
      <c r="E290" s="5"/>
      <c r="F290" s="60"/>
      <c r="G290" s="54" t="e">
        <f>VLOOKUP(F290,Foglio1!$F$2:$G$1509,2,FALSE)</f>
        <v>#N/A</v>
      </c>
      <c r="H290" s="56"/>
      <c r="I290" s="4"/>
      <c r="J290" s="4"/>
      <c r="K290" s="4"/>
      <c r="L290" s="4"/>
      <c r="M290" s="24"/>
      <c r="N290" s="24"/>
      <c r="O290" s="14"/>
      <c r="P290" s="14"/>
      <c r="Q290" s="14"/>
      <c r="R290" s="14"/>
      <c r="S290" s="14"/>
      <c r="T290" s="14"/>
      <c r="U290" s="14"/>
      <c r="V290" s="14"/>
      <c r="W290" s="24"/>
      <c r="X290" s="14"/>
      <c r="Y290" s="15"/>
      <c r="Z290" s="15"/>
      <c r="AA290" s="55">
        <f t="shared" si="33"/>
        <v>0</v>
      </c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55">
        <f t="shared" si="34"/>
        <v>0</v>
      </c>
      <c r="AN290" s="55">
        <f t="shared" si="35"/>
        <v>0</v>
      </c>
      <c r="AO290" s="55">
        <f t="shared" si="36"/>
        <v>0</v>
      </c>
      <c r="AP290" s="84" t="str">
        <f t="shared" si="37"/>
        <v/>
      </c>
      <c r="AQ290" s="11" t="b">
        <f t="shared" si="38"/>
        <v>0</v>
      </c>
      <c r="AR290" s="59" t="b">
        <f t="shared" si="39"/>
        <v>0</v>
      </c>
      <c r="AS290" s="34" t="str">
        <f t="shared" si="40"/>
        <v/>
      </c>
    </row>
    <row r="291" spans="2:45">
      <c r="B291" s="260"/>
      <c r="C291" s="35"/>
      <c r="D291" s="53"/>
      <c r="E291" s="5"/>
      <c r="F291" s="60"/>
      <c r="G291" s="54" t="e">
        <f>VLOOKUP(F291,Foglio1!$F$2:$G$1509,2,FALSE)</f>
        <v>#N/A</v>
      </c>
      <c r="H291" s="56"/>
      <c r="I291" s="4"/>
      <c r="J291" s="4"/>
      <c r="K291" s="4"/>
      <c r="L291" s="4"/>
      <c r="M291" s="24"/>
      <c r="N291" s="24"/>
      <c r="O291" s="14"/>
      <c r="P291" s="14"/>
      <c r="Q291" s="14"/>
      <c r="R291" s="14"/>
      <c r="S291" s="14"/>
      <c r="T291" s="14"/>
      <c r="U291" s="14"/>
      <c r="V291" s="14"/>
      <c r="W291" s="24"/>
      <c r="X291" s="14"/>
      <c r="Y291" s="15"/>
      <c r="Z291" s="15"/>
      <c r="AA291" s="55">
        <f t="shared" si="33"/>
        <v>0</v>
      </c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55">
        <f t="shared" si="34"/>
        <v>0</v>
      </c>
      <c r="AN291" s="55">
        <f t="shared" si="35"/>
        <v>0</v>
      </c>
      <c r="AO291" s="55">
        <f t="shared" si="36"/>
        <v>0</v>
      </c>
      <c r="AP291" s="84" t="str">
        <f t="shared" si="37"/>
        <v/>
      </c>
      <c r="AQ291" s="11" t="b">
        <f t="shared" si="38"/>
        <v>0</v>
      </c>
      <c r="AR291" s="59" t="b">
        <f t="shared" si="39"/>
        <v>0</v>
      </c>
      <c r="AS291" s="34" t="str">
        <f t="shared" si="40"/>
        <v/>
      </c>
    </row>
    <row r="292" spans="2:45">
      <c r="B292" s="260"/>
      <c r="C292" s="35"/>
      <c r="D292" s="53"/>
      <c r="E292" s="5"/>
      <c r="F292" s="60"/>
      <c r="G292" s="54" t="e">
        <f>VLOOKUP(F292,Foglio1!$F$2:$G$1509,2,FALSE)</f>
        <v>#N/A</v>
      </c>
      <c r="H292" s="56"/>
      <c r="I292" s="4"/>
      <c r="J292" s="4"/>
      <c r="K292" s="4"/>
      <c r="L292" s="4"/>
      <c r="M292" s="24"/>
      <c r="N292" s="24"/>
      <c r="O292" s="14"/>
      <c r="P292" s="14"/>
      <c r="Q292" s="14"/>
      <c r="R292" s="14"/>
      <c r="S292" s="14"/>
      <c r="T292" s="14"/>
      <c r="U292" s="14"/>
      <c r="V292" s="14"/>
      <c r="W292" s="24"/>
      <c r="X292" s="14"/>
      <c r="Y292" s="15"/>
      <c r="Z292" s="15"/>
      <c r="AA292" s="55">
        <f t="shared" si="33"/>
        <v>0</v>
      </c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55">
        <f t="shared" si="34"/>
        <v>0</v>
      </c>
      <c r="AN292" s="55">
        <f t="shared" si="35"/>
        <v>0</v>
      </c>
      <c r="AO292" s="55">
        <f t="shared" si="36"/>
        <v>0</v>
      </c>
      <c r="AP292" s="84" t="str">
        <f t="shared" si="37"/>
        <v/>
      </c>
      <c r="AQ292" s="11" t="b">
        <f t="shared" si="38"/>
        <v>0</v>
      </c>
      <c r="AR292" s="59" t="b">
        <f t="shared" si="39"/>
        <v>0</v>
      </c>
      <c r="AS292" s="34" t="str">
        <f t="shared" si="40"/>
        <v/>
      </c>
    </row>
    <row r="293" spans="2:45">
      <c r="B293" s="260"/>
      <c r="C293" s="35"/>
      <c r="D293" s="53"/>
      <c r="E293" s="5"/>
      <c r="F293" s="60"/>
      <c r="G293" s="54" t="e">
        <f>VLOOKUP(F293,Foglio1!$F$2:$G$1509,2,FALSE)</f>
        <v>#N/A</v>
      </c>
      <c r="H293" s="56"/>
      <c r="I293" s="4"/>
      <c r="J293" s="4"/>
      <c r="K293" s="4"/>
      <c r="L293" s="4"/>
      <c r="M293" s="24"/>
      <c r="N293" s="24"/>
      <c r="O293" s="14"/>
      <c r="P293" s="14"/>
      <c r="Q293" s="14"/>
      <c r="R293" s="14"/>
      <c r="S293" s="14"/>
      <c r="T293" s="14"/>
      <c r="U293" s="14"/>
      <c r="V293" s="14"/>
      <c r="W293" s="24"/>
      <c r="X293" s="14"/>
      <c r="Y293" s="15"/>
      <c r="Z293" s="15"/>
      <c r="AA293" s="55">
        <f t="shared" si="33"/>
        <v>0</v>
      </c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55">
        <f t="shared" si="34"/>
        <v>0</v>
      </c>
      <c r="AN293" s="55">
        <f t="shared" si="35"/>
        <v>0</v>
      </c>
      <c r="AO293" s="55">
        <f t="shared" si="36"/>
        <v>0</v>
      </c>
      <c r="AP293" s="84" t="str">
        <f t="shared" si="37"/>
        <v/>
      </c>
      <c r="AQ293" s="11" t="b">
        <f t="shared" si="38"/>
        <v>0</v>
      </c>
      <c r="AR293" s="59" t="b">
        <f t="shared" si="39"/>
        <v>0</v>
      </c>
      <c r="AS293" s="34" t="str">
        <f t="shared" si="40"/>
        <v/>
      </c>
    </row>
    <row r="294" spans="2:45">
      <c r="B294" s="260"/>
      <c r="C294" s="35"/>
      <c r="D294" s="53"/>
      <c r="E294" s="5"/>
      <c r="F294" s="60"/>
      <c r="G294" s="54" t="e">
        <f>VLOOKUP(F294,Foglio1!$F$2:$G$1509,2,FALSE)</f>
        <v>#N/A</v>
      </c>
      <c r="H294" s="56"/>
      <c r="I294" s="4"/>
      <c r="J294" s="4"/>
      <c r="K294" s="4"/>
      <c r="L294" s="4"/>
      <c r="M294" s="24"/>
      <c r="N294" s="24"/>
      <c r="O294" s="14"/>
      <c r="P294" s="14"/>
      <c r="Q294" s="14"/>
      <c r="R294" s="14"/>
      <c r="S294" s="14"/>
      <c r="T294" s="14"/>
      <c r="U294" s="14"/>
      <c r="V294" s="14"/>
      <c r="W294" s="24"/>
      <c r="X294" s="14"/>
      <c r="Y294" s="15"/>
      <c r="Z294" s="15"/>
      <c r="AA294" s="55">
        <f t="shared" si="33"/>
        <v>0</v>
      </c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55">
        <f t="shared" si="34"/>
        <v>0</v>
      </c>
      <c r="AN294" s="55">
        <f t="shared" si="35"/>
        <v>0</v>
      </c>
      <c r="AO294" s="55">
        <f t="shared" si="36"/>
        <v>0</v>
      </c>
      <c r="AP294" s="84" t="str">
        <f t="shared" si="37"/>
        <v/>
      </c>
      <c r="AQ294" s="11" t="b">
        <f t="shared" si="38"/>
        <v>0</v>
      </c>
      <c r="AR294" s="59" t="b">
        <f t="shared" si="39"/>
        <v>0</v>
      </c>
      <c r="AS294" s="34" t="str">
        <f t="shared" si="40"/>
        <v/>
      </c>
    </row>
    <row r="295" spans="2:45">
      <c r="B295" s="260"/>
      <c r="C295" s="35"/>
      <c r="D295" s="53"/>
      <c r="E295" s="5"/>
      <c r="F295" s="60"/>
      <c r="G295" s="54" t="e">
        <f>VLOOKUP(F295,Foglio1!$F$2:$G$1509,2,FALSE)</f>
        <v>#N/A</v>
      </c>
      <c r="H295" s="56"/>
      <c r="I295" s="4"/>
      <c r="J295" s="4"/>
      <c r="K295" s="4"/>
      <c r="L295" s="4"/>
      <c r="M295" s="24"/>
      <c r="N295" s="24"/>
      <c r="O295" s="14"/>
      <c r="P295" s="14"/>
      <c r="Q295" s="14"/>
      <c r="R295" s="14"/>
      <c r="S295" s="14"/>
      <c r="T295" s="14"/>
      <c r="U295" s="14"/>
      <c r="V295" s="14"/>
      <c r="W295" s="24"/>
      <c r="X295" s="14"/>
      <c r="Y295" s="15"/>
      <c r="Z295" s="15"/>
      <c r="AA295" s="55">
        <f t="shared" si="33"/>
        <v>0</v>
      </c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55">
        <f t="shared" si="34"/>
        <v>0</v>
      </c>
      <c r="AN295" s="55">
        <f t="shared" si="35"/>
        <v>0</v>
      </c>
      <c r="AO295" s="55">
        <f t="shared" si="36"/>
        <v>0</v>
      </c>
      <c r="AP295" s="84" t="str">
        <f t="shared" si="37"/>
        <v/>
      </c>
      <c r="AQ295" s="11" t="b">
        <f t="shared" si="38"/>
        <v>0</v>
      </c>
      <c r="AR295" s="59" t="b">
        <f t="shared" si="39"/>
        <v>0</v>
      </c>
      <c r="AS295" s="34" t="str">
        <f t="shared" si="40"/>
        <v/>
      </c>
    </row>
    <row r="296" spans="2:45">
      <c r="B296" s="260"/>
      <c r="C296" s="35"/>
      <c r="D296" s="53"/>
      <c r="E296" s="5"/>
      <c r="F296" s="60"/>
      <c r="G296" s="54" t="e">
        <f>VLOOKUP(F296,Foglio1!$F$2:$G$1509,2,FALSE)</f>
        <v>#N/A</v>
      </c>
      <c r="H296" s="56"/>
      <c r="I296" s="4"/>
      <c r="J296" s="4"/>
      <c r="K296" s="4"/>
      <c r="L296" s="4"/>
      <c r="M296" s="24"/>
      <c r="N296" s="24"/>
      <c r="O296" s="14"/>
      <c r="P296" s="14"/>
      <c r="Q296" s="14"/>
      <c r="R296" s="14"/>
      <c r="S296" s="14"/>
      <c r="T296" s="14"/>
      <c r="U296" s="14"/>
      <c r="V296" s="14"/>
      <c r="W296" s="24"/>
      <c r="X296" s="14"/>
      <c r="Y296" s="15"/>
      <c r="Z296" s="15"/>
      <c r="AA296" s="55">
        <f t="shared" si="33"/>
        <v>0</v>
      </c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55">
        <f t="shared" si="34"/>
        <v>0</v>
      </c>
      <c r="AN296" s="55">
        <f t="shared" si="35"/>
        <v>0</v>
      </c>
      <c r="AO296" s="55">
        <f t="shared" si="36"/>
        <v>0</v>
      </c>
      <c r="AP296" s="84" t="str">
        <f t="shared" si="37"/>
        <v/>
      </c>
      <c r="AQ296" s="11" t="b">
        <f t="shared" si="38"/>
        <v>0</v>
      </c>
      <c r="AR296" s="59" t="b">
        <f t="shared" si="39"/>
        <v>0</v>
      </c>
      <c r="AS296" s="34" t="str">
        <f t="shared" si="40"/>
        <v/>
      </c>
    </row>
    <row r="297" spans="2:45">
      <c r="B297" s="260"/>
      <c r="C297" s="35"/>
      <c r="D297" s="53"/>
      <c r="E297" s="5"/>
      <c r="F297" s="60"/>
      <c r="G297" s="54" t="e">
        <f>VLOOKUP(F297,Foglio1!$F$2:$G$1509,2,FALSE)</f>
        <v>#N/A</v>
      </c>
      <c r="H297" s="56"/>
      <c r="I297" s="4"/>
      <c r="J297" s="4"/>
      <c r="K297" s="4"/>
      <c r="L297" s="4"/>
      <c r="M297" s="24"/>
      <c r="N297" s="24"/>
      <c r="O297" s="14"/>
      <c r="P297" s="14"/>
      <c r="Q297" s="14"/>
      <c r="R297" s="14"/>
      <c r="S297" s="14"/>
      <c r="T297" s="14"/>
      <c r="U297" s="14"/>
      <c r="V297" s="14"/>
      <c r="W297" s="24"/>
      <c r="X297" s="14"/>
      <c r="Y297" s="15"/>
      <c r="Z297" s="15"/>
      <c r="AA297" s="55">
        <f t="shared" si="33"/>
        <v>0</v>
      </c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55">
        <f t="shared" si="34"/>
        <v>0</v>
      </c>
      <c r="AN297" s="55">
        <f t="shared" si="35"/>
        <v>0</v>
      </c>
      <c r="AO297" s="55">
        <f t="shared" si="36"/>
        <v>0</v>
      </c>
      <c r="AP297" s="84" t="str">
        <f t="shared" si="37"/>
        <v/>
      </c>
      <c r="AQ297" s="11" t="b">
        <f t="shared" si="38"/>
        <v>0</v>
      </c>
      <c r="AR297" s="59" t="b">
        <f t="shared" si="39"/>
        <v>0</v>
      </c>
      <c r="AS297" s="34" t="str">
        <f t="shared" si="40"/>
        <v/>
      </c>
    </row>
    <row r="298" spans="2:45" ht="12.75" customHeight="1">
      <c r="B298" s="260"/>
      <c r="C298" s="35"/>
      <c r="D298" s="53"/>
      <c r="E298" s="5"/>
      <c r="F298" s="60"/>
      <c r="G298" s="54" t="e">
        <f>VLOOKUP(F298,Foglio1!$F$2:$G$1509,2,FALSE)</f>
        <v>#N/A</v>
      </c>
      <c r="H298" s="56"/>
      <c r="I298" s="4"/>
      <c r="J298" s="4"/>
      <c r="K298" s="4"/>
      <c r="L298" s="4"/>
      <c r="M298" s="24"/>
      <c r="N298" s="24"/>
      <c r="O298" s="14"/>
      <c r="P298" s="14"/>
      <c r="Q298" s="14"/>
      <c r="R298" s="14"/>
      <c r="S298" s="14"/>
      <c r="T298" s="14"/>
      <c r="U298" s="14"/>
      <c r="V298" s="14"/>
      <c r="W298" s="24"/>
      <c r="X298" s="14"/>
      <c r="Y298" s="15"/>
      <c r="Z298" s="15"/>
      <c r="AA298" s="55">
        <f t="shared" si="33"/>
        <v>0</v>
      </c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55">
        <f t="shared" si="34"/>
        <v>0</v>
      </c>
      <c r="AN298" s="55">
        <f t="shared" si="35"/>
        <v>0</v>
      </c>
      <c r="AO298" s="55">
        <f t="shared" si="36"/>
        <v>0</v>
      </c>
      <c r="AP298" s="84" t="str">
        <f t="shared" si="37"/>
        <v/>
      </c>
      <c r="AQ298" s="11" t="b">
        <f t="shared" si="38"/>
        <v>0</v>
      </c>
      <c r="AR298" s="59" t="b">
        <f t="shared" si="39"/>
        <v>0</v>
      </c>
      <c r="AS298" s="34" t="str">
        <f t="shared" si="40"/>
        <v/>
      </c>
    </row>
    <row r="299" spans="2:45" ht="12.75" customHeight="1">
      <c r="B299" s="260"/>
      <c r="C299" s="35"/>
      <c r="D299" s="53"/>
      <c r="E299" s="5"/>
      <c r="F299" s="60"/>
      <c r="G299" s="54" t="e">
        <f>VLOOKUP(F299,Foglio1!$F$2:$G$1509,2,FALSE)</f>
        <v>#N/A</v>
      </c>
      <c r="H299" s="56"/>
      <c r="I299" s="4"/>
      <c r="J299" s="4"/>
      <c r="K299" s="4"/>
      <c r="L299" s="4"/>
      <c r="M299" s="24"/>
      <c r="N299" s="24"/>
      <c r="O299" s="14"/>
      <c r="P299" s="14"/>
      <c r="Q299" s="14"/>
      <c r="R299" s="14"/>
      <c r="S299" s="14"/>
      <c r="T299" s="14"/>
      <c r="U299" s="14"/>
      <c r="V299" s="14"/>
      <c r="W299" s="24"/>
      <c r="X299" s="14"/>
      <c r="Y299" s="15"/>
      <c r="Z299" s="15"/>
      <c r="AA299" s="55">
        <f t="shared" si="33"/>
        <v>0</v>
      </c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55">
        <f t="shared" si="34"/>
        <v>0</v>
      </c>
      <c r="AN299" s="55">
        <f t="shared" si="35"/>
        <v>0</v>
      </c>
      <c r="AO299" s="55">
        <f t="shared" si="36"/>
        <v>0</v>
      </c>
      <c r="AP299" s="84" t="str">
        <f t="shared" si="37"/>
        <v/>
      </c>
      <c r="AQ299" s="11" t="b">
        <f t="shared" si="38"/>
        <v>0</v>
      </c>
      <c r="AR299" s="59" t="b">
        <f t="shared" si="39"/>
        <v>0</v>
      </c>
      <c r="AS299" s="34" t="str">
        <f t="shared" si="40"/>
        <v/>
      </c>
    </row>
    <row r="300" spans="2:45" ht="12.75" customHeight="1" thickBot="1">
      <c r="B300" s="261"/>
      <c r="C300" s="62"/>
      <c r="D300" s="61"/>
      <c r="E300" s="63"/>
      <c r="F300" s="60"/>
      <c r="G300" s="54" t="e">
        <f>VLOOKUP(F300,Foglio1!$F$2:$G$1509,2,FALSE)</f>
        <v>#N/A</v>
      </c>
      <c r="H300" s="65"/>
      <c r="I300" s="63"/>
      <c r="J300" s="63"/>
      <c r="K300" s="63"/>
      <c r="L300" s="63"/>
      <c r="M300" s="66"/>
      <c r="N300" s="66"/>
      <c r="O300" s="67"/>
      <c r="P300" s="67"/>
      <c r="Q300" s="67"/>
      <c r="R300" s="67"/>
      <c r="S300" s="67"/>
      <c r="T300" s="67"/>
      <c r="U300" s="67"/>
      <c r="V300" s="67"/>
      <c r="W300" s="66"/>
      <c r="X300" s="67"/>
      <c r="Y300" s="68"/>
      <c r="Z300" s="68"/>
      <c r="AA300" s="64">
        <f t="shared" si="33"/>
        <v>0</v>
      </c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4">
        <f t="shared" si="34"/>
        <v>0</v>
      </c>
      <c r="AN300" s="64">
        <f t="shared" si="35"/>
        <v>0</v>
      </c>
      <c r="AO300" s="64">
        <f t="shared" si="36"/>
        <v>0</v>
      </c>
      <c r="AP300" s="84" t="str">
        <f t="shared" si="37"/>
        <v/>
      </c>
      <c r="AQ300" s="11" t="b">
        <f t="shared" si="38"/>
        <v>0</v>
      </c>
      <c r="AR300" s="59" t="b">
        <f t="shared" si="39"/>
        <v>0</v>
      </c>
      <c r="AS300" s="34" t="str">
        <f t="shared" si="40"/>
        <v/>
      </c>
    </row>
    <row r="301" spans="2:45" ht="12.75" customHeight="1">
      <c r="N301" s="57"/>
      <c r="O301" s="57"/>
      <c r="P301" s="57"/>
      <c r="Q301" s="57"/>
      <c r="R301" s="57"/>
      <c r="S301" s="57"/>
      <c r="T301" s="57"/>
      <c r="U301" s="57"/>
      <c r="V301" s="58"/>
      <c r="W301" s="58"/>
      <c r="X301" s="57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  <c r="AK301" s="58"/>
      <c r="AL301" s="58"/>
      <c r="AM301" s="55"/>
      <c r="AN301" s="55"/>
    </row>
    <row r="302" spans="2:45" ht="12.75" customHeight="1">
      <c r="N302" s="57"/>
      <c r="O302" s="57"/>
      <c r="P302" s="57"/>
      <c r="Q302" s="57"/>
      <c r="R302" s="57"/>
      <c r="S302" s="57"/>
      <c r="T302" s="57"/>
      <c r="U302" s="57"/>
      <c r="V302" s="58"/>
      <c r="W302" s="58"/>
      <c r="X302" s="57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  <c r="AK302" s="58"/>
      <c r="AL302" s="58"/>
      <c r="AM302" s="55"/>
      <c r="AN302" s="55"/>
    </row>
    <row r="303" spans="2:45" ht="12.75" customHeight="1">
      <c r="N303" s="57"/>
      <c r="O303" s="57"/>
      <c r="P303" s="57"/>
      <c r="Q303" s="57"/>
      <c r="R303" s="57"/>
      <c r="S303" s="57"/>
      <c r="T303" s="57"/>
      <c r="U303" s="57"/>
      <c r="V303" s="58"/>
      <c r="W303" s="58"/>
      <c r="X303" s="57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  <c r="AK303" s="58"/>
      <c r="AL303" s="58"/>
      <c r="AM303" s="55"/>
      <c r="AN303" s="55"/>
    </row>
    <row r="304" spans="2:45" ht="12.75" customHeight="1">
      <c r="N304" s="57"/>
      <c r="O304" s="57"/>
      <c r="P304" s="57"/>
      <c r="Q304" s="57"/>
      <c r="R304" s="57"/>
      <c r="S304" s="57"/>
      <c r="T304" s="57"/>
      <c r="U304" s="57"/>
      <c r="V304" s="58"/>
      <c r="W304" s="58"/>
      <c r="X304" s="57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  <c r="AK304" s="58"/>
      <c r="AL304" s="58"/>
      <c r="AM304" s="55"/>
      <c r="AN304" s="55"/>
    </row>
    <row r="305" spans="14:40" ht="12.75" customHeight="1">
      <c r="N305" s="57"/>
      <c r="O305" s="57"/>
      <c r="P305" s="57"/>
      <c r="Q305" s="57"/>
      <c r="R305" s="57"/>
      <c r="S305" s="57"/>
      <c r="T305" s="57"/>
      <c r="U305" s="57"/>
      <c r="V305" s="58"/>
      <c r="W305" s="58"/>
      <c r="X305" s="57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  <c r="AK305" s="58"/>
      <c r="AL305" s="58"/>
      <c r="AM305" s="55"/>
      <c r="AN305" s="55"/>
    </row>
    <row r="306" spans="14:40" ht="12.75" customHeight="1">
      <c r="N306" s="57"/>
      <c r="O306" s="57"/>
      <c r="P306" s="57"/>
      <c r="Q306" s="57"/>
      <c r="R306" s="57"/>
      <c r="S306" s="57"/>
      <c r="T306" s="57"/>
      <c r="U306" s="57"/>
      <c r="V306" s="58"/>
      <c r="W306" s="58"/>
      <c r="X306" s="57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  <c r="AK306" s="58"/>
      <c r="AL306" s="58"/>
      <c r="AM306" s="55"/>
      <c r="AN306" s="55"/>
    </row>
    <row r="307" spans="14:40" ht="12.75" customHeight="1">
      <c r="N307" s="57"/>
      <c r="O307" s="57"/>
      <c r="P307" s="57"/>
      <c r="Q307" s="57"/>
      <c r="R307" s="57"/>
      <c r="S307" s="57"/>
      <c r="T307" s="57"/>
      <c r="U307" s="57"/>
      <c r="V307" s="58"/>
      <c r="W307" s="58"/>
      <c r="X307" s="57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  <c r="AK307" s="58"/>
      <c r="AL307" s="58"/>
      <c r="AM307" s="55"/>
      <c r="AN307" s="55"/>
    </row>
    <row r="308" spans="14:40" ht="12.75" customHeight="1">
      <c r="N308" s="57"/>
      <c r="O308" s="57"/>
      <c r="P308" s="57"/>
      <c r="Q308" s="57"/>
      <c r="R308" s="57"/>
      <c r="S308" s="57"/>
      <c r="T308" s="57"/>
      <c r="U308" s="57"/>
      <c r="V308" s="58"/>
      <c r="W308" s="58"/>
      <c r="X308" s="57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  <c r="AK308" s="58"/>
      <c r="AL308" s="58"/>
      <c r="AM308" s="55"/>
      <c r="AN308" s="55"/>
    </row>
    <row r="309" spans="14:40" ht="12.75" customHeight="1">
      <c r="N309" s="57"/>
      <c r="O309" s="57"/>
      <c r="P309" s="57"/>
      <c r="Q309" s="57"/>
      <c r="R309" s="57"/>
      <c r="S309" s="57"/>
      <c r="T309" s="57"/>
      <c r="U309" s="57"/>
      <c r="V309" s="58"/>
      <c r="W309" s="58"/>
      <c r="X309" s="57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  <c r="AK309" s="58"/>
      <c r="AL309" s="58"/>
      <c r="AM309" s="55"/>
      <c r="AN309" s="55"/>
    </row>
    <row r="310" spans="14:40" ht="12.75" customHeight="1">
      <c r="N310" s="57"/>
      <c r="O310" s="57"/>
      <c r="P310" s="57"/>
      <c r="Q310" s="57"/>
      <c r="R310" s="57"/>
      <c r="S310" s="57"/>
      <c r="T310" s="57"/>
      <c r="U310" s="57"/>
      <c r="V310" s="58"/>
      <c r="W310" s="58"/>
      <c r="X310" s="57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  <c r="AK310" s="58"/>
      <c r="AL310" s="58"/>
      <c r="AM310" s="55"/>
      <c r="AN310" s="55"/>
    </row>
    <row r="311" spans="14:40" ht="12.75" customHeight="1">
      <c r="N311" s="57"/>
      <c r="O311" s="57"/>
      <c r="P311" s="57"/>
      <c r="Q311" s="57"/>
      <c r="R311" s="57"/>
      <c r="S311" s="57"/>
      <c r="T311" s="57"/>
      <c r="U311" s="57"/>
      <c r="V311" s="58"/>
      <c r="W311" s="58"/>
      <c r="X311" s="57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  <c r="AK311" s="58"/>
      <c r="AL311" s="58"/>
      <c r="AM311" s="55"/>
      <c r="AN311" s="55"/>
    </row>
    <row r="312" spans="14:40" ht="12.75" customHeight="1">
      <c r="N312" s="57"/>
      <c r="O312" s="57"/>
      <c r="P312" s="57"/>
      <c r="Q312" s="57"/>
      <c r="R312" s="57"/>
      <c r="S312" s="57"/>
      <c r="T312" s="57"/>
      <c r="U312" s="57"/>
      <c r="V312" s="58"/>
      <c r="W312" s="58"/>
      <c r="X312" s="57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  <c r="AK312" s="58"/>
      <c r="AL312" s="58"/>
      <c r="AM312" s="55"/>
      <c r="AN312" s="55"/>
    </row>
    <row r="313" spans="14:40" ht="12.75" customHeight="1">
      <c r="N313" s="57"/>
      <c r="O313" s="57"/>
      <c r="P313" s="57"/>
      <c r="Q313" s="57"/>
      <c r="R313" s="57"/>
      <c r="S313" s="57"/>
      <c r="T313" s="57"/>
      <c r="U313" s="57"/>
      <c r="V313" s="58"/>
      <c r="W313" s="58"/>
      <c r="X313" s="57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  <c r="AK313" s="58"/>
      <c r="AL313" s="58"/>
      <c r="AM313" s="55"/>
      <c r="AN313" s="55"/>
    </row>
    <row r="314" spans="14:40" ht="12.75" customHeight="1">
      <c r="N314" s="57"/>
      <c r="O314" s="57"/>
      <c r="P314" s="57"/>
      <c r="Q314" s="57"/>
      <c r="R314" s="57"/>
      <c r="S314" s="57"/>
      <c r="T314" s="57"/>
      <c r="U314" s="57"/>
      <c r="V314" s="58"/>
      <c r="W314" s="58"/>
      <c r="X314" s="57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  <c r="AK314" s="58"/>
      <c r="AL314" s="58"/>
      <c r="AM314" s="55"/>
      <c r="AN314" s="55"/>
    </row>
    <row r="315" spans="14:40" ht="12.75" customHeight="1">
      <c r="N315" s="57"/>
      <c r="O315" s="57"/>
      <c r="P315" s="57"/>
      <c r="Q315" s="57"/>
      <c r="R315" s="57"/>
      <c r="S315" s="57"/>
      <c r="T315" s="57"/>
      <c r="U315" s="57"/>
      <c r="V315" s="58"/>
      <c r="W315" s="58"/>
      <c r="X315" s="57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  <c r="AK315" s="58"/>
      <c r="AL315" s="58"/>
      <c r="AM315" s="55"/>
      <c r="AN315" s="55"/>
    </row>
    <row r="316" spans="14:40" ht="12.75" customHeight="1">
      <c r="N316" s="57"/>
      <c r="O316" s="57"/>
      <c r="P316" s="57"/>
      <c r="Q316" s="57"/>
      <c r="R316" s="57"/>
      <c r="S316" s="57"/>
      <c r="T316" s="57"/>
      <c r="U316" s="57"/>
      <c r="V316" s="58"/>
      <c r="W316" s="58"/>
      <c r="X316" s="57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  <c r="AK316" s="58"/>
      <c r="AL316" s="58"/>
      <c r="AM316" s="55"/>
      <c r="AN316" s="55"/>
    </row>
    <row r="317" spans="14:40" ht="12.75" customHeight="1">
      <c r="N317" s="57"/>
      <c r="O317" s="57"/>
      <c r="P317" s="57"/>
      <c r="Q317" s="57"/>
      <c r="R317" s="57"/>
      <c r="S317" s="57"/>
      <c r="T317" s="57"/>
      <c r="U317" s="57"/>
      <c r="V317" s="58"/>
      <c r="W317" s="58"/>
      <c r="X317" s="57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  <c r="AK317" s="58"/>
      <c r="AL317" s="58"/>
      <c r="AM317" s="55"/>
      <c r="AN317" s="55"/>
    </row>
    <row r="318" spans="14:40" ht="12.75" customHeight="1">
      <c r="N318" s="57"/>
      <c r="O318" s="57"/>
      <c r="P318" s="57"/>
      <c r="Q318" s="57"/>
      <c r="R318" s="57"/>
      <c r="S318" s="57"/>
      <c r="T318" s="57"/>
      <c r="U318" s="57"/>
      <c r="V318" s="58"/>
      <c r="W318" s="58"/>
      <c r="X318" s="57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  <c r="AK318" s="58"/>
      <c r="AL318" s="58"/>
      <c r="AM318" s="55"/>
      <c r="AN318" s="55"/>
    </row>
    <row r="319" spans="14:40" ht="12.75" customHeight="1">
      <c r="N319" s="57"/>
      <c r="O319" s="57"/>
      <c r="P319" s="57"/>
      <c r="Q319" s="57"/>
      <c r="R319" s="57"/>
      <c r="S319" s="57"/>
      <c r="T319" s="57"/>
      <c r="U319" s="57"/>
      <c r="V319" s="58"/>
      <c r="W319" s="58"/>
      <c r="X319" s="57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  <c r="AK319" s="58"/>
      <c r="AL319" s="58"/>
      <c r="AM319" s="55"/>
      <c r="AN319" s="55"/>
    </row>
    <row r="320" spans="14:40" ht="12.75" customHeight="1">
      <c r="N320" s="57"/>
      <c r="O320" s="57"/>
      <c r="P320" s="57"/>
      <c r="Q320" s="57"/>
      <c r="R320" s="57"/>
      <c r="S320" s="57"/>
      <c r="T320" s="57"/>
      <c r="U320" s="57"/>
      <c r="V320" s="58"/>
      <c r="W320" s="58"/>
      <c r="X320" s="57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  <c r="AK320" s="58"/>
      <c r="AL320" s="58"/>
      <c r="AM320" s="55"/>
      <c r="AN320" s="55"/>
    </row>
    <row r="321" spans="14:40" ht="12.75" customHeight="1">
      <c r="N321" s="57"/>
      <c r="O321" s="57"/>
      <c r="P321" s="57"/>
      <c r="Q321" s="57"/>
      <c r="R321" s="57"/>
      <c r="S321" s="57"/>
      <c r="T321" s="57"/>
      <c r="U321" s="57"/>
      <c r="V321" s="58"/>
      <c r="W321" s="58"/>
      <c r="X321" s="57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  <c r="AK321" s="58"/>
      <c r="AL321" s="58"/>
      <c r="AM321" s="55"/>
      <c r="AN321" s="55"/>
    </row>
    <row r="322" spans="14:40" ht="12.75" customHeight="1">
      <c r="N322" s="57"/>
      <c r="O322" s="57"/>
      <c r="P322" s="57"/>
      <c r="Q322" s="57"/>
      <c r="R322" s="57"/>
      <c r="S322" s="57"/>
      <c r="T322" s="57"/>
      <c r="U322" s="57"/>
      <c r="V322" s="58"/>
      <c r="W322" s="58"/>
      <c r="X322" s="57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  <c r="AK322" s="58"/>
      <c r="AL322" s="58"/>
      <c r="AM322" s="55"/>
      <c r="AN322" s="55"/>
    </row>
    <row r="323" spans="14:40" ht="12.75" customHeight="1">
      <c r="N323" s="57"/>
      <c r="O323" s="57"/>
      <c r="P323" s="57"/>
      <c r="Q323" s="57"/>
      <c r="R323" s="57"/>
      <c r="S323" s="57"/>
      <c r="T323" s="57"/>
      <c r="U323" s="57"/>
      <c r="V323" s="58"/>
      <c r="W323" s="58"/>
      <c r="X323" s="57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  <c r="AK323" s="58"/>
      <c r="AL323" s="58"/>
      <c r="AM323" s="55"/>
      <c r="AN323" s="55"/>
    </row>
    <row r="324" spans="14:40" ht="12.75" customHeight="1">
      <c r="N324" s="57"/>
      <c r="O324" s="57"/>
      <c r="P324" s="57"/>
      <c r="Q324" s="57"/>
      <c r="R324" s="57"/>
      <c r="S324" s="57"/>
      <c r="T324" s="57"/>
      <c r="U324" s="57"/>
      <c r="V324" s="58"/>
      <c r="W324" s="58"/>
      <c r="X324" s="57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  <c r="AK324" s="58"/>
      <c r="AL324" s="58"/>
      <c r="AM324" s="55"/>
      <c r="AN324" s="55"/>
    </row>
    <row r="325" spans="14:40" ht="12.75" customHeight="1">
      <c r="N325" s="57"/>
      <c r="O325" s="57"/>
      <c r="P325" s="57"/>
      <c r="Q325" s="57"/>
      <c r="R325" s="57"/>
      <c r="S325" s="57"/>
      <c r="T325" s="57"/>
      <c r="U325" s="57"/>
      <c r="V325" s="58"/>
      <c r="W325" s="58"/>
      <c r="X325" s="57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  <c r="AK325" s="58"/>
      <c r="AL325" s="58"/>
      <c r="AM325" s="55"/>
      <c r="AN325" s="55"/>
    </row>
    <row r="326" spans="14:40" ht="12.75" customHeight="1">
      <c r="N326" s="57"/>
      <c r="O326" s="57"/>
      <c r="P326" s="57"/>
      <c r="Q326" s="57"/>
      <c r="R326" s="57"/>
      <c r="S326" s="57"/>
      <c r="T326" s="57"/>
      <c r="U326" s="57"/>
      <c r="V326" s="58"/>
      <c r="W326" s="58"/>
      <c r="X326" s="57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  <c r="AK326" s="58"/>
      <c r="AL326" s="58"/>
      <c r="AM326" s="55"/>
      <c r="AN326" s="55"/>
    </row>
    <row r="327" spans="14:40" ht="12.75" customHeight="1">
      <c r="N327" s="57"/>
      <c r="O327" s="57"/>
      <c r="P327" s="57"/>
      <c r="Q327" s="57"/>
      <c r="R327" s="57"/>
      <c r="S327" s="57"/>
      <c r="T327" s="57"/>
      <c r="U327" s="57"/>
      <c r="V327" s="58"/>
      <c r="W327" s="58"/>
      <c r="X327" s="57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  <c r="AK327" s="58"/>
      <c r="AL327" s="58"/>
      <c r="AM327" s="55"/>
      <c r="AN327" s="55"/>
    </row>
    <row r="328" spans="14:40" ht="12.75" customHeight="1">
      <c r="N328" s="57"/>
      <c r="O328" s="57"/>
      <c r="P328" s="57"/>
      <c r="Q328" s="57"/>
      <c r="R328" s="57"/>
      <c r="S328" s="57"/>
      <c r="T328" s="57"/>
      <c r="U328" s="57"/>
      <c r="V328" s="58"/>
      <c r="W328" s="58"/>
      <c r="X328" s="57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  <c r="AL328" s="58"/>
      <c r="AM328" s="55"/>
      <c r="AN328" s="55"/>
    </row>
    <row r="329" spans="14:40" ht="12.75" customHeight="1">
      <c r="N329" s="57"/>
      <c r="O329" s="57"/>
      <c r="P329" s="57"/>
      <c r="Q329" s="57"/>
      <c r="R329" s="57"/>
      <c r="S329" s="57"/>
      <c r="T329" s="57"/>
      <c r="U329" s="57"/>
      <c r="V329" s="58"/>
      <c r="W329" s="58"/>
      <c r="X329" s="57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  <c r="AK329" s="58"/>
      <c r="AL329" s="58"/>
      <c r="AM329" s="55"/>
      <c r="AN329" s="55"/>
    </row>
    <row r="330" spans="14:40" ht="12.75" customHeight="1">
      <c r="N330" s="57"/>
      <c r="O330" s="57"/>
      <c r="P330" s="57"/>
      <c r="Q330" s="57"/>
      <c r="R330" s="57"/>
      <c r="S330" s="57"/>
      <c r="T330" s="57"/>
      <c r="U330" s="57"/>
      <c r="V330" s="58"/>
      <c r="W330" s="58"/>
      <c r="X330" s="57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  <c r="AK330" s="58"/>
      <c r="AL330" s="58"/>
      <c r="AM330" s="55"/>
      <c r="AN330" s="55"/>
    </row>
    <row r="331" spans="14:40" ht="12.75" customHeight="1">
      <c r="N331" s="57"/>
      <c r="O331" s="57"/>
      <c r="P331" s="57"/>
      <c r="Q331" s="57"/>
      <c r="R331" s="57"/>
      <c r="S331" s="57"/>
      <c r="T331" s="57"/>
      <c r="U331" s="57"/>
      <c r="V331" s="58"/>
      <c r="W331" s="58"/>
      <c r="X331" s="57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  <c r="AK331" s="58"/>
      <c r="AL331" s="58"/>
      <c r="AM331" s="55"/>
      <c r="AN331" s="55"/>
    </row>
    <row r="332" spans="14:40" ht="12.75" customHeight="1">
      <c r="N332" s="57"/>
      <c r="O332" s="57"/>
      <c r="P332" s="57"/>
      <c r="Q332" s="57"/>
      <c r="R332" s="57"/>
      <c r="S332" s="57"/>
      <c r="T332" s="57"/>
      <c r="U332" s="57"/>
      <c r="V332" s="58"/>
      <c r="W332" s="58"/>
      <c r="X332" s="57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  <c r="AK332" s="58"/>
      <c r="AL332" s="58"/>
      <c r="AM332" s="55"/>
      <c r="AN332" s="55"/>
    </row>
    <row r="333" spans="14:40" ht="12.75" customHeight="1">
      <c r="N333" s="57"/>
      <c r="O333" s="57"/>
      <c r="P333" s="57"/>
      <c r="Q333" s="57"/>
      <c r="R333" s="57"/>
      <c r="S333" s="57"/>
      <c r="T333" s="57"/>
      <c r="U333" s="57"/>
      <c r="V333" s="58"/>
      <c r="W333" s="58"/>
      <c r="X333" s="57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  <c r="AK333" s="58"/>
      <c r="AL333" s="58"/>
      <c r="AM333" s="55"/>
      <c r="AN333" s="55"/>
    </row>
    <row r="334" spans="14:40" ht="12.75" customHeight="1">
      <c r="N334" s="57"/>
      <c r="O334" s="57"/>
      <c r="P334" s="57"/>
      <c r="Q334" s="57"/>
      <c r="R334" s="57"/>
      <c r="S334" s="57"/>
      <c r="T334" s="57"/>
      <c r="U334" s="57"/>
      <c r="V334" s="58"/>
      <c r="W334" s="58"/>
      <c r="X334" s="57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  <c r="AK334" s="58"/>
      <c r="AL334" s="58"/>
      <c r="AM334" s="55"/>
      <c r="AN334" s="55"/>
    </row>
    <row r="335" spans="14:40" ht="12.75" customHeight="1">
      <c r="N335" s="57"/>
      <c r="O335" s="57"/>
      <c r="P335" s="57"/>
      <c r="Q335" s="57"/>
      <c r="R335" s="57"/>
      <c r="S335" s="57"/>
      <c r="T335" s="57"/>
      <c r="U335" s="57"/>
      <c r="V335" s="58"/>
      <c r="W335" s="58"/>
      <c r="X335" s="57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  <c r="AK335" s="58"/>
      <c r="AL335" s="58"/>
      <c r="AM335" s="55"/>
      <c r="AN335" s="55"/>
    </row>
    <row r="336" spans="14:40" ht="12.75" customHeight="1">
      <c r="N336" s="57"/>
      <c r="O336" s="57"/>
      <c r="P336" s="57"/>
      <c r="Q336" s="57"/>
      <c r="R336" s="57"/>
      <c r="S336" s="57"/>
      <c r="T336" s="57"/>
      <c r="U336" s="57"/>
      <c r="V336" s="58"/>
      <c r="W336" s="58"/>
      <c r="X336" s="57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  <c r="AK336" s="58"/>
      <c r="AL336" s="58"/>
      <c r="AM336" s="55"/>
      <c r="AN336" s="55"/>
    </row>
    <row r="337" spans="14:40" ht="12.75" customHeight="1">
      <c r="N337" s="57"/>
      <c r="O337" s="57"/>
      <c r="P337" s="57"/>
      <c r="Q337" s="57"/>
      <c r="R337" s="57"/>
      <c r="S337" s="57"/>
      <c r="T337" s="57"/>
      <c r="U337" s="57"/>
      <c r="V337" s="58"/>
      <c r="W337" s="58"/>
      <c r="X337" s="57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  <c r="AK337" s="58"/>
      <c r="AL337" s="58"/>
      <c r="AM337" s="55"/>
      <c r="AN337" s="55"/>
    </row>
    <row r="338" spans="14:40" ht="12.75" customHeight="1">
      <c r="N338" s="57"/>
      <c r="O338" s="57"/>
      <c r="P338" s="57"/>
      <c r="Q338" s="57"/>
      <c r="R338" s="57"/>
      <c r="S338" s="57"/>
      <c r="T338" s="57"/>
      <c r="U338" s="57"/>
      <c r="V338" s="58"/>
      <c r="W338" s="58"/>
      <c r="X338" s="57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  <c r="AK338" s="58"/>
      <c r="AL338" s="58"/>
      <c r="AM338" s="55"/>
      <c r="AN338" s="55"/>
    </row>
    <row r="339" spans="14:40" ht="12.75" customHeight="1">
      <c r="N339" s="57"/>
      <c r="O339" s="57"/>
      <c r="P339" s="57"/>
      <c r="Q339" s="57"/>
      <c r="R339" s="57"/>
      <c r="S339" s="57"/>
      <c r="T339" s="57"/>
      <c r="U339" s="57"/>
      <c r="V339" s="58"/>
      <c r="W339" s="58"/>
      <c r="X339" s="57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  <c r="AK339" s="58"/>
      <c r="AL339" s="58"/>
      <c r="AM339" s="55"/>
      <c r="AN339" s="55"/>
    </row>
    <row r="340" spans="14:40" ht="12.75" customHeight="1">
      <c r="N340" s="57"/>
      <c r="O340" s="57"/>
      <c r="P340" s="57"/>
      <c r="Q340" s="57"/>
      <c r="R340" s="57"/>
      <c r="S340" s="57"/>
      <c r="T340" s="57"/>
      <c r="U340" s="57"/>
      <c r="V340" s="58"/>
      <c r="W340" s="58"/>
      <c r="X340" s="57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  <c r="AK340" s="58"/>
      <c r="AL340" s="58"/>
      <c r="AM340" s="55"/>
      <c r="AN340" s="55"/>
    </row>
    <row r="341" spans="14:40" ht="12.75" customHeight="1">
      <c r="N341" s="57"/>
      <c r="O341" s="57"/>
      <c r="P341" s="57"/>
      <c r="Q341" s="57"/>
      <c r="R341" s="57"/>
      <c r="S341" s="57"/>
      <c r="T341" s="57"/>
      <c r="U341" s="57"/>
      <c r="V341" s="58"/>
      <c r="W341" s="58"/>
      <c r="X341" s="57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  <c r="AK341" s="58"/>
      <c r="AL341" s="58"/>
      <c r="AM341" s="55"/>
      <c r="AN341" s="55"/>
    </row>
    <row r="342" spans="14:40" ht="12.75" customHeight="1">
      <c r="N342" s="57"/>
      <c r="O342" s="57"/>
      <c r="P342" s="57"/>
      <c r="Q342" s="57"/>
      <c r="R342" s="57"/>
      <c r="S342" s="57"/>
      <c r="T342" s="57"/>
      <c r="U342" s="57"/>
      <c r="V342" s="58"/>
      <c r="W342" s="58"/>
      <c r="X342" s="57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  <c r="AK342" s="58"/>
      <c r="AL342" s="58"/>
      <c r="AM342" s="55"/>
      <c r="AN342" s="55"/>
    </row>
    <row r="343" spans="14:40" ht="12.75" customHeight="1">
      <c r="N343" s="57"/>
      <c r="O343" s="57"/>
      <c r="P343" s="57"/>
      <c r="Q343" s="57"/>
      <c r="R343" s="57"/>
      <c r="S343" s="57"/>
      <c r="T343" s="57"/>
      <c r="U343" s="57"/>
      <c r="V343" s="58"/>
      <c r="W343" s="58"/>
      <c r="X343" s="57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  <c r="AK343" s="58"/>
      <c r="AL343" s="58"/>
      <c r="AM343" s="55"/>
      <c r="AN343" s="55"/>
    </row>
    <row r="344" spans="14:40" ht="12.75" customHeight="1">
      <c r="N344" s="57"/>
      <c r="O344" s="57"/>
      <c r="P344" s="57"/>
      <c r="Q344" s="57"/>
      <c r="R344" s="57"/>
      <c r="S344" s="57"/>
      <c r="T344" s="57"/>
      <c r="U344" s="57"/>
      <c r="V344" s="58"/>
      <c r="W344" s="58"/>
      <c r="X344" s="57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  <c r="AK344" s="58"/>
      <c r="AL344" s="58"/>
      <c r="AM344" s="55"/>
      <c r="AN344" s="55"/>
    </row>
    <row r="345" spans="14:40" ht="12.75" customHeight="1">
      <c r="N345" s="57"/>
      <c r="O345" s="57"/>
      <c r="P345" s="57"/>
      <c r="Q345" s="57"/>
      <c r="R345" s="57"/>
      <c r="S345" s="57"/>
      <c r="T345" s="57"/>
      <c r="U345" s="57"/>
      <c r="V345" s="58"/>
      <c r="W345" s="58"/>
      <c r="X345" s="57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  <c r="AK345" s="58"/>
      <c r="AL345" s="58"/>
      <c r="AM345" s="55"/>
      <c r="AN345" s="55"/>
    </row>
    <row r="346" spans="14:40" ht="12.75" customHeight="1">
      <c r="N346" s="57"/>
      <c r="O346" s="57"/>
      <c r="P346" s="57"/>
      <c r="Q346" s="57"/>
      <c r="R346" s="57"/>
      <c r="S346" s="57"/>
      <c r="T346" s="57"/>
      <c r="U346" s="57"/>
      <c r="V346" s="58"/>
      <c r="W346" s="58"/>
      <c r="X346" s="57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  <c r="AK346" s="58"/>
      <c r="AL346" s="58"/>
      <c r="AM346" s="55"/>
      <c r="AN346" s="55"/>
    </row>
    <row r="347" spans="14:40" ht="12.75" customHeight="1">
      <c r="N347" s="57"/>
      <c r="O347" s="57"/>
      <c r="P347" s="57"/>
      <c r="Q347" s="57"/>
      <c r="R347" s="57"/>
      <c r="S347" s="57"/>
      <c r="T347" s="57"/>
      <c r="U347" s="57"/>
      <c r="V347" s="58"/>
      <c r="W347" s="58"/>
      <c r="X347" s="57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  <c r="AK347" s="58"/>
      <c r="AL347" s="58"/>
      <c r="AM347" s="55"/>
      <c r="AN347" s="55"/>
    </row>
    <row r="348" spans="14:40" ht="12.75" customHeight="1">
      <c r="N348" s="57"/>
      <c r="O348" s="57"/>
      <c r="P348" s="57"/>
      <c r="Q348" s="57"/>
      <c r="R348" s="57"/>
      <c r="S348" s="57"/>
      <c r="T348" s="57"/>
      <c r="U348" s="57"/>
      <c r="V348" s="58"/>
      <c r="W348" s="58"/>
      <c r="X348" s="57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  <c r="AK348" s="58"/>
      <c r="AL348" s="58"/>
      <c r="AM348" s="55"/>
      <c r="AN348" s="55"/>
    </row>
    <row r="349" spans="14:40" ht="12.75" customHeight="1">
      <c r="N349" s="57"/>
      <c r="O349" s="57"/>
      <c r="P349" s="57"/>
      <c r="Q349" s="57"/>
      <c r="R349" s="57"/>
      <c r="S349" s="57"/>
      <c r="T349" s="57"/>
      <c r="U349" s="57"/>
      <c r="V349" s="58"/>
      <c r="W349" s="58"/>
      <c r="X349" s="57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  <c r="AK349" s="58"/>
      <c r="AL349" s="58"/>
      <c r="AM349" s="55"/>
      <c r="AN349" s="55"/>
    </row>
    <row r="350" spans="14:40" ht="12.75" customHeight="1">
      <c r="N350" s="57"/>
      <c r="O350" s="57"/>
      <c r="P350" s="57"/>
      <c r="Q350" s="57"/>
      <c r="R350" s="57"/>
      <c r="S350" s="57"/>
      <c r="T350" s="57"/>
      <c r="U350" s="57"/>
      <c r="V350" s="58"/>
      <c r="W350" s="58"/>
      <c r="X350" s="57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  <c r="AK350" s="58"/>
      <c r="AL350" s="58"/>
      <c r="AM350" s="55"/>
      <c r="AN350" s="55"/>
    </row>
    <row r="351" spans="14:40" ht="12.75" customHeight="1">
      <c r="N351" s="57"/>
      <c r="O351" s="57"/>
      <c r="P351" s="57"/>
      <c r="Q351" s="57"/>
      <c r="R351" s="57"/>
      <c r="S351" s="57"/>
      <c r="T351" s="57"/>
      <c r="U351" s="57"/>
      <c r="V351" s="58"/>
      <c r="W351" s="58"/>
      <c r="X351" s="57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  <c r="AK351" s="58"/>
      <c r="AL351" s="58"/>
      <c r="AM351" s="55"/>
      <c r="AN351" s="55"/>
    </row>
    <row r="352" spans="14:40" ht="12.75" customHeight="1">
      <c r="N352" s="57"/>
      <c r="O352" s="57"/>
      <c r="P352" s="57"/>
      <c r="Q352" s="57"/>
      <c r="R352" s="57"/>
      <c r="S352" s="57"/>
      <c r="T352" s="57"/>
      <c r="U352" s="57"/>
      <c r="V352" s="58"/>
      <c r="W352" s="58"/>
      <c r="X352" s="57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  <c r="AK352" s="58"/>
      <c r="AL352" s="58"/>
      <c r="AM352" s="55"/>
      <c r="AN352" s="55"/>
    </row>
    <row r="353" spans="14:40" ht="12.75" customHeight="1">
      <c r="N353" s="57"/>
      <c r="O353" s="57"/>
      <c r="P353" s="57"/>
      <c r="Q353" s="57"/>
      <c r="R353" s="57"/>
      <c r="S353" s="57"/>
      <c r="T353" s="57"/>
      <c r="U353" s="57"/>
      <c r="V353" s="58"/>
      <c r="W353" s="58"/>
      <c r="X353" s="57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  <c r="AK353" s="58"/>
      <c r="AL353" s="58"/>
      <c r="AM353" s="55"/>
      <c r="AN353" s="55"/>
    </row>
    <row r="354" spans="14:40" ht="12.75" customHeight="1">
      <c r="N354" s="57"/>
      <c r="O354" s="57"/>
      <c r="P354" s="57"/>
      <c r="Q354" s="57"/>
      <c r="R354" s="57"/>
      <c r="S354" s="57"/>
      <c r="T354" s="57"/>
      <c r="U354" s="57"/>
      <c r="V354" s="58"/>
      <c r="W354" s="58"/>
      <c r="X354" s="57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  <c r="AK354" s="58"/>
      <c r="AL354" s="58"/>
      <c r="AM354" s="55"/>
      <c r="AN354" s="55"/>
    </row>
    <row r="355" spans="14:40" ht="12.75" customHeight="1">
      <c r="N355" s="57"/>
      <c r="O355" s="57"/>
      <c r="P355" s="57"/>
      <c r="Q355" s="57"/>
      <c r="R355" s="57"/>
      <c r="S355" s="57"/>
      <c r="T355" s="57"/>
      <c r="U355" s="57"/>
      <c r="V355" s="58"/>
      <c r="W355" s="58"/>
      <c r="X355" s="57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  <c r="AK355" s="58"/>
      <c r="AL355" s="58"/>
      <c r="AM355" s="55"/>
      <c r="AN355" s="55"/>
    </row>
    <row r="356" spans="14:40" ht="12.75" customHeight="1">
      <c r="N356" s="57"/>
      <c r="O356" s="57"/>
      <c r="P356" s="57"/>
      <c r="Q356" s="57"/>
      <c r="R356" s="57"/>
      <c r="S356" s="57"/>
      <c r="T356" s="57"/>
      <c r="U356" s="57"/>
      <c r="V356" s="58"/>
      <c r="W356" s="58"/>
      <c r="X356" s="57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  <c r="AK356" s="58"/>
      <c r="AL356" s="58"/>
      <c r="AM356" s="55"/>
      <c r="AN356" s="55"/>
    </row>
    <row r="357" spans="14:40" ht="12.75" customHeight="1">
      <c r="N357" s="57"/>
      <c r="O357" s="57"/>
      <c r="P357" s="57"/>
      <c r="Q357" s="57"/>
      <c r="R357" s="57"/>
      <c r="S357" s="57"/>
      <c r="T357" s="57"/>
      <c r="U357" s="57"/>
      <c r="V357" s="58"/>
      <c r="W357" s="58"/>
      <c r="X357" s="57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  <c r="AK357" s="58"/>
      <c r="AL357" s="58"/>
      <c r="AM357" s="55"/>
      <c r="AN357" s="55"/>
    </row>
    <row r="358" spans="14:40" ht="12.75" customHeight="1">
      <c r="N358" s="57"/>
      <c r="O358" s="57"/>
      <c r="P358" s="57"/>
      <c r="Q358" s="57"/>
      <c r="R358" s="57"/>
      <c r="S358" s="57"/>
      <c r="T358" s="57"/>
      <c r="U358" s="57"/>
      <c r="V358" s="58"/>
      <c r="W358" s="58"/>
      <c r="X358" s="57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  <c r="AK358" s="58"/>
      <c r="AL358" s="58"/>
      <c r="AM358" s="55"/>
      <c r="AN358" s="55"/>
    </row>
    <row r="359" spans="14:40" ht="12.75" customHeight="1">
      <c r="N359" s="57"/>
      <c r="O359" s="57"/>
      <c r="P359" s="57"/>
      <c r="Q359" s="57"/>
      <c r="R359" s="57"/>
      <c r="S359" s="57"/>
      <c r="T359" s="57"/>
      <c r="U359" s="57"/>
      <c r="V359" s="58"/>
      <c r="W359" s="58"/>
      <c r="X359" s="57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  <c r="AK359" s="58"/>
      <c r="AL359" s="58"/>
      <c r="AM359" s="55"/>
      <c r="AN359" s="55"/>
    </row>
    <row r="360" spans="14:40" ht="12.75" customHeight="1">
      <c r="N360" s="57"/>
      <c r="O360" s="57"/>
      <c r="P360" s="57"/>
      <c r="Q360" s="57"/>
      <c r="R360" s="57"/>
      <c r="S360" s="57"/>
      <c r="T360" s="57"/>
      <c r="U360" s="57"/>
      <c r="V360" s="58"/>
      <c r="W360" s="58"/>
      <c r="X360" s="57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  <c r="AK360" s="58"/>
      <c r="AL360" s="58"/>
      <c r="AM360" s="55"/>
      <c r="AN360" s="55"/>
    </row>
    <row r="361" spans="14:40" ht="12.75" customHeight="1">
      <c r="N361" s="57"/>
      <c r="O361" s="57"/>
      <c r="P361" s="57"/>
      <c r="Q361" s="57"/>
      <c r="R361" s="57"/>
      <c r="S361" s="57"/>
      <c r="T361" s="57"/>
      <c r="U361" s="57"/>
      <c r="V361" s="58"/>
      <c r="W361" s="58"/>
      <c r="X361" s="57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  <c r="AK361" s="58"/>
      <c r="AL361" s="58"/>
      <c r="AM361" s="55"/>
      <c r="AN361" s="55"/>
    </row>
    <row r="362" spans="14:40" ht="12.75" customHeight="1">
      <c r="N362" s="57"/>
      <c r="O362" s="57"/>
      <c r="P362" s="57"/>
      <c r="Q362" s="57"/>
      <c r="R362" s="57"/>
      <c r="S362" s="57"/>
      <c r="T362" s="57"/>
      <c r="U362" s="57"/>
      <c r="V362" s="58"/>
      <c r="W362" s="58"/>
      <c r="X362" s="57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58"/>
      <c r="AL362" s="58"/>
      <c r="AM362" s="55"/>
      <c r="AN362" s="55"/>
    </row>
    <row r="363" spans="14:40" ht="12.75" customHeight="1">
      <c r="N363" s="57"/>
      <c r="O363" s="57"/>
      <c r="P363" s="57"/>
      <c r="Q363" s="57"/>
      <c r="R363" s="57"/>
      <c r="S363" s="57"/>
      <c r="T363" s="57"/>
      <c r="U363" s="57"/>
      <c r="V363" s="58"/>
      <c r="W363" s="58"/>
      <c r="X363" s="57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  <c r="AK363" s="58"/>
      <c r="AL363" s="58"/>
      <c r="AM363" s="55"/>
      <c r="AN363" s="55"/>
    </row>
    <row r="364" spans="14:40" ht="12.75" customHeight="1">
      <c r="N364" s="57"/>
      <c r="O364" s="57"/>
      <c r="P364" s="57"/>
      <c r="Q364" s="57"/>
      <c r="R364" s="57"/>
      <c r="S364" s="57"/>
      <c r="T364" s="57"/>
      <c r="U364" s="57"/>
      <c r="V364" s="58"/>
      <c r="W364" s="58"/>
      <c r="X364" s="57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  <c r="AK364" s="58"/>
      <c r="AL364" s="58"/>
      <c r="AM364" s="55"/>
      <c r="AN364" s="55"/>
    </row>
    <row r="365" spans="14:40" ht="12.75" customHeight="1">
      <c r="N365" s="57"/>
      <c r="O365" s="57"/>
      <c r="P365" s="57"/>
      <c r="Q365" s="57"/>
      <c r="R365" s="57"/>
      <c r="S365" s="57"/>
      <c r="T365" s="57"/>
      <c r="U365" s="57"/>
      <c r="V365" s="58"/>
      <c r="W365" s="58"/>
      <c r="X365" s="57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  <c r="AK365" s="58"/>
      <c r="AL365" s="58"/>
      <c r="AM365" s="55"/>
      <c r="AN365" s="55"/>
    </row>
    <row r="366" spans="14:40" ht="12.75" customHeight="1">
      <c r="N366" s="57"/>
      <c r="O366" s="57"/>
      <c r="P366" s="57"/>
      <c r="Q366" s="57"/>
      <c r="R366" s="57"/>
      <c r="S366" s="57"/>
      <c r="T366" s="57"/>
      <c r="U366" s="57"/>
      <c r="V366" s="58"/>
      <c r="W366" s="58"/>
      <c r="X366" s="57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  <c r="AK366" s="58"/>
      <c r="AL366" s="58"/>
      <c r="AM366" s="55"/>
      <c r="AN366" s="55"/>
    </row>
    <row r="367" spans="14:40" ht="12.75" customHeight="1">
      <c r="N367" s="57"/>
      <c r="O367" s="57"/>
      <c r="P367" s="57"/>
      <c r="Q367" s="57"/>
      <c r="R367" s="57"/>
      <c r="S367" s="57"/>
      <c r="T367" s="57"/>
      <c r="U367" s="57"/>
      <c r="V367" s="58"/>
      <c r="W367" s="58"/>
      <c r="X367" s="57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  <c r="AK367" s="58"/>
      <c r="AL367" s="58"/>
      <c r="AM367" s="55"/>
      <c r="AN367" s="55"/>
    </row>
    <row r="368" spans="14:40" ht="12.75" customHeight="1">
      <c r="N368" s="57"/>
      <c r="O368" s="57"/>
      <c r="P368" s="57"/>
      <c r="Q368" s="57"/>
      <c r="R368" s="57"/>
      <c r="S368" s="57"/>
      <c r="T368" s="57"/>
      <c r="U368" s="57"/>
      <c r="V368" s="58"/>
      <c r="W368" s="58"/>
      <c r="X368" s="57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  <c r="AK368" s="58"/>
      <c r="AL368" s="58"/>
      <c r="AM368" s="55"/>
      <c r="AN368" s="55"/>
    </row>
    <row r="369" spans="14:40" ht="12.75" customHeight="1">
      <c r="N369" s="57"/>
      <c r="O369" s="57"/>
      <c r="P369" s="57"/>
      <c r="Q369" s="57"/>
      <c r="R369" s="57"/>
      <c r="S369" s="57"/>
      <c r="T369" s="57"/>
      <c r="U369" s="57"/>
      <c r="V369" s="58"/>
      <c r="W369" s="58"/>
      <c r="X369" s="57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  <c r="AK369" s="58"/>
      <c r="AL369" s="58"/>
      <c r="AM369" s="55"/>
      <c r="AN369" s="55"/>
    </row>
    <row r="370" spans="14:40" ht="12.75" customHeight="1">
      <c r="N370" s="57"/>
      <c r="O370" s="57"/>
      <c r="P370" s="57"/>
      <c r="Q370" s="57"/>
      <c r="R370" s="57"/>
      <c r="S370" s="57"/>
      <c r="T370" s="57"/>
      <c r="U370" s="57"/>
      <c r="V370" s="58"/>
      <c r="W370" s="58"/>
      <c r="X370" s="57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  <c r="AK370" s="58"/>
      <c r="AL370" s="58"/>
      <c r="AM370" s="55"/>
      <c r="AN370" s="55"/>
    </row>
    <row r="371" spans="14:40" ht="12.75" customHeight="1">
      <c r="N371" s="57"/>
      <c r="O371" s="57"/>
      <c r="P371" s="57"/>
      <c r="Q371" s="57"/>
      <c r="R371" s="57"/>
      <c r="S371" s="57"/>
      <c r="T371" s="57"/>
      <c r="U371" s="57"/>
      <c r="V371" s="58"/>
      <c r="W371" s="58"/>
      <c r="X371" s="57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  <c r="AK371" s="58"/>
      <c r="AL371" s="58"/>
      <c r="AM371" s="55"/>
      <c r="AN371" s="55"/>
    </row>
    <row r="372" spans="14:40" ht="12.75" customHeight="1">
      <c r="N372" s="57"/>
      <c r="O372" s="57"/>
      <c r="P372" s="57"/>
      <c r="Q372" s="57"/>
      <c r="R372" s="57"/>
      <c r="S372" s="57"/>
      <c r="T372" s="57"/>
      <c r="U372" s="57"/>
      <c r="V372" s="58"/>
      <c r="W372" s="58"/>
      <c r="X372" s="57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  <c r="AK372" s="58"/>
      <c r="AL372" s="58"/>
      <c r="AM372" s="55"/>
      <c r="AN372" s="55"/>
    </row>
    <row r="373" spans="14:40" ht="12.75" customHeight="1">
      <c r="N373" s="57"/>
      <c r="O373" s="57"/>
      <c r="P373" s="57"/>
      <c r="Q373" s="57"/>
      <c r="R373" s="57"/>
      <c r="S373" s="57"/>
      <c r="T373" s="57"/>
      <c r="U373" s="57"/>
      <c r="V373" s="58"/>
      <c r="W373" s="58"/>
      <c r="X373" s="57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  <c r="AK373" s="58"/>
      <c r="AL373" s="58"/>
      <c r="AM373" s="55"/>
      <c r="AN373" s="55"/>
    </row>
    <row r="374" spans="14:40" ht="12.75" customHeight="1">
      <c r="N374" s="57"/>
      <c r="O374" s="57"/>
      <c r="P374" s="57"/>
      <c r="Q374" s="57"/>
      <c r="R374" s="57"/>
      <c r="S374" s="57"/>
      <c r="T374" s="57"/>
      <c r="U374" s="57"/>
      <c r="V374" s="58"/>
      <c r="W374" s="58"/>
      <c r="X374" s="57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  <c r="AK374" s="58"/>
      <c r="AL374" s="58"/>
      <c r="AM374" s="55"/>
      <c r="AN374" s="55"/>
    </row>
    <row r="375" spans="14:40" ht="12.75" customHeight="1">
      <c r="N375" s="57"/>
      <c r="O375" s="57"/>
      <c r="P375" s="57"/>
      <c r="Q375" s="57"/>
      <c r="R375" s="57"/>
      <c r="S375" s="57"/>
      <c r="T375" s="57"/>
      <c r="U375" s="57"/>
      <c r="V375" s="58"/>
      <c r="W375" s="58"/>
      <c r="X375" s="57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  <c r="AK375" s="58"/>
      <c r="AL375" s="58"/>
      <c r="AM375" s="55"/>
      <c r="AN375" s="55"/>
    </row>
    <row r="376" spans="14:40" ht="12.75" customHeight="1">
      <c r="N376" s="57"/>
      <c r="O376" s="57"/>
      <c r="P376" s="57"/>
      <c r="Q376" s="57"/>
      <c r="R376" s="57"/>
      <c r="S376" s="57"/>
      <c r="T376" s="57"/>
      <c r="U376" s="57"/>
      <c r="V376" s="58"/>
      <c r="W376" s="58"/>
      <c r="X376" s="57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  <c r="AK376" s="58"/>
      <c r="AL376" s="58"/>
      <c r="AM376" s="55"/>
      <c r="AN376" s="55"/>
    </row>
    <row r="377" spans="14:40" ht="12.75" customHeight="1">
      <c r="N377" s="57"/>
      <c r="O377" s="57"/>
      <c r="P377" s="57"/>
      <c r="Q377" s="57"/>
      <c r="R377" s="57"/>
      <c r="S377" s="57"/>
      <c r="T377" s="57"/>
      <c r="U377" s="57"/>
      <c r="V377" s="58"/>
      <c r="W377" s="58"/>
      <c r="X377" s="57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  <c r="AK377" s="58"/>
      <c r="AL377" s="58"/>
      <c r="AM377" s="55"/>
      <c r="AN377" s="55"/>
    </row>
    <row r="378" spans="14:40" ht="12.75" customHeight="1">
      <c r="N378" s="57"/>
      <c r="O378" s="57"/>
      <c r="P378" s="57"/>
      <c r="Q378" s="57"/>
      <c r="R378" s="57"/>
      <c r="S378" s="57"/>
      <c r="T378" s="57"/>
      <c r="U378" s="57"/>
      <c r="V378" s="58"/>
      <c r="W378" s="58"/>
      <c r="X378" s="57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  <c r="AK378" s="58"/>
      <c r="AL378" s="58"/>
      <c r="AM378" s="55"/>
      <c r="AN378" s="55"/>
    </row>
    <row r="379" spans="14:40" ht="12.75" customHeight="1">
      <c r="N379" s="57"/>
      <c r="O379" s="57"/>
      <c r="P379" s="57"/>
      <c r="Q379" s="57"/>
      <c r="R379" s="57"/>
      <c r="S379" s="57"/>
      <c r="T379" s="57"/>
      <c r="U379" s="57"/>
      <c r="V379" s="58"/>
      <c r="W379" s="58"/>
      <c r="X379" s="57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  <c r="AK379" s="58"/>
      <c r="AL379" s="58"/>
      <c r="AM379" s="55"/>
      <c r="AN379" s="55"/>
    </row>
    <row r="380" spans="14:40" ht="12.75" customHeight="1">
      <c r="N380" s="57"/>
      <c r="O380" s="57"/>
      <c r="P380" s="57"/>
      <c r="Q380" s="57"/>
      <c r="R380" s="57"/>
      <c r="S380" s="57"/>
      <c r="T380" s="57"/>
      <c r="U380" s="57"/>
      <c r="V380" s="58"/>
      <c r="W380" s="58"/>
      <c r="X380" s="57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  <c r="AK380" s="58"/>
      <c r="AL380" s="58"/>
      <c r="AM380" s="55"/>
      <c r="AN380" s="55"/>
    </row>
    <row r="381" spans="14:40" ht="12.75" customHeight="1">
      <c r="N381" s="57"/>
      <c r="O381" s="57"/>
      <c r="P381" s="57"/>
      <c r="Q381" s="57"/>
      <c r="R381" s="57"/>
      <c r="S381" s="57"/>
      <c r="T381" s="57"/>
      <c r="U381" s="57"/>
      <c r="V381" s="58"/>
      <c r="W381" s="58"/>
      <c r="X381" s="57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  <c r="AK381" s="58"/>
      <c r="AL381" s="58"/>
      <c r="AM381" s="55"/>
      <c r="AN381" s="55"/>
    </row>
    <row r="382" spans="14:40" ht="12.75" customHeight="1">
      <c r="N382" s="57"/>
      <c r="O382" s="57"/>
      <c r="P382" s="57"/>
      <c r="Q382" s="57"/>
      <c r="R382" s="57"/>
      <c r="S382" s="57"/>
      <c r="T382" s="57"/>
      <c r="U382" s="57"/>
      <c r="V382" s="58"/>
      <c r="W382" s="58"/>
      <c r="X382" s="57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  <c r="AK382" s="58"/>
      <c r="AL382" s="58"/>
      <c r="AM382" s="55"/>
      <c r="AN382" s="55"/>
    </row>
    <row r="383" spans="14:40" ht="12.75" customHeight="1">
      <c r="N383" s="57"/>
      <c r="O383" s="57"/>
      <c r="P383" s="57"/>
      <c r="Q383" s="57"/>
      <c r="R383" s="57"/>
      <c r="S383" s="57"/>
      <c r="T383" s="57"/>
      <c r="U383" s="57"/>
      <c r="V383" s="58"/>
      <c r="W383" s="58"/>
      <c r="X383" s="57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  <c r="AK383" s="58"/>
      <c r="AL383" s="58"/>
      <c r="AM383" s="55"/>
      <c r="AN383" s="55"/>
    </row>
    <row r="384" spans="14:40" ht="12.75" customHeight="1">
      <c r="N384" s="57"/>
      <c r="O384" s="57"/>
      <c r="P384" s="57"/>
      <c r="Q384" s="57"/>
      <c r="R384" s="57"/>
      <c r="S384" s="57"/>
      <c r="T384" s="57"/>
      <c r="U384" s="57"/>
      <c r="V384" s="58"/>
      <c r="W384" s="58"/>
      <c r="X384" s="57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  <c r="AK384" s="58"/>
      <c r="AL384" s="58"/>
      <c r="AM384" s="55"/>
      <c r="AN384" s="55"/>
    </row>
    <row r="385" spans="14:40" ht="12.75" customHeight="1">
      <c r="N385" s="57"/>
      <c r="O385" s="57"/>
      <c r="P385" s="57"/>
      <c r="Q385" s="57"/>
      <c r="R385" s="57"/>
      <c r="S385" s="57"/>
      <c r="T385" s="57"/>
      <c r="U385" s="57"/>
      <c r="V385" s="58"/>
      <c r="W385" s="58"/>
      <c r="X385" s="57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  <c r="AK385" s="58"/>
      <c r="AL385" s="58"/>
      <c r="AM385" s="55"/>
      <c r="AN385" s="55"/>
    </row>
    <row r="386" spans="14:40" ht="12.75" customHeight="1">
      <c r="N386" s="57"/>
      <c r="O386" s="57"/>
      <c r="P386" s="57"/>
      <c r="Q386" s="57"/>
      <c r="R386" s="57"/>
      <c r="S386" s="57"/>
      <c r="T386" s="57"/>
      <c r="U386" s="57"/>
      <c r="V386" s="58"/>
      <c r="W386" s="58"/>
      <c r="X386" s="57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  <c r="AK386" s="58"/>
      <c r="AL386" s="58"/>
      <c r="AM386" s="55"/>
      <c r="AN386" s="55"/>
    </row>
    <row r="387" spans="14:40" ht="12.75" customHeight="1">
      <c r="N387" s="57"/>
      <c r="O387" s="57"/>
      <c r="P387" s="57"/>
      <c r="Q387" s="57"/>
      <c r="R387" s="57"/>
      <c r="S387" s="57"/>
      <c r="T387" s="57"/>
      <c r="U387" s="57"/>
      <c r="V387" s="58"/>
      <c r="W387" s="58"/>
      <c r="X387" s="57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  <c r="AK387" s="58"/>
      <c r="AL387" s="58"/>
      <c r="AM387" s="55"/>
      <c r="AN387" s="55"/>
    </row>
    <row r="388" spans="14:40" ht="12.75" customHeight="1">
      <c r="N388" s="57"/>
      <c r="O388" s="57"/>
      <c r="P388" s="57"/>
      <c r="Q388" s="57"/>
      <c r="R388" s="57"/>
      <c r="S388" s="57"/>
      <c r="T388" s="57"/>
      <c r="U388" s="57"/>
      <c r="V388" s="58"/>
      <c r="W388" s="58"/>
      <c r="X388" s="57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  <c r="AK388" s="58"/>
      <c r="AL388" s="58"/>
      <c r="AM388" s="55"/>
      <c r="AN388" s="55"/>
    </row>
    <row r="389" spans="14:40" ht="12.75" customHeight="1">
      <c r="N389" s="57"/>
      <c r="O389" s="57"/>
      <c r="P389" s="57"/>
      <c r="Q389" s="57"/>
      <c r="R389" s="57"/>
      <c r="S389" s="57"/>
      <c r="T389" s="57"/>
      <c r="U389" s="57"/>
      <c r="V389" s="58"/>
      <c r="W389" s="58"/>
      <c r="X389" s="57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  <c r="AK389" s="58"/>
      <c r="AL389" s="58"/>
      <c r="AM389" s="55"/>
      <c r="AN389" s="55"/>
    </row>
    <row r="390" spans="14:40" ht="12.75" customHeight="1">
      <c r="N390" s="57"/>
      <c r="O390" s="57"/>
      <c r="P390" s="57"/>
      <c r="Q390" s="57"/>
      <c r="R390" s="57"/>
      <c r="S390" s="57"/>
      <c r="T390" s="57"/>
      <c r="U390" s="57"/>
      <c r="V390" s="58"/>
      <c r="W390" s="58"/>
      <c r="X390" s="57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  <c r="AK390" s="58"/>
      <c r="AL390" s="58"/>
      <c r="AM390" s="55"/>
      <c r="AN390" s="55"/>
    </row>
    <row r="391" spans="14:40" ht="12.75" customHeight="1">
      <c r="N391" s="57"/>
      <c r="O391" s="57"/>
      <c r="P391" s="57"/>
      <c r="Q391" s="57"/>
      <c r="R391" s="57"/>
      <c r="S391" s="57"/>
      <c r="T391" s="57"/>
      <c r="U391" s="57"/>
      <c r="V391" s="58"/>
      <c r="W391" s="58"/>
      <c r="X391" s="57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  <c r="AK391" s="58"/>
      <c r="AL391" s="58"/>
      <c r="AM391" s="55"/>
      <c r="AN391" s="55"/>
    </row>
    <row r="392" spans="14:40" ht="12.75" customHeight="1">
      <c r="N392" s="57"/>
      <c r="O392" s="57"/>
      <c r="P392" s="57"/>
      <c r="Q392" s="57"/>
      <c r="R392" s="57"/>
      <c r="S392" s="57"/>
      <c r="T392" s="57"/>
      <c r="U392" s="57"/>
      <c r="V392" s="58"/>
      <c r="W392" s="58"/>
      <c r="X392" s="57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  <c r="AK392" s="58"/>
      <c r="AL392" s="58"/>
      <c r="AM392" s="55"/>
      <c r="AN392" s="55"/>
    </row>
    <row r="393" spans="14:40" ht="12.75" customHeight="1">
      <c r="N393" s="57"/>
      <c r="O393" s="57"/>
      <c r="P393" s="57"/>
      <c r="Q393" s="57"/>
      <c r="R393" s="57"/>
      <c r="S393" s="57"/>
      <c r="T393" s="57"/>
      <c r="U393" s="57"/>
      <c r="V393" s="58"/>
      <c r="W393" s="58"/>
      <c r="X393" s="57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  <c r="AK393" s="58"/>
      <c r="AL393" s="58"/>
      <c r="AM393" s="55"/>
      <c r="AN393" s="55"/>
    </row>
    <row r="394" spans="14:40" ht="12.75" customHeight="1">
      <c r="N394" s="57"/>
      <c r="O394" s="57"/>
      <c r="P394" s="57"/>
      <c r="Q394" s="57"/>
      <c r="R394" s="57"/>
      <c r="S394" s="57"/>
      <c r="T394" s="57"/>
      <c r="U394" s="57"/>
      <c r="V394" s="58"/>
      <c r="W394" s="58"/>
      <c r="X394" s="57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  <c r="AK394" s="58"/>
      <c r="AL394" s="58"/>
      <c r="AM394" s="55"/>
      <c r="AN394" s="55"/>
    </row>
    <row r="395" spans="14:40" ht="12.75" customHeight="1">
      <c r="N395" s="57"/>
      <c r="O395" s="57"/>
      <c r="P395" s="57"/>
      <c r="Q395" s="57"/>
      <c r="R395" s="57"/>
      <c r="S395" s="57"/>
      <c r="T395" s="57"/>
      <c r="U395" s="57"/>
      <c r="V395" s="58"/>
      <c r="W395" s="58"/>
      <c r="X395" s="57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  <c r="AK395" s="58"/>
      <c r="AL395" s="58"/>
      <c r="AM395" s="55"/>
      <c r="AN395" s="55"/>
    </row>
    <row r="396" spans="14:40" ht="12.75" customHeight="1">
      <c r="N396" s="57"/>
      <c r="O396" s="57"/>
      <c r="P396" s="57"/>
      <c r="Q396" s="57"/>
      <c r="R396" s="57"/>
      <c r="S396" s="57"/>
      <c r="T396" s="57"/>
      <c r="U396" s="57"/>
      <c r="V396" s="58"/>
      <c r="W396" s="58"/>
      <c r="X396" s="57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  <c r="AK396" s="58"/>
      <c r="AL396" s="58"/>
      <c r="AM396" s="55"/>
      <c r="AN396" s="55"/>
    </row>
    <row r="397" spans="14:40" ht="12.75" customHeight="1">
      <c r="N397" s="57"/>
      <c r="O397" s="57"/>
      <c r="P397" s="57"/>
      <c r="Q397" s="57"/>
      <c r="R397" s="57"/>
      <c r="S397" s="57"/>
      <c r="T397" s="57"/>
      <c r="U397" s="57"/>
      <c r="V397" s="58"/>
      <c r="W397" s="58"/>
      <c r="X397" s="57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  <c r="AK397" s="58"/>
      <c r="AL397" s="58"/>
      <c r="AM397" s="55"/>
      <c r="AN397" s="55"/>
    </row>
    <row r="398" spans="14:40" ht="12.75" customHeight="1">
      <c r="N398" s="57"/>
      <c r="O398" s="57"/>
      <c r="P398" s="57"/>
      <c r="Q398" s="57"/>
      <c r="R398" s="57"/>
      <c r="S398" s="57"/>
      <c r="T398" s="57"/>
      <c r="U398" s="57"/>
      <c r="V398" s="58"/>
      <c r="W398" s="58"/>
      <c r="X398" s="57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  <c r="AK398" s="58"/>
      <c r="AL398" s="58"/>
      <c r="AM398" s="55"/>
      <c r="AN398" s="55"/>
    </row>
    <row r="399" spans="14:40" ht="12.75" customHeight="1">
      <c r="N399" s="57"/>
      <c r="O399" s="57"/>
      <c r="P399" s="57"/>
      <c r="Q399" s="57"/>
      <c r="R399" s="57"/>
      <c r="S399" s="57"/>
      <c r="T399" s="57"/>
      <c r="U399" s="57"/>
      <c r="V399" s="58"/>
      <c r="W399" s="58"/>
      <c r="X399" s="57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  <c r="AK399" s="58"/>
      <c r="AL399" s="58"/>
      <c r="AM399" s="55"/>
      <c r="AN399" s="55"/>
    </row>
    <row r="400" spans="14:40" ht="12.75" customHeight="1">
      <c r="N400" s="57"/>
      <c r="O400" s="57"/>
      <c r="P400" s="57"/>
      <c r="Q400" s="57"/>
      <c r="R400" s="57"/>
      <c r="S400" s="57"/>
      <c r="T400" s="57"/>
      <c r="U400" s="57"/>
      <c r="V400" s="58"/>
      <c r="W400" s="58"/>
      <c r="X400" s="57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  <c r="AK400" s="58"/>
      <c r="AL400" s="58"/>
      <c r="AM400" s="55"/>
      <c r="AN400" s="55"/>
    </row>
    <row r="401" spans="14:40" ht="12.75" customHeight="1">
      <c r="N401" s="57"/>
      <c r="O401" s="57"/>
      <c r="P401" s="57"/>
      <c r="Q401" s="57"/>
      <c r="R401" s="57"/>
      <c r="S401" s="57"/>
      <c r="T401" s="57"/>
      <c r="U401" s="57"/>
      <c r="V401" s="58"/>
      <c r="W401" s="58"/>
      <c r="X401" s="57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  <c r="AK401" s="58"/>
      <c r="AL401" s="58"/>
      <c r="AM401" s="55"/>
      <c r="AN401" s="55"/>
    </row>
    <row r="402" spans="14:40" ht="12.75" customHeight="1">
      <c r="N402" s="57"/>
      <c r="O402" s="57"/>
      <c r="P402" s="57"/>
      <c r="Q402" s="57"/>
      <c r="R402" s="57"/>
      <c r="S402" s="57"/>
      <c r="T402" s="57"/>
      <c r="U402" s="57"/>
      <c r="V402" s="58"/>
      <c r="W402" s="58"/>
      <c r="X402" s="57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  <c r="AK402" s="58"/>
      <c r="AL402" s="58"/>
      <c r="AM402" s="55"/>
      <c r="AN402" s="55"/>
    </row>
    <row r="403" spans="14:40" ht="12.75" customHeight="1">
      <c r="N403" s="57"/>
      <c r="O403" s="57"/>
      <c r="P403" s="57"/>
      <c r="Q403" s="57"/>
      <c r="R403" s="57"/>
      <c r="S403" s="57"/>
      <c r="T403" s="57"/>
      <c r="U403" s="57"/>
      <c r="V403" s="58"/>
      <c r="W403" s="58"/>
      <c r="X403" s="57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  <c r="AK403" s="58"/>
      <c r="AL403" s="58"/>
      <c r="AM403" s="55"/>
      <c r="AN403" s="55"/>
    </row>
    <row r="404" spans="14:40" ht="12.75" customHeight="1">
      <c r="N404" s="57"/>
      <c r="O404" s="57"/>
      <c r="P404" s="57"/>
      <c r="Q404" s="57"/>
      <c r="R404" s="57"/>
      <c r="S404" s="57"/>
      <c r="T404" s="57"/>
      <c r="U404" s="57"/>
      <c r="V404" s="58"/>
      <c r="W404" s="58"/>
      <c r="X404" s="57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  <c r="AK404" s="58"/>
      <c r="AL404" s="58"/>
      <c r="AM404" s="55"/>
      <c r="AN404" s="55"/>
    </row>
    <row r="405" spans="14:40" ht="12.75" customHeight="1">
      <c r="N405" s="57"/>
      <c r="O405" s="57"/>
      <c r="P405" s="57"/>
      <c r="Q405" s="57"/>
      <c r="R405" s="57"/>
      <c r="S405" s="57"/>
      <c r="T405" s="57"/>
      <c r="U405" s="57"/>
      <c r="V405" s="58"/>
      <c r="W405" s="58"/>
      <c r="X405" s="57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  <c r="AK405" s="58"/>
      <c r="AL405" s="58"/>
      <c r="AM405" s="55"/>
      <c r="AN405" s="55"/>
    </row>
    <row r="406" spans="14:40" ht="12.75" customHeight="1">
      <c r="N406" s="57"/>
      <c r="O406" s="57"/>
      <c r="P406" s="57"/>
      <c r="Q406" s="57"/>
      <c r="R406" s="57"/>
      <c r="S406" s="57"/>
      <c r="T406" s="57"/>
      <c r="U406" s="57"/>
      <c r="V406" s="58"/>
      <c r="W406" s="58"/>
      <c r="X406" s="57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  <c r="AK406" s="58"/>
      <c r="AL406" s="58"/>
      <c r="AM406" s="55"/>
      <c r="AN406" s="55"/>
    </row>
    <row r="407" spans="14:40" ht="12.75" customHeight="1">
      <c r="N407" s="57"/>
      <c r="O407" s="57"/>
      <c r="P407" s="57"/>
      <c r="Q407" s="57"/>
      <c r="R407" s="57"/>
      <c r="S407" s="57"/>
      <c r="T407" s="57"/>
      <c r="U407" s="57"/>
      <c r="V407" s="58"/>
      <c r="W407" s="58"/>
      <c r="X407" s="57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  <c r="AK407" s="58"/>
      <c r="AL407" s="58"/>
      <c r="AM407" s="55"/>
      <c r="AN407" s="55"/>
    </row>
    <row r="408" spans="14:40" ht="12.75" customHeight="1">
      <c r="N408" s="57"/>
      <c r="O408" s="57"/>
      <c r="P408" s="57"/>
      <c r="Q408" s="57"/>
      <c r="R408" s="57"/>
      <c r="S408" s="57"/>
      <c r="T408" s="57"/>
      <c r="U408" s="57"/>
      <c r="V408" s="58"/>
      <c r="W408" s="58"/>
      <c r="X408" s="57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  <c r="AK408" s="58"/>
      <c r="AL408" s="58"/>
      <c r="AM408" s="55"/>
      <c r="AN408" s="55"/>
    </row>
    <row r="409" spans="14:40" ht="12.75" customHeight="1">
      <c r="N409" s="57"/>
      <c r="O409" s="57"/>
      <c r="P409" s="57"/>
      <c r="Q409" s="57"/>
      <c r="R409" s="57"/>
      <c r="S409" s="57"/>
      <c r="T409" s="57"/>
      <c r="U409" s="57"/>
      <c r="V409" s="58"/>
      <c r="W409" s="58"/>
      <c r="X409" s="57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  <c r="AK409" s="58"/>
      <c r="AL409" s="58"/>
      <c r="AM409" s="55"/>
      <c r="AN409" s="55"/>
    </row>
    <row r="410" spans="14:40" ht="12.75" customHeight="1">
      <c r="N410" s="57"/>
      <c r="O410" s="57"/>
      <c r="P410" s="57"/>
      <c r="Q410" s="57"/>
      <c r="R410" s="57"/>
      <c r="S410" s="57"/>
      <c r="T410" s="57"/>
      <c r="U410" s="57"/>
      <c r="V410" s="58"/>
      <c r="W410" s="58"/>
      <c r="X410" s="57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  <c r="AK410" s="58"/>
      <c r="AL410" s="58"/>
      <c r="AM410" s="55"/>
      <c r="AN410" s="55"/>
    </row>
    <row r="411" spans="14:40" ht="12.75" customHeight="1">
      <c r="N411" s="57"/>
      <c r="O411" s="57"/>
      <c r="P411" s="57"/>
      <c r="Q411" s="57"/>
      <c r="R411" s="57"/>
      <c r="S411" s="57"/>
      <c r="T411" s="57"/>
      <c r="U411" s="57"/>
      <c r="V411" s="58"/>
      <c r="W411" s="58"/>
      <c r="X411" s="57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  <c r="AK411" s="58"/>
      <c r="AL411" s="58"/>
      <c r="AM411" s="55"/>
      <c r="AN411" s="55"/>
    </row>
    <row r="412" spans="14:40" ht="12.75" customHeight="1">
      <c r="N412" s="57"/>
      <c r="O412" s="57"/>
      <c r="P412" s="57"/>
      <c r="Q412" s="57"/>
      <c r="R412" s="57"/>
      <c r="S412" s="57"/>
      <c r="T412" s="57"/>
      <c r="U412" s="57"/>
      <c r="V412" s="58"/>
      <c r="W412" s="58"/>
      <c r="X412" s="57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  <c r="AK412" s="58"/>
      <c r="AL412" s="58"/>
      <c r="AM412" s="55"/>
      <c r="AN412" s="55"/>
    </row>
    <row r="413" spans="14:40" ht="12.75" customHeight="1">
      <c r="N413" s="57"/>
      <c r="O413" s="57"/>
      <c r="P413" s="57"/>
      <c r="Q413" s="57"/>
      <c r="R413" s="57"/>
      <c r="S413" s="57"/>
      <c r="T413" s="57"/>
      <c r="U413" s="57"/>
      <c r="V413" s="58"/>
      <c r="W413" s="58"/>
      <c r="X413" s="57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  <c r="AK413" s="58"/>
      <c r="AL413" s="58"/>
      <c r="AM413" s="55"/>
      <c r="AN413" s="55"/>
    </row>
    <row r="414" spans="14:40" ht="12.75" customHeight="1">
      <c r="N414" s="57"/>
      <c r="O414" s="57"/>
      <c r="P414" s="57"/>
      <c r="Q414" s="57"/>
      <c r="R414" s="57"/>
      <c r="S414" s="57"/>
      <c r="T414" s="57"/>
      <c r="U414" s="57"/>
      <c r="V414" s="58"/>
      <c r="W414" s="58"/>
      <c r="X414" s="57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  <c r="AK414" s="58"/>
      <c r="AL414" s="58"/>
      <c r="AM414" s="55"/>
      <c r="AN414" s="55"/>
    </row>
    <row r="415" spans="14:40" ht="12.75" customHeight="1">
      <c r="N415" s="57"/>
      <c r="O415" s="57"/>
      <c r="P415" s="57"/>
      <c r="Q415" s="57"/>
      <c r="R415" s="57"/>
      <c r="S415" s="57"/>
      <c r="T415" s="57"/>
      <c r="U415" s="57"/>
      <c r="V415" s="58"/>
      <c r="W415" s="58"/>
      <c r="X415" s="57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  <c r="AK415" s="58"/>
      <c r="AL415" s="58"/>
      <c r="AM415" s="55"/>
      <c r="AN415" s="55"/>
    </row>
    <row r="416" spans="14:40" ht="12.75" customHeight="1">
      <c r="N416" s="57"/>
      <c r="O416" s="57"/>
      <c r="P416" s="57"/>
      <c r="Q416" s="57"/>
      <c r="R416" s="57"/>
      <c r="S416" s="57"/>
      <c r="T416" s="57"/>
      <c r="U416" s="57"/>
      <c r="V416" s="58"/>
      <c r="W416" s="58"/>
      <c r="X416" s="57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  <c r="AK416" s="58"/>
      <c r="AL416" s="58"/>
      <c r="AM416" s="55"/>
      <c r="AN416" s="55"/>
    </row>
    <row r="417" spans="14:40" ht="12.75" customHeight="1">
      <c r="N417" s="57"/>
      <c r="O417" s="57"/>
      <c r="P417" s="57"/>
      <c r="Q417" s="57"/>
      <c r="R417" s="57"/>
      <c r="S417" s="57"/>
      <c r="T417" s="57"/>
      <c r="U417" s="57"/>
      <c r="V417" s="58"/>
      <c r="W417" s="58"/>
      <c r="X417" s="57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  <c r="AK417" s="58"/>
      <c r="AL417" s="58"/>
      <c r="AM417" s="55"/>
      <c r="AN417" s="55"/>
    </row>
    <row r="418" spans="14:40" ht="12.75" customHeight="1">
      <c r="N418" s="57"/>
      <c r="O418" s="57"/>
      <c r="P418" s="57"/>
      <c r="Q418" s="57"/>
      <c r="R418" s="57"/>
      <c r="S418" s="57"/>
      <c r="T418" s="57"/>
      <c r="U418" s="57"/>
      <c r="V418" s="58"/>
      <c r="W418" s="58"/>
      <c r="X418" s="57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  <c r="AK418" s="58"/>
      <c r="AL418" s="58"/>
      <c r="AM418" s="55"/>
      <c r="AN418" s="55"/>
    </row>
    <row r="419" spans="14:40" ht="12.75" customHeight="1">
      <c r="N419" s="57"/>
      <c r="O419" s="57"/>
      <c r="P419" s="57"/>
      <c r="Q419" s="57"/>
      <c r="R419" s="57"/>
      <c r="S419" s="57"/>
      <c r="T419" s="57"/>
      <c r="U419" s="57"/>
      <c r="V419" s="58"/>
      <c r="W419" s="58"/>
      <c r="X419" s="57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  <c r="AK419" s="58"/>
      <c r="AL419" s="58"/>
      <c r="AM419" s="55"/>
      <c r="AN419" s="55"/>
    </row>
    <row r="420" spans="14:40" ht="12.75" customHeight="1">
      <c r="N420" s="57"/>
      <c r="O420" s="57"/>
      <c r="P420" s="57"/>
      <c r="Q420" s="57"/>
      <c r="R420" s="57"/>
      <c r="S420" s="57"/>
      <c r="T420" s="57"/>
      <c r="U420" s="57"/>
      <c r="V420" s="58"/>
      <c r="W420" s="58"/>
      <c r="X420" s="57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  <c r="AK420" s="58"/>
      <c r="AL420" s="58"/>
      <c r="AM420" s="55"/>
      <c r="AN420" s="55"/>
    </row>
    <row r="421" spans="14:40" ht="12.75" customHeight="1">
      <c r="N421" s="57"/>
      <c r="O421" s="57"/>
      <c r="P421" s="57"/>
      <c r="Q421" s="57"/>
      <c r="R421" s="57"/>
      <c r="S421" s="57"/>
      <c r="T421" s="57"/>
      <c r="U421" s="57"/>
      <c r="V421" s="58"/>
      <c r="W421" s="58"/>
      <c r="X421" s="57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  <c r="AK421" s="58"/>
      <c r="AL421" s="58"/>
      <c r="AM421" s="55"/>
      <c r="AN421" s="55"/>
    </row>
    <row r="422" spans="14:40" ht="12.75" customHeight="1">
      <c r="N422" s="57"/>
      <c r="O422" s="57"/>
      <c r="P422" s="57"/>
      <c r="Q422" s="57"/>
      <c r="R422" s="57"/>
      <c r="S422" s="57"/>
      <c r="T422" s="57"/>
      <c r="U422" s="57"/>
      <c r="V422" s="58"/>
      <c r="W422" s="58"/>
      <c r="X422" s="57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  <c r="AK422" s="58"/>
      <c r="AL422" s="58"/>
      <c r="AM422" s="55"/>
      <c r="AN422" s="55"/>
    </row>
    <row r="423" spans="14:40" ht="12.75" customHeight="1">
      <c r="N423" s="57"/>
      <c r="O423" s="57"/>
      <c r="P423" s="57"/>
      <c r="Q423" s="57"/>
      <c r="R423" s="57"/>
      <c r="S423" s="57"/>
      <c r="T423" s="57"/>
      <c r="U423" s="57"/>
      <c r="V423" s="58"/>
      <c r="W423" s="58"/>
      <c r="X423" s="57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  <c r="AK423" s="58"/>
      <c r="AL423" s="58"/>
      <c r="AM423" s="55"/>
      <c r="AN423" s="55"/>
    </row>
    <row r="424" spans="14:40" ht="12.75" customHeight="1">
      <c r="N424" s="57"/>
      <c r="O424" s="57"/>
      <c r="P424" s="57"/>
      <c r="Q424" s="57"/>
      <c r="R424" s="57"/>
      <c r="S424" s="57"/>
      <c r="T424" s="57"/>
      <c r="U424" s="57"/>
      <c r="V424" s="58"/>
      <c r="W424" s="58"/>
      <c r="X424" s="57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  <c r="AK424" s="58"/>
      <c r="AL424" s="58"/>
      <c r="AM424" s="55"/>
      <c r="AN424" s="55"/>
    </row>
    <row r="425" spans="14:40" ht="12.75" customHeight="1">
      <c r="N425" s="57"/>
      <c r="O425" s="57"/>
      <c r="P425" s="57"/>
      <c r="Q425" s="57"/>
      <c r="R425" s="57"/>
      <c r="S425" s="57"/>
      <c r="T425" s="57"/>
      <c r="U425" s="57"/>
      <c r="V425" s="58"/>
      <c r="W425" s="58"/>
      <c r="X425" s="57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  <c r="AK425" s="58"/>
      <c r="AL425" s="58"/>
      <c r="AM425" s="55"/>
      <c r="AN425" s="55"/>
    </row>
    <row r="426" spans="14:40" ht="12.75" customHeight="1">
      <c r="N426" s="57"/>
      <c r="O426" s="57"/>
      <c r="P426" s="57"/>
      <c r="Q426" s="57"/>
      <c r="R426" s="57"/>
      <c r="S426" s="57"/>
      <c r="T426" s="57"/>
      <c r="U426" s="57"/>
      <c r="V426" s="58"/>
      <c r="W426" s="58"/>
      <c r="X426" s="57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  <c r="AK426" s="58"/>
      <c r="AL426" s="58"/>
      <c r="AM426" s="55"/>
      <c r="AN426" s="55"/>
    </row>
    <row r="427" spans="14:40" ht="12.75" customHeight="1">
      <c r="N427" s="57"/>
      <c r="O427" s="57"/>
      <c r="P427" s="57"/>
      <c r="Q427" s="57"/>
      <c r="R427" s="57"/>
      <c r="S427" s="57"/>
      <c r="T427" s="57"/>
      <c r="U427" s="57"/>
      <c r="V427" s="58"/>
      <c r="W427" s="58"/>
      <c r="X427" s="57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  <c r="AK427" s="58"/>
      <c r="AL427" s="58"/>
      <c r="AM427" s="55"/>
      <c r="AN427" s="55"/>
    </row>
    <row r="428" spans="14:40" ht="12.75" customHeight="1">
      <c r="N428" s="57"/>
      <c r="O428" s="57"/>
      <c r="P428" s="57"/>
      <c r="Q428" s="57"/>
      <c r="R428" s="57"/>
      <c r="S428" s="57"/>
      <c r="T428" s="57"/>
      <c r="U428" s="57"/>
      <c r="V428" s="58"/>
      <c r="W428" s="58"/>
      <c r="X428" s="57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  <c r="AK428" s="58"/>
      <c r="AL428" s="58"/>
      <c r="AM428" s="55"/>
      <c r="AN428" s="55"/>
    </row>
    <row r="429" spans="14:40" ht="12.75" customHeight="1">
      <c r="N429" s="57"/>
      <c r="O429" s="57"/>
      <c r="P429" s="57"/>
      <c r="Q429" s="57"/>
      <c r="R429" s="57"/>
      <c r="S429" s="57"/>
      <c r="T429" s="57"/>
      <c r="U429" s="57"/>
      <c r="V429" s="58"/>
      <c r="W429" s="58"/>
      <c r="X429" s="57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  <c r="AK429" s="58"/>
      <c r="AL429" s="58"/>
      <c r="AM429" s="55"/>
      <c r="AN429" s="55"/>
    </row>
    <row r="430" spans="14:40" ht="12.75" customHeight="1">
      <c r="N430" s="57"/>
      <c r="O430" s="57"/>
      <c r="P430" s="57"/>
      <c r="Q430" s="57"/>
      <c r="R430" s="57"/>
      <c r="S430" s="57"/>
      <c r="T430" s="57"/>
      <c r="U430" s="57"/>
      <c r="V430" s="58"/>
      <c r="W430" s="58"/>
      <c r="X430" s="57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  <c r="AK430" s="58"/>
      <c r="AL430" s="58"/>
      <c r="AM430" s="55"/>
      <c r="AN430" s="55"/>
    </row>
    <row r="431" spans="14:40" ht="12.75" customHeight="1">
      <c r="N431" s="57"/>
      <c r="O431" s="57"/>
      <c r="P431" s="57"/>
      <c r="Q431" s="57"/>
      <c r="R431" s="57"/>
      <c r="S431" s="57"/>
      <c r="T431" s="57"/>
      <c r="U431" s="57"/>
      <c r="V431" s="58"/>
      <c r="W431" s="58"/>
      <c r="X431" s="57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  <c r="AK431" s="58"/>
      <c r="AL431" s="58"/>
      <c r="AM431" s="55"/>
      <c r="AN431" s="55"/>
    </row>
    <row r="432" spans="14:40" ht="12.75" customHeight="1">
      <c r="N432" s="57"/>
      <c r="O432" s="57"/>
      <c r="P432" s="57"/>
      <c r="Q432" s="57"/>
      <c r="R432" s="57"/>
      <c r="S432" s="57"/>
      <c r="T432" s="57"/>
      <c r="U432" s="57"/>
      <c r="V432" s="58"/>
      <c r="W432" s="58"/>
      <c r="X432" s="57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  <c r="AK432" s="58"/>
      <c r="AL432" s="58"/>
      <c r="AM432" s="55"/>
      <c r="AN432" s="55"/>
    </row>
    <row r="433" spans="14:40" ht="12.75" customHeight="1">
      <c r="N433" s="57"/>
      <c r="O433" s="57"/>
      <c r="P433" s="57"/>
      <c r="Q433" s="57"/>
      <c r="R433" s="57"/>
      <c r="S433" s="57"/>
      <c r="T433" s="57"/>
      <c r="U433" s="57"/>
      <c r="V433" s="58"/>
      <c r="W433" s="58"/>
      <c r="X433" s="57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  <c r="AK433" s="58"/>
      <c r="AL433" s="58"/>
      <c r="AM433" s="55"/>
      <c r="AN433" s="55"/>
    </row>
    <row r="434" spans="14:40" ht="12.75" customHeight="1">
      <c r="N434" s="57"/>
      <c r="O434" s="57"/>
      <c r="P434" s="57"/>
      <c r="Q434" s="57"/>
      <c r="R434" s="57"/>
      <c r="S434" s="57"/>
      <c r="T434" s="57"/>
      <c r="U434" s="57"/>
      <c r="V434" s="58"/>
      <c r="W434" s="58"/>
      <c r="X434" s="57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  <c r="AK434" s="58"/>
      <c r="AL434" s="58"/>
      <c r="AM434" s="55"/>
      <c r="AN434" s="55"/>
    </row>
    <row r="435" spans="14:40" ht="12.75" customHeight="1">
      <c r="N435" s="57"/>
      <c r="O435" s="57"/>
      <c r="P435" s="57"/>
      <c r="Q435" s="57"/>
      <c r="R435" s="57"/>
      <c r="S435" s="57"/>
      <c r="T435" s="57"/>
      <c r="U435" s="57"/>
      <c r="V435" s="58"/>
      <c r="W435" s="58"/>
      <c r="X435" s="57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  <c r="AK435" s="58"/>
      <c r="AL435" s="58"/>
      <c r="AM435" s="55"/>
      <c r="AN435" s="55"/>
    </row>
    <row r="436" spans="14:40" ht="12.75" customHeight="1">
      <c r="N436" s="57"/>
      <c r="O436" s="57"/>
      <c r="P436" s="57"/>
      <c r="Q436" s="57"/>
      <c r="R436" s="57"/>
      <c r="S436" s="57"/>
      <c r="T436" s="57"/>
      <c r="U436" s="57"/>
      <c r="V436" s="58"/>
      <c r="W436" s="58"/>
      <c r="X436" s="57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  <c r="AK436" s="58"/>
      <c r="AL436" s="58"/>
      <c r="AM436" s="55"/>
      <c r="AN436" s="55"/>
    </row>
    <row r="437" spans="14:40" ht="12.75" customHeight="1">
      <c r="N437" s="57"/>
      <c r="O437" s="57"/>
      <c r="P437" s="57"/>
      <c r="Q437" s="57"/>
      <c r="R437" s="57"/>
      <c r="S437" s="57"/>
      <c r="T437" s="57"/>
      <c r="U437" s="57"/>
      <c r="V437" s="58"/>
      <c r="W437" s="58"/>
      <c r="X437" s="57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  <c r="AK437" s="58"/>
      <c r="AL437" s="58"/>
      <c r="AM437" s="55"/>
      <c r="AN437" s="55"/>
    </row>
    <row r="438" spans="14:40" ht="12.75" customHeight="1">
      <c r="N438" s="57"/>
      <c r="O438" s="57"/>
      <c r="P438" s="57"/>
      <c r="Q438" s="57"/>
      <c r="R438" s="57"/>
      <c r="S438" s="57"/>
      <c r="T438" s="57"/>
      <c r="U438" s="57"/>
      <c r="V438" s="58"/>
      <c r="W438" s="58"/>
      <c r="X438" s="57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  <c r="AK438" s="58"/>
      <c r="AL438" s="58"/>
      <c r="AM438" s="55"/>
      <c r="AN438" s="55"/>
    </row>
    <row r="439" spans="14:40" ht="12.75" customHeight="1">
      <c r="N439" s="57"/>
      <c r="O439" s="57"/>
      <c r="P439" s="57"/>
      <c r="Q439" s="57"/>
      <c r="R439" s="57"/>
      <c r="S439" s="57"/>
      <c r="T439" s="57"/>
      <c r="U439" s="57"/>
      <c r="V439" s="58"/>
      <c r="W439" s="58"/>
      <c r="X439" s="57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  <c r="AK439" s="58"/>
      <c r="AL439" s="58"/>
      <c r="AM439" s="55"/>
      <c r="AN439" s="55"/>
    </row>
    <row r="440" spans="14:40" ht="12.75" customHeight="1">
      <c r="N440" s="57"/>
      <c r="O440" s="57"/>
      <c r="P440" s="57"/>
      <c r="Q440" s="57"/>
      <c r="R440" s="57"/>
      <c r="S440" s="57"/>
      <c r="T440" s="57"/>
      <c r="U440" s="57"/>
      <c r="V440" s="58"/>
      <c r="W440" s="58"/>
      <c r="X440" s="57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  <c r="AK440" s="58"/>
      <c r="AL440" s="58"/>
      <c r="AM440" s="55"/>
      <c r="AN440" s="55"/>
    </row>
    <row r="441" spans="14:40" ht="12.75" customHeight="1">
      <c r="N441" s="57"/>
      <c r="O441" s="57"/>
      <c r="P441" s="57"/>
      <c r="Q441" s="57"/>
      <c r="R441" s="57"/>
      <c r="S441" s="57"/>
      <c r="T441" s="57"/>
      <c r="U441" s="57"/>
      <c r="V441" s="58"/>
      <c r="W441" s="58"/>
      <c r="X441" s="57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  <c r="AK441" s="58"/>
      <c r="AL441" s="58"/>
      <c r="AM441" s="55"/>
      <c r="AN441" s="55"/>
    </row>
    <row r="442" spans="14:40" ht="12.75" customHeight="1">
      <c r="N442" s="57"/>
      <c r="O442" s="57"/>
      <c r="P442" s="57"/>
      <c r="Q442" s="57"/>
      <c r="R442" s="57"/>
      <c r="S442" s="57"/>
      <c r="T442" s="57"/>
      <c r="U442" s="57"/>
      <c r="V442" s="58"/>
      <c r="W442" s="58"/>
      <c r="X442" s="57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  <c r="AK442" s="58"/>
      <c r="AL442" s="58"/>
      <c r="AM442" s="55"/>
      <c r="AN442" s="55"/>
    </row>
    <row r="443" spans="14:40" ht="12.75" customHeight="1">
      <c r="N443" s="57"/>
      <c r="O443" s="57"/>
      <c r="P443" s="57"/>
      <c r="Q443" s="57"/>
      <c r="R443" s="57"/>
      <c r="S443" s="57"/>
      <c r="T443" s="57"/>
      <c r="U443" s="57"/>
      <c r="V443" s="58"/>
      <c r="W443" s="58"/>
      <c r="X443" s="57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  <c r="AK443" s="58"/>
      <c r="AL443" s="58"/>
      <c r="AM443" s="55"/>
      <c r="AN443" s="55"/>
    </row>
    <row r="444" spans="14:40" ht="12.75" customHeight="1">
      <c r="N444" s="57"/>
      <c r="O444" s="57"/>
      <c r="P444" s="57"/>
      <c r="Q444" s="57"/>
      <c r="R444" s="57"/>
      <c r="S444" s="57"/>
      <c r="T444" s="57"/>
      <c r="U444" s="57"/>
      <c r="V444" s="58"/>
      <c r="W444" s="58"/>
      <c r="X444" s="57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  <c r="AK444" s="58"/>
      <c r="AL444" s="58"/>
      <c r="AM444" s="55"/>
      <c r="AN444" s="55"/>
    </row>
    <row r="445" spans="14:40" ht="12.75" customHeight="1">
      <c r="N445" s="57"/>
      <c r="O445" s="57"/>
      <c r="P445" s="57"/>
      <c r="Q445" s="57"/>
      <c r="R445" s="57"/>
      <c r="S445" s="57"/>
      <c r="T445" s="57"/>
      <c r="U445" s="57"/>
      <c r="V445" s="58"/>
      <c r="W445" s="58"/>
      <c r="X445" s="57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  <c r="AK445" s="58"/>
      <c r="AL445" s="58"/>
      <c r="AM445" s="55"/>
      <c r="AN445" s="55"/>
    </row>
    <row r="446" spans="14:40" ht="12.75" customHeight="1">
      <c r="N446" s="57"/>
      <c r="O446" s="57"/>
      <c r="P446" s="57"/>
      <c r="Q446" s="57"/>
      <c r="R446" s="57"/>
      <c r="S446" s="57"/>
      <c r="T446" s="57"/>
      <c r="U446" s="57"/>
      <c r="V446" s="58"/>
      <c r="W446" s="58"/>
      <c r="X446" s="57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  <c r="AK446" s="58"/>
      <c r="AL446" s="58"/>
      <c r="AM446" s="55"/>
      <c r="AN446" s="55"/>
    </row>
    <row r="447" spans="14:40" ht="12.75" customHeight="1">
      <c r="N447" s="57"/>
      <c r="O447" s="57"/>
      <c r="P447" s="57"/>
      <c r="Q447" s="57"/>
      <c r="R447" s="57"/>
      <c r="S447" s="57"/>
      <c r="T447" s="57"/>
      <c r="U447" s="57"/>
      <c r="V447" s="58"/>
      <c r="W447" s="58"/>
      <c r="X447" s="57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  <c r="AK447" s="58"/>
      <c r="AL447" s="58"/>
      <c r="AM447" s="55"/>
      <c r="AN447" s="55"/>
    </row>
    <row r="448" spans="14:40" ht="12.75" customHeight="1">
      <c r="N448" s="57"/>
      <c r="O448" s="57"/>
      <c r="P448" s="57"/>
      <c r="Q448" s="57"/>
      <c r="R448" s="57"/>
      <c r="S448" s="57"/>
      <c r="T448" s="57"/>
      <c r="U448" s="57"/>
      <c r="V448" s="58"/>
      <c r="W448" s="58"/>
      <c r="X448" s="57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  <c r="AK448" s="58"/>
      <c r="AL448" s="58"/>
      <c r="AM448" s="55"/>
      <c r="AN448" s="55"/>
    </row>
    <row r="449" spans="14:40" ht="12.75" customHeight="1">
      <c r="N449" s="57"/>
      <c r="O449" s="57"/>
      <c r="P449" s="57"/>
      <c r="Q449" s="57"/>
      <c r="R449" s="57"/>
      <c r="S449" s="57"/>
      <c r="T449" s="57"/>
      <c r="U449" s="57"/>
      <c r="V449" s="58"/>
      <c r="W449" s="58"/>
      <c r="X449" s="57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  <c r="AK449" s="58"/>
      <c r="AL449" s="58"/>
      <c r="AM449" s="55"/>
      <c r="AN449" s="55"/>
    </row>
    <row r="450" spans="14:40" ht="12.75" customHeight="1">
      <c r="N450" s="57"/>
      <c r="O450" s="57"/>
      <c r="P450" s="57"/>
      <c r="Q450" s="57"/>
      <c r="R450" s="57"/>
      <c r="S450" s="57"/>
      <c r="T450" s="57"/>
      <c r="U450" s="57"/>
      <c r="V450" s="58"/>
      <c r="W450" s="58"/>
      <c r="X450" s="57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  <c r="AK450" s="58"/>
      <c r="AL450" s="58"/>
      <c r="AM450" s="55"/>
      <c r="AN450" s="55"/>
    </row>
    <row r="451" spans="14:40" ht="12.75" customHeight="1">
      <c r="N451" s="57"/>
      <c r="O451" s="57"/>
      <c r="P451" s="57"/>
      <c r="Q451" s="57"/>
      <c r="R451" s="57"/>
      <c r="S451" s="57"/>
      <c r="T451" s="57"/>
      <c r="U451" s="57"/>
      <c r="V451" s="58"/>
      <c r="W451" s="58"/>
      <c r="X451" s="57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  <c r="AK451" s="58"/>
      <c r="AL451" s="58"/>
      <c r="AM451" s="55"/>
      <c r="AN451" s="55"/>
    </row>
    <row r="452" spans="14:40" ht="12.75" customHeight="1">
      <c r="N452" s="57"/>
      <c r="O452" s="57"/>
      <c r="P452" s="57"/>
      <c r="Q452" s="57"/>
      <c r="R452" s="57"/>
      <c r="S452" s="57"/>
      <c r="T452" s="57"/>
      <c r="U452" s="57"/>
      <c r="V452" s="58"/>
      <c r="W452" s="58"/>
      <c r="X452" s="57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  <c r="AK452" s="58"/>
      <c r="AL452" s="58"/>
      <c r="AM452" s="55"/>
      <c r="AN452" s="55"/>
    </row>
    <row r="453" spans="14:40" ht="12.75" customHeight="1">
      <c r="N453" s="57"/>
      <c r="O453" s="57"/>
      <c r="P453" s="57"/>
      <c r="Q453" s="57"/>
      <c r="R453" s="57"/>
      <c r="S453" s="57"/>
      <c r="T453" s="57"/>
      <c r="U453" s="57"/>
      <c r="V453" s="58"/>
      <c r="W453" s="58"/>
      <c r="X453" s="57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  <c r="AK453" s="58"/>
      <c r="AL453" s="58"/>
      <c r="AM453" s="55"/>
      <c r="AN453" s="55"/>
    </row>
    <row r="454" spans="14:40" ht="12.75" customHeight="1">
      <c r="N454" s="57"/>
      <c r="O454" s="57"/>
      <c r="P454" s="57"/>
      <c r="Q454" s="57"/>
      <c r="R454" s="57"/>
      <c r="S454" s="57"/>
      <c r="T454" s="57"/>
      <c r="U454" s="57"/>
      <c r="V454" s="58"/>
      <c r="W454" s="58"/>
      <c r="X454" s="57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  <c r="AK454" s="58"/>
      <c r="AL454" s="58"/>
      <c r="AM454" s="55"/>
      <c r="AN454" s="55"/>
    </row>
    <row r="455" spans="14:40" ht="12.75" customHeight="1">
      <c r="N455" s="57"/>
      <c r="O455" s="57"/>
      <c r="P455" s="57"/>
      <c r="Q455" s="57"/>
      <c r="R455" s="57"/>
      <c r="S455" s="57"/>
      <c r="T455" s="57"/>
      <c r="U455" s="57"/>
      <c r="V455" s="58"/>
      <c r="W455" s="58"/>
      <c r="X455" s="57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  <c r="AK455" s="58"/>
      <c r="AL455" s="58"/>
      <c r="AM455" s="55"/>
      <c r="AN455" s="55"/>
    </row>
    <row r="456" spans="14:40" ht="12.75" customHeight="1">
      <c r="N456" s="57"/>
      <c r="O456" s="57"/>
      <c r="P456" s="57"/>
      <c r="Q456" s="57"/>
      <c r="R456" s="57"/>
      <c r="S456" s="57"/>
      <c r="T456" s="57"/>
      <c r="U456" s="57"/>
      <c r="V456" s="58"/>
      <c r="W456" s="58"/>
      <c r="X456" s="57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  <c r="AK456" s="58"/>
      <c r="AL456" s="58"/>
      <c r="AM456" s="55"/>
      <c r="AN456" s="55"/>
    </row>
    <row r="457" spans="14:40" ht="12.75" customHeight="1">
      <c r="N457" s="57"/>
      <c r="O457" s="57"/>
      <c r="P457" s="57"/>
      <c r="Q457" s="57"/>
      <c r="R457" s="57"/>
      <c r="S457" s="57"/>
      <c r="T457" s="57"/>
      <c r="U457" s="57"/>
      <c r="V457" s="58"/>
      <c r="W457" s="58"/>
      <c r="X457" s="57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  <c r="AK457" s="58"/>
      <c r="AL457" s="58"/>
      <c r="AM457" s="55"/>
      <c r="AN457" s="55"/>
    </row>
    <row r="458" spans="14:40" ht="12.75" customHeight="1">
      <c r="N458" s="57"/>
      <c r="O458" s="57"/>
      <c r="P458" s="57"/>
      <c r="Q458" s="57"/>
      <c r="R458" s="57"/>
      <c r="S458" s="57"/>
      <c r="T458" s="57"/>
      <c r="U458" s="57"/>
      <c r="V458" s="58"/>
      <c r="W458" s="58"/>
      <c r="X458" s="57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  <c r="AK458" s="58"/>
      <c r="AL458" s="58"/>
      <c r="AM458" s="55"/>
      <c r="AN458" s="55"/>
    </row>
    <row r="459" spans="14:40" ht="12.75" customHeight="1">
      <c r="N459" s="57"/>
      <c r="O459" s="57"/>
      <c r="P459" s="57"/>
      <c r="Q459" s="57"/>
      <c r="R459" s="57"/>
      <c r="S459" s="57"/>
      <c r="T459" s="57"/>
      <c r="U459" s="57"/>
      <c r="V459" s="58"/>
      <c r="W459" s="58"/>
      <c r="X459" s="57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  <c r="AK459" s="58"/>
      <c r="AL459" s="58"/>
      <c r="AM459" s="55"/>
      <c r="AN459" s="55"/>
    </row>
    <row r="460" spans="14:40" ht="12.75" customHeight="1">
      <c r="N460" s="57"/>
      <c r="O460" s="57"/>
      <c r="P460" s="57"/>
      <c r="Q460" s="57"/>
      <c r="R460" s="57"/>
      <c r="S460" s="57"/>
      <c r="T460" s="57"/>
      <c r="U460" s="57"/>
      <c r="V460" s="58"/>
      <c r="W460" s="58"/>
      <c r="X460" s="57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  <c r="AK460" s="58"/>
      <c r="AL460" s="58"/>
      <c r="AM460" s="55"/>
      <c r="AN460" s="55"/>
    </row>
    <row r="461" spans="14:40" ht="12.75" customHeight="1">
      <c r="N461" s="57"/>
      <c r="O461" s="57"/>
      <c r="P461" s="57"/>
      <c r="Q461" s="57"/>
      <c r="R461" s="57"/>
      <c r="S461" s="57"/>
      <c r="T461" s="57"/>
      <c r="U461" s="57"/>
      <c r="V461" s="58"/>
      <c r="W461" s="58"/>
      <c r="X461" s="57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  <c r="AK461" s="58"/>
      <c r="AL461" s="58"/>
      <c r="AM461" s="55"/>
      <c r="AN461" s="55"/>
    </row>
    <row r="462" spans="14:40" ht="12.75" customHeight="1">
      <c r="N462" s="57"/>
      <c r="O462" s="57"/>
      <c r="P462" s="57"/>
      <c r="Q462" s="57"/>
      <c r="R462" s="57"/>
      <c r="S462" s="57"/>
      <c r="T462" s="57"/>
      <c r="U462" s="57"/>
      <c r="V462" s="58"/>
      <c r="W462" s="58"/>
      <c r="X462" s="57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  <c r="AK462" s="58"/>
      <c r="AL462" s="58"/>
      <c r="AM462" s="55"/>
      <c r="AN462" s="55"/>
    </row>
    <row r="463" spans="14:40" ht="12.75" customHeight="1">
      <c r="N463" s="57"/>
      <c r="O463" s="57"/>
      <c r="P463" s="57"/>
      <c r="Q463" s="57"/>
      <c r="R463" s="57"/>
      <c r="S463" s="57"/>
      <c r="T463" s="57"/>
      <c r="U463" s="57"/>
      <c r="V463" s="58"/>
      <c r="W463" s="58"/>
      <c r="X463" s="57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  <c r="AK463" s="58"/>
      <c r="AL463" s="58"/>
      <c r="AM463" s="55"/>
      <c r="AN463" s="55"/>
    </row>
    <row r="464" spans="14:40" ht="12.75" customHeight="1">
      <c r="N464" s="57"/>
      <c r="O464" s="57"/>
      <c r="P464" s="57"/>
      <c r="Q464" s="57"/>
      <c r="R464" s="57"/>
      <c r="S464" s="57"/>
      <c r="T464" s="57"/>
      <c r="U464" s="57"/>
      <c r="V464" s="58"/>
      <c r="W464" s="58"/>
      <c r="X464" s="57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  <c r="AK464" s="58"/>
      <c r="AL464" s="58"/>
      <c r="AM464" s="55"/>
      <c r="AN464" s="55"/>
    </row>
    <row r="465" spans="14:40" ht="12.75" customHeight="1">
      <c r="N465" s="57"/>
      <c r="O465" s="57"/>
      <c r="P465" s="57"/>
      <c r="Q465" s="57"/>
      <c r="R465" s="57"/>
      <c r="S465" s="57"/>
      <c r="T465" s="57"/>
      <c r="U465" s="57"/>
      <c r="V465" s="58"/>
      <c r="W465" s="58"/>
      <c r="X465" s="57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  <c r="AK465" s="58"/>
      <c r="AL465" s="58"/>
      <c r="AM465" s="55"/>
      <c r="AN465" s="55"/>
    </row>
    <row r="466" spans="14:40" ht="12.75" customHeight="1">
      <c r="N466" s="57"/>
      <c r="O466" s="57"/>
      <c r="P466" s="57"/>
      <c r="Q466" s="57"/>
      <c r="R466" s="57"/>
      <c r="S466" s="57"/>
      <c r="T466" s="57"/>
      <c r="U466" s="57"/>
      <c r="V466" s="58"/>
      <c r="W466" s="58"/>
      <c r="X466" s="57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  <c r="AK466" s="58"/>
      <c r="AL466" s="58"/>
      <c r="AM466" s="55"/>
      <c r="AN466" s="55"/>
    </row>
    <row r="467" spans="14:40" ht="12.75" customHeight="1">
      <c r="N467" s="57"/>
      <c r="O467" s="57"/>
      <c r="P467" s="57"/>
      <c r="Q467" s="57"/>
      <c r="R467" s="57"/>
      <c r="S467" s="57"/>
      <c r="T467" s="57"/>
      <c r="U467" s="57"/>
      <c r="V467" s="58"/>
      <c r="W467" s="58"/>
      <c r="X467" s="57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  <c r="AK467" s="58"/>
      <c r="AL467" s="58"/>
      <c r="AM467" s="55"/>
      <c r="AN467" s="55"/>
    </row>
    <row r="468" spans="14:40" ht="12.75" customHeight="1">
      <c r="N468" s="57"/>
      <c r="O468" s="57"/>
      <c r="P468" s="57"/>
      <c r="Q468" s="57"/>
      <c r="R468" s="57"/>
      <c r="S468" s="57"/>
      <c r="T468" s="57"/>
      <c r="U468" s="57"/>
      <c r="V468" s="58"/>
      <c r="W468" s="58"/>
      <c r="X468" s="57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  <c r="AK468" s="58"/>
      <c r="AL468" s="58"/>
      <c r="AM468" s="55"/>
      <c r="AN468" s="55"/>
    </row>
    <row r="469" spans="14:40" ht="12.75" customHeight="1">
      <c r="N469" s="57"/>
      <c r="O469" s="57"/>
      <c r="P469" s="57"/>
      <c r="Q469" s="57"/>
      <c r="R469" s="57"/>
      <c r="S469" s="57"/>
      <c r="T469" s="57"/>
      <c r="U469" s="57"/>
      <c r="V469" s="58"/>
      <c r="W469" s="58"/>
      <c r="X469" s="57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  <c r="AK469" s="58"/>
      <c r="AL469" s="58"/>
      <c r="AM469" s="55"/>
      <c r="AN469" s="55"/>
    </row>
    <row r="470" spans="14:40" ht="12.75" customHeight="1">
      <c r="N470" s="57"/>
      <c r="O470" s="57"/>
      <c r="P470" s="57"/>
      <c r="Q470" s="57"/>
      <c r="R470" s="57"/>
      <c r="S470" s="57"/>
      <c r="T470" s="57"/>
      <c r="U470" s="57"/>
      <c r="V470" s="58"/>
      <c r="W470" s="58"/>
      <c r="X470" s="57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  <c r="AK470" s="58"/>
      <c r="AL470" s="58"/>
      <c r="AM470" s="55"/>
      <c r="AN470" s="55"/>
    </row>
    <row r="471" spans="14:40" ht="12.75" customHeight="1">
      <c r="N471" s="57"/>
      <c r="O471" s="57"/>
      <c r="P471" s="57"/>
      <c r="Q471" s="57"/>
      <c r="R471" s="57"/>
      <c r="S471" s="57"/>
      <c r="T471" s="57"/>
      <c r="U471" s="57"/>
      <c r="V471" s="58"/>
      <c r="W471" s="58"/>
      <c r="X471" s="57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  <c r="AK471" s="58"/>
      <c r="AL471" s="58"/>
      <c r="AM471" s="55"/>
      <c r="AN471" s="55"/>
    </row>
    <row r="472" spans="14:40" ht="12.75" customHeight="1">
      <c r="N472" s="57"/>
      <c r="O472" s="57"/>
      <c r="P472" s="57"/>
      <c r="Q472" s="57"/>
      <c r="R472" s="57"/>
      <c r="S472" s="57"/>
      <c r="T472" s="57"/>
      <c r="U472" s="57"/>
      <c r="V472" s="58"/>
      <c r="W472" s="58"/>
      <c r="X472" s="57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  <c r="AK472" s="58"/>
      <c r="AL472" s="58"/>
      <c r="AM472" s="55"/>
      <c r="AN472" s="55"/>
    </row>
    <row r="473" spans="14:40" ht="12.75" customHeight="1">
      <c r="N473" s="57"/>
      <c r="O473" s="57"/>
      <c r="P473" s="57"/>
      <c r="Q473" s="57"/>
      <c r="R473" s="57"/>
      <c r="S473" s="57"/>
      <c r="T473" s="57"/>
      <c r="U473" s="57"/>
      <c r="V473" s="58"/>
      <c r="W473" s="58"/>
      <c r="X473" s="57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  <c r="AK473" s="58"/>
      <c r="AL473" s="58"/>
      <c r="AM473" s="55"/>
      <c r="AN473" s="55"/>
    </row>
    <row r="474" spans="14:40" ht="12.75" customHeight="1">
      <c r="N474" s="57"/>
      <c r="O474" s="57"/>
      <c r="P474" s="57"/>
      <c r="Q474" s="57"/>
      <c r="R474" s="57"/>
      <c r="S474" s="57"/>
      <c r="T474" s="57"/>
      <c r="U474" s="57"/>
      <c r="V474" s="58"/>
      <c r="W474" s="58"/>
      <c r="X474" s="57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  <c r="AK474" s="58"/>
      <c r="AL474" s="58"/>
      <c r="AM474" s="55"/>
      <c r="AN474" s="55"/>
    </row>
    <row r="475" spans="14:40" ht="12.75" customHeight="1">
      <c r="N475" s="57"/>
      <c r="O475" s="57"/>
      <c r="P475" s="57"/>
      <c r="Q475" s="57"/>
      <c r="R475" s="57"/>
      <c r="S475" s="57"/>
      <c r="T475" s="57"/>
      <c r="U475" s="57"/>
      <c r="V475" s="58"/>
      <c r="W475" s="58"/>
      <c r="X475" s="57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  <c r="AK475" s="58"/>
      <c r="AL475" s="58"/>
      <c r="AM475" s="55"/>
      <c r="AN475" s="55"/>
    </row>
    <row r="476" spans="14:40" ht="12.75" customHeight="1">
      <c r="N476" s="57"/>
      <c r="O476" s="57"/>
      <c r="P476" s="57"/>
      <c r="Q476" s="57"/>
      <c r="R476" s="57"/>
      <c r="S476" s="57"/>
      <c r="T476" s="57"/>
      <c r="U476" s="57"/>
      <c r="V476" s="58"/>
      <c r="W476" s="58"/>
      <c r="X476" s="57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  <c r="AK476" s="58"/>
      <c r="AL476" s="58"/>
      <c r="AM476" s="55"/>
      <c r="AN476" s="55"/>
    </row>
    <row r="477" spans="14:40" ht="12.75" customHeight="1">
      <c r="N477" s="57"/>
      <c r="O477" s="57"/>
      <c r="P477" s="57"/>
      <c r="Q477" s="57"/>
      <c r="R477" s="57"/>
      <c r="S477" s="57"/>
      <c r="T477" s="57"/>
      <c r="U477" s="57"/>
      <c r="V477" s="58"/>
      <c r="W477" s="58"/>
      <c r="X477" s="57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  <c r="AK477" s="58"/>
      <c r="AL477" s="58"/>
      <c r="AM477" s="55"/>
      <c r="AN477" s="55"/>
    </row>
    <row r="478" spans="14:40" ht="12.75" customHeight="1">
      <c r="N478" s="57"/>
      <c r="O478" s="57"/>
      <c r="P478" s="57"/>
      <c r="Q478" s="57"/>
      <c r="R478" s="57"/>
      <c r="S478" s="57"/>
      <c r="T478" s="57"/>
      <c r="U478" s="57"/>
      <c r="V478" s="58"/>
      <c r="W478" s="58"/>
      <c r="X478" s="57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58"/>
      <c r="AL478" s="58"/>
      <c r="AM478" s="55"/>
      <c r="AN478" s="55"/>
    </row>
    <row r="479" spans="14:40" ht="12.75" customHeight="1">
      <c r="N479" s="57"/>
      <c r="O479" s="57"/>
      <c r="P479" s="57"/>
      <c r="Q479" s="57"/>
      <c r="R479" s="57"/>
      <c r="S479" s="57"/>
      <c r="T479" s="57"/>
      <c r="U479" s="57"/>
      <c r="V479" s="58"/>
      <c r="W479" s="58"/>
      <c r="X479" s="57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  <c r="AK479" s="58"/>
      <c r="AL479" s="58"/>
      <c r="AM479" s="55"/>
      <c r="AN479" s="55"/>
    </row>
    <row r="480" spans="14:40" ht="12.75" customHeight="1">
      <c r="N480" s="57"/>
      <c r="O480" s="57"/>
      <c r="P480" s="57"/>
      <c r="Q480" s="57"/>
      <c r="R480" s="57"/>
      <c r="S480" s="57"/>
      <c r="T480" s="57"/>
      <c r="U480" s="57"/>
      <c r="V480" s="58"/>
      <c r="W480" s="58"/>
      <c r="X480" s="57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  <c r="AK480" s="58"/>
      <c r="AL480" s="58"/>
      <c r="AM480" s="55"/>
      <c r="AN480" s="55"/>
    </row>
    <row r="481" spans="14:40" ht="12.75" customHeight="1">
      <c r="N481" s="57"/>
      <c r="O481" s="57"/>
      <c r="P481" s="57"/>
      <c r="Q481" s="57"/>
      <c r="R481" s="57"/>
      <c r="S481" s="57"/>
      <c r="T481" s="57"/>
      <c r="U481" s="57"/>
      <c r="V481" s="58"/>
      <c r="W481" s="58"/>
      <c r="X481" s="57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  <c r="AK481" s="58"/>
      <c r="AL481" s="58"/>
      <c r="AM481" s="55"/>
      <c r="AN481" s="55"/>
    </row>
    <row r="482" spans="14:40" ht="12.75" customHeight="1">
      <c r="N482" s="57"/>
      <c r="O482" s="57"/>
      <c r="P482" s="57"/>
      <c r="Q482" s="57"/>
      <c r="R482" s="57"/>
      <c r="S482" s="57"/>
      <c r="T482" s="57"/>
      <c r="U482" s="57"/>
      <c r="V482" s="58"/>
      <c r="W482" s="58"/>
      <c r="X482" s="57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  <c r="AK482" s="58"/>
      <c r="AL482" s="58"/>
      <c r="AM482" s="55"/>
      <c r="AN482" s="55"/>
    </row>
    <row r="483" spans="14:40" ht="12.75" customHeight="1">
      <c r="N483" s="57"/>
      <c r="O483" s="57"/>
      <c r="P483" s="57"/>
      <c r="Q483" s="57"/>
      <c r="R483" s="57"/>
      <c r="S483" s="57"/>
      <c r="T483" s="57"/>
      <c r="U483" s="57"/>
      <c r="V483" s="58"/>
      <c r="W483" s="58"/>
      <c r="X483" s="57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  <c r="AK483" s="58"/>
      <c r="AL483" s="58"/>
      <c r="AM483" s="55"/>
      <c r="AN483" s="55"/>
    </row>
    <row r="484" spans="14:40" ht="12.75" customHeight="1">
      <c r="N484" s="57"/>
      <c r="O484" s="57"/>
      <c r="P484" s="57"/>
      <c r="Q484" s="57"/>
      <c r="R484" s="57"/>
      <c r="S484" s="57"/>
      <c r="T484" s="57"/>
      <c r="U484" s="57"/>
      <c r="V484" s="58"/>
      <c r="W484" s="58"/>
      <c r="X484" s="57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  <c r="AK484" s="58"/>
      <c r="AL484" s="58"/>
      <c r="AM484" s="55"/>
      <c r="AN484" s="55"/>
    </row>
    <row r="485" spans="14:40" ht="12.75" customHeight="1">
      <c r="N485" s="57"/>
      <c r="O485" s="57"/>
      <c r="P485" s="57"/>
      <c r="Q485" s="57"/>
      <c r="R485" s="57"/>
      <c r="S485" s="57"/>
      <c r="T485" s="57"/>
      <c r="U485" s="57"/>
      <c r="V485" s="58"/>
      <c r="W485" s="58"/>
      <c r="X485" s="57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  <c r="AK485" s="58"/>
      <c r="AL485" s="58"/>
      <c r="AM485" s="55"/>
      <c r="AN485" s="55"/>
    </row>
    <row r="486" spans="14:40" ht="12.75" customHeight="1">
      <c r="N486" s="57"/>
      <c r="O486" s="57"/>
      <c r="P486" s="57"/>
      <c r="Q486" s="57"/>
      <c r="R486" s="57"/>
      <c r="S486" s="57"/>
      <c r="T486" s="57"/>
      <c r="U486" s="57"/>
      <c r="V486" s="58"/>
      <c r="W486" s="58"/>
      <c r="X486" s="57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  <c r="AK486" s="58"/>
      <c r="AL486" s="58"/>
      <c r="AM486" s="55"/>
      <c r="AN486" s="55"/>
    </row>
    <row r="487" spans="14:40" ht="12.75" customHeight="1">
      <c r="N487" s="57"/>
      <c r="O487" s="57"/>
      <c r="P487" s="57"/>
      <c r="Q487" s="57"/>
      <c r="R487" s="57"/>
      <c r="S487" s="57"/>
      <c r="T487" s="57"/>
      <c r="U487" s="57"/>
      <c r="V487" s="58"/>
      <c r="W487" s="58"/>
      <c r="X487" s="57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  <c r="AK487" s="58"/>
      <c r="AL487" s="58"/>
      <c r="AM487" s="55"/>
      <c r="AN487" s="55"/>
    </row>
    <row r="488" spans="14:40" ht="12.75" customHeight="1">
      <c r="N488" s="57"/>
      <c r="O488" s="57"/>
      <c r="P488" s="57"/>
      <c r="Q488" s="57"/>
      <c r="R488" s="57"/>
      <c r="S488" s="57"/>
      <c r="T488" s="57"/>
      <c r="U488" s="57"/>
      <c r="V488" s="58"/>
      <c r="W488" s="58"/>
      <c r="X488" s="57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  <c r="AK488" s="58"/>
      <c r="AL488" s="58"/>
      <c r="AM488" s="55"/>
      <c r="AN488" s="55"/>
    </row>
    <row r="489" spans="14:40" ht="12.75" customHeight="1">
      <c r="N489" s="57"/>
      <c r="O489" s="57"/>
      <c r="P489" s="57"/>
      <c r="Q489" s="57"/>
      <c r="R489" s="57"/>
      <c r="S489" s="57"/>
      <c r="T489" s="57"/>
      <c r="U489" s="57"/>
      <c r="V489" s="58"/>
      <c r="W489" s="58"/>
      <c r="X489" s="57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  <c r="AK489" s="58"/>
      <c r="AL489" s="58"/>
      <c r="AM489" s="55"/>
      <c r="AN489" s="55"/>
    </row>
    <row r="490" spans="14:40" ht="12.75" customHeight="1">
      <c r="N490" s="57"/>
      <c r="O490" s="57"/>
      <c r="P490" s="57"/>
      <c r="Q490" s="57"/>
      <c r="R490" s="57"/>
      <c r="S490" s="57"/>
      <c r="T490" s="57"/>
      <c r="U490" s="57"/>
      <c r="V490" s="58"/>
      <c r="W490" s="58"/>
      <c r="X490" s="57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  <c r="AK490" s="58"/>
      <c r="AL490" s="58"/>
      <c r="AM490" s="55"/>
      <c r="AN490" s="55"/>
    </row>
    <row r="491" spans="14:40" ht="12.75" customHeight="1">
      <c r="N491" s="57"/>
      <c r="O491" s="57"/>
      <c r="P491" s="57"/>
      <c r="Q491" s="57"/>
      <c r="R491" s="57"/>
      <c r="S491" s="57"/>
      <c r="T491" s="57"/>
      <c r="U491" s="57"/>
      <c r="V491" s="58"/>
      <c r="W491" s="58"/>
      <c r="X491" s="57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  <c r="AK491" s="58"/>
      <c r="AL491" s="58"/>
      <c r="AM491" s="55"/>
      <c r="AN491" s="55"/>
    </row>
    <row r="492" spans="14:40" ht="12.75" customHeight="1">
      <c r="N492" s="57"/>
      <c r="O492" s="57"/>
      <c r="P492" s="57"/>
      <c r="Q492" s="57"/>
      <c r="R492" s="57"/>
      <c r="S492" s="57"/>
      <c r="T492" s="57"/>
      <c r="U492" s="57"/>
      <c r="V492" s="58"/>
      <c r="W492" s="58"/>
      <c r="X492" s="57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  <c r="AK492" s="58"/>
      <c r="AL492" s="58"/>
      <c r="AM492" s="55"/>
      <c r="AN492" s="55"/>
    </row>
    <row r="493" spans="14:40" ht="12.75" customHeight="1">
      <c r="N493" s="57"/>
      <c r="O493" s="57"/>
      <c r="P493" s="57"/>
      <c r="Q493" s="57"/>
      <c r="R493" s="57"/>
      <c r="S493" s="57"/>
      <c r="T493" s="57"/>
      <c r="U493" s="57"/>
      <c r="V493" s="58"/>
      <c r="W493" s="58"/>
      <c r="X493" s="57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  <c r="AK493" s="58"/>
      <c r="AL493" s="58"/>
      <c r="AM493" s="55"/>
      <c r="AN493" s="55"/>
    </row>
    <row r="494" spans="14:40" ht="12.75" customHeight="1">
      <c r="N494" s="57"/>
      <c r="O494" s="57"/>
      <c r="P494" s="57"/>
      <c r="Q494" s="57"/>
      <c r="R494" s="57"/>
      <c r="S494" s="57"/>
      <c r="T494" s="57"/>
      <c r="U494" s="57"/>
      <c r="V494" s="58"/>
      <c r="W494" s="58"/>
      <c r="X494" s="57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  <c r="AK494" s="58"/>
      <c r="AL494" s="58"/>
      <c r="AM494" s="55"/>
      <c r="AN494" s="55"/>
    </row>
    <row r="495" spans="14:40" ht="12.75" customHeight="1">
      <c r="N495" s="57"/>
      <c r="O495" s="57"/>
      <c r="P495" s="57"/>
      <c r="Q495" s="57"/>
      <c r="R495" s="57"/>
      <c r="S495" s="57"/>
      <c r="T495" s="57"/>
      <c r="U495" s="57"/>
      <c r="V495" s="58"/>
      <c r="W495" s="58"/>
      <c r="X495" s="57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  <c r="AK495" s="58"/>
      <c r="AL495" s="58"/>
      <c r="AM495" s="55"/>
      <c r="AN495" s="55"/>
    </row>
    <row r="496" spans="14:40" ht="12.75" customHeight="1">
      <c r="N496" s="57"/>
      <c r="O496" s="57"/>
      <c r="P496" s="57"/>
      <c r="Q496" s="57"/>
      <c r="R496" s="57"/>
      <c r="S496" s="57"/>
      <c r="T496" s="57"/>
      <c r="U496" s="57"/>
      <c r="V496" s="58"/>
      <c r="W496" s="58"/>
      <c r="X496" s="57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  <c r="AK496" s="58"/>
      <c r="AL496" s="58"/>
      <c r="AM496" s="55"/>
      <c r="AN496" s="55"/>
    </row>
    <row r="497" spans="14:40" ht="12.75" customHeight="1">
      <c r="N497" s="57"/>
      <c r="O497" s="57"/>
      <c r="P497" s="57"/>
      <c r="Q497" s="57"/>
      <c r="R497" s="57"/>
      <c r="S497" s="57"/>
      <c r="T497" s="57"/>
      <c r="U497" s="57"/>
      <c r="V497" s="58"/>
      <c r="W497" s="58"/>
      <c r="X497" s="57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  <c r="AK497" s="58"/>
      <c r="AL497" s="58"/>
      <c r="AM497" s="55"/>
      <c r="AN497" s="55"/>
    </row>
    <row r="498" spans="14:40" ht="12.75" customHeight="1">
      <c r="N498" s="57"/>
      <c r="O498" s="57"/>
      <c r="P498" s="57"/>
      <c r="Q498" s="57"/>
      <c r="R498" s="57"/>
      <c r="S498" s="57"/>
      <c r="T498" s="57"/>
      <c r="U498" s="57"/>
      <c r="V498" s="58"/>
      <c r="W498" s="58"/>
      <c r="X498" s="57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  <c r="AK498" s="58"/>
      <c r="AL498" s="58"/>
      <c r="AM498" s="55"/>
      <c r="AN498" s="55"/>
    </row>
    <row r="499" spans="14:40" ht="12.75" customHeight="1">
      <c r="N499" s="57"/>
      <c r="O499" s="57"/>
      <c r="P499" s="57"/>
      <c r="Q499" s="57"/>
      <c r="R499" s="57"/>
      <c r="S499" s="57"/>
      <c r="T499" s="57"/>
      <c r="U499" s="57"/>
      <c r="V499" s="58"/>
      <c r="W499" s="58"/>
      <c r="X499" s="57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  <c r="AK499" s="58"/>
      <c r="AL499" s="58"/>
      <c r="AM499" s="55"/>
      <c r="AN499" s="55"/>
    </row>
    <row r="500" spans="14:40" ht="12.75" customHeight="1">
      <c r="N500" s="57"/>
      <c r="O500" s="57"/>
      <c r="P500" s="57"/>
      <c r="Q500" s="57"/>
      <c r="R500" s="57"/>
      <c r="S500" s="57"/>
      <c r="T500" s="57"/>
      <c r="U500" s="57"/>
      <c r="V500" s="58"/>
      <c r="W500" s="58"/>
      <c r="X500" s="57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  <c r="AK500" s="58"/>
      <c r="AL500" s="58"/>
      <c r="AM500" s="55"/>
      <c r="AN500" s="55"/>
    </row>
    <row r="501" spans="14:40" ht="12.75" customHeight="1">
      <c r="N501" s="57"/>
      <c r="O501" s="57"/>
      <c r="P501" s="57"/>
      <c r="Q501" s="57"/>
      <c r="R501" s="57"/>
      <c r="S501" s="57"/>
      <c r="T501" s="57"/>
      <c r="U501" s="57"/>
      <c r="V501" s="58"/>
      <c r="W501" s="58"/>
      <c r="X501" s="57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  <c r="AK501" s="58"/>
      <c r="AL501" s="58"/>
      <c r="AM501" s="55"/>
      <c r="AN501" s="55"/>
    </row>
    <row r="502" spans="14:40" ht="12.75" customHeight="1">
      <c r="N502" s="57"/>
      <c r="O502" s="57"/>
      <c r="P502" s="57"/>
      <c r="Q502" s="57"/>
      <c r="R502" s="57"/>
      <c r="S502" s="57"/>
      <c r="T502" s="57"/>
      <c r="U502" s="57"/>
      <c r="V502" s="58"/>
      <c r="W502" s="58"/>
      <c r="X502" s="57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  <c r="AK502" s="58"/>
      <c r="AL502" s="58"/>
      <c r="AM502" s="55"/>
      <c r="AN502" s="55"/>
    </row>
    <row r="503" spans="14:40" ht="12.75" customHeight="1">
      <c r="N503" s="57"/>
      <c r="O503" s="57"/>
      <c r="P503" s="57"/>
      <c r="Q503" s="57"/>
      <c r="R503" s="57"/>
      <c r="S503" s="57"/>
      <c r="T503" s="57"/>
      <c r="U503" s="57"/>
      <c r="V503" s="58"/>
      <c r="W503" s="58"/>
      <c r="X503" s="57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  <c r="AK503" s="58"/>
      <c r="AL503" s="58"/>
      <c r="AM503" s="55"/>
      <c r="AN503" s="55"/>
    </row>
    <row r="504" spans="14:40" ht="12.75" customHeight="1">
      <c r="N504" s="57"/>
      <c r="O504" s="57"/>
      <c r="P504" s="57"/>
      <c r="Q504" s="57"/>
      <c r="R504" s="57"/>
      <c r="S504" s="57"/>
      <c r="T504" s="57"/>
      <c r="U504" s="57"/>
      <c r="V504" s="58"/>
      <c r="W504" s="58"/>
      <c r="X504" s="57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  <c r="AK504" s="58"/>
      <c r="AL504" s="58"/>
      <c r="AM504" s="55"/>
      <c r="AN504" s="55"/>
    </row>
    <row r="505" spans="14:40" ht="12.75" customHeight="1">
      <c r="N505" s="57"/>
      <c r="O505" s="57"/>
      <c r="P505" s="57"/>
      <c r="Q505" s="57"/>
      <c r="R505" s="57"/>
      <c r="S505" s="57"/>
      <c r="T505" s="57"/>
      <c r="U505" s="57"/>
      <c r="V505" s="58"/>
      <c r="W505" s="58"/>
      <c r="X505" s="57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  <c r="AK505" s="58"/>
      <c r="AL505" s="58"/>
      <c r="AM505" s="55"/>
      <c r="AN505" s="55"/>
    </row>
    <row r="506" spans="14:40" ht="12.75" customHeight="1">
      <c r="N506" s="57"/>
      <c r="O506" s="57"/>
      <c r="P506" s="57"/>
      <c r="Q506" s="57"/>
      <c r="R506" s="57"/>
      <c r="S506" s="57"/>
      <c r="T506" s="57"/>
      <c r="U506" s="57"/>
      <c r="V506" s="58"/>
      <c r="W506" s="58"/>
      <c r="X506" s="57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  <c r="AK506" s="58"/>
      <c r="AL506" s="58"/>
      <c r="AM506" s="55"/>
      <c r="AN506" s="55"/>
    </row>
    <row r="507" spans="14:40" ht="12.75" customHeight="1">
      <c r="N507" s="57"/>
      <c r="O507" s="57"/>
      <c r="P507" s="57"/>
      <c r="Q507" s="57"/>
      <c r="R507" s="57"/>
      <c r="S507" s="57"/>
      <c r="T507" s="57"/>
      <c r="U507" s="57"/>
      <c r="V507" s="58"/>
      <c r="W507" s="58"/>
      <c r="X507" s="57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  <c r="AK507" s="58"/>
      <c r="AL507" s="58"/>
      <c r="AM507" s="55"/>
      <c r="AN507" s="55"/>
    </row>
    <row r="508" spans="14:40" ht="12.75" customHeight="1">
      <c r="N508" s="57"/>
      <c r="O508" s="57"/>
      <c r="P508" s="57"/>
      <c r="Q508" s="57"/>
      <c r="R508" s="57"/>
      <c r="S508" s="57"/>
      <c r="T508" s="57"/>
      <c r="U508" s="57"/>
      <c r="V508" s="58"/>
      <c r="W508" s="58"/>
      <c r="X508" s="57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  <c r="AK508" s="58"/>
      <c r="AL508" s="58"/>
      <c r="AM508" s="55"/>
      <c r="AN508" s="55"/>
    </row>
    <row r="509" spans="14:40" ht="12.75" customHeight="1">
      <c r="N509" s="57"/>
      <c r="O509" s="57"/>
      <c r="P509" s="57"/>
      <c r="Q509" s="57"/>
      <c r="R509" s="57"/>
      <c r="S509" s="57"/>
      <c r="T509" s="57"/>
      <c r="U509" s="57"/>
      <c r="V509" s="58"/>
      <c r="W509" s="58"/>
      <c r="X509" s="57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  <c r="AK509" s="58"/>
      <c r="AL509" s="58"/>
      <c r="AM509" s="55"/>
      <c r="AN509" s="55"/>
    </row>
    <row r="510" spans="14:40" ht="12.75" customHeight="1">
      <c r="N510" s="57"/>
      <c r="O510" s="57"/>
      <c r="P510" s="57"/>
      <c r="Q510" s="57"/>
      <c r="R510" s="57"/>
      <c r="S510" s="57"/>
      <c r="T510" s="57"/>
      <c r="U510" s="57"/>
      <c r="V510" s="58"/>
      <c r="W510" s="58"/>
      <c r="X510" s="57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  <c r="AK510" s="58"/>
      <c r="AL510" s="58"/>
      <c r="AM510" s="55"/>
      <c r="AN510" s="55"/>
    </row>
    <row r="511" spans="14:40" ht="12.75" customHeight="1">
      <c r="N511" s="57"/>
      <c r="O511" s="57"/>
      <c r="P511" s="57"/>
      <c r="Q511" s="57"/>
      <c r="R511" s="57"/>
      <c r="S511" s="57"/>
      <c r="T511" s="57"/>
      <c r="U511" s="57"/>
      <c r="V511" s="58"/>
      <c r="W511" s="58"/>
      <c r="X511" s="57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  <c r="AK511" s="58"/>
      <c r="AL511" s="58"/>
      <c r="AM511" s="55"/>
      <c r="AN511" s="55"/>
    </row>
    <row r="512" spans="14:40" ht="12.75" customHeight="1">
      <c r="N512" s="57"/>
      <c r="O512" s="57"/>
      <c r="P512" s="57"/>
      <c r="Q512" s="57"/>
      <c r="R512" s="57"/>
      <c r="S512" s="57"/>
      <c r="T512" s="57"/>
      <c r="U512" s="57"/>
      <c r="V512" s="58"/>
      <c r="W512" s="58"/>
      <c r="X512" s="57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  <c r="AK512" s="58"/>
      <c r="AL512" s="58"/>
      <c r="AM512" s="55"/>
      <c r="AN512" s="55"/>
    </row>
    <row r="513" spans="14:40" ht="12.75" customHeight="1">
      <c r="N513" s="57"/>
      <c r="O513" s="57"/>
      <c r="P513" s="57"/>
      <c r="Q513" s="57"/>
      <c r="R513" s="57"/>
      <c r="S513" s="57"/>
      <c r="T513" s="57"/>
      <c r="U513" s="57"/>
      <c r="V513" s="58"/>
      <c r="W513" s="58"/>
      <c r="X513" s="57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  <c r="AK513" s="58"/>
      <c r="AL513" s="58"/>
      <c r="AM513" s="55"/>
      <c r="AN513" s="55"/>
    </row>
    <row r="514" spans="14:40" ht="12.75" customHeight="1">
      <c r="N514" s="57"/>
      <c r="O514" s="57"/>
      <c r="P514" s="57"/>
      <c r="Q514" s="57"/>
      <c r="R514" s="57"/>
      <c r="S514" s="57"/>
      <c r="T514" s="57"/>
      <c r="U514" s="57"/>
      <c r="V514" s="58"/>
      <c r="W514" s="58"/>
      <c r="X514" s="57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  <c r="AK514" s="58"/>
      <c r="AL514" s="58"/>
      <c r="AM514" s="55"/>
      <c r="AN514" s="55"/>
    </row>
    <row r="515" spans="14:40" ht="12.75" customHeight="1">
      <c r="N515" s="57"/>
      <c r="O515" s="57"/>
      <c r="P515" s="57"/>
      <c r="Q515" s="57"/>
      <c r="R515" s="57"/>
      <c r="S515" s="57"/>
      <c r="T515" s="57"/>
      <c r="U515" s="57"/>
      <c r="V515" s="58"/>
      <c r="W515" s="58"/>
      <c r="X515" s="57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  <c r="AK515" s="58"/>
      <c r="AL515" s="58"/>
      <c r="AM515" s="55"/>
      <c r="AN515" s="55"/>
    </row>
    <row r="516" spans="14:40" ht="12.75" customHeight="1">
      <c r="N516" s="57"/>
      <c r="O516" s="57"/>
      <c r="P516" s="57"/>
      <c r="Q516" s="57"/>
      <c r="R516" s="57"/>
      <c r="S516" s="57"/>
      <c r="T516" s="57"/>
      <c r="U516" s="57"/>
      <c r="V516" s="58"/>
      <c r="W516" s="58"/>
      <c r="X516" s="57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  <c r="AK516" s="58"/>
      <c r="AL516" s="58"/>
      <c r="AM516" s="55"/>
      <c r="AN516" s="55"/>
    </row>
    <row r="517" spans="14:40" ht="12.75" customHeight="1">
      <c r="N517" s="57"/>
      <c r="O517" s="57"/>
      <c r="P517" s="57"/>
      <c r="Q517" s="57"/>
      <c r="R517" s="57"/>
      <c r="S517" s="57"/>
      <c r="T517" s="57"/>
      <c r="U517" s="57"/>
      <c r="V517" s="58"/>
      <c r="W517" s="58"/>
      <c r="X517" s="57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  <c r="AK517" s="58"/>
      <c r="AL517" s="58"/>
      <c r="AM517" s="55"/>
      <c r="AN517" s="55"/>
    </row>
    <row r="518" spans="14:40" ht="12.75" customHeight="1">
      <c r="N518" s="57"/>
      <c r="O518" s="57"/>
      <c r="P518" s="57"/>
      <c r="Q518" s="57"/>
      <c r="R518" s="57"/>
      <c r="S518" s="57"/>
      <c r="T518" s="57"/>
      <c r="U518" s="57"/>
      <c r="V518" s="58"/>
      <c r="W518" s="58"/>
      <c r="X518" s="57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  <c r="AK518" s="58"/>
      <c r="AL518" s="58"/>
      <c r="AM518" s="55"/>
      <c r="AN518" s="55"/>
    </row>
    <row r="519" spans="14:40" ht="12.75" customHeight="1">
      <c r="N519" s="57"/>
      <c r="O519" s="57"/>
      <c r="P519" s="57"/>
      <c r="Q519" s="57"/>
      <c r="R519" s="57"/>
      <c r="S519" s="57"/>
      <c r="T519" s="57"/>
      <c r="U519" s="57"/>
      <c r="V519" s="58"/>
      <c r="W519" s="58"/>
      <c r="X519" s="57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  <c r="AK519" s="58"/>
      <c r="AL519" s="58"/>
      <c r="AM519" s="55"/>
      <c r="AN519" s="55"/>
    </row>
    <row r="520" spans="14:40" ht="12.75" customHeight="1">
      <c r="N520" s="57"/>
      <c r="O520" s="57"/>
      <c r="P520" s="57"/>
      <c r="Q520" s="57"/>
      <c r="R520" s="57"/>
      <c r="S520" s="57"/>
      <c r="T520" s="57"/>
      <c r="U520" s="57"/>
      <c r="V520" s="58"/>
      <c r="W520" s="58"/>
      <c r="X520" s="57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  <c r="AK520" s="58"/>
      <c r="AL520" s="58"/>
      <c r="AM520" s="55"/>
      <c r="AN520" s="55"/>
    </row>
    <row r="521" spans="14:40" ht="12.75" customHeight="1">
      <c r="N521" s="57"/>
      <c r="O521" s="57"/>
      <c r="P521" s="57"/>
      <c r="Q521" s="57"/>
      <c r="R521" s="57"/>
      <c r="S521" s="57"/>
      <c r="T521" s="57"/>
      <c r="U521" s="57"/>
      <c r="V521" s="58"/>
      <c r="W521" s="58"/>
      <c r="X521" s="57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  <c r="AK521" s="58"/>
      <c r="AL521" s="58"/>
      <c r="AM521" s="55"/>
      <c r="AN521" s="55"/>
    </row>
    <row r="522" spans="14:40" ht="12.75" customHeight="1">
      <c r="N522" s="57"/>
      <c r="O522" s="57"/>
      <c r="P522" s="57"/>
      <c r="Q522" s="57"/>
      <c r="R522" s="57"/>
      <c r="S522" s="57"/>
      <c r="T522" s="57"/>
      <c r="U522" s="57"/>
      <c r="V522" s="58"/>
      <c r="W522" s="58"/>
      <c r="X522" s="57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  <c r="AK522" s="58"/>
      <c r="AL522" s="58"/>
      <c r="AM522" s="55"/>
      <c r="AN522" s="55"/>
    </row>
    <row r="523" spans="14:40" ht="12.75" customHeight="1">
      <c r="N523" s="57"/>
      <c r="O523" s="57"/>
      <c r="P523" s="57"/>
      <c r="Q523" s="57"/>
      <c r="R523" s="57"/>
      <c r="S523" s="57"/>
      <c r="T523" s="57"/>
      <c r="U523" s="57"/>
      <c r="V523" s="58"/>
      <c r="W523" s="58"/>
      <c r="X523" s="57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  <c r="AK523" s="58"/>
      <c r="AL523" s="58"/>
      <c r="AM523" s="55"/>
      <c r="AN523" s="55"/>
    </row>
    <row r="524" spans="14:40" ht="12.75" customHeight="1">
      <c r="N524" s="57"/>
      <c r="O524" s="57"/>
      <c r="P524" s="57"/>
      <c r="Q524" s="57"/>
      <c r="R524" s="57"/>
      <c r="S524" s="57"/>
      <c r="T524" s="57"/>
      <c r="U524" s="57"/>
      <c r="V524" s="58"/>
      <c r="W524" s="58"/>
      <c r="X524" s="57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  <c r="AK524" s="58"/>
      <c r="AL524" s="58"/>
      <c r="AM524" s="55"/>
      <c r="AN524" s="55"/>
    </row>
    <row r="525" spans="14:40" ht="12.75" customHeight="1">
      <c r="N525" s="57"/>
      <c r="O525" s="57"/>
      <c r="P525" s="57"/>
      <c r="Q525" s="57"/>
      <c r="R525" s="57"/>
      <c r="S525" s="57"/>
      <c r="T525" s="57"/>
      <c r="U525" s="57"/>
      <c r="V525" s="58"/>
      <c r="W525" s="58"/>
      <c r="X525" s="57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  <c r="AK525" s="58"/>
      <c r="AL525" s="58"/>
      <c r="AM525" s="55"/>
      <c r="AN525" s="55"/>
    </row>
    <row r="526" spans="14:40" ht="12.75" customHeight="1">
      <c r="N526" s="57"/>
      <c r="O526" s="57"/>
      <c r="P526" s="57"/>
      <c r="Q526" s="57"/>
      <c r="R526" s="57"/>
      <c r="S526" s="57"/>
      <c r="T526" s="57"/>
      <c r="U526" s="57"/>
      <c r="V526" s="58"/>
      <c r="W526" s="58"/>
      <c r="X526" s="57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  <c r="AK526" s="58"/>
      <c r="AL526" s="58"/>
      <c r="AM526" s="55"/>
      <c r="AN526" s="55"/>
    </row>
    <row r="527" spans="14:40" ht="12.75" customHeight="1">
      <c r="N527" s="57"/>
      <c r="O527" s="57"/>
      <c r="P527" s="57"/>
      <c r="Q527" s="57"/>
      <c r="R527" s="57"/>
      <c r="S527" s="57"/>
      <c r="T527" s="57"/>
      <c r="U527" s="57"/>
      <c r="V527" s="58"/>
      <c r="W527" s="58"/>
      <c r="X527" s="57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  <c r="AK527" s="58"/>
      <c r="AL527" s="58"/>
      <c r="AM527" s="55"/>
      <c r="AN527" s="55"/>
    </row>
    <row r="528" spans="14:40" ht="12.75" customHeight="1">
      <c r="N528" s="57"/>
      <c r="O528" s="57"/>
      <c r="P528" s="57"/>
      <c r="Q528" s="57"/>
      <c r="R528" s="57"/>
      <c r="S528" s="57"/>
      <c r="T528" s="57"/>
      <c r="U528" s="57"/>
      <c r="V528" s="58"/>
      <c r="W528" s="58"/>
      <c r="X528" s="57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  <c r="AK528" s="58"/>
      <c r="AL528" s="58"/>
      <c r="AM528" s="55"/>
      <c r="AN528" s="55"/>
    </row>
    <row r="529" spans="14:40" ht="12.75" customHeight="1">
      <c r="N529" s="57"/>
      <c r="O529" s="57"/>
      <c r="P529" s="57"/>
      <c r="Q529" s="57"/>
      <c r="R529" s="57"/>
      <c r="S529" s="57"/>
      <c r="T529" s="57"/>
      <c r="U529" s="57"/>
      <c r="V529" s="58"/>
      <c r="W529" s="58"/>
      <c r="X529" s="57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  <c r="AK529" s="58"/>
      <c r="AL529" s="58"/>
      <c r="AM529" s="55"/>
      <c r="AN529" s="55"/>
    </row>
    <row r="530" spans="14:40" ht="12.75" customHeight="1">
      <c r="N530" s="57"/>
      <c r="O530" s="57"/>
      <c r="P530" s="57"/>
      <c r="Q530" s="57"/>
      <c r="R530" s="57"/>
      <c r="S530" s="57"/>
      <c r="T530" s="57"/>
      <c r="U530" s="57"/>
      <c r="V530" s="58"/>
      <c r="W530" s="58"/>
      <c r="X530" s="57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  <c r="AK530" s="58"/>
      <c r="AL530" s="58"/>
      <c r="AM530" s="55"/>
      <c r="AN530" s="55"/>
    </row>
    <row r="531" spans="14:40" ht="12.75" customHeight="1">
      <c r="N531" s="57"/>
      <c r="O531" s="57"/>
      <c r="P531" s="57"/>
      <c r="Q531" s="57"/>
      <c r="R531" s="57"/>
      <c r="S531" s="57"/>
      <c r="T531" s="57"/>
      <c r="U531" s="57"/>
      <c r="V531" s="58"/>
      <c r="W531" s="58"/>
      <c r="X531" s="57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  <c r="AK531" s="58"/>
      <c r="AL531" s="58"/>
      <c r="AM531" s="55"/>
      <c r="AN531" s="55"/>
    </row>
    <row r="532" spans="14:40" ht="12.75" customHeight="1">
      <c r="N532" s="57"/>
      <c r="O532" s="57"/>
      <c r="P532" s="57"/>
      <c r="Q532" s="57"/>
      <c r="R532" s="57"/>
      <c r="S532" s="57"/>
      <c r="T532" s="57"/>
      <c r="U532" s="57"/>
      <c r="V532" s="58"/>
      <c r="W532" s="58"/>
      <c r="X532" s="57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  <c r="AK532" s="58"/>
      <c r="AL532" s="58"/>
      <c r="AM532" s="55"/>
      <c r="AN532" s="55"/>
    </row>
    <row r="533" spans="14:40" ht="12.75" customHeight="1">
      <c r="N533" s="57"/>
      <c r="O533" s="57"/>
      <c r="P533" s="57"/>
      <c r="Q533" s="57"/>
      <c r="R533" s="57"/>
      <c r="S533" s="57"/>
      <c r="T533" s="57"/>
      <c r="U533" s="57"/>
      <c r="V533" s="58"/>
      <c r="W533" s="58"/>
      <c r="X533" s="57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  <c r="AK533" s="58"/>
      <c r="AL533" s="58"/>
      <c r="AM533" s="55"/>
      <c r="AN533" s="55"/>
    </row>
    <row r="534" spans="14:40" ht="12.75" customHeight="1">
      <c r="N534" s="57"/>
      <c r="O534" s="57"/>
      <c r="P534" s="57"/>
      <c r="Q534" s="57"/>
      <c r="R534" s="57"/>
      <c r="S534" s="57"/>
      <c r="T534" s="57"/>
      <c r="U534" s="57"/>
      <c r="V534" s="58"/>
      <c r="W534" s="58"/>
      <c r="X534" s="57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  <c r="AK534" s="58"/>
      <c r="AL534" s="58"/>
      <c r="AM534" s="55"/>
      <c r="AN534" s="55"/>
    </row>
    <row r="535" spans="14:40" ht="12.75" customHeight="1">
      <c r="N535" s="57"/>
      <c r="O535" s="57"/>
      <c r="P535" s="57"/>
      <c r="Q535" s="57"/>
      <c r="R535" s="57"/>
      <c r="S535" s="57"/>
      <c r="T535" s="57"/>
      <c r="U535" s="57"/>
      <c r="V535" s="58"/>
      <c r="W535" s="58"/>
      <c r="X535" s="57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  <c r="AK535" s="58"/>
      <c r="AL535" s="58"/>
      <c r="AM535" s="55"/>
      <c r="AN535" s="55"/>
    </row>
    <row r="536" spans="14:40" ht="12.75" customHeight="1">
      <c r="N536" s="57"/>
      <c r="O536" s="57"/>
      <c r="P536" s="57"/>
      <c r="Q536" s="57"/>
      <c r="R536" s="57"/>
      <c r="S536" s="57"/>
      <c r="T536" s="57"/>
      <c r="U536" s="57"/>
      <c r="V536" s="58"/>
      <c r="W536" s="58"/>
      <c r="X536" s="57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  <c r="AK536" s="58"/>
      <c r="AL536" s="58"/>
      <c r="AM536" s="55"/>
      <c r="AN536" s="55"/>
    </row>
    <row r="537" spans="14:40" ht="12.75" customHeight="1">
      <c r="N537" s="57"/>
      <c r="O537" s="57"/>
      <c r="P537" s="57"/>
      <c r="Q537" s="57"/>
      <c r="R537" s="57"/>
      <c r="S537" s="57"/>
      <c r="T537" s="57"/>
      <c r="U537" s="57"/>
      <c r="V537" s="58"/>
      <c r="W537" s="58"/>
      <c r="X537" s="57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  <c r="AK537" s="58"/>
      <c r="AL537" s="58"/>
      <c r="AM537" s="55"/>
      <c r="AN537" s="55"/>
    </row>
    <row r="538" spans="14:40" ht="12.75" customHeight="1">
      <c r="N538" s="57"/>
      <c r="O538" s="57"/>
      <c r="P538" s="57"/>
      <c r="Q538" s="57"/>
      <c r="R538" s="57"/>
      <c r="S538" s="57"/>
      <c r="T538" s="57"/>
      <c r="U538" s="57"/>
      <c r="V538" s="58"/>
      <c r="W538" s="58"/>
      <c r="X538" s="57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  <c r="AK538" s="58"/>
      <c r="AL538" s="58"/>
      <c r="AM538" s="55"/>
      <c r="AN538" s="55"/>
    </row>
    <row r="539" spans="14:40" ht="12.75" customHeight="1">
      <c r="N539" s="57"/>
      <c r="O539" s="57"/>
      <c r="P539" s="57"/>
      <c r="Q539" s="57"/>
      <c r="R539" s="57"/>
      <c r="S539" s="57"/>
      <c r="T539" s="57"/>
      <c r="U539" s="57"/>
      <c r="V539" s="58"/>
      <c r="W539" s="58"/>
      <c r="X539" s="57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  <c r="AK539" s="58"/>
      <c r="AL539" s="58"/>
      <c r="AM539" s="55"/>
      <c r="AN539" s="55"/>
    </row>
    <row r="540" spans="14:40" ht="12.75" customHeight="1">
      <c r="N540" s="57"/>
      <c r="O540" s="57"/>
      <c r="P540" s="57"/>
      <c r="Q540" s="57"/>
      <c r="R540" s="57"/>
      <c r="S540" s="57"/>
      <c r="T540" s="57"/>
      <c r="U540" s="57"/>
      <c r="V540" s="58"/>
      <c r="W540" s="58"/>
      <c r="X540" s="57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  <c r="AK540" s="58"/>
      <c r="AL540" s="58"/>
      <c r="AM540" s="55"/>
      <c r="AN540" s="55"/>
    </row>
    <row r="541" spans="14:40" ht="12.75" customHeight="1">
      <c r="N541" s="57"/>
      <c r="O541" s="57"/>
      <c r="P541" s="57"/>
      <c r="Q541" s="57"/>
      <c r="R541" s="57"/>
      <c r="S541" s="57"/>
      <c r="T541" s="57"/>
      <c r="U541" s="57"/>
      <c r="V541" s="58"/>
      <c r="W541" s="58"/>
      <c r="X541" s="57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  <c r="AK541" s="58"/>
      <c r="AL541" s="58"/>
      <c r="AM541" s="55"/>
      <c r="AN541" s="55"/>
    </row>
    <row r="542" spans="14:40" ht="12.75" customHeight="1">
      <c r="N542" s="57"/>
      <c r="O542" s="57"/>
      <c r="P542" s="57"/>
      <c r="Q542" s="57"/>
      <c r="R542" s="57"/>
      <c r="S542" s="57"/>
      <c r="T542" s="57"/>
      <c r="U542" s="57"/>
      <c r="V542" s="58"/>
      <c r="W542" s="58"/>
      <c r="X542" s="57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  <c r="AK542" s="58"/>
      <c r="AL542" s="58"/>
      <c r="AM542" s="55"/>
      <c r="AN542" s="55"/>
    </row>
    <row r="543" spans="14:40" ht="12.75" customHeight="1">
      <c r="N543" s="57"/>
      <c r="O543" s="57"/>
      <c r="P543" s="57"/>
      <c r="Q543" s="57"/>
      <c r="R543" s="57"/>
      <c r="S543" s="57"/>
      <c r="T543" s="57"/>
      <c r="U543" s="57"/>
      <c r="V543" s="58"/>
      <c r="W543" s="58"/>
      <c r="X543" s="57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  <c r="AK543" s="58"/>
      <c r="AL543" s="58"/>
      <c r="AM543" s="55"/>
      <c r="AN543" s="55"/>
    </row>
    <row r="544" spans="14:40" ht="12.75" customHeight="1">
      <c r="N544" s="57"/>
      <c r="O544" s="57"/>
      <c r="P544" s="57"/>
      <c r="Q544" s="57"/>
      <c r="R544" s="57"/>
      <c r="S544" s="57"/>
      <c r="T544" s="57"/>
      <c r="U544" s="57"/>
      <c r="V544" s="58"/>
      <c r="W544" s="58"/>
      <c r="X544" s="57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  <c r="AK544" s="58"/>
      <c r="AL544" s="58"/>
      <c r="AM544" s="55"/>
      <c r="AN544" s="55"/>
    </row>
    <row r="545" spans="14:40" ht="12.75" customHeight="1">
      <c r="N545" s="57"/>
      <c r="O545" s="57"/>
      <c r="P545" s="57"/>
      <c r="Q545" s="57"/>
      <c r="R545" s="57"/>
      <c r="S545" s="57"/>
      <c r="T545" s="57"/>
      <c r="U545" s="57"/>
      <c r="V545" s="58"/>
      <c r="W545" s="58"/>
      <c r="X545" s="57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  <c r="AK545" s="58"/>
      <c r="AL545" s="58"/>
      <c r="AM545" s="55"/>
      <c r="AN545" s="55"/>
    </row>
    <row r="546" spans="14:40" ht="12.75" customHeight="1">
      <c r="N546" s="57"/>
      <c r="O546" s="57"/>
      <c r="P546" s="57"/>
      <c r="Q546" s="57"/>
      <c r="R546" s="57"/>
      <c r="S546" s="57"/>
      <c r="T546" s="57"/>
      <c r="U546" s="57"/>
      <c r="V546" s="58"/>
      <c r="W546" s="58"/>
      <c r="X546" s="57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  <c r="AK546" s="58"/>
      <c r="AL546" s="58"/>
      <c r="AM546" s="55"/>
      <c r="AN546" s="55"/>
    </row>
    <row r="547" spans="14:40" ht="12.75" customHeight="1">
      <c r="N547" s="57"/>
      <c r="O547" s="57"/>
      <c r="P547" s="57"/>
      <c r="Q547" s="57"/>
      <c r="R547" s="57"/>
      <c r="S547" s="57"/>
      <c r="T547" s="57"/>
      <c r="U547" s="57"/>
      <c r="V547" s="58"/>
      <c r="W547" s="58"/>
      <c r="X547" s="57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  <c r="AK547" s="58"/>
      <c r="AL547" s="58"/>
      <c r="AM547" s="55"/>
      <c r="AN547" s="55"/>
    </row>
    <row r="548" spans="14:40" ht="12.75" customHeight="1">
      <c r="N548" s="57"/>
      <c r="O548" s="57"/>
      <c r="P548" s="57"/>
      <c r="Q548" s="57"/>
      <c r="R548" s="57"/>
      <c r="S548" s="57"/>
      <c r="T548" s="57"/>
      <c r="U548" s="57"/>
      <c r="V548" s="58"/>
      <c r="W548" s="58"/>
      <c r="X548" s="57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  <c r="AK548" s="58"/>
      <c r="AL548" s="58"/>
      <c r="AM548" s="55"/>
      <c r="AN548" s="55"/>
    </row>
    <row r="549" spans="14:40" ht="12.75" customHeight="1">
      <c r="N549" s="57"/>
      <c r="O549" s="57"/>
      <c r="P549" s="57"/>
      <c r="Q549" s="57"/>
      <c r="R549" s="57"/>
      <c r="S549" s="57"/>
      <c r="T549" s="57"/>
      <c r="U549" s="57"/>
      <c r="V549" s="58"/>
      <c r="W549" s="58"/>
      <c r="X549" s="57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  <c r="AK549" s="58"/>
      <c r="AL549" s="58"/>
      <c r="AM549" s="55"/>
      <c r="AN549" s="55"/>
    </row>
    <row r="550" spans="14:40" ht="12.75" customHeight="1">
      <c r="N550" s="57"/>
      <c r="O550" s="57"/>
      <c r="P550" s="57"/>
      <c r="Q550" s="57"/>
      <c r="R550" s="57"/>
      <c r="S550" s="57"/>
      <c r="T550" s="57"/>
      <c r="U550" s="57"/>
      <c r="V550" s="58"/>
      <c r="W550" s="58"/>
      <c r="X550" s="57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  <c r="AK550" s="58"/>
      <c r="AL550" s="58"/>
      <c r="AM550" s="55"/>
      <c r="AN550" s="55"/>
    </row>
    <row r="551" spans="14:40" ht="12.75" customHeight="1">
      <c r="N551" s="57"/>
      <c r="O551" s="57"/>
      <c r="P551" s="57"/>
      <c r="Q551" s="57"/>
      <c r="R551" s="57"/>
      <c r="S551" s="57"/>
      <c r="T551" s="57"/>
      <c r="U551" s="57"/>
      <c r="V551" s="58"/>
      <c r="W551" s="58"/>
      <c r="X551" s="57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  <c r="AK551" s="58"/>
      <c r="AL551" s="58"/>
      <c r="AM551" s="55"/>
      <c r="AN551" s="55"/>
    </row>
    <row r="552" spans="14:40" ht="12.75" customHeight="1">
      <c r="N552" s="57"/>
      <c r="O552" s="57"/>
      <c r="P552" s="57"/>
      <c r="Q552" s="57"/>
      <c r="R552" s="57"/>
      <c r="S552" s="57"/>
      <c r="T552" s="57"/>
      <c r="U552" s="57"/>
      <c r="V552" s="58"/>
      <c r="W552" s="58"/>
      <c r="X552" s="57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  <c r="AK552" s="58"/>
      <c r="AL552" s="58"/>
      <c r="AM552" s="55"/>
      <c r="AN552" s="55"/>
    </row>
    <row r="553" spans="14:40" ht="12.75" customHeight="1">
      <c r="N553" s="57"/>
      <c r="O553" s="57"/>
      <c r="P553" s="57"/>
      <c r="Q553" s="57"/>
      <c r="R553" s="57"/>
      <c r="S553" s="57"/>
      <c r="T553" s="57"/>
      <c r="U553" s="57"/>
      <c r="V553" s="58"/>
      <c r="W553" s="58"/>
      <c r="X553" s="57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  <c r="AK553" s="58"/>
      <c r="AL553" s="58"/>
      <c r="AM553" s="55"/>
      <c r="AN553" s="55"/>
    </row>
    <row r="554" spans="14:40" ht="12.75" customHeight="1">
      <c r="N554" s="57"/>
      <c r="O554" s="57"/>
      <c r="P554" s="57"/>
      <c r="Q554" s="57"/>
      <c r="R554" s="57"/>
      <c r="S554" s="57"/>
      <c r="T554" s="57"/>
      <c r="U554" s="57"/>
      <c r="V554" s="58"/>
      <c r="W554" s="58"/>
      <c r="X554" s="57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  <c r="AK554" s="58"/>
      <c r="AL554" s="58"/>
      <c r="AM554" s="55"/>
      <c r="AN554" s="55"/>
    </row>
    <row r="555" spans="14:40" ht="12.75" customHeight="1">
      <c r="N555" s="57"/>
      <c r="O555" s="57"/>
      <c r="P555" s="57"/>
      <c r="Q555" s="57"/>
      <c r="R555" s="57"/>
      <c r="S555" s="57"/>
      <c r="T555" s="57"/>
      <c r="U555" s="57"/>
      <c r="V555" s="58"/>
      <c r="W555" s="58"/>
      <c r="X555" s="57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  <c r="AK555" s="58"/>
      <c r="AL555" s="58"/>
      <c r="AM555" s="55"/>
      <c r="AN555" s="55"/>
    </row>
    <row r="556" spans="14:40" ht="12.75" customHeight="1">
      <c r="N556" s="57"/>
      <c r="O556" s="57"/>
      <c r="P556" s="57"/>
      <c r="Q556" s="57"/>
      <c r="R556" s="57"/>
      <c r="S556" s="57"/>
      <c r="T556" s="57"/>
      <c r="U556" s="57"/>
      <c r="V556" s="58"/>
      <c r="W556" s="58"/>
      <c r="X556" s="57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  <c r="AK556" s="58"/>
      <c r="AL556" s="58"/>
      <c r="AM556" s="55"/>
      <c r="AN556" s="55"/>
    </row>
    <row r="557" spans="14:40" ht="12.75" customHeight="1">
      <c r="N557" s="57"/>
      <c r="O557" s="57"/>
      <c r="P557" s="57"/>
      <c r="Q557" s="57"/>
      <c r="R557" s="57"/>
      <c r="S557" s="57"/>
      <c r="T557" s="57"/>
      <c r="U557" s="57"/>
      <c r="V557" s="58"/>
      <c r="W557" s="58"/>
      <c r="X557" s="57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  <c r="AK557" s="58"/>
      <c r="AL557" s="58"/>
      <c r="AM557" s="55"/>
      <c r="AN557" s="55"/>
    </row>
    <row r="558" spans="14:40" ht="12.75" customHeight="1">
      <c r="N558" s="57"/>
      <c r="O558" s="57"/>
      <c r="P558" s="57"/>
      <c r="Q558" s="57"/>
      <c r="R558" s="57"/>
      <c r="S558" s="57"/>
      <c r="T558" s="57"/>
      <c r="U558" s="57"/>
      <c r="V558" s="58"/>
      <c r="W558" s="58"/>
      <c r="X558" s="57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  <c r="AK558" s="58"/>
      <c r="AL558" s="58"/>
      <c r="AM558" s="55"/>
      <c r="AN558" s="55"/>
    </row>
    <row r="559" spans="14:40" ht="12.75" customHeight="1">
      <c r="N559" s="57"/>
      <c r="O559" s="57"/>
      <c r="P559" s="57"/>
      <c r="Q559" s="57"/>
      <c r="R559" s="57"/>
      <c r="S559" s="57"/>
      <c r="T559" s="57"/>
      <c r="U559" s="57"/>
      <c r="V559" s="58"/>
      <c r="W559" s="58"/>
      <c r="X559" s="57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  <c r="AK559" s="58"/>
      <c r="AL559" s="58"/>
      <c r="AM559" s="55"/>
      <c r="AN559" s="55"/>
    </row>
    <row r="560" spans="14:40" ht="12.75" customHeight="1">
      <c r="N560" s="57"/>
      <c r="O560" s="57"/>
      <c r="P560" s="57"/>
      <c r="Q560" s="57"/>
      <c r="R560" s="57"/>
      <c r="S560" s="57"/>
      <c r="T560" s="57"/>
      <c r="U560" s="57"/>
      <c r="V560" s="58"/>
      <c r="W560" s="58"/>
      <c r="X560" s="57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  <c r="AK560" s="58"/>
      <c r="AL560" s="58"/>
      <c r="AM560" s="55"/>
      <c r="AN560" s="55"/>
    </row>
    <row r="561" spans="14:40" ht="12.75" customHeight="1">
      <c r="N561" s="57"/>
      <c r="O561" s="57"/>
      <c r="P561" s="57"/>
      <c r="Q561" s="57"/>
      <c r="R561" s="57"/>
      <c r="S561" s="57"/>
      <c r="T561" s="57"/>
      <c r="U561" s="57"/>
      <c r="V561" s="58"/>
      <c r="W561" s="58"/>
      <c r="X561" s="57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  <c r="AK561" s="58"/>
      <c r="AL561" s="58"/>
      <c r="AM561" s="55"/>
      <c r="AN561" s="55"/>
    </row>
    <row r="562" spans="14:40" ht="12.75" customHeight="1">
      <c r="N562" s="57"/>
      <c r="O562" s="57"/>
      <c r="P562" s="57"/>
      <c r="Q562" s="57"/>
      <c r="R562" s="57"/>
      <c r="S562" s="57"/>
      <c r="T562" s="57"/>
      <c r="U562" s="57"/>
      <c r="V562" s="58"/>
      <c r="W562" s="58"/>
      <c r="X562" s="57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  <c r="AK562" s="58"/>
      <c r="AL562" s="58"/>
      <c r="AM562" s="55"/>
      <c r="AN562" s="55"/>
    </row>
    <row r="563" spans="14:40" ht="12.75" customHeight="1">
      <c r="N563" s="57"/>
      <c r="O563" s="57"/>
      <c r="P563" s="57"/>
      <c r="Q563" s="57"/>
      <c r="R563" s="57"/>
      <c r="S563" s="57"/>
      <c r="T563" s="57"/>
      <c r="U563" s="57"/>
      <c r="V563" s="58"/>
      <c r="W563" s="58"/>
      <c r="X563" s="57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  <c r="AK563" s="58"/>
      <c r="AL563" s="58"/>
      <c r="AM563" s="55"/>
      <c r="AN563" s="55"/>
    </row>
    <row r="564" spans="14:40" ht="12.75" customHeight="1">
      <c r="N564" s="57"/>
      <c r="O564" s="57"/>
      <c r="P564" s="57"/>
      <c r="Q564" s="57"/>
      <c r="R564" s="57"/>
      <c r="S564" s="57"/>
      <c r="T564" s="57"/>
      <c r="U564" s="57"/>
      <c r="V564" s="58"/>
      <c r="W564" s="58"/>
      <c r="X564" s="57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  <c r="AK564" s="58"/>
      <c r="AL564" s="58"/>
      <c r="AM564" s="55"/>
      <c r="AN564" s="55"/>
    </row>
    <row r="565" spans="14:40" ht="12.75" customHeight="1">
      <c r="N565" s="57"/>
      <c r="O565" s="57"/>
      <c r="P565" s="57"/>
      <c r="Q565" s="57"/>
      <c r="R565" s="57"/>
      <c r="S565" s="57"/>
      <c r="T565" s="57"/>
      <c r="U565" s="57"/>
      <c r="V565" s="58"/>
      <c r="W565" s="58"/>
      <c r="X565" s="57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  <c r="AK565" s="58"/>
      <c r="AL565" s="58"/>
      <c r="AM565" s="55"/>
      <c r="AN565" s="55"/>
    </row>
    <row r="566" spans="14:40" ht="12.75" customHeight="1">
      <c r="N566" s="57"/>
      <c r="O566" s="57"/>
      <c r="P566" s="57"/>
      <c r="Q566" s="57"/>
      <c r="R566" s="57"/>
      <c r="S566" s="57"/>
      <c r="T566" s="57"/>
      <c r="U566" s="57"/>
      <c r="V566" s="58"/>
      <c r="W566" s="58"/>
      <c r="X566" s="57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  <c r="AK566" s="58"/>
      <c r="AL566" s="58"/>
      <c r="AM566" s="55"/>
      <c r="AN566" s="55"/>
    </row>
    <row r="567" spans="14:40" ht="12.75" customHeight="1">
      <c r="N567" s="57"/>
      <c r="O567" s="57"/>
      <c r="P567" s="57"/>
      <c r="Q567" s="57"/>
      <c r="R567" s="57"/>
      <c r="S567" s="57"/>
      <c r="T567" s="57"/>
      <c r="U567" s="57"/>
      <c r="V567" s="58"/>
      <c r="W567" s="58"/>
      <c r="X567" s="57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  <c r="AK567" s="58"/>
      <c r="AL567" s="58"/>
      <c r="AM567" s="55"/>
      <c r="AN567" s="55"/>
    </row>
    <row r="568" spans="14:40" ht="12.75" customHeight="1">
      <c r="N568" s="57"/>
      <c r="O568" s="57"/>
      <c r="P568" s="57"/>
      <c r="Q568" s="57"/>
      <c r="R568" s="57"/>
      <c r="S568" s="57"/>
      <c r="T568" s="57"/>
      <c r="U568" s="57"/>
      <c r="V568" s="58"/>
      <c r="W568" s="58"/>
      <c r="X568" s="57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  <c r="AK568" s="58"/>
      <c r="AL568" s="58"/>
      <c r="AM568" s="55"/>
      <c r="AN568" s="55"/>
    </row>
    <row r="569" spans="14:40" ht="12.75" customHeight="1">
      <c r="N569" s="57"/>
      <c r="O569" s="57"/>
      <c r="P569" s="57"/>
      <c r="Q569" s="57"/>
      <c r="R569" s="57"/>
      <c r="S569" s="57"/>
      <c r="T569" s="57"/>
      <c r="U569" s="57"/>
      <c r="V569" s="58"/>
      <c r="W569" s="58"/>
      <c r="X569" s="57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  <c r="AK569" s="58"/>
      <c r="AL569" s="58"/>
      <c r="AM569" s="55"/>
      <c r="AN569" s="55"/>
    </row>
    <row r="570" spans="14:40" ht="12.75" customHeight="1">
      <c r="N570" s="57"/>
      <c r="O570" s="57"/>
      <c r="P570" s="57"/>
      <c r="Q570" s="57"/>
      <c r="R570" s="57"/>
      <c r="S570" s="57"/>
      <c r="T570" s="57"/>
      <c r="U570" s="57"/>
      <c r="V570" s="58"/>
      <c r="W570" s="58"/>
      <c r="X570" s="57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  <c r="AK570" s="58"/>
      <c r="AL570" s="58"/>
      <c r="AM570" s="55"/>
      <c r="AN570" s="55"/>
    </row>
    <row r="571" spans="14:40" ht="12.75" customHeight="1">
      <c r="N571" s="57"/>
      <c r="O571" s="57"/>
      <c r="P571" s="57"/>
      <c r="Q571" s="57"/>
      <c r="R571" s="57"/>
      <c r="S571" s="57"/>
      <c r="T571" s="57"/>
      <c r="U571" s="57"/>
      <c r="V571" s="58"/>
      <c r="W571" s="58"/>
      <c r="X571" s="57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  <c r="AK571" s="58"/>
      <c r="AL571" s="58"/>
      <c r="AM571" s="55"/>
      <c r="AN571" s="55"/>
    </row>
    <row r="572" spans="14:40" ht="12.75" customHeight="1">
      <c r="N572" s="57"/>
      <c r="O572" s="57"/>
      <c r="P572" s="57"/>
      <c r="Q572" s="57"/>
      <c r="R572" s="57"/>
      <c r="S572" s="57"/>
      <c r="T572" s="57"/>
      <c r="U572" s="57"/>
      <c r="V572" s="58"/>
      <c r="W572" s="58"/>
      <c r="X572" s="57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  <c r="AK572" s="58"/>
      <c r="AL572" s="58"/>
      <c r="AM572" s="55"/>
      <c r="AN572" s="55"/>
    </row>
    <row r="573" spans="14:40" ht="12.75" customHeight="1">
      <c r="N573" s="57"/>
      <c r="O573" s="57"/>
      <c r="P573" s="57"/>
      <c r="Q573" s="57"/>
      <c r="R573" s="57"/>
      <c r="S573" s="57"/>
      <c r="T573" s="57"/>
      <c r="U573" s="57"/>
      <c r="V573" s="58"/>
      <c r="W573" s="58"/>
      <c r="X573" s="57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  <c r="AK573" s="58"/>
      <c r="AL573" s="58"/>
      <c r="AM573" s="55"/>
      <c r="AN573" s="55"/>
    </row>
    <row r="574" spans="14:40" ht="12.75" customHeight="1">
      <c r="N574" s="57"/>
      <c r="O574" s="57"/>
      <c r="P574" s="57"/>
      <c r="Q574" s="57"/>
      <c r="R574" s="57"/>
      <c r="S574" s="57"/>
      <c r="T574" s="57"/>
      <c r="U574" s="57"/>
      <c r="V574" s="58"/>
      <c r="W574" s="58"/>
      <c r="X574" s="57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  <c r="AK574" s="58"/>
      <c r="AL574" s="58"/>
      <c r="AM574" s="55"/>
      <c r="AN574" s="55"/>
    </row>
    <row r="575" spans="14:40" ht="12.75" customHeight="1">
      <c r="N575" s="57"/>
      <c r="O575" s="57"/>
      <c r="P575" s="57"/>
      <c r="Q575" s="57"/>
      <c r="R575" s="57"/>
      <c r="S575" s="57"/>
      <c r="T575" s="57"/>
      <c r="U575" s="57"/>
      <c r="V575" s="58"/>
      <c r="W575" s="58"/>
      <c r="X575" s="57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  <c r="AK575" s="58"/>
      <c r="AL575" s="58"/>
      <c r="AM575" s="55"/>
      <c r="AN575" s="55"/>
    </row>
    <row r="576" spans="14:40" ht="12.75" customHeight="1">
      <c r="N576" s="57"/>
      <c r="O576" s="57"/>
      <c r="P576" s="57"/>
      <c r="Q576" s="57"/>
      <c r="R576" s="57"/>
      <c r="S576" s="57"/>
      <c r="T576" s="57"/>
      <c r="U576" s="57"/>
      <c r="V576" s="58"/>
      <c r="W576" s="58"/>
      <c r="X576" s="57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  <c r="AK576" s="58"/>
      <c r="AL576" s="58"/>
      <c r="AM576" s="55"/>
      <c r="AN576" s="55"/>
    </row>
    <row r="577" spans="14:40">
      <c r="N577" s="57"/>
      <c r="O577" s="57"/>
      <c r="P577" s="57"/>
      <c r="Q577" s="57"/>
      <c r="R577" s="57"/>
      <c r="S577" s="57"/>
      <c r="T577" s="57"/>
      <c r="U577" s="57"/>
      <c r="V577" s="58"/>
      <c r="W577" s="58"/>
      <c r="X577" s="57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  <c r="AK577" s="58"/>
      <c r="AL577" s="58"/>
      <c r="AM577" s="55"/>
      <c r="AN577" s="55"/>
    </row>
    <row r="578" spans="14:40">
      <c r="N578" s="57"/>
      <c r="O578" s="57"/>
      <c r="P578" s="57"/>
      <c r="Q578" s="57"/>
      <c r="R578" s="57"/>
      <c r="S578" s="57"/>
      <c r="T578" s="57"/>
      <c r="U578" s="57"/>
      <c r="V578" s="58"/>
      <c r="W578" s="58"/>
      <c r="X578" s="57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  <c r="AK578" s="58"/>
      <c r="AL578" s="58"/>
      <c r="AM578" s="55"/>
      <c r="AN578" s="55"/>
    </row>
    <row r="579" spans="14:40">
      <c r="N579" s="57"/>
      <c r="O579" s="57"/>
      <c r="P579" s="57"/>
      <c r="Q579" s="57"/>
      <c r="R579" s="57"/>
      <c r="S579" s="57"/>
      <c r="T579" s="57"/>
      <c r="U579" s="57"/>
      <c r="V579" s="58"/>
      <c r="W579" s="58"/>
      <c r="X579" s="57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  <c r="AK579" s="58"/>
      <c r="AL579" s="58"/>
      <c r="AM579" s="55"/>
      <c r="AN579" s="55"/>
    </row>
    <row r="580" spans="14:40">
      <c r="N580" s="57"/>
      <c r="O580" s="57"/>
      <c r="P580" s="57"/>
      <c r="Q580" s="57"/>
      <c r="R580" s="57"/>
      <c r="S580" s="57"/>
      <c r="T580" s="57"/>
      <c r="U580" s="57"/>
      <c r="V580" s="58"/>
      <c r="W580" s="58"/>
      <c r="X580" s="57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  <c r="AK580" s="58"/>
      <c r="AL580" s="58"/>
      <c r="AM580" s="55"/>
      <c r="AN580" s="55"/>
    </row>
    <row r="581" spans="14:40">
      <c r="N581" s="57"/>
      <c r="O581" s="57"/>
      <c r="P581" s="57"/>
      <c r="Q581" s="57"/>
      <c r="R581" s="57"/>
      <c r="S581" s="57"/>
      <c r="T581" s="57"/>
      <c r="U581" s="57"/>
      <c r="V581" s="58"/>
      <c r="W581" s="58"/>
      <c r="X581" s="57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  <c r="AK581" s="58"/>
      <c r="AL581" s="58"/>
      <c r="AM581" s="55"/>
      <c r="AN581" s="55"/>
    </row>
    <row r="582" spans="14:40">
      <c r="N582" s="57"/>
      <c r="O582" s="57"/>
      <c r="P582" s="57"/>
      <c r="Q582" s="57"/>
      <c r="R582" s="57"/>
      <c r="S582" s="57"/>
      <c r="T582" s="57"/>
      <c r="U582" s="57"/>
      <c r="V582" s="58"/>
      <c r="W582" s="58"/>
      <c r="X582" s="57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  <c r="AK582" s="58"/>
      <c r="AL582" s="58"/>
      <c r="AM582" s="55"/>
      <c r="AN582" s="55"/>
    </row>
    <row r="583" spans="14:40">
      <c r="N583" s="57"/>
      <c r="O583" s="57"/>
      <c r="P583" s="57"/>
      <c r="Q583" s="57"/>
      <c r="R583" s="57"/>
      <c r="S583" s="57"/>
      <c r="T583" s="57"/>
      <c r="U583" s="57"/>
      <c r="V583" s="58"/>
      <c r="W583" s="58"/>
      <c r="X583" s="57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  <c r="AK583" s="58"/>
      <c r="AL583" s="58"/>
      <c r="AM583" s="55"/>
      <c r="AN583" s="55"/>
    </row>
    <row r="584" spans="14:40">
      <c r="N584" s="57"/>
      <c r="O584" s="57"/>
      <c r="P584" s="57"/>
      <c r="Q584" s="57"/>
      <c r="R584" s="57"/>
      <c r="S584" s="57"/>
      <c r="T584" s="57"/>
      <c r="U584" s="57"/>
      <c r="V584" s="58"/>
      <c r="W584" s="58"/>
      <c r="X584" s="57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  <c r="AK584" s="58"/>
      <c r="AL584" s="58"/>
      <c r="AM584" s="55"/>
      <c r="AN584" s="55"/>
    </row>
    <row r="585" spans="14:40">
      <c r="N585" s="57"/>
      <c r="O585" s="57"/>
      <c r="P585" s="57"/>
      <c r="Q585" s="57"/>
      <c r="R585" s="57"/>
      <c r="S585" s="57"/>
      <c r="T585" s="57"/>
      <c r="U585" s="57"/>
      <c r="V585" s="58"/>
      <c r="W585" s="58"/>
      <c r="X585" s="57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  <c r="AK585" s="58"/>
      <c r="AL585" s="58"/>
      <c r="AM585" s="55"/>
      <c r="AN585" s="55"/>
    </row>
    <row r="586" spans="14:40">
      <c r="N586" s="57"/>
      <c r="O586" s="57"/>
      <c r="P586" s="57"/>
      <c r="Q586" s="57"/>
      <c r="R586" s="57"/>
      <c r="S586" s="57"/>
      <c r="T586" s="57"/>
      <c r="U586" s="57"/>
      <c r="V586" s="58"/>
      <c r="W586" s="58"/>
      <c r="X586" s="57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  <c r="AK586" s="58"/>
      <c r="AL586" s="58"/>
      <c r="AM586" s="55"/>
      <c r="AN586" s="55"/>
    </row>
    <row r="587" spans="14:40">
      <c r="N587" s="57"/>
      <c r="O587" s="57"/>
      <c r="P587" s="57"/>
      <c r="Q587" s="57"/>
      <c r="R587" s="57"/>
      <c r="S587" s="57"/>
      <c r="T587" s="57"/>
      <c r="U587" s="57"/>
      <c r="V587" s="58"/>
      <c r="W587" s="58"/>
      <c r="X587" s="57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  <c r="AK587" s="58"/>
      <c r="AL587" s="58"/>
      <c r="AM587" s="55"/>
      <c r="AN587" s="55"/>
    </row>
    <row r="588" spans="14:40">
      <c r="N588" s="57"/>
      <c r="O588" s="57"/>
      <c r="P588" s="57"/>
      <c r="Q588" s="57"/>
      <c r="R588" s="57"/>
      <c r="S588" s="57"/>
      <c r="T588" s="57"/>
      <c r="U588" s="57"/>
      <c r="V588" s="58"/>
      <c r="W588" s="58"/>
      <c r="X588" s="57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  <c r="AK588" s="58"/>
      <c r="AL588" s="58"/>
      <c r="AM588" s="55"/>
      <c r="AN588" s="55"/>
    </row>
    <row r="589" spans="14:40">
      <c r="N589" s="57"/>
      <c r="O589" s="57"/>
      <c r="P589" s="57"/>
      <c r="Q589" s="57"/>
      <c r="R589" s="57"/>
      <c r="S589" s="57"/>
      <c r="T589" s="57"/>
      <c r="U589" s="57"/>
      <c r="V589" s="58"/>
      <c r="W589" s="58"/>
      <c r="X589" s="57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  <c r="AK589" s="58"/>
      <c r="AL589" s="58"/>
      <c r="AM589" s="55"/>
      <c r="AN589" s="55"/>
    </row>
    <row r="590" spans="14:40">
      <c r="N590" s="57"/>
      <c r="O590" s="57"/>
      <c r="P590" s="57"/>
      <c r="Q590" s="57"/>
      <c r="R590" s="57"/>
      <c r="S590" s="57"/>
      <c r="T590" s="57"/>
      <c r="U590" s="57"/>
      <c r="V590" s="58"/>
      <c r="W590" s="58"/>
      <c r="X590" s="57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  <c r="AK590" s="58"/>
      <c r="AL590" s="58"/>
      <c r="AM590" s="55"/>
      <c r="AN590" s="55"/>
    </row>
    <row r="591" spans="14:40">
      <c r="N591" s="57"/>
      <c r="O591" s="57"/>
      <c r="P591" s="57"/>
      <c r="Q591" s="57"/>
      <c r="R591" s="57"/>
      <c r="S591" s="57"/>
      <c r="T591" s="57"/>
      <c r="U591" s="57"/>
      <c r="V591" s="58"/>
      <c r="W591" s="58"/>
      <c r="X591" s="57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  <c r="AK591" s="58"/>
      <c r="AL591" s="58"/>
      <c r="AM591" s="55"/>
      <c r="AN591" s="55"/>
    </row>
    <row r="592" spans="14:40">
      <c r="N592" s="57"/>
      <c r="O592" s="57"/>
      <c r="P592" s="57"/>
      <c r="Q592" s="57"/>
      <c r="R592" s="57"/>
      <c r="S592" s="57"/>
      <c r="T592" s="57"/>
      <c r="U592" s="57"/>
      <c r="V592" s="58"/>
      <c r="W592" s="58"/>
      <c r="X592" s="57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  <c r="AK592" s="58"/>
      <c r="AL592" s="58"/>
      <c r="AM592" s="55"/>
      <c r="AN592" s="55"/>
    </row>
    <row r="593" spans="14:40">
      <c r="N593" s="57"/>
      <c r="O593" s="57"/>
      <c r="P593" s="57"/>
      <c r="Q593" s="57"/>
      <c r="R593" s="57"/>
      <c r="S593" s="57"/>
      <c r="T593" s="57"/>
      <c r="U593" s="57"/>
      <c r="V593" s="58"/>
      <c r="W593" s="58"/>
      <c r="X593" s="57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  <c r="AK593" s="58"/>
      <c r="AL593" s="58"/>
      <c r="AM593" s="55"/>
      <c r="AN593" s="55"/>
    </row>
    <row r="594" spans="14:40">
      <c r="N594" s="57"/>
      <c r="O594" s="57"/>
      <c r="P594" s="57"/>
      <c r="Q594" s="57"/>
      <c r="R594" s="57"/>
      <c r="S594" s="57"/>
      <c r="T594" s="57"/>
      <c r="U594" s="57"/>
      <c r="V594" s="58"/>
      <c r="W594" s="58"/>
      <c r="X594" s="57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  <c r="AK594" s="58"/>
      <c r="AL594" s="58"/>
      <c r="AM594" s="55"/>
      <c r="AN594" s="55"/>
    </row>
    <row r="595" spans="14:40">
      <c r="N595" s="57"/>
      <c r="O595" s="57"/>
      <c r="P595" s="57"/>
      <c r="Q595" s="57"/>
      <c r="R595" s="57"/>
      <c r="S595" s="57"/>
      <c r="T595" s="57"/>
      <c r="U595" s="57"/>
      <c r="V595" s="58"/>
      <c r="W595" s="58"/>
      <c r="X595" s="57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  <c r="AK595" s="58"/>
      <c r="AL595" s="58"/>
      <c r="AM595" s="55"/>
      <c r="AN595" s="55"/>
    </row>
    <row r="596" spans="14:40">
      <c r="N596" s="57"/>
      <c r="O596" s="57"/>
      <c r="P596" s="57"/>
      <c r="Q596" s="57"/>
      <c r="R596" s="57"/>
      <c r="S596" s="57"/>
      <c r="T596" s="57"/>
      <c r="U596" s="57"/>
      <c r="V596" s="58"/>
      <c r="W596" s="58"/>
      <c r="X596" s="57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  <c r="AK596" s="58"/>
      <c r="AL596" s="58"/>
      <c r="AM596" s="55"/>
      <c r="AN596" s="55"/>
    </row>
    <row r="597" spans="14:40">
      <c r="N597" s="57"/>
      <c r="O597" s="57"/>
      <c r="P597" s="57"/>
      <c r="Q597" s="57"/>
      <c r="R597" s="57"/>
      <c r="S597" s="57"/>
      <c r="T597" s="57"/>
      <c r="U597" s="57"/>
      <c r="V597" s="58"/>
      <c r="W597" s="58"/>
      <c r="X597" s="57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  <c r="AK597" s="58"/>
      <c r="AL597" s="58"/>
      <c r="AM597" s="55"/>
      <c r="AN597" s="55"/>
    </row>
    <row r="598" spans="14:40">
      <c r="N598" s="57"/>
      <c r="O598" s="57"/>
      <c r="P598" s="57"/>
      <c r="Q598" s="57"/>
      <c r="R598" s="57"/>
      <c r="S598" s="57"/>
      <c r="T598" s="57"/>
      <c r="U598" s="57"/>
      <c r="V598" s="58"/>
      <c r="W598" s="58"/>
      <c r="X598" s="57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  <c r="AK598" s="58"/>
      <c r="AL598" s="58"/>
      <c r="AM598" s="55"/>
      <c r="AN598" s="55"/>
    </row>
    <row r="599" spans="14:40">
      <c r="N599" s="57"/>
      <c r="O599" s="57"/>
      <c r="P599" s="57"/>
      <c r="Q599" s="57"/>
      <c r="R599" s="57"/>
      <c r="S599" s="57"/>
      <c r="T599" s="57"/>
      <c r="U599" s="57"/>
      <c r="V599" s="58"/>
      <c r="W599" s="58"/>
      <c r="X599" s="57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  <c r="AK599" s="58"/>
      <c r="AL599" s="58"/>
      <c r="AM599" s="55"/>
      <c r="AN599" s="55"/>
    </row>
    <row r="600" spans="14:40">
      <c r="N600" s="57"/>
      <c r="O600" s="57"/>
      <c r="P600" s="57"/>
      <c r="Q600" s="57"/>
      <c r="R600" s="57"/>
      <c r="S600" s="57"/>
      <c r="T600" s="57"/>
      <c r="U600" s="57"/>
      <c r="V600" s="58"/>
      <c r="W600" s="58"/>
      <c r="X600" s="57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  <c r="AK600" s="58"/>
      <c r="AL600" s="58"/>
      <c r="AM600" s="55"/>
      <c r="AN600" s="55"/>
    </row>
    <row r="601" spans="14:40">
      <c r="N601" s="57"/>
      <c r="O601" s="57"/>
      <c r="P601" s="57"/>
      <c r="Q601" s="57"/>
      <c r="R601" s="57"/>
      <c r="S601" s="57"/>
      <c r="T601" s="57"/>
      <c r="U601" s="57"/>
      <c r="V601" s="58"/>
      <c r="W601" s="58"/>
      <c r="X601" s="57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  <c r="AK601" s="58"/>
      <c r="AL601" s="58"/>
      <c r="AM601" s="55"/>
      <c r="AN601" s="55"/>
    </row>
    <row r="602" spans="14:40">
      <c r="N602" s="57"/>
      <c r="O602" s="57"/>
      <c r="P602" s="57"/>
      <c r="Q602" s="57"/>
      <c r="R602" s="57"/>
      <c r="S602" s="57"/>
      <c r="T602" s="57"/>
      <c r="U602" s="57"/>
      <c r="V602" s="58"/>
      <c r="W602" s="58"/>
      <c r="X602" s="57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  <c r="AK602" s="58"/>
      <c r="AL602" s="58"/>
      <c r="AM602" s="55"/>
      <c r="AN602" s="55"/>
    </row>
    <row r="603" spans="14:40">
      <c r="N603" s="57"/>
      <c r="O603" s="57"/>
      <c r="P603" s="57"/>
      <c r="Q603" s="57"/>
      <c r="R603" s="57"/>
      <c r="S603" s="57"/>
      <c r="T603" s="57"/>
      <c r="U603" s="57"/>
      <c r="V603" s="58"/>
      <c r="W603" s="58"/>
      <c r="X603" s="57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  <c r="AK603" s="58"/>
      <c r="AL603" s="58"/>
      <c r="AM603" s="55"/>
      <c r="AN603" s="55"/>
    </row>
    <row r="604" spans="14:40">
      <c r="N604" s="57"/>
      <c r="O604" s="57"/>
      <c r="P604" s="57"/>
      <c r="Q604" s="57"/>
      <c r="R604" s="57"/>
      <c r="S604" s="57"/>
      <c r="T604" s="57"/>
      <c r="U604" s="57"/>
      <c r="V604" s="58"/>
      <c r="W604" s="58"/>
      <c r="X604" s="57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  <c r="AK604" s="58"/>
      <c r="AL604" s="58"/>
      <c r="AM604" s="55"/>
      <c r="AN604" s="55"/>
    </row>
    <row r="605" spans="14:40">
      <c r="N605" s="57"/>
      <c r="O605" s="57"/>
      <c r="P605" s="57"/>
      <c r="Q605" s="57"/>
      <c r="R605" s="57"/>
      <c r="S605" s="57"/>
      <c r="T605" s="57"/>
      <c r="U605" s="57"/>
      <c r="V605" s="58"/>
      <c r="W605" s="58"/>
      <c r="X605" s="57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  <c r="AK605" s="58"/>
      <c r="AL605" s="58"/>
      <c r="AM605" s="55"/>
      <c r="AN605" s="55"/>
    </row>
    <row r="606" spans="14:40">
      <c r="N606" s="57"/>
      <c r="O606" s="57"/>
      <c r="P606" s="57"/>
      <c r="Q606" s="57"/>
      <c r="R606" s="57"/>
      <c r="S606" s="57"/>
      <c r="T606" s="57"/>
      <c r="U606" s="57"/>
      <c r="V606" s="58"/>
      <c r="W606" s="58"/>
      <c r="X606" s="57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  <c r="AK606" s="58"/>
      <c r="AL606" s="58"/>
      <c r="AM606" s="55"/>
      <c r="AN606" s="55"/>
    </row>
    <row r="607" spans="14:40">
      <c r="N607" s="57"/>
      <c r="O607" s="57"/>
      <c r="P607" s="57"/>
      <c r="Q607" s="57"/>
      <c r="R607" s="57"/>
      <c r="S607" s="57"/>
      <c r="T607" s="57"/>
      <c r="U607" s="57"/>
      <c r="V607" s="58"/>
      <c r="W607" s="58"/>
      <c r="X607" s="57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  <c r="AK607" s="58"/>
      <c r="AL607" s="58"/>
      <c r="AM607" s="55"/>
      <c r="AN607" s="55"/>
    </row>
    <row r="608" spans="14:40">
      <c r="N608" s="57"/>
      <c r="O608" s="57"/>
      <c r="P608" s="57"/>
      <c r="Q608" s="57"/>
      <c r="R608" s="57"/>
      <c r="S608" s="57"/>
      <c r="T608" s="57"/>
      <c r="U608" s="57"/>
      <c r="V608" s="58"/>
      <c r="W608" s="58"/>
      <c r="X608" s="57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  <c r="AK608" s="58"/>
      <c r="AL608" s="58"/>
      <c r="AM608" s="55"/>
      <c r="AN608" s="55"/>
    </row>
    <row r="609" spans="14:40">
      <c r="N609" s="57"/>
      <c r="O609" s="57"/>
      <c r="P609" s="57"/>
      <c r="Q609" s="57"/>
      <c r="R609" s="57"/>
      <c r="S609" s="57"/>
      <c r="T609" s="57"/>
      <c r="U609" s="57"/>
      <c r="V609" s="58"/>
      <c r="W609" s="58"/>
      <c r="X609" s="57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  <c r="AK609" s="58"/>
      <c r="AL609" s="58"/>
      <c r="AM609" s="55"/>
      <c r="AN609" s="55"/>
    </row>
    <row r="610" spans="14:40">
      <c r="N610" s="57"/>
      <c r="O610" s="57"/>
      <c r="P610" s="57"/>
      <c r="Q610" s="57"/>
      <c r="R610" s="57"/>
      <c r="S610" s="57"/>
      <c r="T610" s="57"/>
      <c r="U610" s="57"/>
      <c r="V610" s="58"/>
      <c r="W610" s="58"/>
      <c r="X610" s="57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  <c r="AK610" s="58"/>
      <c r="AL610" s="58"/>
      <c r="AM610" s="55"/>
      <c r="AN610" s="55"/>
    </row>
    <row r="611" spans="14:40">
      <c r="N611" s="57"/>
      <c r="O611" s="57"/>
      <c r="P611" s="57"/>
      <c r="Q611" s="57"/>
      <c r="R611" s="57"/>
      <c r="S611" s="57"/>
      <c r="T611" s="57"/>
      <c r="U611" s="57"/>
      <c r="V611" s="58"/>
      <c r="W611" s="58"/>
      <c r="X611" s="57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  <c r="AK611" s="58"/>
      <c r="AL611" s="58"/>
      <c r="AM611" s="55"/>
      <c r="AN611" s="55"/>
    </row>
    <row r="612" spans="14:40">
      <c r="N612" s="57"/>
      <c r="O612" s="57"/>
      <c r="P612" s="57"/>
      <c r="Q612" s="57"/>
      <c r="R612" s="57"/>
      <c r="S612" s="57"/>
      <c r="T612" s="57"/>
      <c r="U612" s="57"/>
      <c r="V612" s="58"/>
      <c r="W612" s="58"/>
      <c r="X612" s="57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  <c r="AK612" s="58"/>
      <c r="AL612" s="58"/>
      <c r="AM612" s="55"/>
      <c r="AN612" s="55"/>
    </row>
    <row r="613" spans="14:40">
      <c r="N613" s="57"/>
      <c r="O613" s="57"/>
      <c r="P613" s="57"/>
      <c r="Q613" s="57"/>
      <c r="R613" s="57"/>
      <c r="S613" s="57"/>
      <c r="T613" s="57"/>
      <c r="U613" s="57"/>
      <c r="V613" s="58"/>
      <c r="W613" s="58"/>
      <c r="X613" s="57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  <c r="AK613" s="58"/>
      <c r="AL613" s="58"/>
      <c r="AM613" s="55"/>
      <c r="AN613" s="55"/>
    </row>
    <row r="614" spans="14:40">
      <c r="N614" s="57"/>
      <c r="O614" s="57"/>
      <c r="P614" s="57"/>
      <c r="Q614" s="57"/>
      <c r="R614" s="57"/>
      <c r="S614" s="57"/>
      <c r="T614" s="57"/>
      <c r="U614" s="57"/>
      <c r="V614" s="58"/>
      <c r="W614" s="58"/>
      <c r="X614" s="57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  <c r="AK614" s="58"/>
      <c r="AL614" s="58"/>
      <c r="AM614" s="55"/>
      <c r="AN614" s="55"/>
    </row>
    <row r="615" spans="14:40">
      <c r="N615" s="57"/>
      <c r="O615" s="57"/>
      <c r="P615" s="57"/>
      <c r="Q615" s="57"/>
      <c r="R615" s="57"/>
      <c r="S615" s="57"/>
      <c r="T615" s="57"/>
      <c r="U615" s="57"/>
      <c r="V615" s="58"/>
      <c r="W615" s="58"/>
      <c r="X615" s="57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  <c r="AK615" s="58"/>
      <c r="AL615" s="58"/>
      <c r="AM615" s="55"/>
      <c r="AN615" s="55"/>
    </row>
    <row r="616" spans="14:40">
      <c r="N616" s="57"/>
      <c r="O616" s="57"/>
      <c r="P616" s="57"/>
      <c r="Q616" s="57"/>
      <c r="R616" s="57"/>
      <c r="S616" s="57"/>
      <c r="T616" s="57"/>
      <c r="U616" s="57"/>
      <c r="V616" s="58"/>
      <c r="W616" s="58"/>
      <c r="X616" s="57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  <c r="AK616" s="58"/>
      <c r="AL616" s="58"/>
      <c r="AM616" s="55"/>
      <c r="AN616" s="55"/>
    </row>
    <row r="617" spans="14:40">
      <c r="N617" s="57"/>
      <c r="O617" s="57"/>
      <c r="P617" s="57"/>
      <c r="Q617" s="57"/>
      <c r="R617" s="57"/>
      <c r="S617" s="57"/>
      <c r="T617" s="57"/>
      <c r="U617" s="57"/>
      <c r="V617" s="58"/>
      <c r="W617" s="58"/>
      <c r="X617" s="57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  <c r="AK617" s="58"/>
      <c r="AL617" s="58"/>
      <c r="AM617" s="55"/>
      <c r="AN617" s="55"/>
    </row>
    <row r="618" spans="14:40">
      <c r="N618" s="57"/>
      <c r="O618" s="57"/>
      <c r="P618" s="57"/>
      <c r="Q618" s="57"/>
      <c r="R618" s="57"/>
      <c r="S618" s="57"/>
      <c r="T618" s="57"/>
      <c r="U618" s="57"/>
      <c r="V618" s="58"/>
      <c r="W618" s="58"/>
      <c r="X618" s="57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  <c r="AK618" s="58"/>
      <c r="AL618" s="58"/>
      <c r="AM618" s="55"/>
      <c r="AN618" s="55"/>
    </row>
    <row r="619" spans="14:40">
      <c r="N619" s="57"/>
      <c r="O619" s="57"/>
      <c r="P619" s="57"/>
      <c r="Q619" s="57"/>
      <c r="R619" s="57"/>
      <c r="S619" s="57"/>
      <c r="T619" s="57"/>
      <c r="U619" s="57"/>
      <c r="V619" s="58"/>
      <c r="W619" s="58"/>
      <c r="X619" s="57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  <c r="AK619" s="58"/>
      <c r="AL619" s="58"/>
      <c r="AM619" s="55"/>
      <c r="AN619" s="55"/>
    </row>
    <row r="620" spans="14:40">
      <c r="N620" s="57"/>
      <c r="O620" s="57"/>
      <c r="P620" s="57"/>
      <c r="Q620" s="57"/>
      <c r="R620" s="57"/>
      <c r="S620" s="57"/>
      <c r="T620" s="57"/>
      <c r="U620" s="57"/>
      <c r="V620" s="58"/>
      <c r="W620" s="58"/>
      <c r="X620" s="57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  <c r="AK620" s="58"/>
      <c r="AL620" s="58"/>
      <c r="AM620" s="55"/>
      <c r="AN620" s="55"/>
    </row>
    <row r="621" spans="14:40">
      <c r="N621" s="57"/>
      <c r="O621" s="57"/>
      <c r="P621" s="57"/>
      <c r="Q621" s="57"/>
      <c r="R621" s="57"/>
      <c r="S621" s="57"/>
      <c r="T621" s="57"/>
      <c r="U621" s="57"/>
      <c r="V621" s="58"/>
      <c r="W621" s="58"/>
      <c r="X621" s="57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  <c r="AK621" s="58"/>
      <c r="AL621" s="58"/>
      <c r="AM621" s="55"/>
      <c r="AN621" s="55"/>
    </row>
    <row r="622" spans="14:40">
      <c r="N622" s="57"/>
      <c r="O622" s="57"/>
      <c r="P622" s="57"/>
      <c r="Q622" s="57"/>
      <c r="R622" s="57"/>
      <c r="S622" s="57"/>
      <c r="T622" s="57"/>
      <c r="U622" s="57"/>
      <c r="V622" s="58"/>
      <c r="W622" s="58"/>
      <c r="X622" s="57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  <c r="AK622" s="58"/>
      <c r="AL622" s="58"/>
      <c r="AM622" s="55"/>
      <c r="AN622" s="55"/>
    </row>
    <row r="623" spans="14:40">
      <c r="N623" s="57"/>
      <c r="O623" s="57"/>
      <c r="P623" s="57"/>
      <c r="Q623" s="57"/>
      <c r="R623" s="57"/>
      <c r="S623" s="57"/>
      <c r="T623" s="57"/>
      <c r="U623" s="57"/>
      <c r="V623" s="58"/>
      <c r="W623" s="58"/>
      <c r="X623" s="57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  <c r="AK623" s="58"/>
      <c r="AL623" s="58"/>
      <c r="AM623" s="55"/>
      <c r="AN623" s="55"/>
    </row>
    <row r="624" spans="14:40">
      <c r="N624" s="57"/>
      <c r="O624" s="57"/>
      <c r="P624" s="57"/>
      <c r="Q624" s="57"/>
      <c r="R624" s="57"/>
      <c r="S624" s="57"/>
      <c r="T624" s="57"/>
      <c r="U624" s="57"/>
      <c r="V624" s="58"/>
      <c r="W624" s="58"/>
      <c r="X624" s="57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  <c r="AK624" s="58"/>
      <c r="AL624" s="58"/>
      <c r="AM624" s="55"/>
      <c r="AN624" s="55"/>
    </row>
    <row r="625" spans="14:40">
      <c r="N625" s="57"/>
      <c r="O625" s="57"/>
      <c r="P625" s="57"/>
      <c r="Q625" s="57"/>
      <c r="R625" s="57"/>
      <c r="S625" s="57"/>
      <c r="T625" s="57"/>
      <c r="U625" s="57"/>
      <c r="V625" s="58"/>
      <c r="W625" s="58"/>
      <c r="X625" s="57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  <c r="AK625" s="58"/>
      <c r="AL625" s="58"/>
      <c r="AM625" s="55"/>
      <c r="AN625" s="55"/>
    </row>
    <row r="626" spans="14:40">
      <c r="N626" s="57"/>
      <c r="O626" s="57"/>
      <c r="P626" s="57"/>
      <c r="Q626" s="57"/>
      <c r="R626" s="57"/>
      <c r="S626" s="57"/>
      <c r="T626" s="57"/>
      <c r="U626" s="57"/>
      <c r="V626" s="58"/>
      <c r="W626" s="58"/>
      <c r="X626" s="57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  <c r="AK626" s="58"/>
      <c r="AL626" s="58"/>
      <c r="AM626" s="55"/>
      <c r="AN626" s="55"/>
    </row>
    <row r="627" spans="14:40">
      <c r="N627" s="57"/>
      <c r="O627" s="57"/>
      <c r="P627" s="57"/>
      <c r="Q627" s="57"/>
      <c r="R627" s="57"/>
      <c r="S627" s="57"/>
      <c r="T627" s="57"/>
      <c r="U627" s="57"/>
      <c r="V627" s="58"/>
      <c r="W627" s="58"/>
      <c r="X627" s="57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  <c r="AK627" s="58"/>
      <c r="AL627" s="58"/>
      <c r="AM627" s="55"/>
      <c r="AN627" s="55"/>
    </row>
    <row r="628" spans="14:40">
      <c r="N628" s="57"/>
      <c r="O628" s="57"/>
      <c r="P628" s="57"/>
      <c r="Q628" s="57"/>
      <c r="R628" s="57"/>
      <c r="S628" s="57"/>
      <c r="T628" s="57"/>
      <c r="U628" s="57"/>
      <c r="V628" s="58"/>
      <c r="W628" s="58"/>
      <c r="X628" s="57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  <c r="AK628" s="58"/>
      <c r="AL628" s="58"/>
      <c r="AM628" s="55"/>
      <c r="AN628" s="55"/>
    </row>
    <row r="629" spans="14:40">
      <c r="N629" s="57"/>
      <c r="O629" s="57"/>
      <c r="P629" s="57"/>
      <c r="Q629" s="57"/>
      <c r="R629" s="57"/>
      <c r="S629" s="57"/>
      <c r="T629" s="57"/>
      <c r="U629" s="57"/>
      <c r="V629" s="58"/>
      <c r="W629" s="58"/>
      <c r="X629" s="57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  <c r="AK629" s="58"/>
      <c r="AL629" s="58"/>
      <c r="AM629" s="55"/>
      <c r="AN629" s="55"/>
    </row>
    <row r="630" spans="14:40">
      <c r="N630" s="57"/>
      <c r="O630" s="57"/>
      <c r="P630" s="57"/>
      <c r="Q630" s="57"/>
      <c r="R630" s="57"/>
      <c r="S630" s="57"/>
      <c r="T630" s="57"/>
      <c r="U630" s="57"/>
      <c r="V630" s="58"/>
      <c r="W630" s="58"/>
      <c r="X630" s="57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  <c r="AK630" s="58"/>
      <c r="AL630" s="58"/>
      <c r="AM630" s="55"/>
      <c r="AN630" s="55"/>
    </row>
    <row r="631" spans="14:40">
      <c r="N631" s="57"/>
      <c r="O631" s="57"/>
      <c r="P631" s="57"/>
      <c r="Q631" s="57"/>
      <c r="R631" s="57"/>
      <c r="S631" s="57"/>
      <c r="T631" s="57"/>
      <c r="U631" s="57"/>
      <c r="V631" s="58"/>
      <c r="W631" s="58"/>
      <c r="X631" s="57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  <c r="AK631" s="58"/>
      <c r="AL631" s="58"/>
      <c r="AM631" s="55"/>
      <c r="AN631" s="55"/>
    </row>
    <row r="632" spans="14:40">
      <c r="N632" s="57"/>
      <c r="O632" s="57"/>
      <c r="P632" s="57"/>
      <c r="Q632" s="57"/>
      <c r="R632" s="57"/>
      <c r="S632" s="57"/>
      <c r="T632" s="57"/>
      <c r="U632" s="57"/>
      <c r="V632" s="58"/>
      <c r="W632" s="58"/>
      <c r="X632" s="57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  <c r="AK632" s="58"/>
      <c r="AL632" s="58"/>
      <c r="AM632" s="55"/>
      <c r="AN632" s="55"/>
    </row>
    <row r="633" spans="14:40">
      <c r="N633" s="57"/>
      <c r="O633" s="57"/>
      <c r="P633" s="57"/>
      <c r="Q633" s="57"/>
      <c r="R633" s="57"/>
      <c r="S633" s="57"/>
      <c r="T633" s="57"/>
      <c r="U633" s="57"/>
      <c r="V633" s="58"/>
      <c r="W633" s="58"/>
      <c r="X633" s="57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  <c r="AK633" s="58"/>
      <c r="AL633" s="58"/>
      <c r="AM633" s="55"/>
      <c r="AN633" s="55"/>
    </row>
    <row r="634" spans="14:40">
      <c r="N634" s="57"/>
      <c r="O634" s="57"/>
      <c r="P634" s="57"/>
      <c r="Q634" s="57"/>
      <c r="R634" s="57"/>
      <c r="S634" s="57"/>
      <c r="T634" s="57"/>
      <c r="U634" s="57"/>
      <c r="V634" s="58"/>
      <c r="W634" s="58"/>
      <c r="X634" s="57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  <c r="AK634" s="58"/>
      <c r="AL634" s="58"/>
      <c r="AM634" s="55"/>
      <c r="AN634" s="55"/>
    </row>
    <row r="635" spans="14:40">
      <c r="N635" s="57"/>
      <c r="O635" s="57"/>
      <c r="P635" s="57"/>
      <c r="Q635" s="57"/>
      <c r="R635" s="57"/>
      <c r="S635" s="57"/>
      <c r="T635" s="57"/>
      <c r="U635" s="57"/>
      <c r="V635" s="58"/>
      <c r="W635" s="58"/>
      <c r="X635" s="57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  <c r="AK635" s="58"/>
      <c r="AL635" s="58"/>
      <c r="AM635" s="55"/>
      <c r="AN635" s="55"/>
    </row>
    <row r="636" spans="14:40">
      <c r="N636" s="57"/>
      <c r="O636" s="57"/>
      <c r="P636" s="57"/>
      <c r="Q636" s="57"/>
      <c r="R636" s="57"/>
      <c r="S636" s="57"/>
      <c r="T636" s="57"/>
      <c r="U636" s="57"/>
      <c r="V636" s="58"/>
      <c r="W636" s="58"/>
      <c r="X636" s="57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  <c r="AK636" s="58"/>
      <c r="AL636" s="58"/>
      <c r="AM636" s="55"/>
      <c r="AN636" s="55"/>
    </row>
    <row r="637" spans="14:40">
      <c r="N637" s="57"/>
      <c r="O637" s="57"/>
      <c r="P637" s="57"/>
      <c r="Q637" s="57"/>
      <c r="R637" s="57"/>
      <c r="S637" s="57"/>
      <c r="T637" s="57"/>
      <c r="U637" s="57"/>
      <c r="V637" s="58"/>
      <c r="W637" s="58"/>
      <c r="X637" s="57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  <c r="AK637" s="58"/>
      <c r="AL637" s="58"/>
      <c r="AM637" s="55"/>
      <c r="AN637" s="55"/>
    </row>
    <row r="638" spans="14:40">
      <c r="N638" s="57"/>
      <c r="O638" s="57"/>
      <c r="P638" s="57"/>
      <c r="Q638" s="57"/>
      <c r="R638" s="57"/>
      <c r="S638" s="57"/>
      <c r="T638" s="57"/>
      <c r="U638" s="57"/>
      <c r="V638" s="58"/>
      <c r="W638" s="58"/>
      <c r="X638" s="57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  <c r="AK638" s="58"/>
      <c r="AL638" s="58"/>
      <c r="AM638" s="55"/>
      <c r="AN638" s="55"/>
    </row>
    <row r="639" spans="14:40">
      <c r="N639" s="57"/>
      <c r="O639" s="57"/>
      <c r="P639" s="57"/>
      <c r="Q639" s="57"/>
      <c r="R639" s="57"/>
      <c r="S639" s="57"/>
      <c r="T639" s="57"/>
      <c r="U639" s="57"/>
      <c r="V639" s="58"/>
      <c r="W639" s="58"/>
      <c r="X639" s="57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  <c r="AK639" s="58"/>
      <c r="AL639" s="58"/>
      <c r="AM639" s="55"/>
      <c r="AN639" s="55"/>
    </row>
    <row r="640" spans="14:40">
      <c r="N640" s="57"/>
      <c r="O640" s="57"/>
      <c r="P640" s="57"/>
      <c r="Q640" s="57"/>
      <c r="R640" s="57"/>
      <c r="S640" s="57"/>
      <c r="T640" s="57"/>
      <c r="U640" s="57"/>
      <c r="V640" s="58"/>
      <c r="W640" s="58"/>
      <c r="X640" s="57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  <c r="AK640" s="58"/>
      <c r="AL640" s="58"/>
      <c r="AM640" s="55"/>
      <c r="AN640" s="55"/>
    </row>
    <row r="641" spans="14:40">
      <c r="N641" s="57"/>
      <c r="O641" s="57"/>
      <c r="P641" s="57"/>
      <c r="Q641" s="57"/>
      <c r="R641" s="57"/>
      <c r="S641" s="57"/>
      <c r="T641" s="57"/>
      <c r="U641" s="57"/>
      <c r="V641" s="58"/>
      <c r="W641" s="58"/>
      <c r="X641" s="57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  <c r="AK641" s="58"/>
      <c r="AL641" s="58"/>
      <c r="AM641" s="55"/>
      <c r="AN641" s="55"/>
    </row>
    <row r="642" spans="14:40">
      <c r="N642" s="57"/>
      <c r="O642" s="57"/>
      <c r="P642" s="57"/>
      <c r="Q642" s="57"/>
      <c r="R642" s="57"/>
      <c r="S642" s="57"/>
      <c r="T642" s="57"/>
      <c r="U642" s="57"/>
      <c r="V642" s="58"/>
      <c r="W642" s="58"/>
      <c r="X642" s="57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  <c r="AK642" s="58"/>
      <c r="AL642" s="58"/>
      <c r="AM642" s="55"/>
      <c r="AN642" s="55"/>
    </row>
    <row r="643" spans="14:40">
      <c r="N643" s="57"/>
      <c r="O643" s="57"/>
      <c r="P643" s="57"/>
      <c r="Q643" s="57"/>
      <c r="R643" s="57"/>
      <c r="S643" s="57"/>
      <c r="T643" s="57"/>
      <c r="U643" s="57"/>
      <c r="V643" s="58"/>
      <c r="W643" s="58"/>
      <c r="X643" s="57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  <c r="AK643" s="58"/>
      <c r="AL643" s="58"/>
      <c r="AM643" s="55"/>
      <c r="AN643" s="55"/>
    </row>
    <row r="644" spans="14:40">
      <c r="N644" s="57"/>
      <c r="O644" s="57"/>
      <c r="P644" s="57"/>
      <c r="Q644" s="57"/>
      <c r="R644" s="57"/>
      <c r="S644" s="57"/>
      <c r="T644" s="57"/>
      <c r="U644" s="57"/>
      <c r="V644" s="58"/>
      <c r="W644" s="58"/>
      <c r="X644" s="57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  <c r="AK644" s="58"/>
      <c r="AL644" s="58"/>
      <c r="AM644" s="55"/>
      <c r="AN644" s="55"/>
    </row>
    <row r="645" spans="14:40">
      <c r="N645" s="57"/>
      <c r="O645" s="57"/>
      <c r="P645" s="57"/>
      <c r="Q645" s="57"/>
      <c r="R645" s="57"/>
      <c r="S645" s="57"/>
      <c r="T645" s="57"/>
      <c r="U645" s="57"/>
      <c r="V645" s="58"/>
      <c r="W645" s="58"/>
      <c r="X645" s="57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  <c r="AK645" s="58"/>
      <c r="AL645" s="58"/>
      <c r="AM645" s="55"/>
      <c r="AN645" s="55"/>
    </row>
    <row r="646" spans="14:40">
      <c r="N646" s="57"/>
      <c r="O646" s="57"/>
      <c r="P646" s="57"/>
      <c r="Q646" s="57"/>
      <c r="R646" s="57"/>
      <c r="S646" s="57"/>
      <c r="T646" s="57"/>
      <c r="U646" s="57"/>
      <c r="V646" s="58"/>
      <c r="W646" s="58"/>
      <c r="X646" s="57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  <c r="AK646" s="58"/>
      <c r="AL646" s="58"/>
      <c r="AM646" s="55"/>
      <c r="AN646" s="55"/>
    </row>
    <row r="647" spans="14:40">
      <c r="N647" s="57"/>
      <c r="O647" s="57"/>
      <c r="P647" s="57"/>
      <c r="Q647" s="57"/>
      <c r="R647" s="57"/>
      <c r="S647" s="57"/>
      <c r="T647" s="57"/>
      <c r="U647" s="57"/>
      <c r="V647" s="58"/>
      <c r="W647" s="58"/>
      <c r="X647" s="57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  <c r="AK647" s="58"/>
      <c r="AL647" s="58"/>
      <c r="AM647" s="55"/>
      <c r="AN647" s="55"/>
    </row>
    <row r="648" spans="14:40">
      <c r="N648" s="57"/>
      <c r="O648" s="57"/>
      <c r="P648" s="57"/>
      <c r="Q648" s="57"/>
      <c r="R648" s="57"/>
      <c r="S648" s="57"/>
      <c r="T648" s="57"/>
      <c r="U648" s="57"/>
      <c r="V648" s="58"/>
      <c r="W648" s="58"/>
      <c r="X648" s="57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  <c r="AK648" s="58"/>
      <c r="AL648" s="58"/>
      <c r="AM648" s="55"/>
      <c r="AN648" s="55"/>
    </row>
    <row r="649" spans="14:40">
      <c r="N649" s="57"/>
      <c r="O649" s="57"/>
      <c r="P649" s="57"/>
      <c r="Q649" s="57"/>
      <c r="R649" s="57"/>
      <c r="S649" s="57"/>
      <c r="T649" s="57"/>
      <c r="U649" s="57"/>
      <c r="V649" s="58"/>
      <c r="W649" s="58"/>
      <c r="X649" s="57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  <c r="AK649" s="58"/>
      <c r="AL649" s="58"/>
      <c r="AM649" s="55"/>
      <c r="AN649" s="55"/>
    </row>
    <row r="650" spans="14:40">
      <c r="N650" s="57"/>
      <c r="O650" s="57"/>
      <c r="P650" s="57"/>
      <c r="Q650" s="57"/>
      <c r="R650" s="57"/>
      <c r="S650" s="57"/>
      <c r="T650" s="57"/>
      <c r="U650" s="57"/>
      <c r="V650" s="58"/>
      <c r="W650" s="58"/>
      <c r="X650" s="57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  <c r="AK650" s="58"/>
      <c r="AL650" s="58"/>
      <c r="AM650" s="55"/>
      <c r="AN650" s="55"/>
    </row>
    <row r="651" spans="14:40">
      <c r="N651" s="57"/>
      <c r="O651" s="57"/>
      <c r="P651" s="57"/>
      <c r="Q651" s="57"/>
      <c r="R651" s="57"/>
      <c r="S651" s="57"/>
      <c r="T651" s="57"/>
      <c r="U651" s="57"/>
      <c r="V651" s="58"/>
      <c r="W651" s="58"/>
      <c r="X651" s="57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  <c r="AK651" s="58"/>
      <c r="AL651" s="58"/>
      <c r="AM651" s="55"/>
      <c r="AN651" s="55"/>
    </row>
    <row r="652" spans="14:40">
      <c r="N652" s="57"/>
      <c r="O652" s="57"/>
      <c r="P652" s="57"/>
      <c r="Q652" s="57"/>
      <c r="R652" s="57"/>
      <c r="S652" s="57"/>
      <c r="T652" s="57"/>
      <c r="U652" s="57"/>
      <c r="V652" s="58"/>
      <c r="W652" s="58"/>
      <c r="X652" s="57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  <c r="AK652" s="58"/>
      <c r="AL652" s="58"/>
      <c r="AM652" s="55"/>
      <c r="AN652" s="55"/>
    </row>
    <row r="653" spans="14:40">
      <c r="N653" s="57"/>
      <c r="O653" s="57"/>
      <c r="P653" s="57"/>
      <c r="Q653" s="57"/>
      <c r="R653" s="57"/>
      <c r="S653" s="57"/>
      <c r="T653" s="57"/>
      <c r="U653" s="57"/>
      <c r="V653" s="58"/>
      <c r="W653" s="58"/>
      <c r="X653" s="57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  <c r="AK653" s="58"/>
      <c r="AL653" s="58"/>
      <c r="AM653" s="55"/>
      <c r="AN653" s="55"/>
    </row>
    <row r="654" spans="14:40">
      <c r="N654" s="57"/>
      <c r="O654" s="57"/>
      <c r="P654" s="57"/>
      <c r="Q654" s="57"/>
      <c r="R654" s="57"/>
      <c r="S654" s="57"/>
      <c r="T654" s="57"/>
      <c r="U654" s="57"/>
      <c r="V654" s="58"/>
      <c r="W654" s="58"/>
      <c r="X654" s="57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  <c r="AK654" s="58"/>
      <c r="AL654" s="58"/>
      <c r="AM654" s="55"/>
      <c r="AN654" s="55"/>
    </row>
    <row r="655" spans="14:40">
      <c r="N655" s="57"/>
      <c r="O655" s="57"/>
      <c r="P655" s="57"/>
      <c r="Q655" s="57"/>
      <c r="R655" s="57"/>
      <c r="S655" s="57"/>
      <c r="T655" s="57"/>
      <c r="U655" s="57"/>
      <c r="V655" s="58"/>
      <c r="W655" s="58"/>
      <c r="X655" s="57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  <c r="AK655" s="58"/>
      <c r="AL655" s="58"/>
      <c r="AM655" s="55"/>
      <c r="AN655" s="55"/>
    </row>
    <row r="656" spans="14:40">
      <c r="N656" s="57"/>
      <c r="O656" s="57"/>
      <c r="P656" s="57"/>
      <c r="Q656" s="57"/>
      <c r="R656" s="57"/>
      <c r="S656" s="57"/>
      <c r="T656" s="57"/>
      <c r="U656" s="57"/>
      <c r="V656" s="58"/>
      <c r="W656" s="58"/>
      <c r="X656" s="57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  <c r="AK656" s="58"/>
      <c r="AL656" s="58"/>
      <c r="AM656" s="55"/>
      <c r="AN656" s="55"/>
    </row>
    <row r="657" spans="14:40">
      <c r="N657" s="57"/>
      <c r="O657" s="57"/>
      <c r="P657" s="57"/>
      <c r="Q657" s="57"/>
      <c r="R657" s="57"/>
      <c r="S657" s="57"/>
      <c r="T657" s="57"/>
      <c r="U657" s="57"/>
      <c r="V657" s="58"/>
      <c r="W657" s="58"/>
      <c r="X657" s="57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  <c r="AK657" s="58"/>
      <c r="AL657" s="58"/>
      <c r="AM657" s="55"/>
      <c r="AN657" s="55"/>
    </row>
    <row r="658" spans="14:40">
      <c r="N658" s="57"/>
      <c r="O658" s="57"/>
      <c r="P658" s="57"/>
      <c r="Q658" s="57"/>
      <c r="R658" s="57"/>
      <c r="S658" s="57"/>
      <c r="T658" s="57"/>
      <c r="U658" s="57"/>
      <c r="V658" s="58"/>
      <c r="W658" s="58"/>
      <c r="X658" s="57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  <c r="AK658" s="58"/>
      <c r="AL658" s="58"/>
      <c r="AM658" s="55"/>
      <c r="AN658" s="55"/>
    </row>
    <row r="659" spans="14:40">
      <c r="N659" s="57"/>
      <c r="O659" s="57"/>
      <c r="P659" s="57"/>
      <c r="Q659" s="57"/>
      <c r="R659" s="57"/>
      <c r="S659" s="57"/>
      <c r="T659" s="57"/>
      <c r="U659" s="57"/>
      <c r="V659" s="58"/>
      <c r="W659" s="58"/>
      <c r="X659" s="57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  <c r="AK659" s="58"/>
      <c r="AL659" s="58"/>
      <c r="AM659" s="55"/>
      <c r="AN659" s="55"/>
    </row>
    <row r="660" spans="14:40">
      <c r="N660" s="57"/>
      <c r="O660" s="57"/>
      <c r="P660" s="57"/>
      <c r="Q660" s="57"/>
      <c r="R660" s="57"/>
      <c r="S660" s="57"/>
      <c r="T660" s="57"/>
      <c r="U660" s="57"/>
      <c r="V660" s="58"/>
      <c r="W660" s="58"/>
      <c r="X660" s="57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  <c r="AK660" s="58"/>
      <c r="AL660" s="58"/>
      <c r="AM660" s="55"/>
      <c r="AN660" s="55"/>
    </row>
    <row r="661" spans="14:40">
      <c r="N661" s="57"/>
      <c r="O661" s="57"/>
      <c r="P661" s="57"/>
      <c r="Q661" s="57"/>
      <c r="R661" s="57"/>
      <c r="S661" s="57"/>
      <c r="T661" s="57"/>
      <c r="U661" s="57"/>
      <c r="V661" s="58"/>
      <c r="W661" s="58"/>
      <c r="X661" s="57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  <c r="AK661" s="58"/>
      <c r="AL661" s="58"/>
      <c r="AM661" s="55"/>
      <c r="AN661" s="55"/>
    </row>
    <row r="662" spans="14:40">
      <c r="N662" s="57"/>
      <c r="O662" s="57"/>
      <c r="P662" s="57"/>
      <c r="Q662" s="57"/>
      <c r="R662" s="57"/>
      <c r="S662" s="57"/>
      <c r="T662" s="57"/>
      <c r="U662" s="57"/>
      <c r="V662" s="58"/>
      <c r="W662" s="58"/>
      <c r="X662" s="57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  <c r="AK662" s="58"/>
      <c r="AL662" s="58"/>
      <c r="AM662" s="55"/>
      <c r="AN662" s="55"/>
    </row>
    <row r="663" spans="14:40">
      <c r="N663" s="57"/>
      <c r="O663" s="57"/>
      <c r="P663" s="57"/>
      <c r="Q663" s="57"/>
      <c r="R663" s="57"/>
      <c r="S663" s="57"/>
      <c r="T663" s="57"/>
      <c r="U663" s="57"/>
      <c r="V663" s="58"/>
      <c r="W663" s="58"/>
      <c r="X663" s="57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  <c r="AK663" s="58"/>
      <c r="AL663" s="58"/>
      <c r="AM663" s="55"/>
      <c r="AN663" s="55"/>
    </row>
    <row r="664" spans="14:40">
      <c r="N664" s="57"/>
      <c r="O664" s="57"/>
      <c r="P664" s="57"/>
      <c r="Q664" s="57"/>
      <c r="R664" s="57"/>
      <c r="S664" s="57"/>
      <c r="T664" s="57"/>
      <c r="U664" s="57"/>
      <c r="V664" s="58"/>
      <c r="W664" s="58"/>
      <c r="X664" s="57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  <c r="AK664" s="58"/>
      <c r="AL664" s="58"/>
      <c r="AM664" s="55"/>
      <c r="AN664" s="55"/>
    </row>
    <row r="665" spans="14:40">
      <c r="N665" s="57"/>
      <c r="O665" s="57"/>
      <c r="P665" s="57"/>
      <c r="Q665" s="57"/>
      <c r="R665" s="57"/>
      <c r="S665" s="57"/>
      <c r="T665" s="57"/>
      <c r="U665" s="57"/>
      <c r="V665" s="58"/>
      <c r="W665" s="58"/>
      <c r="X665" s="57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  <c r="AK665" s="58"/>
      <c r="AL665" s="58"/>
      <c r="AM665" s="55"/>
      <c r="AN665" s="55"/>
    </row>
    <row r="666" spans="14:40">
      <c r="N666" s="57"/>
      <c r="O666" s="57"/>
      <c r="P666" s="57"/>
      <c r="Q666" s="57"/>
      <c r="R666" s="57"/>
      <c r="S666" s="57"/>
      <c r="T666" s="57"/>
      <c r="U666" s="57"/>
      <c r="V666" s="58"/>
      <c r="W666" s="58"/>
      <c r="X666" s="57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  <c r="AK666" s="58"/>
      <c r="AL666" s="58"/>
      <c r="AM666" s="55"/>
      <c r="AN666" s="55"/>
    </row>
    <row r="667" spans="14:40">
      <c r="N667" s="57"/>
      <c r="O667" s="57"/>
      <c r="P667" s="57"/>
      <c r="Q667" s="57"/>
      <c r="R667" s="57"/>
      <c r="S667" s="57"/>
      <c r="T667" s="57"/>
      <c r="U667" s="57"/>
      <c r="V667" s="58"/>
      <c r="W667" s="58"/>
      <c r="X667" s="57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  <c r="AK667" s="58"/>
      <c r="AL667" s="58"/>
      <c r="AM667" s="55"/>
      <c r="AN667" s="55"/>
    </row>
    <row r="668" spans="14:40">
      <c r="N668" s="57"/>
      <c r="O668" s="57"/>
      <c r="P668" s="57"/>
      <c r="Q668" s="57"/>
      <c r="R668" s="57"/>
      <c r="S668" s="57"/>
      <c r="T668" s="57"/>
      <c r="U668" s="57"/>
      <c r="V668" s="58"/>
      <c r="W668" s="58"/>
      <c r="X668" s="57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  <c r="AK668" s="58"/>
      <c r="AL668" s="58"/>
      <c r="AM668" s="55"/>
      <c r="AN668" s="55"/>
    </row>
    <row r="669" spans="14:40">
      <c r="N669" s="57"/>
      <c r="O669" s="57"/>
      <c r="P669" s="57"/>
      <c r="Q669" s="57"/>
      <c r="R669" s="57"/>
      <c r="S669" s="57"/>
      <c r="T669" s="57"/>
      <c r="U669" s="57"/>
      <c r="V669" s="58"/>
      <c r="W669" s="58"/>
      <c r="X669" s="57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  <c r="AK669" s="58"/>
      <c r="AL669" s="58"/>
      <c r="AM669" s="55"/>
      <c r="AN669" s="55"/>
    </row>
    <row r="670" spans="14:40">
      <c r="N670" s="57"/>
      <c r="O670" s="57"/>
      <c r="P670" s="57"/>
      <c r="Q670" s="57"/>
      <c r="R670" s="57"/>
      <c r="S670" s="57"/>
      <c r="T670" s="57"/>
      <c r="U670" s="57"/>
      <c r="V670" s="58"/>
      <c r="W670" s="58"/>
      <c r="X670" s="57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  <c r="AK670" s="58"/>
      <c r="AL670" s="58"/>
      <c r="AM670" s="55"/>
      <c r="AN670" s="55"/>
    </row>
    <row r="671" spans="14:40">
      <c r="N671" s="57"/>
      <c r="O671" s="57"/>
      <c r="P671" s="57"/>
      <c r="Q671" s="57"/>
      <c r="R671" s="57"/>
      <c r="S671" s="57"/>
      <c r="T671" s="57"/>
      <c r="U671" s="57"/>
      <c r="V671" s="58"/>
      <c r="W671" s="58"/>
      <c r="X671" s="57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  <c r="AK671" s="58"/>
      <c r="AL671" s="58"/>
      <c r="AM671" s="55"/>
      <c r="AN671" s="55"/>
    </row>
    <row r="672" spans="14:40">
      <c r="N672" s="57"/>
      <c r="O672" s="57"/>
      <c r="P672" s="57"/>
      <c r="Q672" s="57"/>
      <c r="R672" s="57"/>
      <c r="S672" s="57"/>
      <c r="T672" s="57"/>
      <c r="U672" s="57"/>
      <c r="V672" s="58"/>
      <c r="W672" s="58"/>
      <c r="X672" s="57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  <c r="AK672" s="58"/>
      <c r="AL672" s="58"/>
      <c r="AM672" s="55"/>
      <c r="AN672" s="55"/>
    </row>
    <row r="673" spans="14:40">
      <c r="N673" s="57"/>
      <c r="O673" s="57"/>
      <c r="P673" s="57"/>
      <c r="Q673" s="57"/>
      <c r="R673" s="57"/>
      <c r="S673" s="57"/>
      <c r="T673" s="57"/>
      <c r="U673" s="57"/>
      <c r="V673" s="58"/>
      <c r="W673" s="58"/>
      <c r="X673" s="57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  <c r="AK673" s="58"/>
      <c r="AL673" s="58"/>
      <c r="AM673" s="55"/>
      <c r="AN673" s="55"/>
    </row>
    <row r="674" spans="14:40">
      <c r="N674" s="57"/>
      <c r="O674" s="57"/>
      <c r="P674" s="57"/>
      <c r="Q674" s="57"/>
      <c r="R674" s="57"/>
      <c r="S674" s="57"/>
      <c r="T674" s="57"/>
      <c r="U674" s="57"/>
      <c r="V674" s="58"/>
      <c r="W674" s="58"/>
      <c r="X674" s="57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  <c r="AK674" s="58"/>
      <c r="AL674" s="58"/>
      <c r="AM674" s="55"/>
      <c r="AN674" s="55"/>
    </row>
    <row r="675" spans="14:40">
      <c r="N675" s="57"/>
      <c r="O675" s="57"/>
      <c r="P675" s="57"/>
      <c r="Q675" s="57"/>
      <c r="R675" s="57"/>
      <c r="S675" s="57"/>
      <c r="T675" s="57"/>
      <c r="U675" s="57"/>
      <c r="V675" s="58"/>
      <c r="W675" s="58"/>
      <c r="X675" s="57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  <c r="AK675" s="58"/>
      <c r="AL675" s="58"/>
      <c r="AM675" s="55"/>
      <c r="AN675" s="55"/>
    </row>
    <row r="676" spans="14:40">
      <c r="N676" s="57"/>
      <c r="O676" s="57"/>
      <c r="P676" s="57"/>
      <c r="Q676" s="57"/>
      <c r="R676" s="57"/>
      <c r="S676" s="57"/>
      <c r="T676" s="57"/>
      <c r="U676" s="57"/>
      <c r="V676" s="58"/>
      <c r="W676" s="58"/>
      <c r="X676" s="57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  <c r="AK676" s="58"/>
      <c r="AL676" s="58"/>
      <c r="AM676" s="55"/>
      <c r="AN676" s="55"/>
    </row>
    <row r="677" spans="14:40">
      <c r="N677" s="57"/>
      <c r="O677" s="57"/>
      <c r="P677" s="57"/>
      <c r="Q677" s="57"/>
      <c r="R677" s="57"/>
      <c r="S677" s="57"/>
      <c r="T677" s="57"/>
      <c r="U677" s="57"/>
      <c r="V677" s="58"/>
      <c r="W677" s="58"/>
      <c r="X677" s="57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  <c r="AK677" s="58"/>
      <c r="AL677" s="58"/>
      <c r="AM677" s="55"/>
      <c r="AN677" s="55"/>
    </row>
    <row r="678" spans="14:40">
      <c r="N678" s="57"/>
      <c r="O678" s="57"/>
      <c r="P678" s="57"/>
      <c r="Q678" s="57"/>
      <c r="R678" s="57"/>
      <c r="S678" s="57"/>
      <c r="T678" s="57"/>
      <c r="U678" s="57"/>
      <c r="V678" s="58"/>
      <c r="W678" s="58"/>
      <c r="X678" s="57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  <c r="AK678" s="58"/>
      <c r="AL678" s="58"/>
      <c r="AM678" s="55"/>
      <c r="AN678" s="55"/>
    </row>
    <row r="679" spans="14:40">
      <c r="N679" s="57"/>
      <c r="O679" s="57"/>
      <c r="P679" s="57"/>
      <c r="Q679" s="57"/>
      <c r="R679" s="57"/>
      <c r="S679" s="57"/>
      <c r="T679" s="57"/>
      <c r="U679" s="57"/>
      <c r="V679" s="58"/>
      <c r="W679" s="58"/>
      <c r="X679" s="57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  <c r="AK679" s="58"/>
      <c r="AL679" s="58"/>
      <c r="AM679" s="55"/>
      <c r="AN679" s="55"/>
    </row>
    <row r="680" spans="14:40">
      <c r="N680" s="57"/>
      <c r="O680" s="57"/>
      <c r="P680" s="57"/>
      <c r="Q680" s="57"/>
      <c r="R680" s="57"/>
      <c r="S680" s="57"/>
      <c r="T680" s="57"/>
      <c r="U680" s="57"/>
      <c r="V680" s="58"/>
      <c r="W680" s="58"/>
      <c r="X680" s="57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  <c r="AK680" s="58"/>
      <c r="AL680" s="58"/>
      <c r="AM680" s="55"/>
      <c r="AN680" s="55"/>
    </row>
    <row r="681" spans="14:40">
      <c r="N681" s="57"/>
      <c r="O681" s="57"/>
      <c r="P681" s="57"/>
      <c r="Q681" s="57"/>
      <c r="R681" s="57"/>
      <c r="S681" s="57"/>
      <c r="T681" s="57"/>
      <c r="U681" s="57"/>
      <c r="V681" s="58"/>
      <c r="W681" s="58"/>
      <c r="X681" s="57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  <c r="AK681" s="58"/>
      <c r="AL681" s="58"/>
      <c r="AM681" s="55"/>
      <c r="AN681" s="55"/>
    </row>
    <row r="682" spans="14:40">
      <c r="N682" s="57"/>
      <c r="O682" s="57"/>
      <c r="P682" s="57"/>
      <c r="Q682" s="57"/>
      <c r="R682" s="57"/>
      <c r="S682" s="57"/>
      <c r="T682" s="57"/>
      <c r="U682" s="57"/>
      <c r="V682" s="58"/>
      <c r="W682" s="58"/>
      <c r="X682" s="57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  <c r="AK682" s="58"/>
      <c r="AL682" s="58"/>
      <c r="AM682" s="55"/>
      <c r="AN682" s="55"/>
    </row>
    <row r="683" spans="14:40">
      <c r="N683" s="57"/>
      <c r="O683" s="57"/>
      <c r="P683" s="57"/>
      <c r="Q683" s="57"/>
      <c r="R683" s="57"/>
      <c r="S683" s="57"/>
      <c r="T683" s="57"/>
      <c r="U683" s="57"/>
      <c r="V683" s="58"/>
      <c r="W683" s="58"/>
      <c r="X683" s="57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  <c r="AK683" s="58"/>
      <c r="AL683" s="58"/>
      <c r="AM683" s="55"/>
      <c r="AN683" s="55"/>
    </row>
    <row r="684" spans="14:40">
      <c r="N684" s="57"/>
      <c r="O684" s="57"/>
      <c r="P684" s="57"/>
      <c r="Q684" s="57"/>
      <c r="R684" s="57"/>
      <c r="S684" s="57"/>
      <c r="T684" s="57"/>
      <c r="U684" s="57"/>
      <c r="V684" s="58"/>
      <c r="W684" s="58"/>
      <c r="X684" s="57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  <c r="AK684" s="58"/>
      <c r="AL684" s="58"/>
      <c r="AM684" s="55"/>
      <c r="AN684" s="55"/>
    </row>
    <row r="685" spans="14:40">
      <c r="N685" s="57"/>
      <c r="O685" s="57"/>
      <c r="P685" s="57"/>
      <c r="Q685" s="57"/>
      <c r="R685" s="57"/>
      <c r="S685" s="57"/>
      <c r="T685" s="57"/>
      <c r="U685" s="57"/>
      <c r="V685" s="58"/>
      <c r="W685" s="58"/>
      <c r="X685" s="57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  <c r="AK685" s="58"/>
      <c r="AL685" s="58"/>
      <c r="AM685" s="55"/>
      <c r="AN685" s="55"/>
    </row>
    <row r="686" spans="14:40">
      <c r="N686" s="57"/>
      <c r="O686" s="57"/>
      <c r="P686" s="57"/>
      <c r="Q686" s="57"/>
      <c r="R686" s="57"/>
      <c r="S686" s="57"/>
      <c r="T686" s="57"/>
      <c r="U686" s="57"/>
      <c r="V686" s="58"/>
      <c r="W686" s="58"/>
      <c r="X686" s="57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  <c r="AK686" s="58"/>
      <c r="AL686" s="58"/>
      <c r="AM686" s="55"/>
      <c r="AN686" s="55"/>
    </row>
    <row r="687" spans="14:40">
      <c r="N687" s="57"/>
      <c r="O687" s="57"/>
      <c r="P687" s="57"/>
      <c r="Q687" s="57"/>
      <c r="R687" s="57"/>
      <c r="S687" s="57"/>
      <c r="T687" s="57"/>
      <c r="U687" s="57"/>
      <c r="V687" s="58"/>
      <c r="W687" s="58"/>
      <c r="X687" s="57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  <c r="AK687" s="58"/>
      <c r="AL687" s="58"/>
      <c r="AM687" s="55"/>
      <c r="AN687" s="55"/>
    </row>
    <row r="688" spans="14:40">
      <c r="N688" s="57"/>
      <c r="O688" s="57"/>
      <c r="P688" s="57"/>
      <c r="Q688" s="57"/>
      <c r="R688" s="57"/>
      <c r="S688" s="57"/>
      <c r="T688" s="57"/>
      <c r="U688" s="57"/>
      <c r="V688" s="58"/>
      <c r="W688" s="58"/>
      <c r="X688" s="57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  <c r="AK688" s="58"/>
      <c r="AL688" s="58"/>
      <c r="AM688" s="55"/>
      <c r="AN688" s="55"/>
    </row>
    <row r="689" spans="14:40">
      <c r="N689" s="57"/>
      <c r="O689" s="57"/>
      <c r="P689" s="57"/>
      <c r="Q689" s="57"/>
      <c r="R689" s="57"/>
      <c r="S689" s="57"/>
      <c r="T689" s="57"/>
      <c r="U689" s="57"/>
      <c r="V689" s="58"/>
      <c r="W689" s="58"/>
      <c r="X689" s="57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  <c r="AK689" s="58"/>
      <c r="AL689" s="58"/>
      <c r="AM689" s="55"/>
      <c r="AN689" s="55"/>
    </row>
    <row r="690" spans="14:40">
      <c r="N690" s="57"/>
      <c r="O690" s="57"/>
      <c r="P690" s="57"/>
      <c r="Q690" s="57"/>
      <c r="R690" s="57"/>
      <c r="S690" s="57"/>
      <c r="T690" s="57"/>
      <c r="U690" s="57"/>
      <c r="V690" s="58"/>
      <c r="W690" s="58"/>
      <c r="X690" s="57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  <c r="AK690" s="58"/>
      <c r="AL690" s="58"/>
      <c r="AM690" s="55"/>
      <c r="AN690" s="55"/>
    </row>
    <row r="691" spans="14:40">
      <c r="N691" s="57"/>
      <c r="O691" s="57"/>
      <c r="P691" s="57"/>
      <c r="Q691" s="57"/>
      <c r="R691" s="57"/>
      <c r="S691" s="57"/>
      <c r="T691" s="57"/>
      <c r="U691" s="57"/>
      <c r="V691" s="58"/>
      <c r="W691" s="58"/>
      <c r="X691" s="57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  <c r="AK691" s="58"/>
      <c r="AL691" s="58"/>
      <c r="AM691" s="55"/>
      <c r="AN691" s="55"/>
    </row>
    <row r="692" spans="14:40">
      <c r="N692" s="57"/>
      <c r="O692" s="57"/>
      <c r="P692" s="57"/>
      <c r="Q692" s="57"/>
      <c r="R692" s="57"/>
      <c r="S692" s="57"/>
      <c r="T692" s="57"/>
      <c r="U692" s="57"/>
      <c r="V692" s="58"/>
      <c r="W692" s="58"/>
      <c r="X692" s="57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  <c r="AK692" s="58"/>
      <c r="AL692" s="58"/>
      <c r="AM692" s="55"/>
      <c r="AN692" s="55"/>
    </row>
    <row r="693" spans="14:40">
      <c r="N693" s="57"/>
      <c r="O693" s="57"/>
      <c r="P693" s="57"/>
      <c r="Q693" s="57"/>
      <c r="R693" s="57"/>
      <c r="S693" s="57"/>
      <c r="T693" s="57"/>
      <c r="U693" s="57"/>
      <c r="V693" s="58"/>
      <c r="W693" s="58"/>
      <c r="X693" s="57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  <c r="AK693" s="58"/>
      <c r="AL693" s="58"/>
      <c r="AM693" s="55"/>
      <c r="AN693" s="55"/>
    </row>
    <row r="694" spans="14:40">
      <c r="N694" s="57"/>
      <c r="O694" s="57"/>
      <c r="P694" s="57"/>
      <c r="Q694" s="57"/>
      <c r="R694" s="57"/>
      <c r="S694" s="57"/>
      <c r="T694" s="57"/>
      <c r="U694" s="57"/>
      <c r="V694" s="58"/>
      <c r="W694" s="58"/>
      <c r="X694" s="57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  <c r="AK694" s="58"/>
      <c r="AL694" s="58"/>
      <c r="AM694" s="55"/>
      <c r="AN694" s="55"/>
    </row>
    <row r="695" spans="14:40">
      <c r="N695" s="57"/>
      <c r="O695" s="57"/>
      <c r="P695" s="57"/>
      <c r="Q695" s="57"/>
      <c r="R695" s="57"/>
      <c r="S695" s="57"/>
      <c r="T695" s="57"/>
      <c r="U695" s="57"/>
      <c r="V695" s="58"/>
      <c r="W695" s="58"/>
      <c r="X695" s="57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  <c r="AK695" s="58"/>
      <c r="AL695" s="58"/>
      <c r="AM695" s="55"/>
      <c r="AN695" s="55"/>
    </row>
    <row r="696" spans="14:40">
      <c r="N696" s="57"/>
      <c r="O696" s="57"/>
      <c r="P696" s="57"/>
      <c r="Q696" s="57"/>
      <c r="R696" s="57"/>
      <c r="S696" s="57"/>
      <c r="T696" s="57"/>
      <c r="U696" s="57"/>
      <c r="V696" s="58"/>
      <c r="W696" s="58"/>
      <c r="X696" s="57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  <c r="AK696" s="58"/>
      <c r="AL696" s="58"/>
      <c r="AM696" s="55"/>
      <c r="AN696" s="55"/>
    </row>
    <row r="697" spans="14:40">
      <c r="N697" s="57"/>
      <c r="O697" s="57"/>
      <c r="P697" s="57"/>
      <c r="Q697" s="57"/>
      <c r="R697" s="57"/>
      <c r="S697" s="57"/>
      <c r="T697" s="57"/>
      <c r="U697" s="57"/>
      <c r="V697" s="58"/>
      <c r="W697" s="58"/>
      <c r="X697" s="57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  <c r="AK697" s="58"/>
      <c r="AL697" s="58"/>
      <c r="AM697" s="55"/>
      <c r="AN697" s="55"/>
    </row>
    <row r="698" spans="14:40">
      <c r="N698" s="57"/>
      <c r="O698" s="57"/>
      <c r="P698" s="57"/>
      <c r="Q698" s="57"/>
      <c r="R698" s="57"/>
      <c r="S698" s="57"/>
      <c r="T698" s="57"/>
      <c r="U698" s="57"/>
      <c r="V698" s="58"/>
      <c r="W698" s="58"/>
      <c r="X698" s="57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  <c r="AK698" s="58"/>
      <c r="AL698" s="58"/>
      <c r="AM698" s="55"/>
      <c r="AN698" s="55"/>
    </row>
    <row r="699" spans="14:40">
      <c r="N699" s="57"/>
      <c r="O699" s="57"/>
      <c r="P699" s="57"/>
      <c r="Q699" s="57"/>
      <c r="R699" s="57"/>
      <c r="S699" s="57"/>
      <c r="T699" s="57"/>
      <c r="U699" s="57"/>
      <c r="V699" s="58"/>
      <c r="W699" s="58"/>
      <c r="X699" s="57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  <c r="AK699" s="58"/>
      <c r="AL699" s="58"/>
      <c r="AM699" s="55"/>
      <c r="AN699" s="55"/>
    </row>
    <row r="700" spans="14:40">
      <c r="N700" s="57"/>
      <c r="O700" s="57"/>
      <c r="P700" s="57"/>
      <c r="Q700" s="57"/>
      <c r="R700" s="57"/>
      <c r="S700" s="57"/>
      <c r="T700" s="57"/>
      <c r="U700" s="57"/>
      <c r="V700" s="58"/>
      <c r="W700" s="58"/>
      <c r="X700" s="57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  <c r="AK700" s="58"/>
      <c r="AL700" s="58"/>
      <c r="AM700" s="55"/>
      <c r="AN700" s="55"/>
    </row>
    <row r="701" spans="14:40">
      <c r="N701" s="57"/>
      <c r="O701" s="57"/>
      <c r="P701" s="57"/>
      <c r="Q701" s="57"/>
      <c r="R701" s="57"/>
      <c r="S701" s="57"/>
      <c r="T701" s="57"/>
      <c r="U701" s="57"/>
      <c r="V701" s="58"/>
      <c r="W701" s="58"/>
      <c r="X701" s="57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  <c r="AK701" s="58"/>
      <c r="AL701" s="58"/>
      <c r="AM701" s="55"/>
      <c r="AN701" s="55"/>
    </row>
    <row r="702" spans="14:40">
      <c r="N702" s="57"/>
      <c r="O702" s="57"/>
      <c r="P702" s="57"/>
      <c r="Q702" s="57"/>
      <c r="R702" s="57"/>
      <c r="S702" s="57"/>
      <c r="T702" s="57"/>
      <c r="U702" s="57"/>
      <c r="V702" s="58"/>
      <c r="W702" s="58"/>
      <c r="X702" s="57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  <c r="AK702" s="58"/>
      <c r="AL702" s="58"/>
      <c r="AM702" s="55"/>
      <c r="AN702" s="55"/>
    </row>
    <row r="703" spans="14:40">
      <c r="N703" s="57"/>
      <c r="O703" s="57"/>
      <c r="P703" s="57"/>
      <c r="Q703" s="57"/>
      <c r="R703" s="57"/>
      <c r="S703" s="57"/>
      <c r="T703" s="57"/>
      <c r="U703" s="57"/>
      <c r="V703" s="58"/>
      <c r="W703" s="58"/>
      <c r="X703" s="57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  <c r="AK703" s="58"/>
      <c r="AL703" s="58"/>
      <c r="AM703" s="55"/>
      <c r="AN703" s="55"/>
    </row>
    <row r="704" spans="14:40">
      <c r="N704" s="57"/>
      <c r="O704" s="57"/>
      <c r="P704" s="57"/>
      <c r="Q704" s="57"/>
      <c r="R704" s="57"/>
      <c r="S704" s="57"/>
      <c r="T704" s="57"/>
      <c r="U704" s="57"/>
      <c r="V704" s="58"/>
      <c r="W704" s="58"/>
      <c r="X704" s="57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  <c r="AK704" s="58"/>
      <c r="AL704" s="58"/>
      <c r="AM704" s="55"/>
      <c r="AN704" s="55"/>
    </row>
    <row r="705" spans="14:40">
      <c r="N705" s="57"/>
      <c r="O705" s="57"/>
      <c r="P705" s="57"/>
      <c r="Q705" s="57"/>
      <c r="R705" s="57"/>
      <c r="S705" s="57"/>
      <c r="T705" s="57"/>
      <c r="U705" s="57"/>
      <c r="V705" s="58"/>
      <c r="W705" s="58"/>
      <c r="X705" s="57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  <c r="AK705" s="58"/>
      <c r="AL705" s="58"/>
      <c r="AM705" s="55"/>
      <c r="AN705" s="55"/>
    </row>
    <row r="706" spans="14:40">
      <c r="N706" s="57"/>
      <c r="O706" s="57"/>
      <c r="P706" s="57"/>
      <c r="Q706" s="57"/>
      <c r="R706" s="57"/>
      <c r="S706" s="57"/>
      <c r="T706" s="57"/>
      <c r="U706" s="57"/>
      <c r="V706" s="58"/>
      <c r="W706" s="58"/>
      <c r="X706" s="57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  <c r="AK706" s="58"/>
      <c r="AL706" s="58"/>
      <c r="AM706" s="55"/>
      <c r="AN706" s="55"/>
    </row>
    <row r="707" spans="14:40">
      <c r="N707" s="57"/>
      <c r="O707" s="57"/>
      <c r="P707" s="57"/>
      <c r="Q707" s="57"/>
      <c r="R707" s="57"/>
      <c r="S707" s="57"/>
      <c r="T707" s="57"/>
      <c r="U707" s="57"/>
      <c r="V707" s="58"/>
      <c r="W707" s="58"/>
      <c r="X707" s="57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  <c r="AK707" s="58"/>
      <c r="AL707" s="58"/>
      <c r="AM707" s="55"/>
      <c r="AN707" s="55"/>
    </row>
    <row r="708" spans="14:40">
      <c r="N708" s="57"/>
      <c r="O708" s="57"/>
      <c r="P708" s="57"/>
      <c r="Q708" s="57"/>
      <c r="R708" s="57"/>
      <c r="S708" s="57"/>
      <c r="T708" s="57"/>
      <c r="U708" s="57"/>
      <c r="V708" s="58"/>
      <c r="W708" s="58"/>
      <c r="X708" s="57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  <c r="AK708" s="58"/>
      <c r="AL708" s="58"/>
      <c r="AM708" s="55"/>
      <c r="AN708" s="55"/>
    </row>
    <row r="709" spans="14:40">
      <c r="N709" s="57"/>
      <c r="O709" s="57"/>
      <c r="P709" s="57"/>
      <c r="Q709" s="57"/>
      <c r="R709" s="57"/>
      <c r="S709" s="57"/>
      <c r="T709" s="57"/>
      <c r="U709" s="57"/>
      <c r="V709" s="58"/>
      <c r="W709" s="58"/>
      <c r="X709" s="57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  <c r="AK709" s="58"/>
      <c r="AL709" s="58"/>
      <c r="AM709" s="55"/>
      <c r="AN709" s="55"/>
    </row>
    <row r="710" spans="14:40">
      <c r="N710" s="57"/>
      <c r="O710" s="57"/>
      <c r="P710" s="57"/>
      <c r="Q710" s="57"/>
      <c r="R710" s="57"/>
      <c r="S710" s="57"/>
      <c r="T710" s="57"/>
      <c r="U710" s="57"/>
      <c r="V710" s="58"/>
      <c r="W710" s="58"/>
      <c r="X710" s="57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  <c r="AK710" s="58"/>
      <c r="AL710" s="58"/>
      <c r="AM710" s="55"/>
      <c r="AN710" s="55"/>
    </row>
    <row r="711" spans="14:40">
      <c r="N711" s="57"/>
      <c r="O711" s="57"/>
      <c r="P711" s="57"/>
      <c r="Q711" s="57"/>
      <c r="R711" s="57"/>
      <c r="S711" s="57"/>
      <c r="T711" s="57"/>
      <c r="U711" s="57"/>
      <c r="V711" s="58"/>
      <c r="W711" s="58"/>
      <c r="X711" s="57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  <c r="AK711" s="58"/>
      <c r="AL711" s="58"/>
      <c r="AM711" s="55"/>
      <c r="AN711" s="55"/>
    </row>
    <row r="712" spans="14:40">
      <c r="N712" s="57"/>
      <c r="O712" s="57"/>
      <c r="P712" s="57"/>
      <c r="Q712" s="57"/>
      <c r="R712" s="57"/>
      <c r="S712" s="57"/>
      <c r="T712" s="57"/>
      <c r="U712" s="57"/>
      <c r="V712" s="58"/>
      <c r="W712" s="58"/>
      <c r="X712" s="57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  <c r="AK712" s="58"/>
      <c r="AL712" s="58"/>
      <c r="AM712" s="55"/>
      <c r="AN712" s="55"/>
    </row>
    <row r="713" spans="14:40">
      <c r="N713" s="57"/>
      <c r="O713" s="57"/>
      <c r="P713" s="57"/>
      <c r="Q713" s="57"/>
      <c r="R713" s="57"/>
      <c r="S713" s="57"/>
      <c r="T713" s="57"/>
      <c r="U713" s="57"/>
      <c r="V713" s="58"/>
      <c r="W713" s="58"/>
      <c r="X713" s="57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  <c r="AK713" s="58"/>
      <c r="AL713" s="58"/>
      <c r="AM713" s="55"/>
      <c r="AN713" s="55"/>
    </row>
    <row r="714" spans="14:40">
      <c r="N714" s="57"/>
      <c r="O714" s="57"/>
      <c r="P714" s="57"/>
      <c r="Q714" s="57"/>
      <c r="R714" s="57"/>
      <c r="S714" s="57"/>
      <c r="T714" s="57"/>
      <c r="U714" s="57"/>
      <c r="V714" s="58"/>
      <c r="W714" s="58"/>
      <c r="X714" s="57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  <c r="AK714" s="58"/>
      <c r="AL714" s="58"/>
      <c r="AM714" s="55"/>
      <c r="AN714" s="55"/>
    </row>
    <row r="715" spans="14:40">
      <c r="N715" s="57"/>
      <c r="O715" s="57"/>
      <c r="P715" s="57"/>
      <c r="Q715" s="57"/>
      <c r="R715" s="57"/>
      <c r="S715" s="57"/>
      <c r="T715" s="57"/>
      <c r="U715" s="57"/>
      <c r="V715" s="58"/>
      <c r="W715" s="58"/>
      <c r="X715" s="57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  <c r="AK715" s="58"/>
      <c r="AL715" s="58"/>
      <c r="AM715" s="55"/>
      <c r="AN715" s="55"/>
    </row>
    <row r="716" spans="14:40">
      <c r="N716" s="57"/>
      <c r="O716" s="57"/>
      <c r="P716" s="57"/>
      <c r="Q716" s="57"/>
      <c r="R716" s="57"/>
      <c r="S716" s="57"/>
      <c r="T716" s="57"/>
      <c r="U716" s="57"/>
      <c r="V716" s="58"/>
      <c r="W716" s="58"/>
      <c r="X716" s="57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  <c r="AK716" s="58"/>
      <c r="AL716" s="58"/>
      <c r="AM716" s="55"/>
      <c r="AN716" s="55"/>
    </row>
    <row r="717" spans="14:40">
      <c r="N717" s="57"/>
      <c r="O717" s="57"/>
      <c r="P717" s="57"/>
      <c r="Q717" s="57"/>
      <c r="R717" s="57"/>
      <c r="S717" s="57"/>
      <c r="T717" s="57"/>
      <c r="U717" s="57"/>
      <c r="V717" s="58"/>
      <c r="W717" s="58"/>
      <c r="X717" s="57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  <c r="AK717" s="58"/>
      <c r="AL717" s="58"/>
      <c r="AM717" s="55"/>
      <c r="AN717" s="55"/>
    </row>
    <row r="718" spans="14:40">
      <c r="N718" s="57"/>
      <c r="O718" s="57"/>
      <c r="P718" s="57"/>
      <c r="Q718" s="57"/>
      <c r="R718" s="57"/>
      <c r="S718" s="57"/>
      <c r="T718" s="57"/>
      <c r="U718" s="57"/>
      <c r="V718" s="58"/>
      <c r="W718" s="58"/>
      <c r="X718" s="57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  <c r="AK718" s="58"/>
      <c r="AL718" s="58"/>
      <c r="AM718" s="55"/>
      <c r="AN718" s="55"/>
    </row>
    <row r="719" spans="14:40">
      <c r="N719" s="57"/>
      <c r="O719" s="57"/>
      <c r="P719" s="57"/>
      <c r="Q719" s="57"/>
      <c r="R719" s="57"/>
      <c r="S719" s="57"/>
      <c r="T719" s="57"/>
      <c r="U719" s="57"/>
      <c r="V719" s="58"/>
      <c r="W719" s="58"/>
      <c r="X719" s="57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  <c r="AK719" s="58"/>
      <c r="AL719" s="58"/>
      <c r="AM719" s="55"/>
      <c r="AN719" s="55"/>
    </row>
    <row r="720" spans="14:40">
      <c r="N720" s="57"/>
      <c r="O720" s="57"/>
      <c r="P720" s="57"/>
      <c r="Q720" s="57"/>
      <c r="R720" s="57"/>
      <c r="S720" s="57"/>
      <c r="T720" s="57"/>
      <c r="U720" s="57"/>
      <c r="V720" s="58"/>
      <c r="W720" s="58"/>
      <c r="X720" s="57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  <c r="AK720" s="58"/>
      <c r="AL720" s="58"/>
      <c r="AM720" s="55"/>
      <c r="AN720" s="55"/>
    </row>
    <row r="721" spans="14:40">
      <c r="N721" s="57"/>
      <c r="O721" s="57"/>
      <c r="P721" s="57"/>
      <c r="Q721" s="57"/>
      <c r="R721" s="57"/>
      <c r="S721" s="57"/>
      <c r="T721" s="57"/>
      <c r="U721" s="57"/>
      <c r="V721" s="58"/>
      <c r="W721" s="58"/>
      <c r="X721" s="57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  <c r="AK721" s="58"/>
      <c r="AL721" s="58"/>
      <c r="AM721" s="55"/>
      <c r="AN721" s="55"/>
    </row>
    <row r="722" spans="14:40">
      <c r="N722" s="57"/>
      <c r="O722" s="57"/>
      <c r="P722" s="57"/>
      <c r="Q722" s="57"/>
      <c r="R722" s="57"/>
      <c r="S722" s="57"/>
      <c r="T722" s="57"/>
      <c r="U722" s="57"/>
      <c r="V722" s="58"/>
      <c r="W722" s="58"/>
      <c r="X722" s="57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  <c r="AK722" s="58"/>
      <c r="AL722" s="58"/>
      <c r="AM722" s="55"/>
      <c r="AN722" s="55"/>
    </row>
    <row r="723" spans="14:40">
      <c r="N723" s="57"/>
      <c r="O723" s="57"/>
      <c r="P723" s="57"/>
      <c r="Q723" s="57"/>
      <c r="R723" s="57"/>
      <c r="S723" s="57"/>
      <c r="T723" s="57"/>
      <c r="U723" s="57"/>
      <c r="V723" s="58"/>
      <c r="W723" s="58"/>
      <c r="X723" s="57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  <c r="AK723" s="58"/>
      <c r="AL723" s="58"/>
      <c r="AM723" s="55"/>
      <c r="AN723" s="55"/>
    </row>
    <row r="724" spans="14:40">
      <c r="N724" s="57"/>
      <c r="O724" s="57"/>
      <c r="P724" s="57"/>
      <c r="Q724" s="57"/>
      <c r="R724" s="57"/>
      <c r="S724" s="57"/>
      <c r="T724" s="57"/>
      <c r="U724" s="57"/>
      <c r="V724" s="58"/>
      <c r="W724" s="58"/>
      <c r="X724" s="57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  <c r="AK724" s="58"/>
      <c r="AL724" s="58"/>
      <c r="AM724" s="55"/>
      <c r="AN724" s="55"/>
    </row>
    <row r="725" spans="14:40">
      <c r="N725" s="57"/>
      <c r="O725" s="57"/>
      <c r="P725" s="57"/>
      <c r="Q725" s="57"/>
      <c r="R725" s="57"/>
      <c r="S725" s="57"/>
      <c r="T725" s="57"/>
      <c r="U725" s="57"/>
      <c r="V725" s="58"/>
      <c r="W725" s="58"/>
      <c r="X725" s="57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  <c r="AK725" s="58"/>
      <c r="AL725" s="58"/>
      <c r="AM725" s="55"/>
      <c r="AN725" s="55"/>
    </row>
    <row r="726" spans="14:40">
      <c r="N726" s="57"/>
      <c r="O726" s="57"/>
      <c r="P726" s="57"/>
      <c r="Q726" s="57"/>
      <c r="R726" s="57"/>
      <c r="S726" s="57"/>
      <c r="T726" s="57"/>
      <c r="U726" s="57"/>
      <c r="V726" s="58"/>
      <c r="W726" s="58"/>
      <c r="X726" s="57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  <c r="AK726" s="58"/>
      <c r="AL726" s="58"/>
      <c r="AM726" s="55"/>
      <c r="AN726" s="55"/>
    </row>
    <row r="727" spans="14:40">
      <c r="N727" s="57"/>
      <c r="O727" s="57"/>
      <c r="P727" s="57"/>
      <c r="Q727" s="57"/>
      <c r="R727" s="57"/>
      <c r="S727" s="57"/>
      <c r="T727" s="57"/>
      <c r="U727" s="57"/>
      <c r="V727" s="58"/>
      <c r="W727" s="58"/>
      <c r="X727" s="57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  <c r="AK727" s="58"/>
      <c r="AL727" s="58"/>
      <c r="AM727" s="55"/>
      <c r="AN727" s="55"/>
    </row>
    <row r="728" spans="14:40">
      <c r="N728" s="57"/>
      <c r="O728" s="57"/>
      <c r="P728" s="57"/>
      <c r="Q728" s="57"/>
      <c r="R728" s="57"/>
      <c r="S728" s="57"/>
      <c r="T728" s="57"/>
      <c r="U728" s="57"/>
      <c r="V728" s="58"/>
      <c r="W728" s="58"/>
      <c r="X728" s="57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  <c r="AK728" s="58"/>
      <c r="AL728" s="58"/>
      <c r="AM728" s="55"/>
      <c r="AN728" s="55"/>
    </row>
    <row r="729" spans="14:40">
      <c r="N729" s="57"/>
      <c r="O729" s="57"/>
      <c r="P729" s="57"/>
      <c r="Q729" s="57"/>
      <c r="R729" s="57"/>
      <c r="S729" s="57"/>
      <c r="T729" s="57"/>
      <c r="U729" s="57"/>
      <c r="V729" s="58"/>
      <c r="W729" s="58"/>
      <c r="X729" s="57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  <c r="AK729" s="58"/>
      <c r="AL729" s="58"/>
      <c r="AM729" s="55"/>
      <c r="AN729" s="55"/>
    </row>
    <row r="730" spans="14:40">
      <c r="N730" s="57"/>
      <c r="O730" s="57"/>
      <c r="P730" s="57"/>
      <c r="Q730" s="57"/>
      <c r="R730" s="57"/>
      <c r="S730" s="57"/>
      <c r="T730" s="57"/>
      <c r="U730" s="57"/>
      <c r="V730" s="58"/>
      <c r="W730" s="58"/>
      <c r="X730" s="57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  <c r="AK730" s="58"/>
      <c r="AL730" s="58"/>
      <c r="AM730" s="55"/>
      <c r="AN730" s="55"/>
    </row>
    <row r="731" spans="14:40">
      <c r="N731" s="57"/>
      <c r="O731" s="57"/>
      <c r="P731" s="57"/>
      <c r="Q731" s="57"/>
      <c r="R731" s="57"/>
      <c r="S731" s="57"/>
      <c r="T731" s="57"/>
      <c r="U731" s="57"/>
      <c r="V731" s="58"/>
      <c r="W731" s="58"/>
      <c r="X731" s="57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  <c r="AK731" s="58"/>
      <c r="AL731" s="58"/>
      <c r="AM731" s="55"/>
      <c r="AN731" s="55"/>
    </row>
    <row r="732" spans="14:40">
      <c r="N732" s="57"/>
      <c r="O732" s="57"/>
      <c r="P732" s="57"/>
      <c r="Q732" s="57"/>
      <c r="R732" s="57"/>
      <c r="S732" s="57"/>
      <c r="T732" s="57"/>
      <c r="U732" s="57"/>
      <c r="V732" s="58"/>
      <c r="W732" s="58"/>
      <c r="X732" s="57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  <c r="AK732" s="58"/>
      <c r="AL732" s="58"/>
      <c r="AM732" s="55"/>
      <c r="AN732" s="55"/>
    </row>
    <row r="733" spans="14:40">
      <c r="N733" s="57"/>
      <c r="O733" s="57"/>
      <c r="P733" s="57"/>
      <c r="Q733" s="57"/>
      <c r="R733" s="57"/>
      <c r="S733" s="57"/>
      <c r="T733" s="57"/>
      <c r="U733" s="57"/>
      <c r="V733" s="58"/>
      <c r="W733" s="58"/>
      <c r="X733" s="57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  <c r="AK733" s="58"/>
      <c r="AL733" s="58"/>
      <c r="AM733" s="55"/>
      <c r="AN733" s="55"/>
    </row>
    <row r="734" spans="14:40">
      <c r="N734" s="57"/>
      <c r="O734" s="57"/>
      <c r="P734" s="57"/>
      <c r="Q734" s="57"/>
      <c r="R734" s="57"/>
      <c r="S734" s="57"/>
      <c r="T734" s="57"/>
      <c r="U734" s="57"/>
      <c r="V734" s="58"/>
      <c r="W734" s="58"/>
      <c r="X734" s="57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  <c r="AK734" s="58"/>
      <c r="AL734" s="58"/>
      <c r="AM734" s="55"/>
      <c r="AN734" s="55"/>
    </row>
    <row r="735" spans="14:40">
      <c r="N735" s="57"/>
      <c r="O735" s="57"/>
      <c r="P735" s="57"/>
      <c r="Q735" s="57"/>
      <c r="R735" s="57"/>
      <c r="S735" s="57"/>
      <c r="T735" s="57"/>
      <c r="U735" s="57"/>
      <c r="V735" s="58"/>
      <c r="W735" s="58"/>
      <c r="X735" s="57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  <c r="AK735" s="58"/>
      <c r="AL735" s="58"/>
      <c r="AM735" s="55"/>
      <c r="AN735" s="55"/>
    </row>
    <row r="736" spans="14:40">
      <c r="N736" s="57"/>
      <c r="O736" s="57"/>
      <c r="P736" s="57"/>
      <c r="Q736" s="57"/>
      <c r="R736" s="57"/>
      <c r="S736" s="57"/>
      <c r="T736" s="57"/>
      <c r="U736" s="57"/>
      <c r="V736" s="58"/>
      <c r="W736" s="58"/>
      <c r="X736" s="57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  <c r="AK736" s="58"/>
      <c r="AL736" s="58"/>
      <c r="AM736" s="55"/>
      <c r="AN736" s="55"/>
    </row>
    <row r="737" spans="14:40">
      <c r="N737" s="57"/>
      <c r="O737" s="57"/>
      <c r="P737" s="57"/>
      <c r="Q737" s="57"/>
      <c r="R737" s="57"/>
      <c r="S737" s="57"/>
      <c r="T737" s="57"/>
      <c r="U737" s="57"/>
      <c r="V737" s="58"/>
      <c r="W737" s="58"/>
      <c r="X737" s="57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  <c r="AK737" s="58"/>
      <c r="AL737" s="58"/>
      <c r="AM737" s="55"/>
      <c r="AN737" s="55"/>
    </row>
    <row r="738" spans="14:40">
      <c r="N738" s="57"/>
      <c r="O738" s="57"/>
      <c r="P738" s="57"/>
      <c r="Q738" s="57"/>
      <c r="R738" s="57"/>
      <c r="S738" s="57"/>
      <c r="T738" s="57"/>
      <c r="U738" s="57"/>
      <c r="V738" s="58"/>
      <c r="W738" s="58"/>
      <c r="X738" s="57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  <c r="AK738" s="58"/>
      <c r="AL738" s="58"/>
      <c r="AM738" s="55"/>
      <c r="AN738" s="55"/>
    </row>
    <row r="739" spans="14:40">
      <c r="N739" s="57"/>
      <c r="O739" s="57"/>
      <c r="P739" s="57"/>
      <c r="Q739" s="57"/>
      <c r="R739" s="57"/>
      <c r="S739" s="57"/>
      <c r="T739" s="57"/>
      <c r="U739" s="57"/>
      <c r="V739" s="58"/>
      <c r="W739" s="58"/>
      <c r="X739" s="57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  <c r="AK739" s="58"/>
      <c r="AL739" s="58"/>
      <c r="AM739" s="55"/>
      <c r="AN739" s="55"/>
    </row>
    <row r="740" spans="14:40">
      <c r="N740" s="57"/>
      <c r="O740" s="57"/>
      <c r="P740" s="57"/>
      <c r="Q740" s="57"/>
      <c r="R740" s="57"/>
      <c r="S740" s="57"/>
      <c r="T740" s="57"/>
      <c r="U740" s="57"/>
      <c r="V740" s="58"/>
      <c r="W740" s="58"/>
      <c r="X740" s="57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  <c r="AK740" s="58"/>
      <c r="AL740" s="58"/>
      <c r="AM740" s="55"/>
      <c r="AN740" s="55"/>
    </row>
    <row r="741" spans="14:40">
      <c r="N741" s="57"/>
      <c r="O741" s="57"/>
      <c r="P741" s="57"/>
      <c r="Q741" s="57"/>
      <c r="R741" s="57"/>
      <c r="S741" s="57"/>
      <c r="T741" s="57"/>
      <c r="U741" s="57"/>
      <c r="V741" s="58"/>
      <c r="W741" s="58"/>
      <c r="X741" s="57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  <c r="AK741" s="58"/>
      <c r="AL741" s="58"/>
      <c r="AM741" s="55"/>
      <c r="AN741" s="55"/>
    </row>
    <row r="742" spans="14:40">
      <c r="N742" s="57"/>
      <c r="O742" s="57"/>
      <c r="P742" s="57"/>
      <c r="Q742" s="57"/>
      <c r="R742" s="57"/>
      <c r="S742" s="57"/>
      <c r="T742" s="57"/>
      <c r="U742" s="57"/>
      <c r="V742" s="58"/>
      <c r="W742" s="58"/>
      <c r="X742" s="57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  <c r="AK742" s="58"/>
      <c r="AL742" s="58"/>
      <c r="AM742" s="55"/>
      <c r="AN742" s="55"/>
    </row>
    <row r="743" spans="14:40">
      <c r="N743" s="57"/>
      <c r="O743" s="57"/>
      <c r="P743" s="57"/>
      <c r="Q743" s="57"/>
      <c r="R743" s="57"/>
      <c r="S743" s="57"/>
      <c r="T743" s="57"/>
      <c r="U743" s="57"/>
      <c r="V743" s="58"/>
      <c r="W743" s="58"/>
      <c r="X743" s="57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  <c r="AK743" s="58"/>
      <c r="AL743" s="58"/>
      <c r="AM743" s="55"/>
      <c r="AN743" s="55"/>
    </row>
    <row r="744" spans="14:40">
      <c r="N744" s="57"/>
      <c r="O744" s="57"/>
      <c r="P744" s="57"/>
      <c r="Q744" s="57"/>
      <c r="R744" s="57"/>
      <c r="S744" s="57"/>
      <c r="T744" s="57"/>
      <c r="U744" s="57"/>
      <c r="V744" s="58"/>
      <c r="W744" s="58"/>
      <c r="X744" s="57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  <c r="AK744" s="58"/>
      <c r="AL744" s="58"/>
      <c r="AM744" s="55"/>
      <c r="AN744" s="55"/>
    </row>
    <row r="745" spans="14:40">
      <c r="N745" s="57"/>
      <c r="O745" s="57"/>
      <c r="P745" s="57"/>
      <c r="Q745" s="57"/>
      <c r="R745" s="57"/>
      <c r="S745" s="57"/>
      <c r="T745" s="57"/>
      <c r="U745" s="57"/>
      <c r="V745" s="58"/>
      <c r="W745" s="58"/>
      <c r="X745" s="57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  <c r="AK745" s="58"/>
      <c r="AL745" s="58"/>
      <c r="AM745" s="55"/>
      <c r="AN745" s="55"/>
    </row>
    <row r="746" spans="14:40">
      <c r="N746" s="57"/>
      <c r="O746" s="57"/>
      <c r="P746" s="57"/>
      <c r="Q746" s="57"/>
      <c r="R746" s="57"/>
      <c r="S746" s="57"/>
      <c r="T746" s="57"/>
      <c r="U746" s="57"/>
      <c r="V746" s="58"/>
      <c r="W746" s="58"/>
      <c r="X746" s="57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  <c r="AK746" s="58"/>
      <c r="AL746" s="58"/>
      <c r="AM746" s="55"/>
      <c r="AN746" s="55"/>
    </row>
    <row r="747" spans="14:40">
      <c r="N747" s="57"/>
      <c r="O747" s="57"/>
      <c r="P747" s="57"/>
      <c r="Q747" s="57"/>
      <c r="R747" s="57"/>
      <c r="S747" s="57"/>
      <c r="T747" s="57"/>
      <c r="U747" s="57"/>
      <c r="V747" s="58"/>
      <c r="W747" s="58"/>
      <c r="X747" s="57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  <c r="AK747" s="58"/>
      <c r="AL747" s="58"/>
      <c r="AM747" s="55"/>
      <c r="AN747" s="55"/>
    </row>
    <row r="748" spans="14:40">
      <c r="N748" s="57"/>
      <c r="O748" s="57"/>
      <c r="P748" s="57"/>
      <c r="Q748" s="57"/>
      <c r="R748" s="57"/>
      <c r="S748" s="57"/>
      <c r="T748" s="57"/>
      <c r="U748" s="57"/>
      <c r="V748" s="58"/>
      <c r="W748" s="58"/>
      <c r="X748" s="57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  <c r="AK748" s="58"/>
      <c r="AL748" s="58"/>
      <c r="AM748" s="55"/>
      <c r="AN748" s="55"/>
    </row>
    <row r="749" spans="14:40">
      <c r="N749" s="57"/>
      <c r="O749" s="57"/>
      <c r="P749" s="57"/>
      <c r="Q749" s="57"/>
      <c r="R749" s="57"/>
      <c r="S749" s="57"/>
      <c r="T749" s="57"/>
      <c r="U749" s="57"/>
      <c r="V749" s="58"/>
      <c r="W749" s="58"/>
      <c r="X749" s="57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  <c r="AK749" s="58"/>
      <c r="AL749" s="58"/>
      <c r="AM749" s="55"/>
      <c r="AN749" s="55"/>
    </row>
    <row r="750" spans="14:40">
      <c r="N750" s="57"/>
      <c r="O750" s="57"/>
      <c r="P750" s="57"/>
      <c r="Q750" s="57"/>
      <c r="R750" s="57"/>
      <c r="S750" s="57"/>
      <c r="T750" s="57"/>
      <c r="U750" s="57"/>
      <c r="V750" s="58"/>
      <c r="W750" s="58"/>
      <c r="X750" s="57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  <c r="AK750" s="58"/>
      <c r="AL750" s="58"/>
      <c r="AM750" s="55"/>
      <c r="AN750" s="55"/>
    </row>
    <row r="751" spans="14:40">
      <c r="N751" s="57"/>
      <c r="O751" s="57"/>
      <c r="P751" s="57"/>
      <c r="Q751" s="57"/>
      <c r="R751" s="57"/>
      <c r="S751" s="57"/>
      <c r="T751" s="57"/>
      <c r="U751" s="57"/>
      <c r="V751" s="58"/>
      <c r="W751" s="58"/>
      <c r="X751" s="57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  <c r="AK751" s="58"/>
      <c r="AL751" s="58"/>
      <c r="AM751" s="55"/>
      <c r="AN751" s="55"/>
    </row>
    <row r="752" spans="14:40">
      <c r="N752" s="57"/>
      <c r="O752" s="57"/>
      <c r="P752" s="57"/>
      <c r="Q752" s="57"/>
      <c r="R752" s="57"/>
      <c r="S752" s="57"/>
      <c r="T752" s="57"/>
      <c r="U752" s="57"/>
      <c r="V752" s="58"/>
      <c r="W752" s="58"/>
      <c r="X752" s="57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  <c r="AK752" s="58"/>
      <c r="AL752" s="58"/>
      <c r="AM752" s="55"/>
      <c r="AN752" s="55"/>
    </row>
    <row r="753" spans="14:40">
      <c r="N753" s="57"/>
      <c r="O753" s="57"/>
      <c r="P753" s="57"/>
      <c r="Q753" s="57"/>
      <c r="R753" s="57"/>
      <c r="S753" s="57"/>
      <c r="T753" s="57"/>
      <c r="U753" s="57"/>
      <c r="V753" s="58"/>
      <c r="W753" s="58"/>
      <c r="X753" s="57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  <c r="AK753" s="58"/>
      <c r="AL753" s="58"/>
      <c r="AM753" s="55"/>
      <c r="AN753" s="55"/>
    </row>
    <row r="754" spans="14:40">
      <c r="N754" s="57"/>
      <c r="O754" s="57"/>
      <c r="P754" s="57"/>
      <c r="Q754" s="57"/>
      <c r="R754" s="57"/>
      <c r="S754" s="57"/>
      <c r="T754" s="57"/>
      <c r="U754" s="57"/>
      <c r="V754" s="58"/>
      <c r="W754" s="58"/>
      <c r="X754" s="57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  <c r="AK754" s="58"/>
      <c r="AL754" s="58"/>
      <c r="AM754" s="55"/>
      <c r="AN754" s="55"/>
    </row>
    <row r="755" spans="14:40">
      <c r="N755" s="57"/>
      <c r="O755" s="57"/>
      <c r="P755" s="57"/>
      <c r="Q755" s="57"/>
      <c r="R755" s="57"/>
      <c r="S755" s="57"/>
      <c r="T755" s="57"/>
      <c r="U755" s="57"/>
      <c r="V755" s="58"/>
      <c r="W755" s="58"/>
      <c r="X755" s="57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  <c r="AK755" s="58"/>
      <c r="AL755" s="58"/>
      <c r="AM755" s="55"/>
      <c r="AN755" s="55"/>
    </row>
    <row r="756" spans="14:40">
      <c r="N756" s="57"/>
      <c r="O756" s="57"/>
      <c r="P756" s="57"/>
      <c r="Q756" s="57"/>
      <c r="R756" s="57"/>
      <c r="S756" s="57"/>
      <c r="T756" s="57"/>
      <c r="U756" s="57"/>
      <c r="V756" s="58"/>
      <c r="W756" s="58"/>
      <c r="X756" s="57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  <c r="AK756" s="58"/>
      <c r="AL756" s="58"/>
      <c r="AM756" s="55"/>
      <c r="AN756" s="55"/>
    </row>
    <row r="757" spans="14:40">
      <c r="N757" s="57"/>
      <c r="O757" s="57"/>
      <c r="P757" s="57"/>
      <c r="Q757" s="57"/>
      <c r="R757" s="57"/>
      <c r="S757" s="57"/>
      <c r="T757" s="57"/>
      <c r="U757" s="57"/>
      <c r="V757" s="58"/>
      <c r="W757" s="58"/>
      <c r="X757" s="57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  <c r="AK757" s="58"/>
      <c r="AL757" s="58"/>
      <c r="AM757" s="55"/>
      <c r="AN757" s="55"/>
    </row>
    <row r="758" spans="14:40">
      <c r="N758" s="57"/>
      <c r="O758" s="57"/>
      <c r="P758" s="57"/>
      <c r="Q758" s="57"/>
      <c r="R758" s="57"/>
      <c r="S758" s="57"/>
      <c r="T758" s="57"/>
      <c r="U758" s="57"/>
      <c r="V758" s="58"/>
      <c r="W758" s="58"/>
      <c r="X758" s="57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  <c r="AK758" s="58"/>
      <c r="AL758" s="58"/>
      <c r="AM758" s="55"/>
      <c r="AN758" s="55"/>
    </row>
    <row r="759" spans="14:40">
      <c r="N759" s="57"/>
      <c r="O759" s="57"/>
      <c r="P759" s="57"/>
      <c r="Q759" s="57"/>
      <c r="R759" s="57"/>
      <c r="S759" s="57"/>
      <c r="T759" s="57"/>
      <c r="U759" s="57"/>
      <c r="V759" s="58"/>
      <c r="W759" s="58"/>
      <c r="X759" s="57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  <c r="AK759" s="58"/>
      <c r="AL759" s="58"/>
      <c r="AM759" s="55"/>
      <c r="AN759" s="55"/>
    </row>
    <row r="760" spans="14:40">
      <c r="N760" s="57"/>
      <c r="O760" s="57"/>
      <c r="P760" s="57"/>
      <c r="Q760" s="57"/>
      <c r="R760" s="57"/>
      <c r="S760" s="57"/>
      <c r="T760" s="57"/>
      <c r="U760" s="57"/>
      <c r="V760" s="58"/>
      <c r="W760" s="58"/>
      <c r="X760" s="57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  <c r="AK760" s="58"/>
      <c r="AL760" s="58"/>
      <c r="AM760" s="55"/>
      <c r="AN760" s="55"/>
    </row>
    <row r="761" spans="14:40">
      <c r="N761" s="57"/>
      <c r="O761" s="57"/>
      <c r="P761" s="57"/>
      <c r="Q761" s="57"/>
      <c r="R761" s="57"/>
      <c r="S761" s="57"/>
      <c r="T761" s="57"/>
      <c r="U761" s="57"/>
      <c r="V761" s="58"/>
      <c r="W761" s="58"/>
      <c r="X761" s="57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  <c r="AK761" s="58"/>
      <c r="AL761" s="58"/>
      <c r="AM761" s="55"/>
      <c r="AN761" s="55"/>
    </row>
    <row r="762" spans="14:40">
      <c r="N762" s="57"/>
      <c r="O762" s="57"/>
      <c r="P762" s="57"/>
      <c r="Q762" s="57"/>
      <c r="R762" s="57"/>
      <c r="S762" s="57"/>
      <c r="T762" s="57"/>
      <c r="U762" s="57"/>
      <c r="V762" s="58"/>
      <c r="W762" s="58"/>
      <c r="X762" s="57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  <c r="AK762" s="58"/>
      <c r="AL762" s="58"/>
      <c r="AM762" s="55"/>
      <c r="AN762" s="55"/>
    </row>
    <row r="763" spans="14:40">
      <c r="N763" s="57"/>
      <c r="O763" s="57"/>
      <c r="P763" s="57"/>
      <c r="Q763" s="57"/>
      <c r="R763" s="57"/>
      <c r="S763" s="57"/>
      <c r="T763" s="57"/>
      <c r="U763" s="57"/>
      <c r="V763" s="58"/>
      <c r="W763" s="58"/>
      <c r="X763" s="57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  <c r="AK763" s="58"/>
      <c r="AL763" s="58"/>
      <c r="AM763" s="55"/>
      <c r="AN763" s="55"/>
    </row>
    <row r="764" spans="14:40">
      <c r="N764" s="57"/>
      <c r="O764" s="57"/>
      <c r="P764" s="57"/>
      <c r="Q764" s="57"/>
      <c r="R764" s="57"/>
      <c r="S764" s="57"/>
      <c r="T764" s="57"/>
      <c r="U764" s="57"/>
      <c r="V764" s="58"/>
      <c r="W764" s="58"/>
      <c r="X764" s="57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  <c r="AK764" s="58"/>
      <c r="AL764" s="58"/>
      <c r="AM764" s="55"/>
      <c r="AN764" s="55"/>
    </row>
    <row r="765" spans="14:40">
      <c r="N765" s="57"/>
      <c r="O765" s="57"/>
      <c r="P765" s="57"/>
      <c r="Q765" s="57"/>
      <c r="R765" s="57"/>
      <c r="S765" s="57"/>
      <c r="T765" s="57"/>
      <c r="U765" s="57"/>
      <c r="V765" s="58"/>
      <c r="W765" s="58"/>
      <c r="X765" s="57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  <c r="AK765" s="58"/>
      <c r="AL765" s="58"/>
      <c r="AM765" s="55"/>
      <c r="AN765" s="55"/>
    </row>
    <row r="766" spans="14:40">
      <c r="N766" s="57"/>
      <c r="O766" s="57"/>
      <c r="P766" s="57"/>
      <c r="Q766" s="57"/>
      <c r="R766" s="57"/>
      <c r="S766" s="57"/>
      <c r="T766" s="57"/>
      <c r="U766" s="57"/>
      <c r="V766" s="58"/>
      <c r="W766" s="58"/>
      <c r="X766" s="57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  <c r="AK766" s="58"/>
      <c r="AL766" s="58"/>
      <c r="AM766" s="55"/>
      <c r="AN766" s="55"/>
    </row>
    <row r="767" spans="14:40">
      <c r="N767" s="57"/>
      <c r="O767" s="57"/>
      <c r="P767" s="57"/>
      <c r="Q767" s="57"/>
      <c r="R767" s="57"/>
      <c r="S767" s="57"/>
      <c r="T767" s="57"/>
      <c r="U767" s="57"/>
      <c r="V767" s="58"/>
      <c r="W767" s="58"/>
      <c r="X767" s="57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  <c r="AK767" s="58"/>
      <c r="AL767" s="58"/>
      <c r="AM767" s="55"/>
      <c r="AN767" s="55"/>
    </row>
    <row r="768" spans="14:40">
      <c r="N768" s="57"/>
      <c r="O768" s="57"/>
      <c r="P768" s="57"/>
      <c r="Q768" s="57"/>
      <c r="R768" s="57"/>
      <c r="S768" s="57"/>
      <c r="T768" s="57"/>
      <c r="U768" s="57"/>
      <c r="V768" s="58"/>
      <c r="W768" s="58"/>
      <c r="X768" s="57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  <c r="AK768" s="58"/>
      <c r="AL768" s="58"/>
      <c r="AM768" s="55"/>
      <c r="AN768" s="55"/>
    </row>
    <row r="769" spans="14:40">
      <c r="N769" s="57"/>
      <c r="O769" s="57"/>
      <c r="P769" s="57"/>
      <c r="Q769" s="57"/>
      <c r="R769" s="57"/>
      <c r="S769" s="57"/>
      <c r="T769" s="57"/>
      <c r="U769" s="57"/>
      <c r="V769" s="58"/>
      <c r="W769" s="58"/>
      <c r="X769" s="57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  <c r="AK769" s="58"/>
      <c r="AL769" s="58"/>
      <c r="AM769" s="55"/>
      <c r="AN769" s="55"/>
    </row>
    <row r="770" spans="14:40">
      <c r="N770" s="57"/>
      <c r="O770" s="57"/>
      <c r="P770" s="57"/>
      <c r="Q770" s="57"/>
      <c r="R770" s="57"/>
      <c r="S770" s="57"/>
      <c r="T770" s="57"/>
      <c r="U770" s="57"/>
      <c r="V770" s="58"/>
      <c r="W770" s="58"/>
      <c r="X770" s="57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  <c r="AK770" s="58"/>
      <c r="AL770" s="58"/>
      <c r="AM770" s="55"/>
      <c r="AN770" s="55"/>
    </row>
    <row r="771" spans="14:40">
      <c r="N771" s="57"/>
      <c r="O771" s="57"/>
      <c r="P771" s="57"/>
      <c r="Q771" s="57"/>
      <c r="R771" s="57"/>
      <c r="S771" s="57"/>
      <c r="T771" s="57"/>
      <c r="U771" s="57"/>
      <c r="V771" s="58"/>
      <c r="W771" s="58"/>
      <c r="X771" s="57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  <c r="AK771" s="58"/>
      <c r="AL771" s="58"/>
      <c r="AM771" s="55"/>
      <c r="AN771" s="55"/>
    </row>
    <row r="772" spans="14:40">
      <c r="N772" s="57"/>
      <c r="O772" s="57"/>
      <c r="P772" s="57"/>
      <c r="Q772" s="57"/>
      <c r="R772" s="57"/>
      <c r="S772" s="57"/>
      <c r="T772" s="57"/>
      <c r="U772" s="57"/>
      <c r="V772" s="58"/>
      <c r="W772" s="58"/>
      <c r="X772" s="57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  <c r="AK772" s="58"/>
      <c r="AL772" s="58"/>
      <c r="AM772" s="55"/>
      <c r="AN772" s="55"/>
    </row>
    <row r="773" spans="14:40">
      <c r="N773" s="57"/>
      <c r="O773" s="57"/>
      <c r="P773" s="57"/>
      <c r="Q773" s="57"/>
      <c r="R773" s="57"/>
      <c r="S773" s="57"/>
      <c r="T773" s="57"/>
      <c r="U773" s="57"/>
      <c r="V773" s="58"/>
      <c r="W773" s="58"/>
      <c r="X773" s="57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  <c r="AK773" s="58"/>
      <c r="AL773" s="58"/>
      <c r="AM773" s="55"/>
      <c r="AN773" s="55"/>
    </row>
    <row r="774" spans="14:40">
      <c r="N774" s="57"/>
      <c r="O774" s="57"/>
      <c r="P774" s="57"/>
      <c r="Q774" s="57"/>
      <c r="R774" s="57"/>
      <c r="S774" s="57"/>
      <c r="T774" s="57"/>
      <c r="U774" s="57"/>
      <c r="V774" s="58"/>
      <c r="W774" s="58"/>
      <c r="X774" s="57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  <c r="AK774" s="58"/>
      <c r="AL774" s="58"/>
      <c r="AM774" s="55"/>
      <c r="AN774" s="55"/>
    </row>
    <row r="775" spans="14:40">
      <c r="N775" s="57"/>
      <c r="O775" s="57"/>
      <c r="P775" s="57"/>
      <c r="Q775" s="57"/>
      <c r="R775" s="57"/>
      <c r="S775" s="57"/>
      <c r="T775" s="57"/>
      <c r="U775" s="57"/>
      <c r="V775" s="58"/>
      <c r="W775" s="58"/>
      <c r="X775" s="57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  <c r="AK775" s="58"/>
      <c r="AL775" s="58"/>
      <c r="AM775" s="55"/>
      <c r="AN775" s="55"/>
    </row>
    <row r="776" spans="14:40">
      <c r="N776" s="57"/>
      <c r="O776" s="57"/>
      <c r="P776" s="57"/>
      <c r="Q776" s="57"/>
      <c r="R776" s="57"/>
      <c r="S776" s="57"/>
      <c r="T776" s="57"/>
      <c r="U776" s="57"/>
      <c r="V776" s="58"/>
      <c r="W776" s="58"/>
      <c r="X776" s="57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  <c r="AK776" s="58"/>
      <c r="AL776" s="58"/>
      <c r="AM776" s="55"/>
      <c r="AN776" s="55"/>
    </row>
    <row r="777" spans="14:40">
      <c r="N777" s="57"/>
      <c r="O777" s="57"/>
      <c r="P777" s="57"/>
      <c r="Q777" s="57"/>
      <c r="R777" s="57"/>
      <c r="S777" s="57"/>
      <c r="T777" s="57"/>
      <c r="U777" s="57"/>
      <c r="V777" s="58"/>
      <c r="W777" s="58"/>
      <c r="X777" s="57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  <c r="AK777" s="58"/>
      <c r="AL777" s="58"/>
      <c r="AM777" s="55"/>
      <c r="AN777" s="55"/>
    </row>
    <row r="778" spans="14:40">
      <c r="N778" s="57"/>
      <c r="O778" s="57"/>
      <c r="P778" s="57"/>
      <c r="Q778" s="57"/>
      <c r="R778" s="57"/>
      <c r="S778" s="57"/>
      <c r="T778" s="57"/>
      <c r="U778" s="57"/>
      <c r="V778" s="58"/>
      <c r="W778" s="58"/>
      <c r="X778" s="57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  <c r="AK778" s="58"/>
      <c r="AL778" s="58"/>
      <c r="AM778" s="55"/>
      <c r="AN778" s="55"/>
    </row>
    <row r="779" spans="14:40">
      <c r="N779" s="57"/>
      <c r="O779" s="57"/>
      <c r="P779" s="57"/>
      <c r="Q779" s="57"/>
      <c r="R779" s="57"/>
      <c r="S779" s="57"/>
      <c r="T779" s="57"/>
      <c r="U779" s="57"/>
      <c r="V779" s="58"/>
      <c r="W779" s="58"/>
      <c r="X779" s="57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  <c r="AK779" s="58"/>
      <c r="AL779" s="58"/>
      <c r="AM779" s="55"/>
      <c r="AN779" s="55"/>
    </row>
    <row r="780" spans="14:40">
      <c r="N780" s="57"/>
      <c r="O780" s="57"/>
      <c r="P780" s="57"/>
      <c r="Q780" s="57"/>
      <c r="R780" s="57"/>
      <c r="S780" s="57"/>
      <c r="T780" s="57"/>
      <c r="U780" s="57"/>
      <c r="V780" s="58"/>
      <c r="W780" s="58"/>
      <c r="X780" s="57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  <c r="AK780" s="58"/>
      <c r="AL780" s="58"/>
      <c r="AM780" s="55"/>
      <c r="AN780" s="55"/>
    </row>
    <row r="781" spans="14:40">
      <c r="N781" s="57"/>
      <c r="O781" s="57"/>
      <c r="P781" s="57"/>
      <c r="Q781" s="57"/>
      <c r="R781" s="57"/>
      <c r="S781" s="57"/>
      <c r="T781" s="57"/>
      <c r="U781" s="57"/>
      <c r="V781" s="58"/>
      <c r="W781" s="58"/>
      <c r="X781" s="57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  <c r="AK781" s="58"/>
      <c r="AL781" s="58"/>
      <c r="AM781" s="55"/>
      <c r="AN781" s="55"/>
    </row>
    <row r="782" spans="14:40">
      <c r="N782" s="57"/>
      <c r="O782" s="57"/>
      <c r="P782" s="57"/>
      <c r="Q782" s="57"/>
      <c r="R782" s="57"/>
      <c r="S782" s="57"/>
      <c r="T782" s="57"/>
      <c r="U782" s="57"/>
      <c r="V782" s="58"/>
      <c r="W782" s="58"/>
      <c r="X782" s="57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  <c r="AK782" s="58"/>
      <c r="AL782" s="58"/>
      <c r="AM782" s="55"/>
      <c r="AN782" s="55"/>
    </row>
    <row r="783" spans="14:40">
      <c r="N783" s="57"/>
      <c r="O783" s="57"/>
      <c r="P783" s="57"/>
      <c r="Q783" s="57"/>
      <c r="R783" s="57"/>
      <c r="S783" s="57"/>
      <c r="T783" s="57"/>
      <c r="U783" s="57"/>
      <c r="V783" s="58"/>
      <c r="W783" s="58"/>
      <c r="X783" s="57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  <c r="AK783" s="58"/>
      <c r="AL783" s="58"/>
      <c r="AM783" s="55"/>
      <c r="AN783" s="55"/>
    </row>
    <row r="784" spans="14:40">
      <c r="N784" s="57"/>
      <c r="O784" s="57"/>
      <c r="P784" s="57"/>
      <c r="Q784" s="57"/>
      <c r="R784" s="57"/>
      <c r="S784" s="57"/>
      <c r="T784" s="57"/>
      <c r="U784" s="57"/>
      <c r="V784" s="58"/>
      <c r="W784" s="58"/>
      <c r="X784" s="57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  <c r="AK784" s="58"/>
      <c r="AL784" s="58"/>
      <c r="AM784" s="55"/>
      <c r="AN784" s="55"/>
    </row>
    <row r="785" spans="14:40">
      <c r="N785" s="57"/>
      <c r="O785" s="57"/>
      <c r="P785" s="57"/>
      <c r="Q785" s="57"/>
      <c r="R785" s="57"/>
      <c r="S785" s="57"/>
      <c r="T785" s="57"/>
      <c r="U785" s="57"/>
      <c r="V785" s="58"/>
      <c r="W785" s="58"/>
      <c r="X785" s="57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  <c r="AK785" s="58"/>
      <c r="AL785" s="58"/>
      <c r="AM785" s="55"/>
      <c r="AN785" s="55"/>
    </row>
    <row r="786" spans="14:40">
      <c r="N786" s="57"/>
      <c r="O786" s="57"/>
      <c r="P786" s="57"/>
      <c r="Q786" s="57"/>
      <c r="R786" s="57"/>
      <c r="S786" s="57"/>
      <c r="T786" s="57"/>
      <c r="U786" s="57"/>
      <c r="V786" s="58"/>
      <c r="W786" s="58"/>
      <c r="X786" s="57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  <c r="AK786" s="58"/>
      <c r="AL786" s="58"/>
      <c r="AM786" s="55"/>
      <c r="AN786" s="55"/>
    </row>
    <row r="787" spans="14:40">
      <c r="N787" s="57"/>
      <c r="O787" s="57"/>
      <c r="P787" s="57"/>
      <c r="Q787" s="57"/>
      <c r="R787" s="57"/>
      <c r="S787" s="57"/>
      <c r="T787" s="57"/>
      <c r="U787" s="57"/>
      <c r="V787" s="58"/>
      <c r="W787" s="58"/>
      <c r="X787" s="57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  <c r="AK787" s="58"/>
      <c r="AL787" s="58"/>
      <c r="AM787" s="55"/>
      <c r="AN787" s="55"/>
    </row>
    <row r="788" spans="14:40">
      <c r="N788" s="57"/>
      <c r="O788" s="57"/>
      <c r="P788" s="57"/>
      <c r="Q788" s="57"/>
      <c r="R788" s="57"/>
      <c r="S788" s="57"/>
      <c r="T788" s="57"/>
      <c r="U788" s="57"/>
      <c r="V788" s="58"/>
      <c r="W788" s="58"/>
      <c r="X788" s="57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  <c r="AK788" s="58"/>
      <c r="AL788" s="58"/>
      <c r="AM788" s="55"/>
      <c r="AN788" s="55"/>
    </row>
    <row r="789" spans="14:40">
      <c r="N789" s="57"/>
      <c r="O789" s="57"/>
      <c r="P789" s="57"/>
      <c r="Q789" s="57"/>
      <c r="R789" s="57"/>
      <c r="S789" s="57"/>
      <c r="T789" s="57"/>
      <c r="U789" s="57"/>
      <c r="V789" s="58"/>
      <c r="W789" s="58"/>
      <c r="X789" s="57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  <c r="AK789" s="58"/>
      <c r="AL789" s="58"/>
      <c r="AM789" s="55"/>
      <c r="AN789" s="55"/>
    </row>
    <row r="790" spans="14:40">
      <c r="N790" s="57"/>
      <c r="O790" s="57"/>
      <c r="P790" s="57"/>
      <c r="Q790" s="57"/>
      <c r="R790" s="57"/>
      <c r="S790" s="57"/>
      <c r="T790" s="57"/>
      <c r="U790" s="57"/>
      <c r="V790" s="58"/>
      <c r="W790" s="58"/>
      <c r="X790" s="57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  <c r="AK790" s="58"/>
      <c r="AL790" s="58"/>
      <c r="AM790" s="55"/>
      <c r="AN790" s="55"/>
    </row>
    <row r="791" spans="14:40">
      <c r="N791" s="57"/>
      <c r="O791" s="57"/>
      <c r="P791" s="57"/>
      <c r="Q791" s="57"/>
      <c r="R791" s="57"/>
      <c r="S791" s="57"/>
      <c r="T791" s="57"/>
      <c r="U791" s="57"/>
      <c r="V791" s="58"/>
      <c r="W791" s="58"/>
      <c r="X791" s="57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  <c r="AK791" s="58"/>
      <c r="AL791" s="58"/>
      <c r="AM791" s="55"/>
      <c r="AN791" s="55"/>
    </row>
    <row r="792" spans="14:40">
      <c r="N792" s="57"/>
      <c r="O792" s="57"/>
      <c r="P792" s="57"/>
      <c r="Q792" s="57"/>
      <c r="R792" s="57"/>
      <c r="S792" s="57"/>
      <c r="T792" s="57"/>
      <c r="U792" s="57"/>
      <c r="V792" s="58"/>
      <c r="W792" s="58"/>
      <c r="X792" s="57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  <c r="AK792" s="58"/>
      <c r="AL792" s="58"/>
      <c r="AM792" s="55"/>
      <c r="AN792" s="55"/>
    </row>
    <row r="793" spans="14:40">
      <c r="N793" s="57"/>
      <c r="O793" s="57"/>
      <c r="P793" s="57"/>
      <c r="Q793" s="57"/>
      <c r="R793" s="57"/>
      <c r="S793" s="57"/>
      <c r="T793" s="57"/>
      <c r="U793" s="57"/>
      <c r="V793" s="58"/>
      <c r="W793" s="58"/>
      <c r="X793" s="57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  <c r="AK793" s="58"/>
      <c r="AL793" s="58"/>
      <c r="AM793" s="55"/>
      <c r="AN793" s="55"/>
    </row>
    <row r="794" spans="14:40">
      <c r="N794" s="57"/>
      <c r="O794" s="57"/>
      <c r="P794" s="57"/>
      <c r="Q794" s="57"/>
      <c r="R794" s="57"/>
      <c r="S794" s="57"/>
      <c r="T794" s="57"/>
      <c r="U794" s="57"/>
      <c r="V794" s="58"/>
      <c r="W794" s="58"/>
      <c r="X794" s="57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  <c r="AK794" s="58"/>
      <c r="AL794" s="58"/>
      <c r="AM794" s="55"/>
      <c r="AN794" s="55"/>
    </row>
    <row r="795" spans="14:40">
      <c r="N795" s="57"/>
      <c r="O795" s="57"/>
      <c r="P795" s="57"/>
      <c r="Q795" s="57"/>
      <c r="R795" s="57"/>
      <c r="S795" s="57"/>
      <c r="T795" s="57"/>
      <c r="U795" s="57"/>
      <c r="V795" s="58"/>
      <c r="W795" s="58"/>
      <c r="X795" s="57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  <c r="AK795" s="58"/>
      <c r="AL795" s="58"/>
      <c r="AM795" s="55"/>
      <c r="AN795" s="55"/>
    </row>
    <row r="796" spans="14:40">
      <c r="N796" s="57"/>
      <c r="O796" s="57"/>
      <c r="P796" s="57"/>
      <c r="Q796" s="57"/>
      <c r="R796" s="57"/>
      <c r="S796" s="57"/>
      <c r="T796" s="57"/>
      <c r="U796" s="57"/>
      <c r="V796" s="58"/>
      <c r="W796" s="58"/>
      <c r="X796" s="57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  <c r="AK796" s="58"/>
      <c r="AL796" s="58"/>
      <c r="AM796" s="55"/>
      <c r="AN796" s="55"/>
    </row>
    <row r="797" spans="14:40">
      <c r="N797" s="57"/>
      <c r="O797" s="57"/>
      <c r="P797" s="57"/>
      <c r="Q797" s="57"/>
      <c r="R797" s="57"/>
      <c r="S797" s="57"/>
      <c r="T797" s="57"/>
      <c r="U797" s="57"/>
      <c r="V797" s="58"/>
      <c r="W797" s="58"/>
      <c r="X797" s="57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  <c r="AK797" s="58"/>
      <c r="AL797" s="58"/>
      <c r="AM797" s="55"/>
      <c r="AN797" s="55"/>
    </row>
    <row r="798" spans="14:40">
      <c r="N798" s="57"/>
      <c r="O798" s="57"/>
      <c r="P798" s="57"/>
      <c r="Q798" s="57"/>
      <c r="R798" s="57"/>
      <c r="S798" s="57"/>
      <c r="T798" s="57"/>
      <c r="U798" s="57"/>
      <c r="V798" s="58"/>
      <c r="W798" s="58"/>
      <c r="X798" s="57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  <c r="AK798" s="58"/>
      <c r="AL798" s="58"/>
      <c r="AM798" s="55"/>
      <c r="AN798" s="55"/>
    </row>
    <row r="799" spans="14:40">
      <c r="N799" s="57"/>
      <c r="O799" s="57"/>
      <c r="P799" s="57"/>
      <c r="Q799" s="57"/>
      <c r="R799" s="57"/>
      <c r="S799" s="57"/>
      <c r="T799" s="57"/>
      <c r="U799" s="57"/>
      <c r="V799" s="58"/>
      <c r="W799" s="58"/>
      <c r="X799" s="57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  <c r="AK799" s="58"/>
      <c r="AL799" s="58"/>
      <c r="AM799" s="55"/>
      <c r="AN799" s="55"/>
    </row>
    <row r="800" spans="14:40">
      <c r="N800" s="57"/>
      <c r="O800" s="57"/>
      <c r="P800" s="57"/>
      <c r="Q800" s="57"/>
      <c r="R800" s="57"/>
      <c r="S800" s="57"/>
      <c r="T800" s="57"/>
      <c r="U800" s="57"/>
      <c r="V800" s="58"/>
      <c r="W800" s="58"/>
      <c r="X800" s="57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  <c r="AK800" s="58"/>
      <c r="AL800" s="58"/>
      <c r="AM800" s="55"/>
      <c r="AN800" s="55"/>
    </row>
    <row r="801" spans="14:40">
      <c r="N801" s="57"/>
      <c r="O801" s="57"/>
      <c r="P801" s="57"/>
      <c r="Q801" s="57"/>
      <c r="R801" s="57"/>
      <c r="S801" s="57"/>
      <c r="T801" s="57"/>
      <c r="U801" s="57"/>
      <c r="V801" s="58"/>
      <c r="W801" s="58"/>
      <c r="X801" s="57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  <c r="AK801" s="58"/>
      <c r="AL801" s="58"/>
      <c r="AM801" s="55"/>
      <c r="AN801" s="55"/>
    </row>
    <row r="802" spans="14:40">
      <c r="N802" s="57"/>
      <c r="O802" s="57"/>
      <c r="P802" s="57"/>
      <c r="Q802" s="57"/>
      <c r="R802" s="57"/>
      <c r="S802" s="57"/>
      <c r="T802" s="57"/>
      <c r="U802" s="57"/>
      <c r="V802" s="58"/>
      <c r="W802" s="58"/>
      <c r="X802" s="57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  <c r="AK802" s="58"/>
      <c r="AL802" s="58"/>
      <c r="AM802" s="55"/>
      <c r="AN802" s="55"/>
    </row>
    <row r="803" spans="14:40">
      <c r="N803" s="57"/>
      <c r="O803" s="57"/>
      <c r="P803" s="57"/>
      <c r="Q803" s="57"/>
      <c r="R803" s="57"/>
      <c r="S803" s="57"/>
      <c r="T803" s="57"/>
      <c r="U803" s="57"/>
      <c r="V803" s="58"/>
      <c r="W803" s="58"/>
      <c r="X803" s="57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  <c r="AK803" s="58"/>
      <c r="AL803" s="58"/>
      <c r="AM803" s="55"/>
      <c r="AN803" s="55"/>
    </row>
    <row r="804" spans="14:40">
      <c r="N804" s="57"/>
      <c r="O804" s="57"/>
      <c r="P804" s="57"/>
      <c r="Q804" s="57"/>
      <c r="R804" s="57"/>
      <c r="S804" s="57"/>
      <c r="T804" s="57"/>
      <c r="U804" s="57"/>
      <c r="V804" s="58"/>
      <c r="W804" s="58"/>
      <c r="X804" s="57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  <c r="AK804" s="58"/>
      <c r="AL804" s="58"/>
      <c r="AM804" s="55"/>
      <c r="AN804" s="55"/>
    </row>
    <row r="805" spans="14:40">
      <c r="N805" s="57"/>
      <c r="O805" s="57"/>
      <c r="P805" s="57"/>
      <c r="Q805" s="57"/>
      <c r="R805" s="57"/>
      <c r="S805" s="57"/>
      <c r="T805" s="57"/>
      <c r="U805" s="57"/>
      <c r="V805" s="58"/>
      <c r="W805" s="58"/>
      <c r="X805" s="57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  <c r="AK805" s="58"/>
      <c r="AL805" s="58"/>
      <c r="AM805" s="55"/>
      <c r="AN805" s="55"/>
    </row>
    <row r="806" spans="14:40">
      <c r="N806" s="57"/>
      <c r="O806" s="57"/>
      <c r="P806" s="57"/>
      <c r="Q806" s="57"/>
      <c r="R806" s="57"/>
      <c r="S806" s="57"/>
      <c r="T806" s="57"/>
      <c r="U806" s="57"/>
      <c r="V806" s="58"/>
      <c r="W806" s="58"/>
      <c r="X806" s="57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  <c r="AK806" s="58"/>
      <c r="AL806" s="58"/>
      <c r="AM806" s="55"/>
      <c r="AN806" s="55"/>
    </row>
    <row r="807" spans="14:40">
      <c r="N807" s="57"/>
      <c r="O807" s="57"/>
      <c r="P807" s="57"/>
      <c r="Q807" s="57"/>
      <c r="R807" s="57"/>
      <c r="S807" s="57"/>
      <c r="T807" s="57"/>
      <c r="U807" s="57"/>
      <c r="V807" s="58"/>
      <c r="W807" s="58"/>
      <c r="X807" s="57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  <c r="AK807" s="58"/>
      <c r="AL807" s="58"/>
      <c r="AM807" s="55"/>
      <c r="AN807" s="55"/>
    </row>
    <row r="808" spans="14:40">
      <c r="N808" s="57"/>
      <c r="O808" s="57"/>
      <c r="P808" s="57"/>
      <c r="Q808" s="57"/>
      <c r="R808" s="57"/>
      <c r="S808" s="57"/>
      <c r="T808" s="57"/>
      <c r="U808" s="57"/>
      <c r="V808" s="58"/>
      <c r="W808" s="58"/>
      <c r="X808" s="57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  <c r="AK808" s="58"/>
      <c r="AL808" s="58"/>
      <c r="AM808" s="55"/>
      <c r="AN808" s="55"/>
    </row>
    <row r="809" spans="14:40">
      <c r="N809" s="57"/>
      <c r="O809" s="57"/>
      <c r="P809" s="57"/>
      <c r="Q809" s="57"/>
      <c r="R809" s="57"/>
      <c r="S809" s="57"/>
      <c r="T809" s="57"/>
      <c r="U809" s="57"/>
      <c r="V809" s="58"/>
      <c r="W809" s="58"/>
      <c r="X809" s="57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  <c r="AK809" s="58"/>
      <c r="AL809" s="58"/>
      <c r="AM809" s="55"/>
      <c r="AN809" s="55"/>
    </row>
    <row r="810" spans="14:40">
      <c r="N810" s="57"/>
      <c r="O810" s="57"/>
      <c r="P810" s="57"/>
      <c r="Q810" s="57"/>
      <c r="R810" s="57"/>
      <c r="S810" s="57"/>
      <c r="T810" s="57"/>
      <c r="U810" s="57"/>
      <c r="V810" s="58"/>
      <c r="W810" s="58"/>
      <c r="X810" s="57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  <c r="AK810" s="58"/>
      <c r="AL810" s="58"/>
      <c r="AM810" s="55"/>
      <c r="AN810" s="55"/>
    </row>
    <row r="811" spans="14:40">
      <c r="N811" s="57"/>
      <c r="O811" s="57"/>
      <c r="P811" s="57"/>
      <c r="Q811" s="57"/>
      <c r="R811" s="57"/>
      <c r="S811" s="57"/>
      <c r="T811" s="57"/>
      <c r="U811" s="57"/>
      <c r="V811" s="58"/>
      <c r="W811" s="58"/>
      <c r="X811" s="57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  <c r="AK811" s="58"/>
      <c r="AL811" s="58"/>
      <c r="AM811" s="55"/>
      <c r="AN811" s="55"/>
    </row>
    <row r="812" spans="14:40">
      <c r="N812" s="57"/>
      <c r="O812" s="57"/>
      <c r="P812" s="57"/>
      <c r="Q812" s="57"/>
      <c r="R812" s="57"/>
      <c r="S812" s="57"/>
      <c r="T812" s="57"/>
      <c r="U812" s="57"/>
      <c r="V812" s="58"/>
      <c r="W812" s="58"/>
      <c r="X812" s="57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  <c r="AK812" s="58"/>
      <c r="AL812" s="58"/>
      <c r="AM812" s="55"/>
      <c r="AN812" s="55"/>
    </row>
    <row r="813" spans="14:40">
      <c r="N813" s="57"/>
      <c r="O813" s="57"/>
      <c r="P813" s="57"/>
      <c r="Q813" s="57"/>
      <c r="R813" s="57"/>
      <c r="S813" s="57"/>
      <c r="T813" s="57"/>
      <c r="U813" s="57"/>
      <c r="V813" s="58"/>
      <c r="W813" s="58"/>
      <c r="X813" s="57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  <c r="AK813" s="58"/>
      <c r="AL813" s="58"/>
      <c r="AM813" s="55"/>
      <c r="AN813" s="55"/>
    </row>
    <row r="814" spans="14:40">
      <c r="N814" s="57"/>
      <c r="O814" s="57"/>
      <c r="P814" s="57"/>
      <c r="Q814" s="57"/>
      <c r="R814" s="57"/>
      <c r="S814" s="57"/>
      <c r="T814" s="57"/>
      <c r="U814" s="57"/>
      <c r="V814" s="58"/>
      <c r="W814" s="58"/>
      <c r="X814" s="57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  <c r="AK814" s="58"/>
      <c r="AL814" s="58"/>
      <c r="AM814" s="55"/>
      <c r="AN814" s="55"/>
    </row>
    <row r="815" spans="14:40">
      <c r="N815" s="57"/>
      <c r="O815" s="57"/>
      <c r="P815" s="57"/>
      <c r="Q815" s="57"/>
      <c r="R815" s="57"/>
      <c r="S815" s="57"/>
      <c r="T815" s="57"/>
      <c r="U815" s="57"/>
      <c r="V815" s="58"/>
      <c r="W815" s="58"/>
      <c r="X815" s="57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  <c r="AK815" s="58"/>
      <c r="AL815" s="58"/>
      <c r="AM815" s="55"/>
      <c r="AN815" s="55"/>
    </row>
    <row r="816" spans="14:40">
      <c r="N816" s="57"/>
      <c r="O816" s="57"/>
      <c r="P816" s="57"/>
      <c r="Q816" s="57"/>
      <c r="R816" s="57"/>
      <c r="S816" s="57"/>
      <c r="T816" s="57"/>
      <c r="U816" s="57"/>
      <c r="V816" s="58"/>
      <c r="W816" s="58"/>
      <c r="X816" s="57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  <c r="AK816" s="58"/>
      <c r="AL816" s="58"/>
      <c r="AM816" s="55"/>
      <c r="AN816" s="55"/>
    </row>
    <row r="817" spans="14:40">
      <c r="N817" s="57"/>
      <c r="O817" s="57"/>
      <c r="P817" s="57"/>
      <c r="Q817" s="57"/>
      <c r="R817" s="57"/>
      <c r="S817" s="57"/>
      <c r="T817" s="57"/>
      <c r="U817" s="57"/>
      <c r="V817" s="58"/>
      <c r="W817" s="58"/>
      <c r="X817" s="57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  <c r="AK817" s="58"/>
      <c r="AL817" s="58"/>
      <c r="AM817" s="55"/>
      <c r="AN817" s="55"/>
    </row>
    <row r="818" spans="14:40">
      <c r="N818" s="57"/>
      <c r="O818" s="57"/>
      <c r="P818" s="57"/>
      <c r="Q818" s="57"/>
      <c r="R818" s="57"/>
      <c r="S818" s="57"/>
      <c r="T818" s="57"/>
      <c r="U818" s="57"/>
      <c r="V818" s="58"/>
      <c r="W818" s="58"/>
      <c r="X818" s="57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  <c r="AK818" s="58"/>
      <c r="AL818" s="58"/>
      <c r="AM818" s="55"/>
      <c r="AN818" s="55"/>
    </row>
    <row r="819" spans="14:40">
      <c r="N819" s="57"/>
      <c r="O819" s="57"/>
      <c r="P819" s="57"/>
      <c r="Q819" s="57"/>
      <c r="R819" s="57"/>
      <c r="S819" s="57"/>
      <c r="T819" s="57"/>
      <c r="U819" s="57"/>
      <c r="V819" s="58"/>
      <c r="W819" s="58"/>
      <c r="X819" s="57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  <c r="AK819" s="58"/>
      <c r="AL819" s="58"/>
      <c r="AM819" s="55"/>
      <c r="AN819" s="55"/>
    </row>
    <row r="820" spans="14:40">
      <c r="N820" s="57"/>
      <c r="O820" s="57"/>
      <c r="P820" s="57"/>
      <c r="Q820" s="57"/>
      <c r="R820" s="57"/>
      <c r="S820" s="57"/>
      <c r="T820" s="57"/>
      <c r="U820" s="57"/>
      <c r="V820" s="58"/>
      <c r="W820" s="58"/>
      <c r="X820" s="57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  <c r="AK820" s="58"/>
      <c r="AL820" s="58"/>
      <c r="AM820" s="55"/>
      <c r="AN820" s="55"/>
    </row>
    <row r="821" spans="14:40">
      <c r="N821" s="57"/>
      <c r="O821" s="57"/>
      <c r="P821" s="57"/>
      <c r="Q821" s="57"/>
      <c r="R821" s="57"/>
      <c r="S821" s="57"/>
      <c r="T821" s="57"/>
      <c r="U821" s="57"/>
      <c r="V821" s="58"/>
      <c r="W821" s="58"/>
      <c r="X821" s="57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  <c r="AK821" s="58"/>
      <c r="AL821" s="58"/>
      <c r="AM821" s="55"/>
      <c r="AN821" s="55"/>
    </row>
    <row r="822" spans="14:40">
      <c r="N822" s="57"/>
      <c r="O822" s="57"/>
      <c r="P822" s="57"/>
      <c r="Q822" s="57"/>
      <c r="R822" s="57"/>
      <c r="S822" s="57"/>
      <c r="T822" s="57"/>
      <c r="U822" s="57"/>
      <c r="V822" s="58"/>
      <c r="W822" s="58"/>
      <c r="X822" s="57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  <c r="AK822" s="58"/>
      <c r="AL822" s="58"/>
      <c r="AM822" s="55"/>
      <c r="AN822" s="55"/>
    </row>
    <row r="823" spans="14:40">
      <c r="N823" s="57"/>
      <c r="O823" s="57"/>
      <c r="P823" s="57"/>
      <c r="Q823" s="57"/>
      <c r="R823" s="57"/>
      <c r="S823" s="57"/>
      <c r="T823" s="57"/>
      <c r="U823" s="57"/>
      <c r="V823" s="58"/>
      <c r="W823" s="58"/>
      <c r="X823" s="57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  <c r="AK823" s="58"/>
      <c r="AL823" s="58"/>
      <c r="AM823" s="55"/>
      <c r="AN823" s="55"/>
    </row>
    <row r="824" spans="14:40">
      <c r="N824" s="57"/>
      <c r="O824" s="57"/>
      <c r="P824" s="57"/>
      <c r="Q824" s="57"/>
      <c r="R824" s="57"/>
      <c r="S824" s="57"/>
      <c r="T824" s="57"/>
      <c r="U824" s="57"/>
      <c r="V824" s="58"/>
      <c r="W824" s="58"/>
      <c r="X824" s="57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  <c r="AK824" s="58"/>
      <c r="AL824" s="58"/>
      <c r="AM824" s="55"/>
      <c r="AN824" s="55"/>
    </row>
    <row r="825" spans="14:40">
      <c r="N825" s="57"/>
      <c r="O825" s="57"/>
      <c r="P825" s="57"/>
      <c r="Q825" s="57"/>
      <c r="R825" s="57"/>
      <c r="S825" s="57"/>
      <c r="T825" s="57"/>
      <c r="U825" s="57"/>
      <c r="V825" s="58"/>
      <c r="W825" s="58"/>
      <c r="X825" s="57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  <c r="AK825" s="58"/>
      <c r="AL825" s="58"/>
      <c r="AM825" s="55"/>
      <c r="AN825" s="55"/>
    </row>
    <row r="826" spans="14:40">
      <c r="N826" s="57"/>
      <c r="O826" s="57"/>
      <c r="P826" s="57"/>
      <c r="Q826" s="57"/>
      <c r="R826" s="57"/>
      <c r="S826" s="57"/>
      <c r="T826" s="57"/>
      <c r="U826" s="57"/>
      <c r="V826" s="58"/>
      <c r="W826" s="58"/>
      <c r="X826" s="57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  <c r="AK826" s="58"/>
      <c r="AL826" s="58"/>
      <c r="AM826" s="55"/>
      <c r="AN826" s="55"/>
    </row>
    <row r="827" spans="14:40">
      <c r="N827" s="57"/>
      <c r="O827" s="57"/>
      <c r="P827" s="57"/>
      <c r="Q827" s="57"/>
      <c r="R827" s="57"/>
      <c r="S827" s="57"/>
      <c r="T827" s="57"/>
      <c r="U827" s="57"/>
      <c r="V827" s="58"/>
      <c r="W827" s="58"/>
      <c r="X827" s="57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  <c r="AK827" s="58"/>
      <c r="AL827" s="58"/>
      <c r="AM827" s="55"/>
      <c r="AN827" s="55"/>
    </row>
    <row r="828" spans="14:40">
      <c r="N828" s="57"/>
      <c r="O828" s="57"/>
      <c r="P828" s="57"/>
      <c r="Q828" s="57"/>
      <c r="R828" s="57"/>
      <c r="S828" s="57"/>
      <c r="T828" s="57"/>
      <c r="U828" s="57"/>
      <c r="V828" s="58"/>
      <c r="W828" s="58"/>
      <c r="X828" s="57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  <c r="AK828" s="58"/>
      <c r="AL828" s="58"/>
      <c r="AM828" s="55"/>
      <c r="AN828" s="55"/>
    </row>
    <row r="829" spans="14:40">
      <c r="N829" s="57"/>
      <c r="O829" s="57"/>
      <c r="P829" s="57"/>
      <c r="Q829" s="57"/>
      <c r="R829" s="57"/>
      <c r="S829" s="57"/>
      <c r="T829" s="57"/>
      <c r="U829" s="57"/>
      <c r="V829" s="58"/>
      <c r="W829" s="58"/>
      <c r="X829" s="57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  <c r="AK829" s="58"/>
      <c r="AL829" s="58"/>
      <c r="AM829" s="55"/>
      <c r="AN829" s="55"/>
    </row>
    <row r="830" spans="14:40">
      <c r="N830" s="57"/>
      <c r="O830" s="57"/>
      <c r="P830" s="57"/>
      <c r="Q830" s="57"/>
      <c r="R830" s="57"/>
      <c r="S830" s="57"/>
      <c r="T830" s="57"/>
      <c r="U830" s="57"/>
      <c r="V830" s="58"/>
      <c r="W830" s="58"/>
      <c r="X830" s="57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  <c r="AK830" s="58"/>
      <c r="AL830" s="58"/>
      <c r="AM830" s="55"/>
      <c r="AN830" s="55"/>
    </row>
    <row r="831" spans="14:40">
      <c r="N831" s="57"/>
      <c r="O831" s="57"/>
      <c r="P831" s="57"/>
      <c r="Q831" s="57"/>
      <c r="R831" s="57"/>
      <c r="S831" s="57"/>
      <c r="T831" s="57"/>
      <c r="U831" s="57"/>
      <c r="V831" s="58"/>
      <c r="W831" s="58"/>
      <c r="X831" s="57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  <c r="AK831" s="58"/>
      <c r="AL831" s="58"/>
      <c r="AM831" s="55"/>
      <c r="AN831" s="55"/>
    </row>
    <row r="832" spans="14:40">
      <c r="N832" s="57"/>
      <c r="O832" s="57"/>
      <c r="P832" s="57"/>
      <c r="Q832" s="57"/>
      <c r="R832" s="57"/>
      <c r="S832" s="57"/>
      <c r="T832" s="57"/>
      <c r="U832" s="57"/>
      <c r="V832" s="58"/>
      <c r="W832" s="58"/>
      <c r="X832" s="57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  <c r="AK832" s="58"/>
      <c r="AL832" s="58"/>
      <c r="AM832" s="55"/>
      <c r="AN832" s="55"/>
    </row>
    <row r="833" spans="14:40">
      <c r="N833" s="57"/>
      <c r="O833" s="57"/>
      <c r="P833" s="57"/>
      <c r="Q833" s="57"/>
      <c r="R833" s="57"/>
      <c r="S833" s="57"/>
      <c r="T833" s="57"/>
      <c r="U833" s="57"/>
      <c r="V833" s="58"/>
      <c r="W833" s="58"/>
      <c r="X833" s="57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  <c r="AK833" s="58"/>
      <c r="AL833" s="58"/>
      <c r="AM833" s="55"/>
      <c r="AN833" s="55"/>
    </row>
    <row r="834" spans="14:40">
      <c r="N834" s="57"/>
      <c r="O834" s="57"/>
      <c r="P834" s="57"/>
      <c r="Q834" s="57"/>
      <c r="R834" s="57"/>
      <c r="S834" s="57"/>
      <c r="T834" s="57"/>
      <c r="U834" s="57"/>
      <c r="V834" s="58"/>
      <c r="W834" s="58"/>
      <c r="X834" s="57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  <c r="AK834" s="58"/>
      <c r="AL834" s="58"/>
      <c r="AM834" s="55"/>
      <c r="AN834" s="55"/>
    </row>
    <row r="835" spans="14:40">
      <c r="N835" s="57"/>
      <c r="O835" s="57"/>
      <c r="P835" s="57"/>
      <c r="Q835" s="57"/>
      <c r="R835" s="57"/>
      <c r="S835" s="57"/>
      <c r="T835" s="57"/>
      <c r="U835" s="57"/>
      <c r="V835" s="58"/>
      <c r="W835" s="58"/>
      <c r="X835" s="57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  <c r="AK835" s="58"/>
      <c r="AL835" s="58"/>
      <c r="AM835" s="55"/>
      <c r="AN835" s="55"/>
    </row>
    <row r="836" spans="14:40">
      <c r="N836" s="57"/>
      <c r="O836" s="57"/>
      <c r="P836" s="57"/>
      <c r="Q836" s="57"/>
      <c r="R836" s="57"/>
      <c r="S836" s="57"/>
      <c r="T836" s="57"/>
      <c r="U836" s="57"/>
      <c r="V836" s="58"/>
      <c r="W836" s="58"/>
      <c r="X836" s="57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  <c r="AK836" s="58"/>
      <c r="AL836" s="58"/>
      <c r="AM836" s="55"/>
      <c r="AN836" s="55"/>
    </row>
    <row r="837" spans="14:40">
      <c r="N837" s="57"/>
      <c r="O837" s="57"/>
      <c r="P837" s="57"/>
      <c r="Q837" s="57"/>
      <c r="R837" s="57"/>
      <c r="S837" s="57"/>
      <c r="T837" s="57"/>
      <c r="U837" s="57"/>
      <c r="V837" s="58"/>
      <c r="W837" s="58"/>
      <c r="X837" s="57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  <c r="AK837" s="58"/>
      <c r="AL837" s="58"/>
      <c r="AM837" s="55"/>
      <c r="AN837" s="55"/>
    </row>
    <row r="838" spans="14:40">
      <c r="N838" s="57"/>
      <c r="O838" s="57"/>
      <c r="P838" s="57"/>
      <c r="Q838" s="57"/>
      <c r="R838" s="57"/>
      <c r="S838" s="57"/>
      <c r="T838" s="57"/>
      <c r="U838" s="57"/>
      <c r="V838" s="58"/>
      <c r="W838" s="58"/>
      <c r="X838" s="57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  <c r="AK838" s="58"/>
      <c r="AL838" s="58"/>
      <c r="AM838" s="55"/>
      <c r="AN838" s="55"/>
    </row>
    <row r="839" spans="14:40">
      <c r="N839" s="57"/>
      <c r="O839" s="57"/>
      <c r="P839" s="57"/>
      <c r="Q839" s="57"/>
      <c r="R839" s="57"/>
      <c r="S839" s="57"/>
      <c r="T839" s="57"/>
      <c r="U839" s="57"/>
      <c r="V839" s="58"/>
      <c r="W839" s="58"/>
      <c r="X839" s="57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  <c r="AK839" s="58"/>
      <c r="AL839" s="58"/>
      <c r="AM839" s="55"/>
      <c r="AN839" s="55"/>
    </row>
    <row r="840" spans="14:40">
      <c r="N840" s="57"/>
      <c r="O840" s="57"/>
      <c r="P840" s="57"/>
      <c r="Q840" s="57"/>
      <c r="R840" s="57"/>
      <c r="S840" s="57"/>
      <c r="T840" s="57"/>
      <c r="U840" s="57"/>
      <c r="V840" s="58"/>
      <c r="W840" s="58"/>
      <c r="X840" s="57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  <c r="AK840" s="58"/>
      <c r="AL840" s="58"/>
      <c r="AM840" s="55"/>
      <c r="AN840" s="55"/>
    </row>
    <row r="841" spans="14:40">
      <c r="N841" s="57"/>
      <c r="O841" s="57"/>
      <c r="P841" s="57"/>
      <c r="Q841" s="57"/>
      <c r="R841" s="57"/>
      <c r="S841" s="57"/>
      <c r="T841" s="57"/>
      <c r="U841" s="57"/>
      <c r="V841" s="58"/>
      <c r="W841" s="58"/>
      <c r="X841" s="57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  <c r="AK841" s="58"/>
      <c r="AL841" s="58"/>
      <c r="AM841" s="55"/>
      <c r="AN841" s="55"/>
    </row>
    <row r="842" spans="14:40">
      <c r="N842" s="57"/>
      <c r="O842" s="57"/>
      <c r="P842" s="57"/>
      <c r="Q842" s="57"/>
      <c r="R842" s="57"/>
      <c r="S842" s="57"/>
      <c r="T842" s="57"/>
      <c r="U842" s="57"/>
      <c r="V842" s="58"/>
      <c r="W842" s="58"/>
      <c r="X842" s="57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  <c r="AK842" s="58"/>
      <c r="AL842" s="58"/>
      <c r="AM842" s="55"/>
      <c r="AN842" s="55"/>
    </row>
    <row r="843" spans="14:40">
      <c r="N843" s="57"/>
      <c r="O843" s="57"/>
      <c r="P843" s="57"/>
      <c r="Q843" s="57"/>
      <c r="R843" s="57"/>
      <c r="S843" s="57"/>
      <c r="T843" s="57"/>
      <c r="U843" s="57"/>
      <c r="V843" s="58"/>
      <c r="W843" s="58"/>
      <c r="X843" s="57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  <c r="AK843" s="58"/>
      <c r="AL843" s="58"/>
      <c r="AM843" s="55"/>
      <c r="AN843" s="55"/>
    </row>
    <row r="844" spans="14:40">
      <c r="N844" s="57"/>
      <c r="O844" s="57"/>
      <c r="P844" s="57"/>
      <c r="Q844" s="57"/>
      <c r="R844" s="57"/>
      <c r="S844" s="57"/>
      <c r="T844" s="57"/>
      <c r="U844" s="57"/>
      <c r="V844" s="58"/>
      <c r="W844" s="58"/>
      <c r="X844" s="57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  <c r="AK844" s="58"/>
      <c r="AL844" s="58"/>
      <c r="AM844" s="55"/>
      <c r="AN844" s="55"/>
    </row>
    <row r="845" spans="14:40">
      <c r="N845" s="57"/>
      <c r="O845" s="57"/>
      <c r="P845" s="57"/>
      <c r="Q845" s="57"/>
      <c r="R845" s="57"/>
      <c r="S845" s="57"/>
      <c r="T845" s="57"/>
      <c r="U845" s="57"/>
      <c r="V845" s="58"/>
      <c r="W845" s="58"/>
      <c r="X845" s="57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  <c r="AK845" s="58"/>
      <c r="AL845" s="58"/>
      <c r="AM845" s="55"/>
      <c r="AN845" s="55"/>
    </row>
    <row r="846" spans="14:40">
      <c r="N846" s="57"/>
      <c r="O846" s="57"/>
      <c r="P846" s="57"/>
      <c r="Q846" s="57"/>
      <c r="R846" s="57"/>
      <c r="S846" s="57"/>
      <c r="T846" s="57"/>
      <c r="U846" s="57"/>
      <c r="V846" s="58"/>
      <c r="W846" s="58"/>
      <c r="X846" s="57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  <c r="AK846" s="58"/>
      <c r="AL846" s="58"/>
      <c r="AM846" s="55"/>
      <c r="AN846" s="55"/>
    </row>
    <row r="847" spans="14:40">
      <c r="N847" s="57"/>
      <c r="O847" s="57"/>
      <c r="P847" s="57"/>
      <c r="Q847" s="57"/>
      <c r="R847" s="57"/>
      <c r="S847" s="57"/>
      <c r="T847" s="57"/>
      <c r="U847" s="57"/>
      <c r="V847" s="58"/>
      <c r="W847" s="58"/>
      <c r="X847" s="57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  <c r="AK847" s="58"/>
      <c r="AL847" s="58"/>
      <c r="AM847" s="55"/>
      <c r="AN847" s="55"/>
    </row>
    <row r="848" spans="14:40">
      <c r="N848" s="57"/>
      <c r="O848" s="57"/>
      <c r="P848" s="57"/>
      <c r="Q848" s="57"/>
      <c r="R848" s="57"/>
      <c r="S848" s="57"/>
      <c r="T848" s="57"/>
      <c r="U848" s="57"/>
      <c r="V848" s="58"/>
      <c r="W848" s="58"/>
      <c r="X848" s="57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  <c r="AK848" s="58"/>
      <c r="AL848" s="58"/>
      <c r="AM848" s="55"/>
      <c r="AN848" s="55"/>
    </row>
    <row r="849" spans="14:40">
      <c r="N849" s="57"/>
      <c r="O849" s="57"/>
      <c r="P849" s="57"/>
      <c r="Q849" s="57"/>
      <c r="R849" s="57"/>
      <c r="S849" s="57"/>
      <c r="T849" s="57"/>
      <c r="U849" s="57"/>
      <c r="V849" s="58"/>
      <c r="W849" s="58"/>
      <c r="X849" s="57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  <c r="AK849" s="58"/>
      <c r="AL849" s="58"/>
      <c r="AM849" s="55"/>
      <c r="AN849" s="55"/>
    </row>
    <row r="850" spans="14:40">
      <c r="N850" s="57"/>
      <c r="O850" s="57"/>
      <c r="P850" s="57"/>
      <c r="Q850" s="57"/>
      <c r="R850" s="57"/>
      <c r="S850" s="57"/>
      <c r="T850" s="57"/>
      <c r="U850" s="57"/>
      <c r="V850" s="58"/>
      <c r="W850" s="58"/>
      <c r="X850" s="57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  <c r="AK850" s="58"/>
      <c r="AL850" s="58"/>
      <c r="AM850" s="55"/>
      <c r="AN850" s="55"/>
    </row>
    <row r="851" spans="14:40">
      <c r="N851" s="57"/>
      <c r="O851" s="57"/>
      <c r="P851" s="57"/>
      <c r="Q851" s="57"/>
      <c r="R851" s="57"/>
      <c r="S851" s="57"/>
      <c r="T851" s="57"/>
      <c r="U851" s="57"/>
      <c r="V851" s="58"/>
      <c r="W851" s="58"/>
      <c r="X851" s="57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  <c r="AK851" s="58"/>
      <c r="AL851" s="58"/>
      <c r="AM851" s="55"/>
      <c r="AN851" s="55"/>
    </row>
    <row r="852" spans="14:40">
      <c r="N852" s="57"/>
      <c r="O852" s="57"/>
      <c r="P852" s="57"/>
      <c r="Q852" s="57"/>
      <c r="R852" s="57"/>
      <c r="S852" s="57"/>
      <c r="T852" s="57"/>
      <c r="U852" s="57"/>
      <c r="V852" s="58"/>
      <c r="W852" s="58"/>
      <c r="X852" s="57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  <c r="AK852" s="58"/>
      <c r="AL852" s="58"/>
      <c r="AM852" s="55"/>
      <c r="AN852" s="55"/>
    </row>
    <row r="853" spans="14:40">
      <c r="N853" s="57"/>
      <c r="O853" s="57"/>
      <c r="P853" s="57"/>
      <c r="Q853" s="57"/>
      <c r="R853" s="57"/>
      <c r="S853" s="57"/>
      <c r="T853" s="57"/>
      <c r="U853" s="57"/>
      <c r="V853" s="58"/>
      <c r="W853" s="58"/>
      <c r="X853" s="57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  <c r="AK853" s="58"/>
      <c r="AL853" s="58"/>
      <c r="AM853" s="55"/>
      <c r="AN853" s="55"/>
    </row>
    <row r="854" spans="14:40">
      <c r="N854" s="57"/>
      <c r="O854" s="57"/>
      <c r="P854" s="57"/>
      <c r="Q854" s="57"/>
      <c r="R854" s="57"/>
      <c r="S854" s="57"/>
      <c r="T854" s="57"/>
      <c r="U854" s="57"/>
      <c r="V854" s="58"/>
      <c r="W854" s="58"/>
      <c r="X854" s="57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  <c r="AK854" s="58"/>
      <c r="AL854" s="58"/>
      <c r="AM854" s="55"/>
      <c r="AN854" s="55"/>
    </row>
    <row r="855" spans="14:40">
      <c r="N855" s="57"/>
      <c r="O855" s="57"/>
      <c r="P855" s="57"/>
      <c r="Q855" s="57"/>
      <c r="R855" s="57"/>
      <c r="S855" s="57"/>
      <c r="T855" s="57"/>
      <c r="U855" s="57"/>
      <c r="V855" s="58"/>
      <c r="W855" s="58"/>
      <c r="X855" s="57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  <c r="AK855" s="58"/>
      <c r="AL855" s="58"/>
      <c r="AM855" s="55"/>
      <c r="AN855" s="55"/>
    </row>
    <row r="856" spans="14:40">
      <c r="N856" s="57"/>
      <c r="O856" s="57"/>
      <c r="P856" s="57"/>
      <c r="Q856" s="57"/>
      <c r="R856" s="57"/>
      <c r="S856" s="57"/>
      <c r="T856" s="57"/>
      <c r="U856" s="57"/>
      <c r="V856" s="58"/>
      <c r="W856" s="58"/>
      <c r="X856" s="57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  <c r="AK856" s="58"/>
      <c r="AL856" s="58"/>
      <c r="AM856" s="55"/>
      <c r="AN856" s="55"/>
    </row>
    <row r="857" spans="14:40">
      <c r="N857" s="57"/>
      <c r="O857" s="57"/>
      <c r="P857" s="57"/>
      <c r="Q857" s="57"/>
      <c r="R857" s="57"/>
      <c r="S857" s="57"/>
      <c r="T857" s="57"/>
      <c r="U857" s="57"/>
      <c r="V857" s="58"/>
      <c r="W857" s="58"/>
      <c r="X857" s="57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  <c r="AK857" s="58"/>
      <c r="AL857" s="58"/>
      <c r="AM857" s="55"/>
      <c r="AN857" s="55"/>
    </row>
    <row r="858" spans="14:40">
      <c r="N858" s="57"/>
      <c r="O858" s="57"/>
      <c r="P858" s="57"/>
      <c r="Q858" s="57"/>
      <c r="R858" s="57"/>
      <c r="S858" s="57"/>
      <c r="T858" s="57"/>
      <c r="U858" s="57"/>
      <c r="V858" s="58"/>
      <c r="W858" s="58"/>
      <c r="X858" s="57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  <c r="AK858" s="58"/>
      <c r="AL858" s="58"/>
      <c r="AM858" s="55"/>
      <c r="AN858" s="55"/>
    </row>
    <row r="859" spans="14:40">
      <c r="N859" s="57"/>
      <c r="O859" s="57"/>
      <c r="P859" s="57"/>
      <c r="Q859" s="57"/>
      <c r="R859" s="57"/>
      <c r="S859" s="57"/>
      <c r="T859" s="57"/>
      <c r="U859" s="57"/>
      <c r="V859" s="58"/>
      <c r="W859" s="58"/>
      <c r="X859" s="57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  <c r="AK859" s="58"/>
      <c r="AL859" s="58"/>
      <c r="AM859" s="55"/>
      <c r="AN859" s="55"/>
    </row>
    <row r="860" spans="14:40">
      <c r="N860" s="57"/>
      <c r="O860" s="57"/>
      <c r="P860" s="57"/>
      <c r="Q860" s="57"/>
      <c r="R860" s="57"/>
      <c r="S860" s="57"/>
      <c r="T860" s="57"/>
      <c r="U860" s="57"/>
      <c r="V860" s="58"/>
      <c r="W860" s="58"/>
      <c r="X860" s="57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  <c r="AK860" s="58"/>
      <c r="AL860" s="58"/>
      <c r="AM860" s="55"/>
      <c r="AN860" s="55"/>
    </row>
    <row r="861" spans="14:40">
      <c r="N861" s="57"/>
      <c r="O861" s="57"/>
      <c r="P861" s="57"/>
      <c r="Q861" s="57"/>
      <c r="R861" s="57"/>
      <c r="S861" s="57"/>
      <c r="T861" s="57"/>
      <c r="U861" s="57"/>
      <c r="V861" s="58"/>
      <c r="W861" s="58"/>
      <c r="X861" s="57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  <c r="AK861" s="58"/>
      <c r="AL861" s="58"/>
      <c r="AM861" s="55"/>
      <c r="AN861" s="55"/>
    </row>
    <row r="862" spans="14:40">
      <c r="N862" s="57"/>
      <c r="O862" s="57"/>
      <c r="P862" s="57"/>
      <c r="Q862" s="57"/>
      <c r="R862" s="57"/>
      <c r="S862" s="57"/>
      <c r="T862" s="57"/>
      <c r="U862" s="57"/>
      <c r="V862" s="58"/>
      <c r="W862" s="58"/>
      <c r="X862" s="57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  <c r="AK862" s="58"/>
      <c r="AL862" s="58"/>
      <c r="AM862" s="55"/>
      <c r="AN862" s="55"/>
    </row>
    <row r="863" spans="14:40">
      <c r="N863" s="57"/>
      <c r="O863" s="57"/>
      <c r="P863" s="57"/>
      <c r="Q863" s="57"/>
      <c r="R863" s="57"/>
      <c r="S863" s="57"/>
      <c r="T863" s="57"/>
      <c r="U863" s="57"/>
      <c r="V863" s="58"/>
      <c r="W863" s="58"/>
      <c r="X863" s="57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  <c r="AK863" s="58"/>
      <c r="AL863" s="58"/>
      <c r="AM863" s="55"/>
      <c r="AN863" s="55"/>
    </row>
    <row r="864" spans="14:40">
      <c r="N864" s="57"/>
      <c r="O864" s="57"/>
      <c r="P864" s="57"/>
      <c r="Q864" s="57"/>
      <c r="R864" s="57"/>
      <c r="S864" s="57"/>
      <c r="T864" s="57"/>
      <c r="U864" s="57"/>
      <c r="V864" s="58"/>
      <c r="W864" s="58"/>
      <c r="X864" s="57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  <c r="AK864" s="58"/>
      <c r="AL864" s="58"/>
      <c r="AM864" s="55"/>
      <c r="AN864" s="55"/>
    </row>
    <row r="865" spans="14:40">
      <c r="N865" s="57"/>
      <c r="O865" s="57"/>
      <c r="P865" s="57"/>
      <c r="Q865" s="57"/>
      <c r="R865" s="57"/>
      <c r="S865" s="57"/>
      <c r="T865" s="57"/>
      <c r="U865" s="57"/>
      <c r="V865" s="58"/>
      <c r="W865" s="58"/>
      <c r="X865" s="57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  <c r="AK865" s="58"/>
      <c r="AL865" s="58"/>
      <c r="AM865" s="55"/>
      <c r="AN865" s="55"/>
    </row>
    <row r="866" spans="14:40">
      <c r="N866" s="57"/>
      <c r="O866" s="57"/>
      <c r="P866" s="57"/>
      <c r="Q866" s="57"/>
      <c r="R866" s="57"/>
      <c r="S866" s="57"/>
      <c r="T866" s="57"/>
      <c r="U866" s="57"/>
      <c r="V866" s="58"/>
      <c r="W866" s="58"/>
      <c r="X866" s="57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  <c r="AK866" s="58"/>
      <c r="AL866" s="58"/>
      <c r="AM866" s="55"/>
      <c r="AN866" s="55"/>
    </row>
    <row r="867" spans="14:40">
      <c r="N867" s="57"/>
      <c r="O867" s="57"/>
      <c r="P867" s="57"/>
      <c r="Q867" s="57"/>
      <c r="R867" s="57"/>
      <c r="S867" s="57"/>
      <c r="T867" s="57"/>
      <c r="U867" s="57"/>
      <c r="V867" s="58"/>
      <c r="W867" s="58"/>
      <c r="X867" s="57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  <c r="AK867" s="58"/>
      <c r="AL867" s="58"/>
      <c r="AM867" s="55"/>
      <c r="AN867" s="55"/>
    </row>
    <row r="868" spans="14:40">
      <c r="N868" s="57"/>
      <c r="O868" s="57"/>
      <c r="P868" s="57"/>
      <c r="Q868" s="57"/>
      <c r="R868" s="57"/>
      <c r="S868" s="57"/>
      <c r="T868" s="57"/>
      <c r="U868" s="57"/>
      <c r="V868" s="58"/>
      <c r="W868" s="58"/>
      <c r="X868" s="57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  <c r="AK868" s="58"/>
      <c r="AL868" s="58"/>
      <c r="AM868" s="55"/>
      <c r="AN868" s="55"/>
    </row>
    <row r="869" spans="14:40">
      <c r="N869" s="57"/>
      <c r="O869" s="57"/>
      <c r="P869" s="57"/>
      <c r="Q869" s="57"/>
      <c r="R869" s="57"/>
      <c r="S869" s="57"/>
      <c r="T869" s="57"/>
      <c r="U869" s="57"/>
      <c r="V869" s="58"/>
      <c r="W869" s="58"/>
      <c r="X869" s="57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  <c r="AK869" s="58"/>
      <c r="AL869" s="58"/>
      <c r="AM869" s="55"/>
      <c r="AN869" s="55"/>
    </row>
    <row r="870" spans="14:40">
      <c r="N870" s="57"/>
      <c r="O870" s="57"/>
      <c r="P870" s="57"/>
      <c r="Q870" s="57"/>
      <c r="R870" s="57"/>
      <c r="S870" s="57"/>
      <c r="T870" s="57"/>
      <c r="U870" s="57"/>
      <c r="V870" s="58"/>
      <c r="W870" s="58"/>
      <c r="X870" s="57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  <c r="AK870" s="58"/>
      <c r="AL870" s="58"/>
      <c r="AM870" s="55"/>
      <c r="AN870" s="55"/>
    </row>
    <row r="871" spans="14:40">
      <c r="N871" s="57"/>
      <c r="O871" s="57"/>
      <c r="P871" s="57"/>
      <c r="Q871" s="57"/>
      <c r="R871" s="57"/>
      <c r="S871" s="57"/>
      <c r="T871" s="57"/>
      <c r="U871" s="57"/>
      <c r="V871" s="58"/>
      <c r="W871" s="58"/>
      <c r="X871" s="57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  <c r="AK871" s="58"/>
      <c r="AL871" s="58"/>
      <c r="AM871" s="55"/>
      <c r="AN871" s="55"/>
    </row>
    <row r="872" spans="14:40">
      <c r="N872" s="57"/>
      <c r="O872" s="57"/>
      <c r="P872" s="57"/>
      <c r="Q872" s="57"/>
      <c r="R872" s="57"/>
      <c r="S872" s="57"/>
      <c r="T872" s="57"/>
      <c r="U872" s="57"/>
      <c r="V872" s="58"/>
      <c r="W872" s="58"/>
      <c r="X872" s="57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  <c r="AK872" s="58"/>
      <c r="AL872" s="58"/>
      <c r="AM872" s="55"/>
      <c r="AN872" s="55"/>
    </row>
    <row r="873" spans="14:40">
      <c r="N873" s="57"/>
      <c r="O873" s="57"/>
      <c r="P873" s="57"/>
      <c r="Q873" s="57"/>
      <c r="R873" s="57"/>
      <c r="S873" s="57"/>
      <c r="T873" s="57"/>
      <c r="U873" s="57"/>
      <c r="V873" s="58"/>
      <c r="W873" s="58"/>
      <c r="X873" s="57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  <c r="AK873" s="58"/>
      <c r="AL873" s="58"/>
      <c r="AM873" s="55"/>
      <c r="AN873" s="55"/>
    </row>
    <row r="874" spans="14:40">
      <c r="N874" s="57"/>
      <c r="O874" s="57"/>
      <c r="P874" s="57"/>
      <c r="Q874" s="57"/>
      <c r="R874" s="57"/>
      <c r="S874" s="57"/>
      <c r="T874" s="57"/>
      <c r="U874" s="57"/>
      <c r="V874" s="58"/>
      <c r="W874" s="58"/>
      <c r="X874" s="57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  <c r="AK874" s="58"/>
      <c r="AL874" s="58"/>
      <c r="AM874" s="55"/>
      <c r="AN874" s="55"/>
    </row>
    <row r="875" spans="14:40">
      <c r="N875" s="57"/>
      <c r="O875" s="57"/>
      <c r="P875" s="57"/>
      <c r="Q875" s="57"/>
      <c r="R875" s="57"/>
      <c r="S875" s="57"/>
      <c r="T875" s="57"/>
      <c r="U875" s="57"/>
      <c r="V875" s="58"/>
      <c r="W875" s="58"/>
      <c r="X875" s="57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  <c r="AK875" s="58"/>
      <c r="AL875" s="58"/>
      <c r="AM875" s="55"/>
      <c r="AN875" s="55"/>
    </row>
    <row r="876" spans="14:40">
      <c r="N876" s="57"/>
      <c r="O876" s="57"/>
      <c r="P876" s="57"/>
      <c r="Q876" s="57"/>
      <c r="R876" s="57"/>
      <c r="S876" s="57"/>
      <c r="T876" s="57"/>
      <c r="U876" s="57"/>
      <c r="V876" s="58"/>
      <c r="W876" s="58"/>
      <c r="X876" s="57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  <c r="AK876" s="58"/>
      <c r="AL876" s="58"/>
      <c r="AM876" s="55"/>
      <c r="AN876" s="55"/>
    </row>
    <row r="877" spans="14:40">
      <c r="N877" s="57"/>
      <c r="O877" s="57"/>
      <c r="P877" s="57"/>
      <c r="Q877" s="57"/>
      <c r="R877" s="57"/>
      <c r="S877" s="57"/>
      <c r="T877" s="57"/>
      <c r="U877" s="57"/>
      <c r="V877" s="58"/>
      <c r="W877" s="58"/>
      <c r="X877" s="57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  <c r="AK877" s="58"/>
      <c r="AL877" s="58"/>
      <c r="AM877" s="55"/>
      <c r="AN877" s="55"/>
    </row>
    <row r="878" spans="14:40">
      <c r="N878" s="57"/>
      <c r="O878" s="57"/>
      <c r="P878" s="57"/>
      <c r="Q878" s="57"/>
      <c r="R878" s="57"/>
      <c r="S878" s="57"/>
      <c r="T878" s="57"/>
      <c r="U878" s="57"/>
      <c r="V878" s="58"/>
      <c r="W878" s="58"/>
      <c r="X878" s="57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  <c r="AK878" s="58"/>
      <c r="AL878" s="58"/>
      <c r="AM878" s="55"/>
      <c r="AN878" s="55"/>
    </row>
    <row r="879" spans="14:40">
      <c r="N879" s="57"/>
      <c r="O879" s="57"/>
      <c r="P879" s="57"/>
      <c r="Q879" s="57"/>
      <c r="R879" s="57"/>
      <c r="S879" s="57"/>
      <c r="T879" s="57"/>
      <c r="U879" s="57"/>
      <c r="V879" s="58"/>
      <c r="W879" s="58"/>
      <c r="X879" s="57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  <c r="AK879" s="58"/>
      <c r="AL879" s="58"/>
      <c r="AM879" s="55"/>
      <c r="AN879" s="55"/>
    </row>
    <row r="880" spans="14:40">
      <c r="N880" s="57"/>
      <c r="O880" s="57"/>
      <c r="P880" s="57"/>
      <c r="Q880" s="57"/>
      <c r="R880" s="57"/>
      <c r="S880" s="57"/>
      <c r="T880" s="57"/>
      <c r="U880" s="57"/>
      <c r="V880" s="58"/>
      <c r="W880" s="58"/>
      <c r="X880" s="57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  <c r="AK880" s="58"/>
      <c r="AL880" s="58"/>
      <c r="AM880" s="55"/>
      <c r="AN880" s="55"/>
    </row>
    <row r="881" spans="14:40">
      <c r="N881" s="57"/>
      <c r="O881" s="57"/>
      <c r="P881" s="57"/>
      <c r="Q881" s="57"/>
      <c r="R881" s="57"/>
      <c r="S881" s="57"/>
      <c r="T881" s="57"/>
      <c r="U881" s="57"/>
      <c r="V881" s="58"/>
      <c r="W881" s="58"/>
      <c r="X881" s="57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  <c r="AK881" s="58"/>
      <c r="AL881" s="58"/>
      <c r="AM881" s="55"/>
      <c r="AN881" s="55"/>
    </row>
    <row r="882" spans="14:40">
      <c r="N882" s="57"/>
      <c r="O882" s="57"/>
      <c r="P882" s="57"/>
      <c r="Q882" s="57"/>
      <c r="R882" s="57"/>
      <c r="S882" s="57"/>
      <c r="T882" s="57"/>
      <c r="U882" s="57"/>
      <c r="V882" s="58"/>
      <c r="W882" s="58"/>
      <c r="X882" s="57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  <c r="AK882" s="58"/>
      <c r="AL882" s="58"/>
      <c r="AM882" s="55"/>
      <c r="AN882" s="55"/>
    </row>
    <row r="883" spans="14:40">
      <c r="N883" s="57"/>
      <c r="O883" s="57"/>
      <c r="P883" s="57"/>
      <c r="Q883" s="57"/>
      <c r="R883" s="57"/>
      <c r="S883" s="57"/>
      <c r="T883" s="57"/>
      <c r="U883" s="57"/>
      <c r="V883" s="58"/>
      <c r="W883" s="58"/>
      <c r="X883" s="57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  <c r="AK883" s="58"/>
      <c r="AL883" s="58"/>
      <c r="AM883" s="55"/>
      <c r="AN883" s="55"/>
    </row>
    <row r="884" spans="14:40">
      <c r="N884" s="57"/>
      <c r="O884" s="57"/>
      <c r="P884" s="57"/>
      <c r="Q884" s="57"/>
      <c r="R884" s="57"/>
      <c r="S884" s="57"/>
      <c r="T884" s="57"/>
      <c r="U884" s="57"/>
      <c r="V884" s="58"/>
      <c r="W884" s="58"/>
      <c r="X884" s="57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  <c r="AK884" s="58"/>
      <c r="AL884" s="58"/>
      <c r="AM884" s="55"/>
      <c r="AN884" s="55"/>
    </row>
    <row r="885" spans="14:40">
      <c r="N885" s="57"/>
      <c r="O885" s="57"/>
      <c r="P885" s="57"/>
      <c r="Q885" s="57"/>
      <c r="R885" s="57"/>
      <c r="S885" s="57"/>
      <c r="T885" s="57"/>
      <c r="U885" s="57"/>
      <c r="V885" s="58"/>
      <c r="W885" s="58"/>
      <c r="X885" s="57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  <c r="AK885" s="58"/>
      <c r="AL885" s="58"/>
      <c r="AM885" s="55"/>
      <c r="AN885" s="55"/>
    </row>
    <row r="886" spans="14:40">
      <c r="N886" s="57"/>
      <c r="O886" s="57"/>
      <c r="P886" s="57"/>
      <c r="Q886" s="57"/>
      <c r="R886" s="57"/>
      <c r="S886" s="57"/>
      <c r="T886" s="57"/>
      <c r="U886" s="57"/>
      <c r="V886" s="58"/>
      <c r="W886" s="58"/>
      <c r="X886" s="57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  <c r="AK886" s="58"/>
      <c r="AL886" s="58"/>
      <c r="AM886" s="55"/>
      <c r="AN886" s="55"/>
    </row>
    <row r="887" spans="14:40">
      <c r="N887" s="57"/>
      <c r="O887" s="57"/>
      <c r="P887" s="57"/>
      <c r="Q887" s="57"/>
      <c r="R887" s="57"/>
      <c r="S887" s="57"/>
      <c r="T887" s="57"/>
      <c r="U887" s="57"/>
      <c r="V887" s="58"/>
      <c r="W887" s="58"/>
      <c r="X887" s="57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  <c r="AK887" s="58"/>
      <c r="AL887" s="58"/>
      <c r="AM887" s="55"/>
      <c r="AN887" s="55"/>
    </row>
    <row r="888" spans="14:40">
      <c r="N888" s="57"/>
      <c r="O888" s="57"/>
      <c r="P888" s="57"/>
      <c r="Q888" s="57"/>
      <c r="R888" s="57"/>
      <c r="S888" s="57"/>
      <c r="T888" s="57"/>
      <c r="U888" s="57"/>
      <c r="V888" s="58"/>
      <c r="W888" s="58"/>
      <c r="X888" s="57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  <c r="AK888" s="58"/>
      <c r="AL888" s="58"/>
      <c r="AM888" s="55"/>
      <c r="AN888" s="55"/>
    </row>
    <row r="889" spans="14:40">
      <c r="N889" s="57"/>
      <c r="O889" s="57"/>
      <c r="P889" s="57"/>
      <c r="Q889" s="57"/>
      <c r="R889" s="57"/>
      <c r="S889" s="57"/>
      <c r="T889" s="57"/>
      <c r="U889" s="57"/>
      <c r="V889" s="58"/>
      <c r="W889" s="58"/>
      <c r="X889" s="57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  <c r="AK889" s="58"/>
      <c r="AL889" s="58"/>
      <c r="AM889" s="55"/>
      <c r="AN889" s="55"/>
    </row>
    <row r="890" spans="14:40">
      <c r="N890" s="57"/>
      <c r="O890" s="57"/>
      <c r="P890" s="57"/>
      <c r="Q890" s="57"/>
      <c r="R890" s="57"/>
      <c r="S890" s="57"/>
      <c r="T890" s="57"/>
      <c r="U890" s="57"/>
      <c r="V890" s="58"/>
      <c r="W890" s="58"/>
      <c r="X890" s="57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  <c r="AK890" s="58"/>
      <c r="AL890" s="58"/>
      <c r="AM890" s="55"/>
      <c r="AN890" s="55"/>
    </row>
    <row r="891" spans="14:40">
      <c r="N891" s="57"/>
      <c r="O891" s="57"/>
      <c r="P891" s="57"/>
      <c r="Q891" s="57"/>
      <c r="R891" s="57"/>
      <c r="S891" s="57"/>
      <c r="T891" s="57"/>
      <c r="U891" s="57"/>
      <c r="V891" s="58"/>
      <c r="W891" s="58"/>
      <c r="X891" s="57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  <c r="AK891" s="58"/>
      <c r="AL891" s="58"/>
      <c r="AM891" s="55"/>
      <c r="AN891" s="55"/>
    </row>
    <row r="892" spans="14:40">
      <c r="N892" s="57"/>
      <c r="O892" s="57"/>
      <c r="P892" s="57"/>
      <c r="Q892" s="57"/>
      <c r="R892" s="57"/>
      <c r="S892" s="57"/>
      <c r="T892" s="57"/>
      <c r="U892" s="57"/>
      <c r="V892" s="58"/>
      <c r="W892" s="58"/>
      <c r="X892" s="57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  <c r="AK892" s="58"/>
      <c r="AL892" s="58"/>
      <c r="AM892" s="55"/>
      <c r="AN892" s="55"/>
    </row>
    <row r="893" spans="14:40">
      <c r="N893" s="57"/>
      <c r="O893" s="57"/>
      <c r="P893" s="57"/>
      <c r="Q893" s="57"/>
      <c r="R893" s="57"/>
      <c r="S893" s="57"/>
      <c r="T893" s="57"/>
      <c r="U893" s="57"/>
      <c r="V893" s="58"/>
      <c r="W893" s="58"/>
      <c r="X893" s="57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  <c r="AK893" s="58"/>
      <c r="AL893" s="58"/>
      <c r="AM893" s="55"/>
      <c r="AN893" s="55"/>
    </row>
    <row r="894" spans="14:40">
      <c r="N894" s="57"/>
      <c r="O894" s="57"/>
      <c r="P894" s="57"/>
      <c r="Q894" s="57"/>
      <c r="R894" s="57"/>
      <c r="S894" s="57"/>
      <c r="T894" s="57"/>
      <c r="U894" s="57"/>
      <c r="V894" s="58"/>
      <c r="W894" s="58"/>
      <c r="X894" s="57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  <c r="AK894" s="58"/>
      <c r="AL894" s="58"/>
      <c r="AM894" s="55"/>
      <c r="AN894" s="55"/>
    </row>
    <row r="895" spans="14:40">
      <c r="N895" s="57"/>
      <c r="O895" s="57"/>
      <c r="P895" s="57"/>
      <c r="Q895" s="57"/>
      <c r="R895" s="57"/>
      <c r="S895" s="57"/>
      <c r="T895" s="57"/>
      <c r="U895" s="57"/>
      <c r="V895" s="58"/>
      <c r="W895" s="58"/>
      <c r="X895" s="57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  <c r="AK895" s="58"/>
      <c r="AL895" s="58"/>
      <c r="AM895" s="55"/>
      <c r="AN895" s="55"/>
    </row>
    <row r="896" spans="14:40">
      <c r="N896" s="57"/>
      <c r="O896" s="57"/>
      <c r="P896" s="57"/>
      <c r="Q896" s="57"/>
      <c r="R896" s="57"/>
      <c r="S896" s="57"/>
      <c r="T896" s="57"/>
      <c r="U896" s="57"/>
      <c r="V896" s="58"/>
      <c r="W896" s="58"/>
      <c r="X896" s="57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  <c r="AK896" s="58"/>
      <c r="AL896" s="58"/>
      <c r="AM896" s="55"/>
      <c r="AN896" s="55"/>
    </row>
    <row r="897" spans="14:40">
      <c r="N897" s="57"/>
      <c r="O897" s="57"/>
      <c r="P897" s="57"/>
      <c r="Q897" s="57"/>
      <c r="R897" s="57"/>
      <c r="S897" s="57"/>
      <c r="T897" s="57"/>
      <c r="U897" s="57"/>
      <c r="V897" s="58"/>
      <c r="W897" s="58"/>
      <c r="X897" s="57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  <c r="AK897" s="58"/>
      <c r="AL897" s="58"/>
      <c r="AM897" s="55"/>
      <c r="AN897" s="55"/>
    </row>
    <row r="898" spans="14:40">
      <c r="N898" s="57"/>
      <c r="O898" s="57"/>
      <c r="P898" s="57"/>
      <c r="Q898" s="57"/>
      <c r="R898" s="57"/>
      <c r="S898" s="57"/>
      <c r="T898" s="57"/>
      <c r="U898" s="57"/>
      <c r="V898" s="58"/>
      <c r="W898" s="58"/>
      <c r="X898" s="57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  <c r="AK898" s="58"/>
      <c r="AL898" s="58"/>
      <c r="AM898" s="55"/>
      <c r="AN898" s="55"/>
    </row>
    <row r="899" spans="14:40">
      <c r="N899" s="57"/>
      <c r="O899" s="57"/>
      <c r="P899" s="57"/>
      <c r="Q899" s="57"/>
      <c r="R899" s="57"/>
      <c r="S899" s="57"/>
      <c r="T899" s="57"/>
      <c r="U899" s="57"/>
      <c r="V899" s="58"/>
      <c r="W899" s="58"/>
      <c r="X899" s="57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  <c r="AK899" s="58"/>
      <c r="AL899" s="58"/>
      <c r="AM899" s="55"/>
      <c r="AN899" s="55"/>
    </row>
    <row r="900" spans="14:40">
      <c r="N900" s="57"/>
      <c r="O900" s="57"/>
      <c r="P900" s="57"/>
      <c r="Q900" s="57"/>
      <c r="R900" s="57"/>
      <c r="S900" s="57"/>
      <c r="T900" s="57"/>
      <c r="U900" s="57"/>
      <c r="V900" s="58"/>
      <c r="W900" s="58"/>
      <c r="X900" s="57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  <c r="AK900" s="58"/>
      <c r="AL900" s="58"/>
      <c r="AM900" s="55"/>
      <c r="AN900" s="55"/>
    </row>
    <row r="901" spans="14:40">
      <c r="N901" s="57"/>
      <c r="O901" s="57"/>
      <c r="P901" s="57"/>
      <c r="Q901" s="57"/>
      <c r="R901" s="57"/>
      <c r="S901" s="57"/>
      <c r="T901" s="57"/>
      <c r="U901" s="57"/>
      <c r="V901" s="58"/>
      <c r="W901" s="58"/>
      <c r="X901" s="57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  <c r="AK901" s="58"/>
      <c r="AL901" s="58"/>
      <c r="AM901" s="55"/>
      <c r="AN901" s="55"/>
    </row>
    <row r="902" spans="14:40">
      <c r="N902" s="57"/>
      <c r="O902" s="57"/>
      <c r="P902" s="57"/>
      <c r="Q902" s="57"/>
      <c r="R902" s="57"/>
      <c r="S902" s="57"/>
      <c r="T902" s="57"/>
      <c r="U902" s="57"/>
      <c r="V902" s="58"/>
      <c r="W902" s="58"/>
      <c r="X902" s="57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  <c r="AK902" s="58"/>
      <c r="AL902" s="58"/>
      <c r="AM902" s="55"/>
      <c r="AN902" s="55"/>
    </row>
    <row r="903" spans="14:40">
      <c r="N903" s="57"/>
      <c r="O903" s="57"/>
      <c r="P903" s="57"/>
      <c r="Q903" s="57"/>
      <c r="R903" s="57"/>
      <c r="S903" s="57"/>
      <c r="T903" s="57"/>
      <c r="U903" s="57"/>
      <c r="V903" s="58"/>
      <c r="W903" s="58"/>
      <c r="X903" s="57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  <c r="AK903" s="58"/>
      <c r="AL903" s="58"/>
      <c r="AM903" s="55"/>
      <c r="AN903" s="55"/>
    </row>
    <row r="904" spans="14:40">
      <c r="N904" s="57"/>
      <c r="O904" s="57"/>
      <c r="P904" s="57"/>
      <c r="Q904" s="57"/>
      <c r="R904" s="57"/>
      <c r="S904" s="57"/>
      <c r="T904" s="57"/>
      <c r="U904" s="57"/>
      <c r="V904" s="58"/>
      <c r="W904" s="58"/>
      <c r="X904" s="57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  <c r="AK904" s="58"/>
      <c r="AL904" s="58"/>
      <c r="AM904" s="55"/>
      <c r="AN904" s="55"/>
    </row>
    <row r="905" spans="14:40">
      <c r="N905" s="57"/>
      <c r="O905" s="57"/>
      <c r="P905" s="57"/>
      <c r="Q905" s="57"/>
      <c r="R905" s="57"/>
      <c r="S905" s="57"/>
      <c r="T905" s="57"/>
      <c r="U905" s="57"/>
      <c r="V905" s="58"/>
      <c r="W905" s="58"/>
      <c r="X905" s="57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  <c r="AK905" s="58"/>
      <c r="AL905" s="58"/>
      <c r="AM905" s="55"/>
      <c r="AN905" s="55"/>
    </row>
    <row r="906" spans="14:40">
      <c r="N906" s="57"/>
      <c r="O906" s="57"/>
      <c r="P906" s="57"/>
      <c r="Q906" s="57"/>
      <c r="R906" s="57"/>
      <c r="S906" s="57"/>
      <c r="T906" s="57"/>
      <c r="U906" s="57"/>
      <c r="V906" s="58"/>
      <c r="W906" s="58"/>
      <c r="X906" s="57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  <c r="AK906" s="58"/>
      <c r="AL906" s="58"/>
      <c r="AM906" s="55"/>
      <c r="AN906" s="55"/>
    </row>
    <row r="907" spans="14:40">
      <c r="N907" s="57"/>
      <c r="O907" s="57"/>
      <c r="P907" s="57"/>
      <c r="Q907" s="57"/>
      <c r="R907" s="57"/>
      <c r="S907" s="57"/>
      <c r="T907" s="57"/>
      <c r="U907" s="57"/>
      <c r="V907" s="58"/>
      <c r="W907" s="58"/>
      <c r="X907" s="57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  <c r="AK907" s="58"/>
      <c r="AL907" s="58"/>
      <c r="AM907" s="55"/>
      <c r="AN907" s="55"/>
    </row>
    <row r="908" spans="14:40">
      <c r="N908" s="57"/>
      <c r="O908" s="57"/>
      <c r="P908" s="57"/>
      <c r="Q908" s="57"/>
      <c r="R908" s="57"/>
      <c r="S908" s="57"/>
      <c r="T908" s="57"/>
      <c r="U908" s="57"/>
      <c r="V908" s="58"/>
      <c r="W908" s="58"/>
      <c r="X908" s="57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  <c r="AK908" s="58"/>
      <c r="AL908" s="58"/>
      <c r="AM908" s="55"/>
      <c r="AN908" s="55"/>
    </row>
    <row r="909" spans="14:40">
      <c r="N909" s="57"/>
      <c r="O909" s="57"/>
      <c r="P909" s="57"/>
      <c r="Q909" s="57"/>
      <c r="R909" s="57"/>
      <c r="S909" s="57"/>
      <c r="T909" s="57"/>
      <c r="U909" s="57"/>
      <c r="V909" s="58"/>
      <c r="W909" s="58"/>
      <c r="X909" s="57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  <c r="AK909" s="58"/>
      <c r="AL909" s="58"/>
      <c r="AM909" s="55"/>
      <c r="AN909" s="55"/>
    </row>
    <row r="910" spans="14:40">
      <c r="N910" s="57"/>
      <c r="O910" s="57"/>
      <c r="P910" s="57"/>
      <c r="Q910" s="57"/>
      <c r="R910" s="57"/>
      <c r="S910" s="57"/>
      <c r="T910" s="57"/>
      <c r="U910" s="57"/>
      <c r="V910" s="58"/>
      <c r="W910" s="58"/>
      <c r="X910" s="57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  <c r="AK910" s="58"/>
      <c r="AL910" s="58"/>
      <c r="AM910" s="55"/>
      <c r="AN910" s="55"/>
    </row>
    <row r="911" spans="14:40">
      <c r="N911" s="57"/>
      <c r="O911" s="57"/>
      <c r="P911" s="57"/>
      <c r="Q911" s="57"/>
      <c r="R911" s="57"/>
      <c r="S911" s="57"/>
      <c r="T911" s="57"/>
      <c r="U911" s="57"/>
      <c r="V911" s="58"/>
      <c r="W911" s="58"/>
      <c r="X911" s="57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  <c r="AK911" s="58"/>
      <c r="AL911" s="58"/>
      <c r="AM911" s="55"/>
      <c r="AN911" s="55"/>
    </row>
    <row r="912" spans="14:40">
      <c r="N912" s="57"/>
      <c r="O912" s="57"/>
      <c r="P912" s="57"/>
      <c r="Q912" s="57"/>
      <c r="R912" s="57"/>
      <c r="S912" s="57"/>
      <c r="T912" s="57"/>
      <c r="U912" s="57"/>
      <c r="V912" s="58"/>
      <c r="W912" s="58"/>
      <c r="X912" s="57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  <c r="AK912" s="58"/>
      <c r="AL912" s="58"/>
      <c r="AM912" s="55"/>
      <c r="AN912" s="55"/>
    </row>
    <row r="913" spans="14:40">
      <c r="N913" s="57"/>
      <c r="O913" s="57"/>
      <c r="P913" s="57"/>
      <c r="Q913" s="57"/>
      <c r="R913" s="57"/>
      <c r="S913" s="57"/>
      <c r="T913" s="57"/>
      <c r="U913" s="57"/>
      <c r="V913" s="58"/>
      <c r="W913" s="58"/>
      <c r="X913" s="57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  <c r="AK913" s="58"/>
      <c r="AL913" s="58"/>
      <c r="AM913" s="55"/>
      <c r="AN913" s="55"/>
    </row>
    <row r="914" spans="14:40">
      <c r="N914" s="57"/>
      <c r="O914" s="57"/>
      <c r="P914" s="57"/>
      <c r="Q914" s="57"/>
      <c r="R914" s="57"/>
      <c r="S914" s="57"/>
      <c r="T914" s="57"/>
      <c r="U914" s="57"/>
      <c r="V914" s="58"/>
      <c r="W914" s="58"/>
      <c r="X914" s="57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  <c r="AK914" s="58"/>
      <c r="AL914" s="58"/>
      <c r="AM914" s="55"/>
      <c r="AN914" s="55"/>
    </row>
    <row r="915" spans="14:40">
      <c r="N915" s="57"/>
      <c r="O915" s="57"/>
      <c r="P915" s="57"/>
      <c r="Q915" s="57"/>
      <c r="R915" s="57"/>
      <c r="S915" s="57"/>
      <c r="T915" s="57"/>
      <c r="U915" s="57"/>
      <c r="V915" s="58"/>
      <c r="W915" s="58"/>
      <c r="X915" s="57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  <c r="AK915" s="58"/>
      <c r="AL915" s="58"/>
      <c r="AM915" s="55"/>
      <c r="AN915" s="55"/>
    </row>
    <row r="916" spans="14:40">
      <c r="N916" s="57"/>
      <c r="O916" s="57"/>
      <c r="P916" s="57"/>
      <c r="Q916" s="57"/>
      <c r="R916" s="57"/>
      <c r="S916" s="57"/>
      <c r="T916" s="57"/>
      <c r="U916" s="57"/>
      <c r="V916" s="58"/>
      <c r="W916" s="58"/>
      <c r="X916" s="57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  <c r="AK916" s="58"/>
      <c r="AL916" s="58"/>
      <c r="AM916" s="55"/>
      <c r="AN916" s="55"/>
    </row>
    <row r="917" spans="14:40">
      <c r="N917" s="57"/>
      <c r="O917" s="57"/>
      <c r="P917" s="57"/>
      <c r="Q917" s="57"/>
      <c r="R917" s="57"/>
      <c r="S917" s="57"/>
      <c r="T917" s="57"/>
      <c r="U917" s="57"/>
      <c r="V917" s="58"/>
      <c r="W917" s="58"/>
      <c r="X917" s="57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  <c r="AK917" s="58"/>
      <c r="AL917" s="58"/>
      <c r="AM917" s="55"/>
      <c r="AN917" s="55"/>
    </row>
    <row r="918" spans="14:40">
      <c r="N918" s="57"/>
      <c r="O918" s="57"/>
      <c r="P918" s="57"/>
      <c r="Q918" s="57"/>
      <c r="R918" s="57"/>
      <c r="S918" s="57"/>
      <c r="T918" s="57"/>
      <c r="U918" s="57"/>
      <c r="V918" s="58"/>
      <c r="W918" s="58"/>
      <c r="X918" s="57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  <c r="AK918" s="58"/>
      <c r="AL918" s="58"/>
      <c r="AM918" s="55"/>
      <c r="AN918" s="55"/>
    </row>
    <row r="919" spans="14:40">
      <c r="N919" s="57"/>
      <c r="O919" s="57"/>
      <c r="P919" s="57"/>
      <c r="Q919" s="57"/>
      <c r="R919" s="57"/>
      <c r="S919" s="57"/>
      <c r="T919" s="57"/>
      <c r="U919" s="57"/>
      <c r="V919" s="58"/>
      <c r="W919" s="58"/>
      <c r="X919" s="57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  <c r="AK919" s="58"/>
      <c r="AL919" s="58"/>
      <c r="AM919" s="55"/>
      <c r="AN919" s="55"/>
    </row>
    <row r="920" spans="14:40">
      <c r="N920" s="57"/>
      <c r="O920" s="57"/>
      <c r="P920" s="57"/>
      <c r="Q920" s="57"/>
      <c r="R920" s="57"/>
      <c r="S920" s="57"/>
      <c r="T920" s="57"/>
      <c r="U920" s="57"/>
      <c r="V920" s="58"/>
      <c r="W920" s="58"/>
      <c r="X920" s="57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  <c r="AK920" s="58"/>
      <c r="AL920" s="58"/>
      <c r="AM920" s="55"/>
      <c r="AN920" s="55"/>
    </row>
    <row r="921" spans="14:40">
      <c r="N921" s="57"/>
      <c r="O921" s="57"/>
      <c r="P921" s="57"/>
      <c r="Q921" s="57"/>
      <c r="R921" s="57"/>
      <c r="S921" s="57"/>
      <c r="T921" s="57"/>
      <c r="U921" s="57"/>
      <c r="V921" s="58"/>
      <c r="W921" s="58"/>
      <c r="X921" s="57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  <c r="AK921" s="58"/>
      <c r="AL921" s="58"/>
      <c r="AM921" s="55"/>
      <c r="AN921" s="55"/>
    </row>
    <row r="922" spans="14:40">
      <c r="N922" s="57"/>
      <c r="O922" s="57"/>
      <c r="P922" s="57"/>
      <c r="Q922" s="57"/>
      <c r="R922" s="57"/>
      <c r="S922" s="57"/>
      <c r="T922" s="57"/>
      <c r="U922" s="57"/>
      <c r="V922" s="58"/>
      <c r="W922" s="58"/>
      <c r="X922" s="57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  <c r="AK922" s="58"/>
      <c r="AL922" s="58"/>
      <c r="AM922" s="55"/>
      <c r="AN922" s="55"/>
    </row>
    <row r="923" spans="14:40">
      <c r="N923" s="57"/>
      <c r="O923" s="57"/>
      <c r="P923" s="57"/>
      <c r="Q923" s="57"/>
      <c r="R923" s="57"/>
      <c r="S923" s="57"/>
      <c r="T923" s="57"/>
      <c r="U923" s="57"/>
      <c r="V923" s="58"/>
      <c r="W923" s="58"/>
      <c r="X923" s="57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  <c r="AK923" s="58"/>
      <c r="AL923" s="58"/>
      <c r="AM923" s="55"/>
      <c r="AN923" s="55"/>
    </row>
    <row r="924" spans="14:40">
      <c r="N924" s="57"/>
      <c r="O924" s="57"/>
      <c r="P924" s="57"/>
      <c r="Q924" s="57"/>
      <c r="R924" s="57"/>
      <c r="S924" s="57"/>
      <c r="T924" s="57"/>
      <c r="U924" s="57"/>
      <c r="V924" s="58"/>
      <c r="W924" s="58"/>
      <c r="X924" s="57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  <c r="AK924" s="58"/>
      <c r="AL924" s="58"/>
      <c r="AM924" s="55"/>
      <c r="AN924" s="55"/>
    </row>
    <row r="925" spans="14:40">
      <c r="N925" s="57"/>
      <c r="O925" s="57"/>
      <c r="P925" s="57"/>
      <c r="Q925" s="57"/>
      <c r="R925" s="57"/>
      <c r="S925" s="57"/>
      <c r="T925" s="57"/>
      <c r="U925" s="57"/>
      <c r="V925" s="58"/>
      <c r="W925" s="58"/>
      <c r="X925" s="57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  <c r="AK925" s="58"/>
      <c r="AL925" s="58"/>
      <c r="AM925" s="55"/>
      <c r="AN925" s="55"/>
    </row>
    <row r="926" spans="14:40">
      <c r="N926" s="57"/>
      <c r="O926" s="57"/>
      <c r="P926" s="57"/>
      <c r="Q926" s="57"/>
      <c r="R926" s="57"/>
      <c r="S926" s="57"/>
      <c r="T926" s="57"/>
      <c r="U926" s="57"/>
      <c r="V926" s="58"/>
      <c r="W926" s="58"/>
      <c r="X926" s="57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  <c r="AK926" s="58"/>
      <c r="AL926" s="58"/>
      <c r="AM926" s="55"/>
      <c r="AN926" s="55"/>
    </row>
    <row r="927" spans="14:40">
      <c r="N927" s="57"/>
      <c r="O927" s="57"/>
      <c r="P927" s="57"/>
      <c r="Q927" s="57"/>
      <c r="R927" s="57"/>
      <c r="S927" s="57"/>
      <c r="T927" s="57"/>
      <c r="U927" s="57"/>
      <c r="V927" s="58"/>
      <c r="W927" s="58"/>
      <c r="X927" s="57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  <c r="AK927" s="58"/>
      <c r="AL927" s="58"/>
      <c r="AM927" s="55"/>
      <c r="AN927" s="55"/>
    </row>
    <row r="928" spans="14:40">
      <c r="N928" s="57"/>
      <c r="O928" s="57"/>
      <c r="P928" s="57"/>
      <c r="Q928" s="57"/>
      <c r="R928" s="57"/>
      <c r="S928" s="57"/>
      <c r="T928" s="57"/>
      <c r="U928" s="57"/>
      <c r="V928" s="58"/>
      <c r="W928" s="58"/>
      <c r="X928" s="57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  <c r="AK928" s="58"/>
      <c r="AL928" s="58"/>
      <c r="AM928" s="55"/>
      <c r="AN928" s="55"/>
    </row>
    <row r="929" spans="14:40">
      <c r="N929" s="57"/>
      <c r="O929" s="57"/>
      <c r="P929" s="57"/>
      <c r="Q929" s="57"/>
      <c r="R929" s="57"/>
      <c r="S929" s="57"/>
      <c r="T929" s="57"/>
      <c r="U929" s="57"/>
      <c r="V929" s="58"/>
      <c r="W929" s="58"/>
      <c r="X929" s="57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  <c r="AK929" s="58"/>
      <c r="AL929" s="58"/>
      <c r="AM929" s="55"/>
      <c r="AN929" s="55"/>
    </row>
    <row r="930" spans="14:40">
      <c r="N930" s="57"/>
      <c r="O930" s="57"/>
      <c r="P930" s="57"/>
      <c r="Q930" s="57"/>
      <c r="R930" s="57"/>
      <c r="S930" s="57"/>
      <c r="T930" s="57"/>
      <c r="U930" s="57"/>
      <c r="V930" s="58"/>
      <c r="W930" s="58"/>
      <c r="X930" s="57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  <c r="AK930" s="58"/>
      <c r="AL930" s="58"/>
      <c r="AM930" s="55"/>
      <c r="AN930" s="55"/>
    </row>
    <row r="931" spans="14:40">
      <c r="N931" s="57"/>
      <c r="O931" s="57"/>
      <c r="P931" s="57"/>
      <c r="Q931" s="57"/>
      <c r="R931" s="57"/>
      <c r="S931" s="57"/>
      <c r="T931" s="57"/>
      <c r="U931" s="57"/>
      <c r="V931" s="58"/>
      <c r="W931" s="58"/>
      <c r="X931" s="57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  <c r="AK931" s="58"/>
      <c r="AL931" s="58"/>
      <c r="AM931" s="55"/>
      <c r="AN931" s="55"/>
    </row>
    <row r="932" spans="14:40">
      <c r="N932" s="57"/>
      <c r="O932" s="57"/>
      <c r="P932" s="57"/>
      <c r="Q932" s="57"/>
      <c r="R932" s="57"/>
      <c r="S932" s="57"/>
      <c r="T932" s="57"/>
      <c r="U932" s="57"/>
      <c r="V932" s="58"/>
      <c r="W932" s="58"/>
      <c r="X932" s="57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  <c r="AK932" s="58"/>
      <c r="AL932" s="58"/>
      <c r="AM932" s="55"/>
      <c r="AN932" s="55"/>
    </row>
    <row r="933" spans="14:40">
      <c r="N933" s="57"/>
      <c r="O933" s="57"/>
      <c r="P933" s="57"/>
      <c r="Q933" s="57"/>
      <c r="R933" s="57"/>
      <c r="S933" s="57"/>
      <c r="T933" s="57"/>
      <c r="U933" s="57"/>
      <c r="V933" s="58"/>
      <c r="W933" s="58"/>
      <c r="X933" s="57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  <c r="AK933" s="58"/>
      <c r="AL933" s="58"/>
      <c r="AM933" s="55"/>
      <c r="AN933" s="55"/>
    </row>
    <row r="934" spans="14:40">
      <c r="N934" s="57"/>
      <c r="O934" s="57"/>
      <c r="P934" s="57"/>
      <c r="Q934" s="57"/>
      <c r="R934" s="57"/>
      <c r="S934" s="57"/>
      <c r="T934" s="57"/>
      <c r="U934" s="57"/>
      <c r="V934" s="58"/>
      <c r="W934" s="58"/>
      <c r="X934" s="57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  <c r="AK934" s="58"/>
      <c r="AL934" s="58"/>
      <c r="AM934" s="55"/>
      <c r="AN934" s="55"/>
    </row>
    <row r="935" spans="14:40">
      <c r="N935" s="57"/>
      <c r="O935" s="57"/>
      <c r="P935" s="57"/>
      <c r="Q935" s="57"/>
      <c r="R935" s="57"/>
      <c r="S935" s="57"/>
      <c r="T935" s="57"/>
      <c r="U935" s="57"/>
      <c r="V935" s="58"/>
      <c r="W935" s="58"/>
      <c r="X935" s="57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  <c r="AK935" s="58"/>
      <c r="AL935" s="58"/>
      <c r="AM935" s="55"/>
      <c r="AN935" s="55"/>
    </row>
    <row r="936" spans="14:40">
      <c r="N936" s="57"/>
      <c r="O936" s="57"/>
      <c r="P936" s="57"/>
      <c r="Q936" s="57"/>
      <c r="R936" s="57"/>
      <c r="S936" s="57"/>
      <c r="T936" s="57"/>
      <c r="U936" s="57"/>
      <c r="V936" s="58"/>
      <c r="W936" s="58"/>
      <c r="X936" s="57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  <c r="AK936" s="58"/>
      <c r="AL936" s="58"/>
      <c r="AM936" s="55"/>
      <c r="AN936" s="55"/>
    </row>
    <row r="937" spans="14:40">
      <c r="N937" s="57"/>
      <c r="O937" s="57"/>
      <c r="P937" s="57"/>
      <c r="Q937" s="57"/>
      <c r="R937" s="57"/>
      <c r="S937" s="57"/>
      <c r="T937" s="57"/>
      <c r="U937" s="57"/>
      <c r="V937" s="58"/>
      <c r="W937" s="58"/>
      <c r="X937" s="57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  <c r="AK937" s="58"/>
      <c r="AL937" s="58"/>
      <c r="AM937" s="55"/>
      <c r="AN937" s="55"/>
    </row>
    <row r="938" spans="14:40">
      <c r="N938" s="57"/>
      <c r="O938" s="57"/>
      <c r="P938" s="57"/>
      <c r="Q938" s="57"/>
      <c r="R938" s="57"/>
      <c r="S938" s="57"/>
      <c r="T938" s="57"/>
      <c r="U938" s="57"/>
      <c r="V938" s="58"/>
      <c r="W938" s="58"/>
      <c r="X938" s="57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  <c r="AK938" s="58"/>
      <c r="AL938" s="58"/>
      <c r="AM938" s="55"/>
      <c r="AN938" s="55"/>
    </row>
    <row r="939" spans="14:40">
      <c r="N939" s="57"/>
      <c r="O939" s="57"/>
      <c r="P939" s="57"/>
      <c r="Q939" s="57"/>
      <c r="R939" s="57"/>
      <c r="S939" s="57"/>
      <c r="T939" s="57"/>
      <c r="U939" s="57"/>
      <c r="V939" s="58"/>
      <c r="W939" s="58"/>
      <c r="X939" s="57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  <c r="AK939" s="58"/>
      <c r="AL939" s="58"/>
      <c r="AM939" s="55"/>
      <c r="AN939" s="55"/>
    </row>
    <row r="940" spans="14:40">
      <c r="N940" s="57"/>
      <c r="O940" s="57"/>
      <c r="P940" s="57"/>
      <c r="Q940" s="57"/>
      <c r="R940" s="57"/>
      <c r="S940" s="57"/>
      <c r="T940" s="57"/>
      <c r="U940" s="57"/>
      <c r="V940" s="58"/>
      <c r="W940" s="58"/>
      <c r="X940" s="57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  <c r="AK940" s="58"/>
      <c r="AL940" s="58"/>
      <c r="AM940" s="55"/>
      <c r="AN940" s="55"/>
    </row>
    <row r="941" spans="14:40">
      <c r="N941" s="57"/>
      <c r="O941" s="57"/>
      <c r="P941" s="57"/>
      <c r="Q941" s="57"/>
      <c r="R941" s="57"/>
      <c r="S941" s="57"/>
      <c r="T941" s="57"/>
      <c r="U941" s="57"/>
      <c r="V941" s="58"/>
      <c r="W941" s="58"/>
      <c r="X941" s="57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  <c r="AK941" s="58"/>
      <c r="AL941" s="58"/>
      <c r="AM941" s="55"/>
      <c r="AN941" s="55"/>
    </row>
    <row r="942" spans="14:40">
      <c r="N942" s="57"/>
      <c r="O942" s="57"/>
      <c r="P942" s="57"/>
      <c r="Q942" s="57"/>
      <c r="R942" s="57"/>
      <c r="S942" s="57"/>
      <c r="T942" s="57"/>
      <c r="U942" s="57"/>
      <c r="V942" s="58"/>
      <c r="W942" s="58"/>
      <c r="X942" s="57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  <c r="AK942" s="58"/>
      <c r="AL942" s="58"/>
      <c r="AM942" s="55"/>
      <c r="AN942" s="55"/>
    </row>
    <row r="943" spans="14:40">
      <c r="N943" s="57"/>
      <c r="O943" s="57"/>
      <c r="P943" s="57"/>
      <c r="Q943" s="57"/>
      <c r="R943" s="57"/>
      <c r="S943" s="57"/>
      <c r="T943" s="57"/>
      <c r="U943" s="57"/>
      <c r="V943" s="58"/>
      <c r="W943" s="58"/>
      <c r="X943" s="57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  <c r="AK943" s="58"/>
      <c r="AL943" s="58"/>
      <c r="AM943" s="55"/>
      <c r="AN943" s="55"/>
    </row>
    <row r="944" spans="14:40">
      <c r="N944" s="57"/>
      <c r="O944" s="57"/>
      <c r="P944" s="57"/>
      <c r="Q944" s="57"/>
      <c r="R944" s="57"/>
      <c r="S944" s="57"/>
      <c r="T944" s="57"/>
      <c r="U944" s="57"/>
      <c r="V944" s="58"/>
      <c r="W944" s="58"/>
      <c r="X944" s="57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  <c r="AK944" s="58"/>
      <c r="AL944" s="58"/>
      <c r="AM944" s="55"/>
      <c r="AN944" s="55"/>
    </row>
    <row r="945" spans="14:40">
      <c r="N945" s="57"/>
      <c r="O945" s="57"/>
      <c r="P945" s="57"/>
      <c r="Q945" s="57"/>
      <c r="R945" s="57"/>
      <c r="S945" s="57"/>
      <c r="T945" s="57"/>
      <c r="U945" s="57"/>
      <c r="V945" s="58"/>
      <c r="W945" s="58"/>
      <c r="X945" s="57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  <c r="AK945" s="58"/>
      <c r="AL945" s="58"/>
      <c r="AM945" s="55"/>
      <c r="AN945" s="55"/>
    </row>
    <row r="946" spans="14:40">
      <c r="N946" s="57"/>
      <c r="O946" s="57"/>
      <c r="P946" s="57"/>
      <c r="Q946" s="57"/>
      <c r="R946" s="57"/>
      <c r="S946" s="57"/>
      <c r="T946" s="57"/>
      <c r="U946" s="57"/>
      <c r="V946" s="58"/>
      <c r="W946" s="58"/>
      <c r="X946" s="57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  <c r="AK946" s="58"/>
      <c r="AL946" s="58"/>
      <c r="AM946" s="55"/>
      <c r="AN946" s="55"/>
    </row>
    <row r="947" spans="14:40">
      <c r="N947" s="57"/>
      <c r="O947" s="57"/>
      <c r="P947" s="57"/>
      <c r="Q947" s="57"/>
      <c r="R947" s="57"/>
      <c r="S947" s="57"/>
      <c r="T947" s="57"/>
      <c r="U947" s="57"/>
      <c r="V947" s="58"/>
      <c r="W947" s="58"/>
      <c r="X947" s="57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  <c r="AK947" s="58"/>
      <c r="AL947" s="58"/>
      <c r="AM947" s="55"/>
      <c r="AN947" s="55"/>
    </row>
    <row r="948" spans="14:40">
      <c r="N948" s="57"/>
      <c r="O948" s="57"/>
      <c r="P948" s="57"/>
      <c r="Q948" s="57"/>
      <c r="R948" s="57"/>
      <c r="S948" s="57"/>
      <c r="T948" s="57"/>
      <c r="U948" s="57"/>
      <c r="V948" s="58"/>
      <c r="W948" s="58"/>
      <c r="X948" s="57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  <c r="AK948" s="58"/>
      <c r="AL948" s="58"/>
      <c r="AM948" s="55"/>
      <c r="AN948" s="55"/>
    </row>
    <row r="949" spans="14:40">
      <c r="N949" s="57"/>
      <c r="O949" s="57"/>
      <c r="P949" s="57"/>
      <c r="Q949" s="57"/>
      <c r="R949" s="57"/>
      <c r="S949" s="57"/>
      <c r="T949" s="57"/>
      <c r="U949" s="57"/>
      <c r="V949" s="58"/>
      <c r="W949" s="58"/>
      <c r="X949" s="57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  <c r="AK949" s="58"/>
      <c r="AL949" s="58"/>
      <c r="AM949" s="55"/>
      <c r="AN949" s="55"/>
    </row>
    <row r="950" spans="14:40">
      <c r="N950" s="57"/>
      <c r="O950" s="57"/>
      <c r="P950" s="57"/>
      <c r="Q950" s="57"/>
      <c r="R950" s="57"/>
      <c r="S950" s="57"/>
      <c r="T950" s="57"/>
      <c r="U950" s="57"/>
      <c r="V950" s="58"/>
      <c r="W950" s="58"/>
      <c r="X950" s="57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  <c r="AK950" s="58"/>
      <c r="AL950" s="58"/>
      <c r="AM950" s="55"/>
      <c r="AN950" s="55"/>
    </row>
    <row r="951" spans="14:40">
      <c r="N951" s="57"/>
      <c r="O951" s="57"/>
      <c r="P951" s="57"/>
      <c r="Q951" s="57"/>
      <c r="R951" s="57"/>
      <c r="S951" s="57"/>
      <c r="T951" s="57"/>
      <c r="U951" s="57"/>
      <c r="V951" s="58"/>
      <c r="W951" s="58"/>
      <c r="X951" s="57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  <c r="AK951" s="58"/>
      <c r="AL951" s="58"/>
      <c r="AM951" s="55"/>
      <c r="AN951" s="55"/>
    </row>
    <row r="952" spans="14:40">
      <c r="N952" s="57"/>
      <c r="O952" s="57"/>
      <c r="P952" s="57"/>
      <c r="Q952" s="57"/>
      <c r="R952" s="57"/>
      <c r="S952" s="57"/>
      <c r="T952" s="57"/>
      <c r="U952" s="57"/>
      <c r="V952" s="58"/>
      <c r="W952" s="58"/>
      <c r="X952" s="57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  <c r="AK952" s="58"/>
      <c r="AL952" s="58"/>
      <c r="AM952" s="55"/>
      <c r="AN952" s="55"/>
    </row>
    <row r="953" spans="14:40">
      <c r="N953" s="57"/>
      <c r="O953" s="57"/>
      <c r="P953" s="57"/>
      <c r="Q953" s="57"/>
      <c r="R953" s="57"/>
      <c r="S953" s="57"/>
      <c r="T953" s="57"/>
      <c r="U953" s="57"/>
      <c r="V953" s="58"/>
      <c r="W953" s="58"/>
      <c r="X953" s="57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  <c r="AK953" s="58"/>
      <c r="AL953" s="58"/>
      <c r="AM953" s="55"/>
      <c r="AN953" s="55"/>
    </row>
    <row r="954" spans="14:40">
      <c r="N954" s="57"/>
      <c r="O954" s="57"/>
      <c r="P954" s="57"/>
      <c r="Q954" s="57"/>
      <c r="R954" s="57"/>
      <c r="S954" s="57"/>
      <c r="T954" s="57"/>
      <c r="U954" s="57"/>
      <c r="V954" s="58"/>
      <c r="W954" s="58"/>
      <c r="X954" s="57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  <c r="AK954" s="58"/>
      <c r="AL954" s="58"/>
      <c r="AM954" s="55"/>
      <c r="AN954" s="55"/>
    </row>
    <row r="955" spans="14:40">
      <c r="N955" s="57"/>
      <c r="O955" s="57"/>
      <c r="P955" s="57"/>
      <c r="Q955" s="57"/>
      <c r="R955" s="57"/>
      <c r="S955" s="57"/>
      <c r="T955" s="57"/>
      <c r="U955" s="57"/>
      <c r="V955" s="58"/>
      <c r="W955" s="58"/>
      <c r="X955" s="57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  <c r="AK955" s="58"/>
      <c r="AL955" s="58"/>
      <c r="AM955" s="55"/>
      <c r="AN955" s="55"/>
    </row>
    <row r="956" spans="14:40">
      <c r="N956" s="57"/>
      <c r="O956" s="57"/>
      <c r="P956" s="57"/>
      <c r="Q956" s="57"/>
      <c r="R956" s="57"/>
      <c r="S956" s="57"/>
      <c r="T956" s="57"/>
      <c r="U956" s="57"/>
      <c r="V956" s="58"/>
      <c r="W956" s="58"/>
      <c r="X956" s="57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  <c r="AK956" s="58"/>
      <c r="AL956" s="58"/>
      <c r="AM956" s="55"/>
      <c r="AN956" s="55"/>
    </row>
    <row r="957" spans="14:40">
      <c r="N957" s="57"/>
      <c r="O957" s="57"/>
      <c r="P957" s="57"/>
      <c r="Q957" s="57"/>
      <c r="R957" s="57"/>
      <c r="S957" s="57"/>
      <c r="T957" s="57"/>
      <c r="U957" s="57"/>
      <c r="V957" s="58"/>
      <c r="W957" s="58"/>
      <c r="X957" s="57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  <c r="AK957" s="58"/>
      <c r="AL957" s="58"/>
      <c r="AM957" s="55"/>
      <c r="AN957" s="55"/>
    </row>
    <row r="958" spans="14:40">
      <c r="N958" s="57"/>
      <c r="O958" s="57"/>
      <c r="P958" s="57"/>
      <c r="Q958" s="57"/>
      <c r="R958" s="57"/>
      <c r="S958" s="57"/>
      <c r="T958" s="57"/>
      <c r="U958" s="57"/>
      <c r="V958" s="58"/>
      <c r="W958" s="58"/>
      <c r="X958" s="57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  <c r="AK958" s="58"/>
      <c r="AL958" s="58"/>
      <c r="AM958" s="55"/>
      <c r="AN958" s="55"/>
    </row>
    <row r="959" spans="14:40">
      <c r="N959" s="57"/>
      <c r="O959" s="57"/>
      <c r="P959" s="57"/>
      <c r="Q959" s="57"/>
      <c r="R959" s="57"/>
      <c r="S959" s="57"/>
      <c r="T959" s="57"/>
      <c r="U959" s="57"/>
      <c r="V959" s="58"/>
      <c r="W959" s="58"/>
      <c r="X959" s="57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  <c r="AK959" s="58"/>
      <c r="AL959" s="58"/>
      <c r="AM959" s="55"/>
      <c r="AN959" s="55"/>
    </row>
    <row r="960" spans="14:40">
      <c r="N960" s="57"/>
      <c r="O960" s="57"/>
      <c r="P960" s="57"/>
      <c r="Q960" s="57"/>
      <c r="R960" s="57"/>
      <c r="S960" s="57"/>
      <c r="T960" s="57"/>
      <c r="U960" s="57"/>
      <c r="V960" s="58"/>
      <c r="W960" s="58"/>
      <c r="X960" s="57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  <c r="AK960" s="58"/>
      <c r="AL960" s="58"/>
      <c r="AM960" s="55"/>
      <c r="AN960" s="55"/>
    </row>
    <row r="961" spans="14:40">
      <c r="N961" s="57"/>
      <c r="O961" s="57"/>
      <c r="P961" s="57"/>
      <c r="Q961" s="57"/>
      <c r="R961" s="57"/>
      <c r="S961" s="57"/>
      <c r="T961" s="57"/>
      <c r="U961" s="57"/>
      <c r="V961" s="58"/>
      <c r="W961" s="58"/>
      <c r="X961" s="57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  <c r="AK961" s="58"/>
      <c r="AL961" s="58"/>
      <c r="AM961" s="55"/>
      <c r="AN961" s="55"/>
    </row>
    <row r="962" spans="14:40">
      <c r="N962" s="57"/>
      <c r="O962" s="57"/>
      <c r="P962" s="57"/>
      <c r="Q962" s="57"/>
      <c r="R962" s="57"/>
      <c r="S962" s="57"/>
      <c r="T962" s="57"/>
      <c r="U962" s="57"/>
      <c r="V962" s="58"/>
      <c r="W962" s="58"/>
      <c r="X962" s="57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  <c r="AK962" s="58"/>
      <c r="AL962" s="58"/>
      <c r="AM962" s="55"/>
      <c r="AN962" s="55"/>
    </row>
    <row r="963" spans="14:40">
      <c r="N963" s="57"/>
      <c r="O963" s="57"/>
      <c r="P963" s="57"/>
      <c r="Q963" s="57"/>
      <c r="R963" s="57"/>
      <c r="S963" s="57"/>
      <c r="T963" s="57"/>
      <c r="U963" s="57"/>
      <c r="V963" s="58"/>
      <c r="W963" s="58"/>
      <c r="X963" s="57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  <c r="AK963" s="58"/>
      <c r="AL963" s="58"/>
      <c r="AM963" s="55"/>
      <c r="AN963" s="55"/>
    </row>
    <row r="964" spans="14:40">
      <c r="N964" s="57"/>
      <c r="O964" s="57"/>
      <c r="P964" s="57"/>
      <c r="Q964" s="57"/>
      <c r="R964" s="57"/>
      <c r="S964" s="57"/>
      <c r="T964" s="57"/>
      <c r="U964" s="57"/>
      <c r="V964" s="58"/>
      <c r="W964" s="58"/>
      <c r="X964" s="57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  <c r="AK964" s="58"/>
      <c r="AL964" s="58"/>
      <c r="AM964" s="55"/>
      <c r="AN964" s="55"/>
    </row>
    <row r="965" spans="14:40">
      <c r="N965" s="57"/>
      <c r="O965" s="57"/>
      <c r="P965" s="57"/>
      <c r="Q965" s="57"/>
      <c r="R965" s="57"/>
      <c r="S965" s="57"/>
      <c r="T965" s="57"/>
      <c r="U965" s="57"/>
      <c r="V965" s="58"/>
      <c r="W965" s="58"/>
      <c r="X965" s="57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  <c r="AK965" s="58"/>
      <c r="AL965" s="58"/>
      <c r="AM965" s="55"/>
      <c r="AN965" s="55"/>
    </row>
    <row r="966" spans="14:40">
      <c r="N966" s="57"/>
      <c r="O966" s="57"/>
      <c r="P966" s="57"/>
      <c r="Q966" s="57"/>
      <c r="R966" s="57"/>
      <c r="S966" s="57"/>
      <c r="T966" s="57"/>
      <c r="U966" s="57"/>
      <c r="V966" s="58"/>
      <c r="W966" s="58"/>
      <c r="X966" s="57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  <c r="AK966" s="58"/>
      <c r="AL966" s="58"/>
      <c r="AM966" s="55"/>
      <c r="AN966" s="55"/>
    </row>
    <row r="967" spans="14:40">
      <c r="N967" s="57"/>
      <c r="O967" s="57"/>
      <c r="P967" s="57"/>
      <c r="Q967" s="57"/>
      <c r="R967" s="57"/>
      <c r="S967" s="57"/>
      <c r="T967" s="57"/>
      <c r="U967" s="57"/>
      <c r="V967" s="58"/>
      <c r="W967" s="58"/>
      <c r="X967" s="57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  <c r="AK967" s="58"/>
      <c r="AL967" s="58"/>
      <c r="AM967" s="55"/>
      <c r="AN967" s="55"/>
    </row>
    <row r="968" spans="14:40">
      <c r="N968" s="57"/>
      <c r="O968" s="57"/>
      <c r="P968" s="57"/>
      <c r="Q968" s="57"/>
      <c r="R968" s="57"/>
      <c r="S968" s="57"/>
      <c r="T968" s="57"/>
      <c r="U968" s="57"/>
      <c r="V968" s="58"/>
      <c r="W968" s="58"/>
      <c r="X968" s="57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  <c r="AK968" s="58"/>
      <c r="AL968" s="58"/>
      <c r="AM968" s="55"/>
      <c r="AN968" s="55"/>
    </row>
    <row r="969" spans="14:40">
      <c r="N969" s="57"/>
      <c r="O969" s="57"/>
      <c r="P969" s="57"/>
      <c r="Q969" s="57"/>
      <c r="R969" s="57"/>
      <c r="S969" s="57"/>
      <c r="T969" s="57"/>
      <c r="U969" s="57"/>
      <c r="V969" s="58"/>
      <c r="W969" s="58"/>
      <c r="X969" s="57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  <c r="AK969" s="58"/>
      <c r="AL969" s="58"/>
      <c r="AM969" s="55"/>
      <c r="AN969" s="55"/>
    </row>
    <row r="970" spans="14:40">
      <c r="N970" s="57"/>
      <c r="O970" s="57"/>
      <c r="P970" s="57"/>
      <c r="Q970" s="57"/>
      <c r="R970" s="57"/>
      <c r="S970" s="57"/>
      <c r="T970" s="57"/>
      <c r="U970" s="57"/>
      <c r="V970" s="58"/>
      <c r="W970" s="58"/>
      <c r="X970" s="57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  <c r="AK970" s="58"/>
      <c r="AL970" s="58"/>
      <c r="AM970" s="55"/>
      <c r="AN970" s="55"/>
    </row>
    <row r="971" spans="14:40">
      <c r="N971" s="57"/>
      <c r="O971" s="57"/>
      <c r="P971" s="57"/>
      <c r="Q971" s="57"/>
      <c r="R971" s="57"/>
      <c r="S971" s="57"/>
      <c r="T971" s="57"/>
      <c r="U971" s="57"/>
      <c r="V971" s="58"/>
      <c r="W971" s="58"/>
      <c r="X971" s="57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  <c r="AK971" s="58"/>
      <c r="AL971" s="58"/>
      <c r="AM971" s="55"/>
      <c r="AN971" s="55"/>
    </row>
    <row r="972" spans="14:40">
      <c r="N972" s="57"/>
      <c r="O972" s="57"/>
      <c r="P972" s="57"/>
      <c r="Q972" s="57"/>
      <c r="R972" s="57"/>
      <c r="S972" s="57"/>
      <c r="T972" s="57"/>
      <c r="U972" s="57"/>
      <c r="V972" s="58"/>
      <c r="W972" s="58"/>
      <c r="X972" s="57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  <c r="AK972" s="58"/>
      <c r="AL972" s="58"/>
      <c r="AM972" s="55"/>
      <c r="AN972" s="55"/>
    </row>
    <row r="973" spans="14:40">
      <c r="N973" s="57"/>
      <c r="O973" s="57"/>
      <c r="P973" s="57"/>
      <c r="Q973" s="57"/>
      <c r="R973" s="57"/>
      <c r="S973" s="57"/>
      <c r="T973" s="57"/>
      <c r="U973" s="57"/>
      <c r="V973" s="58"/>
      <c r="W973" s="58"/>
      <c r="X973" s="57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  <c r="AK973" s="58"/>
      <c r="AL973" s="58"/>
      <c r="AM973" s="55"/>
      <c r="AN973" s="55"/>
    </row>
    <row r="974" spans="14:40">
      <c r="N974" s="57"/>
      <c r="O974" s="57"/>
      <c r="P974" s="57"/>
      <c r="Q974" s="57"/>
      <c r="R974" s="57"/>
      <c r="S974" s="57"/>
      <c r="T974" s="57"/>
      <c r="U974" s="57"/>
      <c r="V974" s="58"/>
      <c r="W974" s="58"/>
      <c r="X974" s="57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  <c r="AK974" s="58"/>
      <c r="AL974" s="58"/>
      <c r="AM974" s="55"/>
      <c r="AN974" s="55"/>
    </row>
    <row r="975" spans="14:40">
      <c r="N975" s="57"/>
      <c r="O975" s="57"/>
      <c r="P975" s="57"/>
      <c r="Q975" s="57"/>
      <c r="R975" s="57"/>
      <c r="S975" s="57"/>
      <c r="T975" s="57"/>
      <c r="U975" s="57"/>
      <c r="V975" s="58"/>
      <c r="W975" s="58"/>
      <c r="X975" s="57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  <c r="AK975" s="58"/>
      <c r="AL975" s="58"/>
      <c r="AM975" s="55"/>
      <c r="AN975" s="55"/>
    </row>
    <row r="976" spans="14:40">
      <c r="N976" s="57"/>
      <c r="O976" s="57"/>
      <c r="P976" s="57"/>
      <c r="Q976" s="57"/>
      <c r="R976" s="57"/>
      <c r="S976" s="57"/>
      <c r="T976" s="57"/>
      <c r="U976" s="57"/>
      <c r="V976" s="58"/>
      <c r="W976" s="58"/>
      <c r="X976" s="57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  <c r="AK976" s="58"/>
      <c r="AL976" s="58"/>
      <c r="AM976" s="55"/>
      <c r="AN976" s="55"/>
    </row>
    <row r="977" spans="14:40">
      <c r="N977" s="57"/>
      <c r="O977" s="57"/>
      <c r="P977" s="57"/>
      <c r="Q977" s="57"/>
      <c r="R977" s="57"/>
      <c r="S977" s="57"/>
      <c r="T977" s="57"/>
      <c r="U977" s="57"/>
      <c r="V977" s="58"/>
      <c r="W977" s="58"/>
      <c r="X977" s="57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  <c r="AK977" s="58"/>
      <c r="AL977" s="58"/>
      <c r="AM977" s="55"/>
      <c r="AN977" s="55"/>
    </row>
    <row r="978" spans="14:40">
      <c r="N978" s="57"/>
      <c r="O978" s="57"/>
      <c r="P978" s="57"/>
      <c r="Q978" s="57"/>
      <c r="R978" s="57"/>
      <c r="S978" s="57"/>
      <c r="T978" s="57"/>
      <c r="U978" s="57"/>
      <c r="V978" s="58"/>
      <c r="W978" s="58"/>
      <c r="X978" s="57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  <c r="AK978" s="58"/>
      <c r="AL978" s="58"/>
      <c r="AM978" s="55"/>
      <c r="AN978" s="55"/>
    </row>
    <row r="979" spans="14:40">
      <c r="N979" s="57"/>
      <c r="O979" s="57"/>
      <c r="P979" s="57"/>
      <c r="Q979" s="57"/>
      <c r="R979" s="57"/>
      <c r="S979" s="57"/>
      <c r="T979" s="57"/>
      <c r="U979" s="57"/>
      <c r="V979" s="58"/>
      <c r="W979" s="58"/>
      <c r="X979" s="57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  <c r="AK979" s="58"/>
      <c r="AL979" s="58"/>
      <c r="AM979" s="55"/>
      <c r="AN979" s="55"/>
    </row>
    <row r="980" spans="14:40">
      <c r="N980" s="57"/>
      <c r="O980" s="57"/>
      <c r="P980" s="57"/>
      <c r="Q980" s="57"/>
      <c r="R980" s="57"/>
      <c r="S980" s="57"/>
      <c r="T980" s="57"/>
      <c r="U980" s="57"/>
      <c r="V980" s="58"/>
      <c r="W980" s="58"/>
      <c r="X980" s="57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  <c r="AK980" s="58"/>
      <c r="AL980" s="58"/>
      <c r="AM980" s="55"/>
      <c r="AN980" s="55"/>
    </row>
    <row r="981" spans="14:40">
      <c r="N981" s="57"/>
      <c r="O981" s="57"/>
      <c r="P981" s="57"/>
      <c r="Q981" s="57"/>
      <c r="R981" s="57"/>
      <c r="S981" s="57"/>
      <c r="T981" s="57"/>
      <c r="U981" s="57"/>
      <c r="V981" s="58"/>
      <c r="W981" s="58"/>
      <c r="X981" s="57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  <c r="AK981" s="58"/>
      <c r="AL981" s="58"/>
      <c r="AM981" s="55"/>
      <c r="AN981" s="55"/>
    </row>
    <row r="982" spans="14:40">
      <c r="N982" s="57"/>
      <c r="O982" s="57"/>
      <c r="P982" s="57"/>
      <c r="Q982" s="57"/>
      <c r="R982" s="57"/>
      <c r="S982" s="57"/>
      <c r="T982" s="57"/>
      <c r="U982" s="57"/>
      <c r="V982" s="58"/>
      <c r="W982" s="58"/>
      <c r="X982" s="57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  <c r="AK982" s="58"/>
      <c r="AL982" s="58"/>
      <c r="AM982" s="55"/>
      <c r="AN982" s="55"/>
    </row>
    <row r="983" spans="14:40">
      <c r="N983" s="57"/>
      <c r="O983" s="57"/>
      <c r="P983" s="57"/>
      <c r="Q983" s="57"/>
      <c r="R983" s="57"/>
      <c r="S983" s="57"/>
      <c r="T983" s="57"/>
      <c r="U983" s="57"/>
      <c r="V983" s="58"/>
      <c r="W983" s="58"/>
      <c r="X983" s="57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  <c r="AK983" s="58"/>
      <c r="AL983" s="58"/>
      <c r="AM983" s="55"/>
      <c r="AN983" s="55"/>
    </row>
    <row r="984" spans="14:40">
      <c r="N984" s="57"/>
      <c r="O984" s="57"/>
      <c r="P984" s="57"/>
      <c r="Q984" s="57"/>
      <c r="R984" s="57"/>
      <c r="S984" s="57"/>
      <c r="T984" s="57"/>
      <c r="U984" s="57"/>
      <c r="V984" s="58"/>
      <c r="W984" s="58"/>
      <c r="X984" s="57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  <c r="AK984" s="58"/>
      <c r="AL984" s="58"/>
      <c r="AM984" s="55"/>
      <c r="AN984" s="55"/>
    </row>
    <row r="985" spans="14:40">
      <c r="N985" s="57"/>
      <c r="O985" s="57"/>
      <c r="P985" s="57"/>
      <c r="Q985" s="57"/>
      <c r="R985" s="57"/>
      <c r="S985" s="57"/>
      <c r="T985" s="57"/>
      <c r="U985" s="57"/>
      <c r="V985" s="58"/>
      <c r="W985" s="58"/>
      <c r="X985" s="57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  <c r="AK985" s="58"/>
      <c r="AL985" s="58"/>
      <c r="AM985" s="55"/>
      <c r="AN985" s="55"/>
    </row>
    <row r="986" spans="14:40">
      <c r="N986" s="57"/>
      <c r="O986" s="57"/>
      <c r="P986" s="57"/>
      <c r="Q986" s="57"/>
      <c r="R986" s="57"/>
      <c r="S986" s="57"/>
      <c r="T986" s="57"/>
      <c r="U986" s="57"/>
      <c r="V986" s="58"/>
      <c r="W986" s="58"/>
      <c r="X986" s="57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  <c r="AK986" s="58"/>
      <c r="AL986" s="58"/>
      <c r="AM986" s="55"/>
      <c r="AN986" s="55"/>
    </row>
    <row r="987" spans="14:40">
      <c r="N987" s="57"/>
      <c r="O987" s="57"/>
      <c r="P987" s="57"/>
      <c r="Q987" s="57"/>
      <c r="R987" s="57"/>
      <c r="S987" s="57"/>
      <c r="T987" s="57"/>
      <c r="U987" s="57"/>
      <c r="V987" s="58"/>
      <c r="W987" s="58"/>
      <c r="X987" s="57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  <c r="AK987" s="58"/>
      <c r="AL987" s="58"/>
      <c r="AM987" s="55"/>
      <c r="AN987" s="55"/>
    </row>
    <row r="988" spans="14:40">
      <c r="N988" s="57"/>
      <c r="O988" s="57"/>
      <c r="P988" s="57"/>
      <c r="Q988" s="57"/>
      <c r="R988" s="57"/>
      <c r="S988" s="57"/>
      <c r="T988" s="57"/>
      <c r="U988" s="57"/>
      <c r="V988" s="58"/>
      <c r="W988" s="58"/>
      <c r="X988" s="57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  <c r="AK988" s="58"/>
      <c r="AL988" s="58"/>
      <c r="AM988" s="55"/>
      <c r="AN988" s="55"/>
    </row>
    <row r="989" spans="14:40">
      <c r="N989" s="57"/>
      <c r="O989" s="57"/>
      <c r="P989" s="57"/>
      <c r="Q989" s="57"/>
      <c r="R989" s="57"/>
      <c r="S989" s="57"/>
      <c r="T989" s="57"/>
      <c r="U989" s="57"/>
      <c r="V989" s="58"/>
      <c r="W989" s="58"/>
      <c r="X989" s="57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  <c r="AK989" s="58"/>
      <c r="AL989" s="58"/>
      <c r="AM989" s="55"/>
      <c r="AN989" s="55"/>
    </row>
    <row r="990" spans="14:40">
      <c r="N990" s="57"/>
      <c r="O990" s="57"/>
      <c r="P990" s="57"/>
      <c r="Q990" s="57"/>
      <c r="R990" s="57"/>
      <c r="S990" s="57"/>
      <c r="T990" s="57"/>
      <c r="U990" s="57"/>
      <c r="V990" s="58"/>
      <c r="W990" s="58"/>
      <c r="X990" s="57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  <c r="AK990" s="58"/>
      <c r="AL990" s="58"/>
      <c r="AM990" s="55"/>
      <c r="AN990" s="55"/>
    </row>
    <row r="991" spans="14:40">
      <c r="N991" s="57"/>
      <c r="O991" s="57"/>
      <c r="P991" s="57"/>
      <c r="Q991" s="57"/>
      <c r="R991" s="57"/>
      <c r="S991" s="57"/>
      <c r="T991" s="57"/>
      <c r="U991" s="57"/>
      <c r="V991" s="58"/>
      <c r="W991" s="58"/>
      <c r="X991" s="57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  <c r="AK991" s="58"/>
      <c r="AL991" s="58"/>
      <c r="AM991" s="55"/>
      <c r="AN991" s="55"/>
    </row>
    <row r="992" spans="14:40">
      <c r="N992" s="57"/>
      <c r="O992" s="57"/>
      <c r="P992" s="57"/>
      <c r="Q992" s="57"/>
      <c r="R992" s="57"/>
      <c r="S992" s="57"/>
      <c r="T992" s="57"/>
      <c r="U992" s="57"/>
      <c r="V992" s="58"/>
      <c r="W992" s="58"/>
      <c r="X992" s="57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  <c r="AK992" s="58"/>
      <c r="AL992" s="58"/>
      <c r="AM992" s="55"/>
      <c r="AN992" s="55"/>
    </row>
    <row r="993" spans="14:40">
      <c r="N993" s="57"/>
      <c r="O993" s="57"/>
      <c r="P993" s="57"/>
      <c r="Q993" s="57"/>
      <c r="R993" s="57"/>
      <c r="S993" s="57"/>
      <c r="T993" s="57"/>
      <c r="U993" s="57"/>
      <c r="V993" s="58"/>
      <c r="W993" s="58"/>
      <c r="X993" s="57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  <c r="AK993" s="58"/>
      <c r="AL993" s="58"/>
      <c r="AM993" s="55"/>
      <c r="AN993" s="55"/>
    </row>
    <row r="994" spans="14:40">
      <c r="N994" s="57"/>
      <c r="O994" s="57"/>
      <c r="P994" s="57"/>
      <c r="Q994" s="57"/>
      <c r="R994" s="57"/>
      <c r="S994" s="57"/>
      <c r="T994" s="57"/>
      <c r="U994" s="57"/>
      <c r="V994" s="58"/>
      <c r="W994" s="58"/>
      <c r="X994" s="57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  <c r="AK994" s="58"/>
      <c r="AL994" s="58"/>
      <c r="AM994" s="55"/>
      <c r="AN994" s="55"/>
    </row>
    <row r="995" spans="14:40">
      <c r="N995" s="57"/>
      <c r="O995" s="57"/>
      <c r="P995" s="57"/>
      <c r="Q995" s="57"/>
      <c r="R995" s="57"/>
      <c r="S995" s="57"/>
      <c r="T995" s="57"/>
      <c r="U995" s="57"/>
      <c r="V995" s="58"/>
      <c r="W995" s="58"/>
      <c r="X995" s="57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58"/>
      <c r="AJ995" s="58"/>
      <c r="AK995" s="58"/>
      <c r="AL995" s="58"/>
      <c r="AM995" s="55"/>
      <c r="AN995" s="55"/>
    </row>
    <row r="996" spans="14:40">
      <c r="N996" s="57"/>
      <c r="O996" s="57"/>
      <c r="P996" s="57"/>
      <c r="Q996" s="57"/>
      <c r="R996" s="57"/>
      <c r="S996" s="57"/>
      <c r="T996" s="57"/>
      <c r="U996" s="57"/>
      <c r="V996" s="58"/>
      <c r="W996" s="58"/>
      <c r="X996" s="57"/>
      <c r="Y996" s="58"/>
      <c r="Z996" s="58"/>
      <c r="AA996" s="58"/>
      <c r="AB996" s="58"/>
      <c r="AC996" s="58"/>
      <c r="AD996" s="58"/>
      <c r="AE996" s="58"/>
      <c r="AF996" s="58"/>
      <c r="AG996" s="58"/>
      <c r="AH996" s="58"/>
      <c r="AI996" s="58"/>
      <c r="AJ996" s="58"/>
      <c r="AK996" s="58"/>
      <c r="AL996" s="58"/>
      <c r="AM996" s="55"/>
      <c r="AN996" s="55"/>
    </row>
    <row r="997" spans="14:40">
      <c r="N997" s="57"/>
      <c r="O997" s="57"/>
      <c r="P997" s="57"/>
      <c r="Q997" s="57"/>
      <c r="R997" s="57"/>
      <c r="S997" s="57"/>
      <c r="T997" s="57"/>
      <c r="U997" s="57"/>
      <c r="V997" s="58"/>
      <c r="W997" s="58"/>
      <c r="X997" s="57"/>
      <c r="Y997" s="58"/>
      <c r="Z997" s="58"/>
      <c r="AA997" s="58"/>
      <c r="AB997" s="58"/>
      <c r="AC997" s="58"/>
      <c r="AD997" s="58"/>
      <c r="AE997" s="58"/>
      <c r="AF997" s="58"/>
      <c r="AG997" s="58"/>
      <c r="AH997" s="58"/>
      <c r="AI997" s="58"/>
      <c r="AJ997" s="58"/>
      <c r="AK997" s="58"/>
      <c r="AL997" s="58"/>
      <c r="AM997" s="55"/>
      <c r="AN997" s="55"/>
    </row>
    <row r="998" spans="14:40">
      <c r="N998" s="57"/>
      <c r="O998" s="57"/>
      <c r="P998" s="57"/>
      <c r="Q998" s="57"/>
      <c r="R998" s="57"/>
      <c r="S998" s="57"/>
      <c r="T998" s="57"/>
      <c r="U998" s="57"/>
      <c r="V998" s="58"/>
      <c r="W998" s="58"/>
      <c r="X998" s="57"/>
      <c r="Y998" s="58"/>
      <c r="Z998" s="58"/>
      <c r="AA998" s="58"/>
      <c r="AB998" s="58"/>
      <c r="AC998" s="58"/>
      <c r="AD998" s="58"/>
      <c r="AE998" s="58"/>
      <c r="AF998" s="58"/>
      <c r="AG998" s="58"/>
      <c r="AH998" s="58"/>
      <c r="AI998" s="58"/>
      <c r="AJ998" s="58"/>
      <c r="AK998" s="58"/>
      <c r="AL998" s="58"/>
      <c r="AM998" s="55"/>
      <c r="AN998" s="55"/>
    </row>
    <row r="999" spans="14:40">
      <c r="N999" s="57"/>
      <c r="O999" s="57"/>
      <c r="P999" s="57"/>
      <c r="Q999" s="57"/>
      <c r="R999" s="57"/>
      <c r="S999" s="57"/>
      <c r="T999" s="57"/>
      <c r="U999" s="57"/>
      <c r="V999" s="58"/>
      <c r="W999" s="58"/>
      <c r="X999" s="57"/>
      <c r="Y999" s="58"/>
      <c r="Z999" s="58"/>
      <c r="AA999" s="58"/>
      <c r="AB999" s="58"/>
      <c r="AC999" s="58"/>
      <c r="AD999" s="58"/>
      <c r="AE999" s="58"/>
      <c r="AF999" s="58"/>
      <c r="AG999" s="58"/>
      <c r="AH999" s="58"/>
      <c r="AI999" s="58"/>
      <c r="AJ999" s="58"/>
      <c r="AK999" s="58"/>
      <c r="AL999" s="58"/>
      <c r="AM999" s="55"/>
      <c r="AN999" s="55"/>
    </row>
  </sheetData>
  <sheetProtection password="CB5F" sheet="1" objects="1" scenarios="1" formatCells="0" formatColumns="0" formatRows="0" sort="0" autoFilter="0"/>
  <mergeCells count="10">
    <mergeCell ref="AM5:AO5"/>
    <mergeCell ref="B5:J5"/>
    <mergeCell ref="AL1:AL3"/>
    <mergeCell ref="M5:N5"/>
    <mergeCell ref="O5:S5"/>
    <mergeCell ref="T5:U5"/>
    <mergeCell ref="V5:X5"/>
    <mergeCell ref="Y5:AC5"/>
    <mergeCell ref="AD5:AJ5"/>
    <mergeCell ref="AL5:AL6"/>
  </mergeCells>
  <conditionalFormatting sqref="D2">
    <cfRule type="containsErrors" dxfId="99" priority="11">
      <formula>ISERROR(D2)</formula>
    </cfRule>
  </conditionalFormatting>
  <conditionalFormatting sqref="AA7:AA300 AM7:AO300">
    <cfRule type="cellIs" dxfId="98" priority="7" stopIfTrue="1" operator="equal">
      <formula>0</formula>
    </cfRule>
    <cfRule type="notContainsBlanks" dxfId="97" priority="8" stopIfTrue="1">
      <formula>LEN(TRIM(AA7))&gt;0</formula>
    </cfRule>
  </conditionalFormatting>
  <conditionalFormatting sqref="C2">
    <cfRule type="cellIs" dxfId="96" priority="6" stopIfTrue="1" operator="equal">
      <formula>0</formula>
    </cfRule>
  </conditionalFormatting>
  <conditionalFormatting sqref="C2">
    <cfRule type="cellIs" dxfId="95" priority="5" stopIfTrue="1" operator="equal">
      <formula>0</formula>
    </cfRule>
  </conditionalFormatting>
  <conditionalFormatting sqref="G7:G300">
    <cfRule type="containsErrors" dxfId="94" priority="1" stopIfTrue="1">
      <formula>ISERROR(G7)</formula>
    </cfRule>
    <cfRule type="notContainsBlanks" dxfId="93" priority="2" stopIfTrue="1">
      <formula>LEN(TRIM(G7))&gt;0</formula>
    </cfRule>
  </conditionalFormatting>
  <dataValidations count="38">
    <dataValidation type="decimal" operator="greaterThanOrEqual" allowBlank="1" showInputMessage="1" showErrorMessage="1" errorTitle="Formato non valido" error="Inserire un formato numerico" promptTitle="CAMPO AUTOMATICO" prompt="Non valorizzare il campo" sqref="AA7:AA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riparto del Fondo sociale regionale dell'anno di riferimento" sqref="AL7:AL300">
      <formula1>1</formula1>
    </dataValidation>
    <dataValidation type="decimal" operator="greaterThanOrEqual" allowBlank="1" showInputMessage="1" showErrorMessage="1" errorTitle="Formato non valido" error="Inserire un formato numerico" prompt="Inserire evenutali altri fondi di finanziamento da fondi specifici destinati alla Struttura sede della UdO" sqref="AJ7:AJ300">
      <formula1>0</formula1>
    </dataValidation>
    <dataValidation type="decimal" operator="greaterThanOrEqual" allowBlank="1" showInputMessage="1" showErrorMessage="1" errorTitle="Formato non valido" error="Inserire un formato numerico" prompt="Inserire l'eventuale contributo ex L.R. 23/99 destinata alla Struttura sede della UdO" sqref="AI7:AI300">
      <formula1>0</formula1>
    </dataValidation>
    <dataValidation type="decimal" operator="greaterThanOrEqual" allowBlank="1" showInputMessage="1" showErrorMessage="1" errorTitle="Formato non valido" error="Inserire un formato numerico" prompt="Inserire la eventuale quota del Fondo Sociale Regionale destinata alla Struttura sede della UdO nell'anno di rendicontazione" sqref="AG7:AG300">
      <formula1>0</formula1>
    </dataValidation>
    <dataValidation type="decimal" operator="greaterThanOrEqual" allowBlank="1" showInputMessage="1" showErrorMessage="1" errorTitle="Formato non valido" error="Inserire un formato numerico" prompt="Inserire la eventuale quota del FNPS destinata alla Struttura sede della UdO" sqref="AH7:AH300">
      <formula1>0</formula1>
    </dataValidation>
    <dataValidation allowBlank="1" showInputMessage="1" showErrorMessage="1" prompt="Inserire l'Ente Gestore titolare della struttura sede della UdO" sqref="E7:E300"/>
    <dataValidation allowBlank="1" showInputMessage="1" showErrorMessage="1" prompt="Inserire la denominazione della struttura sede del servizio" sqref="C7:C300"/>
    <dataValidation type="textLength" operator="equal" allowBlank="1" showInputMessage="1" showErrorMessage="1" errorTitle="Formato non valido" error="Il Codice CUDES è di 6 caratteri numerici" promptTitle="CAMPO OBBLIGATORIO" prompt="Inserire il Codice CUDES dalla Anagrafica della Rete dei Servizi Sociali - AFAM" sqref="B7:B300">
      <formula1>6</formula1>
    </dataValidation>
    <dataValidation type="list" allowBlank="1" showInputMessage="1" showErrorMessage="1" errorTitle="Formato non valido" error="Inserire dal menù a tendina" promptTitle="CAMPO OBBLIGATORIO" prompt="Selezionare la tipologia dal menù a tendina" sqref="H7:H300">
      <formula1>NF</formula1>
    </dataValidation>
    <dataValidation type="list" allowBlank="1" showInputMessage="1" showErrorMessage="1" errorTitle="Formato non valido" error="Selezionare la tipologia dal menù a tendina" promptTitle="CAMPO OBBLIGATORIO" prompt="Selezionare la tipologia dal menù a tendina" sqref="I7:I300">
      <formula1>Gestione</formula1>
    </dataValidation>
    <dataValidation allowBlank="1" showInputMessage="1" showErrorMessage="1" promptTitle="CAMPO AUTOMATICO" prompt="Non valorizzare il campo" sqref="AM7:AO300 G7:G300"/>
    <dataValidation allowBlank="1" showInputMessage="1" showErrorMessage="1" prompt="Inserire l'indirizzo (via, numero civico, Comune) della sede della struttura" sqref="D7:D300"/>
    <dataValidation type="decimal" operator="greaterThanOrEqual" allowBlank="1" showInputMessage="1" showErrorMessage="1" errorTitle="Formato non valido" error="Inserire un formato numerico" prompt="Inserire il totale di eventuali contributi provenienti da enti pubblici (Comuni, Comunità Montane, Unione Comuni, Provincie, Aziende Speciali, Aziende Consortili, ecc..) nel periodo di rendicontazione" sqref="AE7:AE300">
      <formula1>0</formula1>
    </dataValidation>
    <dataValidation type="decimal" allowBlank="1" showInputMessage="1" showErrorMessage="1" errorTitle="Formato non valido" error="Inserire un formato numerico compreso tra 1 e 52" promptTitle="CAMPO OBBLIGATORIO" prompt="Indicare il numero di settimane di apertura nell'anno di rendicontazione" sqref="N7:N300">
      <formula1>1</formula1>
      <formula2>52</formula2>
    </dataValidation>
    <dataValidation type="decimal" allowBlank="1" showInputMessage="1" showErrorMessage="1" errorTitle="Formato non valido" error="Inserire un formato numerico compreso tra 1 e 24" promptTitle="CAMPO OBBLIGATORIO" prompt="Indicare il numero ore di apertura giornaliera. E' possibile indicare la media delle ore di apertura giornaliera " sqref="M7:M300">
      <formula1>1</formula1>
      <formula2>24</formula2>
    </dataValidation>
    <dataValidation type="whole" allowBlank="1" showInputMessage="1" showErrorMessage="1" errorTitle="Formato non valido" error="Inserire un numero intero compreso tra 1 e 5" promptTitle="CAMPO OBBLIGATORIO" prompt="Il numero dei posti autorizzati deve essere compreso tra 1 e 5" sqref="O7:O300">
      <formula1>1</formula1>
      <formula2>5</formula2>
    </dataValidation>
    <dataValidation type="decimal" operator="greaterThanOrEqual" allowBlank="1" showInputMessage="1" showErrorMessage="1" errorTitle="Formato non valido" error="Inserire un formato numerico" prompt="Indicare altre eventuali tipologie di entrata. NON indicare entrate da altri fondi specifici" sqref="AF7:AF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totale introitato dalle rette provenienti dalla utenza nel periodo di rendicontazione" sqref="AD7:AD300">
      <formula1>1</formula1>
    </dataValidation>
    <dataValidation type="decimal" operator="greaterThanOrEqual" allowBlank="1" showInputMessage="1" showErrorMessage="1" errorTitle="Formato non valido" error="Inserire un formato numerico" prompt="Inserire eventuali altre tipologie di costo non riassumibili con le precedenti nel periodo di rendicontazione" sqref="AC7:AC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 costi sostenuti per le spese generali come ad esempio utenze, canoni, manutenzione ordinaria, ecc... nel periodo di rendicontazione&#10;ATTENZIONE: NON inserire nel computo i costi per la manutenzione straordinaria" sqref="AB7:AB300">
      <formula1>1</formula1>
    </dataValidation>
    <dataValidation type="decimal" operator="greaterThanOrEqual" allowBlank="1" showInputMessage="1" showErrorMessage="1" errorTitle="Formato non valido" error="Inserire un formato numerico" prompt="Inserire il costo complessivo di altro personale con contratto di lavoro dipendente, con contratto di lavoro autonomo (CoCoPro, CoCoCo, Liberi professionisti) e con contratti con società interinali, cooperative, etc. che forniscono personale" sqref="Z7:Z300">
      <formula1>0</formula1>
    </dataValidation>
    <dataValidation type="decimal" operator="greaterThanOrEqual" allowBlank="1" showInputMessage="1" showErrorMessage="1" errorTitle="Formato non valido" error="Inserire un formato numerico" prompt="Inserire il costo complessivo del personale socioeducativo con contratto di lavoro dipendente, con contratto di lavoro autonomo (CoCoPro, CoCoCo, Liberi professionisti) e con contratti con società interinali, cooperative, etc. che forniscono personale" sqref="Y8:Y300">
      <formula1>0</formula1>
    </dataValidation>
    <dataValidation type="whole" operator="greaterThanOrEqual" allowBlank="1" showInputMessage="1" showErrorMessage="1" errorTitle="Formato non valido" error="Inserire un formato numerico intero" prompt="Indicare il numero eventuale di volontari operanti nella UdO nel periodo di rendicontazione" sqref="X7:X300">
      <formula1>0</formula1>
    </dataValidation>
    <dataValidation type="decimal" operator="greaterThanOrEqual" allowBlank="1" showInputMessage="1" showErrorMessage="1" errorTitle="Formato non valido" error="Inserire un formato numerico intero uguale o superiore a 1" promptTitle="CAMPO OBBLIGATORIO" prompt="Indicare il numero ore annue erogate dal personale socioeducativo nel periodo di rendicontazione" sqref="W7:W300">
      <formula1>1</formula1>
    </dataValidation>
    <dataValidation type="whole" operator="greaterThanOrEqual" allowBlank="1" showInputMessage="1" showErrorMessage="1" errorTitle="Formato non valido" error="Inserire un formato numerico intero uguale o superiore a 1" promptTitle="CAMPO OBBLIGATORIO" prompt="Indicare il numero del personale socioeducativo operante nel periodo di rendicontazione previsto dalla DGR n.20588 del febbraio 2005 e dalle ulteriori specifiche della circ. n.45 dell'ottobre 2005 " sqref="V7:V300">
      <formula1>1</formula1>
    </dataValidation>
    <dataValidation type="whole" operator="greaterThanOrEqual" allowBlank="1" showInputMessage="1" showErrorMessage="1" errorTitle="Formato non valido" error="Inserire un formato numerico intero uguale o superiore a 1" promptTitle="CAMPO OBBLIGATORIO" prompt="Indicare il numero di utenti a cui è stata accettata la domanda d'iscrizione al 31/12 dell'anno di rendicontazione" sqref="R7:R300">
      <formula1>1</formula1>
    </dataValidation>
    <dataValidation type="whole" operator="greaterThanOrEqual" allowBlank="1" showInputMessage="1" showErrorMessage="1" errorTitle="Formato non valido" error="Inserire un formato numerico intero uguale o superiore a 1" prompt="Indicare il numero degli iscritti in lista di attesa nel periodo di rendicontazione" sqref="Q7:Q300">
      <formula1>0</formula1>
    </dataValidation>
    <dataValidation allowBlank="1" showErrorMessage="1" sqref="H6"/>
    <dataValidation type="list" allowBlank="1" showInputMessage="1" showErrorMessage="1" errorTitle="Formato non valido" error="Selezionare la tipologia dal menù a tendina" promptTitle="Tipologia di gestione" prompt="Selezionare la tipologia dal menù a tendina" sqref="K7:L300">
      <formula1>#REF!</formula1>
    </dataValidation>
    <dataValidation type="list" allowBlank="1" showInputMessage="1" showErrorMessage="1" errorTitle="Formato non valido" error="Selezionare dal menù a tendina" promptTitle="CAMPO OBBLIGATORIO" prompt="Selezionare il tipo di ubicazione dal menù a tendina" sqref="J7:J300">
      <formula1>UbicazioneNF</formula1>
    </dataValidation>
    <dataValidation type="whole" allowBlank="1" showInputMessage="1" showErrorMessage="1" errorTitle="Formato non valido" error="Inserire un numero intero compreso tra 1 e 60" promptTitle="Capienza strutturale" prompt="Il numero dei posti autorizzati deve essere compreso tra 1 e 60" sqref="P7:P300">
      <formula1>1</formula1>
      <formula2>60</formula2>
    </dataValidation>
    <dataValidation type="decimal" operator="greaterThanOrEqual" allowBlank="1" showInputMessage="1" showErrorMessage="1" errorTitle="Formato non valido" error="Inserire un formato numerico" prompt="Indicare eventuale entrata proveniente dal Fondo Nazionale sistema 0-6 anni" sqref="AK7:AK300">
      <formula1>0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. Indicare il numero di bambini i cui genitori/tutori NON sono dipendenti dell'azienda" sqref="U7:U300">
      <formula1>R7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" sqref="T7:T300">
      <formula1>R7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" sqref="S7:S300">
      <formula1>R7</formula1>
    </dataValidation>
    <dataValidation type="decimal" operator="greaterThanOrEqual" allowBlank="1" showInputMessage="1" showErrorMessage="1" errorTitle="Formato non valido" error="Inserire un formato numerico uguale o superiore a 0" promptTitle="CAMPO OBBLIGATORIO" prompt="Nel caso NON ci siano costi valorizzare con 0.&#10;Inserire il costo complessivo del personale socioedu con contratto di lavoro dipendente, autonomo (CoCoPro,CoCoCo, Liberi professionisti) e con società interinali, cooperative, etc. che forniscono personale" sqref="Y7">
      <formula1>0</formula1>
    </dataValidation>
    <dataValidation type="list" allowBlank="1" showInputMessage="1" showErrorMessage="1" errorTitle="Formato non valido" error="Selezionare dal menù a tendina" prompt="Inserire la denominazione del Comune dal menù a tendina" sqref="F7:F300">
      <formula1>Comune_sede_ente_gestore</formula1>
    </dataValidation>
  </dataValidations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Foglio7"/>
  <dimension ref="A1:AS999"/>
  <sheetViews>
    <sheetView showGridLines="0" zoomScale="90" zoomScaleNormal="90" workbookViewId="0">
      <pane ySplit="6" topLeftCell="A7" activePane="bottomLeft" state="frozen"/>
      <selection pane="bottomLeft" activeCell="B7" sqref="B7"/>
    </sheetView>
  </sheetViews>
  <sheetFormatPr defaultColWidth="9.1328125" defaultRowHeight="13.2"/>
  <cols>
    <col min="1" max="1" width="28.86328125" style="52" hidden="1" customWidth="1"/>
    <col min="2" max="4" width="31.796875" style="52" customWidth="1"/>
    <col min="5" max="5" width="25.796875" style="52" customWidth="1"/>
    <col min="6" max="6" width="16.796875" style="51" customWidth="1"/>
    <col min="7" max="7" width="16.53125" style="52" customWidth="1"/>
    <col min="8" max="8" width="20.796875" style="52" customWidth="1"/>
    <col min="9" max="9" width="17.53125" style="52" customWidth="1"/>
    <col min="10" max="12" width="17.53125" style="52" hidden="1" customWidth="1"/>
    <col min="13" max="13" width="17.53125" style="52" customWidth="1"/>
    <col min="14" max="14" width="16.19921875" style="52" customWidth="1"/>
    <col min="15" max="15" width="16.86328125" style="52" customWidth="1"/>
    <col min="16" max="16" width="16.86328125" style="52" hidden="1" customWidth="1"/>
    <col min="17" max="18" width="12.53125" style="52" customWidth="1"/>
    <col min="19" max="19" width="12.19921875" style="52" customWidth="1"/>
    <col min="20" max="21" width="18.19921875" style="52" hidden="1" customWidth="1"/>
    <col min="22" max="24" width="14.53125" style="52" customWidth="1"/>
    <col min="25" max="30" width="18.796875" style="52" customWidth="1"/>
    <col min="31" max="31" width="24.86328125" style="52" bestFit="1" customWidth="1"/>
    <col min="32" max="33" width="18.796875" style="52" customWidth="1"/>
    <col min="34" max="34" width="16.19921875" style="52" customWidth="1"/>
    <col min="35" max="37" width="17.796875" style="52" customWidth="1"/>
    <col min="38" max="38" width="21.19921875" style="52" customWidth="1"/>
    <col min="39" max="40" width="17.53125" style="52" customWidth="1"/>
    <col min="41" max="41" width="18.1328125" style="52" customWidth="1"/>
    <col min="42" max="42" width="10.1328125" style="72" hidden="1" customWidth="1"/>
    <col min="43" max="44" width="9.1328125" style="59" hidden="1" customWidth="1"/>
    <col min="45" max="48" width="9.1328125" style="52"/>
    <col min="49" max="49" width="9.53125" style="52" bestFit="1" customWidth="1"/>
    <col min="50" max="16384" width="9.1328125" style="52"/>
  </cols>
  <sheetData>
    <row r="1" spans="2:45" s="10" customFormat="1" ht="14.45" customHeight="1">
      <c r="B1" s="3" t="s">
        <v>1647</v>
      </c>
      <c r="C1" s="47">
        <f>Ambito!B1</f>
        <v>2020</v>
      </c>
      <c r="F1" s="37"/>
      <c r="AL1" s="279"/>
      <c r="AP1" s="71"/>
      <c r="AQ1" s="11"/>
      <c r="AR1" s="11"/>
    </row>
    <row r="2" spans="2:45" s="8" customFormat="1" ht="14.35">
      <c r="B2" s="3" t="s">
        <v>115</v>
      </c>
      <c r="C2" s="47">
        <f>Ambito!B3</f>
        <v>0</v>
      </c>
      <c r="D2" s="32" t="str">
        <f>IF(C2,"null","ATTENZIONE!!! MANCA LA DENOMINAZIONE DELL'AMBITO - Selezionarlo dal menù a tendina nel foglio Ambito")</f>
        <v>ATTENZIONE!!! MANCA LA DENOMINAZIONE DELL'AMBITO - Selezionarlo dal menù a tendina nel foglio Ambito</v>
      </c>
      <c r="F2" s="38"/>
      <c r="AL2" s="279"/>
      <c r="AP2" s="71"/>
      <c r="AQ2" s="41"/>
      <c r="AR2" s="41"/>
    </row>
    <row r="3" spans="2:45" s="16" customFormat="1" ht="14.7" thickBot="1">
      <c r="B3" s="3" t="s">
        <v>116</v>
      </c>
      <c r="C3" s="47" t="str">
        <f>Ambito!B4</f>
        <v xml:space="preserve"> </v>
      </c>
      <c r="E3" s="3"/>
      <c r="F3" s="38"/>
      <c r="G3" s="8"/>
      <c r="H3" s="8"/>
      <c r="I3" s="8"/>
      <c r="J3" s="8"/>
      <c r="K3" s="8"/>
      <c r="L3" s="8"/>
      <c r="M3" s="8"/>
      <c r="N3" s="8"/>
      <c r="O3" s="8"/>
      <c r="P3" s="8"/>
      <c r="R3" s="8"/>
      <c r="AL3" s="280"/>
      <c r="AP3" s="71"/>
      <c r="AQ3" s="42"/>
      <c r="AR3" s="42"/>
    </row>
    <row r="4" spans="2:45" s="16" customFormat="1" ht="15" customHeight="1" thickBot="1">
      <c r="B4" s="3" t="s">
        <v>1616</v>
      </c>
      <c r="C4" s="9" t="s">
        <v>10</v>
      </c>
      <c r="D4" s="47" t="s">
        <v>113</v>
      </c>
      <c r="F4" s="39"/>
      <c r="G4" s="6"/>
      <c r="H4" s="6"/>
      <c r="I4" s="6"/>
      <c r="J4" s="30"/>
      <c r="K4" s="6"/>
      <c r="L4" s="6"/>
      <c r="M4" s="23">
        <f>SUM(M7:M300)</f>
        <v>0</v>
      </c>
      <c r="N4" s="23">
        <f>SUM(N7:N300)</f>
        <v>0</v>
      </c>
      <c r="O4" s="7">
        <f>SUM(O7:O300)</f>
        <v>0</v>
      </c>
      <c r="P4" s="7"/>
      <c r="Q4" s="7">
        <f t="shared" ref="Q4:AJ4" si="0">SUM(Q7:Q300)</f>
        <v>0</v>
      </c>
      <c r="R4" s="7">
        <f t="shared" si="0"/>
        <v>0</v>
      </c>
      <c r="S4" s="7">
        <f t="shared" si="0"/>
        <v>0</v>
      </c>
      <c r="T4" s="7">
        <f t="shared" si="0"/>
        <v>0</v>
      </c>
      <c r="U4" s="7">
        <f t="shared" si="0"/>
        <v>0</v>
      </c>
      <c r="V4" s="7">
        <f t="shared" si="0"/>
        <v>0</v>
      </c>
      <c r="W4" s="23">
        <f t="shared" si="0"/>
        <v>0</v>
      </c>
      <c r="X4" s="7">
        <f t="shared" si="0"/>
        <v>0</v>
      </c>
      <c r="Y4" s="12">
        <f t="shared" si="0"/>
        <v>0</v>
      </c>
      <c r="Z4" s="12">
        <f t="shared" si="0"/>
        <v>0</v>
      </c>
      <c r="AA4" s="12">
        <f t="shared" si="0"/>
        <v>0</v>
      </c>
      <c r="AB4" s="12">
        <f t="shared" si="0"/>
        <v>0</v>
      </c>
      <c r="AC4" s="12">
        <f t="shared" si="0"/>
        <v>0</v>
      </c>
      <c r="AD4" s="12">
        <f t="shared" si="0"/>
        <v>0</v>
      </c>
      <c r="AE4" s="12">
        <f t="shared" si="0"/>
        <v>0</v>
      </c>
      <c r="AF4" s="12">
        <f t="shared" si="0"/>
        <v>0</v>
      </c>
      <c r="AG4" s="12">
        <f t="shared" si="0"/>
        <v>0</v>
      </c>
      <c r="AH4" s="12">
        <f t="shared" si="0"/>
        <v>0</v>
      </c>
      <c r="AI4" s="12">
        <f t="shared" si="0"/>
        <v>0</v>
      </c>
      <c r="AJ4" s="12">
        <f t="shared" si="0"/>
        <v>0</v>
      </c>
      <c r="AK4" s="12">
        <f>SUM(AK7:AK300)</f>
        <v>0</v>
      </c>
      <c r="AL4" s="33">
        <f>SUM(AL7:AL300)</f>
        <v>0</v>
      </c>
      <c r="AM4" s="12">
        <f>SUM(AM7:AM300)</f>
        <v>0</v>
      </c>
      <c r="AN4" s="12">
        <f>SUM(AN7:AN300)</f>
        <v>0</v>
      </c>
      <c r="AO4" s="12">
        <f>SUM(AO7:AO300)</f>
        <v>0</v>
      </c>
      <c r="AP4" s="71"/>
      <c r="AQ4" s="42"/>
      <c r="AR4" s="42"/>
    </row>
    <row r="5" spans="2:45" s="13" customFormat="1" ht="21.8" customHeight="1" thickBot="1">
      <c r="B5" s="276" t="s">
        <v>1627</v>
      </c>
      <c r="C5" s="274"/>
      <c r="D5" s="274"/>
      <c r="E5" s="274"/>
      <c r="F5" s="274"/>
      <c r="G5" s="274"/>
      <c r="H5" s="274"/>
      <c r="I5" s="275"/>
      <c r="J5" s="48"/>
      <c r="K5" s="48"/>
      <c r="L5" s="48"/>
      <c r="M5" s="276" t="s">
        <v>1636</v>
      </c>
      <c r="N5" s="275"/>
      <c r="O5" s="276" t="s">
        <v>1637</v>
      </c>
      <c r="P5" s="274"/>
      <c r="Q5" s="274"/>
      <c r="R5" s="274"/>
      <c r="S5" s="274"/>
      <c r="T5" s="276" t="s">
        <v>1635</v>
      </c>
      <c r="U5" s="275"/>
      <c r="V5" s="276" t="s">
        <v>1638</v>
      </c>
      <c r="W5" s="274"/>
      <c r="X5" s="275"/>
      <c r="Y5" s="274" t="s">
        <v>1639</v>
      </c>
      <c r="Z5" s="274"/>
      <c r="AA5" s="274"/>
      <c r="AB5" s="274"/>
      <c r="AC5" s="274"/>
      <c r="AD5" s="276" t="s">
        <v>1640</v>
      </c>
      <c r="AE5" s="274"/>
      <c r="AF5" s="274"/>
      <c r="AG5" s="274"/>
      <c r="AH5" s="274"/>
      <c r="AI5" s="274"/>
      <c r="AJ5" s="274"/>
      <c r="AK5" s="45"/>
      <c r="AL5" s="278" t="str">
        <f>CONCATENATE("Fondo Sociale Regionale riparto ",Ambito!B2)</f>
        <v>Fondo Sociale Regionale riparto 2021</v>
      </c>
      <c r="AM5" s="276" t="s">
        <v>1644</v>
      </c>
      <c r="AN5" s="274"/>
      <c r="AO5" s="274"/>
      <c r="AP5" s="71"/>
      <c r="AQ5" s="43"/>
      <c r="AR5" s="43"/>
    </row>
    <row r="6" spans="2:45" s="13" customFormat="1" ht="69" customHeight="1">
      <c r="B6" s="22" t="s">
        <v>4937</v>
      </c>
      <c r="C6" s="22" t="s">
        <v>1628</v>
      </c>
      <c r="D6" s="22" t="s">
        <v>1629</v>
      </c>
      <c r="E6" s="22" t="s">
        <v>3207</v>
      </c>
      <c r="F6" s="40" t="s">
        <v>3210</v>
      </c>
      <c r="G6" s="25" t="s">
        <v>3232</v>
      </c>
      <c r="H6" s="22" t="s">
        <v>3214</v>
      </c>
      <c r="I6" s="46" t="s">
        <v>13</v>
      </c>
      <c r="J6" s="21" t="s">
        <v>24</v>
      </c>
      <c r="K6" s="21" t="s">
        <v>109</v>
      </c>
      <c r="L6" s="21" t="s">
        <v>19</v>
      </c>
      <c r="M6" s="21" t="s">
        <v>1617</v>
      </c>
      <c r="N6" s="27" t="s">
        <v>1618</v>
      </c>
      <c r="O6" s="29" t="s">
        <v>108</v>
      </c>
      <c r="P6" s="29" t="s">
        <v>1648</v>
      </c>
      <c r="Q6" s="20" t="s">
        <v>1619</v>
      </c>
      <c r="R6" s="20" t="s">
        <v>14</v>
      </c>
      <c r="S6" s="27" t="s">
        <v>15</v>
      </c>
      <c r="T6" s="73" t="s">
        <v>1621</v>
      </c>
      <c r="U6" s="73" t="s">
        <v>1620</v>
      </c>
      <c r="V6" s="29" t="s">
        <v>1622</v>
      </c>
      <c r="W6" s="21" t="s">
        <v>1623</v>
      </c>
      <c r="X6" s="27" t="s">
        <v>1624</v>
      </c>
      <c r="Y6" s="21" t="s">
        <v>1656</v>
      </c>
      <c r="Z6" s="21" t="s">
        <v>1657</v>
      </c>
      <c r="AA6" s="21" t="s">
        <v>1658</v>
      </c>
      <c r="AB6" s="21" t="s">
        <v>4</v>
      </c>
      <c r="AC6" s="27" t="s">
        <v>1625</v>
      </c>
      <c r="AD6" s="21" t="s">
        <v>26</v>
      </c>
      <c r="AE6" s="21" t="s">
        <v>4732</v>
      </c>
      <c r="AF6" s="21" t="s">
        <v>1641</v>
      </c>
      <c r="AG6" s="21" t="s">
        <v>3209</v>
      </c>
      <c r="AH6" s="21" t="s">
        <v>3208</v>
      </c>
      <c r="AI6" s="21" t="s">
        <v>1642</v>
      </c>
      <c r="AJ6" s="20" t="s">
        <v>1643</v>
      </c>
      <c r="AK6" s="27" t="s">
        <v>4733</v>
      </c>
      <c r="AL6" s="277"/>
      <c r="AM6" s="28" t="s">
        <v>1645</v>
      </c>
      <c r="AN6" s="21" t="s">
        <v>3231</v>
      </c>
      <c r="AO6" s="20" t="s">
        <v>1646</v>
      </c>
      <c r="AP6" s="71"/>
      <c r="AQ6" s="43"/>
      <c r="AR6" s="43"/>
    </row>
    <row r="7" spans="2:45" s="10" customFormat="1">
      <c r="B7" s="260"/>
      <c r="C7" s="35"/>
      <c r="D7" s="53"/>
      <c r="E7" s="5"/>
      <c r="F7" s="60"/>
      <c r="G7" s="54" t="e">
        <f>VLOOKUP(F7,Foglio1!$F$2:$G$1509,2,FALSE)</f>
        <v>#N/A</v>
      </c>
      <c r="H7" s="56"/>
      <c r="I7" s="4"/>
      <c r="J7" s="4"/>
      <c r="K7" s="4"/>
      <c r="L7" s="4"/>
      <c r="M7" s="24"/>
      <c r="N7" s="24"/>
      <c r="O7" s="14"/>
      <c r="P7" s="14"/>
      <c r="Q7" s="14"/>
      <c r="R7" s="14"/>
      <c r="S7" s="14"/>
      <c r="T7" s="14"/>
      <c r="U7" s="14"/>
      <c r="V7" s="14"/>
      <c r="W7" s="24"/>
      <c r="X7" s="14"/>
      <c r="Y7" s="15"/>
      <c r="Z7" s="15"/>
      <c r="AA7" s="55">
        <f>SUM(Y7:Z7)</f>
        <v>0</v>
      </c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55">
        <f>SUM(AA7:AC7)</f>
        <v>0</v>
      </c>
      <c r="AN7" s="55">
        <f>SUM(AD7:AF7)</f>
        <v>0</v>
      </c>
      <c r="AO7" s="55">
        <f>SUM(AG7:AK7)</f>
        <v>0</v>
      </c>
      <c r="AP7" s="84" t="str">
        <f>IF(AND(OR(AQ7=FALSE,AR7=FALSE),OR(COUNTBLANK(A7:F7)&lt;&gt;COLUMNS(A7:F7),COUNTBLANK(H7:Z7)&lt;&gt;COLUMNS(H7:Z7),COUNTBLANK(AB7:AL7)&lt;&gt;COLUMNS(AB7:AL7))),"KO","")</f>
        <v/>
      </c>
      <c r="AQ7" s="59" t="b">
        <f>IF(OR(ISBLANK(B7),ISBLANK(H7),ISBLANK(I7),ISBLANK(M7),ISBLANK(N7),ISBLANK(O7),ISBLANK(R7),ISBLANK(V7),ISBLANK(W7),ISBLANK(Y7),ISBLANK(AB7),ISBLANK(AD7),ISBLANK(AL7)),FALSE,TRUE)</f>
        <v>0</v>
      </c>
      <c r="AR7" s="59" t="b">
        <f>IF(ISBLANK(B7),IF(OR(ISBLANK(C7),ISBLANK(D7),ISBLANK(E7),ISBLANK(F7),ISBLANK(G7)),FALSE,TRUE),TRUE)</f>
        <v>0</v>
      </c>
      <c r="AS7" s="34" t="str">
        <f>IF(AND(AP7="KO",OR(COUNTBLANK(A7:F7)&lt;&gt;COLUMNS(A7:F7),COUNTBLANK(H7:Z7)&lt;&gt;COLUMNS(H7:Z7),COUNTBLANK(AB7:AL7)&lt;&gt;COLUMNS(AB7:AL7))),"ATTENZIONE!!! NON TUTTI I CAMPI OBBLIGATORI SONO STATI COMPILATI","")</f>
        <v/>
      </c>
    </row>
    <row r="8" spans="2:45">
      <c r="B8" s="260"/>
      <c r="C8" s="35"/>
      <c r="D8" s="53"/>
      <c r="E8" s="5"/>
      <c r="F8" s="60"/>
      <c r="G8" s="54" t="e">
        <f>VLOOKUP(F8,Foglio1!$F$2:$G$1509,2,FALSE)</f>
        <v>#N/A</v>
      </c>
      <c r="H8" s="56"/>
      <c r="I8" s="4"/>
      <c r="J8" s="4"/>
      <c r="K8" s="4"/>
      <c r="L8" s="4"/>
      <c r="M8" s="24"/>
      <c r="N8" s="24"/>
      <c r="O8" s="14"/>
      <c r="P8" s="14"/>
      <c r="Q8" s="14"/>
      <c r="R8" s="14"/>
      <c r="S8" s="14"/>
      <c r="T8" s="14"/>
      <c r="U8" s="14"/>
      <c r="V8" s="14"/>
      <c r="W8" s="24"/>
      <c r="X8" s="14"/>
      <c r="Y8" s="15"/>
      <c r="Z8" s="15"/>
      <c r="AA8" s="55">
        <f t="shared" ref="AA8:AA71" si="1">SUM(Y8:Z8)</f>
        <v>0</v>
      </c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55">
        <f t="shared" ref="AM8:AM71" si="2">SUM(AA8:AC8)</f>
        <v>0</v>
      </c>
      <c r="AN8" s="55">
        <f t="shared" ref="AN8:AN71" si="3">SUM(AD8:AF8)</f>
        <v>0</v>
      </c>
      <c r="AO8" s="55">
        <f t="shared" ref="AO8:AO71" si="4">SUM(AG8:AK8)</f>
        <v>0</v>
      </c>
      <c r="AP8" s="84" t="str">
        <f t="shared" ref="AP8:AP71" si="5">IF(AND(OR(AQ8=FALSE,AR8=FALSE),OR(COUNTBLANK(A8:F8)&lt;&gt;COLUMNS(A8:F8),COUNTBLANK(H8:Z8)&lt;&gt;COLUMNS(H8:Z8),COUNTBLANK(AB8:AL8)&lt;&gt;COLUMNS(AB8:AL8))),"KO","")</f>
        <v/>
      </c>
      <c r="AQ8" s="59" t="b">
        <f t="shared" ref="AQ8:AQ71" si="6">IF(OR(ISBLANK(B8),ISBLANK(H8),ISBLANK(I8),ISBLANK(M8),ISBLANK(N8),ISBLANK(O8),ISBLANK(R8),ISBLANK(V8),ISBLANK(W8),ISBLANK(Y8),ISBLANK(AB8),ISBLANK(AD8),ISBLANK(AL8)),FALSE,TRUE)</f>
        <v>0</v>
      </c>
      <c r="AR8" s="59" t="b">
        <f t="shared" ref="AR8:AR71" si="7">IF(ISBLANK(B8),IF(OR(ISBLANK(C8),ISBLANK(D8),ISBLANK(E8),ISBLANK(F8),ISBLANK(G8)),FALSE,TRUE),TRUE)</f>
        <v>0</v>
      </c>
      <c r="AS8" s="34" t="str">
        <f t="shared" ref="AS8:AS71" si="8">IF(AND(AP8="KO",OR(COUNTBLANK(A8:F8)&lt;&gt;COLUMNS(A8:F8),COUNTBLANK(H8:Z8)&lt;&gt;COLUMNS(H8:Z8),COUNTBLANK(AB8:AL8)&lt;&gt;COLUMNS(AB8:AL8))),"ATTENZIONE!!! NON TUTTI I CAMPI OBBLIGATORI SONO STATI COMPILATI","")</f>
        <v/>
      </c>
    </row>
    <row r="9" spans="2:45">
      <c r="B9" s="260"/>
      <c r="C9" s="35"/>
      <c r="D9" s="53"/>
      <c r="E9" s="5"/>
      <c r="F9" s="60"/>
      <c r="G9" s="54" t="e">
        <f>VLOOKUP(F9,Foglio1!$F$2:$G$1509,2,FALSE)</f>
        <v>#N/A</v>
      </c>
      <c r="H9" s="56"/>
      <c r="I9" s="4"/>
      <c r="J9" s="4"/>
      <c r="K9" s="4"/>
      <c r="L9" s="4"/>
      <c r="M9" s="24"/>
      <c r="N9" s="24"/>
      <c r="O9" s="14"/>
      <c r="P9" s="14"/>
      <c r="Q9" s="14"/>
      <c r="R9" s="14"/>
      <c r="S9" s="14"/>
      <c r="T9" s="14"/>
      <c r="U9" s="14"/>
      <c r="V9" s="14"/>
      <c r="W9" s="24"/>
      <c r="X9" s="14"/>
      <c r="Y9" s="15"/>
      <c r="Z9" s="15"/>
      <c r="AA9" s="55">
        <f t="shared" si="1"/>
        <v>0</v>
      </c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55">
        <f t="shared" si="2"/>
        <v>0</v>
      </c>
      <c r="AN9" s="55">
        <f t="shared" si="3"/>
        <v>0</v>
      </c>
      <c r="AO9" s="55">
        <f t="shared" si="4"/>
        <v>0</v>
      </c>
      <c r="AP9" s="84" t="str">
        <f t="shared" si="5"/>
        <v/>
      </c>
      <c r="AQ9" s="59" t="b">
        <f t="shared" si="6"/>
        <v>0</v>
      </c>
      <c r="AR9" s="59" t="b">
        <f t="shared" si="7"/>
        <v>0</v>
      </c>
      <c r="AS9" s="34" t="str">
        <f t="shared" si="8"/>
        <v/>
      </c>
    </row>
    <row r="10" spans="2:45">
      <c r="B10" s="260"/>
      <c r="C10" s="35"/>
      <c r="D10" s="53"/>
      <c r="E10" s="5"/>
      <c r="F10" s="60"/>
      <c r="G10" s="54" t="e">
        <f>VLOOKUP(F10,Foglio1!$F$2:$G$1509,2,FALSE)</f>
        <v>#N/A</v>
      </c>
      <c r="H10" s="56"/>
      <c r="I10" s="4"/>
      <c r="J10" s="4"/>
      <c r="K10" s="4"/>
      <c r="L10" s="4"/>
      <c r="M10" s="24"/>
      <c r="N10" s="24"/>
      <c r="O10" s="14"/>
      <c r="P10" s="14"/>
      <c r="Q10" s="14"/>
      <c r="R10" s="14"/>
      <c r="S10" s="14"/>
      <c r="T10" s="14"/>
      <c r="U10" s="14"/>
      <c r="V10" s="14"/>
      <c r="W10" s="24"/>
      <c r="X10" s="14"/>
      <c r="Y10" s="15"/>
      <c r="Z10" s="15"/>
      <c r="AA10" s="55">
        <f t="shared" si="1"/>
        <v>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55">
        <f t="shared" si="2"/>
        <v>0</v>
      </c>
      <c r="AN10" s="55">
        <f t="shared" si="3"/>
        <v>0</v>
      </c>
      <c r="AO10" s="55">
        <f t="shared" si="4"/>
        <v>0</v>
      </c>
      <c r="AP10" s="84" t="str">
        <f t="shared" si="5"/>
        <v/>
      </c>
      <c r="AQ10" s="59" t="b">
        <f t="shared" si="6"/>
        <v>0</v>
      </c>
      <c r="AR10" s="59" t="b">
        <f t="shared" si="7"/>
        <v>0</v>
      </c>
      <c r="AS10" s="34" t="str">
        <f t="shared" si="8"/>
        <v/>
      </c>
    </row>
    <row r="11" spans="2:45">
      <c r="B11" s="260"/>
      <c r="C11" s="35"/>
      <c r="D11" s="53"/>
      <c r="E11" s="5"/>
      <c r="F11" s="60"/>
      <c r="G11" s="54" t="e">
        <f>VLOOKUP(F11,Foglio1!$F$2:$G$1509,2,FALSE)</f>
        <v>#N/A</v>
      </c>
      <c r="H11" s="56"/>
      <c r="I11" s="4"/>
      <c r="J11" s="4"/>
      <c r="K11" s="4"/>
      <c r="L11" s="4"/>
      <c r="M11" s="24"/>
      <c r="N11" s="24"/>
      <c r="O11" s="14"/>
      <c r="P11" s="14"/>
      <c r="Q11" s="14"/>
      <c r="R11" s="14"/>
      <c r="S11" s="14"/>
      <c r="T11" s="14"/>
      <c r="U11" s="14"/>
      <c r="V11" s="14"/>
      <c r="W11" s="24"/>
      <c r="X11" s="14"/>
      <c r="Y11" s="15"/>
      <c r="Z11" s="15"/>
      <c r="AA11" s="55">
        <f t="shared" si="1"/>
        <v>0</v>
      </c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55">
        <f t="shared" si="2"/>
        <v>0</v>
      </c>
      <c r="AN11" s="55">
        <f t="shared" si="3"/>
        <v>0</v>
      </c>
      <c r="AO11" s="55">
        <f t="shared" si="4"/>
        <v>0</v>
      </c>
      <c r="AP11" s="84" t="str">
        <f t="shared" si="5"/>
        <v/>
      </c>
      <c r="AQ11" s="59" t="b">
        <f t="shared" si="6"/>
        <v>0</v>
      </c>
      <c r="AR11" s="59" t="b">
        <f t="shared" si="7"/>
        <v>0</v>
      </c>
      <c r="AS11" s="34" t="str">
        <f t="shared" si="8"/>
        <v/>
      </c>
    </row>
    <row r="12" spans="2:45">
      <c r="B12" s="260"/>
      <c r="C12" s="35"/>
      <c r="D12" s="53"/>
      <c r="E12" s="5"/>
      <c r="F12" s="60"/>
      <c r="G12" s="54" t="e">
        <f>VLOOKUP(F12,Foglio1!$F$2:$G$1509,2,FALSE)</f>
        <v>#N/A</v>
      </c>
      <c r="H12" s="56"/>
      <c r="I12" s="4"/>
      <c r="J12" s="4"/>
      <c r="K12" s="4"/>
      <c r="L12" s="4"/>
      <c r="M12" s="24"/>
      <c r="N12" s="24"/>
      <c r="O12" s="14"/>
      <c r="P12" s="14"/>
      <c r="Q12" s="14"/>
      <c r="R12" s="14"/>
      <c r="S12" s="14"/>
      <c r="T12" s="14"/>
      <c r="U12" s="14"/>
      <c r="V12" s="14"/>
      <c r="W12" s="24"/>
      <c r="X12" s="14"/>
      <c r="Y12" s="15"/>
      <c r="Z12" s="15"/>
      <c r="AA12" s="55">
        <f t="shared" si="1"/>
        <v>0</v>
      </c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55">
        <f t="shared" si="2"/>
        <v>0</v>
      </c>
      <c r="AN12" s="55">
        <f t="shared" si="3"/>
        <v>0</v>
      </c>
      <c r="AO12" s="55">
        <f t="shared" si="4"/>
        <v>0</v>
      </c>
      <c r="AP12" s="84" t="str">
        <f t="shared" si="5"/>
        <v/>
      </c>
      <c r="AQ12" s="59" t="b">
        <f t="shared" si="6"/>
        <v>0</v>
      </c>
      <c r="AR12" s="59" t="b">
        <f t="shared" si="7"/>
        <v>0</v>
      </c>
      <c r="AS12" s="34" t="str">
        <f t="shared" si="8"/>
        <v/>
      </c>
    </row>
    <row r="13" spans="2:45">
      <c r="B13" s="260"/>
      <c r="C13" s="35"/>
      <c r="D13" s="53"/>
      <c r="E13" s="5"/>
      <c r="F13" s="60"/>
      <c r="G13" s="54" t="e">
        <f>VLOOKUP(F13,Foglio1!$F$2:$G$1509,2,FALSE)</f>
        <v>#N/A</v>
      </c>
      <c r="H13" s="56"/>
      <c r="I13" s="4"/>
      <c r="J13" s="4"/>
      <c r="K13" s="4"/>
      <c r="L13" s="4"/>
      <c r="M13" s="24"/>
      <c r="N13" s="24"/>
      <c r="O13" s="14"/>
      <c r="P13" s="14"/>
      <c r="Q13" s="14"/>
      <c r="R13" s="14"/>
      <c r="S13" s="14"/>
      <c r="T13" s="14"/>
      <c r="U13" s="14"/>
      <c r="V13" s="14"/>
      <c r="W13" s="24"/>
      <c r="X13" s="14"/>
      <c r="Y13" s="15"/>
      <c r="Z13" s="15"/>
      <c r="AA13" s="55">
        <f t="shared" si="1"/>
        <v>0</v>
      </c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55">
        <f t="shared" si="2"/>
        <v>0</v>
      </c>
      <c r="AN13" s="55">
        <f t="shared" si="3"/>
        <v>0</v>
      </c>
      <c r="AO13" s="55">
        <f t="shared" si="4"/>
        <v>0</v>
      </c>
      <c r="AP13" s="84" t="str">
        <f t="shared" si="5"/>
        <v/>
      </c>
      <c r="AQ13" s="59" t="b">
        <f t="shared" si="6"/>
        <v>0</v>
      </c>
      <c r="AR13" s="59" t="b">
        <f t="shared" si="7"/>
        <v>0</v>
      </c>
      <c r="AS13" s="34" t="str">
        <f t="shared" si="8"/>
        <v/>
      </c>
    </row>
    <row r="14" spans="2:45">
      <c r="B14" s="260"/>
      <c r="C14" s="35"/>
      <c r="D14" s="53"/>
      <c r="E14" s="5"/>
      <c r="F14" s="60"/>
      <c r="G14" s="54" t="e">
        <f>VLOOKUP(F14,Foglio1!$F$2:$G$1509,2,FALSE)</f>
        <v>#N/A</v>
      </c>
      <c r="H14" s="56"/>
      <c r="I14" s="4"/>
      <c r="J14" s="4"/>
      <c r="K14" s="4"/>
      <c r="L14" s="4"/>
      <c r="M14" s="24"/>
      <c r="N14" s="24"/>
      <c r="O14" s="14"/>
      <c r="P14" s="14"/>
      <c r="Q14" s="14"/>
      <c r="R14" s="14"/>
      <c r="S14" s="14"/>
      <c r="T14" s="14"/>
      <c r="U14" s="14"/>
      <c r="V14" s="14"/>
      <c r="W14" s="24"/>
      <c r="X14" s="14"/>
      <c r="Y14" s="15"/>
      <c r="Z14" s="15"/>
      <c r="AA14" s="55">
        <f t="shared" si="1"/>
        <v>0</v>
      </c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55">
        <f t="shared" si="2"/>
        <v>0</v>
      </c>
      <c r="AN14" s="55">
        <f t="shared" si="3"/>
        <v>0</v>
      </c>
      <c r="AO14" s="55">
        <f t="shared" si="4"/>
        <v>0</v>
      </c>
      <c r="AP14" s="84" t="str">
        <f t="shared" si="5"/>
        <v/>
      </c>
      <c r="AQ14" s="59" t="b">
        <f t="shared" si="6"/>
        <v>0</v>
      </c>
      <c r="AR14" s="59" t="b">
        <f t="shared" si="7"/>
        <v>0</v>
      </c>
      <c r="AS14" s="34" t="str">
        <f t="shared" si="8"/>
        <v/>
      </c>
    </row>
    <row r="15" spans="2:45">
      <c r="B15" s="260"/>
      <c r="C15" s="35"/>
      <c r="D15" s="53"/>
      <c r="E15" s="5"/>
      <c r="F15" s="60"/>
      <c r="G15" s="54" t="e">
        <f>VLOOKUP(F15,Foglio1!$F$2:$G$1509,2,FALSE)</f>
        <v>#N/A</v>
      </c>
      <c r="H15" s="56"/>
      <c r="I15" s="4"/>
      <c r="J15" s="4"/>
      <c r="K15" s="4"/>
      <c r="L15" s="4"/>
      <c r="M15" s="24"/>
      <c r="N15" s="24"/>
      <c r="O15" s="14"/>
      <c r="P15" s="14"/>
      <c r="Q15" s="14"/>
      <c r="R15" s="14"/>
      <c r="S15" s="14"/>
      <c r="T15" s="14"/>
      <c r="U15" s="14"/>
      <c r="V15" s="14"/>
      <c r="W15" s="24"/>
      <c r="X15" s="14"/>
      <c r="Y15" s="15"/>
      <c r="Z15" s="15"/>
      <c r="AA15" s="55">
        <f t="shared" si="1"/>
        <v>0</v>
      </c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55">
        <f t="shared" si="2"/>
        <v>0</v>
      </c>
      <c r="AN15" s="55">
        <f t="shared" si="3"/>
        <v>0</v>
      </c>
      <c r="AO15" s="55">
        <f t="shared" si="4"/>
        <v>0</v>
      </c>
      <c r="AP15" s="84" t="str">
        <f t="shared" si="5"/>
        <v/>
      </c>
      <c r="AQ15" s="59" t="b">
        <f t="shared" si="6"/>
        <v>0</v>
      </c>
      <c r="AR15" s="59" t="b">
        <f t="shared" si="7"/>
        <v>0</v>
      </c>
      <c r="AS15" s="34" t="str">
        <f t="shared" si="8"/>
        <v/>
      </c>
    </row>
    <row r="16" spans="2:45">
      <c r="B16" s="260"/>
      <c r="C16" s="35"/>
      <c r="D16" s="53"/>
      <c r="E16" s="5"/>
      <c r="F16" s="60"/>
      <c r="G16" s="54" t="e">
        <f>VLOOKUP(F16,Foglio1!$F$2:$G$1509,2,FALSE)</f>
        <v>#N/A</v>
      </c>
      <c r="H16" s="56"/>
      <c r="I16" s="4"/>
      <c r="J16" s="4"/>
      <c r="K16" s="4"/>
      <c r="L16" s="4"/>
      <c r="M16" s="24"/>
      <c r="N16" s="24"/>
      <c r="O16" s="14"/>
      <c r="P16" s="14"/>
      <c r="Q16" s="14"/>
      <c r="R16" s="14"/>
      <c r="S16" s="14"/>
      <c r="T16" s="14"/>
      <c r="U16" s="14"/>
      <c r="V16" s="14"/>
      <c r="W16" s="24"/>
      <c r="X16" s="14"/>
      <c r="Y16" s="15"/>
      <c r="Z16" s="15"/>
      <c r="AA16" s="55">
        <f t="shared" si="1"/>
        <v>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55">
        <f t="shared" si="2"/>
        <v>0</v>
      </c>
      <c r="AN16" s="55">
        <f t="shared" si="3"/>
        <v>0</v>
      </c>
      <c r="AO16" s="55">
        <f t="shared" si="4"/>
        <v>0</v>
      </c>
      <c r="AP16" s="84" t="str">
        <f t="shared" si="5"/>
        <v/>
      </c>
      <c r="AQ16" s="59" t="b">
        <f t="shared" si="6"/>
        <v>0</v>
      </c>
      <c r="AR16" s="59" t="b">
        <f t="shared" si="7"/>
        <v>0</v>
      </c>
      <c r="AS16" s="34" t="str">
        <f t="shared" si="8"/>
        <v/>
      </c>
    </row>
    <row r="17" spans="2:45">
      <c r="B17" s="260"/>
      <c r="C17" s="35"/>
      <c r="D17" s="53"/>
      <c r="E17" s="5"/>
      <c r="F17" s="60"/>
      <c r="G17" s="54" t="e">
        <f>VLOOKUP(F17,Foglio1!$F$2:$G$1509,2,FALSE)</f>
        <v>#N/A</v>
      </c>
      <c r="H17" s="56"/>
      <c r="I17" s="4"/>
      <c r="J17" s="4"/>
      <c r="K17" s="4"/>
      <c r="L17" s="4"/>
      <c r="M17" s="24"/>
      <c r="N17" s="24"/>
      <c r="O17" s="14"/>
      <c r="P17" s="14"/>
      <c r="Q17" s="14"/>
      <c r="R17" s="14"/>
      <c r="S17" s="14"/>
      <c r="T17" s="14"/>
      <c r="U17" s="14"/>
      <c r="V17" s="14"/>
      <c r="W17" s="24"/>
      <c r="X17" s="14"/>
      <c r="Y17" s="15"/>
      <c r="Z17" s="15"/>
      <c r="AA17" s="55">
        <f t="shared" si="1"/>
        <v>0</v>
      </c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55">
        <f t="shared" si="2"/>
        <v>0</v>
      </c>
      <c r="AN17" s="55">
        <f t="shared" si="3"/>
        <v>0</v>
      </c>
      <c r="AO17" s="55">
        <f t="shared" si="4"/>
        <v>0</v>
      </c>
      <c r="AP17" s="84" t="str">
        <f t="shared" si="5"/>
        <v/>
      </c>
      <c r="AQ17" s="59" t="b">
        <f t="shared" si="6"/>
        <v>0</v>
      </c>
      <c r="AR17" s="59" t="b">
        <f t="shared" si="7"/>
        <v>0</v>
      </c>
      <c r="AS17" s="34" t="str">
        <f t="shared" si="8"/>
        <v/>
      </c>
    </row>
    <row r="18" spans="2:45">
      <c r="B18" s="260"/>
      <c r="C18" s="35"/>
      <c r="D18" s="53"/>
      <c r="E18" s="5"/>
      <c r="F18" s="60"/>
      <c r="G18" s="54" t="e">
        <f>VLOOKUP(F18,Foglio1!$F$2:$G$1509,2,FALSE)</f>
        <v>#N/A</v>
      </c>
      <c r="H18" s="56"/>
      <c r="I18" s="4"/>
      <c r="J18" s="4"/>
      <c r="K18" s="4"/>
      <c r="L18" s="4"/>
      <c r="M18" s="24"/>
      <c r="N18" s="24"/>
      <c r="O18" s="14"/>
      <c r="P18" s="14"/>
      <c r="Q18" s="14"/>
      <c r="R18" s="14"/>
      <c r="S18" s="14"/>
      <c r="T18" s="14"/>
      <c r="U18" s="14"/>
      <c r="V18" s="14"/>
      <c r="W18" s="24"/>
      <c r="X18" s="14"/>
      <c r="Y18" s="15"/>
      <c r="Z18" s="15"/>
      <c r="AA18" s="55">
        <f t="shared" si="1"/>
        <v>0</v>
      </c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55">
        <f t="shared" si="2"/>
        <v>0</v>
      </c>
      <c r="AN18" s="55">
        <f t="shared" si="3"/>
        <v>0</v>
      </c>
      <c r="AO18" s="55">
        <f t="shared" si="4"/>
        <v>0</v>
      </c>
      <c r="AP18" s="84" t="str">
        <f t="shared" si="5"/>
        <v/>
      </c>
      <c r="AQ18" s="59" t="b">
        <f t="shared" si="6"/>
        <v>0</v>
      </c>
      <c r="AR18" s="59" t="b">
        <f t="shared" si="7"/>
        <v>0</v>
      </c>
      <c r="AS18" s="34" t="str">
        <f t="shared" si="8"/>
        <v/>
      </c>
    </row>
    <row r="19" spans="2:45">
      <c r="B19" s="260"/>
      <c r="C19" s="35"/>
      <c r="D19" s="53"/>
      <c r="E19" s="5"/>
      <c r="F19" s="60"/>
      <c r="G19" s="54" t="e">
        <f>VLOOKUP(F19,Foglio1!$F$2:$G$1509,2,FALSE)</f>
        <v>#N/A</v>
      </c>
      <c r="H19" s="56"/>
      <c r="I19" s="4"/>
      <c r="J19" s="4"/>
      <c r="K19" s="4"/>
      <c r="L19" s="4"/>
      <c r="M19" s="24"/>
      <c r="N19" s="24"/>
      <c r="O19" s="14"/>
      <c r="P19" s="14"/>
      <c r="Q19" s="14"/>
      <c r="R19" s="14"/>
      <c r="S19" s="14"/>
      <c r="T19" s="14"/>
      <c r="U19" s="14"/>
      <c r="V19" s="14"/>
      <c r="W19" s="24"/>
      <c r="X19" s="14"/>
      <c r="Y19" s="15"/>
      <c r="Z19" s="15"/>
      <c r="AA19" s="55">
        <f t="shared" si="1"/>
        <v>0</v>
      </c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55">
        <f t="shared" si="2"/>
        <v>0</v>
      </c>
      <c r="AN19" s="55">
        <f t="shared" si="3"/>
        <v>0</v>
      </c>
      <c r="AO19" s="55">
        <f t="shared" si="4"/>
        <v>0</v>
      </c>
      <c r="AP19" s="84" t="str">
        <f t="shared" si="5"/>
        <v/>
      </c>
      <c r="AQ19" s="59" t="b">
        <f t="shared" si="6"/>
        <v>0</v>
      </c>
      <c r="AR19" s="59" t="b">
        <f t="shared" si="7"/>
        <v>0</v>
      </c>
      <c r="AS19" s="34" t="str">
        <f t="shared" si="8"/>
        <v/>
      </c>
    </row>
    <row r="20" spans="2:45">
      <c r="B20" s="260"/>
      <c r="C20" s="35"/>
      <c r="D20" s="53"/>
      <c r="E20" s="5"/>
      <c r="F20" s="60"/>
      <c r="G20" s="54" t="e">
        <f>VLOOKUP(F20,Foglio1!$F$2:$G$1509,2,FALSE)</f>
        <v>#N/A</v>
      </c>
      <c r="H20" s="56"/>
      <c r="I20" s="4"/>
      <c r="J20" s="4"/>
      <c r="K20" s="4"/>
      <c r="L20" s="4"/>
      <c r="M20" s="24"/>
      <c r="N20" s="24"/>
      <c r="O20" s="14"/>
      <c r="P20" s="14"/>
      <c r="Q20" s="14"/>
      <c r="R20" s="14"/>
      <c r="S20" s="14"/>
      <c r="T20" s="14"/>
      <c r="U20" s="14"/>
      <c r="V20" s="14"/>
      <c r="W20" s="24"/>
      <c r="X20" s="14"/>
      <c r="Y20" s="15"/>
      <c r="Z20" s="15"/>
      <c r="AA20" s="55">
        <f t="shared" si="1"/>
        <v>0</v>
      </c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55">
        <f t="shared" si="2"/>
        <v>0</v>
      </c>
      <c r="AN20" s="55">
        <f t="shared" si="3"/>
        <v>0</v>
      </c>
      <c r="AO20" s="55">
        <f t="shared" si="4"/>
        <v>0</v>
      </c>
      <c r="AP20" s="84" t="str">
        <f t="shared" si="5"/>
        <v/>
      </c>
      <c r="AQ20" s="59" t="b">
        <f t="shared" si="6"/>
        <v>0</v>
      </c>
      <c r="AR20" s="59" t="b">
        <f t="shared" si="7"/>
        <v>0</v>
      </c>
      <c r="AS20" s="34" t="str">
        <f t="shared" si="8"/>
        <v/>
      </c>
    </row>
    <row r="21" spans="2:45">
      <c r="B21" s="260"/>
      <c r="C21" s="35"/>
      <c r="D21" s="53"/>
      <c r="E21" s="5"/>
      <c r="F21" s="60"/>
      <c r="G21" s="54" t="e">
        <f>VLOOKUP(F21,Foglio1!$F$2:$G$1509,2,FALSE)</f>
        <v>#N/A</v>
      </c>
      <c r="H21" s="56"/>
      <c r="I21" s="4"/>
      <c r="J21" s="4"/>
      <c r="K21" s="4"/>
      <c r="L21" s="4"/>
      <c r="M21" s="24"/>
      <c r="N21" s="24"/>
      <c r="O21" s="14"/>
      <c r="P21" s="14"/>
      <c r="Q21" s="14"/>
      <c r="R21" s="14"/>
      <c r="S21" s="14"/>
      <c r="T21" s="14"/>
      <c r="U21" s="14"/>
      <c r="V21" s="14"/>
      <c r="W21" s="24"/>
      <c r="X21" s="14"/>
      <c r="Y21" s="15"/>
      <c r="Z21" s="15"/>
      <c r="AA21" s="55">
        <f t="shared" si="1"/>
        <v>0</v>
      </c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55">
        <f t="shared" si="2"/>
        <v>0</v>
      </c>
      <c r="AN21" s="55">
        <f t="shared" si="3"/>
        <v>0</v>
      </c>
      <c r="AO21" s="55">
        <f t="shared" si="4"/>
        <v>0</v>
      </c>
      <c r="AP21" s="84" t="str">
        <f t="shared" si="5"/>
        <v/>
      </c>
      <c r="AQ21" s="59" t="b">
        <f t="shared" si="6"/>
        <v>0</v>
      </c>
      <c r="AR21" s="59" t="b">
        <f t="shared" si="7"/>
        <v>0</v>
      </c>
      <c r="AS21" s="34" t="str">
        <f t="shared" si="8"/>
        <v/>
      </c>
    </row>
    <row r="22" spans="2:45">
      <c r="B22" s="260"/>
      <c r="C22" s="35"/>
      <c r="D22" s="53"/>
      <c r="E22" s="5"/>
      <c r="F22" s="60"/>
      <c r="G22" s="54" t="e">
        <f>VLOOKUP(F22,Foglio1!$F$2:$G$1509,2,FALSE)</f>
        <v>#N/A</v>
      </c>
      <c r="H22" s="56"/>
      <c r="I22" s="4"/>
      <c r="J22" s="4"/>
      <c r="K22" s="4"/>
      <c r="L22" s="4"/>
      <c r="M22" s="24"/>
      <c r="N22" s="24"/>
      <c r="O22" s="14"/>
      <c r="P22" s="14"/>
      <c r="Q22" s="14"/>
      <c r="R22" s="14"/>
      <c r="S22" s="14"/>
      <c r="T22" s="14"/>
      <c r="U22" s="14"/>
      <c r="V22" s="14"/>
      <c r="W22" s="24"/>
      <c r="X22" s="14"/>
      <c r="Y22" s="15"/>
      <c r="Z22" s="15"/>
      <c r="AA22" s="55">
        <f t="shared" si="1"/>
        <v>0</v>
      </c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55">
        <f t="shared" si="2"/>
        <v>0</v>
      </c>
      <c r="AN22" s="55">
        <f t="shared" si="3"/>
        <v>0</v>
      </c>
      <c r="AO22" s="55">
        <f t="shared" si="4"/>
        <v>0</v>
      </c>
      <c r="AP22" s="84" t="str">
        <f t="shared" si="5"/>
        <v/>
      </c>
      <c r="AQ22" s="59" t="b">
        <f t="shared" si="6"/>
        <v>0</v>
      </c>
      <c r="AR22" s="59" t="b">
        <f t="shared" si="7"/>
        <v>0</v>
      </c>
      <c r="AS22" s="34" t="str">
        <f t="shared" si="8"/>
        <v/>
      </c>
    </row>
    <row r="23" spans="2:45">
      <c r="B23" s="260"/>
      <c r="C23" s="35"/>
      <c r="D23" s="53"/>
      <c r="E23" s="5"/>
      <c r="F23" s="60"/>
      <c r="G23" s="54" t="e">
        <f>VLOOKUP(F23,Foglio1!$F$2:$G$1509,2,FALSE)</f>
        <v>#N/A</v>
      </c>
      <c r="H23" s="56"/>
      <c r="I23" s="4"/>
      <c r="J23" s="4"/>
      <c r="K23" s="4"/>
      <c r="L23" s="4"/>
      <c r="M23" s="24"/>
      <c r="N23" s="24"/>
      <c r="O23" s="14"/>
      <c r="P23" s="14"/>
      <c r="Q23" s="14"/>
      <c r="R23" s="14"/>
      <c r="S23" s="14"/>
      <c r="T23" s="14"/>
      <c r="U23" s="14"/>
      <c r="V23" s="14"/>
      <c r="W23" s="24"/>
      <c r="X23" s="14"/>
      <c r="Y23" s="15"/>
      <c r="Z23" s="15"/>
      <c r="AA23" s="55">
        <f t="shared" si="1"/>
        <v>0</v>
      </c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55">
        <f t="shared" si="2"/>
        <v>0</v>
      </c>
      <c r="AN23" s="55">
        <f t="shared" si="3"/>
        <v>0</v>
      </c>
      <c r="AO23" s="55">
        <f t="shared" si="4"/>
        <v>0</v>
      </c>
      <c r="AP23" s="84" t="str">
        <f t="shared" si="5"/>
        <v/>
      </c>
      <c r="AQ23" s="59" t="b">
        <f t="shared" si="6"/>
        <v>0</v>
      </c>
      <c r="AR23" s="59" t="b">
        <f t="shared" si="7"/>
        <v>0</v>
      </c>
      <c r="AS23" s="34" t="str">
        <f t="shared" si="8"/>
        <v/>
      </c>
    </row>
    <row r="24" spans="2:45">
      <c r="B24" s="260"/>
      <c r="C24" s="35"/>
      <c r="D24" s="53"/>
      <c r="E24" s="5"/>
      <c r="F24" s="60"/>
      <c r="G24" s="54" t="e">
        <f>VLOOKUP(F24,Foglio1!$F$2:$G$1509,2,FALSE)</f>
        <v>#N/A</v>
      </c>
      <c r="H24" s="56"/>
      <c r="I24" s="4"/>
      <c r="J24" s="4"/>
      <c r="K24" s="4"/>
      <c r="L24" s="4"/>
      <c r="M24" s="24"/>
      <c r="N24" s="24"/>
      <c r="O24" s="14"/>
      <c r="P24" s="14"/>
      <c r="Q24" s="14"/>
      <c r="R24" s="14"/>
      <c r="S24" s="14"/>
      <c r="T24" s="14"/>
      <c r="U24" s="14"/>
      <c r="V24" s="14"/>
      <c r="W24" s="24"/>
      <c r="X24" s="14"/>
      <c r="Y24" s="15"/>
      <c r="Z24" s="15"/>
      <c r="AA24" s="55">
        <f t="shared" si="1"/>
        <v>0</v>
      </c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55">
        <f t="shared" si="2"/>
        <v>0</v>
      </c>
      <c r="AN24" s="55">
        <f t="shared" si="3"/>
        <v>0</v>
      </c>
      <c r="AO24" s="55">
        <f t="shared" si="4"/>
        <v>0</v>
      </c>
      <c r="AP24" s="84" t="str">
        <f t="shared" si="5"/>
        <v/>
      </c>
      <c r="AQ24" s="59" t="b">
        <f t="shared" si="6"/>
        <v>0</v>
      </c>
      <c r="AR24" s="59" t="b">
        <f t="shared" si="7"/>
        <v>0</v>
      </c>
      <c r="AS24" s="34" t="str">
        <f t="shared" si="8"/>
        <v/>
      </c>
    </row>
    <row r="25" spans="2:45">
      <c r="B25" s="260"/>
      <c r="C25" s="35"/>
      <c r="D25" s="53"/>
      <c r="E25" s="5"/>
      <c r="F25" s="60"/>
      <c r="G25" s="54" t="e">
        <f>VLOOKUP(F25,Foglio1!$F$2:$G$1509,2,FALSE)</f>
        <v>#N/A</v>
      </c>
      <c r="H25" s="56"/>
      <c r="I25" s="4"/>
      <c r="J25" s="4"/>
      <c r="K25" s="4"/>
      <c r="L25" s="4"/>
      <c r="M25" s="24"/>
      <c r="N25" s="24"/>
      <c r="O25" s="14"/>
      <c r="P25" s="14"/>
      <c r="Q25" s="14"/>
      <c r="R25" s="14"/>
      <c r="S25" s="14"/>
      <c r="T25" s="14"/>
      <c r="U25" s="14"/>
      <c r="V25" s="14"/>
      <c r="W25" s="24"/>
      <c r="X25" s="14"/>
      <c r="Y25" s="15"/>
      <c r="Z25" s="15"/>
      <c r="AA25" s="55">
        <f t="shared" si="1"/>
        <v>0</v>
      </c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55">
        <f t="shared" si="2"/>
        <v>0</v>
      </c>
      <c r="AN25" s="55">
        <f t="shared" si="3"/>
        <v>0</v>
      </c>
      <c r="AO25" s="55">
        <f t="shared" si="4"/>
        <v>0</v>
      </c>
      <c r="AP25" s="84" t="str">
        <f t="shared" si="5"/>
        <v/>
      </c>
      <c r="AQ25" s="59" t="b">
        <f t="shared" si="6"/>
        <v>0</v>
      </c>
      <c r="AR25" s="59" t="b">
        <f t="shared" si="7"/>
        <v>0</v>
      </c>
      <c r="AS25" s="34" t="str">
        <f t="shared" si="8"/>
        <v/>
      </c>
    </row>
    <row r="26" spans="2:45">
      <c r="B26" s="260"/>
      <c r="C26" s="35"/>
      <c r="D26" s="53"/>
      <c r="E26" s="5"/>
      <c r="F26" s="60"/>
      <c r="G26" s="54" t="e">
        <f>VLOOKUP(F26,Foglio1!$F$2:$G$1509,2,FALSE)</f>
        <v>#N/A</v>
      </c>
      <c r="H26" s="56"/>
      <c r="I26" s="4"/>
      <c r="J26" s="4"/>
      <c r="K26" s="4"/>
      <c r="L26" s="4"/>
      <c r="M26" s="24"/>
      <c r="N26" s="24"/>
      <c r="O26" s="14"/>
      <c r="P26" s="14"/>
      <c r="Q26" s="14"/>
      <c r="R26" s="14"/>
      <c r="S26" s="14"/>
      <c r="T26" s="14"/>
      <c r="U26" s="14"/>
      <c r="V26" s="14"/>
      <c r="W26" s="24"/>
      <c r="X26" s="14"/>
      <c r="Y26" s="15"/>
      <c r="Z26" s="15"/>
      <c r="AA26" s="55">
        <f t="shared" si="1"/>
        <v>0</v>
      </c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55">
        <f t="shared" si="2"/>
        <v>0</v>
      </c>
      <c r="AN26" s="55">
        <f t="shared" si="3"/>
        <v>0</v>
      </c>
      <c r="AO26" s="55">
        <f t="shared" si="4"/>
        <v>0</v>
      </c>
      <c r="AP26" s="84" t="str">
        <f t="shared" si="5"/>
        <v/>
      </c>
      <c r="AQ26" s="59" t="b">
        <f t="shared" si="6"/>
        <v>0</v>
      </c>
      <c r="AR26" s="59" t="b">
        <f t="shared" si="7"/>
        <v>0</v>
      </c>
      <c r="AS26" s="34" t="str">
        <f t="shared" si="8"/>
        <v/>
      </c>
    </row>
    <row r="27" spans="2:45">
      <c r="B27" s="260"/>
      <c r="C27" s="35"/>
      <c r="D27" s="53"/>
      <c r="E27" s="5"/>
      <c r="F27" s="60"/>
      <c r="G27" s="54" t="e">
        <f>VLOOKUP(F27,Foglio1!$F$2:$G$1509,2,FALSE)</f>
        <v>#N/A</v>
      </c>
      <c r="H27" s="56"/>
      <c r="I27" s="4"/>
      <c r="J27" s="4"/>
      <c r="K27" s="4"/>
      <c r="L27" s="4"/>
      <c r="M27" s="24"/>
      <c r="N27" s="24"/>
      <c r="O27" s="14"/>
      <c r="P27" s="14"/>
      <c r="Q27" s="14"/>
      <c r="R27" s="14"/>
      <c r="S27" s="14"/>
      <c r="T27" s="14"/>
      <c r="U27" s="14"/>
      <c r="V27" s="14"/>
      <c r="W27" s="24"/>
      <c r="X27" s="14"/>
      <c r="Y27" s="15"/>
      <c r="Z27" s="15"/>
      <c r="AA27" s="55">
        <f t="shared" si="1"/>
        <v>0</v>
      </c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55">
        <f t="shared" si="2"/>
        <v>0</v>
      </c>
      <c r="AN27" s="55">
        <f t="shared" si="3"/>
        <v>0</v>
      </c>
      <c r="AO27" s="55">
        <f t="shared" si="4"/>
        <v>0</v>
      </c>
      <c r="AP27" s="84" t="str">
        <f t="shared" si="5"/>
        <v/>
      </c>
      <c r="AQ27" s="59" t="b">
        <f t="shared" si="6"/>
        <v>0</v>
      </c>
      <c r="AR27" s="59" t="b">
        <f t="shared" si="7"/>
        <v>0</v>
      </c>
      <c r="AS27" s="34" t="str">
        <f t="shared" si="8"/>
        <v/>
      </c>
    </row>
    <row r="28" spans="2:45">
      <c r="B28" s="260"/>
      <c r="C28" s="35"/>
      <c r="D28" s="53"/>
      <c r="E28" s="5"/>
      <c r="F28" s="60"/>
      <c r="G28" s="54" t="e">
        <f>VLOOKUP(F28,Foglio1!$F$2:$G$1509,2,FALSE)</f>
        <v>#N/A</v>
      </c>
      <c r="H28" s="56"/>
      <c r="I28" s="4"/>
      <c r="J28" s="4"/>
      <c r="K28" s="4"/>
      <c r="L28" s="4"/>
      <c r="M28" s="24"/>
      <c r="N28" s="24"/>
      <c r="O28" s="14"/>
      <c r="P28" s="14"/>
      <c r="Q28" s="14"/>
      <c r="R28" s="14"/>
      <c r="S28" s="14"/>
      <c r="T28" s="14"/>
      <c r="U28" s="14"/>
      <c r="V28" s="14"/>
      <c r="W28" s="24"/>
      <c r="X28" s="14"/>
      <c r="Y28" s="15"/>
      <c r="Z28" s="15"/>
      <c r="AA28" s="55">
        <f t="shared" si="1"/>
        <v>0</v>
      </c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55">
        <f t="shared" si="2"/>
        <v>0</v>
      </c>
      <c r="AN28" s="55">
        <f t="shared" si="3"/>
        <v>0</v>
      </c>
      <c r="AO28" s="55">
        <f t="shared" si="4"/>
        <v>0</v>
      </c>
      <c r="AP28" s="84" t="str">
        <f t="shared" si="5"/>
        <v/>
      </c>
      <c r="AQ28" s="59" t="b">
        <f t="shared" si="6"/>
        <v>0</v>
      </c>
      <c r="AR28" s="59" t="b">
        <f t="shared" si="7"/>
        <v>0</v>
      </c>
      <c r="AS28" s="34" t="str">
        <f t="shared" si="8"/>
        <v/>
      </c>
    </row>
    <row r="29" spans="2:45">
      <c r="B29" s="260"/>
      <c r="C29" s="35"/>
      <c r="D29" s="53"/>
      <c r="E29" s="5"/>
      <c r="F29" s="60"/>
      <c r="G29" s="54" t="e">
        <f>VLOOKUP(F29,Foglio1!$F$2:$G$1509,2,FALSE)</f>
        <v>#N/A</v>
      </c>
      <c r="H29" s="56"/>
      <c r="I29" s="4"/>
      <c r="J29" s="4"/>
      <c r="K29" s="4"/>
      <c r="L29" s="4"/>
      <c r="M29" s="24"/>
      <c r="N29" s="24"/>
      <c r="O29" s="14"/>
      <c r="P29" s="14"/>
      <c r="Q29" s="14"/>
      <c r="R29" s="14"/>
      <c r="S29" s="14"/>
      <c r="T29" s="14"/>
      <c r="U29" s="14"/>
      <c r="V29" s="14"/>
      <c r="W29" s="24"/>
      <c r="X29" s="14"/>
      <c r="Y29" s="15"/>
      <c r="Z29" s="15"/>
      <c r="AA29" s="55">
        <f t="shared" si="1"/>
        <v>0</v>
      </c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55">
        <f t="shared" si="2"/>
        <v>0</v>
      </c>
      <c r="AN29" s="55">
        <f t="shared" si="3"/>
        <v>0</v>
      </c>
      <c r="AO29" s="55">
        <f t="shared" si="4"/>
        <v>0</v>
      </c>
      <c r="AP29" s="84" t="str">
        <f t="shared" si="5"/>
        <v/>
      </c>
      <c r="AQ29" s="59" t="b">
        <f t="shared" si="6"/>
        <v>0</v>
      </c>
      <c r="AR29" s="59" t="b">
        <f t="shared" si="7"/>
        <v>0</v>
      </c>
      <c r="AS29" s="34" t="str">
        <f t="shared" si="8"/>
        <v/>
      </c>
    </row>
    <row r="30" spans="2:45">
      <c r="B30" s="260"/>
      <c r="C30" s="35"/>
      <c r="D30" s="53"/>
      <c r="E30" s="5"/>
      <c r="F30" s="60"/>
      <c r="G30" s="54" t="e">
        <f>VLOOKUP(F30,Foglio1!$F$2:$G$1509,2,FALSE)</f>
        <v>#N/A</v>
      </c>
      <c r="H30" s="56"/>
      <c r="I30" s="4"/>
      <c r="J30" s="4"/>
      <c r="K30" s="4"/>
      <c r="L30" s="4"/>
      <c r="M30" s="24"/>
      <c r="N30" s="24"/>
      <c r="O30" s="14"/>
      <c r="P30" s="14"/>
      <c r="Q30" s="14"/>
      <c r="R30" s="14"/>
      <c r="S30" s="14"/>
      <c r="T30" s="14"/>
      <c r="U30" s="14"/>
      <c r="V30" s="14"/>
      <c r="W30" s="24"/>
      <c r="X30" s="14"/>
      <c r="Y30" s="15"/>
      <c r="Z30" s="15"/>
      <c r="AA30" s="55">
        <f t="shared" si="1"/>
        <v>0</v>
      </c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55">
        <f t="shared" si="2"/>
        <v>0</v>
      </c>
      <c r="AN30" s="55">
        <f t="shared" si="3"/>
        <v>0</v>
      </c>
      <c r="AO30" s="55">
        <f t="shared" si="4"/>
        <v>0</v>
      </c>
      <c r="AP30" s="84" t="str">
        <f t="shared" si="5"/>
        <v/>
      </c>
      <c r="AQ30" s="59" t="b">
        <f t="shared" si="6"/>
        <v>0</v>
      </c>
      <c r="AR30" s="59" t="b">
        <f t="shared" si="7"/>
        <v>0</v>
      </c>
      <c r="AS30" s="34" t="str">
        <f t="shared" si="8"/>
        <v/>
      </c>
    </row>
    <row r="31" spans="2:45">
      <c r="B31" s="260"/>
      <c r="C31" s="35"/>
      <c r="D31" s="53"/>
      <c r="E31" s="5"/>
      <c r="F31" s="60"/>
      <c r="G31" s="54" t="e">
        <f>VLOOKUP(F31,Foglio1!$F$2:$G$1509,2,FALSE)</f>
        <v>#N/A</v>
      </c>
      <c r="H31" s="56"/>
      <c r="I31" s="4"/>
      <c r="J31" s="4"/>
      <c r="K31" s="4"/>
      <c r="L31" s="4"/>
      <c r="M31" s="24"/>
      <c r="N31" s="24"/>
      <c r="O31" s="14"/>
      <c r="P31" s="14"/>
      <c r="Q31" s="14"/>
      <c r="R31" s="14"/>
      <c r="S31" s="14"/>
      <c r="T31" s="14"/>
      <c r="U31" s="14"/>
      <c r="V31" s="14"/>
      <c r="W31" s="24"/>
      <c r="X31" s="14"/>
      <c r="Y31" s="15"/>
      <c r="Z31" s="15"/>
      <c r="AA31" s="55">
        <f t="shared" si="1"/>
        <v>0</v>
      </c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55">
        <f t="shared" si="2"/>
        <v>0</v>
      </c>
      <c r="AN31" s="55">
        <f t="shared" si="3"/>
        <v>0</v>
      </c>
      <c r="AO31" s="55">
        <f t="shared" si="4"/>
        <v>0</v>
      </c>
      <c r="AP31" s="84" t="str">
        <f t="shared" si="5"/>
        <v/>
      </c>
      <c r="AQ31" s="59" t="b">
        <f t="shared" si="6"/>
        <v>0</v>
      </c>
      <c r="AR31" s="59" t="b">
        <f t="shared" si="7"/>
        <v>0</v>
      </c>
      <c r="AS31" s="34" t="str">
        <f t="shared" si="8"/>
        <v/>
      </c>
    </row>
    <row r="32" spans="2:45">
      <c r="B32" s="260"/>
      <c r="C32" s="35"/>
      <c r="D32" s="53"/>
      <c r="E32" s="5"/>
      <c r="F32" s="60"/>
      <c r="G32" s="54" t="e">
        <f>VLOOKUP(F32,Foglio1!$F$2:$G$1509,2,FALSE)</f>
        <v>#N/A</v>
      </c>
      <c r="H32" s="56"/>
      <c r="I32" s="4"/>
      <c r="J32" s="4"/>
      <c r="K32" s="4"/>
      <c r="L32" s="4"/>
      <c r="M32" s="24"/>
      <c r="N32" s="24"/>
      <c r="O32" s="14"/>
      <c r="P32" s="14"/>
      <c r="Q32" s="14"/>
      <c r="R32" s="14"/>
      <c r="S32" s="14"/>
      <c r="T32" s="14"/>
      <c r="U32" s="14"/>
      <c r="V32" s="14"/>
      <c r="W32" s="24"/>
      <c r="X32" s="14"/>
      <c r="Y32" s="15"/>
      <c r="Z32" s="15"/>
      <c r="AA32" s="55">
        <f t="shared" si="1"/>
        <v>0</v>
      </c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55">
        <f t="shared" si="2"/>
        <v>0</v>
      </c>
      <c r="AN32" s="55">
        <f t="shared" si="3"/>
        <v>0</v>
      </c>
      <c r="AO32" s="55">
        <f t="shared" si="4"/>
        <v>0</v>
      </c>
      <c r="AP32" s="84" t="str">
        <f t="shared" si="5"/>
        <v/>
      </c>
      <c r="AQ32" s="59" t="b">
        <f t="shared" si="6"/>
        <v>0</v>
      </c>
      <c r="AR32" s="59" t="b">
        <f t="shared" si="7"/>
        <v>0</v>
      </c>
      <c r="AS32" s="34" t="str">
        <f t="shared" si="8"/>
        <v/>
      </c>
    </row>
    <row r="33" spans="2:45">
      <c r="B33" s="260"/>
      <c r="C33" s="35"/>
      <c r="D33" s="53"/>
      <c r="E33" s="5"/>
      <c r="F33" s="60"/>
      <c r="G33" s="54" t="e">
        <f>VLOOKUP(F33,Foglio1!$F$2:$G$1509,2,FALSE)</f>
        <v>#N/A</v>
      </c>
      <c r="H33" s="56"/>
      <c r="I33" s="4"/>
      <c r="J33" s="4"/>
      <c r="K33" s="4"/>
      <c r="L33" s="4"/>
      <c r="M33" s="24"/>
      <c r="N33" s="24"/>
      <c r="O33" s="14"/>
      <c r="P33" s="14"/>
      <c r="Q33" s="14"/>
      <c r="R33" s="14"/>
      <c r="S33" s="14"/>
      <c r="T33" s="14"/>
      <c r="U33" s="14"/>
      <c r="V33" s="14"/>
      <c r="W33" s="24"/>
      <c r="X33" s="14"/>
      <c r="Y33" s="15"/>
      <c r="Z33" s="15"/>
      <c r="AA33" s="55">
        <f t="shared" si="1"/>
        <v>0</v>
      </c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55">
        <f t="shared" si="2"/>
        <v>0</v>
      </c>
      <c r="AN33" s="55">
        <f t="shared" si="3"/>
        <v>0</v>
      </c>
      <c r="AO33" s="55">
        <f t="shared" si="4"/>
        <v>0</v>
      </c>
      <c r="AP33" s="84" t="str">
        <f t="shared" si="5"/>
        <v/>
      </c>
      <c r="AQ33" s="59" t="b">
        <f t="shared" si="6"/>
        <v>0</v>
      </c>
      <c r="AR33" s="59" t="b">
        <f t="shared" si="7"/>
        <v>0</v>
      </c>
      <c r="AS33" s="34" t="str">
        <f t="shared" si="8"/>
        <v/>
      </c>
    </row>
    <row r="34" spans="2:45">
      <c r="B34" s="260"/>
      <c r="C34" s="35"/>
      <c r="D34" s="53"/>
      <c r="E34" s="5"/>
      <c r="F34" s="60"/>
      <c r="G34" s="54" t="e">
        <f>VLOOKUP(F34,Foglio1!$F$2:$G$1509,2,FALSE)</f>
        <v>#N/A</v>
      </c>
      <c r="H34" s="56"/>
      <c r="I34" s="4"/>
      <c r="J34" s="4"/>
      <c r="K34" s="4"/>
      <c r="L34" s="4"/>
      <c r="M34" s="24"/>
      <c r="N34" s="24"/>
      <c r="O34" s="14"/>
      <c r="P34" s="14"/>
      <c r="Q34" s="14"/>
      <c r="R34" s="14"/>
      <c r="S34" s="14"/>
      <c r="T34" s="14"/>
      <c r="U34" s="14"/>
      <c r="V34" s="14"/>
      <c r="W34" s="24"/>
      <c r="X34" s="14"/>
      <c r="Y34" s="15"/>
      <c r="Z34" s="15"/>
      <c r="AA34" s="55">
        <f t="shared" si="1"/>
        <v>0</v>
      </c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55">
        <f t="shared" si="2"/>
        <v>0</v>
      </c>
      <c r="AN34" s="55">
        <f t="shared" si="3"/>
        <v>0</v>
      </c>
      <c r="AO34" s="55">
        <f t="shared" si="4"/>
        <v>0</v>
      </c>
      <c r="AP34" s="84" t="str">
        <f t="shared" si="5"/>
        <v/>
      </c>
      <c r="AQ34" s="59" t="b">
        <f t="shared" si="6"/>
        <v>0</v>
      </c>
      <c r="AR34" s="59" t="b">
        <f t="shared" si="7"/>
        <v>0</v>
      </c>
      <c r="AS34" s="34" t="str">
        <f t="shared" si="8"/>
        <v/>
      </c>
    </row>
    <row r="35" spans="2:45">
      <c r="B35" s="260"/>
      <c r="C35" s="35"/>
      <c r="D35" s="53"/>
      <c r="E35" s="5"/>
      <c r="F35" s="60"/>
      <c r="G35" s="54" t="e">
        <f>VLOOKUP(F35,Foglio1!$F$2:$G$1509,2,FALSE)</f>
        <v>#N/A</v>
      </c>
      <c r="H35" s="56"/>
      <c r="I35" s="4"/>
      <c r="J35" s="4"/>
      <c r="K35" s="4"/>
      <c r="L35" s="4"/>
      <c r="M35" s="24"/>
      <c r="N35" s="24"/>
      <c r="O35" s="14"/>
      <c r="P35" s="14"/>
      <c r="Q35" s="14"/>
      <c r="R35" s="14"/>
      <c r="S35" s="14"/>
      <c r="T35" s="14"/>
      <c r="U35" s="14"/>
      <c r="V35" s="14"/>
      <c r="W35" s="24"/>
      <c r="X35" s="14"/>
      <c r="Y35" s="15"/>
      <c r="Z35" s="15"/>
      <c r="AA35" s="55">
        <f t="shared" si="1"/>
        <v>0</v>
      </c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55">
        <f t="shared" si="2"/>
        <v>0</v>
      </c>
      <c r="AN35" s="55">
        <f t="shared" si="3"/>
        <v>0</v>
      </c>
      <c r="AO35" s="55">
        <f t="shared" si="4"/>
        <v>0</v>
      </c>
      <c r="AP35" s="84" t="str">
        <f t="shared" si="5"/>
        <v/>
      </c>
      <c r="AQ35" s="59" t="b">
        <f t="shared" si="6"/>
        <v>0</v>
      </c>
      <c r="AR35" s="59" t="b">
        <f t="shared" si="7"/>
        <v>0</v>
      </c>
      <c r="AS35" s="34" t="str">
        <f t="shared" si="8"/>
        <v/>
      </c>
    </row>
    <row r="36" spans="2:45">
      <c r="B36" s="260"/>
      <c r="C36" s="35"/>
      <c r="D36" s="53"/>
      <c r="E36" s="5"/>
      <c r="F36" s="60"/>
      <c r="G36" s="54" t="e">
        <f>VLOOKUP(F36,Foglio1!$F$2:$G$1509,2,FALSE)</f>
        <v>#N/A</v>
      </c>
      <c r="H36" s="56"/>
      <c r="I36" s="4"/>
      <c r="J36" s="4"/>
      <c r="K36" s="4"/>
      <c r="L36" s="4"/>
      <c r="M36" s="24"/>
      <c r="N36" s="24"/>
      <c r="O36" s="14"/>
      <c r="P36" s="14"/>
      <c r="Q36" s="14"/>
      <c r="R36" s="14"/>
      <c r="S36" s="14"/>
      <c r="T36" s="14"/>
      <c r="U36" s="14"/>
      <c r="V36" s="14"/>
      <c r="W36" s="24"/>
      <c r="X36" s="14"/>
      <c r="Y36" s="15"/>
      <c r="Z36" s="15"/>
      <c r="AA36" s="55">
        <f t="shared" si="1"/>
        <v>0</v>
      </c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55">
        <f t="shared" si="2"/>
        <v>0</v>
      </c>
      <c r="AN36" s="55">
        <f t="shared" si="3"/>
        <v>0</v>
      </c>
      <c r="AO36" s="55">
        <f t="shared" si="4"/>
        <v>0</v>
      </c>
      <c r="AP36" s="84" t="str">
        <f t="shared" si="5"/>
        <v/>
      </c>
      <c r="AQ36" s="59" t="b">
        <f t="shared" si="6"/>
        <v>0</v>
      </c>
      <c r="AR36" s="59" t="b">
        <f t="shared" si="7"/>
        <v>0</v>
      </c>
      <c r="AS36" s="34" t="str">
        <f t="shared" si="8"/>
        <v/>
      </c>
    </row>
    <row r="37" spans="2:45">
      <c r="B37" s="260"/>
      <c r="C37" s="35"/>
      <c r="D37" s="53"/>
      <c r="E37" s="5"/>
      <c r="F37" s="60"/>
      <c r="G37" s="54" t="e">
        <f>VLOOKUP(F37,Foglio1!$F$2:$G$1509,2,FALSE)</f>
        <v>#N/A</v>
      </c>
      <c r="H37" s="56"/>
      <c r="I37" s="4"/>
      <c r="J37" s="4"/>
      <c r="K37" s="4"/>
      <c r="L37" s="4"/>
      <c r="M37" s="24"/>
      <c r="N37" s="24"/>
      <c r="O37" s="14"/>
      <c r="P37" s="14"/>
      <c r="Q37" s="14"/>
      <c r="R37" s="14"/>
      <c r="S37" s="14"/>
      <c r="T37" s="14"/>
      <c r="U37" s="14"/>
      <c r="V37" s="14"/>
      <c r="W37" s="24"/>
      <c r="X37" s="14"/>
      <c r="Y37" s="15"/>
      <c r="Z37" s="15"/>
      <c r="AA37" s="55">
        <f t="shared" si="1"/>
        <v>0</v>
      </c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55">
        <f t="shared" si="2"/>
        <v>0</v>
      </c>
      <c r="AN37" s="55">
        <f t="shared" si="3"/>
        <v>0</v>
      </c>
      <c r="AO37" s="55">
        <f t="shared" si="4"/>
        <v>0</v>
      </c>
      <c r="AP37" s="84" t="str">
        <f t="shared" si="5"/>
        <v/>
      </c>
      <c r="AQ37" s="59" t="b">
        <f t="shared" si="6"/>
        <v>0</v>
      </c>
      <c r="AR37" s="59" t="b">
        <f t="shared" si="7"/>
        <v>0</v>
      </c>
      <c r="AS37" s="34" t="str">
        <f t="shared" si="8"/>
        <v/>
      </c>
    </row>
    <row r="38" spans="2:45">
      <c r="B38" s="260"/>
      <c r="C38" s="35"/>
      <c r="D38" s="53"/>
      <c r="E38" s="5"/>
      <c r="F38" s="60"/>
      <c r="G38" s="54" t="e">
        <f>VLOOKUP(F38,Foglio1!$F$2:$G$1509,2,FALSE)</f>
        <v>#N/A</v>
      </c>
      <c r="H38" s="56"/>
      <c r="I38" s="4"/>
      <c r="J38" s="4"/>
      <c r="K38" s="4"/>
      <c r="L38" s="4"/>
      <c r="M38" s="24"/>
      <c r="N38" s="24"/>
      <c r="O38" s="14"/>
      <c r="P38" s="14"/>
      <c r="Q38" s="14"/>
      <c r="R38" s="14"/>
      <c r="S38" s="14"/>
      <c r="T38" s="14"/>
      <c r="U38" s="14"/>
      <c r="V38" s="14"/>
      <c r="W38" s="24"/>
      <c r="X38" s="14"/>
      <c r="Y38" s="15"/>
      <c r="Z38" s="15"/>
      <c r="AA38" s="55">
        <f t="shared" si="1"/>
        <v>0</v>
      </c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55">
        <f t="shared" si="2"/>
        <v>0</v>
      </c>
      <c r="AN38" s="55">
        <f t="shared" si="3"/>
        <v>0</v>
      </c>
      <c r="AO38" s="55">
        <f t="shared" si="4"/>
        <v>0</v>
      </c>
      <c r="AP38" s="84" t="str">
        <f t="shared" si="5"/>
        <v/>
      </c>
      <c r="AQ38" s="59" t="b">
        <f t="shared" si="6"/>
        <v>0</v>
      </c>
      <c r="AR38" s="59" t="b">
        <f t="shared" si="7"/>
        <v>0</v>
      </c>
      <c r="AS38" s="34" t="str">
        <f t="shared" si="8"/>
        <v/>
      </c>
    </row>
    <row r="39" spans="2:45">
      <c r="B39" s="260"/>
      <c r="C39" s="35"/>
      <c r="D39" s="53"/>
      <c r="E39" s="5"/>
      <c r="F39" s="60"/>
      <c r="G39" s="54" t="e">
        <f>VLOOKUP(F39,Foglio1!$F$2:$G$1509,2,FALSE)</f>
        <v>#N/A</v>
      </c>
      <c r="H39" s="56"/>
      <c r="I39" s="4"/>
      <c r="J39" s="4"/>
      <c r="K39" s="4"/>
      <c r="L39" s="4"/>
      <c r="M39" s="24"/>
      <c r="N39" s="24"/>
      <c r="O39" s="14"/>
      <c r="P39" s="14"/>
      <c r="Q39" s="14"/>
      <c r="R39" s="14"/>
      <c r="S39" s="14"/>
      <c r="T39" s="14"/>
      <c r="U39" s="14"/>
      <c r="V39" s="14"/>
      <c r="W39" s="24"/>
      <c r="X39" s="14"/>
      <c r="Y39" s="15"/>
      <c r="Z39" s="15"/>
      <c r="AA39" s="55">
        <f t="shared" si="1"/>
        <v>0</v>
      </c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55">
        <f t="shared" si="2"/>
        <v>0</v>
      </c>
      <c r="AN39" s="55">
        <f t="shared" si="3"/>
        <v>0</v>
      </c>
      <c r="AO39" s="55">
        <f t="shared" si="4"/>
        <v>0</v>
      </c>
      <c r="AP39" s="84" t="str">
        <f t="shared" si="5"/>
        <v/>
      </c>
      <c r="AQ39" s="59" t="b">
        <f t="shared" si="6"/>
        <v>0</v>
      </c>
      <c r="AR39" s="59" t="b">
        <f t="shared" si="7"/>
        <v>0</v>
      </c>
      <c r="AS39" s="34" t="str">
        <f t="shared" si="8"/>
        <v/>
      </c>
    </row>
    <row r="40" spans="2:45">
      <c r="B40" s="260"/>
      <c r="C40" s="35"/>
      <c r="D40" s="53"/>
      <c r="E40" s="5"/>
      <c r="F40" s="60"/>
      <c r="G40" s="54" t="e">
        <f>VLOOKUP(F40,Foglio1!$F$2:$G$1509,2,FALSE)</f>
        <v>#N/A</v>
      </c>
      <c r="H40" s="56"/>
      <c r="I40" s="4"/>
      <c r="J40" s="4"/>
      <c r="K40" s="4"/>
      <c r="L40" s="4"/>
      <c r="M40" s="24"/>
      <c r="N40" s="24"/>
      <c r="O40" s="14"/>
      <c r="P40" s="14"/>
      <c r="Q40" s="14"/>
      <c r="R40" s="14"/>
      <c r="S40" s="14"/>
      <c r="T40" s="14"/>
      <c r="U40" s="14"/>
      <c r="V40" s="14"/>
      <c r="W40" s="24"/>
      <c r="X40" s="14"/>
      <c r="Y40" s="15"/>
      <c r="Z40" s="15"/>
      <c r="AA40" s="55">
        <f t="shared" si="1"/>
        <v>0</v>
      </c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55">
        <f t="shared" si="2"/>
        <v>0</v>
      </c>
      <c r="AN40" s="55">
        <f t="shared" si="3"/>
        <v>0</v>
      </c>
      <c r="AO40" s="55">
        <f t="shared" si="4"/>
        <v>0</v>
      </c>
      <c r="AP40" s="84" t="str">
        <f t="shared" si="5"/>
        <v/>
      </c>
      <c r="AQ40" s="59" t="b">
        <f t="shared" si="6"/>
        <v>0</v>
      </c>
      <c r="AR40" s="59" t="b">
        <f t="shared" si="7"/>
        <v>0</v>
      </c>
      <c r="AS40" s="34" t="str">
        <f t="shared" si="8"/>
        <v/>
      </c>
    </row>
    <row r="41" spans="2:45">
      <c r="B41" s="260"/>
      <c r="C41" s="35"/>
      <c r="D41" s="53"/>
      <c r="E41" s="5"/>
      <c r="F41" s="60"/>
      <c r="G41" s="54" t="e">
        <f>VLOOKUP(F41,Foglio1!$F$2:$G$1509,2,FALSE)</f>
        <v>#N/A</v>
      </c>
      <c r="H41" s="56"/>
      <c r="I41" s="4"/>
      <c r="J41" s="4"/>
      <c r="K41" s="4"/>
      <c r="L41" s="4"/>
      <c r="M41" s="24"/>
      <c r="N41" s="24"/>
      <c r="O41" s="14"/>
      <c r="P41" s="14"/>
      <c r="Q41" s="14"/>
      <c r="R41" s="14"/>
      <c r="S41" s="14"/>
      <c r="T41" s="14"/>
      <c r="U41" s="14"/>
      <c r="V41" s="14"/>
      <c r="W41" s="24"/>
      <c r="X41" s="14"/>
      <c r="Y41" s="15"/>
      <c r="Z41" s="15"/>
      <c r="AA41" s="55">
        <f t="shared" si="1"/>
        <v>0</v>
      </c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55">
        <f t="shared" si="2"/>
        <v>0</v>
      </c>
      <c r="AN41" s="55">
        <f t="shared" si="3"/>
        <v>0</v>
      </c>
      <c r="AO41" s="55">
        <f t="shared" si="4"/>
        <v>0</v>
      </c>
      <c r="AP41" s="84" t="str">
        <f t="shared" si="5"/>
        <v/>
      </c>
      <c r="AQ41" s="59" t="b">
        <f t="shared" si="6"/>
        <v>0</v>
      </c>
      <c r="AR41" s="59" t="b">
        <f t="shared" si="7"/>
        <v>0</v>
      </c>
      <c r="AS41" s="34" t="str">
        <f t="shared" si="8"/>
        <v/>
      </c>
    </row>
    <row r="42" spans="2:45">
      <c r="B42" s="260"/>
      <c r="C42" s="35"/>
      <c r="D42" s="53"/>
      <c r="E42" s="5"/>
      <c r="F42" s="60"/>
      <c r="G42" s="54" t="e">
        <f>VLOOKUP(F42,Foglio1!$F$2:$G$1509,2,FALSE)</f>
        <v>#N/A</v>
      </c>
      <c r="H42" s="56"/>
      <c r="I42" s="4"/>
      <c r="J42" s="4"/>
      <c r="K42" s="4"/>
      <c r="L42" s="4"/>
      <c r="M42" s="24"/>
      <c r="N42" s="24"/>
      <c r="O42" s="14"/>
      <c r="P42" s="14"/>
      <c r="Q42" s="14"/>
      <c r="R42" s="14"/>
      <c r="S42" s="14"/>
      <c r="T42" s="14"/>
      <c r="U42" s="14"/>
      <c r="V42" s="14"/>
      <c r="W42" s="24"/>
      <c r="X42" s="14"/>
      <c r="Y42" s="15"/>
      <c r="Z42" s="15"/>
      <c r="AA42" s="55">
        <f t="shared" si="1"/>
        <v>0</v>
      </c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55">
        <f t="shared" si="2"/>
        <v>0</v>
      </c>
      <c r="AN42" s="55">
        <f t="shared" si="3"/>
        <v>0</v>
      </c>
      <c r="AO42" s="55">
        <f t="shared" si="4"/>
        <v>0</v>
      </c>
      <c r="AP42" s="84" t="str">
        <f t="shared" si="5"/>
        <v/>
      </c>
      <c r="AQ42" s="59" t="b">
        <f t="shared" si="6"/>
        <v>0</v>
      </c>
      <c r="AR42" s="59" t="b">
        <f t="shared" si="7"/>
        <v>0</v>
      </c>
      <c r="AS42" s="34" t="str">
        <f t="shared" si="8"/>
        <v/>
      </c>
    </row>
    <row r="43" spans="2:45">
      <c r="B43" s="260"/>
      <c r="C43" s="35"/>
      <c r="D43" s="53"/>
      <c r="E43" s="5"/>
      <c r="F43" s="60"/>
      <c r="G43" s="54" t="e">
        <f>VLOOKUP(F43,Foglio1!$F$2:$G$1509,2,FALSE)</f>
        <v>#N/A</v>
      </c>
      <c r="H43" s="56"/>
      <c r="I43" s="4"/>
      <c r="J43" s="4"/>
      <c r="K43" s="4"/>
      <c r="L43" s="4"/>
      <c r="M43" s="24"/>
      <c r="N43" s="24"/>
      <c r="O43" s="14"/>
      <c r="P43" s="14"/>
      <c r="Q43" s="14"/>
      <c r="R43" s="14"/>
      <c r="S43" s="14"/>
      <c r="T43" s="14"/>
      <c r="U43" s="14"/>
      <c r="V43" s="14"/>
      <c r="W43" s="24"/>
      <c r="X43" s="14"/>
      <c r="Y43" s="15"/>
      <c r="Z43" s="15"/>
      <c r="AA43" s="55">
        <f t="shared" si="1"/>
        <v>0</v>
      </c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55">
        <f t="shared" si="2"/>
        <v>0</v>
      </c>
      <c r="AN43" s="55">
        <f t="shared" si="3"/>
        <v>0</v>
      </c>
      <c r="AO43" s="55">
        <f t="shared" si="4"/>
        <v>0</v>
      </c>
      <c r="AP43" s="84" t="str">
        <f t="shared" si="5"/>
        <v/>
      </c>
      <c r="AQ43" s="59" t="b">
        <f t="shared" si="6"/>
        <v>0</v>
      </c>
      <c r="AR43" s="59" t="b">
        <f t="shared" si="7"/>
        <v>0</v>
      </c>
      <c r="AS43" s="34" t="str">
        <f t="shared" si="8"/>
        <v/>
      </c>
    </row>
    <row r="44" spans="2:45">
      <c r="B44" s="260"/>
      <c r="C44" s="35"/>
      <c r="D44" s="53"/>
      <c r="E44" s="5"/>
      <c r="F44" s="60"/>
      <c r="G44" s="54" t="e">
        <f>VLOOKUP(F44,Foglio1!$F$2:$G$1509,2,FALSE)</f>
        <v>#N/A</v>
      </c>
      <c r="H44" s="56"/>
      <c r="I44" s="4"/>
      <c r="J44" s="4"/>
      <c r="K44" s="4"/>
      <c r="L44" s="4"/>
      <c r="M44" s="24"/>
      <c r="N44" s="24"/>
      <c r="O44" s="14"/>
      <c r="P44" s="14"/>
      <c r="Q44" s="14"/>
      <c r="R44" s="14"/>
      <c r="S44" s="14"/>
      <c r="T44" s="14"/>
      <c r="U44" s="14"/>
      <c r="V44" s="14"/>
      <c r="W44" s="24"/>
      <c r="X44" s="14"/>
      <c r="Y44" s="15"/>
      <c r="Z44" s="15"/>
      <c r="AA44" s="55">
        <f t="shared" si="1"/>
        <v>0</v>
      </c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55">
        <f t="shared" si="2"/>
        <v>0</v>
      </c>
      <c r="AN44" s="55">
        <f t="shared" si="3"/>
        <v>0</v>
      </c>
      <c r="AO44" s="55">
        <f t="shared" si="4"/>
        <v>0</v>
      </c>
      <c r="AP44" s="84" t="str">
        <f t="shared" si="5"/>
        <v/>
      </c>
      <c r="AQ44" s="59" t="b">
        <f t="shared" si="6"/>
        <v>0</v>
      </c>
      <c r="AR44" s="59" t="b">
        <f t="shared" si="7"/>
        <v>0</v>
      </c>
      <c r="AS44" s="34" t="str">
        <f t="shared" si="8"/>
        <v/>
      </c>
    </row>
    <row r="45" spans="2:45">
      <c r="B45" s="260"/>
      <c r="C45" s="35"/>
      <c r="D45" s="53"/>
      <c r="E45" s="5"/>
      <c r="F45" s="60"/>
      <c r="G45" s="54" t="e">
        <f>VLOOKUP(F45,Foglio1!$F$2:$G$1509,2,FALSE)</f>
        <v>#N/A</v>
      </c>
      <c r="H45" s="56"/>
      <c r="I45" s="4"/>
      <c r="J45" s="4"/>
      <c r="K45" s="4"/>
      <c r="L45" s="4"/>
      <c r="M45" s="24"/>
      <c r="N45" s="24"/>
      <c r="O45" s="14"/>
      <c r="P45" s="14"/>
      <c r="Q45" s="14"/>
      <c r="R45" s="14"/>
      <c r="S45" s="14"/>
      <c r="T45" s="14"/>
      <c r="U45" s="14"/>
      <c r="V45" s="14"/>
      <c r="W45" s="24"/>
      <c r="X45" s="14"/>
      <c r="Y45" s="15"/>
      <c r="Z45" s="15"/>
      <c r="AA45" s="55">
        <f t="shared" si="1"/>
        <v>0</v>
      </c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55">
        <f t="shared" si="2"/>
        <v>0</v>
      </c>
      <c r="AN45" s="55">
        <f t="shared" si="3"/>
        <v>0</v>
      </c>
      <c r="AO45" s="55">
        <f t="shared" si="4"/>
        <v>0</v>
      </c>
      <c r="AP45" s="84" t="str">
        <f t="shared" si="5"/>
        <v/>
      </c>
      <c r="AQ45" s="59" t="b">
        <f t="shared" si="6"/>
        <v>0</v>
      </c>
      <c r="AR45" s="59" t="b">
        <f t="shared" si="7"/>
        <v>0</v>
      </c>
      <c r="AS45" s="34" t="str">
        <f t="shared" si="8"/>
        <v/>
      </c>
    </row>
    <row r="46" spans="2:45">
      <c r="B46" s="260"/>
      <c r="C46" s="35"/>
      <c r="D46" s="53"/>
      <c r="E46" s="5"/>
      <c r="F46" s="60"/>
      <c r="G46" s="54" t="e">
        <f>VLOOKUP(F46,Foglio1!$F$2:$G$1509,2,FALSE)</f>
        <v>#N/A</v>
      </c>
      <c r="H46" s="56"/>
      <c r="I46" s="4"/>
      <c r="J46" s="4"/>
      <c r="K46" s="4"/>
      <c r="L46" s="4"/>
      <c r="M46" s="24"/>
      <c r="N46" s="24"/>
      <c r="O46" s="14"/>
      <c r="P46" s="14"/>
      <c r="Q46" s="14"/>
      <c r="R46" s="14"/>
      <c r="S46" s="14"/>
      <c r="T46" s="14"/>
      <c r="U46" s="14"/>
      <c r="V46" s="14"/>
      <c r="W46" s="24"/>
      <c r="X46" s="14"/>
      <c r="Y46" s="15"/>
      <c r="Z46" s="15"/>
      <c r="AA46" s="55">
        <f t="shared" si="1"/>
        <v>0</v>
      </c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55">
        <f t="shared" si="2"/>
        <v>0</v>
      </c>
      <c r="AN46" s="55">
        <f t="shared" si="3"/>
        <v>0</v>
      </c>
      <c r="AO46" s="55">
        <f t="shared" si="4"/>
        <v>0</v>
      </c>
      <c r="AP46" s="84" t="str">
        <f t="shared" si="5"/>
        <v/>
      </c>
      <c r="AQ46" s="59" t="b">
        <f t="shared" si="6"/>
        <v>0</v>
      </c>
      <c r="AR46" s="59" t="b">
        <f t="shared" si="7"/>
        <v>0</v>
      </c>
      <c r="AS46" s="34" t="str">
        <f t="shared" si="8"/>
        <v/>
      </c>
    </row>
    <row r="47" spans="2:45">
      <c r="B47" s="260"/>
      <c r="C47" s="35"/>
      <c r="D47" s="53"/>
      <c r="E47" s="5"/>
      <c r="F47" s="60"/>
      <c r="G47" s="54" t="e">
        <f>VLOOKUP(F47,Foglio1!$F$2:$G$1509,2,FALSE)</f>
        <v>#N/A</v>
      </c>
      <c r="H47" s="56"/>
      <c r="I47" s="4"/>
      <c r="J47" s="4"/>
      <c r="K47" s="4"/>
      <c r="L47" s="4"/>
      <c r="M47" s="24"/>
      <c r="N47" s="24"/>
      <c r="O47" s="14"/>
      <c r="P47" s="14"/>
      <c r="Q47" s="14"/>
      <c r="R47" s="14"/>
      <c r="S47" s="14"/>
      <c r="T47" s="14"/>
      <c r="U47" s="14"/>
      <c r="V47" s="14"/>
      <c r="W47" s="24"/>
      <c r="X47" s="14"/>
      <c r="Y47" s="15"/>
      <c r="Z47" s="15"/>
      <c r="AA47" s="55">
        <f t="shared" si="1"/>
        <v>0</v>
      </c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55">
        <f t="shared" si="2"/>
        <v>0</v>
      </c>
      <c r="AN47" s="55">
        <f t="shared" si="3"/>
        <v>0</v>
      </c>
      <c r="AO47" s="55">
        <f t="shared" si="4"/>
        <v>0</v>
      </c>
      <c r="AP47" s="84" t="str">
        <f t="shared" si="5"/>
        <v/>
      </c>
      <c r="AQ47" s="59" t="b">
        <f t="shared" si="6"/>
        <v>0</v>
      </c>
      <c r="AR47" s="59" t="b">
        <f t="shared" si="7"/>
        <v>0</v>
      </c>
      <c r="AS47" s="34" t="str">
        <f t="shared" si="8"/>
        <v/>
      </c>
    </row>
    <row r="48" spans="2:45">
      <c r="B48" s="260"/>
      <c r="C48" s="35"/>
      <c r="D48" s="53"/>
      <c r="E48" s="5"/>
      <c r="F48" s="60"/>
      <c r="G48" s="54" t="e">
        <f>VLOOKUP(F48,Foglio1!$F$2:$G$1509,2,FALSE)</f>
        <v>#N/A</v>
      </c>
      <c r="H48" s="56"/>
      <c r="I48" s="4"/>
      <c r="J48" s="4"/>
      <c r="K48" s="4"/>
      <c r="L48" s="4"/>
      <c r="M48" s="24"/>
      <c r="N48" s="24"/>
      <c r="O48" s="14"/>
      <c r="P48" s="14"/>
      <c r="Q48" s="14"/>
      <c r="R48" s="14"/>
      <c r="S48" s="14"/>
      <c r="T48" s="14"/>
      <c r="U48" s="14"/>
      <c r="V48" s="14"/>
      <c r="W48" s="24"/>
      <c r="X48" s="14"/>
      <c r="Y48" s="15"/>
      <c r="Z48" s="15"/>
      <c r="AA48" s="55">
        <f t="shared" si="1"/>
        <v>0</v>
      </c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55">
        <f t="shared" si="2"/>
        <v>0</v>
      </c>
      <c r="AN48" s="55">
        <f t="shared" si="3"/>
        <v>0</v>
      </c>
      <c r="AO48" s="55">
        <f t="shared" si="4"/>
        <v>0</v>
      </c>
      <c r="AP48" s="84" t="str">
        <f t="shared" si="5"/>
        <v/>
      </c>
      <c r="AQ48" s="59" t="b">
        <f t="shared" si="6"/>
        <v>0</v>
      </c>
      <c r="AR48" s="59" t="b">
        <f t="shared" si="7"/>
        <v>0</v>
      </c>
      <c r="AS48" s="34" t="str">
        <f t="shared" si="8"/>
        <v/>
      </c>
    </row>
    <row r="49" spans="2:45">
      <c r="B49" s="260"/>
      <c r="C49" s="35"/>
      <c r="D49" s="53"/>
      <c r="E49" s="5"/>
      <c r="F49" s="60"/>
      <c r="G49" s="54" t="e">
        <f>VLOOKUP(F49,Foglio1!$F$2:$G$1509,2,FALSE)</f>
        <v>#N/A</v>
      </c>
      <c r="H49" s="56"/>
      <c r="I49" s="4"/>
      <c r="J49" s="4"/>
      <c r="K49" s="4"/>
      <c r="L49" s="4"/>
      <c r="M49" s="24"/>
      <c r="N49" s="24"/>
      <c r="O49" s="14"/>
      <c r="P49" s="14"/>
      <c r="Q49" s="14"/>
      <c r="R49" s="14"/>
      <c r="S49" s="14"/>
      <c r="T49" s="14"/>
      <c r="U49" s="14"/>
      <c r="V49" s="14"/>
      <c r="W49" s="24"/>
      <c r="X49" s="14"/>
      <c r="Y49" s="15"/>
      <c r="Z49" s="15"/>
      <c r="AA49" s="55">
        <f t="shared" si="1"/>
        <v>0</v>
      </c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55">
        <f t="shared" si="2"/>
        <v>0</v>
      </c>
      <c r="AN49" s="55">
        <f t="shared" si="3"/>
        <v>0</v>
      </c>
      <c r="AO49" s="55">
        <f t="shared" si="4"/>
        <v>0</v>
      </c>
      <c r="AP49" s="84" t="str">
        <f t="shared" si="5"/>
        <v/>
      </c>
      <c r="AQ49" s="59" t="b">
        <f t="shared" si="6"/>
        <v>0</v>
      </c>
      <c r="AR49" s="59" t="b">
        <f t="shared" si="7"/>
        <v>0</v>
      </c>
      <c r="AS49" s="34" t="str">
        <f t="shared" si="8"/>
        <v/>
      </c>
    </row>
    <row r="50" spans="2:45">
      <c r="B50" s="260"/>
      <c r="C50" s="35"/>
      <c r="D50" s="53"/>
      <c r="E50" s="5"/>
      <c r="F50" s="60"/>
      <c r="G50" s="54" t="e">
        <f>VLOOKUP(F50,Foglio1!$F$2:$G$1509,2,FALSE)</f>
        <v>#N/A</v>
      </c>
      <c r="H50" s="56"/>
      <c r="I50" s="4"/>
      <c r="J50" s="4"/>
      <c r="K50" s="4"/>
      <c r="L50" s="4"/>
      <c r="M50" s="24"/>
      <c r="N50" s="24"/>
      <c r="O50" s="14"/>
      <c r="P50" s="14"/>
      <c r="Q50" s="14"/>
      <c r="R50" s="14"/>
      <c r="S50" s="14"/>
      <c r="T50" s="14"/>
      <c r="U50" s="14"/>
      <c r="V50" s="14"/>
      <c r="W50" s="24"/>
      <c r="X50" s="14"/>
      <c r="Y50" s="15"/>
      <c r="Z50" s="15"/>
      <c r="AA50" s="55">
        <f t="shared" si="1"/>
        <v>0</v>
      </c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55">
        <f t="shared" si="2"/>
        <v>0</v>
      </c>
      <c r="AN50" s="55">
        <f t="shared" si="3"/>
        <v>0</v>
      </c>
      <c r="AO50" s="55">
        <f t="shared" si="4"/>
        <v>0</v>
      </c>
      <c r="AP50" s="84" t="str">
        <f t="shared" si="5"/>
        <v/>
      </c>
      <c r="AQ50" s="59" t="b">
        <f t="shared" si="6"/>
        <v>0</v>
      </c>
      <c r="AR50" s="59" t="b">
        <f t="shared" si="7"/>
        <v>0</v>
      </c>
      <c r="AS50" s="34" t="str">
        <f t="shared" si="8"/>
        <v/>
      </c>
    </row>
    <row r="51" spans="2:45">
      <c r="B51" s="260"/>
      <c r="C51" s="35"/>
      <c r="D51" s="53"/>
      <c r="E51" s="5"/>
      <c r="F51" s="60"/>
      <c r="G51" s="54" t="e">
        <f>VLOOKUP(F51,Foglio1!$F$2:$G$1509,2,FALSE)</f>
        <v>#N/A</v>
      </c>
      <c r="H51" s="56"/>
      <c r="I51" s="4"/>
      <c r="J51" s="4"/>
      <c r="K51" s="4"/>
      <c r="L51" s="4"/>
      <c r="M51" s="24"/>
      <c r="N51" s="24"/>
      <c r="O51" s="14"/>
      <c r="P51" s="14"/>
      <c r="Q51" s="14"/>
      <c r="R51" s="14"/>
      <c r="S51" s="14"/>
      <c r="T51" s="14"/>
      <c r="U51" s="14"/>
      <c r="V51" s="14"/>
      <c r="W51" s="24"/>
      <c r="X51" s="14"/>
      <c r="Y51" s="15"/>
      <c r="Z51" s="15"/>
      <c r="AA51" s="55">
        <f t="shared" si="1"/>
        <v>0</v>
      </c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55">
        <f t="shared" si="2"/>
        <v>0</v>
      </c>
      <c r="AN51" s="55">
        <f t="shared" si="3"/>
        <v>0</v>
      </c>
      <c r="AO51" s="55">
        <f t="shared" si="4"/>
        <v>0</v>
      </c>
      <c r="AP51" s="84" t="str">
        <f t="shared" si="5"/>
        <v/>
      </c>
      <c r="AQ51" s="59" t="b">
        <f t="shared" si="6"/>
        <v>0</v>
      </c>
      <c r="AR51" s="59" t="b">
        <f t="shared" si="7"/>
        <v>0</v>
      </c>
      <c r="AS51" s="34" t="str">
        <f t="shared" si="8"/>
        <v/>
      </c>
    </row>
    <row r="52" spans="2:45">
      <c r="B52" s="260"/>
      <c r="C52" s="35"/>
      <c r="D52" s="53"/>
      <c r="E52" s="5"/>
      <c r="F52" s="60"/>
      <c r="G52" s="54" t="e">
        <f>VLOOKUP(F52,Foglio1!$F$2:$G$1509,2,FALSE)</f>
        <v>#N/A</v>
      </c>
      <c r="H52" s="56"/>
      <c r="I52" s="4"/>
      <c r="J52" s="4"/>
      <c r="K52" s="4"/>
      <c r="L52" s="4"/>
      <c r="M52" s="24"/>
      <c r="N52" s="24"/>
      <c r="O52" s="14"/>
      <c r="P52" s="14"/>
      <c r="Q52" s="14"/>
      <c r="R52" s="14"/>
      <c r="S52" s="14"/>
      <c r="T52" s="14"/>
      <c r="U52" s="14"/>
      <c r="V52" s="14"/>
      <c r="W52" s="24"/>
      <c r="X52" s="14"/>
      <c r="Y52" s="15"/>
      <c r="Z52" s="15"/>
      <c r="AA52" s="55">
        <f t="shared" si="1"/>
        <v>0</v>
      </c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55">
        <f t="shared" si="2"/>
        <v>0</v>
      </c>
      <c r="AN52" s="55">
        <f t="shared" si="3"/>
        <v>0</v>
      </c>
      <c r="AO52" s="55">
        <f t="shared" si="4"/>
        <v>0</v>
      </c>
      <c r="AP52" s="84" t="str">
        <f t="shared" si="5"/>
        <v/>
      </c>
      <c r="AQ52" s="59" t="b">
        <f t="shared" si="6"/>
        <v>0</v>
      </c>
      <c r="AR52" s="59" t="b">
        <f t="shared" si="7"/>
        <v>0</v>
      </c>
      <c r="AS52" s="34" t="str">
        <f t="shared" si="8"/>
        <v/>
      </c>
    </row>
    <row r="53" spans="2:45">
      <c r="B53" s="260"/>
      <c r="C53" s="35"/>
      <c r="D53" s="53"/>
      <c r="E53" s="5"/>
      <c r="F53" s="60"/>
      <c r="G53" s="54" t="e">
        <f>VLOOKUP(F53,Foglio1!$F$2:$G$1509,2,FALSE)</f>
        <v>#N/A</v>
      </c>
      <c r="H53" s="56"/>
      <c r="I53" s="4"/>
      <c r="J53" s="4"/>
      <c r="K53" s="4"/>
      <c r="L53" s="4"/>
      <c r="M53" s="24"/>
      <c r="N53" s="24"/>
      <c r="O53" s="14"/>
      <c r="P53" s="14"/>
      <c r="Q53" s="14"/>
      <c r="R53" s="14"/>
      <c r="S53" s="14"/>
      <c r="T53" s="14"/>
      <c r="U53" s="14"/>
      <c r="V53" s="14"/>
      <c r="W53" s="24"/>
      <c r="X53" s="14"/>
      <c r="Y53" s="15"/>
      <c r="Z53" s="15"/>
      <c r="AA53" s="55">
        <f t="shared" si="1"/>
        <v>0</v>
      </c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55">
        <f t="shared" si="2"/>
        <v>0</v>
      </c>
      <c r="AN53" s="55">
        <f t="shared" si="3"/>
        <v>0</v>
      </c>
      <c r="AO53" s="55">
        <f t="shared" si="4"/>
        <v>0</v>
      </c>
      <c r="AP53" s="84" t="str">
        <f t="shared" si="5"/>
        <v/>
      </c>
      <c r="AQ53" s="59" t="b">
        <f t="shared" si="6"/>
        <v>0</v>
      </c>
      <c r="AR53" s="59" t="b">
        <f t="shared" si="7"/>
        <v>0</v>
      </c>
      <c r="AS53" s="34" t="str">
        <f t="shared" si="8"/>
        <v/>
      </c>
    </row>
    <row r="54" spans="2:45">
      <c r="B54" s="260"/>
      <c r="C54" s="35"/>
      <c r="D54" s="53"/>
      <c r="E54" s="5"/>
      <c r="F54" s="60"/>
      <c r="G54" s="54" t="e">
        <f>VLOOKUP(F54,Foglio1!$F$2:$G$1509,2,FALSE)</f>
        <v>#N/A</v>
      </c>
      <c r="H54" s="56"/>
      <c r="I54" s="4"/>
      <c r="J54" s="4"/>
      <c r="K54" s="4"/>
      <c r="L54" s="4"/>
      <c r="M54" s="24"/>
      <c r="N54" s="24"/>
      <c r="O54" s="14"/>
      <c r="P54" s="14"/>
      <c r="Q54" s="14"/>
      <c r="R54" s="14"/>
      <c r="S54" s="14"/>
      <c r="T54" s="14"/>
      <c r="U54" s="14"/>
      <c r="V54" s="14"/>
      <c r="W54" s="24"/>
      <c r="X54" s="14"/>
      <c r="Y54" s="15"/>
      <c r="Z54" s="15"/>
      <c r="AA54" s="55">
        <f t="shared" si="1"/>
        <v>0</v>
      </c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55">
        <f t="shared" si="2"/>
        <v>0</v>
      </c>
      <c r="AN54" s="55">
        <f t="shared" si="3"/>
        <v>0</v>
      </c>
      <c r="AO54" s="55">
        <f t="shared" si="4"/>
        <v>0</v>
      </c>
      <c r="AP54" s="84" t="str">
        <f t="shared" si="5"/>
        <v/>
      </c>
      <c r="AQ54" s="59" t="b">
        <f t="shared" si="6"/>
        <v>0</v>
      </c>
      <c r="AR54" s="59" t="b">
        <f t="shared" si="7"/>
        <v>0</v>
      </c>
      <c r="AS54" s="34" t="str">
        <f t="shared" si="8"/>
        <v/>
      </c>
    </row>
    <row r="55" spans="2:45">
      <c r="B55" s="260"/>
      <c r="C55" s="35"/>
      <c r="D55" s="53"/>
      <c r="E55" s="5"/>
      <c r="F55" s="60"/>
      <c r="G55" s="54" t="e">
        <f>VLOOKUP(F55,Foglio1!$F$2:$G$1509,2,FALSE)</f>
        <v>#N/A</v>
      </c>
      <c r="H55" s="56"/>
      <c r="I55" s="4"/>
      <c r="J55" s="4"/>
      <c r="K55" s="4"/>
      <c r="L55" s="4"/>
      <c r="M55" s="24"/>
      <c r="N55" s="24"/>
      <c r="O55" s="14"/>
      <c r="P55" s="14"/>
      <c r="Q55" s="14"/>
      <c r="R55" s="14"/>
      <c r="S55" s="14"/>
      <c r="T55" s="14"/>
      <c r="U55" s="14"/>
      <c r="V55" s="14"/>
      <c r="W55" s="24"/>
      <c r="X55" s="14"/>
      <c r="Y55" s="15"/>
      <c r="Z55" s="15"/>
      <c r="AA55" s="55">
        <f t="shared" si="1"/>
        <v>0</v>
      </c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55">
        <f t="shared" si="2"/>
        <v>0</v>
      </c>
      <c r="AN55" s="55">
        <f t="shared" si="3"/>
        <v>0</v>
      </c>
      <c r="AO55" s="55">
        <f t="shared" si="4"/>
        <v>0</v>
      </c>
      <c r="AP55" s="84" t="str">
        <f t="shared" si="5"/>
        <v/>
      </c>
      <c r="AQ55" s="59" t="b">
        <f t="shared" si="6"/>
        <v>0</v>
      </c>
      <c r="AR55" s="59" t="b">
        <f t="shared" si="7"/>
        <v>0</v>
      </c>
      <c r="AS55" s="34" t="str">
        <f t="shared" si="8"/>
        <v/>
      </c>
    </row>
    <row r="56" spans="2:45">
      <c r="B56" s="260"/>
      <c r="C56" s="35"/>
      <c r="D56" s="53"/>
      <c r="E56" s="5"/>
      <c r="F56" s="60"/>
      <c r="G56" s="54" t="e">
        <f>VLOOKUP(F56,Foglio1!$F$2:$G$1509,2,FALSE)</f>
        <v>#N/A</v>
      </c>
      <c r="H56" s="56"/>
      <c r="I56" s="4"/>
      <c r="J56" s="4"/>
      <c r="K56" s="4"/>
      <c r="L56" s="4"/>
      <c r="M56" s="24"/>
      <c r="N56" s="24"/>
      <c r="O56" s="14"/>
      <c r="P56" s="14"/>
      <c r="Q56" s="14"/>
      <c r="R56" s="14"/>
      <c r="S56" s="14"/>
      <c r="T56" s="14"/>
      <c r="U56" s="14"/>
      <c r="V56" s="14"/>
      <c r="W56" s="24"/>
      <c r="X56" s="14"/>
      <c r="Y56" s="15"/>
      <c r="Z56" s="15"/>
      <c r="AA56" s="55">
        <f t="shared" si="1"/>
        <v>0</v>
      </c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55">
        <f t="shared" si="2"/>
        <v>0</v>
      </c>
      <c r="AN56" s="55">
        <f t="shared" si="3"/>
        <v>0</v>
      </c>
      <c r="AO56" s="55">
        <f t="shared" si="4"/>
        <v>0</v>
      </c>
      <c r="AP56" s="84" t="str">
        <f t="shared" si="5"/>
        <v/>
      </c>
      <c r="AQ56" s="59" t="b">
        <f t="shared" si="6"/>
        <v>0</v>
      </c>
      <c r="AR56" s="59" t="b">
        <f t="shared" si="7"/>
        <v>0</v>
      </c>
      <c r="AS56" s="34" t="str">
        <f t="shared" si="8"/>
        <v/>
      </c>
    </row>
    <row r="57" spans="2:45">
      <c r="B57" s="260"/>
      <c r="C57" s="35"/>
      <c r="D57" s="53"/>
      <c r="E57" s="5"/>
      <c r="F57" s="60"/>
      <c r="G57" s="54" t="e">
        <f>VLOOKUP(F57,Foglio1!$F$2:$G$1509,2,FALSE)</f>
        <v>#N/A</v>
      </c>
      <c r="H57" s="56"/>
      <c r="I57" s="4"/>
      <c r="J57" s="4"/>
      <c r="K57" s="4"/>
      <c r="L57" s="4"/>
      <c r="M57" s="24"/>
      <c r="N57" s="24"/>
      <c r="O57" s="14"/>
      <c r="P57" s="14"/>
      <c r="Q57" s="14"/>
      <c r="R57" s="14"/>
      <c r="S57" s="14"/>
      <c r="T57" s="14"/>
      <c r="U57" s="14"/>
      <c r="V57" s="14"/>
      <c r="W57" s="24"/>
      <c r="X57" s="14"/>
      <c r="Y57" s="15"/>
      <c r="Z57" s="15"/>
      <c r="AA57" s="55">
        <f t="shared" si="1"/>
        <v>0</v>
      </c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55">
        <f t="shared" si="2"/>
        <v>0</v>
      </c>
      <c r="AN57" s="55">
        <f t="shared" si="3"/>
        <v>0</v>
      </c>
      <c r="AO57" s="55">
        <f t="shared" si="4"/>
        <v>0</v>
      </c>
      <c r="AP57" s="84" t="str">
        <f t="shared" si="5"/>
        <v/>
      </c>
      <c r="AQ57" s="59" t="b">
        <f t="shared" si="6"/>
        <v>0</v>
      </c>
      <c r="AR57" s="59" t="b">
        <f t="shared" si="7"/>
        <v>0</v>
      </c>
      <c r="AS57" s="34" t="str">
        <f t="shared" si="8"/>
        <v/>
      </c>
    </row>
    <row r="58" spans="2:45">
      <c r="B58" s="260"/>
      <c r="C58" s="35"/>
      <c r="D58" s="53"/>
      <c r="E58" s="5"/>
      <c r="F58" s="60"/>
      <c r="G58" s="54" t="e">
        <f>VLOOKUP(F58,Foglio1!$F$2:$G$1509,2,FALSE)</f>
        <v>#N/A</v>
      </c>
      <c r="H58" s="56"/>
      <c r="I58" s="4"/>
      <c r="J58" s="4"/>
      <c r="K58" s="4"/>
      <c r="L58" s="4"/>
      <c r="M58" s="24"/>
      <c r="N58" s="24"/>
      <c r="O58" s="14"/>
      <c r="P58" s="14"/>
      <c r="Q58" s="14"/>
      <c r="R58" s="14"/>
      <c r="S58" s="14"/>
      <c r="T58" s="14"/>
      <c r="U58" s="14"/>
      <c r="V58" s="14"/>
      <c r="W58" s="24"/>
      <c r="X58" s="14"/>
      <c r="Y58" s="15"/>
      <c r="Z58" s="15"/>
      <c r="AA58" s="55">
        <f t="shared" si="1"/>
        <v>0</v>
      </c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55">
        <f t="shared" si="2"/>
        <v>0</v>
      </c>
      <c r="AN58" s="55">
        <f t="shared" si="3"/>
        <v>0</v>
      </c>
      <c r="AO58" s="55">
        <f t="shared" si="4"/>
        <v>0</v>
      </c>
      <c r="AP58" s="84" t="str">
        <f t="shared" si="5"/>
        <v/>
      </c>
      <c r="AQ58" s="59" t="b">
        <f t="shared" si="6"/>
        <v>0</v>
      </c>
      <c r="AR58" s="59" t="b">
        <f t="shared" si="7"/>
        <v>0</v>
      </c>
      <c r="AS58" s="34" t="str">
        <f t="shared" si="8"/>
        <v/>
      </c>
    </row>
    <row r="59" spans="2:45">
      <c r="B59" s="260"/>
      <c r="C59" s="35"/>
      <c r="D59" s="53"/>
      <c r="E59" s="5"/>
      <c r="F59" s="60"/>
      <c r="G59" s="54" t="e">
        <f>VLOOKUP(F59,Foglio1!$F$2:$G$1509,2,FALSE)</f>
        <v>#N/A</v>
      </c>
      <c r="H59" s="56"/>
      <c r="I59" s="4"/>
      <c r="J59" s="4"/>
      <c r="K59" s="4"/>
      <c r="L59" s="4"/>
      <c r="M59" s="24"/>
      <c r="N59" s="24"/>
      <c r="O59" s="14"/>
      <c r="P59" s="14"/>
      <c r="Q59" s="14"/>
      <c r="R59" s="14"/>
      <c r="S59" s="14"/>
      <c r="T59" s="14"/>
      <c r="U59" s="14"/>
      <c r="V59" s="14"/>
      <c r="W59" s="24"/>
      <c r="X59" s="14"/>
      <c r="Y59" s="15"/>
      <c r="Z59" s="15"/>
      <c r="AA59" s="55">
        <f t="shared" si="1"/>
        <v>0</v>
      </c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55">
        <f t="shared" si="2"/>
        <v>0</v>
      </c>
      <c r="AN59" s="55">
        <f t="shared" si="3"/>
        <v>0</v>
      </c>
      <c r="AO59" s="55">
        <f t="shared" si="4"/>
        <v>0</v>
      </c>
      <c r="AP59" s="84" t="str">
        <f t="shared" si="5"/>
        <v/>
      </c>
      <c r="AQ59" s="59" t="b">
        <f t="shared" si="6"/>
        <v>0</v>
      </c>
      <c r="AR59" s="59" t="b">
        <f t="shared" si="7"/>
        <v>0</v>
      </c>
      <c r="AS59" s="34" t="str">
        <f t="shared" si="8"/>
        <v/>
      </c>
    </row>
    <row r="60" spans="2:45">
      <c r="B60" s="260"/>
      <c r="C60" s="35"/>
      <c r="D60" s="53"/>
      <c r="E60" s="5"/>
      <c r="F60" s="60"/>
      <c r="G60" s="54" t="e">
        <f>VLOOKUP(F60,Foglio1!$F$2:$G$1509,2,FALSE)</f>
        <v>#N/A</v>
      </c>
      <c r="H60" s="56"/>
      <c r="I60" s="4"/>
      <c r="J60" s="4"/>
      <c r="K60" s="4"/>
      <c r="L60" s="4"/>
      <c r="M60" s="24"/>
      <c r="N60" s="24"/>
      <c r="O60" s="14"/>
      <c r="P60" s="14"/>
      <c r="Q60" s="14"/>
      <c r="R60" s="14"/>
      <c r="S60" s="14"/>
      <c r="T60" s="14"/>
      <c r="U60" s="14"/>
      <c r="V60" s="14"/>
      <c r="W60" s="24"/>
      <c r="X60" s="14"/>
      <c r="Y60" s="15"/>
      <c r="Z60" s="15"/>
      <c r="AA60" s="55">
        <f t="shared" si="1"/>
        <v>0</v>
      </c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55">
        <f t="shared" si="2"/>
        <v>0</v>
      </c>
      <c r="AN60" s="55">
        <f t="shared" si="3"/>
        <v>0</v>
      </c>
      <c r="AO60" s="55">
        <f t="shared" si="4"/>
        <v>0</v>
      </c>
      <c r="AP60" s="84" t="str">
        <f t="shared" si="5"/>
        <v/>
      </c>
      <c r="AQ60" s="59" t="b">
        <f t="shared" si="6"/>
        <v>0</v>
      </c>
      <c r="AR60" s="59" t="b">
        <f t="shared" si="7"/>
        <v>0</v>
      </c>
      <c r="AS60" s="34" t="str">
        <f t="shared" si="8"/>
        <v/>
      </c>
    </row>
    <row r="61" spans="2:45">
      <c r="B61" s="260"/>
      <c r="C61" s="35"/>
      <c r="D61" s="53"/>
      <c r="E61" s="5"/>
      <c r="F61" s="60"/>
      <c r="G61" s="54" t="e">
        <f>VLOOKUP(F61,Foglio1!$F$2:$G$1509,2,FALSE)</f>
        <v>#N/A</v>
      </c>
      <c r="H61" s="56"/>
      <c r="I61" s="4"/>
      <c r="J61" s="4"/>
      <c r="K61" s="4"/>
      <c r="L61" s="4"/>
      <c r="M61" s="24"/>
      <c r="N61" s="24"/>
      <c r="O61" s="14"/>
      <c r="P61" s="14"/>
      <c r="Q61" s="14"/>
      <c r="R61" s="14"/>
      <c r="S61" s="14"/>
      <c r="T61" s="14"/>
      <c r="U61" s="14"/>
      <c r="V61" s="14"/>
      <c r="W61" s="24"/>
      <c r="X61" s="14"/>
      <c r="Y61" s="15"/>
      <c r="Z61" s="15"/>
      <c r="AA61" s="55">
        <f t="shared" si="1"/>
        <v>0</v>
      </c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55">
        <f t="shared" si="2"/>
        <v>0</v>
      </c>
      <c r="AN61" s="55">
        <f t="shared" si="3"/>
        <v>0</v>
      </c>
      <c r="AO61" s="55">
        <f t="shared" si="4"/>
        <v>0</v>
      </c>
      <c r="AP61" s="84" t="str">
        <f t="shared" si="5"/>
        <v/>
      </c>
      <c r="AQ61" s="59" t="b">
        <f t="shared" si="6"/>
        <v>0</v>
      </c>
      <c r="AR61" s="59" t="b">
        <f t="shared" si="7"/>
        <v>0</v>
      </c>
      <c r="AS61" s="34" t="str">
        <f t="shared" si="8"/>
        <v/>
      </c>
    </row>
    <row r="62" spans="2:45">
      <c r="B62" s="260"/>
      <c r="C62" s="35"/>
      <c r="D62" s="53"/>
      <c r="E62" s="5"/>
      <c r="F62" s="60"/>
      <c r="G62" s="54" t="e">
        <f>VLOOKUP(F62,Foglio1!$F$2:$G$1509,2,FALSE)</f>
        <v>#N/A</v>
      </c>
      <c r="H62" s="56"/>
      <c r="I62" s="4"/>
      <c r="J62" s="4"/>
      <c r="K62" s="4"/>
      <c r="L62" s="4"/>
      <c r="M62" s="24"/>
      <c r="N62" s="24"/>
      <c r="O62" s="14"/>
      <c r="P62" s="14"/>
      <c r="Q62" s="14"/>
      <c r="R62" s="14"/>
      <c r="S62" s="14"/>
      <c r="T62" s="14"/>
      <c r="U62" s="14"/>
      <c r="V62" s="14"/>
      <c r="W62" s="24"/>
      <c r="X62" s="14"/>
      <c r="Y62" s="15"/>
      <c r="Z62" s="15"/>
      <c r="AA62" s="55">
        <f t="shared" si="1"/>
        <v>0</v>
      </c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55">
        <f t="shared" si="2"/>
        <v>0</v>
      </c>
      <c r="AN62" s="55">
        <f t="shared" si="3"/>
        <v>0</v>
      </c>
      <c r="AO62" s="55">
        <f t="shared" si="4"/>
        <v>0</v>
      </c>
      <c r="AP62" s="84" t="str">
        <f t="shared" si="5"/>
        <v/>
      </c>
      <c r="AQ62" s="59" t="b">
        <f t="shared" si="6"/>
        <v>0</v>
      </c>
      <c r="AR62" s="59" t="b">
        <f t="shared" si="7"/>
        <v>0</v>
      </c>
      <c r="AS62" s="34" t="str">
        <f t="shared" si="8"/>
        <v/>
      </c>
    </row>
    <row r="63" spans="2:45">
      <c r="B63" s="260"/>
      <c r="C63" s="35"/>
      <c r="D63" s="53"/>
      <c r="E63" s="5"/>
      <c r="F63" s="60"/>
      <c r="G63" s="54" t="e">
        <f>VLOOKUP(F63,Foglio1!$F$2:$G$1509,2,FALSE)</f>
        <v>#N/A</v>
      </c>
      <c r="H63" s="56"/>
      <c r="I63" s="4"/>
      <c r="J63" s="4"/>
      <c r="K63" s="4"/>
      <c r="L63" s="4"/>
      <c r="M63" s="24"/>
      <c r="N63" s="24"/>
      <c r="O63" s="14"/>
      <c r="P63" s="14"/>
      <c r="Q63" s="14"/>
      <c r="R63" s="14"/>
      <c r="S63" s="14"/>
      <c r="T63" s="14"/>
      <c r="U63" s="14"/>
      <c r="V63" s="14"/>
      <c r="W63" s="24"/>
      <c r="X63" s="14"/>
      <c r="Y63" s="15"/>
      <c r="Z63" s="15"/>
      <c r="AA63" s="55">
        <f t="shared" si="1"/>
        <v>0</v>
      </c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55">
        <f t="shared" si="2"/>
        <v>0</v>
      </c>
      <c r="AN63" s="55">
        <f t="shared" si="3"/>
        <v>0</v>
      </c>
      <c r="AO63" s="55">
        <f t="shared" si="4"/>
        <v>0</v>
      </c>
      <c r="AP63" s="84" t="str">
        <f t="shared" si="5"/>
        <v/>
      </c>
      <c r="AQ63" s="59" t="b">
        <f t="shared" si="6"/>
        <v>0</v>
      </c>
      <c r="AR63" s="59" t="b">
        <f t="shared" si="7"/>
        <v>0</v>
      </c>
      <c r="AS63" s="34" t="str">
        <f t="shared" si="8"/>
        <v/>
      </c>
    </row>
    <row r="64" spans="2:45">
      <c r="B64" s="260"/>
      <c r="C64" s="35"/>
      <c r="D64" s="53"/>
      <c r="E64" s="5"/>
      <c r="F64" s="60"/>
      <c r="G64" s="54" t="e">
        <f>VLOOKUP(F64,Foglio1!$F$2:$G$1509,2,FALSE)</f>
        <v>#N/A</v>
      </c>
      <c r="H64" s="56"/>
      <c r="I64" s="4"/>
      <c r="J64" s="4"/>
      <c r="K64" s="4"/>
      <c r="L64" s="4"/>
      <c r="M64" s="24"/>
      <c r="N64" s="24"/>
      <c r="O64" s="14"/>
      <c r="P64" s="14"/>
      <c r="Q64" s="14"/>
      <c r="R64" s="14"/>
      <c r="S64" s="14"/>
      <c r="T64" s="14"/>
      <c r="U64" s="14"/>
      <c r="V64" s="14"/>
      <c r="W64" s="24"/>
      <c r="X64" s="14"/>
      <c r="Y64" s="15"/>
      <c r="Z64" s="15"/>
      <c r="AA64" s="55">
        <f t="shared" si="1"/>
        <v>0</v>
      </c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55">
        <f t="shared" si="2"/>
        <v>0</v>
      </c>
      <c r="AN64" s="55">
        <f t="shared" si="3"/>
        <v>0</v>
      </c>
      <c r="AO64" s="55">
        <f t="shared" si="4"/>
        <v>0</v>
      </c>
      <c r="AP64" s="84" t="str">
        <f t="shared" si="5"/>
        <v/>
      </c>
      <c r="AQ64" s="59" t="b">
        <f t="shared" si="6"/>
        <v>0</v>
      </c>
      <c r="AR64" s="59" t="b">
        <f t="shared" si="7"/>
        <v>0</v>
      </c>
      <c r="AS64" s="34" t="str">
        <f t="shared" si="8"/>
        <v/>
      </c>
    </row>
    <row r="65" spans="2:45">
      <c r="B65" s="260"/>
      <c r="C65" s="35"/>
      <c r="D65" s="53"/>
      <c r="E65" s="5"/>
      <c r="F65" s="60"/>
      <c r="G65" s="54" t="e">
        <f>VLOOKUP(F65,Foglio1!$F$2:$G$1509,2,FALSE)</f>
        <v>#N/A</v>
      </c>
      <c r="H65" s="56"/>
      <c r="I65" s="4"/>
      <c r="J65" s="4"/>
      <c r="K65" s="4"/>
      <c r="L65" s="4"/>
      <c r="M65" s="24"/>
      <c r="N65" s="24"/>
      <c r="O65" s="14"/>
      <c r="P65" s="14"/>
      <c r="Q65" s="14"/>
      <c r="R65" s="14"/>
      <c r="S65" s="14"/>
      <c r="T65" s="14"/>
      <c r="U65" s="14"/>
      <c r="V65" s="14"/>
      <c r="W65" s="24"/>
      <c r="X65" s="14"/>
      <c r="Y65" s="15"/>
      <c r="Z65" s="15"/>
      <c r="AA65" s="55">
        <f t="shared" si="1"/>
        <v>0</v>
      </c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55">
        <f t="shared" si="2"/>
        <v>0</v>
      </c>
      <c r="AN65" s="55">
        <f t="shared" si="3"/>
        <v>0</v>
      </c>
      <c r="AO65" s="55">
        <f t="shared" si="4"/>
        <v>0</v>
      </c>
      <c r="AP65" s="84" t="str">
        <f t="shared" si="5"/>
        <v/>
      </c>
      <c r="AQ65" s="59" t="b">
        <f t="shared" si="6"/>
        <v>0</v>
      </c>
      <c r="AR65" s="59" t="b">
        <f t="shared" si="7"/>
        <v>0</v>
      </c>
      <c r="AS65" s="34" t="str">
        <f t="shared" si="8"/>
        <v/>
      </c>
    </row>
    <row r="66" spans="2:45">
      <c r="B66" s="260"/>
      <c r="C66" s="35"/>
      <c r="D66" s="53"/>
      <c r="E66" s="5"/>
      <c r="F66" s="60"/>
      <c r="G66" s="54" t="e">
        <f>VLOOKUP(F66,Foglio1!$F$2:$G$1509,2,FALSE)</f>
        <v>#N/A</v>
      </c>
      <c r="H66" s="56"/>
      <c r="I66" s="4"/>
      <c r="J66" s="4"/>
      <c r="K66" s="4"/>
      <c r="L66" s="4"/>
      <c r="M66" s="24"/>
      <c r="N66" s="24"/>
      <c r="O66" s="14"/>
      <c r="P66" s="14"/>
      <c r="Q66" s="14"/>
      <c r="R66" s="14"/>
      <c r="S66" s="14"/>
      <c r="T66" s="14"/>
      <c r="U66" s="14"/>
      <c r="V66" s="14"/>
      <c r="W66" s="24"/>
      <c r="X66" s="14"/>
      <c r="Y66" s="15"/>
      <c r="Z66" s="15"/>
      <c r="AA66" s="55">
        <f t="shared" si="1"/>
        <v>0</v>
      </c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55">
        <f t="shared" si="2"/>
        <v>0</v>
      </c>
      <c r="AN66" s="55">
        <f t="shared" si="3"/>
        <v>0</v>
      </c>
      <c r="AO66" s="55">
        <f t="shared" si="4"/>
        <v>0</v>
      </c>
      <c r="AP66" s="84" t="str">
        <f t="shared" si="5"/>
        <v/>
      </c>
      <c r="AQ66" s="59" t="b">
        <f t="shared" si="6"/>
        <v>0</v>
      </c>
      <c r="AR66" s="59" t="b">
        <f t="shared" si="7"/>
        <v>0</v>
      </c>
      <c r="AS66" s="34" t="str">
        <f t="shared" si="8"/>
        <v/>
      </c>
    </row>
    <row r="67" spans="2:45">
      <c r="B67" s="260"/>
      <c r="C67" s="35"/>
      <c r="D67" s="53"/>
      <c r="E67" s="5"/>
      <c r="F67" s="60"/>
      <c r="G67" s="54" t="e">
        <f>VLOOKUP(F67,Foglio1!$F$2:$G$1509,2,FALSE)</f>
        <v>#N/A</v>
      </c>
      <c r="H67" s="56"/>
      <c r="I67" s="4"/>
      <c r="J67" s="4"/>
      <c r="K67" s="4"/>
      <c r="L67" s="4"/>
      <c r="M67" s="24"/>
      <c r="N67" s="24"/>
      <c r="O67" s="14"/>
      <c r="P67" s="14"/>
      <c r="Q67" s="14"/>
      <c r="R67" s="14"/>
      <c r="S67" s="14"/>
      <c r="T67" s="14"/>
      <c r="U67" s="14"/>
      <c r="V67" s="14"/>
      <c r="W67" s="24"/>
      <c r="X67" s="14"/>
      <c r="Y67" s="15"/>
      <c r="Z67" s="15"/>
      <c r="AA67" s="55">
        <f t="shared" si="1"/>
        <v>0</v>
      </c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55">
        <f t="shared" si="2"/>
        <v>0</v>
      </c>
      <c r="AN67" s="55">
        <f t="shared" si="3"/>
        <v>0</v>
      </c>
      <c r="AO67" s="55">
        <f t="shared" si="4"/>
        <v>0</v>
      </c>
      <c r="AP67" s="84" t="str">
        <f t="shared" si="5"/>
        <v/>
      </c>
      <c r="AQ67" s="59" t="b">
        <f t="shared" si="6"/>
        <v>0</v>
      </c>
      <c r="AR67" s="59" t="b">
        <f t="shared" si="7"/>
        <v>0</v>
      </c>
      <c r="AS67" s="34" t="str">
        <f t="shared" si="8"/>
        <v/>
      </c>
    </row>
    <row r="68" spans="2:45">
      <c r="B68" s="260"/>
      <c r="C68" s="35"/>
      <c r="D68" s="53"/>
      <c r="E68" s="5"/>
      <c r="F68" s="60"/>
      <c r="G68" s="54" t="e">
        <f>VLOOKUP(F68,Foglio1!$F$2:$G$1509,2,FALSE)</f>
        <v>#N/A</v>
      </c>
      <c r="H68" s="56"/>
      <c r="I68" s="4"/>
      <c r="J68" s="4"/>
      <c r="K68" s="4"/>
      <c r="L68" s="4"/>
      <c r="M68" s="24"/>
      <c r="N68" s="24"/>
      <c r="O68" s="14"/>
      <c r="P68" s="14"/>
      <c r="Q68" s="14"/>
      <c r="R68" s="14"/>
      <c r="S68" s="14"/>
      <c r="T68" s="14"/>
      <c r="U68" s="14"/>
      <c r="V68" s="14"/>
      <c r="W68" s="24"/>
      <c r="X68" s="14"/>
      <c r="Y68" s="15"/>
      <c r="Z68" s="15"/>
      <c r="AA68" s="55">
        <f t="shared" si="1"/>
        <v>0</v>
      </c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55">
        <f t="shared" si="2"/>
        <v>0</v>
      </c>
      <c r="AN68" s="55">
        <f t="shared" si="3"/>
        <v>0</v>
      </c>
      <c r="AO68" s="55">
        <f t="shared" si="4"/>
        <v>0</v>
      </c>
      <c r="AP68" s="84" t="str">
        <f t="shared" si="5"/>
        <v/>
      </c>
      <c r="AQ68" s="59" t="b">
        <f t="shared" si="6"/>
        <v>0</v>
      </c>
      <c r="AR68" s="59" t="b">
        <f t="shared" si="7"/>
        <v>0</v>
      </c>
      <c r="AS68" s="34" t="str">
        <f t="shared" si="8"/>
        <v/>
      </c>
    </row>
    <row r="69" spans="2:45">
      <c r="B69" s="260"/>
      <c r="C69" s="35"/>
      <c r="D69" s="53"/>
      <c r="E69" s="5"/>
      <c r="F69" s="60"/>
      <c r="G69" s="54" t="e">
        <f>VLOOKUP(F69,Foglio1!$F$2:$G$1509,2,FALSE)</f>
        <v>#N/A</v>
      </c>
      <c r="H69" s="56"/>
      <c r="I69" s="4"/>
      <c r="J69" s="4"/>
      <c r="K69" s="4"/>
      <c r="L69" s="4"/>
      <c r="M69" s="24"/>
      <c r="N69" s="24"/>
      <c r="O69" s="14"/>
      <c r="P69" s="14"/>
      <c r="Q69" s="14"/>
      <c r="R69" s="14"/>
      <c r="S69" s="14"/>
      <c r="T69" s="14"/>
      <c r="U69" s="14"/>
      <c r="V69" s="14"/>
      <c r="W69" s="24"/>
      <c r="X69" s="14"/>
      <c r="Y69" s="15"/>
      <c r="Z69" s="15"/>
      <c r="AA69" s="55">
        <f t="shared" si="1"/>
        <v>0</v>
      </c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55">
        <f t="shared" si="2"/>
        <v>0</v>
      </c>
      <c r="AN69" s="55">
        <f t="shared" si="3"/>
        <v>0</v>
      </c>
      <c r="AO69" s="55">
        <f t="shared" si="4"/>
        <v>0</v>
      </c>
      <c r="AP69" s="84" t="str">
        <f t="shared" si="5"/>
        <v/>
      </c>
      <c r="AQ69" s="59" t="b">
        <f t="shared" si="6"/>
        <v>0</v>
      </c>
      <c r="AR69" s="59" t="b">
        <f t="shared" si="7"/>
        <v>0</v>
      </c>
      <c r="AS69" s="34" t="str">
        <f t="shared" si="8"/>
        <v/>
      </c>
    </row>
    <row r="70" spans="2:45">
      <c r="B70" s="260"/>
      <c r="C70" s="35"/>
      <c r="D70" s="53"/>
      <c r="E70" s="5"/>
      <c r="F70" s="60"/>
      <c r="G70" s="54" t="e">
        <f>VLOOKUP(F70,Foglio1!$F$2:$G$1509,2,FALSE)</f>
        <v>#N/A</v>
      </c>
      <c r="H70" s="56"/>
      <c r="I70" s="4"/>
      <c r="J70" s="4"/>
      <c r="K70" s="4"/>
      <c r="L70" s="4"/>
      <c r="M70" s="24"/>
      <c r="N70" s="24"/>
      <c r="O70" s="14"/>
      <c r="P70" s="14"/>
      <c r="Q70" s="14"/>
      <c r="R70" s="14"/>
      <c r="S70" s="14"/>
      <c r="T70" s="14"/>
      <c r="U70" s="14"/>
      <c r="V70" s="14"/>
      <c r="W70" s="24"/>
      <c r="X70" s="14"/>
      <c r="Y70" s="15"/>
      <c r="Z70" s="15"/>
      <c r="AA70" s="55">
        <f t="shared" si="1"/>
        <v>0</v>
      </c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55">
        <f t="shared" si="2"/>
        <v>0</v>
      </c>
      <c r="AN70" s="55">
        <f t="shared" si="3"/>
        <v>0</v>
      </c>
      <c r="AO70" s="55">
        <f t="shared" si="4"/>
        <v>0</v>
      </c>
      <c r="AP70" s="84" t="str">
        <f t="shared" si="5"/>
        <v/>
      </c>
      <c r="AQ70" s="59" t="b">
        <f t="shared" si="6"/>
        <v>0</v>
      </c>
      <c r="AR70" s="59" t="b">
        <f t="shared" si="7"/>
        <v>0</v>
      </c>
      <c r="AS70" s="34" t="str">
        <f t="shared" si="8"/>
        <v/>
      </c>
    </row>
    <row r="71" spans="2:45">
      <c r="B71" s="260"/>
      <c r="C71" s="35"/>
      <c r="D71" s="53"/>
      <c r="E71" s="5"/>
      <c r="F71" s="60"/>
      <c r="G71" s="54" t="e">
        <f>VLOOKUP(F71,Foglio1!$F$2:$G$1509,2,FALSE)</f>
        <v>#N/A</v>
      </c>
      <c r="H71" s="56"/>
      <c r="I71" s="4"/>
      <c r="J71" s="4"/>
      <c r="K71" s="4"/>
      <c r="L71" s="4"/>
      <c r="M71" s="24"/>
      <c r="N71" s="24"/>
      <c r="O71" s="14"/>
      <c r="P71" s="14"/>
      <c r="Q71" s="14"/>
      <c r="R71" s="14"/>
      <c r="S71" s="14"/>
      <c r="T71" s="14"/>
      <c r="U71" s="14"/>
      <c r="V71" s="14"/>
      <c r="W71" s="24"/>
      <c r="X71" s="14"/>
      <c r="Y71" s="15"/>
      <c r="Z71" s="15"/>
      <c r="AA71" s="55">
        <f t="shared" si="1"/>
        <v>0</v>
      </c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55">
        <f t="shared" si="2"/>
        <v>0</v>
      </c>
      <c r="AN71" s="55">
        <f t="shared" si="3"/>
        <v>0</v>
      </c>
      <c r="AO71" s="55">
        <f t="shared" si="4"/>
        <v>0</v>
      </c>
      <c r="AP71" s="84" t="str">
        <f t="shared" si="5"/>
        <v/>
      </c>
      <c r="AQ71" s="59" t="b">
        <f t="shared" si="6"/>
        <v>0</v>
      </c>
      <c r="AR71" s="59" t="b">
        <f t="shared" si="7"/>
        <v>0</v>
      </c>
      <c r="AS71" s="34" t="str">
        <f t="shared" si="8"/>
        <v/>
      </c>
    </row>
    <row r="72" spans="2:45">
      <c r="B72" s="260"/>
      <c r="C72" s="35"/>
      <c r="D72" s="53"/>
      <c r="E72" s="5"/>
      <c r="F72" s="60"/>
      <c r="G72" s="54" t="e">
        <f>VLOOKUP(F72,Foglio1!$F$2:$G$1509,2,FALSE)</f>
        <v>#N/A</v>
      </c>
      <c r="H72" s="56"/>
      <c r="I72" s="4"/>
      <c r="J72" s="4"/>
      <c r="K72" s="4"/>
      <c r="L72" s="4"/>
      <c r="M72" s="24"/>
      <c r="N72" s="24"/>
      <c r="O72" s="14"/>
      <c r="P72" s="14"/>
      <c r="Q72" s="14"/>
      <c r="R72" s="14"/>
      <c r="S72" s="14"/>
      <c r="T72" s="14"/>
      <c r="U72" s="14"/>
      <c r="V72" s="14"/>
      <c r="W72" s="24"/>
      <c r="X72" s="14"/>
      <c r="Y72" s="15"/>
      <c r="Z72" s="15"/>
      <c r="AA72" s="55">
        <f t="shared" ref="AA72:AA135" si="9">SUM(Y72:Z72)</f>
        <v>0</v>
      </c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55">
        <f t="shared" ref="AM72:AM135" si="10">SUM(AA72:AC72)</f>
        <v>0</v>
      </c>
      <c r="AN72" s="55">
        <f t="shared" ref="AN72:AN135" si="11">SUM(AD72:AF72)</f>
        <v>0</v>
      </c>
      <c r="AO72" s="55">
        <f t="shared" ref="AO72:AO135" si="12">SUM(AG72:AK72)</f>
        <v>0</v>
      </c>
      <c r="AP72" s="84" t="str">
        <f t="shared" ref="AP72:AP135" si="13">IF(AND(OR(AQ72=FALSE,AR72=FALSE),OR(COUNTBLANK(A72:F72)&lt;&gt;COLUMNS(A72:F72),COUNTBLANK(H72:Z72)&lt;&gt;COLUMNS(H72:Z72),COUNTBLANK(AB72:AL72)&lt;&gt;COLUMNS(AB72:AL72))),"KO","")</f>
        <v/>
      </c>
      <c r="AQ72" s="59" t="b">
        <f t="shared" ref="AQ72:AQ135" si="14">IF(OR(ISBLANK(B72),ISBLANK(H72),ISBLANK(I72),ISBLANK(M72),ISBLANK(N72),ISBLANK(O72),ISBLANK(R72),ISBLANK(V72),ISBLANK(W72),ISBLANK(Y72),ISBLANK(AB72),ISBLANK(AD72),ISBLANK(AL72)),FALSE,TRUE)</f>
        <v>0</v>
      </c>
      <c r="AR72" s="59" t="b">
        <f t="shared" ref="AR72:AR135" si="15">IF(ISBLANK(B72),IF(OR(ISBLANK(C72),ISBLANK(D72),ISBLANK(E72),ISBLANK(F72),ISBLANK(G72)),FALSE,TRUE),TRUE)</f>
        <v>0</v>
      </c>
      <c r="AS72" s="34" t="str">
        <f t="shared" ref="AS72:AS135" si="16">IF(AND(AP72="KO",OR(COUNTBLANK(A72:F72)&lt;&gt;COLUMNS(A72:F72),COUNTBLANK(H72:Z72)&lt;&gt;COLUMNS(H72:Z72),COUNTBLANK(AB72:AL72)&lt;&gt;COLUMNS(AB72:AL72))),"ATTENZIONE!!! NON TUTTI I CAMPI OBBLIGATORI SONO STATI COMPILATI","")</f>
        <v/>
      </c>
    </row>
    <row r="73" spans="2:45">
      <c r="B73" s="260"/>
      <c r="C73" s="35"/>
      <c r="D73" s="53"/>
      <c r="E73" s="5"/>
      <c r="F73" s="60"/>
      <c r="G73" s="54" t="e">
        <f>VLOOKUP(F73,Foglio1!$F$2:$G$1509,2,FALSE)</f>
        <v>#N/A</v>
      </c>
      <c r="H73" s="56"/>
      <c r="I73" s="4"/>
      <c r="J73" s="4"/>
      <c r="K73" s="4"/>
      <c r="L73" s="4"/>
      <c r="M73" s="24"/>
      <c r="N73" s="24"/>
      <c r="O73" s="14"/>
      <c r="P73" s="14"/>
      <c r="Q73" s="14"/>
      <c r="R73" s="14"/>
      <c r="S73" s="14"/>
      <c r="T73" s="14"/>
      <c r="U73" s="14"/>
      <c r="V73" s="14"/>
      <c r="W73" s="24"/>
      <c r="X73" s="14"/>
      <c r="Y73" s="15"/>
      <c r="Z73" s="15"/>
      <c r="AA73" s="55">
        <f t="shared" si="9"/>
        <v>0</v>
      </c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55">
        <f t="shared" si="10"/>
        <v>0</v>
      </c>
      <c r="AN73" s="55">
        <f t="shared" si="11"/>
        <v>0</v>
      </c>
      <c r="AO73" s="55">
        <f t="shared" si="12"/>
        <v>0</v>
      </c>
      <c r="AP73" s="84" t="str">
        <f t="shared" si="13"/>
        <v/>
      </c>
      <c r="AQ73" s="59" t="b">
        <f t="shared" si="14"/>
        <v>0</v>
      </c>
      <c r="AR73" s="59" t="b">
        <f t="shared" si="15"/>
        <v>0</v>
      </c>
      <c r="AS73" s="34" t="str">
        <f t="shared" si="16"/>
        <v/>
      </c>
    </row>
    <row r="74" spans="2:45">
      <c r="B74" s="260"/>
      <c r="C74" s="35"/>
      <c r="D74" s="53"/>
      <c r="E74" s="5"/>
      <c r="F74" s="60"/>
      <c r="G74" s="54" t="e">
        <f>VLOOKUP(F74,Foglio1!$F$2:$G$1509,2,FALSE)</f>
        <v>#N/A</v>
      </c>
      <c r="H74" s="56"/>
      <c r="I74" s="4"/>
      <c r="J74" s="4"/>
      <c r="K74" s="4"/>
      <c r="L74" s="4"/>
      <c r="M74" s="24"/>
      <c r="N74" s="24"/>
      <c r="O74" s="14"/>
      <c r="P74" s="14"/>
      <c r="Q74" s="14"/>
      <c r="R74" s="14"/>
      <c r="S74" s="14"/>
      <c r="T74" s="14"/>
      <c r="U74" s="14"/>
      <c r="V74" s="14"/>
      <c r="W74" s="24"/>
      <c r="X74" s="14"/>
      <c r="Y74" s="15"/>
      <c r="Z74" s="15"/>
      <c r="AA74" s="55">
        <f t="shared" si="9"/>
        <v>0</v>
      </c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55">
        <f t="shared" si="10"/>
        <v>0</v>
      </c>
      <c r="AN74" s="55">
        <f t="shared" si="11"/>
        <v>0</v>
      </c>
      <c r="AO74" s="55">
        <f t="shared" si="12"/>
        <v>0</v>
      </c>
      <c r="AP74" s="84" t="str">
        <f t="shared" si="13"/>
        <v/>
      </c>
      <c r="AQ74" s="59" t="b">
        <f t="shared" si="14"/>
        <v>0</v>
      </c>
      <c r="AR74" s="59" t="b">
        <f t="shared" si="15"/>
        <v>0</v>
      </c>
      <c r="AS74" s="34" t="str">
        <f t="shared" si="16"/>
        <v/>
      </c>
    </row>
    <row r="75" spans="2:45">
      <c r="B75" s="260"/>
      <c r="C75" s="35"/>
      <c r="D75" s="53"/>
      <c r="E75" s="5"/>
      <c r="F75" s="60"/>
      <c r="G75" s="54" t="e">
        <f>VLOOKUP(F75,Foglio1!$F$2:$G$1509,2,FALSE)</f>
        <v>#N/A</v>
      </c>
      <c r="H75" s="56"/>
      <c r="I75" s="4"/>
      <c r="J75" s="4"/>
      <c r="K75" s="4"/>
      <c r="L75" s="4"/>
      <c r="M75" s="24"/>
      <c r="N75" s="24"/>
      <c r="O75" s="14"/>
      <c r="P75" s="14"/>
      <c r="Q75" s="14"/>
      <c r="R75" s="14"/>
      <c r="S75" s="14"/>
      <c r="T75" s="14"/>
      <c r="U75" s="14"/>
      <c r="V75" s="14"/>
      <c r="W75" s="24"/>
      <c r="X75" s="14"/>
      <c r="Y75" s="15"/>
      <c r="Z75" s="15"/>
      <c r="AA75" s="55">
        <f t="shared" si="9"/>
        <v>0</v>
      </c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55">
        <f t="shared" si="10"/>
        <v>0</v>
      </c>
      <c r="AN75" s="55">
        <f t="shared" si="11"/>
        <v>0</v>
      </c>
      <c r="AO75" s="55">
        <f t="shared" si="12"/>
        <v>0</v>
      </c>
      <c r="AP75" s="84" t="str">
        <f t="shared" si="13"/>
        <v/>
      </c>
      <c r="AQ75" s="59" t="b">
        <f t="shared" si="14"/>
        <v>0</v>
      </c>
      <c r="AR75" s="59" t="b">
        <f t="shared" si="15"/>
        <v>0</v>
      </c>
      <c r="AS75" s="34" t="str">
        <f t="shared" si="16"/>
        <v/>
      </c>
    </row>
    <row r="76" spans="2:45">
      <c r="B76" s="260"/>
      <c r="C76" s="35"/>
      <c r="D76" s="53"/>
      <c r="E76" s="5"/>
      <c r="F76" s="60"/>
      <c r="G76" s="54" t="e">
        <f>VLOOKUP(F76,Foglio1!$F$2:$G$1509,2,FALSE)</f>
        <v>#N/A</v>
      </c>
      <c r="H76" s="56"/>
      <c r="I76" s="4"/>
      <c r="J76" s="4"/>
      <c r="K76" s="4"/>
      <c r="L76" s="4"/>
      <c r="M76" s="24"/>
      <c r="N76" s="24"/>
      <c r="O76" s="14"/>
      <c r="P76" s="14"/>
      <c r="Q76" s="14"/>
      <c r="R76" s="14"/>
      <c r="S76" s="14"/>
      <c r="T76" s="14"/>
      <c r="U76" s="14"/>
      <c r="V76" s="14"/>
      <c r="W76" s="24"/>
      <c r="X76" s="14"/>
      <c r="Y76" s="15"/>
      <c r="Z76" s="15"/>
      <c r="AA76" s="55">
        <f t="shared" si="9"/>
        <v>0</v>
      </c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55">
        <f t="shared" si="10"/>
        <v>0</v>
      </c>
      <c r="AN76" s="55">
        <f t="shared" si="11"/>
        <v>0</v>
      </c>
      <c r="AO76" s="55">
        <f t="shared" si="12"/>
        <v>0</v>
      </c>
      <c r="AP76" s="84" t="str">
        <f t="shared" si="13"/>
        <v/>
      </c>
      <c r="AQ76" s="59" t="b">
        <f t="shared" si="14"/>
        <v>0</v>
      </c>
      <c r="AR76" s="59" t="b">
        <f t="shared" si="15"/>
        <v>0</v>
      </c>
      <c r="AS76" s="34" t="str">
        <f t="shared" si="16"/>
        <v/>
      </c>
    </row>
    <row r="77" spans="2:45">
      <c r="B77" s="260"/>
      <c r="C77" s="35"/>
      <c r="D77" s="53"/>
      <c r="E77" s="5"/>
      <c r="F77" s="60"/>
      <c r="G77" s="54" t="e">
        <f>VLOOKUP(F77,Foglio1!$F$2:$G$1509,2,FALSE)</f>
        <v>#N/A</v>
      </c>
      <c r="H77" s="56"/>
      <c r="I77" s="4"/>
      <c r="J77" s="4"/>
      <c r="K77" s="4"/>
      <c r="L77" s="4"/>
      <c r="M77" s="24"/>
      <c r="N77" s="24"/>
      <c r="O77" s="14"/>
      <c r="P77" s="14"/>
      <c r="Q77" s="14"/>
      <c r="R77" s="14"/>
      <c r="S77" s="14"/>
      <c r="T77" s="14"/>
      <c r="U77" s="14"/>
      <c r="V77" s="14"/>
      <c r="W77" s="24"/>
      <c r="X77" s="14"/>
      <c r="Y77" s="15"/>
      <c r="Z77" s="15"/>
      <c r="AA77" s="55">
        <f t="shared" si="9"/>
        <v>0</v>
      </c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55">
        <f t="shared" si="10"/>
        <v>0</v>
      </c>
      <c r="AN77" s="55">
        <f t="shared" si="11"/>
        <v>0</v>
      </c>
      <c r="AO77" s="55">
        <f t="shared" si="12"/>
        <v>0</v>
      </c>
      <c r="AP77" s="84" t="str">
        <f t="shared" si="13"/>
        <v/>
      </c>
      <c r="AQ77" s="59" t="b">
        <f t="shared" si="14"/>
        <v>0</v>
      </c>
      <c r="AR77" s="59" t="b">
        <f t="shared" si="15"/>
        <v>0</v>
      </c>
      <c r="AS77" s="34" t="str">
        <f t="shared" si="16"/>
        <v/>
      </c>
    </row>
    <row r="78" spans="2:45">
      <c r="B78" s="260"/>
      <c r="C78" s="35"/>
      <c r="D78" s="53"/>
      <c r="E78" s="5"/>
      <c r="F78" s="60"/>
      <c r="G78" s="54" t="e">
        <f>VLOOKUP(F78,Foglio1!$F$2:$G$1509,2,FALSE)</f>
        <v>#N/A</v>
      </c>
      <c r="H78" s="56"/>
      <c r="I78" s="4"/>
      <c r="J78" s="4"/>
      <c r="K78" s="4"/>
      <c r="L78" s="4"/>
      <c r="M78" s="24"/>
      <c r="N78" s="24"/>
      <c r="O78" s="14"/>
      <c r="P78" s="14"/>
      <c r="Q78" s="14"/>
      <c r="R78" s="14"/>
      <c r="S78" s="14"/>
      <c r="T78" s="14"/>
      <c r="U78" s="14"/>
      <c r="V78" s="14"/>
      <c r="W78" s="24"/>
      <c r="X78" s="14"/>
      <c r="Y78" s="15"/>
      <c r="Z78" s="15"/>
      <c r="AA78" s="55">
        <f t="shared" si="9"/>
        <v>0</v>
      </c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55">
        <f t="shared" si="10"/>
        <v>0</v>
      </c>
      <c r="AN78" s="55">
        <f t="shared" si="11"/>
        <v>0</v>
      </c>
      <c r="AO78" s="55">
        <f t="shared" si="12"/>
        <v>0</v>
      </c>
      <c r="AP78" s="84" t="str">
        <f t="shared" si="13"/>
        <v/>
      </c>
      <c r="AQ78" s="59" t="b">
        <f t="shared" si="14"/>
        <v>0</v>
      </c>
      <c r="AR78" s="59" t="b">
        <f t="shared" si="15"/>
        <v>0</v>
      </c>
      <c r="AS78" s="34" t="str">
        <f t="shared" si="16"/>
        <v/>
      </c>
    </row>
    <row r="79" spans="2:45">
      <c r="B79" s="260"/>
      <c r="C79" s="35"/>
      <c r="D79" s="53"/>
      <c r="E79" s="5"/>
      <c r="F79" s="60"/>
      <c r="G79" s="54" t="e">
        <f>VLOOKUP(F79,Foglio1!$F$2:$G$1509,2,FALSE)</f>
        <v>#N/A</v>
      </c>
      <c r="H79" s="56"/>
      <c r="I79" s="4"/>
      <c r="J79" s="4"/>
      <c r="K79" s="4"/>
      <c r="L79" s="4"/>
      <c r="M79" s="24"/>
      <c r="N79" s="24"/>
      <c r="O79" s="14"/>
      <c r="P79" s="14"/>
      <c r="Q79" s="14"/>
      <c r="R79" s="14"/>
      <c r="S79" s="14"/>
      <c r="T79" s="14"/>
      <c r="U79" s="14"/>
      <c r="V79" s="14"/>
      <c r="W79" s="24"/>
      <c r="X79" s="14"/>
      <c r="Y79" s="15"/>
      <c r="Z79" s="15"/>
      <c r="AA79" s="55">
        <f t="shared" si="9"/>
        <v>0</v>
      </c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55">
        <f t="shared" si="10"/>
        <v>0</v>
      </c>
      <c r="AN79" s="55">
        <f t="shared" si="11"/>
        <v>0</v>
      </c>
      <c r="AO79" s="55">
        <f t="shared" si="12"/>
        <v>0</v>
      </c>
      <c r="AP79" s="84" t="str">
        <f t="shared" si="13"/>
        <v/>
      </c>
      <c r="AQ79" s="59" t="b">
        <f t="shared" si="14"/>
        <v>0</v>
      </c>
      <c r="AR79" s="59" t="b">
        <f t="shared" si="15"/>
        <v>0</v>
      </c>
      <c r="AS79" s="34" t="str">
        <f t="shared" si="16"/>
        <v/>
      </c>
    </row>
    <row r="80" spans="2:45">
      <c r="B80" s="260"/>
      <c r="C80" s="35"/>
      <c r="D80" s="53"/>
      <c r="E80" s="5"/>
      <c r="F80" s="60"/>
      <c r="G80" s="54" t="e">
        <f>VLOOKUP(F80,Foglio1!$F$2:$G$1509,2,FALSE)</f>
        <v>#N/A</v>
      </c>
      <c r="H80" s="56"/>
      <c r="I80" s="4"/>
      <c r="J80" s="4"/>
      <c r="K80" s="4"/>
      <c r="L80" s="4"/>
      <c r="M80" s="24"/>
      <c r="N80" s="24"/>
      <c r="O80" s="14"/>
      <c r="P80" s="14"/>
      <c r="Q80" s="14"/>
      <c r="R80" s="14"/>
      <c r="S80" s="14"/>
      <c r="T80" s="14"/>
      <c r="U80" s="14"/>
      <c r="V80" s="14"/>
      <c r="W80" s="24"/>
      <c r="X80" s="14"/>
      <c r="Y80" s="15"/>
      <c r="Z80" s="15"/>
      <c r="AA80" s="55">
        <f t="shared" si="9"/>
        <v>0</v>
      </c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55">
        <f t="shared" si="10"/>
        <v>0</v>
      </c>
      <c r="AN80" s="55">
        <f t="shared" si="11"/>
        <v>0</v>
      </c>
      <c r="AO80" s="55">
        <f t="shared" si="12"/>
        <v>0</v>
      </c>
      <c r="AP80" s="84" t="str">
        <f t="shared" si="13"/>
        <v/>
      </c>
      <c r="AQ80" s="59" t="b">
        <f t="shared" si="14"/>
        <v>0</v>
      </c>
      <c r="AR80" s="59" t="b">
        <f t="shared" si="15"/>
        <v>0</v>
      </c>
      <c r="AS80" s="34" t="str">
        <f t="shared" si="16"/>
        <v/>
      </c>
    </row>
    <row r="81" spans="2:45">
      <c r="B81" s="260"/>
      <c r="C81" s="35"/>
      <c r="D81" s="53"/>
      <c r="E81" s="5"/>
      <c r="F81" s="60"/>
      <c r="G81" s="54" t="e">
        <f>VLOOKUP(F81,Foglio1!$F$2:$G$1509,2,FALSE)</f>
        <v>#N/A</v>
      </c>
      <c r="H81" s="56"/>
      <c r="I81" s="4"/>
      <c r="J81" s="4"/>
      <c r="K81" s="4"/>
      <c r="L81" s="4"/>
      <c r="M81" s="24"/>
      <c r="N81" s="24"/>
      <c r="O81" s="14"/>
      <c r="P81" s="14"/>
      <c r="Q81" s="14"/>
      <c r="R81" s="14"/>
      <c r="S81" s="14"/>
      <c r="T81" s="14"/>
      <c r="U81" s="14"/>
      <c r="V81" s="14"/>
      <c r="W81" s="24"/>
      <c r="X81" s="14"/>
      <c r="Y81" s="15"/>
      <c r="Z81" s="15"/>
      <c r="AA81" s="55">
        <f t="shared" si="9"/>
        <v>0</v>
      </c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55">
        <f t="shared" si="10"/>
        <v>0</v>
      </c>
      <c r="AN81" s="55">
        <f t="shared" si="11"/>
        <v>0</v>
      </c>
      <c r="AO81" s="55">
        <f t="shared" si="12"/>
        <v>0</v>
      </c>
      <c r="AP81" s="84" t="str">
        <f t="shared" si="13"/>
        <v/>
      </c>
      <c r="AQ81" s="59" t="b">
        <f t="shared" si="14"/>
        <v>0</v>
      </c>
      <c r="AR81" s="59" t="b">
        <f t="shared" si="15"/>
        <v>0</v>
      </c>
      <c r="AS81" s="34" t="str">
        <f t="shared" si="16"/>
        <v/>
      </c>
    </row>
    <row r="82" spans="2:45">
      <c r="B82" s="260"/>
      <c r="C82" s="35"/>
      <c r="D82" s="53"/>
      <c r="E82" s="5"/>
      <c r="F82" s="60"/>
      <c r="G82" s="54" t="e">
        <f>VLOOKUP(F82,Foglio1!$F$2:$G$1509,2,FALSE)</f>
        <v>#N/A</v>
      </c>
      <c r="H82" s="56"/>
      <c r="I82" s="4"/>
      <c r="J82" s="4"/>
      <c r="K82" s="4"/>
      <c r="L82" s="4"/>
      <c r="M82" s="24"/>
      <c r="N82" s="24"/>
      <c r="O82" s="14"/>
      <c r="P82" s="14"/>
      <c r="Q82" s="14"/>
      <c r="R82" s="14"/>
      <c r="S82" s="14"/>
      <c r="T82" s="14"/>
      <c r="U82" s="14"/>
      <c r="V82" s="14"/>
      <c r="W82" s="24"/>
      <c r="X82" s="14"/>
      <c r="Y82" s="15"/>
      <c r="Z82" s="15"/>
      <c r="AA82" s="55">
        <f t="shared" si="9"/>
        <v>0</v>
      </c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55">
        <f t="shared" si="10"/>
        <v>0</v>
      </c>
      <c r="AN82" s="55">
        <f t="shared" si="11"/>
        <v>0</v>
      </c>
      <c r="AO82" s="55">
        <f t="shared" si="12"/>
        <v>0</v>
      </c>
      <c r="AP82" s="84" t="str">
        <f t="shared" si="13"/>
        <v/>
      </c>
      <c r="AQ82" s="59" t="b">
        <f t="shared" si="14"/>
        <v>0</v>
      </c>
      <c r="AR82" s="59" t="b">
        <f t="shared" si="15"/>
        <v>0</v>
      </c>
      <c r="AS82" s="34" t="str">
        <f t="shared" si="16"/>
        <v/>
      </c>
    </row>
    <row r="83" spans="2:45">
      <c r="B83" s="260"/>
      <c r="C83" s="35"/>
      <c r="D83" s="53"/>
      <c r="E83" s="5"/>
      <c r="F83" s="60"/>
      <c r="G83" s="54" t="e">
        <f>VLOOKUP(F83,Foglio1!$F$2:$G$1509,2,FALSE)</f>
        <v>#N/A</v>
      </c>
      <c r="H83" s="56"/>
      <c r="I83" s="4"/>
      <c r="J83" s="4"/>
      <c r="K83" s="4"/>
      <c r="L83" s="4"/>
      <c r="M83" s="24"/>
      <c r="N83" s="24"/>
      <c r="O83" s="14"/>
      <c r="P83" s="14"/>
      <c r="Q83" s="14"/>
      <c r="R83" s="14"/>
      <c r="S83" s="14"/>
      <c r="T83" s="14"/>
      <c r="U83" s="14"/>
      <c r="V83" s="14"/>
      <c r="W83" s="24"/>
      <c r="X83" s="14"/>
      <c r="Y83" s="15"/>
      <c r="Z83" s="15"/>
      <c r="AA83" s="55">
        <f t="shared" si="9"/>
        <v>0</v>
      </c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55">
        <f t="shared" si="10"/>
        <v>0</v>
      </c>
      <c r="AN83" s="55">
        <f t="shared" si="11"/>
        <v>0</v>
      </c>
      <c r="AO83" s="55">
        <f t="shared" si="12"/>
        <v>0</v>
      </c>
      <c r="AP83" s="84" t="str">
        <f t="shared" si="13"/>
        <v/>
      </c>
      <c r="AQ83" s="59" t="b">
        <f t="shared" si="14"/>
        <v>0</v>
      </c>
      <c r="AR83" s="59" t="b">
        <f t="shared" si="15"/>
        <v>0</v>
      </c>
      <c r="AS83" s="34" t="str">
        <f t="shared" si="16"/>
        <v/>
      </c>
    </row>
    <row r="84" spans="2:45">
      <c r="B84" s="260"/>
      <c r="C84" s="35"/>
      <c r="D84" s="53"/>
      <c r="E84" s="5"/>
      <c r="F84" s="60"/>
      <c r="G84" s="54" t="e">
        <f>VLOOKUP(F84,Foglio1!$F$2:$G$1509,2,FALSE)</f>
        <v>#N/A</v>
      </c>
      <c r="H84" s="56"/>
      <c r="I84" s="4"/>
      <c r="J84" s="4"/>
      <c r="K84" s="4"/>
      <c r="L84" s="4"/>
      <c r="M84" s="24"/>
      <c r="N84" s="24"/>
      <c r="O84" s="14"/>
      <c r="P84" s="14"/>
      <c r="Q84" s="14"/>
      <c r="R84" s="14"/>
      <c r="S84" s="14"/>
      <c r="T84" s="14"/>
      <c r="U84" s="14"/>
      <c r="V84" s="14"/>
      <c r="W84" s="24"/>
      <c r="X84" s="14"/>
      <c r="Y84" s="15"/>
      <c r="Z84" s="15"/>
      <c r="AA84" s="55">
        <f t="shared" si="9"/>
        <v>0</v>
      </c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55">
        <f t="shared" si="10"/>
        <v>0</v>
      </c>
      <c r="AN84" s="55">
        <f t="shared" si="11"/>
        <v>0</v>
      </c>
      <c r="AO84" s="55">
        <f t="shared" si="12"/>
        <v>0</v>
      </c>
      <c r="AP84" s="84" t="str">
        <f t="shared" si="13"/>
        <v/>
      </c>
      <c r="AQ84" s="59" t="b">
        <f t="shared" si="14"/>
        <v>0</v>
      </c>
      <c r="AR84" s="59" t="b">
        <f t="shared" si="15"/>
        <v>0</v>
      </c>
      <c r="AS84" s="34" t="str">
        <f t="shared" si="16"/>
        <v/>
      </c>
    </row>
    <row r="85" spans="2:45">
      <c r="B85" s="260"/>
      <c r="C85" s="35"/>
      <c r="D85" s="53"/>
      <c r="E85" s="5"/>
      <c r="F85" s="60"/>
      <c r="G85" s="54" t="e">
        <f>VLOOKUP(F85,Foglio1!$F$2:$G$1509,2,FALSE)</f>
        <v>#N/A</v>
      </c>
      <c r="H85" s="56"/>
      <c r="I85" s="4"/>
      <c r="J85" s="4"/>
      <c r="K85" s="4"/>
      <c r="L85" s="4"/>
      <c r="M85" s="24"/>
      <c r="N85" s="24"/>
      <c r="O85" s="14"/>
      <c r="P85" s="14"/>
      <c r="Q85" s="14"/>
      <c r="R85" s="14"/>
      <c r="S85" s="14"/>
      <c r="T85" s="14"/>
      <c r="U85" s="14"/>
      <c r="V85" s="14"/>
      <c r="W85" s="24"/>
      <c r="X85" s="14"/>
      <c r="Y85" s="15"/>
      <c r="Z85" s="15"/>
      <c r="AA85" s="55">
        <f t="shared" si="9"/>
        <v>0</v>
      </c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55">
        <f t="shared" si="10"/>
        <v>0</v>
      </c>
      <c r="AN85" s="55">
        <f t="shared" si="11"/>
        <v>0</v>
      </c>
      <c r="AO85" s="55">
        <f t="shared" si="12"/>
        <v>0</v>
      </c>
      <c r="AP85" s="84" t="str">
        <f t="shared" si="13"/>
        <v/>
      </c>
      <c r="AQ85" s="59" t="b">
        <f t="shared" si="14"/>
        <v>0</v>
      </c>
      <c r="AR85" s="59" t="b">
        <f t="shared" si="15"/>
        <v>0</v>
      </c>
      <c r="AS85" s="34" t="str">
        <f t="shared" si="16"/>
        <v/>
      </c>
    </row>
    <row r="86" spans="2:45">
      <c r="B86" s="260"/>
      <c r="C86" s="35"/>
      <c r="D86" s="53"/>
      <c r="E86" s="5"/>
      <c r="F86" s="60"/>
      <c r="G86" s="54" t="e">
        <f>VLOOKUP(F86,Foglio1!$F$2:$G$1509,2,FALSE)</f>
        <v>#N/A</v>
      </c>
      <c r="H86" s="56"/>
      <c r="I86" s="4"/>
      <c r="J86" s="4"/>
      <c r="K86" s="4"/>
      <c r="L86" s="4"/>
      <c r="M86" s="24"/>
      <c r="N86" s="24"/>
      <c r="O86" s="14"/>
      <c r="P86" s="14"/>
      <c r="Q86" s="14"/>
      <c r="R86" s="14"/>
      <c r="S86" s="14"/>
      <c r="T86" s="14"/>
      <c r="U86" s="14"/>
      <c r="V86" s="14"/>
      <c r="W86" s="24"/>
      <c r="X86" s="14"/>
      <c r="Y86" s="15"/>
      <c r="Z86" s="15"/>
      <c r="AA86" s="55">
        <f t="shared" si="9"/>
        <v>0</v>
      </c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55">
        <f t="shared" si="10"/>
        <v>0</v>
      </c>
      <c r="AN86" s="55">
        <f t="shared" si="11"/>
        <v>0</v>
      </c>
      <c r="AO86" s="55">
        <f t="shared" si="12"/>
        <v>0</v>
      </c>
      <c r="AP86" s="84" t="str">
        <f t="shared" si="13"/>
        <v/>
      </c>
      <c r="AQ86" s="59" t="b">
        <f t="shared" si="14"/>
        <v>0</v>
      </c>
      <c r="AR86" s="59" t="b">
        <f t="shared" si="15"/>
        <v>0</v>
      </c>
      <c r="AS86" s="34" t="str">
        <f t="shared" si="16"/>
        <v/>
      </c>
    </row>
    <row r="87" spans="2:45">
      <c r="B87" s="260"/>
      <c r="C87" s="35"/>
      <c r="D87" s="53"/>
      <c r="E87" s="5"/>
      <c r="F87" s="60"/>
      <c r="G87" s="54" t="e">
        <f>VLOOKUP(F87,Foglio1!$F$2:$G$1509,2,FALSE)</f>
        <v>#N/A</v>
      </c>
      <c r="H87" s="56"/>
      <c r="I87" s="4"/>
      <c r="J87" s="4"/>
      <c r="K87" s="4"/>
      <c r="L87" s="4"/>
      <c r="M87" s="24"/>
      <c r="N87" s="24"/>
      <c r="O87" s="14"/>
      <c r="P87" s="14"/>
      <c r="Q87" s="14"/>
      <c r="R87" s="14"/>
      <c r="S87" s="14"/>
      <c r="T87" s="14"/>
      <c r="U87" s="14"/>
      <c r="V87" s="14"/>
      <c r="W87" s="24"/>
      <c r="X87" s="14"/>
      <c r="Y87" s="15"/>
      <c r="Z87" s="15"/>
      <c r="AA87" s="55">
        <f t="shared" si="9"/>
        <v>0</v>
      </c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55">
        <f t="shared" si="10"/>
        <v>0</v>
      </c>
      <c r="AN87" s="55">
        <f t="shared" si="11"/>
        <v>0</v>
      </c>
      <c r="AO87" s="55">
        <f t="shared" si="12"/>
        <v>0</v>
      </c>
      <c r="AP87" s="84" t="str">
        <f t="shared" si="13"/>
        <v/>
      </c>
      <c r="AQ87" s="59" t="b">
        <f t="shared" si="14"/>
        <v>0</v>
      </c>
      <c r="AR87" s="59" t="b">
        <f t="shared" si="15"/>
        <v>0</v>
      </c>
      <c r="AS87" s="34" t="str">
        <f t="shared" si="16"/>
        <v/>
      </c>
    </row>
    <row r="88" spans="2:45">
      <c r="B88" s="260"/>
      <c r="C88" s="35"/>
      <c r="D88" s="53"/>
      <c r="E88" s="5"/>
      <c r="F88" s="60"/>
      <c r="G88" s="54" t="e">
        <f>VLOOKUP(F88,Foglio1!$F$2:$G$1509,2,FALSE)</f>
        <v>#N/A</v>
      </c>
      <c r="H88" s="56"/>
      <c r="I88" s="4"/>
      <c r="J88" s="4"/>
      <c r="K88" s="4"/>
      <c r="L88" s="4"/>
      <c r="M88" s="24"/>
      <c r="N88" s="24"/>
      <c r="O88" s="14"/>
      <c r="P88" s="14"/>
      <c r="Q88" s="14"/>
      <c r="R88" s="14"/>
      <c r="S88" s="14"/>
      <c r="T88" s="14"/>
      <c r="U88" s="14"/>
      <c r="V88" s="14"/>
      <c r="W88" s="24"/>
      <c r="X88" s="14"/>
      <c r="Y88" s="15"/>
      <c r="Z88" s="15"/>
      <c r="AA88" s="55">
        <f t="shared" si="9"/>
        <v>0</v>
      </c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55">
        <f t="shared" si="10"/>
        <v>0</v>
      </c>
      <c r="AN88" s="55">
        <f t="shared" si="11"/>
        <v>0</v>
      </c>
      <c r="AO88" s="55">
        <f t="shared" si="12"/>
        <v>0</v>
      </c>
      <c r="AP88" s="84" t="str">
        <f t="shared" si="13"/>
        <v/>
      </c>
      <c r="AQ88" s="59" t="b">
        <f t="shared" si="14"/>
        <v>0</v>
      </c>
      <c r="AR88" s="59" t="b">
        <f t="shared" si="15"/>
        <v>0</v>
      </c>
      <c r="AS88" s="34" t="str">
        <f t="shared" si="16"/>
        <v/>
      </c>
    </row>
    <row r="89" spans="2:45">
      <c r="B89" s="260"/>
      <c r="C89" s="35"/>
      <c r="D89" s="53"/>
      <c r="E89" s="5"/>
      <c r="F89" s="60"/>
      <c r="G89" s="54" t="e">
        <f>VLOOKUP(F89,Foglio1!$F$2:$G$1509,2,FALSE)</f>
        <v>#N/A</v>
      </c>
      <c r="H89" s="56"/>
      <c r="I89" s="4"/>
      <c r="J89" s="4"/>
      <c r="K89" s="4"/>
      <c r="L89" s="4"/>
      <c r="M89" s="24"/>
      <c r="N89" s="24"/>
      <c r="O89" s="14"/>
      <c r="P89" s="14"/>
      <c r="Q89" s="14"/>
      <c r="R89" s="14"/>
      <c r="S89" s="14"/>
      <c r="T89" s="14"/>
      <c r="U89" s="14"/>
      <c r="V89" s="14"/>
      <c r="W89" s="24"/>
      <c r="X89" s="14"/>
      <c r="Y89" s="15"/>
      <c r="Z89" s="15"/>
      <c r="AA89" s="55">
        <f t="shared" si="9"/>
        <v>0</v>
      </c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55">
        <f t="shared" si="10"/>
        <v>0</v>
      </c>
      <c r="AN89" s="55">
        <f t="shared" si="11"/>
        <v>0</v>
      </c>
      <c r="AO89" s="55">
        <f t="shared" si="12"/>
        <v>0</v>
      </c>
      <c r="AP89" s="84" t="str">
        <f t="shared" si="13"/>
        <v/>
      </c>
      <c r="AQ89" s="59" t="b">
        <f t="shared" si="14"/>
        <v>0</v>
      </c>
      <c r="AR89" s="59" t="b">
        <f t="shared" si="15"/>
        <v>0</v>
      </c>
      <c r="AS89" s="34" t="str">
        <f t="shared" si="16"/>
        <v/>
      </c>
    </row>
    <row r="90" spans="2:45">
      <c r="B90" s="260"/>
      <c r="C90" s="35"/>
      <c r="D90" s="53"/>
      <c r="E90" s="5"/>
      <c r="F90" s="60"/>
      <c r="G90" s="54" t="e">
        <f>VLOOKUP(F90,Foglio1!$F$2:$G$1509,2,FALSE)</f>
        <v>#N/A</v>
      </c>
      <c r="H90" s="56"/>
      <c r="I90" s="4"/>
      <c r="J90" s="4"/>
      <c r="K90" s="4"/>
      <c r="L90" s="4"/>
      <c r="M90" s="24"/>
      <c r="N90" s="24"/>
      <c r="O90" s="14"/>
      <c r="P90" s="14"/>
      <c r="Q90" s="14"/>
      <c r="R90" s="14"/>
      <c r="S90" s="14"/>
      <c r="T90" s="14"/>
      <c r="U90" s="14"/>
      <c r="V90" s="14"/>
      <c r="W90" s="24"/>
      <c r="X90" s="14"/>
      <c r="Y90" s="15"/>
      <c r="Z90" s="15"/>
      <c r="AA90" s="55">
        <f t="shared" si="9"/>
        <v>0</v>
      </c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55">
        <f t="shared" si="10"/>
        <v>0</v>
      </c>
      <c r="AN90" s="55">
        <f t="shared" si="11"/>
        <v>0</v>
      </c>
      <c r="AO90" s="55">
        <f t="shared" si="12"/>
        <v>0</v>
      </c>
      <c r="AP90" s="84" t="str">
        <f t="shared" si="13"/>
        <v/>
      </c>
      <c r="AQ90" s="59" t="b">
        <f t="shared" si="14"/>
        <v>0</v>
      </c>
      <c r="AR90" s="59" t="b">
        <f t="shared" si="15"/>
        <v>0</v>
      </c>
      <c r="AS90" s="34" t="str">
        <f t="shared" si="16"/>
        <v/>
      </c>
    </row>
    <row r="91" spans="2:45">
      <c r="B91" s="260"/>
      <c r="C91" s="35"/>
      <c r="D91" s="53"/>
      <c r="E91" s="5"/>
      <c r="F91" s="60"/>
      <c r="G91" s="54" t="e">
        <f>VLOOKUP(F91,Foglio1!$F$2:$G$1509,2,FALSE)</f>
        <v>#N/A</v>
      </c>
      <c r="H91" s="56"/>
      <c r="I91" s="4"/>
      <c r="J91" s="4"/>
      <c r="K91" s="4"/>
      <c r="L91" s="4"/>
      <c r="M91" s="24"/>
      <c r="N91" s="24"/>
      <c r="O91" s="14"/>
      <c r="P91" s="14"/>
      <c r="Q91" s="14"/>
      <c r="R91" s="14"/>
      <c r="S91" s="14"/>
      <c r="T91" s="14"/>
      <c r="U91" s="14"/>
      <c r="V91" s="14"/>
      <c r="W91" s="24"/>
      <c r="X91" s="14"/>
      <c r="Y91" s="15"/>
      <c r="Z91" s="15"/>
      <c r="AA91" s="55">
        <f t="shared" si="9"/>
        <v>0</v>
      </c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55">
        <f t="shared" si="10"/>
        <v>0</v>
      </c>
      <c r="AN91" s="55">
        <f t="shared" si="11"/>
        <v>0</v>
      </c>
      <c r="AO91" s="55">
        <f t="shared" si="12"/>
        <v>0</v>
      </c>
      <c r="AP91" s="84" t="str">
        <f t="shared" si="13"/>
        <v/>
      </c>
      <c r="AQ91" s="59" t="b">
        <f t="shared" si="14"/>
        <v>0</v>
      </c>
      <c r="AR91" s="59" t="b">
        <f t="shared" si="15"/>
        <v>0</v>
      </c>
      <c r="AS91" s="34" t="str">
        <f t="shared" si="16"/>
        <v/>
      </c>
    </row>
    <row r="92" spans="2:45">
      <c r="B92" s="260"/>
      <c r="C92" s="35"/>
      <c r="D92" s="53"/>
      <c r="E92" s="5"/>
      <c r="F92" s="60"/>
      <c r="G92" s="54" t="e">
        <f>VLOOKUP(F92,Foglio1!$F$2:$G$1509,2,FALSE)</f>
        <v>#N/A</v>
      </c>
      <c r="H92" s="56"/>
      <c r="I92" s="4"/>
      <c r="J92" s="4"/>
      <c r="K92" s="4"/>
      <c r="L92" s="4"/>
      <c r="M92" s="24"/>
      <c r="N92" s="24"/>
      <c r="O92" s="14"/>
      <c r="P92" s="14"/>
      <c r="Q92" s="14"/>
      <c r="R92" s="14"/>
      <c r="S92" s="14"/>
      <c r="T92" s="14"/>
      <c r="U92" s="14"/>
      <c r="V92" s="14"/>
      <c r="W92" s="24"/>
      <c r="X92" s="14"/>
      <c r="Y92" s="15"/>
      <c r="Z92" s="15"/>
      <c r="AA92" s="55">
        <f t="shared" si="9"/>
        <v>0</v>
      </c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55">
        <f t="shared" si="10"/>
        <v>0</v>
      </c>
      <c r="AN92" s="55">
        <f t="shared" si="11"/>
        <v>0</v>
      </c>
      <c r="AO92" s="55">
        <f t="shared" si="12"/>
        <v>0</v>
      </c>
      <c r="AP92" s="84" t="str">
        <f t="shared" si="13"/>
        <v/>
      </c>
      <c r="AQ92" s="59" t="b">
        <f t="shared" si="14"/>
        <v>0</v>
      </c>
      <c r="AR92" s="59" t="b">
        <f t="shared" si="15"/>
        <v>0</v>
      </c>
      <c r="AS92" s="34" t="str">
        <f t="shared" si="16"/>
        <v/>
      </c>
    </row>
    <row r="93" spans="2:45">
      <c r="B93" s="260"/>
      <c r="C93" s="35"/>
      <c r="D93" s="53"/>
      <c r="E93" s="5"/>
      <c r="F93" s="60"/>
      <c r="G93" s="54" t="e">
        <f>VLOOKUP(F93,Foglio1!$F$2:$G$1509,2,FALSE)</f>
        <v>#N/A</v>
      </c>
      <c r="H93" s="56"/>
      <c r="I93" s="4"/>
      <c r="J93" s="4"/>
      <c r="K93" s="4"/>
      <c r="L93" s="4"/>
      <c r="M93" s="24"/>
      <c r="N93" s="24"/>
      <c r="O93" s="14"/>
      <c r="P93" s="14"/>
      <c r="Q93" s="14"/>
      <c r="R93" s="14"/>
      <c r="S93" s="14"/>
      <c r="T93" s="14"/>
      <c r="U93" s="14"/>
      <c r="V93" s="14"/>
      <c r="W93" s="24"/>
      <c r="X93" s="14"/>
      <c r="Y93" s="15"/>
      <c r="Z93" s="15"/>
      <c r="AA93" s="55">
        <f t="shared" si="9"/>
        <v>0</v>
      </c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55">
        <f t="shared" si="10"/>
        <v>0</v>
      </c>
      <c r="AN93" s="55">
        <f t="shared" si="11"/>
        <v>0</v>
      </c>
      <c r="AO93" s="55">
        <f t="shared" si="12"/>
        <v>0</v>
      </c>
      <c r="AP93" s="84" t="str">
        <f t="shared" si="13"/>
        <v/>
      </c>
      <c r="AQ93" s="59" t="b">
        <f t="shared" si="14"/>
        <v>0</v>
      </c>
      <c r="AR93" s="59" t="b">
        <f t="shared" si="15"/>
        <v>0</v>
      </c>
      <c r="AS93" s="34" t="str">
        <f t="shared" si="16"/>
        <v/>
      </c>
    </row>
    <row r="94" spans="2:45">
      <c r="B94" s="260"/>
      <c r="C94" s="35"/>
      <c r="D94" s="53"/>
      <c r="E94" s="5"/>
      <c r="F94" s="60"/>
      <c r="G94" s="54" t="e">
        <f>VLOOKUP(F94,Foglio1!$F$2:$G$1509,2,FALSE)</f>
        <v>#N/A</v>
      </c>
      <c r="H94" s="56"/>
      <c r="I94" s="4"/>
      <c r="J94" s="4"/>
      <c r="K94" s="4"/>
      <c r="L94" s="4"/>
      <c r="M94" s="24"/>
      <c r="N94" s="24"/>
      <c r="O94" s="14"/>
      <c r="P94" s="14"/>
      <c r="Q94" s="14"/>
      <c r="R94" s="14"/>
      <c r="S94" s="14"/>
      <c r="T94" s="14"/>
      <c r="U94" s="14"/>
      <c r="V94" s="14"/>
      <c r="W94" s="24"/>
      <c r="X94" s="14"/>
      <c r="Y94" s="15"/>
      <c r="Z94" s="15"/>
      <c r="AA94" s="55">
        <f t="shared" si="9"/>
        <v>0</v>
      </c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55">
        <f t="shared" si="10"/>
        <v>0</v>
      </c>
      <c r="AN94" s="55">
        <f t="shared" si="11"/>
        <v>0</v>
      </c>
      <c r="AO94" s="55">
        <f t="shared" si="12"/>
        <v>0</v>
      </c>
      <c r="AP94" s="84" t="str">
        <f t="shared" si="13"/>
        <v/>
      </c>
      <c r="AQ94" s="59" t="b">
        <f t="shared" si="14"/>
        <v>0</v>
      </c>
      <c r="AR94" s="59" t="b">
        <f t="shared" si="15"/>
        <v>0</v>
      </c>
      <c r="AS94" s="34" t="str">
        <f t="shared" si="16"/>
        <v/>
      </c>
    </row>
    <row r="95" spans="2:45">
      <c r="B95" s="260"/>
      <c r="C95" s="35"/>
      <c r="D95" s="53"/>
      <c r="E95" s="5"/>
      <c r="F95" s="60"/>
      <c r="G95" s="54" t="e">
        <f>VLOOKUP(F95,Foglio1!$F$2:$G$1509,2,FALSE)</f>
        <v>#N/A</v>
      </c>
      <c r="H95" s="56"/>
      <c r="I95" s="4"/>
      <c r="J95" s="4"/>
      <c r="K95" s="4"/>
      <c r="L95" s="4"/>
      <c r="M95" s="24"/>
      <c r="N95" s="24"/>
      <c r="O95" s="14"/>
      <c r="P95" s="14"/>
      <c r="Q95" s="14"/>
      <c r="R95" s="14"/>
      <c r="S95" s="14"/>
      <c r="T95" s="14"/>
      <c r="U95" s="14"/>
      <c r="V95" s="14"/>
      <c r="W95" s="24"/>
      <c r="X95" s="14"/>
      <c r="Y95" s="15"/>
      <c r="Z95" s="15"/>
      <c r="AA95" s="55">
        <f t="shared" si="9"/>
        <v>0</v>
      </c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55">
        <f t="shared" si="10"/>
        <v>0</v>
      </c>
      <c r="AN95" s="55">
        <f t="shared" si="11"/>
        <v>0</v>
      </c>
      <c r="AO95" s="55">
        <f t="shared" si="12"/>
        <v>0</v>
      </c>
      <c r="AP95" s="84" t="str">
        <f t="shared" si="13"/>
        <v/>
      </c>
      <c r="AQ95" s="59" t="b">
        <f t="shared" si="14"/>
        <v>0</v>
      </c>
      <c r="AR95" s="59" t="b">
        <f t="shared" si="15"/>
        <v>0</v>
      </c>
      <c r="AS95" s="34" t="str">
        <f t="shared" si="16"/>
        <v/>
      </c>
    </row>
    <row r="96" spans="2:45">
      <c r="B96" s="260"/>
      <c r="C96" s="35"/>
      <c r="D96" s="53"/>
      <c r="E96" s="5"/>
      <c r="F96" s="60"/>
      <c r="G96" s="54" t="e">
        <f>VLOOKUP(F96,Foglio1!$F$2:$G$1509,2,FALSE)</f>
        <v>#N/A</v>
      </c>
      <c r="H96" s="56"/>
      <c r="I96" s="4"/>
      <c r="J96" s="4"/>
      <c r="K96" s="4"/>
      <c r="L96" s="4"/>
      <c r="M96" s="24"/>
      <c r="N96" s="24"/>
      <c r="O96" s="14"/>
      <c r="P96" s="14"/>
      <c r="Q96" s="14"/>
      <c r="R96" s="14"/>
      <c r="S96" s="14"/>
      <c r="T96" s="14"/>
      <c r="U96" s="14"/>
      <c r="V96" s="14"/>
      <c r="W96" s="24"/>
      <c r="X96" s="14"/>
      <c r="Y96" s="15"/>
      <c r="Z96" s="15"/>
      <c r="AA96" s="55">
        <f t="shared" si="9"/>
        <v>0</v>
      </c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55">
        <f t="shared" si="10"/>
        <v>0</v>
      </c>
      <c r="AN96" s="55">
        <f t="shared" si="11"/>
        <v>0</v>
      </c>
      <c r="AO96" s="55">
        <f t="shared" si="12"/>
        <v>0</v>
      </c>
      <c r="AP96" s="84" t="str">
        <f t="shared" si="13"/>
        <v/>
      </c>
      <c r="AQ96" s="59" t="b">
        <f t="shared" si="14"/>
        <v>0</v>
      </c>
      <c r="AR96" s="59" t="b">
        <f t="shared" si="15"/>
        <v>0</v>
      </c>
      <c r="AS96" s="34" t="str">
        <f t="shared" si="16"/>
        <v/>
      </c>
    </row>
    <row r="97" spans="2:45">
      <c r="B97" s="260"/>
      <c r="C97" s="35"/>
      <c r="D97" s="53"/>
      <c r="E97" s="5"/>
      <c r="F97" s="60"/>
      <c r="G97" s="54" t="e">
        <f>VLOOKUP(F97,Foglio1!$F$2:$G$1509,2,FALSE)</f>
        <v>#N/A</v>
      </c>
      <c r="H97" s="56"/>
      <c r="I97" s="4"/>
      <c r="J97" s="4"/>
      <c r="K97" s="4"/>
      <c r="L97" s="4"/>
      <c r="M97" s="24"/>
      <c r="N97" s="24"/>
      <c r="O97" s="14"/>
      <c r="P97" s="14"/>
      <c r="Q97" s="14"/>
      <c r="R97" s="14"/>
      <c r="S97" s="14"/>
      <c r="T97" s="14"/>
      <c r="U97" s="14"/>
      <c r="V97" s="14"/>
      <c r="W97" s="24"/>
      <c r="X97" s="14"/>
      <c r="Y97" s="15"/>
      <c r="Z97" s="15"/>
      <c r="AA97" s="55">
        <f t="shared" si="9"/>
        <v>0</v>
      </c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55">
        <f t="shared" si="10"/>
        <v>0</v>
      </c>
      <c r="AN97" s="55">
        <f t="shared" si="11"/>
        <v>0</v>
      </c>
      <c r="AO97" s="55">
        <f t="shared" si="12"/>
        <v>0</v>
      </c>
      <c r="AP97" s="84" t="str">
        <f t="shared" si="13"/>
        <v/>
      </c>
      <c r="AQ97" s="59" t="b">
        <f t="shared" si="14"/>
        <v>0</v>
      </c>
      <c r="AR97" s="59" t="b">
        <f t="shared" si="15"/>
        <v>0</v>
      </c>
      <c r="AS97" s="34" t="str">
        <f t="shared" si="16"/>
        <v/>
      </c>
    </row>
    <row r="98" spans="2:45">
      <c r="B98" s="260"/>
      <c r="C98" s="35"/>
      <c r="D98" s="53"/>
      <c r="E98" s="5"/>
      <c r="F98" s="60"/>
      <c r="G98" s="54" t="e">
        <f>VLOOKUP(F98,Foglio1!$F$2:$G$1509,2,FALSE)</f>
        <v>#N/A</v>
      </c>
      <c r="H98" s="56"/>
      <c r="I98" s="4"/>
      <c r="J98" s="4"/>
      <c r="K98" s="4"/>
      <c r="L98" s="4"/>
      <c r="M98" s="24"/>
      <c r="N98" s="24"/>
      <c r="O98" s="14"/>
      <c r="P98" s="14"/>
      <c r="Q98" s="14"/>
      <c r="R98" s="14"/>
      <c r="S98" s="14"/>
      <c r="T98" s="14"/>
      <c r="U98" s="14"/>
      <c r="V98" s="14"/>
      <c r="W98" s="24"/>
      <c r="X98" s="14"/>
      <c r="Y98" s="15"/>
      <c r="Z98" s="15"/>
      <c r="AA98" s="55">
        <f t="shared" si="9"/>
        <v>0</v>
      </c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55">
        <f t="shared" si="10"/>
        <v>0</v>
      </c>
      <c r="AN98" s="55">
        <f t="shared" si="11"/>
        <v>0</v>
      </c>
      <c r="AO98" s="55">
        <f t="shared" si="12"/>
        <v>0</v>
      </c>
      <c r="AP98" s="84" t="str">
        <f t="shared" si="13"/>
        <v/>
      </c>
      <c r="AQ98" s="59" t="b">
        <f t="shared" si="14"/>
        <v>0</v>
      </c>
      <c r="AR98" s="59" t="b">
        <f t="shared" si="15"/>
        <v>0</v>
      </c>
      <c r="AS98" s="34" t="str">
        <f t="shared" si="16"/>
        <v/>
      </c>
    </row>
    <row r="99" spans="2:45">
      <c r="B99" s="260"/>
      <c r="C99" s="35"/>
      <c r="D99" s="53"/>
      <c r="E99" s="5"/>
      <c r="F99" s="60"/>
      <c r="G99" s="54" t="e">
        <f>VLOOKUP(F99,Foglio1!$F$2:$G$1509,2,FALSE)</f>
        <v>#N/A</v>
      </c>
      <c r="H99" s="56"/>
      <c r="I99" s="4"/>
      <c r="J99" s="4"/>
      <c r="K99" s="4"/>
      <c r="L99" s="4"/>
      <c r="M99" s="24"/>
      <c r="N99" s="24"/>
      <c r="O99" s="14"/>
      <c r="P99" s="14"/>
      <c r="Q99" s="14"/>
      <c r="R99" s="14"/>
      <c r="S99" s="14"/>
      <c r="T99" s="14"/>
      <c r="U99" s="14"/>
      <c r="V99" s="14"/>
      <c r="W99" s="24"/>
      <c r="X99" s="14"/>
      <c r="Y99" s="15"/>
      <c r="Z99" s="15"/>
      <c r="AA99" s="55">
        <f t="shared" si="9"/>
        <v>0</v>
      </c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55">
        <f t="shared" si="10"/>
        <v>0</v>
      </c>
      <c r="AN99" s="55">
        <f t="shared" si="11"/>
        <v>0</v>
      </c>
      <c r="AO99" s="55">
        <f t="shared" si="12"/>
        <v>0</v>
      </c>
      <c r="AP99" s="84" t="str">
        <f t="shared" si="13"/>
        <v/>
      </c>
      <c r="AQ99" s="59" t="b">
        <f t="shared" si="14"/>
        <v>0</v>
      </c>
      <c r="AR99" s="59" t="b">
        <f t="shared" si="15"/>
        <v>0</v>
      </c>
      <c r="AS99" s="34" t="str">
        <f t="shared" si="16"/>
        <v/>
      </c>
    </row>
    <row r="100" spans="2:45">
      <c r="B100" s="260"/>
      <c r="C100" s="35"/>
      <c r="D100" s="53"/>
      <c r="E100" s="5"/>
      <c r="F100" s="60"/>
      <c r="G100" s="54" t="e">
        <f>VLOOKUP(F100,Foglio1!$F$2:$G$1509,2,FALSE)</f>
        <v>#N/A</v>
      </c>
      <c r="H100" s="56"/>
      <c r="I100" s="4"/>
      <c r="J100" s="4"/>
      <c r="K100" s="4"/>
      <c r="L100" s="4"/>
      <c r="M100" s="24"/>
      <c r="N100" s="24"/>
      <c r="O100" s="14"/>
      <c r="P100" s="14"/>
      <c r="Q100" s="14"/>
      <c r="R100" s="14"/>
      <c r="S100" s="14"/>
      <c r="T100" s="14"/>
      <c r="U100" s="14"/>
      <c r="V100" s="14"/>
      <c r="W100" s="24"/>
      <c r="X100" s="14"/>
      <c r="Y100" s="15"/>
      <c r="Z100" s="15"/>
      <c r="AA100" s="55">
        <f t="shared" si="9"/>
        <v>0</v>
      </c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55">
        <f t="shared" si="10"/>
        <v>0</v>
      </c>
      <c r="AN100" s="55">
        <f t="shared" si="11"/>
        <v>0</v>
      </c>
      <c r="AO100" s="55">
        <f t="shared" si="12"/>
        <v>0</v>
      </c>
      <c r="AP100" s="84" t="str">
        <f t="shared" si="13"/>
        <v/>
      </c>
      <c r="AQ100" s="59" t="b">
        <f t="shared" si="14"/>
        <v>0</v>
      </c>
      <c r="AR100" s="59" t="b">
        <f t="shared" si="15"/>
        <v>0</v>
      </c>
      <c r="AS100" s="34" t="str">
        <f t="shared" si="16"/>
        <v/>
      </c>
    </row>
    <row r="101" spans="2:45">
      <c r="B101" s="260"/>
      <c r="C101" s="35"/>
      <c r="D101" s="53"/>
      <c r="E101" s="5"/>
      <c r="F101" s="60"/>
      <c r="G101" s="54" t="e">
        <f>VLOOKUP(F101,Foglio1!$F$2:$G$1509,2,FALSE)</f>
        <v>#N/A</v>
      </c>
      <c r="H101" s="56"/>
      <c r="I101" s="4"/>
      <c r="J101" s="4"/>
      <c r="K101" s="4"/>
      <c r="L101" s="4"/>
      <c r="M101" s="24"/>
      <c r="N101" s="24"/>
      <c r="O101" s="14"/>
      <c r="P101" s="14"/>
      <c r="Q101" s="14"/>
      <c r="R101" s="14"/>
      <c r="S101" s="14"/>
      <c r="T101" s="14"/>
      <c r="U101" s="14"/>
      <c r="V101" s="14"/>
      <c r="W101" s="24"/>
      <c r="X101" s="14"/>
      <c r="Y101" s="15"/>
      <c r="Z101" s="15"/>
      <c r="AA101" s="55">
        <f t="shared" si="9"/>
        <v>0</v>
      </c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55">
        <f t="shared" si="10"/>
        <v>0</v>
      </c>
      <c r="AN101" s="55">
        <f t="shared" si="11"/>
        <v>0</v>
      </c>
      <c r="AO101" s="55">
        <f t="shared" si="12"/>
        <v>0</v>
      </c>
      <c r="AP101" s="84" t="str">
        <f t="shared" si="13"/>
        <v/>
      </c>
      <c r="AQ101" s="59" t="b">
        <f t="shared" si="14"/>
        <v>0</v>
      </c>
      <c r="AR101" s="59" t="b">
        <f t="shared" si="15"/>
        <v>0</v>
      </c>
      <c r="AS101" s="34" t="str">
        <f t="shared" si="16"/>
        <v/>
      </c>
    </row>
    <row r="102" spans="2:45">
      <c r="B102" s="260"/>
      <c r="C102" s="35"/>
      <c r="D102" s="53"/>
      <c r="E102" s="5"/>
      <c r="F102" s="60"/>
      <c r="G102" s="54" t="e">
        <f>VLOOKUP(F102,Foglio1!$F$2:$G$1509,2,FALSE)</f>
        <v>#N/A</v>
      </c>
      <c r="H102" s="56"/>
      <c r="I102" s="4"/>
      <c r="J102" s="4"/>
      <c r="K102" s="4"/>
      <c r="L102" s="4"/>
      <c r="M102" s="24"/>
      <c r="N102" s="24"/>
      <c r="O102" s="14"/>
      <c r="P102" s="14"/>
      <c r="Q102" s="14"/>
      <c r="R102" s="14"/>
      <c r="S102" s="14"/>
      <c r="T102" s="14"/>
      <c r="U102" s="14"/>
      <c r="V102" s="14"/>
      <c r="W102" s="24"/>
      <c r="X102" s="14"/>
      <c r="Y102" s="15"/>
      <c r="Z102" s="15"/>
      <c r="AA102" s="55">
        <f t="shared" si="9"/>
        <v>0</v>
      </c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55">
        <f t="shared" si="10"/>
        <v>0</v>
      </c>
      <c r="AN102" s="55">
        <f t="shared" si="11"/>
        <v>0</v>
      </c>
      <c r="AO102" s="55">
        <f t="shared" si="12"/>
        <v>0</v>
      </c>
      <c r="AP102" s="84" t="str">
        <f t="shared" si="13"/>
        <v/>
      </c>
      <c r="AQ102" s="59" t="b">
        <f t="shared" si="14"/>
        <v>0</v>
      </c>
      <c r="AR102" s="59" t="b">
        <f t="shared" si="15"/>
        <v>0</v>
      </c>
      <c r="AS102" s="34" t="str">
        <f t="shared" si="16"/>
        <v/>
      </c>
    </row>
    <row r="103" spans="2:45">
      <c r="B103" s="260"/>
      <c r="C103" s="35"/>
      <c r="D103" s="53"/>
      <c r="E103" s="5"/>
      <c r="F103" s="60"/>
      <c r="G103" s="54" t="e">
        <f>VLOOKUP(F103,Foglio1!$F$2:$G$1509,2,FALSE)</f>
        <v>#N/A</v>
      </c>
      <c r="H103" s="56"/>
      <c r="I103" s="4"/>
      <c r="J103" s="4"/>
      <c r="K103" s="4"/>
      <c r="L103" s="4"/>
      <c r="M103" s="24"/>
      <c r="N103" s="24"/>
      <c r="O103" s="14"/>
      <c r="P103" s="14"/>
      <c r="Q103" s="14"/>
      <c r="R103" s="14"/>
      <c r="S103" s="14"/>
      <c r="T103" s="14"/>
      <c r="U103" s="14"/>
      <c r="V103" s="14"/>
      <c r="W103" s="24"/>
      <c r="X103" s="14"/>
      <c r="Y103" s="15"/>
      <c r="Z103" s="15"/>
      <c r="AA103" s="55">
        <f t="shared" si="9"/>
        <v>0</v>
      </c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55">
        <f t="shared" si="10"/>
        <v>0</v>
      </c>
      <c r="AN103" s="55">
        <f t="shared" si="11"/>
        <v>0</v>
      </c>
      <c r="AO103" s="55">
        <f t="shared" si="12"/>
        <v>0</v>
      </c>
      <c r="AP103" s="84" t="str">
        <f t="shared" si="13"/>
        <v/>
      </c>
      <c r="AQ103" s="59" t="b">
        <f t="shared" si="14"/>
        <v>0</v>
      </c>
      <c r="AR103" s="59" t="b">
        <f t="shared" si="15"/>
        <v>0</v>
      </c>
      <c r="AS103" s="34" t="str">
        <f t="shared" si="16"/>
        <v/>
      </c>
    </row>
    <row r="104" spans="2:45">
      <c r="B104" s="260"/>
      <c r="C104" s="35"/>
      <c r="D104" s="53"/>
      <c r="E104" s="5"/>
      <c r="F104" s="60"/>
      <c r="G104" s="54" t="e">
        <f>VLOOKUP(F104,Foglio1!$F$2:$G$1509,2,FALSE)</f>
        <v>#N/A</v>
      </c>
      <c r="H104" s="56"/>
      <c r="I104" s="4"/>
      <c r="J104" s="4"/>
      <c r="K104" s="4"/>
      <c r="L104" s="4"/>
      <c r="M104" s="24"/>
      <c r="N104" s="24"/>
      <c r="O104" s="14"/>
      <c r="P104" s="14"/>
      <c r="Q104" s="14"/>
      <c r="R104" s="14"/>
      <c r="S104" s="14"/>
      <c r="T104" s="14"/>
      <c r="U104" s="14"/>
      <c r="V104" s="14"/>
      <c r="W104" s="24"/>
      <c r="X104" s="14"/>
      <c r="Y104" s="15"/>
      <c r="Z104" s="15"/>
      <c r="AA104" s="55">
        <f t="shared" si="9"/>
        <v>0</v>
      </c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55">
        <f t="shared" si="10"/>
        <v>0</v>
      </c>
      <c r="AN104" s="55">
        <f t="shared" si="11"/>
        <v>0</v>
      </c>
      <c r="AO104" s="55">
        <f t="shared" si="12"/>
        <v>0</v>
      </c>
      <c r="AP104" s="84" t="str">
        <f t="shared" si="13"/>
        <v/>
      </c>
      <c r="AQ104" s="59" t="b">
        <f t="shared" si="14"/>
        <v>0</v>
      </c>
      <c r="AR104" s="59" t="b">
        <f t="shared" si="15"/>
        <v>0</v>
      </c>
      <c r="AS104" s="34" t="str">
        <f t="shared" si="16"/>
        <v/>
      </c>
    </row>
    <row r="105" spans="2:45">
      <c r="B105" s="260"/>
      <c r="C105" s="35"/>
      <c r="D105" s="53"/>
      <c r="E105" s="5"/>
      <c r="F105" s="60"/>
      <c r="G105" s="54" t="e">
        <f>VLOOKUP(F105,Foglio1!$F$2:$G$1509,2,FALSE)</f>
        <v>#N/A</v>
      </c>
      <c r="H105" s="56"/>
      <c r="I105" s="4"/>
      <c r="J105" s="4"/>
      <c r="K105" s="4"/>
      <c r="L105" s="4"/>
      <c r="M105" s="24"/>
      <c r="N105" s="24"/>
      <c r="O105" s="14"/>
      <c r="P105" s="14"/>
      <c r="Q105" s="14"/>
      <c r="R105" s="14"/>
      <c r="S105" s="14"/>
      <c r="T105" s="14"/>
      <c r="U105" s="14"/>
      <c r="V105" s="14"/>
      <c r="W105" s="24"/>
      <c r="X105" s="14"/>
      <c r="Y105" s="15"/>
      <c r="Z105" s="15"/>
      <c r="AA105" s="55">
        <f t="shared" si="9"/>
        <v>0</v>
      </c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55">
        <f t="shared" si="10"/>
        <v>0</v>
      </c>
      <c r="AN105" s="55">
        <f t="shared" si="11"/>
        <v>0</v>
      </c>
      <c r="AO105" s="55">
        <f t="shared" si="12"/>
        <v>0</v>
      </c>
      <c r="AP105" s="84" t="str">
        <f t="shared" si="13"/>
        <v/>
      </c>
      <c r="AQ105" s="59" t="b">
        <f t="shared" si="14"/>
        <v>0</v>
      </c>
      <c r="AR105" s="59" t="b">
        <f t="shared" si="15"/>
        <v>0</v>
      </c>
      <c r="AS105" s="34" t="str">
        <f t="shared" si="16"/>
        <v/>
      </c>
    </row>
    <row r="106" spans="2:45">
      <c r="B106" s="260"/>
      <c r="C106" s="35"/>
      <c r="D106" s="53"/>
      <c r="E106" s="5"/>
      <c r="F106" s="60"/>
      <c r="G106" s="54" t="e">
        <f>VLOOKUP(F106,Foglio1!$F$2:$G$1509,2,FALSE)</f>
        <v>#N/A</v>
      </c>
      <c r="H106" s="56"/>
      <c r="I106" s="4"/>
      <c r="J106" s="4"/>
      <c r="K106" s="4"/>
      <c r="L106" s="4"/>
      <c r="M106" s="24"/>
      <c r="N106" s="24"/>
      <c r="O106" s="14"/>
      <c r="P106" s="14"/>
      <c r="Q106" s="14"/>
      <c r="R106" s="14"/>
      <c r="S106" s="14"/>
      <c r="T106" s="14"/>
      <c r="U106" s="14"/>
      <c r="V106" s="14"/>
      <c r="W106" s="24"/>
      <c r="X106" s="14"/>
      <c r="Y106" s="15"/>
      <c r="Z106" s="15"/>
      <c r="AA106" s="55">
        <f t="shared" si="9"/>
        <v>0</v>
      </c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55">
        <f t="shared" si="10"/>
        <v>0</v>
      </c>
      <c r="AN106" s="55">
        <f t="shared" si="11"/>
        <v>0</v>
      </c>
      <c r="AO106" s="55">
        <f t="shared" si="12"/>
        <v>0</v>
      </c>
      <c r="AP106" s="84" t="str">
        <f t="shared" si="13"/>
        <v/>
      </c>
      <c r="AQ106" s="59" t="b">
        <f t="shared" si="14"/>
        <v>0</v>
      </c>
      <c r="AR106" s="59" t="b">
        <f t="shared" si="15"/>
        <v>0</v>
      </c>
      <c r="AS106" s="34" t="str">
        <f t="shared" si="16"/>
        <v/>
      </c>
    </row>
    <row r="107" spans="2:45">
      <c r="B107" s="260"/>
      <c r="C107" s="35"/>
      <c r="D107" s="53"/>
      <c r="E107" s="5"/>
      <c r="F107" s="60"/>
      <c r="G107" s="54" t="e">
        <f>VLOOKUP(F107,Foglio1!$F$2:$G$1509,2,FALSE)</f>
        <v>#N/A</v>
      </c>
      <c r="H107" s="56"/>
      <c r="I107" s="4"/>
      <c r="J107" s="4"/>
      <c r="K107" s="4"/>
      <c r="L107" s="4"/>
      <c r="M107" s="24"/>
      <c r="N107" s="24"/>
      <c r="O107" s="14"/>
      <c r="P107" s="14"/>
      <c r="Q107" s="14"/>
      <c r="R107" s="14"/>
      <c r="S107" s="14"/>
      <c r="T107" s="14"/>
      <c r="U107" s="14"/>
      <c r="V107" s="14"/>
      <c r="W107" s="24"/>
      <c r="X107" s="14"/>
      <c r="Y107" s="15"/>
      <c r="Z107" s="15"/>
      <c r="AA107" s="55">
        <f t="shared" si="9"/>
        <v>0</v>
      </c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55">
        <f t="shared" si="10"/>
        <v>0</v>
      </c>
      <c r="AN107" s="55">
        <f t="shared" si="11"/>
        <v>0</v>
      </c>
      <c r="AO107" s="55">
        <f t="shared" si="12"/>
        <v>0</v>
      </c>
      <c r="AP107" s="84" t="str">
        <f t="shared" si="13"/>
        <v/>
      </c>
      <c r="AQ107" s="59" t="b">
        <f t="shared" si="14"/>
        <v>0</v>
      </c>
      <c r="AR107" s="59" t="b">
        <f t="shared" si="15"/>
        <v>0</v>
      </c>
      <c r="AS107" s="34" t="str">
        <f t="shared" si="16"/>
        <v/>
      </c>
    </row>
    <row r="108" spans="2:45">
      <c r="B108" s="260"/>
      <c r="C108" s="35"/>
      <c r="D108" s="53"/>
      <c r="E108" s="5"/>
      <c r="F108" s="60"/>
      <c r="G108" s="54" t="e">
        <f>VLOOKUP(F108,Foglio1!$F$2:$G$1509,2,FALSE)</f>
        <v>#N/A</v>
      </c>
      <c r="H108" s="56"/>
      <c r="I108" s="4"/>
      <c r="J108" s="4"/>
      <c r="K108" s="4"/>
      <c r="L108" s="4"/>
      <c r="M108" s="24"/>
      <c r="N108" s="24"/>
      <c r="O108" s="14"/>
      <c r="P108" s="14"/>
      <c r="Q108" s="14"/>
      <c r="R108" s="14"/>
      <c r="S108" s="14"/>
      <c r="T108" s="14"/>
      <c r="U108" s="14"/>
      <c r="V108" s="14"/>
      <c r="W108" s="24"/>
      <c r="X108" s="14"/>
      <c r="Y108" s="15"/>
      <c r="Z108" s="15"/>
      <c r="AA108" s="55">
        <f t="shared" si="9"/>
        <v>0</v>
      </c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55">
        <f t="shared" si="10"/>
        <v>0</v>
      </c>
      <c r="AN108" s="55">
        <f t="shared" si="11"/>
        <v>0</v>
      </c>
      <c r="AO108" s="55">
        <f t="shared" si="12"/>
        <v>0</v>
      </c>
      <c r="AP108" s="84" t="str">
        <f t="shared" si="13"/>
        <v/>
      </c>
      <c r="AQ108" s="59" t="b">
        <f t="shared" si="14"/>
        <v>0</v>
      </c>
      <c r="AR108" s="59" t="b">
        <f t="shared" si="15"/>
        <v>0</v>
      </c>
      <c r="AS108" s="34" t="str">
        <f t="shared" si="16"/>
        <v/>
      </c>
    </row>
    <row r="109" spans="2:45">
      <c r="B109" s="260"/>
      <c r="C109" s="35"/>
      <c r="D109" s="53"/>
      <c r="E109" s="5"/>
      <c r="F109" s="60"/>
      <c r="G109" s="54" t="e">
        <f>VLOOKUP(F109,Foglio1!$F$2:$G$1509,2,FALSE)</f>
        <v>#N/A</v>
      </c>
      <c r="H109" s="56"/>
      <c r="I109" s="4"/>
      <c r="J109" s="4"/>
      <c r="K109" s="4"/>
      <c r="L109" s="4"/>
      <c r="M109" s="24"/>
      <c r="N109" s="24"/>
      <c r="O109" s="14"/>
      <c r="P109" s="14"/>
      <c r="Q109" s="14"/>
      <c r="R109" s="14"/>
      <c r="S109" s="14"/>
      <c r="T109" s="14"/>
      <c r="U109" s="14"/>
      <c r="V109" s="14"/>
      <c r="W109" s="24"/>
      <c r="X109" s="14"/>
      <c r="Y109" s="15"/>
      <c r="Z109" s="15"/>
      <c r="AA109" s="55">
        <f t="shared" si="9"/>
        <v>0</v>
      </c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55">
        <f t="shared" si="10"/>
        <v>0</v>
      </c>
      <c r="AN109" s="55">
        <f t="shared" si="11"/>
        <v>0</v>
      </c>
      <c r="AO109" s="55">
        <f t="shared" si="12"/>
        <v>0</v>
      </c>
      <c r="AP109" s="84" t="str">
        <f t="shared" si="13"/>
        <v/>
      </c>
      <c r="AQ109" s="59" t="b">
        <f t="shared" si="14"/>
        <v>0</v>
      </c>
      <c r="AR109" s="59" t="b">
        <f t="shared" si="15"/>
        <v>0</v>
      </c>
      <c r="AS109" s="34" t="str">
        <f t="shared" si="16"/>
        <v/>
      </c>
    </row>
    <row r="110" spans="2:45">
      <c r="B110" s="260"/>
      <c r="C110" s="35"/>
      <c r="D110" s="53"/>
      <c r="E110" s="5"/>
      <c r="F110" s="60"/>
      <c r="G110" s="54" t="e">
        <f>VLOOKUP(F110,Foglio1!$F$2:$G$1509,2,FALSE)</f>
        <v>#N/A</v>
      </c>
      <c r="H110" s="56"/>
      <c r="I110" s="4"/>
      <c r="J110" s="4"/>
      <c r="K110" s="4"/>
      <c r="L110" s="4"/>
      <c r="M110" s="24"/>
      <c r="N110" s="24"/>
      <c r="O110" s="14"/>
      <c r="P110" s="14"/>
      <c r="Q110" s="14"/>
      <c r="R110" s="14"/>
      <c r="S110" s="14"/>
      <c r="T110" s="14"/>
      <c r="U110" s="14"/>
      <c r="V110" s="14"/>
      <c r="W110" s="24"/>
      <c r="X110" s="14"/>
      <c r="Y110" s="15"/>
      <c r="Z110" s="15"/>
      <c r="AA110" s="55">
        <f t="shared" si="9"/>
        <v>0</v>
      </c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55">
        <f t="shared" si="10"/>
        <v>0</v>
      </c>
      <c r="AN110" s="55">
        <f t="shared" si="11"/>
        <v>0</v>
      </c>
      <c r="AO110" s="55">
        <f t="shared" si="12"/>
        <v>0</v>
      </c>
      <c r="AP110" s="84" t="str">
        <f t="shared" si="13"/>
        <v/>
      </c>
      <c r="AQ110" s="59" t="b">
        <f t="shared" si="14"/>
        <v>0</v>
      </c>
      <c r="AR110" s="59" t="b">
        <f t="shared" si="15"/>
        <v>0</v>
      </c>
      <c r="AS110" s="34" t="str">
        <f t="shared" si="16"/>
        <v/>
      </c>
    </row>
    <row r="111" spans="2:45">
      <c r="B111" s="260"/>
      <c r="C111" s="35"/>
      <c r="D111" s="53"/>
      <c r="E111" s="5"/>
      <c r="F111" s="60"/>
      <c r="G111" s="54" t="e">
        <f>VLOOKUP(F111,Foglio1!$F$2:$G$1509,2,FALSE)</f>
        <v>#N/A</v>
      </c>
      <c r="H111" s="56"/>
      <c r="I111" s="4"/>
      <c r="J111" s="4"/>
      <c r="K111" s="4"/>
      <c r="L111" s="4"/>
      <c r="M111" s="24"/>
      <c r="N111" s="24"/>
      <c r="O111" s="14"/>
      <c r="P111" s="14"/>
      <c r="Q111" s="14"/>
      <c r="R111" s="14"/>
      <c r="S111" s="14"/>
      <c r="T111" s="14"/>
      <c r="U111" s="14"/>
      <c r="V111" s="14"/>
      <c r="W111" s="24"/>
      <c r="X111" s="14"/>
      <c r="Y111" s="15"/>
      <c r="Z111" s="15"/>
      <c r="AA111" s="55">
        <f t="shared" si="9"/>
        <v>0</v>
      </c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55">
        <f t="shared" si="10"/>
        <v>0</v>
      </c>
      <c r="AN111" s="55">
        <f t="shared" si="11"/>
        <v>0</v>
      </c>
      <c r="AO111" s="55">
        <f t="shared" si="12"/>
        <v>0</v>
      </c>
      <c r="AP111" s="84" t="str">
        <f t="shared" si="13"/>
        <v/>
      </c>
      <c r="AQ111" s="59" t="b">
        <f t="shared" si="14"/>
        <v>0</v>
      </c>
      <c r="AR111" s="59" t="b">
        <f t="shared" si="15"/>
        <v>0</v>
      </c>
      <c r="AS111" s="34" t="str">
        <f t="shared" si="16"/>
        <v/>
      </c>
    </row>
    <row r="112" spans="2:45">
      <c r="B112" s="260"/>
      <c r="C112" s="35"/>
      <c r="D112" s="53"/>
      <c r="E112" s="5"/>
      <c r="F112" s="60"/>
      <c r="G112" s="54" t="e">
        <f>VLOOKUP(F112,Foglio1!$F$2:$G$1509,2,FALSE)</f>
        <v>#N/A</v>
      </c>
      <c r="H112" s="56"/>
      <c r="I112" s="4"/>
      <c r="J112" s="4"/>
      <c r="K112" s="4"/>
      <c r="L112" s="4"/>
      <c r="M112" s="24"/>
      <c r="N112" s="24"/>
      <c r="O112" s="14"/>
      <c r="P112" s="14"/>
      <c r="Q112" s="14"/>
      <c r="R112" s="14"/>
      <c r="S112" s="14"/>
      <c r="T112" s="14"/>
      <c r="U112" s="14"/>
      <c r="V112" s="14"/>
      <c r="W112" s="24"/>
      <c r="X112" s="14"/>
      <c r="Y112" s="15"/>
      <c r="Z112" s="15"/>
      <c r="AA112" s="55">
        <f t="shared" si="9"/>
        <v>0</v>
      </c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55">
        <f t="shared" si="10"/>
        <v>0</v>
      </c>
      <c r="AN112" s="55">
        <f t="shared" si="11"/>
        <v>0</v>
      </c>
      <c r="AO112" s="55">
        <f t="shared" si="12"/>
        <v>0</v>
      </c>
      <c r="AP112" s="84" t="str">
        <f t="shared" si="13"/>
        <v/>
      </c>
      <c r="AQ112" s="59" t="b">
        <f t="shared" si="14"/>
        <v>0</v>
      </c>
      <c r="AR112" s="59" t="b">
        <f t="shared" si="15"/>
        <v>0</v>
      </c>
      <c r="AS112" s="34" t="str">
        <f t="shared" si="16"/>
        <v/>
      </c>
    </row>
    <row r="113" spans="2:45">
      <c r="B113" s="260"/>
      <c r="C113" s="35"/>
      <c r="D113" s="53"/>
      <c r="E113" s="5"/>
      <c r="F113" s="60"/>
      <c r="G113" s="54" t="e">
        <f>VLOOKUP(F113,Foglio1!$F$2:$G$1509,2,FALSE)</f>
        <v>#N/A</v>
      </c>
      <c r="H113" s="56"/>
      <c r="I113" s="4"/>
      <c r="J113" s="4"/>
      <c r="K113" s="4"/>
      <c r="L113" s="4"/>
      <c r="M113" s="24"/>
      <c r="N113" s="24"/>
      <c r="O113" s="14"/>
      <c r="P113" s="14"/>
      <c r="Q113" s="14"/>
      <c r="R113" s="14"/>
      <c r="S113" s="14"/>
      <c r="T113" s="14"/>
      <c r="U113" s="14"/>
      <c r="V113" s="14"/>
      <c r="W113" s="24"/>
      <c r="X113" s="14"/>
      <c r="Y113" s="15"/>
      <c r="Z113" s="15"/>
      <c r="AA113" s="55">
        <f t="shared" si="9"/>
        <v>0</v>
      </c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55">
        <f t="shared" si="10"/>
        <v>0</v>
      </c>
      <c r="AN113" s="55">
        <f t="shared" si="11"/>
        <v>0</v>
      </c>
      <c r="AO113" s="55">
        <f t="shared" si="12"/>
        <v>0</v>
      </c>
      <c r="AP113" s="84" t="str">
        <f t="shared" si="13"/>
        <v/>
      </c>
      <c r="AQ113" s="59" t="b">
        <f t="shared" si="14"/>
        <v>0</v>
      </c>
      <c r="AR113" s="59" t="b">
        <f t="shared" si="15"/>
        <v>0</v>
      </c>
      <c r="AS113" s="34" t="str">
        <f t="shared" si="16"/>
        <v/>
      </c>
    </row>
    <row r="114" spans="2:45">
      <c r="B114" s="260"/>
      <c r="C114" s="35"/>
      <c r="D114" s="53"/>
      <c r="E114" s="5"/>
      <c r="F114" s="60"/>
      <c r="G114" s="54" t="e">
        <f>VLOOKUP(F114,Foglio1!$F$2:$G$1509,2,FALSE)</f>
        <v>#N/A</v>
      </c>
      <c r="H114" s="56"/>
      <c r="I114" s="4"/>
      <c r="J114" s="4"/>
      <c r="K114" s="4"/>
      <c r="L114" s="4"/>
      <c r="M114" s="24"/>
      <c r="N114" s="24"/>
      <c r="O114" s="14"/>
      <c r="P114" s="14"/>
      <c r="Q114" s="14"/>
      <c r="R114" s="14"/>
      <c r="S114" s="14"/>
      <c r="T114" s="14"/>
      <c r="U114" s="14"/>
      <c r="V114" s="14"/>
      <c r="W114" s="24"/>
      <c r="X114" s="14"/>
      <c r="Y114" s="15"/>
      <c r="Z114" s="15"/>
      <c r="AA114" s="55">
        <f t="shared" si="9"/>
        <v>0</v>
      </c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55">
        <f t="shared" si="10"/>
        <v>0</v>
      </c>
      <c r="AN114" s="55">
        <f t="shared" si="11"/>
        <v>0</v>
      </c>
      <c r="AO114" s="55">
        <f t="shared" si="12"/>
        <v>0</v>
      </c>
      <c r="AP114" s="84" t="str">
        <f t="shared" si="13"/>
        <v/>
      </c>
      <c r="AQ114" s="59" t="b">
        <f t="shared" si="14"/>
        <v>0</v>
      </c>
      <c r="AR114" s="59" t="b">
        <f t="shared" si="15"/>
        <v>0</v>
      </c>
      <c r="AS114" s="34" t="str">
        <f t="shared" si="16"/>
        <v/>
      </c>
    </row>
    <row r="115" spans="2:45">
      <c r="B115" s="260"/>
      <c r="C115" s="35"/>
      <c r="D115" s="53"/>
      <c r="E115" s="5"/>
      <c r="F115" s="60"/>
      <c r="G115" s="54" t="e">
        <f>VLOOKUP(F115,Foglio1!$F$2:$G$1509,2,FALSE)</f>
        <v>#N/A</v>
      </c>
      <c r="H115" s="56"/>
      <c r="I115" s="4"/>
      <c r="J115" s="4"/>
      <c r="K115" s="4"/>
      <c r="L115" s="4"/>
      <c r="M115" s="24"/>
      <c r="N115" s="24"/>
      <c r="O115" s="14"/>
      <c r="P115" s="14"/>
      <c r="Q115" s="14"/>
      <c r="R115" s="14"/>
      <c r="S115" s="14"/>
      <c r="T115" s="14"/>
      <c r="U115" s="14"/>
      <c r="V115" s="14"/>
      <c r="W115" s="24"/>
      <c r="X115" s="14"/>
      <c r="Y115" s="15"/>
      <c r="Z115" s="15"/>
      <c r="AA115" s="55">
        <f t="shared" si="9"/>
        <v>0</v>
      </c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55">
        <f t="shared" si="10"/>
        <v>0</v>
      </c>
      <c r="AN115" s="55">
        <f t="shared" si="11"/>
        <v>0</v>
      </c>
      <c r="AO115" s="55">
        <f t="shared" si="12"/>
        <v>0</v>
      </c>
      <c r="AP115" s="84" t="str">
        <f t="shared" si="13"/>
        <v/>
      </c>
      <c r="AQ115" s="59" t="b">
        <f t="shared" si="14"/>
        <v>0</v>
      </c>
      <c r="AR115" s="59" t="b">
        <f t="shared" si="15"/>
        <v>0</v>
      </c>
      <c r="AS115" s="34" t="str">
        <f t="shared" si="16"/>
        <v/>
      </c>
    </row>
    <row r="116" spans="2:45">
      <c r="B116" s="260"/>
      <c r="C116" s="35"/>
      <c r="D116" s="53"/>
      <c r="E116" s="5"/>
      <c r="F116" s="60"/>
      <c r="G116" s="54" t="e">
        <f>VLOOKUP(F116,Foglio1!$F$2:$G$1509,2,FALSE)</f>
        <v>#N/A</v>
      </c>
      <c r="H116" s="56"/>
      <c r="I116" s="4"/>
      <c r="J116" s="4"/>
      <c r="K116" s="4"/>
      <c r="L116" s="4"/>
      <c r="M116" s="24"/>
      <c r="N116" s="24"/>
      <c r="O116" s="14"/>
      <c r="P116" s="14"/>
      <c r="Q116" s="14"/>
      <c r="R116" s="14"/>
      <c r="S116" s="14"/>
      <c r="T116" s="14"/>
      <c r="U116" s="14"/>
      <c r="V116" s="14"/>
      <c r="W116" s="24"/>
      <c r="X116" s="14"/>
      <c r="Y116" s="15"/>
      <c r="Z116" s="15"/>
      <c r="AA116" s="55">
        <f t="shared" si="9"/>
        <v>0</v>
      </c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55">
        <f t="shared" si="10"/>
        <v>0</v>
      </c>
      <c r="AN116" s="55">
        <f t="shared" si="11"/>
        <v>0</v>
      </c>
      <c r="AO116" s="55">
        <f t="shared" si="12"/>
        <v>0</v>
      </c>
      <c r="AP116" s="84" t="str">
        <f t="shared" si="13"/>
        <v/>
      </c>
      <c r="AQ116" s="59" t="b">
        <f t="shared" si="14"/>
        <v>0</v>
      </c>
      <c r="AR116" s="59" t="b">
        <f t="shared" si="15"/>
        <v>0</v>
      </c>
      <c r="AS116" s="34" t="str">
        <f t="shared" si="16"/>
        <v/>
      </c>
    </row>
    <row r="117" spans="2:45">
      <c r="B117" s="260"/>
      <c r="C117" s="35"/>
      <c r="D117" s="53"/>
      <c r="E117" s="5"/>
      <c r="F117" s="60"/>
      <c r="G117" s="54" t="e">
        <f>VLOOKUP(F117,Foglio1!$F$2:$G$1509,2,FALSE)</f>
        <v>#N/A</v>
      </c>
      <c r="H117" s="56"/>
      <c r="I117" s="4"/>
      <c r="J117" s="4"/>
      <c r="K117" s="4"/>
      <c r="L117" s="4"/>
      <c r="M117" s="24"/>
      <c r="N117" s="24"/>
      <c r="O117" s="14"/>
      <c r="P117" s="14"/>
      <c r="Q117" s="14"/>
      <c r="R117" s="14"/>
      <c r="S117" s="14"/>
      <c r="T117" s="14"/>
      <c r="U117" s="14"/>
      <c r="V117" s="14"/>
      <c r="W117" s="24"/>
      <c r="X117" s="14"/>
      <c r="Y117" s="15"/>
      <c r="Z117" s="15"/>
      <c r="AA117" s="55">
        <f t="shared" si="9"/>
        <v>0</v>
      </c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55">
        <f t="shared" si="10"/>
        <v>0</v>
      </c>
      <c r="AN117" s="55">
        <f t="shared" si="11"/>
        <v>0</v>
      </c>
      <c r="AO117" s="55">
        <f t="shared" si="12"/>
        <v>0</v>
      </c>
      <c r="AP117" s="84" t="str">
        <f t="shared" si="13"/>
        <v/>
      </c>
      <c r="AQ117" s="59" t="b">
        <f t="shared" si="14"/>
        <v>0</v>
      </c>
      <c r="AR117" s="59" t="b">
        <f t="shared" si="15"/>
        <v>0</v>
      </c>
      <c r="AS117" s="34" t="str">
        <f t="shared" si="16"/>
        <v/>
      </c>
    </row>
    <row r="118" spans="2:45">
      <c r="B118" s="260"/>
      <c r="C118" s="35"/>
      <c r="D118" s="53"/>
      <c r="E118" s="5"/>
      <c r="F118" s="60"/>
      <c r="G118" s="54" t="e">
        <f>VLOOKUP(F118,Foglio1!$F$2:$G$1509,2,FALSE)</f>
        <v>#N/A</v>
      </c>
      <c r="H118" s="56"/>
      <c r="I118" s="4"/>
      <c r="J118" s="4"/>
      <c r="K118" s="4"/>
      <c r="L118" s="4"/>
      <c r="M118" s="24"/>
      <c r="N118" s="24"/>
      <c r="O118" s="14"/>
      <c r="P118" s="14"/>
      <c r="Q118" s="14"/>
      <c r="R118" s="14"/>
      <c r="S118" s="14"/>
      <c r="T118" s="14"/>
      <c r="U118" s="14"/>
      <c r="V118" s="14"/>
      <c r="W118" s="24"/>
      <c r="X118" s="14"/>
      <c r="Y118" s="15"/>
      <c r="Z118" s="15"/>
      <c r="AA118" s="55">
        <f t="shared" si="9"/>
        <v>0</v>
      </c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55">
        <f t="shared" si="10"/>
        <v>0</v>
      </c>
      <c r="AN118" s="55">
        <f t="shared" si="11"/>
        <v>0</v>
      </c>
      <c r="AO118" s="55">
        <f t="shared" si="12"/>
        <v>0</v>
      </c>
      <c r="AP118" s="84" t="str">
        <f t="shared" si="13"/>
        <v/>
      </c>
      <c r="AQ118" s="59" t="b">
        <f t="shared" si="14"/>
        <v>0</v>
      </c>
      <c r="AR118" s="59" t="b">
        <f t="shared" si="15"/>
        <v>0</v>
      </c>
      <c r="AS118" s="34" t="str">
        <f t="shared" si="16"/>
        <v/>
      </c>
    </row>
    <row r="119" spans="2:45">
      <c r="B119" s="260"/>
      <c r="C119" s="35"/>
      <c r="D119" s="53"/>
      <c r="E119" s="5"/>
      <c r="F119" s="60"/>
      <c r="G119" s="54" t="e">
        <f>VLOOKUP(F119,Foglio1!$F$2:$G$1509,2,FALSE)</f>
        <v>#N/A</v>
      </c>
      <c r="H119" s="56"/>
      <c r="I119" s="4"/>
      <c r="J119" s="4"/>
      <c r="K119" s="4"/>
      <c r="L119" s="4"/>
      <c r="M119" s="24"/>
      <c r="N119" s="24"/>
      <c r="O119" s="14"/>
      <c r="P119" s="14"/>
      <c r="Q119" s="14"/>
      <c r="R119" s="14"/>
      <c r="S119" s="14"/>
      <c r="T119" s="14"/>
      <c r="U119" s="14"/>
      <c r="V119" s="14"/>
      <c r="W119" s="24"/>
      <c r="X119" s="14"/>
      <c r="Y119" s="15"/>
      <c r="Z119" s="15"/>
      <c r="AA119" s="55">
        <f t="shared" si="9"/>
        <v>0</v>
      </c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55">
        <f t="shared" si="10"/>
        <v>0</v>
      </c>
      <c r="AN119" s="55">
        <f t="shared" si="11"/>
        <v>0</v>
      </c>
      <c r="AO119" s="55">
        <f t="shared" si="12"/>
        <v>0</v>
      </c>
      <c r="AP119" s="84" t="str">
        <f t="shared" si="13"/>
        <v/>
      </c>
      <c r="AQ119" s="59" t="b">
        <f t="shared" si="14"/>
        <v>0</v>
      </c>
      <c r="AR119" s="59" t="b">
        <f t="shared" si="15"/>
        <v>0</v>
      </c>
      <c r="AS119" s="34" t="str">
        <f t="shared" si="16"/>
        <v/>
      </c>
    </row>
    <row r="120" spans="2:45">
      <c r="B120" s="260"/>
      <c r="C120" s="35"/>
      <c r="D120" s="53"/>
      <c r="E120" s="5"/>
      <c r="F120" s="60"/>
      <c r="G120" s="54" t="e">
        <f>VLOOKUP(F120,Foglio1!$F$2:$G$1509,2,FALSE)</f>
        <v>#N/A</v>
      </c>
      <c r="H120" s="56"/>
      <c r="I120" s="4"/>
      <c r="J120" s="4"/>
      <c r="K120" s="4"/>
      <c r="L120" s="4"/>
      <c r="M120" s="24"/>
      <c r="N120" s="24"/>
      <c r="O120" s="14"/>
      <c r="P120" s="14"/>
      <c r="Q120" s="14"/>
      <c r="R120" s="14"/>
      <c r="S120" s="14"/>
      <c r="T120" s="14"/>
      <c r="U120" s="14"/>
      <c r="V120" s="14"/>
      <c r="W120" s="24"/>
      <c r="X120" s="14"/>
      <c r="Y120" s="15"/>
      <c r="Z120" s="15"/>
      <c r="AA120" s="55">
        <f t="shared" si="9"/>
        <v>0</v>
      </c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55">
        <f t="shared" si="10"/>
        <v>0</v>
      </c>
      <c r="AN120" s="55">
        <f t="shared" si="11"/>
        <v>0</v>
      </c>
      <c r="AO120" s="55">
        <f t="shared" si="12"/>
        <v>0</v>
      </c>
      <c r="AP120" s="84" t="str">
        <f t="shared" si="13"/>
        <v/>
      </c>
      <c r="AQ120" s="59" t="b">
        <f t="shared" si="14"/>
        <v>0</v>
      </c>
      <c r="AR120" s="59" t="b">
        <f t="shared" si="15"/>
        <v>0</v>
      </c>
      <c r="AS120" s="34" t="str">
        <f t="shared" si="16"/>
        <v/>
      </c>
    </row>
    <row r="121" spans="2:45">
      <c r="B121" s="260"/>
      <c r="C121" s="35"/>
      <c r="D121" s="53"/>
      <c r="E121" s="5"/>
      <c r="F121" s="60"/>
      <c r="G121" s="54" t="e">
        <f>VLOOKUP(F121,Foglio1!$F$2:$G$1509,2,FALSE)</f>
        <v>#N/A</v>
      </c>
      <c r="H121" s="56"/>
      <c r="I121" s="4"/>
      <c r="J121" s="4"/>
      <c r="K121" s="4"/>
      <c r="L121" s="4"/>
      <c r="M121" s="24"/>
      <c r="N121" s="24"/>
      <c r="O121" s="14"/>
      <c r="P121" s="14"/>
      <c r="Q121" s="14"/>
      <c r="R121" s="14"/>
      <c r="S121" s="14"/>
      <c r="T121" s="14"/>
      <c r="U121" s="14"/>
      <c r="V121" s="14"/>
      <c r="W121" s="24"/>
      <c r="X121" s="14"/>
      <c r="Y121" s="15"/>
      <c r="Z121" s="15"/>
      <c r="AA121" s="55">
        <f t="shared" si="9"/>
        <v>0</v>
      </c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55">
        <f t="shared" si="10"/>
        <v>0</v>
      </c>
      <c r="AN121" s="55">
        <f t="shared" si="11"/>
        <v>0</v>
      </c>
      <c r="AO121" s="55">
        <f t="shared" si="12"/>
        <v>0</v>
      </c>
      <c r="AP121" s="84" t="str">
        <f t="shared" si="13"/>
        <v/>
      </c>
      <c r="AQ121" s="59" t="b">
        <f t="shared" si="14"/>
        <v>0</v>
      </c>
      <c r="AR121" s="59" t="b">
        <f t="shared" si="15"/>
        <v>0</v>
      </c>
      <c r="AS121" s="34" t="str">
        <f t="shared" si="16"/>
        <v/>
      </c>
    </row>
    <row r="122" spans="2:45">
      <c r="B122" s="260"/>
      <c r="C122" s="35"/>
      <c r="D122" s="53"/>
      <c r="E122" s="5"/>
      <c r="F122" s="60"/>
      <c r="G122" s="54" t="e">
        <f>VLOOKUP(F122,Foglio1!$F$2:$G$1509,2,FALSE)</f>
        <v>#N/A</v>
      </c>
      <c r="H122" s="56"/>
      <c r="I122" s="4"/>
      <c r="J122" s="4"/>
      <c r="K122" s="4"/>
      <c r="L122" s="4"/>
      <c r="M122" s="24"/>
      <c r="N122" s="24"/>
      <c r="O122" s="14"/>
      <c r="P122" s="14"/>
      <c r="Q122" s="14"/>
      <c r="R122" s="14"/>
      <c r="S122" s="14"/>
      <c r="T122" s="14"/>
      <c r="U122" s="14"/>
      <c r="V122" s="14"/>
      <c r="W122" s="24"/>
      <c r="X122" s="14"/>
      <c r="Y122" s="15"/>
      <c r="Z122" s="15"/>
      <c r="AA122" s="55">
        <f t="shared" si="9"/>
        <v>0</v>
      </c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55">
        <f t="shared" si="10"/>
        <v>0</v>
      </c>
      <c r="AN122" s="55">
        <f t="shared" si="11"/>
        <v>0</v>
      </c>
      <c r="AO122" s="55">
        <f t="shared" si="12"/>
        <v>0</v>
      </c>
      <c r="AP122" s="84" t="str">
        <f t="shared" si="13"/>
        <v/>
      </c>
      <c r="AQ122" s="59" t="b">
        <f t="shared" si="14"/>
        <v>0</v>
      </c>
      <c r="AR122" s="59" t="b">
        <f t="shared" si="15"/>
        <v>0</v>
      </c>
      <c r="AS122" s="34" t="str">
        <f t="shared" si="16"/>
        <v/>
      </c>
    </row>
    <row r="123" spans="2:45">
      <c r="B123" s="260"/>
      <c r="C123" s="35"/>
      <c r="D123" s="53"/>
      <c r="E123" s="5"/>
      <c r="F123" s="60"/>
      <c r="G123" s="54" t="e">
        <f>VLOOKUP(F123,Foglio1!$F$2:$G$1509,2,FALSE)</f>
        <v>#N/A</v>
      </c>
      <c r="H123" s="56"/>
      <c r="I123" s="4"/>
      <c r="J123" s="4"/>
      <c r="K123" s="4"/>
      <c r="L123" s="4"/>
      <c r="M123" s="24"/>
      <c r="N123" s="24"/>
      <c r="O123" s="14"/>
      <c r="P123" s="14"/>
      <c r="Q123" s="14"/>
      <c r="R123" s="14"/>
      <c r="S123" s="14"/>
      <c r="T123" s="14"/>
      <c r="U123" s="14"/>
      <c r="V123" s="14"/>
      <c r="W123" s="24"/>
      <c r="X123" s="14"/>
      <c r="Y123" s="15"/>
      <c r="Z123" s="15"/>
      <c r="AA123" s="55">
        <f t="shared" si="9"/>
        <v>0</v>
      </c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55">
        <f t="shared" si="10"/>
        <v>0</v>
      </c>
      <c r="AN123" s="55">
        <f t="shared" si="11"/>
        <v>0</v>
      </c>
      <c r="AO123" s="55">
        <f t="shared" si="12"/>
        <v>0</v>
      </c>
      <c r="AP123" s="84" t="str">
        <f t="shared" si="13"/>
        <v/>
      </c>
      <c r="AQ123" s="59" t="b">
        <f t="shared" si="14"/>
        <v>0</v>
      </c>
      <c r="AR123" s="59" t="b">
        <f t="shared" si="15"/>
        <v>0</v>
      </c>
      <c r="AS123" s="34" t="str">
        <f t="shared" si="16"/>
        <v/>
      </c>
    </row>
    <row r="124" spans="2:45">
      <c r="B124" s="260"/>
      <c r="C124" s="35"/>
      <c r="D124" s="53"/>
      <c r="E124" s="5"/>
      <c r="F124" s="60"/>
      <c r="G124" s="54" t="e">
        <f>VLOOKUP(F124,Foglio1!$F$2:$G$1509,2,FALSE)</f>
        <v>#N/A</v>
      </c>
      <c r="H124" s="56"/>
      <c r="I124" s="4"/>
      <c r="J124" s="4"/>
      <c r="K124" s="4"/>
      <c r="L124" s="4"/>
      <c r="M124" s="24"/>
      <c r="N124" s="24"/>
      <c r="O124" s="14"/>
      <c r="P124" s="14"/>
      <c r="Q124" s="14"/>
      <c r="R124" s="14"/>
      <c r="S124" s="14"/>
      <c r="T124" s="14"/>
      <c r="U124" s="14"/>
      <c r="V124" s="14"/>
      <c r="W124" s="24"/>
      <c r="X124" s="14"/>
      <c r="Y124" s="15"/>
      <c r="Z124" s="15"/>
      <c r="AA124" s="55">
        <f t="shared" si="9"/>
        <v>0</v>
      </c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55">
        <f t="shared" si="10"/>
        <v>0</v>
      </c>
      <c r="AN124" s="55">
        <f t="shared" si="11"/>
        <v>0</v>
      </c>
      <c r="AO124" s="55">
        <f t="shared" si="12"/>
        <v>0</v>
      </c>
      <c r="AP124" s="84" t="str">
        <f t="shared" si="13"/>
        <v/>
      </c>
      <c r="AQ124" s="59" t="b">
        <f t="shared" si="14"/>
        <v>0</v>
      </c>
      <c r="AR124" s="59" t="b">
        <f t="shared" si="15"/>
        <v>0</v>
      </c>
      <c r="AS124" s="34" t="str">
        <f t="shared" si="16"/>
        <v/>
      </c>
    </row>
    <row r="125" spans="2:45">
      <c r="B125" s="260"/>
      <c r="C125" s="35"/>
      <c r="D125" s="53"/>
      <c r="E125" s="5"/>
      <c r="F125" s="60"/>
      <c r="G125" s="54" t="e">
        <f>VLOOKUP(F125,Foglio1!$F$2:$G$1509,2,FALSE)</f>
        <v>#N/A</v>
      </c>
      <c r="H125" s="56"/>
      <c r="I125" s="4"/>
      <c r="J125" s="4"/>
      <c r="K125" s="4"/>
      <c r="L125" s="4"/>
      <c r="M125" s="24"/>
      <c r="N125" s="24"/>
      <c r="O125" s="14"/>
      <c r="P125" s="14"/>
      <c r="Q125" s="14"/>
      <c r="R125" s="14"/>
      <c r="S125" s="14"/>
      <c r="T125" s="14"/>
      <c r="U125" s="14"/>
      <c r="V125" s="14"/>
      <c r="W125" s="24"/>
      <c r="X125" s="14"/>
      <c r="Y125" s="15"/>
      <c r="Z125" s="15"/>
      <c r="AA125" s="55">
        <f t="shared" si="9"/>
        <v>0</v>
      </c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55">
        <f t="shared" si="10"/>
        <v>0</v>
      </c>
      <c r="AN125" s="55">
        <f t="shared" si="11"/>
        <v>0</v>
      </c>
      <c r="AO125" s="55">
        <f t="shared" si="12"/>
        <v>0</v>
      </c>
      <c r="AP125" s="84" t="str">
        <f t="shared" si="13"/>
        <v/>
      </c>
      <c r="AQ125" s="59" t="b">
        <f t="shared" si="14"/>
        <v>0</v>
      </c>
      <c r="AR125" s="59" t="b">
        <f t="shared" si="15"/>
        <v>0</v>
      </c>
      <c r="AS125" s="34" t="str">
        <f t="shared" si="16"/>
        <v/>
      </c>
    </row>
    <row r="126" spans="2:45">
      <c r="B126" s="260"/>
      <c r="C126" s="35"/>
      <c r="D126" s="53"/>
      <c r="E126" s="5"/>
      <c r="F126" s="60"/>
      <c r="G126" s="54" t="e">
        <f>VLOOKUP(F126,Foglio1!$F$2:$G$1509,2,FALSE)</f>
        <v>#N/A</v>
      </c>
      <c r="H126" s="56"/>
      <c r="I126" s="4"/>
      <c r="J126" s="4"/>
      <c r="K126" s="4"/>
      <c r="L126" s="4"/>
      <c r="M126" s="24"/>
      <c r="N126" s="24"/>
      <c r="O126" s="14"/>
      <c r="P126" s="14"/>
      <c r="Q126" s="14"/>
      <c r="R126" s="14"/>
      <c r="S126" s="14"/>
      <c r="T126" s="14"/>
      <c r="U126" s="14"/>
      <c r="V126" s="14"/>
      <c r="W126" s="24"/>
      <c r="X126" s="14"/>
      <c r="Y126" s="15"/>
      <c r="Z126" s="15"/>
      <c r="AA126" s="55">
        <f t="shared" si="9"/>
        <v>0</v>
      </c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55">
        <f t="shared" si="10"/>
        <v>0</v>
      </c>
      <c r="AN126" s="55">
        <f t="shared" si="11"/>
        <v>0</v>
      </c>
      <c r="AO126" s="55">
        <f t="shared" si="12"/>
        <v>0</v>
      </c>
      <c r="AP126" s="84" t="str">
        <f t="shared" si="13"/>
        <v/>
      </c>
      <c r="AQ126" s="59" t="b">
        <f t="shared" si="14"/>
        <v>0</v>
      </c>
      <c r="AR126" s="59" t="b">
        <f t="shared" si="15"/>
        <v>0</v>
      </c>
      <c r="AS126" s="34" t="str">
        <f t="shared" si="16"/>
        <v/>
      </c>
    </row>
    <row r="127" spans="2:45">
      <c r="B127" s="260"/>
      <c r="C127" s="35"/>
      <c r="D127" s="53"/>
      <c r="E127" s="5"/>
      <c r="F127" s="60"/>
      <c r="G127" s="54" t="e">
        <f>VLOOKUP(F127,Foglio1!$F$2:$G$1509,2,FALSE)</f>
        <v>#N/A</v>
      </c>
      <c r="H127" s="56"/>
      <c r="I127" s="4"/>
      <c r="J127" s="4"/>
      <c r="K127" s="4"/>
      <c r="L127" s="4"/>
      <c r="M127" s="24"/>
      <c r="N127" s="24"/>
      <c r="O127" s="14"/>
      <c r="P127" s="14"/>
      <c r="Q127" s="14"/>
      <c r="R127" s="14"/>
      <c r="S127" s="14"/>
      <c r="T127" s="14"/>
      <c r="U127" s="14"/>
      <c r="V127" s="14"/>
      <c r="W127" s="24"/>
      <c r="X127" s="14"/>
      <c r="Y127" s="15"/>
      <c r="Z127" s="15"/>
      <c r="AA127" s="55">
        <f t="shared" si="9"/>
        <v>0</v>
      </c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55">
        <f t="shared" si="10"/>
        <v>0</v>
      </c>
      <c r="AN127" s="55">
        <f t="shared" si="11"/>
        <v>0</v>
      </c>
      <c r="AO127" s="55">
        <f t="shared" si="12"/>
        <v>0</v>
      </c>
      <c r="AP127" s="84" t="str">
        <f t="shared" si="13"/>
        <v/>
      </c>
      <c r="AQ127" s="59" t="b">
        <f t="shared" si="14"/>
        <v>0</v>
      </c>
      <c r="AR127" s="59" t="b">
        <f t="shared" si="15"/>
        <v>0</v>
      </c>
      <c r="AS127" s="34" t="str">
        <f t="shared" si="16"/>
        <v/>
      </c>
    </row>
    <row r="128" spans="2:45">
      <c r="B128" s="260"/>
      <c r="C128" s="35"/>
      <c r="D128" s="53"/>
      <c r="E128" s="5"/>
      <c r="F128" s="60"/>
      <c r="G128" s="54" t="e">
        <f>VLOOKUP(F128,Foglio1!$F$2:$G$1509,2,FALSE)</f>
        <v>#N/A</v>
      </c>
      <c r="H128" s="56"/>
      <c r="I128" s="4"/>
      <c r="J128" s="4"/>
      <c r="K128" s="4"/>
      <c r="L128" s="4"/>
      <c r="M128" s="24"/>
      <c r="N128" s="24"/>
      <c r="O128" s="14"/>
      <c r="P128" s="14"/>
      <c r="Q128" s="14"/>
      <c r="R128" s="14"/>
      <c r="S128" s="14"/>
      <c r="T128" s="14"/>
      <c r="U128" s="14"/>
      <c r="V128" s="14"/>
      <c r="W128" s="24"/>
      <c r="X128" s="14"/>
      <c r="Y128" s="15"/>
      <c r="Z128" s="15"/>
      <c r="AA128" s="55">
        <f t="shared" si="9"/>
        <v>0</v>
      </c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55">
        <f t="shared" si="10"/>
        <v>0</v>
      </c>
      <c r="AN128" s="55">
        <f t="shared" si="11"/>
        <v>0</v>
      </c>
      <c r="AO128" s="55">
        <f t="shared" si="12"/>
        <v>0</v>
      </c>
      <c r="AP128" s="84" t="str">
        <f t="shared" si="13"/>
        <v/>
      </c>
      <c r="AQ128" s="59" t="b">
        <f t="shared" si="14"/>
        <v>0</v>
      </c>
      <c r="AR128" s="59" t="b">
        <f t="shared" si="15"/>
        <v>0</v>
      </c>
      <c r="AS128" s="34" t="str">
        <f t="shared" si="16"/>
        <v/>
      </c>
    </row>
    <row r="129" spans="2:45">
      <c r="B129" s="260"/>
      <c r="C129" s="35"/>
      <c r="D129" s="53"/>
      <c r="E129" s="5"/>
      <c r="F129" s="60"/>
      <c r="G129" s="54" t="e">
        <f>VLOOKUP(F129,Foglio1!$F$2:$G$1509,2,FALSE)</f>
        <v>#N/A</v>
      </c>
      <c r="H129" s="56"/>
      <c r="I129" s="4"/>
      <c r="J129" s="4"/>
      <c r="K129" s="4"/>
      <c r="L129" s="4"/>
      <c r="M129" s="24"/>
      <c r="N129" s="24"/>
      <c r="O129" s="14"/>
      <c r="P129" s="14"/>
      <c r="Q129" s="14"/>
      <c r="R129" s="14"/>
      <c r="S129" s="14"/>
      <c r="T129" s="14"/>
      <c r="U129" s="14"/>
      <c r="V129" s="14"/>
      <c r="W129" s="24"/>
      <c r="X129" s="14"/>
      <c r="Y129" s="15"/>
      <c r="Z129" s="15"/>
      <c r="AA129" s="55">
        <f t="shared" si="9"/>
        <v>0</v>
      </c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55">
        <f t="shared" si="10"/>
        <v>0</v>
      </c>
      <c r="AN129" s="55">
        <f t="shared" si="11"/>
        <v>0</v>
      </c>
      <c r="AO129" s="55">
        <f t="shared" si="12"/>
        <v>0</v>
      </c>
      <c r="AP129" s="84" t="str">
        <f t="shared" si="13"/>
        <v/>
      </c>
      <c r="AQ129" s="59" t="b">
        <f t="shared" si="14"/>
        <v>0</v>
      </c>
      <c r="AR129" s="59" t="b">
        <f t="shared" si="15"/>
        <v>0</v>
      </c>
      <c r="AS129" s="34" t="str">
        <f t="shared" si="16"/>
        <v/>
      </c>
    </row>
    <row r="130" spans="2:45">
      <c r="B130" s="260"/>
      <c r="C130" s="35"/>
      <c r="D130" s="53"/>
      <c r="E130" s="5"/>
      <c r="F130" s="60"/>
      <c r="G130" s="54" t="e">
        <f>VLOOKUP(F130,Foglio1!$F$2:$G$1509,2,FALSE)</f>
        <v>#N/A</v>
      </c>
      <c r="H130" s="56"/>
      <c r="I130" s="4"/>
      <c r="J130" s="4"/>
      <c r="K130" s="4"/>
      <c r="L130" s="4"/>
      <c r="M130" s="24"/>
      <c r="N130" s="24"/>
      <c r="O130" s="14"/>
      <c r="P130" s="14"/>
      <c r="Q130" s="14"/>
      <c r="R130" s="14"/>
      <c r="S130" s="14"/>
      <c r="T130" s="14"/>
      <c r="U130" s="14"/>
      <c r="V130" s="14"/>
      <c r="W130" s="24"/>
      <c r="X130" s="14"/>
      <c r="Y130" s="15"/>
      <c r="Z130" s="15"/>
      <c r="AA130" s="55">
        <f t="shared" si="9"/>
        <v>0</v>
      </c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55">
        <f t="shared" si="10"/>
        <v>0</v>
      </c>
      <c r="AN130" s="55">
        <f t="shared" si="11"/>
        <v>0</v>
      </c>
      <c r="AO130" s="55">
        <f t="shared" si="12"/>
        <v>0</v>
      </c>
      <c r="AP130" s="84" t="str">
        <f t="shared" si="13"/>
        <v/>
      </c>
      <c r="AQ130" s="59" t="b">
        <f t="shared" si="14"/>
        <v>0</v>
      </c>
      <c r="AR130" s="59" t="b">
        <f t="shared" si="15"/>
        <v>0</v>
      </c>
      <c r="AS130" s="34" t="str">
        <f t="shared" si="16"/>
        <v/>
      </c>
    </row>
    <row r="131" spans="2:45">
      <c r="B131" s="260"/>
      <c r="C131" s="35"/>
      <c r="D131" s="53"/>
      <c r="E131" s="5"/>
      <c r="F131" s="60"/>
      <c r="G131" s="54" t="e">
        <f>VLOOKUP(F131,Foglio1!$F$2:$G$1509,2,FALSE)</f>
        <v>#N/A</v>
      </c>
      <c r="H131" s="56"/>
      <c r="I131" s="4"/>
      <c r="J131" s="4"/>
      <c r="K131" s="4"/>
      <c r="L131" s="4"/>
      <c r="M131" s="24"/>
      <c r="N131" s="24"/>
      <c r="O131" s="14"/>
      <c r="P131" s="14"/>
      <c r="Q131" s="14"/>
      <c r="R131" s="14"/>
      <c r="S131" s="14"/>
      <c r="T131" s="14"/>
      <c r="U131" s="14"/>
      <c r="V131" s="14"/>
      <c r="W131" s="24"/>
      <c r="X131" s="14"/>
      <c r="Y131" s="15"/>
      <c r="Z131" s="15"/>
      <c r="AA131" s="55">
        <f t="shared" si="9"/>
        <v>0</v>
      </c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55">
        <f t="shared" si="10"/>
        <v>0</v>
      </c>
      <c r="AN131" s="55">
        <f t="shared" si="11"/>
        <v>0</v>
      </c>
      <c r="AO131" s="55">
        <f t="shared" si="12"/>
        <v>0</v>
      </c>
      <c r="AP131" s="84" t="str">
        <f t="shared" si="13"/>
        <v/>
      </c>
      <c r="AQ131" s="59" t="b">
        <f t="shared" si="14"/>
        <v>0</v>
      </c>
      <c r="AR131" s="59" t="b">
        <f t="shared" si="15"/>
        <v>0</v>
      </c>
      <c r="AS131" s="34" t="str">
        <f t="shared" si="16"/>
        <v/>
      </c>
    </row>
    <row r="132" spans="2:45">
      <c r="B132" s="260"/>
      <c r="C132" s="35"/>
      <c r="D132" s="53"/>
      <c r="E132" s="5"/>
      <c r="F132" s="60"/>
      <c r="G132" s="54" t="e">
        <f>VLOOKUP(F132,Foglio1!$F$2:$G$1509,2,FALSE)</f>
        <v>#N/A</v>
      </c>
      <c r="H132" s="56"/>
      <c r="I132" s="4"/>
      <c r="J132" s="4"/>
      <c r="K132" s="4"/>
      <c r="L132" s="4"/>
      <c r="M132" s="24"/>
      <c r="N132" s="24"/>
      <c r="O132" s="14"/>
      <c r="P132" s="14"/>
      <c r="Q132" s="14"/>
      <c r="R132" s="14"/>
      <c r="S132" s="14"/>
      <c r="T132" s="14"/>
      <c r="U132" s="14"/>
      <c r="V132" s="14"/>
      <c r="W132" s="24"/>
      <c r="X132" s="14"/>
      <c r="Y132" s="15"/>
      <c r="Z132" s="15"/>
      <c r="AA132" s="55">
        <f t="shared" si="9"/>
        <v>0</v>
      </c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55">
        <f t="shared" si="10"/>
        <v>0</v>
      </c>
      <c r="AN132" s="55">
        <f t="shared" si="11"/>
        <v>0</v>
      </c>
      <c r="AO132" s="55">
        <f t="shared" si="12"/>
        <v>0</v>
      </c>
      <c r="AP132" s="84" t="str">
        <f t="shared" si="13"/>
        <v/>
      </c>
      <c r="AQ132" s="59" t="b">
        <f t="shared" si="14"/>
        <v>0</v>
      </c>
      <c r="AR132" s="59" t="b">
        <f t="shared" si="15"/>
        <v>0</v>
      </c>
      <c r="AS132" s="34" t="str">
        <f t="shared" si="16"/>
        <v/>
      </c>
    </row>
    <row r="133" spans="2:45">
      <c r="B133" s="260"/>
      <c r="C133" s="35"/>
      <c r="D133" s="53"/>
      <c r="E133" s="5"/>
      <c r="F133" s="60"/>
      <c r="G133" s="54" t="e">
        <f>VLOOKUP(F133,Foglio1!$F$2:$G$1509,2,FALSE)</f>
        <v>#N/A</v>
      </c>
      <c r="H133" s="56"/>
      <c r="I133" s="4"/>
      <c r="J133" s="4"/>
      <c r="K133" s="4"/>
      <c r="L133" s="4"/>
      <c r="M133" s="24"/>
      <c r="N133" s="24"/>
      <c r="O133" s="14"/>
      <c r="P133" s="14"/>
      <c r="Q133" s="14"/>
      <c r="R133" s="14"/>
      <c r="S133" s="14"/>
      <c r="T133" s="14"/>
      <c r="U133" s="14"/>
      <c r="V133" s="14"/>
      <c r="W133" s="24"/>
      <c r="X133" s="14"/>
      <c r="Y133" s="15"/>
      <c r="Z133" s="15"/>
      <c r="AA133" s="55">
        <f t="shared" si="9"/>
        <v>0</v>
      </c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55">
        <f t="shared" si="10"/>
        <v>0</v>
      </c>
      <c r="AN133" s="55">
        <f t="shared" si="11"/>
        <v>0</v>
      </c>
      <c r="AO133" s="55">
        <f t="shared" si="12"/>
        <v>0</v>
      </c>
      <c r="AP133" s="84" t="str">
        <f t="shared" si="13"/>
        <v/>
      </c>
      <c r="AQ133" s="59" t="b">
        <f t="shared" si="14"/>
        <v>0</v>
      </c>
      <c r="AR133" s="59" t="b">
        <f t="shared" si="15"/>
        <v>0</v>
      </c>
      <c r="AS133" s="34" t="str">
        <f t="shared" si="16"/>
        <v/>
      </c>
    </row>
    <row r="134" spans="2:45">
      <c r="B134" s="260"/>
      <c r="C134" s="35"/>
      <c r="D134" s="53"/>
      <c r="E134" s="5"/>
      <c r="F134" s="60"/>
      <c r="G134" s="54" t="e">
        <f>VLOOKUP(F134,Foglio1!$F$2:$G$1509,2,FALSE)</f>
        <v>#N/A</v>
      </c>
      <c r="H134" s="56"/>
      <c r="I134" s="4"/>
      <c r="J134" s="4"/>
      <c r="K134" s="4"/>
      <c r="L134" s="4"/>
      <c r="M134" s="24"/>
      <c r="N134" s="24"/>
      <c r="O134" s="14"/>
      <c r="P134" s="14"/>
      <c r="Q134" s="14"/>
      <c r="R134" s="14"/>
      <c r="S134" s="14"/>
      <c r="T134" s="14"/>
      <c r="U134" s="14"/>
      <c r="V134" s="14"/>
      <c r="W134" s="24"/>
      <c r="X134" s="14"/>
      <c r="Y134" s="15"/>
      <c r="Z134" s="15"/>
      <c r="AA134" s="55">
        <f t="shared" si="9"/>
        <v>0</v>
      </c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55">
        <f t="shared" si="10"/>
        <v>0</v>
      </c>
      <c r="AN134" s="55">
        <f t="shared" si="11"/>
        <v>0</v>
      </c>
      <c r="AO134" s="55">
        <f t="shared" si="12"/>
        <v>0</v>
      </c>
      <c r="AP134" s="84" t="str">
        <f t="shared" si="13"/>
        <v/>
      </c>
      <c r="AQ134" s="59" t="b">
        <f t="shared" si="14"/>
        <v>0</v>
      </c>
      <c r="AR134" s="59" t="b">
        <f t="shared" si="15"/>
        <v>0</v>
      </c>
      <c r="AS134" s="34" t="str">
        <f t="shared" si="16"/>
        <v/>
      </c>
    </row>
    <row r="135" spans="2:45">
      <c r="B135" s="260"/>
      <c r="C135" s="35"/>
      <c r="D135" s="53"/>
      <c r="E135" s="5"/>
      <c r="F135" s="60"/>
      <c r="G135" s="54" t="e">
        <f>VLOOKUP(F135,Foglio1!$F$2:$G$1509,2,FALSE)</f>
        <v>#N/A</v>
      </c>
      <c r="H135" s="56"/>
      <c r="I135" s="4"/>
      <c r="J135" s="4"/>
      <c r="K135" s="4"/>
      <c r="L135" s="4"/>
      <c r="M135" s="24"/>
      <c r="N135" s="24"/>
      <c r="O135" s="14"/>
      <c r="P135" s="14"/>
      <c r="Q135" s="14"/>
      <c r="R135" s="14"/>
      <c r="S135" s="14"/>
      <c r="T135" s="14"/>
      <c r="U135" s="14"/>
      <c r="V135" s="14"/>
      <c r="W135" s="24"/>
      <c r="X135" s="14"/>
      <c r="Y135" s="15"/>
      <c r="Z135" s="15"/>
      <c r="AA135" s="55">
        <f t="shared" si="9"/>
        <v>0</v>
      </c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55">
        <f t="shared" si="10"/>
        <v>0</v>
      </c>
      <c r="AN135" s="55">
        <f t="shared" si="11"/>
        <v>0</v>
      </c>
      <c r="AO135" s="55">
        <f t="shared" si="12"/>
        <v>0</v>
      </c>
      <c r="AP135" s="84" t="str">
        <f t="shared" si="13"/>
        <v/>
      </c>
      <c r="AQ135" s="59" t="b">
        <f t="shared" si="14"/>
        <v>0</v>
      </c>
      <c r="AR135" s="59" t="b">
        <f t="shared" si="15"/>
        <v>0</v>
      </c>
      <c r="AS135" s="34" t="str">
        <f t="shared" si="16"/>
        <v/>
      </c>
    </row>
    <row r="136" spans="2:45">
      <c r="B136" s="260"/>
      <c r="C136" s="35"/>
      <c r="D136" s="53"/>
      <c r="E136" s="5"/>
      <c r="F136" s="60"/>
      <c r="G136" s="54" t="e">
        <f>VLOOKUP(F136,Foglio1!$F$2:$G$1509,2,FALSE)</f>
        <v>#N/A</v>
      </c>
      <c r="H136" s="56"/>
      <c r="I136" s="4"/>
      <c r="J136" s="4"/>
      <c r="K136" s="4"/>
      <c r="L136" s="4"/>
      <c r="M136" s="24"/>
      <c r="N136" s="24"/>
      <c r="O136" s="14"/>
      <c r="P136" s="14"/>
      <c r="Q136" s="14"/>
      <c r="R136" s="14"/>
      <c r="S136" s="14"/>
      <c r="T136" s="14"/>
      <c r="U136" s="14"/>
      <c r="V136" s="14"/>
      <c r="W136" s="24"/>
      <c r="X136" s="14"/>
      <c r="Y136" s="15"/>
      <c r="Z136" s="15"/>
      <c r="AA136" s="55">
        <f t="shared" ref="AA136:AA199" si="17">SUM(Y136:Z136)</f>
        <v>0</v>
      </c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55">
        <f t="shared" ref="AM136:AM199" si="18">SUM(AA136:AC136)</f>
        <v>0</v>
      </c>
      <c r="AN136" s="55">
        <f t="shared" ref="AN136:AN199" si="19">SUM(AD136:AF136)</f>
        <v>0</v>
      </c>
      <c r="AO136" s="55">
        <f t="shared" ref="AO136:AO199" si="20">SUM(AG136:AK136)</f>
        <v>0</v>
      </c>
      <c r="AP136" s="84" t="str">
        <f t="shared" ref="AP136:AP199" si="21">IF(AND(OR(AQ136=FALSE,AR136=FALSE),OR(COUNTBLANK(A136:F136)&lt;&gt;COLUMNS(A136:F136),COUNTBLANK(H136:Z136)&lt;&gt;COLUMNS(H136:Z136),COUNTBLANK(AB136:AL136)&lt;&gt;COLUMNS(AB136:AL136))),"KO","")</f>
        <v/>
      </c>
      <c r="AQ136" s="59" t="b">
        <f t="shared" ref="AQ136:AQ199" si="22">IF(OR(ISBLANK(B136),ISBLANK(H136),ISBLANK(I136),ISBLANK(M136),ISBLANK(N136),ISBLANK(O136),ISBLANK(R136),ISBLANK(V136),ISBLANK(W136),ISBLANK(Y136),ISBLANK(AB136),ISBLANK(AD136),ISBLANK(AL136)),FALSE,TRUE)</f>
        <v>0</v>
      </c>
      <c r="AR136" s="59" t="b">
        <f t="shared" ref="AR136:AR199" si="23">IF(ISBLANK(B136),IF(OR(ISBLANK(C136),ISBLANK(D136),ISBLANK(E136),ISBLANK(F136),ISBLANK(G136)),FALSE,TRUE),TRUE)</f>
        <v>0</v>
      </c>
      <c r="AS136" s="34" t="str">
        <f t="shared" ref="AS136:AS199" si="24">IF(AND(AP136="KO",OR(COUNTBLANK(A136:F136)&lt;&gt;COLUMNS(A136:F136),COUNTBLANK(H136:Z136)&lt;&gt;COLUMNS(H136:Z136),COUNTBLANK(AB136:AL136)&lt;&gt;COLUMNS(AB136:AL136))),"ATTENZIONE!!! NON TUTTI I CAMPI OBBLIGATORI SONO STATI COMPILATI","")</f>
        <v/>
      </c>
    </row>
    <row r="137" spans="2:45">
      <c r="B137" s="260"/>
      <c r="C137" s="35"/>
      <c r="D137" s="53"/>
      <c r="E137" s="5"/>
      <c r="F137" s="60"/>
      <c r="G137" s="54" t="e">
        <f>VLOOKUP(F137,Foglio1!$F$2:$G$1509,2,FALSE)</f>
        <v>#N/A</v>
      </c>
      <c r="H137" s="56"/>
      <c r="I137" s="4"/>
      <c r="J137" s="4"/>
      <c r="K137" s="4"/>
      <c r="L137" s="4"/>
      <c r="M137" s="24"/>
      <c r="N137" s="24"/>
      <c r="O137" s="14"/>
      <c r="P137" s="14"/>
      <c r="Q137" s="14"/>
      <c r="R137" s="14"/>
      <c r="S137" s="14"/>
      <c r="T137" s="14"/>
      <c r="U137" s="14"/>
      <c r="V137" s="14"/>
      <c r="W137" s="24"/>
      <c r="X137" s="14"/>
      <c r="Y137" s="15"/>
      <c r="Z137" s="15"/>
      <c r="AA137" s="55">
        <f t="shared" si="17"/>
        <v>0</v>
      </c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55">
        <f t="shared" si="18"/>
        <v>0</v>
      </c>
      <c r="AN137" s="55">
        <f t="shared" si="19"/>
        <v>0</v>
      </c>
      <c r="AO137" s="55">
        <f t="shared" si="20"/>
        <v>0</v>
      </c>
      <c r="AP137" s="84" t="str">
        <f t="shared" si="21"/>
        <v/>
      </c>
      <c r="AQ137" s="59" t="b">
        <f t="shared" si="22"/>
        <v>0</v>
      </c>
      <c r="AR137" s="59" t="b">
        <f t="shared" si="23"/>
        <v>0</v>
      </c>
      <c r="AS137" s="34" t="str">
        <f t="shared" si="24"/>
        <v/>
      </c>
    </row>
    <row r="138" spans="2:45">
      <c r="B138" s="260"/>
      <c r="C138" s="35"/>
      <c r="D138" s="53"/>
      <c r="E138" s="5"/>
      <c r="F138" s="60"/>
      <c r="G138" s="54" t="e">
        <f>VLOOKUP(F138,Foglio1!$F$2:$G$1509,2,FALSE)</f>
        <v>#N/A</v>
      </c>
      <c r="H138" s="56"/>
      <c r="I138" s="4"/>
      <c r="J138" s="4"/>
      <c r="K138" s="4"/>
      <c r="L138" s="4"/>
      <c r="M138" s="24"/>
      <c r="N138" s="24"/>
      <c r="O138" s="14"/>
      <c r="P138" s="14"/>
      <c r="Q138" s="14"/>
      <c r="R138" s="14"/>
      <c r="S138" s="14"/>
      <c r="T138" s="14"/>
      <c r="U138" s="14"/>
      <c r="V138" s="14"/>
      <c r="W138" s="24"/>
      <c r="X138" s="14"/>
      <c r="Y138" s="15"/>
      <c r="Z138" s="15"/>
      <c r="AA138" s="55">
        <f t="shared" si="17"/>
        <v>0</v>
      </c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55">
        <f t="shared" si="18"/>
        <v>0</v>
      </c>
      <c r="AN138" s="55">
        <f t="shared" si="19"/>
        <v>0</v>
      </c>
      <c r="AO138" s="55">
        <f t="shared" si="20"/>
        <v>0</v>
      </c>
      <c r="AP138" s="84" t="str">
        <f t="shared" si="21"/>
        <v/>
      </c>
      <c r="AQ138" s="59" t="b">
        <f t="shared" si="22"/>
        <v>0</v>
      </c>
      <c r="AR138" s="59" t="b">
        <f t="shared" si="23"/>
        <v>0</v>
      </c>
      <c r="AS138" s="34" t="str">
        <f t="shared" si="24"/>
        <v/>
      </c>
    </row>
    <row r="139" spans="2:45">
      <c r="B139" s="260"/>
      <c r="C139" s="35"/>
      <c r="D139" s="53"/>
      <c r="E139" s="5"/>
      <c r="F139" s="60"/>
      <c r="G139" s="54" t="e">
        <f>VLOOKUP(F139,Foglio1!$F$2:$G$1509,2,FALSE)</f>
        <v>#N/A</v>
      </c>
      <c r="H139" s="56"/>
      <c r="I139" s="4"/>
      <c r="J139" s="4"/>
      <c r="K139" s="4"/>
      <c r="L139" s="4"/>
      <c r="M139" s="24"/>
      <c r="N139" s="24"/>
      <c r="O139" s="14"/>
      <c r="P139" s="14"/>
      <c r="Q139" s="14"/>
      <c r="R139" s="14"/>
      <c r="S139" s="14"/>
      <c r="T139" s="14"/>
      <c r="U139" s="14"/>
      <c r="V139" s="14"/>
      <c r="W139" s="24"/>
      <c r="X139" s="14"/>
      <c r="Y139" s="15"/>
      <c r="Z139" s="15"/>
      <c r="AA139" s="55">
        <f t="shared" si="17"/>
        <v>0</v>
      </c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55">
        <f t="shared" si="18"/>
        <v>0</v>
      </c>
      <c r="AN139" s="55">
        <f t="shared" si="19"/>
        <v>0</v>
      </c>
      <c r="AO139" s="55">
        <f t="shared" si="20"/>
        <v>0</v>
      </c>
      <c r="AP139" s="84" t="str">
        <f t="shared" si="21"/>
        <v/>
      </c>
      <c r="AQ139" s="59" t="b">
        <f t="shared" si="22"/>
        <v>0</v>
      </c>
      <c r="AR139" s="59" t="b">
        <f t="shared" si="23"/>
        <v>0</v>
      </c>
      <c r="AS139" s="34" t="str">
        <f t="shared" si="24"/>
        <v/>
      </c>
    </row>
    <row r="140" spans="2:45">
      <c r="B140" s="260"/>
      <c r="C140" s="35"/>
      <c r="D140" s="53"/>
      <c r="E140" s="5"/>
      <c r="F140" s="60"/>
      <c r="G140" s="54" t="e">
        <f>VLOOKUP(F140,Foglio1!$F$2:$G$1509,2,FALSE)</f>
        <v>#N/A</v>
      </c>
      <c r="H140" s="56"/>
      <c r="I140" s="4"/>
      <c r="J140" s="4"/>
      <c r="K140" s="4"/>
      <c r="L140" s="4"/>
      <c r="M140" s="24"/>
      <c r="N140" s="24"/>
      <c r="O140" s="14"/>
      <c r="P140" s="14"/>
      <c r="Q140" s="14"/>
      <c r="R140" s="14"/>
      <c r="S140" s="14"/>
      <c r="T140" s="14"/>
      <c r="U140" s="14"/>
      <c r="V140" s="14"/>
      <c r="W140" s="24"/>
      <c r="X140" s="14"/>
      <c r="Y140" s="15"/>
      <c r="Z140" s="15"/>
      <c r="AA140" s="55">
        <f t="shared" si="17"/>
        <v>0</v>
      </c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55">
        <f t="shared" si="18"/>
        <v>0</v>
      </c>
      <c r="AN140" s="55">
        <f t="shared" si="19"/>
        <v>0</v>
      </c>
      <c r="AO140" s="55">
        <f t="shared" si="20"/>
        <v>0</v>
      </c>
      <c r="AP140" s="84" t="str">
        <f t="shared" si="21"/>
        <v/>
      </c>
      <c r="AQ140" s="59" t="b">
        <f t="shared" si="22"/>
        <v>0</v>
      </c>
      <c r="AR140" s="59" t="b">
        <f t="shared" si="23"/>
        <v>0</v>
      </c>
      <c r="AS140" s="34" t="str">
        <f t="shared" si="24"/>
        <v/>
      </c>
    </row>
    <row r="141" spans="2:45">
      <c r="B141" s="260"/>
      <c r="C141" s="35"/>
      <c r="D141" s="53"/>
      <c r="E141" s="5"/>
      <c r="F141" s="60"/>
      <c r="G141" s="54" t="e">
        <f>VLOOKUP(F141,Foglio1!$F$2:$G$1509,2,FALSE)</f>
        <v>#N/A</v>
      </c>
      <c r="H141" s="56"/>
      <c r="I141" s="4"/>
      <c r="J141" s="4"/>
      <c r="K141" s="4"/>
      <c r="L141" s="4"/>
      <c r="M141" s="24"/>
      <c r="N141" s="24"/>
      <c r="O141" s="14"/>
      <c r="P141" s="14"/>
      <c r="Q141" s="14"/>
      <c r="R141" s="14"/>
      <c r="S141" s="14"/>
      <c r="T141" s="14"/>
      <c r="U141" s="14"/>
      <c r="V141" s="14"/>
      <c r="W141" s="24"/>
      <c r="X141" s="14"/>
      <c r="Y141" s="15"/>
      <c r="Z141" s="15"/>
      <c r="AA141" s="55">
        <f t="shared" si="17"/>
        <v>0</v>
      </c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55">
        <f t="shared" si="18"/>
        <v>0</v>
      </c>
      <c r="AN141" s="55">
        <f t="shared" si="19"/>
        <v>0</v>
      </c>
      <c r="AO141" s="55">
        <f t="shared" si="20"/>
        <v>0</v>
      </c>
      <c r="AP141" s="84" t="str">
        <f t="shared" si="21"/>
        <v/>
      </c>
      <c r="AQ141" s="59" t="b">
        <f t="shared" si="22"/>
        <v>0</v>
      </c>
      <c r="AR141" s="59" t="b">
        <f t="shared" si="23"/>
        <v>0</v>
      </c>
      <c r="AS141" s="34" t="str">
        <f t="shared" si="24"/>
        <v/>
      </c>
    </row>
    <row r="142" spans="2:45">
      <c r="B142" s="260"/>
      <c r="C142" s="35"/>
      <c r="D142" s="53"/>
      <c r="E142" s="5"/>
      <c r="F142" s="60"/>
      <c r="G142" s="54" t="e">
        <f>VLOOKUP(F142,Foglio1!$F$2:$G$1509,2,FALSE)</f>
        <v>#N/A</v>
      </c>
      <c r="H142" s="56"/>
      <c r="I142" s="4"/>
      <c r="J142" s="4"/>
      <c r="K142" s="4"/>
      <c r="L142" s="4"/>
      <c r="M142" s="24"/>
      <c r="N142" s="24"/>
      <c r="O142" s="14"/>
      <c r="P142" s="14"/>
      <c r="Q142" s="14"/>
      <c r="R142" s="14"/>
      <c r="S142" s="14"/>
      <c r="T142" s="14"/>
      <c r="U142" s="14"/>
      <c r="V142" s="14"/>
      <c r="W142" s="24"/>
      <c r="X142" s="14"/>
      <c r="Y142" s="15"/>
      <c r="Z142" s="15"/>
      <c r="AA142" s="55">
        <f t="shared" si="17"/>
        <v>0</v>
      </c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55">
        <f t="shared" si="18"/>
        <v>0</v>
      </c>
      <c r="AN142" s="55">
        <f t="shared" si="19"/>
        <v>0</v>
      </c>
      <c r="AO142" s="55">
        <f t="shared" si="20"/>
        <v>0</v>
      </c>
      <c r="AP142" s="84" t="str">
        <f t="shared" si="21"/>
        <v/>
      </c>
      <c r="AQ142" s="59" t="b">
        <f t="shared" si="22"/>
        <v>0</v>
      </c>
      <c r="AR142" s="59" t="b">
        <f t="shared" si="23"/>
        <v>0</v>
      </c>
      <c r="AS142" s="34" t="str">
        <f t="shared" si="24"/>
        <v/>
      </c>
    </row>
    <row r="143" spans="2:45">
      <c r="B143" s="260"/>
      <c r="C143" s="35"/>
      <c r="D143" s="53"/>
      <c r="E143" s="5"/>
      <c r="F143" s="60"/>
      <c r="G143" s="54" t="e">
        <f>VLOOKUP(F143,Foglio1!$F$2:$G$1509,2,FALSE)</f>
        <v>#N/A</v>
      </c>
      <c r="H143" s="56"/>
      <c r="I143" s="4"/>
      <c r="J143" s="4"/>
      <c r="K143" s="4"/>
      <c r="L143" s="4"/>
      <c r="M143" s="24"/>
      <c r="N143" s="24"/>
      <c r="O143" s="14"/>
      <c r="P143" s="14"/>
      <c r="Q143" s="14"/>
      <c r="R143" s="14"/>
      <c r="S143" s="14"/>
      <c r="T143" s="14"/>
      <c r="U143" s="14"/>
      <c r="V143" s="14"/>
      <c r="W143" s="24"/>
      <c r="X143" s="14"/>
      <c r="Y143" s="15"/>
      <c r="Z143" s="15"/>
      <c r="AA143" s="55">
        <f t="shared" si="17"/>
        <v>0</v>
      </c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55">
        <f t="shared" si="18"/>
        <v>0</v>
      </c>
      <c r="AN143" s="55">
        <f t="shared" si="19"/>
        <v>0</v>
      </c>
      <c r="AO143" s="55">
        <f t="shared" si="20"/>
        <v>0</v>
      </c>
      <c r="AP143" s="84" t="str">
        <f t="shared" si="21"/>
        <v/>
      </c>
      <c r="AQ143" s="59" t="b">
        <f t="shared" si="22"/>
        <v>0</v>
      </c>
      <c r="AR143" s="59" t="b">
        <f t="shared" si="23"/>
        <v>0</v>
      </c>
      <c r="AS143" s="34" t="str">
        <f t="shared" si="24"/>
        <v/>
      </c>
    </row>
    <row r="144" spans="2:45">
      <c r="B144" s="260"/>
      <c r="C144" s="35"/>
      <c r="D144" s="53"/>
      <c r="E144" s="5"/>
      <c r="F144" s="60"/>
      <c r="G144" s="54" t="e">
        <f>VLOOKUP(F144,Foglio1!$F$2:$G$1509,2,FALSE)</f>
        <v>#N/A</v>
      </c>
      <c r="H144" s="56"/>
      <c r="I144" s="4"/>
      <c r="J144" s="4"/>
      <c r="K144" s="4"/>
      <c r="L144" s="4"/>
      <c r="M144" s="24"/>
      <c r="N144" s="24"/>
      <c r="O144" s="14"/>
      <c r="P144" s="14"/>
      <c r="Q144" s="14"/>
      <c r="R144" s="14"/>
      <c r="S144" s="14"/>
      <c r="T144" s="14"/>
      <c r="U144" s="14"/>
      <c r="V144" s="14"/>
      <c r="W144" s="24"/>
      <c r="X144" s="14"/>
      <c r="Y144" s="15"/>
      <c r="Z144" s="15"/>
      <c r="AA144" s="55">
        <f t="shared" si="17"/>
        <v>0</v>
      </c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55">
        <f t="shared" si="18"/>
        <v>0</v>
      </c>
      <c r="AN144" s="55">
        <f t="shared" si="19"/>
        <v>0</v>
      </c>
      <c r="AO144" s="55">
        <f t="shared" si="20"/>
        <v>0</v>
      </c>
      <c r="AP144" s="84" t="str">
        <f t="shared" si="21"/>
        <v/>
      </c>
      <c r="AQ144" s="59" t="b">
        <f t="shared" si="22"/>
        <v>0</v>
      </c>
      <c r="AR144" s="59" t="b">
        <f t="shared" si="23"/>
        <v>0</v>
      </c>
      <c r="AS144" s="34" t="str">
        <f t="shared" si="24"/>
        <v/>
      </c>
    </row>
    <row r="145" spans="2:45">
      <c r="B145" s="260"/>
      <c r="C145" s="35"/>
      <c r="D145" s="53"/>
      <c r="E145" s="5"/>
      <c r="F145" s="60"/>
      <c r="G145" s="54" t="e">
        <f>VLOOKUP(F145,Foglio1!$F$2:$G$1509,2,FALSE)</f>
        <v>#N/A</v>
      </c>
      <c r="H145" s="56"/>
      <c r="I145" s="4"/>
      <c r="J145" s="4"/>
      <c r="K145" s="4"/>
      <c r="L145" s="4"/>
      <c r="M145" s="24"/>
      <c r="N145" s="24"/>
      <c r="O145" s="14"/>
      <c r="P145" s="14"/>
      <c r="Q145" s="14"/>
      <c r="R145" s="14"/>
      <c r="S145" s="14"/>
      <c r="T145" s="14"/>
      <c r="U145" s="14"/>
      <c r="V145" s="14"/>
      <c r="W145" s="24"/>
      <c r="X145" s="14"/>
      <c r="Y145" s="15"/>
      <c r="Z145" s="15"/>
      <c r="AA145" s="55">
        <f t="shared" si="17"/>
        <v>0</v>
      </c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55">
        <f t="shared" si="18"/>
        <v>0</v>
      </c>
      <c r="AN145" s="55">
        <f t="shared" si="19"/>
        <v>0</v>
      </c>
      <c r="AO145" s="55">
        <f t="shared" si="20"/>
        <v>0</v>
      </c>
      <c r="AP145" s="84" t="str">
        <f t="shared" si="21"/>
        <v/>
      </c>
      <c r="AQ145" s="59" t="b">
        <f t="shared" si="22"/>
        <v>0</v>
      </c>
      <c r="AR145" s="59" t="b">
        <f t="shared" si="23"/>
        <v>0</v>
      </c>
      <c r="AS145" s="34" t="str">
        <f t="shared" si="24"/>
        <v/>
      </c>
    </row>
    <row r="146" spans="2:45">
      <c r="B146" s="260"/>
      <c r="C146" s="35"/>
      <c r="D146" s="53"/>
      <c r="E146" s="5"/>
      <c r="F146" s="60"/>
      <c r="G146" s="54" t="e">
        <f>VLOOKUP(F146,Foglio1!$F$2:$G$1509,2,FALSE)</f>
        <v>#N/A</v>
      </c>
      <c r="H146" s="56"/>
      <c r="I146" s="4"/>
      <c r="J146" s="4"/>
      <c r="K146" s="4"/>
      <c r="L146" s="4"/>
      <c r="M146" s="24"/>
      <c r="N146" s="24"/>
      <c r="O146" s="14"/>
      <c r="P146" s="14"/>
      <c r="Q146" s="14"/>
      <c r="R146" s="14"/>
      <c r="S146" s="14"/>
      <c r="T146" s="14"/>
      <c r="U146" s="14"/>
      <c r="V146" s="14"/>
      <c r="W146" s="24"/>
      <c r="X146" s="14"/>
      <c r="Y146" s="15"/>
      <c r="Z146" s="15"/>
      <c r="AA146" s="55">
        <f t="shared" si="17"/>
        <v>0</v>
      </c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55">
        <f t="shared" si="18"/>
        <v>0</v>
      </c>
      <c r="AN146" s="55">
        <f t="shared" si="19"/>
        <v>0</v>
      </c>
      <c r="AO146" s="55">
        <f t="shared" si="20"/>
        <v>0</v>
      </c>
      <c r="AP146" s="84" t="str">
        <f t="shared" si="21"/>
        <v/>
      </c>
      <c r="AQ146" s="59" t="b">
        <f t="shared" si="22"/>
        <v>0</v>
      </c>
      <c r="AR146" s="59" t="b">
        <f t="shared" si="23"/>
        <v>0</v>
      </c>
      <c r="AS146" s="34" t="str">
        <f t="shared" si="24"/>
        <v/>
      </c>
    </row>
    <row r="147" spans="2:45">
      <c r="B147" s="260"/>
      <c r="C147" s="35"/>
      <c r="D147" s="53"/>
      <c r="E147" s="5"/>
      <c r="F147" s="60"/>
      <c r="G147" s="54" t="e">
        <f>VLOOKUP(F147,Foglio1!$F$2:$G$1509,2,FALSE)</f>
        <v>#N/A</v>
      </c>
      <c r="H147" s="56"/>
      <c r="I147" s="4"/>
      <c r="J147" s="4"/>
      <c r="K147" s="4"/>
      <c r="L147" s="4"/>
      <c r="M147" s="24"/>
      <c r="N147" s="24"/>
      <c r="O147" s="14"/>
      <c r="P147" s="14"/>
      <c r="Q147" s="14"/>
      <c r="R147" s="14"/>
      <c r="S147" s="14"/>
      <c r="T147" s="14"/>
      <c r="U147" s="14"/>
      <c r="V147" s="14"/>
      <c r="W147" s="24"/>
      <c r="X147" s="14"/>
      <c r="Y147" s="15"/>
      <c r="Z147" s="15"/>
      <c r="AA147" s="55">
        <f t="shared" si="17"/>
        <v>0</v>
      </c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55">
        <f t="shared" si="18"/>
        <v>0</v>
      </c>
      <c r="AN147" s="55">
        <f t="shared" si="19"/>
        <v>0</v>
      </c>
      <c r="AO147" s="55">
        <f t="shared" si="20"/>
        <v>0</v>
      </c>
      <c r="AP147" s="84" t="str">
        <f t="shared" si="21"/>
        <v/>
      </c>
      <c r="AQ147" s="59" t="b">
        <f t="shared" si="22"/>
        <v>0</v>
      </c>
      <c r="AR147" s="59" t="b">
        <f t="shared" si="23"/>
        <v>0</v>
      </c>
      <c r="AS147" s="34" t="str">
        <f t="shared" si="24"/>
        <v/>
      </c>
    </row>
    <row r="148" spans="2:45">
      <c r="B148" s="260"/>
      <c r="C148" s="35"/>
      <c r="D148" s="53"/>
      <c r="E148" s="5"/>
      <c r="F148" s="60"/>
      <c r="G148" s="54" t="e">
        <f>VLOOKUP(F148,Foglio1!$F$2:$G$1509,2,FALSE)</f>
        <v>#N/A</v>
      </c>
      <c r="H148" s="56"/>
      <c r="I148" s="4"/>
      <c r="J148" s="4"/>
      <c r="K148" s="4"/>
      <c r="L148" s="4"/>
      <c r="M148" s="24"/>
      <c r="N148" s="24"/>
      <c r="O148" s="14"/>
      <c r="P148" s="14"/>
      <c r="Q148" s="14"/>
      <c r="R148" s="14"/>
      <c r="S148" s="14"/>
      <c r="T148" s="14"/>
      <c r="U148" s="14"/>
      <c r="V148" s="14"/>
      <c r="W148" s="24"/>
      <c r="X148" s="14"/>
      <c r="Y148" s="15"/>
      <c r="Z148" s="15"/>
      <c r="AA148" s="55">
        <f t="shared" si="17"/>
        <v>0</v>
      </c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55">
        <f t="shared" si="18"/>
        <v>0</v>
      </c>
      <c r="AN148" s="55">
        <f t="shared" si="19"/>
        <v>0</v>
      </c>
      <c r="AO148" s="55">
        <f t="shared" si="20"/>
        <v>0</v>
      </c>
      <c r="AP148" s="84" t="str">
        <f t="shared" si="21"/>
        <v/>
      </c>
      <c r="AQ148" s="59" t="b">
        <f t="shared" si="22"/>
        <v>0</v>
      </c>
      <c r="AR148" s="59" t="b">
        <f t="shared" si="23"/>
        <v>0</v>
      </c>
      <c r="AS148" s="34" t="str">
        <f t="shared" si="24"/>
        <v/>
      </c>
    </row>
    <row r="149" spans="2:45">
      <c r="B149" s="260"/>
      <c r="C149" s="35"/>
      <c r="D149" s="53"/>
      <c r="E149" s="5"/>
      <c r="F149" s="60"/>
      <c r="G149" s="54" t="e">
        <f>VLOOKUP(F149,Foglio1!$F$2:$G$1509,2,FALSE)</f>
        <v>#N/A</v>
      </c>
      <c r="H149" s="56"/>
      <c r="I149" s="4"/>
      <c r="J149" s="4"/>
      <c r="K149" s="4"/>
      <c r="L149" s="4"/>
      <c r="M149" s="24"/>
      <c r="N149" s="24"/>
      <c r="O149" s="14"/>
      <c r="P149" s="14"/>
      <c r="Q149" s="14"/>
      <c r="R149" s="14"/>
      <c r="S149" s="14"/>
      <c r="T149" s="14"/>
      <c r="U149" s="14"/>
      <c r="V149" s="14"/>
      <c r="W149" s="24"/>
      <c r="X149" s="14"/>
      <c r="Y149" s="15"/>
      <c r="Z149" s="15"/>
      <c r="AA149" s="55">
        <f t="shared" si="17"/>
        <v>0</v>
      </c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55">
        <f t="shared" si="18"/>
        <v>0</v>
      </c>
      <c r="AN149" s="55">
        <f t="shared" si="19"/>
        <v>0</v>
      </c>
      <c r="AO149" s="55">
        <f t="shared" si="20"/>
        <v>0</v>
      </c>
      <c r="AP149" s="84" t="str">
        <f t="shared" si="21"/>
        <v/>
      </c>
      <c r="AQ149" s="59" t="b">
        <f t="shared" si="22"/>
        <v>0</v>
      </c>
      <c r="AR149" s="59" t="b">
        <f t="shared" si="23"/>
        <v>0</v>
      </c>
      <c r="AS149" s="34" t="str">
        <f t="shared" si="24"/>
        <v/>
      </c>
    </row>
    <row r="150" spans="2:45">
      <c r="B150" s="260"/>
      <c r="C150" s="35"/>
      <c r="D150" s="53"/>
      <c r="E150" s="5"/>
      <c r="F150" s="60"/>
      <c r="G150" s="54" t="e">
        <f>VLOOKUP(F150,Foglio1!$F$2:$G$1509,2,FALSE)</f>
        <v>#N/A</v>
      </c>
      <c r="H150" s="56"/>
      <c r="I150" s="4"/>
      <c r="J150" s="4"/>
      <c r="K150" s="4"/>
      <c r="L150" s="4"/>
      <c r="M150" s="24"/>
      <c r="N150" s="24"/>
      <c r="O150" s="14"/>
      <c r="P150" s="14"/>
      <c r="Q150" s="14"/>
      <c r="R150" s="14"/>
      <c r="S150" s="14"/>
      <c r="T150" s="14"/>
      <c r="U150" s="14"/>
      <c r="V150" s="14"/>
      <c r="W150" s="24"/>
      <c r="X150" s="14"/>
      <c r="Y150" s="15"/>
      <c r="Z150" s="15"/>
      <c r="AA150" s="55">
        <f t="shared" si="17"/>
        <v>0</v>
      </c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55">
        <f t="shared" si="18"/>
        <v>0</v>
      </c>
      <c r="AN150" s="55">
        <f t="shared" si="19"/>
        <v>0</v>
      </c>
      <c r="AO150" s="55">
        <f t="shared" si="20"/>
        <v>0</v>
      </c>
      <c r="AP150" s="84" t="str">
        <f t="shared" si="21"/>
        <v/>
      </c>
      <c r="AQ150" s="59" t="b">
        <f t="shared" si="22"/>
        <v>0</v>
      </c>
      <c r="AR150" s="59" t="b">
        <f t="shared" si="23"/>
        <v>0</v>
      </c>
      <c r="AS150" s="34" t="str">
        <f t="shared" si="24"/>
        <v/>
      </c>
    </row>
    <row r="151" spans="2:45">
      <c r="B151" s="260"/>
      <c r="C151" s="35"/>
      <c r="D151" s="53"/>
      <c r="E151" s="5"/>
      <c r="F151" s="60"/>
      <c r="G151" s="54" t="e">
        <f>VLOOKUP(F151,Foglio1!$F$2:$G$1509,2,FALSE)</f>
        <v>#N/A</v>
      </c>
      <c r="H151" s="56"/>
      <c r="I151" s="4"/>
      <c r="J151" s="4"/>
      <c r="K151" s="4"/>
      <c r="L151" s="4"/>
      <c r="M151" s="24"/>
      <c r="N151" s="24"/>
      <c r="O151" s="14"/>
      <c r="P151" s="14"/>
      <c r="Q151" s="14"/>
      <c r="R151" s="14"/>
      <c r="S151" s="14"/>
      <c r="T151" s="14"/>
      <c r="U151" s="14"/>
      <c r="V151" s="14"/>
      <c r="W151" s="24"/>
      <c r="X151" s="14"/>
      <c r="Y151" s="15"/>
      <c r="Z151" s="15"/>
      <c r="AA151" s="55">
        <f t="shared" si="17"/>
        <v>0</v>
      </c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55">
        <f t="shared" si="18"/>
        <v>0</v>
      </c>
      <c r="AN151" s="55">
        <f t="shared" si="19"/>
        <v>0</v>
      </c>
      <c r="AO151" s="55">
        <f t="shared" si="20"/>
        <v>0</v>
      </c>
      <c r="AP151" s="84" t="str">
        <f t="shared" si="21"/>
        <v/>
      </c>
      <c r="AQ151" s="59" t="b">
        <f t="shared" si="22"/>
        <v>0</v>
      </c>
      <c r="AR151" s="59" t="b">
        <f t="shared" si="23"/>
        <v>0</v>
      </c>
      <c r="AS151" s="34" t="str">
        <f t="shared" si="24"/>
        <v/>
      </c>
    </row>
    <row r="152" spans="2:45">
      <c r="B152" s="260"/>
      <c r="C152" s="35"/>
      <c r="D152" s="53"/>
      <c r="E152" s="5"/>
      <c r="F152" s="60"/>
      <c r="G152" s="54" t="e">
        <f>VLOOKUP(F152,Foglio1!$F$2:$G$1509,2,FALSE)</f>
        <v>#N/A</v>
      </c>
      <c r="H152" s="56"/>
      <c r="I152" s="4"/>
      <c r="J152" s="4"/>
      <c r="K152" s="4"/>
      <c r="L152" s="4"/>
      <c r="M152" s="24"/>
      <c r="N152" s="24"/>
      <c r="O152" s="14"/>
      <c r="P152" s="14"/>
      <c r="Q152" s="14"/>
      <c r="R152" s="14"/>
      <c r="S152" s="14"/>
      <c r="T152" s="14"/>
      <c r="U152" s="14"/>
      <c r="V152" s="14"/>
      <c r="W152" s="24"/>
      <c r="X152" s="14"/>
      <c r="Y152" s="15"/>
      <c r="Z152" s="15"/>
      <c r="AA152" s="55">
        <f t="shared" si="17"/>
        <v>0</v>
      </c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55">
        <f t="shared" si="18"/>
        <v>0</v>
      </c>
      <c r="AN152" s="55">
        <f t="shared" si="19"/>
        <v>0</v>
      </c>
      <c r="AO152" s="55">
        <f t="shared" si="20"/>
        <v>0</v>
      </c>
      <c r="AP152" s="84" t="str">
        <f t="shared" si="21"/>
        <v/>
      </c>
      <c r="AQ152" s="59" t="b">
        <f t="shared" si="22"/>
        <v>0</v>
      </c>
      <c r="AR152" s="59" t="b">
        <f t="shared" si="23"/>
        <v>0</v>
      </c>
      <c r="AS152" s="34" t="str">
        <f t="shared" si="24"/>
        <v/>
      </c>
    </row>
    <row r="153" spans="2:45">
      <c r="B153" s="260"/>
      <c r="C153" s="35"/>
      <c r="D153" s="53"/>
      <c r="E153" s="5"/>
      <c r="F153" s="60"/>
      <c r="G153" s="54" t="e">
        <f>VLOOKUP(F153,Foglio1!$F$2:$G$1509,2,FALSE)</f>
        <v>#N/A</v>
      </c>
      <c r="H153" s="56"/>
      <c r="I153" s="4"/>
      <c r="J153" s="4"/>
      <c r="K153" s="4"/>
      <c r="L153" s="4"/>
      <c r="M153" s="24"/>
      <c r="N153" s="24"/>
      <c r="O153" s="14"/>
      <c r="P153" s="14"/>
      <c r="Q153" s="14"/>
      <c r="R153" s="14"/>
      <c r="S153" s="14"/>
      <c r="T153" s="14"/>
      <c r="U153" s="14"/>
      <c r="V153" s="14"/>
      <c r="W153" s="24"/>
      <c r="X153" s="14"/>
      <c r="Y153" s="15"/>
      <c r="Z153" s="15"/>
      <c r="AA153" s="55">
        <f t="shared" si="17"/>
        <v>0</v>
      </c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55">
        <f t="shared" si="18"/>
        <v>0</v>
      </c>
      <c r="AN153" s="55">
        <f t="shared" si="19"/>
        <v>0</v>
      </c>
      <c r="AO153" s="55">
        <f t="shared" si="20"/>
        <v>0</v>
      </c>
      <c r="AP153" s="84" t="str">
        <f t="shared" si="21"/>
        <v/>
      </c>
      <c r="AQ153" s="59" t="b">
        <f t="shared" si="22"/>
        <v>0</v>
      </c>
      <c r="AR153" s="59" t="b">
        <f t="shared" si="23"/>
        <v>0</v>
      </c>
      <c r="AS153" s="34" t="str">
        <f t="shared" si="24"/>
        <v/>
      </c>
    </row>
    <row r="154" spans="2:45">
      <c r="B154" s="260"/>
      <c r="C154" s="35"/>
      <c r="D154" s="53"/>
      <c r="E154" s="5"/>
      <c r="F154" s="60"/>
      <c r="G154" s="54" t="e">
        <f>VLOOKUP(F154,Foglio1!$F$2:$G$1509,2,FALSE)</f>
        <v>#N/A</v>
      </c>
      <c r="H154" s="56"/>
      <c r="I154" s="4"/>
      <c r="J154" s="4"/>
      <c r="K154" s="4"/>
      <c r="L154" s="4"/>
      <c r="M154" s="24"/>
      <c r="N154" s="24"/>
      <c r="O154" s="14"/>
      <c r="P154" s="14"/>
      <c r="Q154" s="14"/>
      <c r="R154" s="14"/>
      <c r="S154" s="14"/>
      <c r="T154" s="14"/>
      <c r="U154" s="14"/>
      <c r="V154" s="14"/>
      <c r="W154" s="24"/>
      <c r="X154" s="14"/>
      <c r="Y154" s="15"/>
      <c r="Z154" s="15"/>
      <c r="AA154" s="55">
        <f t="shared" si="17"/>
        <v>0</v>
      </c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55">
        <f t="shared" si="18"/>
        <v>0</v>
      </c>
      <c r="AN154" s="55">
        <f t="shared" si="19"/>
        <v>0</v>
      </c>
      <c r="AO154" s="55">
        <f t="shared" si="20"/>
        <v>0</v>
      </c>
      <c r="AP154" s="84" t="str">
        <f t="shared" si="21"/>
        <v/>
      </c>
      <c r="AQ154" s="59" t="b">
        <f t="shared" si="22"/>
        <v>0</v>
      </c>
      <c r="AR154" s="59" t="b">
        <f t="shared" si="23"/>
        <v>0</v>
      </c>
      <c r="AS154" s="34" t="str">
        <f t="shared" si="24"/>
        <v/>
      </c>
    </row>
    <row r="155" spans="2:45">
      <c r="B155" s="260"/>
      <c r="C155" s="35"/>
      <c r="D155" s="53"/>
      <c r="E155" s="5"/>
      <c r="F155" s="60"/>
      <c r="G155" s="54" t="e">
        <f>VLOOKUP(F155,Foglio1!$F$2:$G$1509,2,FALSE)</f>
        <v>#N/A</v>
      </c>
      <c r="H155" s="56"/>
      <c r="I155" s="4"/>
      <c r="J155" s="4"/>
      <c r="K155" s="4"/>
      <c r="L155" s="4"/>
      <c r="M155" s="24"/>
      <c r="N155" s="24"/>
      <c r="O155" s="14"/>
      <c r="P155" s="14"/>
      <c r="Q155" s="14"/>
      <c r="R155" s="14"/>
      <c r="S155" s="14"/>
      <c r="T155" s="14"/>
      <c r="U155" s="14"/>
      <c r="V155" s="14"/>
      <c r="W155" s="24"/>
      <c r="X155" s="14"/>
      <c r="Y155" s="15"/>
      <c r="Z155" s="15"/>
      <c r="AA155" s="55">
        <f t="shared" si="17"/>
        <v>0</v>
      </c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55">
        <f t="shared" si="18"/>
        <v>0</v>
      </c>
      <c r="AN155" s="55">
        <f t="shared" si="19"/>
        <v>0</v>
      </c>
      <c r="AO155" s="55">
        <f t="shared" si="20"/>
        <v>0</v>
      </c>
      <c r="AP155" s="84" t="str">
        <f t="shared" si="21"/>
        <v/>
      </c>
      <c r="AQ155" s="59" t="b">
        <f t="shared" si="22"/>
        <v>0</v>
      </c>
      <c r="AR155" s="59" t="b">
        <f t="shared" si="23"/>
        <v>0</v>
      </c>
      <c r="AS155" s="34" t="str">
        <f t="shared" si="24"/>
        <v/>
      </c>
    </row>
    <row r="156" spans="2:45">
      <c r="B156" s="260"/>
      <c r="C156" s="35"/>
      <c r="D156" s="53"/>
      <c r="E156" s="5"/>
      <c r="F156" s="60"/>
      <c r="G156" s="54" t="e">
        <f>VLOOKUP(F156,Foglio1!$F$2:$G$1509,2,FALSE)</f>
        <v>#N/A</v>
      </c>
      <c r="H156" s="56"/>
      <c r="I156" s="4"/>
      <c r="J156" s="4"/>
      <c r="K156" s="4"/>
      <c r="L156" s="4"/>
      <c r="M156" s="24"/>
      <c r="N156" s="24"/>
      <c r="O156" s="14"/>
      <c r="P156" s="14"/>
      <c r="Q156" s="14"/>
      <c r="R156" s="14"/>
      <c r="S156" s="14"/>
      <c r="T156" s="14"/>
      <c r="U156" s="14"/>
      <c r="V156" s="14"/>
      <c r="W156" s="24"/>
      <c r="X156" s="14"/>
      <c r="Y156" s="15"/>
      <c r="Z156" s="15"/>
      <c r="AA156" s="55">
        <f t="shared" si="17"/>
        <v>0</v>
      </c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55">
        <f t="shared" si="18"/>
        <v>0</v>
      </c>
      <c r="AN156" s="55">
        <f t="shared" si="19"/>
        <v>0</v>
      </c>
      <c r="AO156" s="55">
        <f t="shared" si="20"/>
        <v>0</v>
      </c>
      <c r="AP156" s="84" t="str">
        <f t="shared" si="21"/>
        <v/>
      </c>
      <c r="AQ156" s="59" t="b">
        <f t="shared" si="22"/>
        <v>0</v>
      </c>
      <c r="AR156" s="59" t="b">
        <f t="shared" si="23"/>
        <v>0</v>
      </c>
      <c r="AS156" s="34" t="str">
        <f t="shared" si="24"/>
        <v/>
      </c>
    </row>
    <row r="157" spans="2:45">
      <c r="B157" s="260"/>
      <c r="C157" s="35"/>
      <c r="D157" s="53"/>
      <c r="E157" s="5"/>
      <c r="F157" s="60"/>
      <c r="G157" s="54" t="e">
        <f>VLOOKUP(F157,Foglio1!$F$2:$G$1509,2,FALSE)</f>
        <v>#N/A</v>
      </c>
      <c r="H157" s="56"/>
      <c r="I157" s="4"/>
      <c r="J157" s="4"/>
      <c r="K157" s="4"/>
      <c r="L157" s="4"/>
      <c r="M157" s="24"/>
      <c r="N157" s="24"/>
      <c r="O157" s="14"/>
      <c r="P157" s="14"/>
      <c r="Q157" s="14"/>
      <c r="R157" s="14"/>
      <c r="S157" s="14"/>
      <c r="T157" s="14"/>
      <c r="U157" s="14"/>
      <c r="V157" s="14"/>
      <c r="W157" s="24"/>
      <c r="X157" s="14"/>
      <c r="Y157" s="15"/>
      <c r="Z157" s="15"/>
      <c r="AA157" s="55">
        <f t="shared" si="17"/>
        <v>0</v>
      </c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55">
        <f t="shared" si="18"/>
        <v>0</v>
      </c>
      <c r="AN157" s="55">
        <f t="shared" si="19"/>
        <v>0</v>
      </c>
      <c r="AO157" s="55">
        <f t="shared" si="20"/>
        <v>0</v>
      </c>
      <c r="AP157" s="84" t="str">
        <f t="shared" si="21"/>
        <v/>
      </c>
      <c r="AQ157" s="59" t="b">
        <f t="shared" si="22"/>
        <v>0</v>
      </c>
      <c r="AR157" s="59" t="b">
        <f t="shared" si="23"/>
        <v>0</v>
      </c>
      <c r="AS157" s="34" t="str">
        <f t="shared" si="24"/>
        <v/>
      </c>
    </row>
    <row r="158" spans="2:45">
      <c r="B158" s="260"/>
      <c r="C158" s="35"/>
      <c r="D158" s="53"/>
      <c r="E158" s="5"/>
      <c r="F158" s="60"/>
      <c r="G158" s="54" t="e">
        <f>VLOOKUP(F158,Foglio1!$F$2:$G$1509,2,FALSE)</f>
        <v>#N/A</v>
      </c>
      <c r="H158" s="56"/>
      <c r="I158" s="4"/>
      <c r="J158" s="4"/>
      <c r="K158" s="4"/>
      <c r="L158" s="4"/>
      <c r="M158" s="24"/>
      <c r="N158" s="24"/>
      <c r="O158" s="14"/>
      <c r="P158" s="14"/>
      <c r="Q158" s="14"/>
      <c r="R158" s="14"/>
      <c r="S158" s="14"/>
      <c r="T158" s="14"/>
      <c r="U158" s="14"/>
      <c r="V158" s="14"/>
      <c r="W158" s="24"/>
      <c r="X158" s="14"/>
      <c r="Y158" s="15"/>
      <c r="Z158" s="15"/>
      <c r="AA158" s="55">
        <f t="shared" si="17"/>
        <v>0</v>
      </c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55">
        <f t="shared" si="18"/>
        <v>0</v>
      </c>
      <c r="AN158" s="55">
        <f t="shared" si="19"/>
        <v>0</v>
      </c>
      <c r="AO158" s="55">
        <f t="shared" si="20"/>
        <v>0</v>
      </c>
      <c r="AP158" s="84" t="str">
        <f t="shared" si="21"/>
        <v/>
      </c>
      <c r="AQ158" s="59" t="b">
        <f t="shared" si="22"/>
        <v>0</v>
      </c>
      <c r="AR158" s="59" t="b">
        <f t="shared" si="23"/>
        <v>0</v>
      </c>
      <c r="AS158" s="34" t="str">
        <f t="shared" si="24"/>
        <v/>
      </c>
    </row>
    <row r="159" spans="2:45">
      <c r="B159" s="260"/>
      <c r="C159" s="35"/>
      <c r="D159" s="53"/>
      <c r="E159" s="5"/>
      <c r="F159" s="60"/>
      <c r="G159" s="54" t="e">
        <f>VLOOKUP(F159,Foglio1!$F$2:$G$1509,2,FALSE)</f>
        <v>#N/A</v>
      </c>
      <c r="H159" s="56"/>
      <c r="I159" s="4"/>
      <c r="J159" s="4"/>
      <c r="K159" s="4"/>
      <c r="L159" s="4"/>
      <c r="M159" s="24"/>
      <c r="N159" s="24"/>
      <c r="O159" s="14"/>
      <c r="P159" s="14"/>
      <c r="Q159" s="14"/>
      <c r="R159" s="14"/>
      <c r="S159" s="14"/>
      <c r="T159" s="14"/>
      <c r="U159" s="14"/>
      <c r="V159" s="14"/>
      <c r="W159" s="24"/>
      <c r="X159" s="14"/>
      <c r="Y159" s="15"/>
      <c r="Z159" s="15"/>
      <c r="AA159" s="55">
        <f t="shared" si="17"/>
        <v>0</v>
      </c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55">
        <f t="shared" si="18"/>
        <v>0</v>
      </c>
      <c r="AN159" s="55">
        <f t="shared" si="19"/>
        <v>0</v>
      </c>
      <c r="AO159" s="55">
        <f t="shared" si="20"/>
        <v>0</v>
      </c>
      <c r="AP159" s="84" t="str">
        <f t="shared" si="21"/>
        <v/>
      </c>
      <c r="AQ159" s="59" t="b">
        <f t="shared" si="22"/>
        <v>0</v>
      </c>
      <c r="AR159" s="59" t="b">
        <f t="shared" si="23"/>
        <v>0</v>
      </c>
      <c r="AS159" s="34" t="str">
        <f t="shared" si="24"/>
        <v/>
      </c>
    </row>
    <row r="160" spans="2:45">
      <c r="B160" s="260"/>
      <c r="C160" s="35"/>
      <c r="D160" s="53"/>
      <c r="E160" s="5"/>
      <c r="F160" s="60"/>
      <c r="G160" s="54" t="e">
        <f>VLOOKUP(F160,Foglio1!$F$2:$G$1509,2,FALSE)</f>
        <v>#N/A</v>
      </c>
      <c r="H160" s="56"/>
      <c r="I160" s="4"/>
      <c r="J160" s="4"/>
      <c r="K160" s="4"/>
      <c r="L160" s="4"/>
      <c r="M160" s="24"/>
      <c r="N160" s="24"/>
      <c r="O160" s="14"/>
      <c r="P160" s="14"/>
      <c r="Q160" s="14"/>
      <c r="R160" s="14"/>
      <c r="S160" s="14"/>
      <c r="T160" s="14"/>
      <c r="U160" s="14"/>
      <c r="V160" s="14"/>
      <c r="W160" s="24"/>
      <c r="X160" s="14"/>
      <c r="Y160" s="15"/>
      <c r="Z160" s="15"/>
      <c r="AA160" s="55">
        <f t="shared" si="17"/>
        <v>0</v>
      </c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55">
        <f t="shared" si="18"/>
        <v>0</v>
      </c>
      <c r="AN160" s="55">
        <f t="shared" si="19"/>
        <v>0</v>
      </c>
      <c r="AO160" s="55">
        <f t="shared" si="20"/>
        <v>0</v>
      </c>
      <c r="AP160" s="84" t="str">
        <f t="shared" si="21"/>
        <v/>
      </c>
      <c r="AQ160" s="59" t="b">
        <f t="shared" si="22"/>
        <v>0</v>
      </c>
      <c r="AR160" s="59" t="b">
        <f t="shared" si="23"/>
        <v>0</v>
      </c>
      <c r="AS160" s="34" t="str">
        <f t="shared" si="24"/>
        <v/>
      </c>
    </row>
    <row r="161" spans="2:45">
      <c r="B161" s="260"/>
      <c r="C161" s="35"/>
      <c r="D161" s="53"/>
      <c r="E161" s="5"/>
      <c r="F161" s="60"/>
      <c r="G161" s="54" t="e">
        <f>VLOOKUP(F161,Foglio1!$F$2:$G$1509,2,FALSE)</f>
        <v>#N/A</v>
      </c>
      <c r="H161" s="56"/>
      <c r="I161" s="4"/>
      <c r="J161" s="4"/>
      <c r="K161" s="4"/>
      <c r="L161" s="4"/>
      <c r="M161" s="24"/>
      <c r="N161" s="24"/>
      <c r="O161" s="14"/>
      <c r="P161" s="14"/>
      <c r="Q161" s="14"/>
      <c r="R161" s="14"/>
      <c r="S161" s="14"/>
      <c r="T161" s="14"/>
      <c r="U161" s="14"/>
      <c r="V161" s="14"/>
      <c r="W161" s="24"/>
      <c r="X161" s="14"/>
      <c r="Y161" s="15"/>
      <c r="Z161" s="15"/>
      <c r="AA161" s="55">
        <f t="shared" si="17"/>
        <v>0</v>
      </c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55">
        <f t="shared" si="18"/>
        <v>0</v>
      </c>
      <c r="AN161" s="55">
        <f t="shared" si="19"/>
        <v>0</v>
      </c>
      <c r="AO161" s="55">
        <f t="shared" si="20"/>
        <v>0</v>
      </c>
      <c r="AP161" s="84" t="str">
        <f t="shared" si="21"/>
        <v/>
      </c>
      <c r="AQ161" s="59" t="b">
        <f t="shared" si="22"/>
        <v>0</v>
      </c>
      <c r="AR161" s="59" t="b">
        <f t="shared" si="23"/>
        <v>0</v>
      </c>
      <c r="AS161" s="34" t="str">
        <f t="shared" si="24"/>
        <v/>
      </c>
    </row>
    <row r="162" spans="2:45">
      <c r="B162" s="260"/>
      <c r="C162" s="35"/>
      <c r="D162" s="53"/>
      <c r="E162" s="5"/>
      <c r="F162" s="60"/>
      <c r="G162" s="54" t="e">
        <f>VLOOKUP(F162,Foglio1!$F$2:$G$1509,2,FALSE)</f>
        <v>#N/A</v>
      </c>
      <c r="H162" s="56"/>
      <c r="I162" s="4"/>
      <c r="J162" s="4"/>
      <c r="K162" s="4"/>
      <c r="L162" s="4"/>
      <c r="M162" s="24"/>
      <c r="N162" s="24"/>
      <c r="O162" s="14"/>
      <c r="P162" s="14"/>
      <c r="Q162" s="14"/>
      <c r="R162" s="14"/>
      <c r="S162" s="14"/>
      <c r="T162" s="14"/>
      <c r="U162" s="14"/>
      <c r="V162" s="14"/>
      <c r="W162" s="24"/>
      <c r="X162" s="14"/>
      <c r="Y162" s="15"/>
      <c r="Z162" s="15"/>
      <c r="AA162" s="55">
        <f t="shared" si="17"/>
        <v>0</v>
      </c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55">
        <f t="shared" si="18"/>
        <v>0</v>
      </c>
      <c r="AN162" s="55">
        <f t="shared" si="19"/>
        <v>0</v>
      </c>
      <c r="AO162" s="55">
        <f t="shared" si="20"/>
        <v>0</v>
      </c>
      <c r="AP162" s="84" t="str">
        <f t="shared" si="21"/>
        <v/>
      </c>
      <c r="AQ162" s="59" t="b">
        <f t="shared" si="22"/>
        <v>0</v>
      </c>
      <c r="AR162" s="59" t="b">
        <f t="shared" si="23"/>
        <v>0</v>
      </c>
      <c r="AS162" s="34" t="str">
        <f t="shared" si="24"/>
        <v/>
      </c>
    </row>
    <row r="163" spans="2:45">
      <c r="B163" s="260"/>
      <c r="C163" s="35"/>
      <c r="D163" s="53"/>
      <c r="E163" s="5"/>
      <c r="F163" s="60"/>
      <c r="G163" s="54" t="e">
        <f>VLOOKUP(F163,Foglio1!$F$2:$G$1509,2,FALSE)</f>
        <v>#N/A</v>
      </c>
      <c r="H163" s="56"/>
      <c r="I163" s="4"/>
      <c r="J163" s="4"/>
      <c r="K163" s="4"/>
      <c r="L163" s="4"/>
      <c r="M163" s="24"/>
      <c r="N163" s="24"/>
      <c r="O163" s="14"/>
      <c r="P163" s="14"/>
      <c r="Q163" s="14"/>
      <c r="R163" s="14"/>
      <c r="S163" s="14"/>
      <c r="T163" s="14"/>
      <c r="U163" s="14"/>
      <c r="V163" s="14"/>
      <c r="W163" s="24"/>
      <c r="X163" s="14"/>
      <c r="Y163" s="15"/>
      <c r="Z163" s="15"/>
      <c r="AA163" s="55">
        <f t="shared" si="17"/>
        <v>0</v>
      </c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55">
        <f t="shared" si="18"/>
        <v>0</v>
      </c>
      <c r="AN163" s="55">
        <f t="shared" si="19"/>
        <v>0</v>
      </c>
      <c r="AO163" s="55">
        <f t="shared" si="20"/>
        <v>0</v>
      </c>
      <c r="AP163" s="84" t="str">
        <f t="shared" si="21"/>
        <v/>
      </c>
      <c r="AQ163" s="59" t="b">
        <f t="shared" si="22"/>
        <v>0</v>
      </c>
      <c r="AR163" s="59" t="b">
        <f t="shared" si="23"/>
        <v>0</v>
      </c>
      <c r="AS163" s="34" t="str">
        <f t="shared" si="24"/>
        <v/>
      </c>
    </row>
    <row r="164" spans="2:45">
      <c r="B164" s="260"/>
      <c r="C164" s="35"/>
      <c r="D164" s="53"/>
      <c r="E164" s="5"/>
      <c r="F164" s="60"/>
      <c r="G164" s="54" t="e">
        <f>VLOOKUP(F164,Foglio1!$F$2:$G$1509,2,FALSE)</f>
        <v>#N/A</v>
      </c>
      <c r="H164" s="56"/>
      <c r="I164" s="4"/>
      <c r="J164" s="4"/>
      <c r="K164" s="4"/>
      <c r="L164" s="4"/>
      <c r="M164" s="24"/>
      <c r="N164" s="24"/>
      <c r="O164" s="14"/>
      <c r="P164" s="14"/>
      <c r="Q164" s="14"/>
      <c r="R164" s="14"/>
      <c r="S164" s="14"/>
      <c r="T164" s="14"/>
      <c r="U164" s="14"/>
      <c r="V164" s="14"/>
      <c r="W164" s="24"/>
      <c r="X164" s="14"/>
      <c r="Y164" s="15"/>
      <c r="Z164" s="15"/>
      <c r="AA164" s="55">
        <f t="shared" si="17"/>
        <v>0</v>
      </c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55">
        <f t="shared" si="18"/>
        <v>0</v>
      </c>
      <c r="AN164" s="55">
        <f t="shared" si="19"/>
        <v>0</v>
      </c>
      <c r="AO164" s="55">
        <f t="shared" si="20"/>
        <v>0</v>
      </c>
      <c r="AP164" s="84" t="str">
        <f t="shared" si="21"/>
        <v/>
      </c>
      <c r="AQ164" s="59" t="b">
        <f t="shared" si="22"/>
        <v>0</v>
      </c>
      <c r="AR164" s="59" t="b">
        <f t="shared" si="23"/>
        <v>0</v>
      </c>
      <c r="AS164" s="34" t="str">
        <f t="shared" si="24"/>
        <v/>
      </c>
    </row>
    <row r="165" spans="2:45">
      <c r="B165" s="260"/>
      <c r="C165" s="35"/>
      <c r="D165" s="53"/>
      <c r="E165" s="5"/>
      <c r="F165" s="60"/>
      <c r="G165" s="54" t="e">
        <f>VLOOKUP(F165,Foglio1!$F$2:$G$1509,2,FALSE)</f>
        <v>#N/A</v>
      </c>
      <c r="H165" s="56"/>
      <c r="I165" s="4"/>
      <c r="J165" s="4"/>
      <c r="K165" s="4"/>
      <c r="L165" s="4"/>
      <c r="M165" s="24"/>
      <c r="N165" s="24"/>
      <c r="O165" s="14"/>
      <c r="P165" s="14"/>
      <c r="Q165" s="14"/>
      <c r="R165" s="14"/>
      <c r="S165" s="14"/>
      <c r="T165" s="14"/>
      <c r="U165" s="14"/>
      <c r="V165" s="14"/>
      <c r="W165" s="24"/>
      <c r="X165" s="14"/>
      <c r="Y165" s="15"/>
      <c r="Z165" s="15"/>
      <c r="AA165" s="55">
        <f t="shared" si="17"/>
        <v>0</v>
      </c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55">
        <f t="shared" si="18"/>
        <v>0</v>
      </c>
      <c r="AN165" s="55">
        <f t="shared" si="19"/>
        <v>0</v>
      </c>
      <c r="AO165" s="55">
        <f t="shared" si="20"/>
        <v>0</v>
      </c>
      <c r="AP165" s="84" t="str">
        <f t="shared" si="21"/>
        <v/>
      </c>
      <c r="AQ165" s="59" t="b">
        <f t="shared" si="22"/>
        <v>0</v>
      </c>
      <c r="AR165" s="59" t="b">
        <f t="shared" si="23"/>
        <v>0</v>
      </c>
      <c r="AS165" s="34" t="str">
        <f t="shared" si="24"/>
        <v/>
      </c>
    </row>
    <row r="166" spans="2:45">
      <c r="B166" s="260"/>
      <c r="C166" s="35"/>
      <c r="D166" s="53"/>
      <c r="E166" s="5"/>
      <c r="F166" s="60"/>
      <c r="G166" s="54" t="e">
        <f>VLOOKUP(F166,Foglio1!$F$2:$G$1509,2,FALSE)</f>
        <v>#N/A</v>
      </c>
      <c r="H166" s="56"/>
      <c r="I166" s="4"/>
      <c r="J166" s="4"/>
      <c r="K166" s="4"/>
      <c r="L166" s="4"/>
      <c r="M166" s="24"/>
      <c r="N166" s="24"/>
      <c r="O166" s="14"/>
      <c r="P166" s="14"/>
      <c r="Q166" s="14"/>
      <c r="R166" s="14"/>
      <c r="S166" s="14"/>
      <c r="T166" s="14"/>
      <c r="U166" s="14"/>
      <c r="V166" s="14"/>
      <c r="W166" s="24"/>
      <c r="X166" s="14"/>
      <c r="Y166" s="15"/>
      <c r="Z166" s="15"/>
      <c r="AA166" s="55">
        <f t="shared" si="17"/>
        <v>0</v>
      </c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55">
        <f t="shared" si="18"/>
        <v>0</v>
      </c>
      <c r="AN166" s="55">
        <f t="shared" si="19"/>
        <v>0</v>
      </c>
      <c r="AO166" s="55">
        <f t="shared" si="20"/>
        <v>0</v>
      </c>
      <c r="AP166" s="84" t="str">
        <f t="shared" si="21"/>
        <v/>
      </c>
      <c r="AQ166" s="59" t="b">
        <f t="shared" si="22"/>
        <v>0</v>
      </c>
      <c r="AR166" s="59" t="b">
        <f t="shared" si="23"/>
        <v>0</v>
      </c>
      <c r="AS166" s="34" t="str">
        <f t="shared" si="24"/>
        <v/>
      </c>
    </row>
    <row r="167" spans="2:45">
      <c r="B167" s="260"/>
      <c r="C167" s="35"/>
      <c r="D167" s="53"/>
      <c r="E167" s="5"/>
      <c r="F167" s="60"/>
      <c r="G167" s="54" t="e">
        <f>VLOOKUP(F167,Foglio1!$F$2:$G$1509,2,FALSE)</f>
        <v>#N/A</v>
      </c>
      <c r="H167" s="56"/>
      <c r="I167" s="4"/>
      <c r="J167" s="4"/>
      <c r="K167" s="4"/>
      <c r="L167" s="4"/>
      <c r="M167" s="24"/>
      <c r="N167" s="24"/>
      <c r="O167" s="14"/>
      <c r="P167" s="14"/>
      <c r="Q167" s="14"/>
      <c r="R167" s="14"/>
      <c r="S167" s="14"/>
      <c r="T167" s="14"/>
      <c r="U167" s="14"/>
      <c r="V167" s="14"/>
      <c r="W167" s="24"/>
      <c r="X167" s="14"/>
      <c r="Y167" s="15"/>
      <c r="Z167" s="15"/>
      <c r="AA167" s="55">
        <f t="shared" si="17"/>
        <v>0</v>
      </c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55">
        <f t="shared" si="18"/>
        <v>0</v>
      </c>
      <c r="AN167" s="55">
        <f t="shared" si="19"/>
        <v>0</v>
      </c>
      <c r="AO167" s="55">
        <f t="shared" si="20"/>
        <v>0</v>
      </c>
      <c r="AP167" s="84" t="str">
        <f t="shared" si="21"/>
        <v/>
      </c>
      <c r="AQ167" s="59" t="b">
        <f t="shared" si="22"/>
        <v>0</v>
      </c>
      <c r="AR167" s="59" t="b">
        <f t="shared" si="23"/>
        <v>0</v>
      </c>
      <c r="AS167" s="34" t="str">
        <f t="shared" si="24"/>
        <v/>
      </c>
    </row>
    <row r="168" spans="2:45">
      <c r="B168" s="260"/>
      <c r="C168" s="35"/>
      <c r="D168" s="53"/>
      <c r="E168" s="5"/>
      <c r="F168" s="60"/>
      <c r="G168" s="54" t="e">
        <f>VLOOKUP(F168,Foglio1!$F$2:$G$1509,2,FALSE)</f>
        <v>#N/A</v>
      </c>
      <c r="H168" s="56"/>
      <c r="I168" s="4"/>
      <c r="J168" s="4"/>
      <c r="K168" s="4"/>
      <c r="L168" s="4"/>
      <c r="M168" s="24"/>
      <c r="N168" s="24"/>
      <c r="O168" s="14"/>
      <c r="P168" s="14"/>
      <c r="Q168" s="14"/>
      <c r="R168" s="14"/>
      <c r="S168" s="14"/>
      <c r="T168" s="14"/>
      <c r="U168" s="14"/>
      <c r="V168" s="14"/>
      <c r="W168" s="24"/>
      <c r="X168" s="14"/>
      <c r="Y168" s="15"/>
      <c r="Z168" s="15"/>
      <c r="AA168" s="55">
        <f t="shared" si="17"/>
        <v>0</v>
      </c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55">
        <f t="shared" si="18"/>
        <v>0</v>
      </c>
      <c r="AN168" s="55">
        <f t="shared" si="19"/>
        <v>0</v>
      </c>
      <c r="AO168" s="55">
        <f t="shared" si="20"/>
        <v>0</v>
      </c>
      <c r="AP168" s="84" t="str">
        <f t="shared" si="21"/>
        <v/>
      </c>
      <c r="AQ168" s="59" t="b">
        <f t="shared" si="22"/>
        <v>0</v>
      </c>
      <c r="AR168" s="59" t="b">
        <f t="shared" si="23"/>
        <v>0</v>
      </c>
      <c r="AS168" s="34" t="str">
        <f t="shared" si="24"/>
        <v/>
      </c>
    </row>
    <row r="169" spans="2:45">
      <c r="B169" s="260"/>
      <c r="C169" s="35"/>
      <c r="D169" s="53"/>
      <c r="E169" s="5"/>
      <c r="F169" s="60"/>
      <c r="G169" s="54" t="e">
        <f>VLOOKUP(F169,Foglio1!$F$2:$G$1509,2,FALSE)</f>
        <v>#N/A</v>
      </c>
      <c r="H169" s="56"/>
      <c r="I169" s="4"/>
      <c r="J169" s="4"/>
      <c r="K169" s="4"/>
      <c r="L169" s="4"/>
      <c r="M169" s="24"/>
      <c r="N169" s="24"/>
      <c r="O169" s="14"/>
      <c r="P169" s="14"/>
      <c r="Q169" s="14"/>
      <c r="R169" s="14"/>
      <c r="S169" s="14"/>
      <c r="T169" s="14"/>
      <c r="U169" s="14"/>
      <c r="V169" s="14"/>
      <c r="W169" s="24"/>
      <c r="X169" s="14"/>
      <c r="Y169" s="15"/>
      <c r="Z169" s="15"/>
      <c r="AA169" s="55">
        <f t="shared" si="17"/>
        <v>0</v>
      </c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55">
        <f t="shared" si="18"/>
        <v>0</v>
      </c>
      <c r="AN169" s="55">
        <f t="shared" si="19"/>
        <v>0</v>
      </c>
      <c r="AO169" s="55">
        <f t="shared" si="20"/>
        <v>0</v>
      </c>
      <c r="AP169" s="84" t="str">
        <f t="shared" si="21"/>
        <v/>
      </c>
      <c r="AQ169" s="59" t="b">
        <f t="shared" si="22"/>
        <v>0</v>
      </c>
      <c r="AR169" s="59" t="b">
        <f t="shared" si="23"/>
        <v>0</v>
      </c>
      <c r="AS169" s="34" t="str">
        <f t="shared" si="24"/>
        <v/>
      </c>
    </row>
    <row r="170" spans="2:45">
      <c r="B170" s="260"/>
      <c r="C170" s="35"/>
      <c r="D170" s="53"/>
      <c r="E170" s="5"/>
      <c r="F170" s="60"/>
      <c r="G170" s="54" t="e">
        <f>VLOOKUP(F170,Foglio1!$F$2:$G$1509,2,FALSE)</f>
        <v>#N/A</v>
      </c>
      <c r="H170" s="56"/>
      <c r="I170" s="4"/>
      <c r="J170" s="4"/>
      <c r="K170" s="4"/>
      <c r="L170" s="4"/>
      <c r="M170" s="24"/>
      <c r="N170" s="24"/>
      <c r="O170" s="14"/>
      <c r="P170" s="14"/>
      <c r="Q170" s="14"/>
      <c r="R170" s="14"/>
      <c r="S170" s="14"/>
      <c r="T170" s="14"/>
      <c r="U170" s="14"/>
      <c r="V170" s="14"/>
      <c r="W170" s="24"/>
      <c r="X170" s="14"/>
      <c r="Y170" s="15"/>
      <c r="Z170" s="15"/>
      <c r="AA170" s="55">
        <f t="shared" si="17"/>
        <v>0</v>
      </c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55">
        <f t="shared" si="18"/>
        <v>0</v>
      </c>
      <c r="AN170" s="55">
        <f t="shared" si="19"/>
        <v>0</v>
      </c>
      <c r="AO170" s="55">
        <f t="shared" si="20"/>
        <v>0</v>
      </c>
      <c r="AP170" s="84" t="str">
        <f t="shared" si="21"/>
        <v/>
      </c>
      <c r="AQ170" s="59" t="b">
        <f t="shared" si="22"/>
        <v>0</v>
      </c>
      <c r="AR170" s="59" t="b">
        <f t="shared" si="23"/>
        <v>0</v>
      </c>
      <c r="AS170" s="34" t="str">
        <f t="shared" si="24"/>
        <v/>
      </c>
    </row>
    <row r="171" spans="2:45">
      <c r="B171" s="260"/>
      <c r="C171" s="35"/>
      <c r="D171" s="53"/>
      <c r="E171" s="5"/>
      <c r="F171" s="60"/>
      <c r="G171" s="54" t="e">
        <f>VLOOKUP(F171,Foglio1!$F$2:$G$1509,2,FALSE)</f>
        <v>#N/A</v>
      </c>
      <c r="H171" s="56"/>
      <c r="I171" s="4"/>
      <c r="J171" s="4"/>
      <c r="K171" s="4"/>
      <c r="L171" s="4"/>
      <c r="M171" s="24"/>
      <c r="N171" s="24"/>
      <c r="O171" s="14"/>
      <c r="P171" s="14"/>
      <c r="Q171" s="14"/>
      <c r="R171" s="14"/>
      <c r="S171" s="14"/>
      <c r="T171" s="14"/>
      <c r="U171" s="14"/>
      <c r="V171" s="14"/>
      <c r="W171" s="24"/>
      <c r="X171" s="14"/>
      <c r="Y171" s="15"/>
      <c r="Z171" s="15"/>
      <c r="AA171" s="55">
        <f t="shared" si="17"/>
        <v>0</v>
      </c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55">
        <f t="shared" si="18"/>
        <v>0</v>
      </c>
      <c r="AN171" s="55">
        <f t="shared" si="19"/>
        <v>0</v>
      </c>
      <c r="AO171" s="55">
        <f t="shared" si="20"/>
        <v>0</v>
      </c>
      <c r="AP171" s="84" t="str">
        <f t="shared" si="21"/>
        <v/>
      </c>
      <c r="AQ171" s="59" t="b">
        <f t="shared" si="22"/>
        <v>0</v>
      </c>
      <c r="AR171" s="59" t="b">
        <f t="shared" si="23"/>
        <v>0</v>
      </c>
      <c r="AS171" s="34" t="str">
        <f t="shared" si="24"/>
        <v/>
      </c>
    </row>
    <row r="172" spans="2:45">
      <c r="B172" s="260"/>
      <c r="C172" s="35"/>
      <c r="D172" s="53"/>
      <c r="E172" s="5"/>
      <c r="F172" s="60"/>
      <c r="G172" s="54" t="e">
        <f>VLOOKUP(F172,Foglio1!$F$2:$G$1509,2,FALSE)</f>
        <v>#N/A</v>
      </c>
      <c r="H172" s="56"/>
      <c r="I172" s="4"/>
      <c r="J172" s="4"/>
      <c r="K172" s="4"/>
      <c r="L172" s="4"/>
      <c r="M172" s="24"/>
      <c r="N172" s="24"/>
      <c r="O172" s="14"/>
      <c r="P172" s="14"/>
      <c r="Q172" s="14"/>
      <c r="R172" s="14"/>
      <c r="S172" s="14"/>
      <c r="T172" s="14"/>
      <c r="U172" s="14"/>
      <c r="V172" s="14"/>
      <c r="W172" s="24"/>
      <c r="X172" s="14"/>
      <c r="Y172" s="15"/>
      <c r="Z172" s="15"/>
      <c r="AA172" s="55">
        <f t="shared" si="17"/>
        <v>0</v>
      </c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55">
        <f t="shared" si="18"/>
        <v>0</v>
      </c>
      <c r="AN172" s="55">
        <f t="shared" si="19"/>
        <v>0</v>
      </c>
      <c r="AO172" s="55">
        <f t="shared" si="20"/>
        <v>0</v>
      </c>
      <c r="AP172" s="84" t="str">
        <f t="shared" si="21"/>
        <v/>
      </c>
      <c r="AQ172" s="59" t="b">
        <f t="shared" si="22"/>
        <v>0</v>
      </c>
      <c r="AR172" s="59" t="b">
        <f t="shared" si="23"/>
        <v>0</v>
      </c>
      <c r="AS172" s="34" t="str">
        <f t="shared" si="24"/>
        <v/>
      </c>
    </row>
    <row r="173" spans="2:45">
      <c r="B173" s="260"/>
      <c r="C173" s="35"/>
      <c r="D173" s="53"/>
      <c r="E173" s="5"/>
      <c r="F173" s="60"/>
      <c r="G173" s="54" t="e">
        <f>VLOOKUP(F173,Foglio1!$F$2:$G$1509,2,FALSE)</f>
        <v>#N/A</v>
      </c>
      <c r="H173" s="56"/>
      <c r="I173" s="4"/>
      <c r="J173" s="4"/>
      <c r="K173" s="4"/>
      <c r="L173" s="4"/>
      <c r="M173" s="24"/>
      <c r="N173" s="24"/>
      <c r="O173" s="14"/>
      <c r="P173" s="14"/>
      <c r="Q173" s="14"/>
      <c r="R173" s="14"/>
      <c r="S173" s="14"/>
      <c r="T173" s="14"/>
      <c r="U173" s="14"/>
      <c r="V173" s="14"/>
      <c r="W173" s="24"/>
      <c r="X173" s="14"/>
      <c r="Y173" s="15"/>
      <c r="Z173" s="15"/>
      <c r="AA173" s="55">
        <f t="shared" si="17"/>
        <v>0</v>
      </c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55">
        <f t="shared" si="18"/>
        <v>0</v>
      </c>
      <c r="AN173" s="55">
        <f t="shared" si="19"/>
        <v>0</v>
      </c>
      <c r="AO173" s="55">
        <f t="shared" si="20"/>
        <v>0</v>
      </c>
      <c r="AP173" s="84" t="str">
        <f t="shared" si="21"/>
        <v/>
      </c>
      <c r="AQ173" s="59" t="b">
        <f t="shared" si="22"/>
        <v>0</v>
      </c>
      <c r="AR173" s="59" t="b">
        <f t="shared" si="23"/>
        <v>0</v>
      </c>
      <c r="AS173" s="34" t="str">
        <f t="shared" si="24"/>
        <v/>
      </c>
    </row>
    <row r="174" spans="2:45">
      <c r="B174" s="260"/>
      <c r="C174" s="35"/>
      <c r="D174" s="53"/>
      <c r="E174" s="5"/>
      <c r="F174" s="60"/>
      <c r="G174" s="54" t="e">
        <f>VLOOKUP(F174,Foglio1!$F$2:$G$1509,2,FALSE)</f>
        <v>#N/A</v>
      </c>
      <c r="H174" s="56"/>
      <c r="I174" s="4"/>
      <c r="J174" s="4"/>
      <c r="K174" s="4"/>
      <c r="L174" s="4"/>
      <c r="M174" s="24"/>
      <c r="N174" s="24"/>
      <c r="O174" s="14"/>
      <c r="P174" s="14"/>
      <c r="Q174" s="14"/>
      <c r="R174" s="14"/>
      <c r="S174" s="14"/>
      <c r="T174" s="14"/>
      <c r="U174" s="14"/>
      <c r="V174" s="14"/>
      <c r="W174" s="24"/>
      <c r="X174" s="14"/>
      <c r="Y174" s="15"/>
      <c r="Z174" s="15"/>
      <c r="AA174" s="55">
        <f t="shared" si="17"/>
        <v>0</v>
      </c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55">
        <f t="shared" si="18"/>
        <v>0</v>
      </c>
      <c r="AN174" s="55">
        <f t="shared" si="19"/>
        <v>0</v>
      </c>
      <c r="AO174" s="55">
        <f t="shared" si="20"/>
        <v>0</v>
      </c>
      <c r="AP174" s="84" t="str">
        <f t="shared" si="21"/>
        <v/>
      </c>
      <c r="AQ174" s="59" t="b">
        <f t="shared" si="22"/>
        <v>0</v>
      </c>
      <c r="AR174" s="59" t="b">
        <f t="shared" si="23"/>
        <v>0</v>
      </c>
      <c r="AS174" s="34" t="str">
        <f t="shared" si="24"/>
        <v/>
      </c>
    </row>
    <row r="175" spans="2:45">
      <c r="B175" s="260"/>
      <c r="C175" s="35"/>
      <c r="D175" s="53"/>
      <c r="E175" s="5"/>
      <c r="F175" s="60"/>
      <c r="G175" s="54" t="e">
        <f>VLOOKUP(F175,Foglio1!$F$2:$G$1509,2,FALSE)</f>
        <v>#N/A</v>
      </c>
      <c r="H175" s="56"/>
      <c r="I175" s="4"/>
      <c r="J175" s="4"/>
      <c r="K175" s="4"/>
      <c r="L175" s="4"/>
      <c r="M175" s="24"/>
      <c r="N175" s="24"/>
      <c r="O175" s="14"/>
      <c r="P175" s="14"/>
      <c r="Q175" s="14"/>
      <c r="R175" s="14"/>
      <c r="S175" s="14"/>
      <c r="T175" s="14"/>
      <c r="U175" s="14"/>
      <c r="V175" s="14"/>
      <c r="W175" s="24"/>
      <c r="X175" s="14"/>
      <c r="Y175" s="15"/>
      <c r="Z175" s="15"/>
      <c r="AA175" s="55">
        <f t="shared" si="17"/>
        <v>0</v>
      </c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55">
        <f t="shared" si="18"/>
        <v>0</v>
      </c>
      <c r="AN175" s="55">
        <f t="shared" si="19"/>
        <v>0</v>
      </c>
      <c r="AO175" s="55">
        <f t="shared" si="20"/>
        <v>0</v>
      </c>
      <c r="AP175" s="84" t="str">
        <f t="shared" si="21"/>
        <v/>
      </c>
      <c r="AQ175" s="59" t="b">
        <f t="shared" si="22"/>
        <v>0</v>
      </c>
      <c r="AR175" s="59" t="b">
        <f t="shared" si="23"/>
        <v>0</v>
      </c>
      <c r="AS175" s="34" t="str">
        <f t="shared" si="24"/>
        <v/>
      </c>
    </row>
    <row r="176" spans="2:45">
      <c r="B176" s="260"/>
      <c r="C176" s="35"/>
      <c r="D176" s="53"/>
      <c r="E176" s="5"/>
      <c r="F176" s="60"/>
      <c r="G176" s="54" t="e">
        <f>VLOOKUP(F176,Foglio1!$F$2:$G$1509,2,FALSE)</f>
        <v>#N/A</v>
      </c>
      <c r="H176" s="56"/>
      <c r="I176" s="4"/>
      <c r="J176" s="4"/>
      <c r="K176" s="4"/>
      <c r="L176" s="4"/>
      <c r="M176" s="24"/>
      <c r="N176" s="24"/>
      <c r="O176" s="14"/>
      <c r="P176" s="14"/>
      <c r="Q176" s="14"/>
      <c r="R176" s="14"/>
      <c r="S176" s="14"/>
      <c r="T176" s="14"/>
      <c r="U176" s="14"/>
      <c r="V176" s="14"/>
      <c r="W176" s="24"/>
      <c r="X176" s="14"/>
      <c r="Y176" s="15"/>
      <c r="Z176" s="15"/>
      <c r="AA176" s="55">
        <f t="shared" si="17"/>
        <v>0</v>
      </c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55">
        <f t="shared" si="18"/>
        <v>0</v>
      </c>
      <c r="AN176" s="55">
        <f t="shared" si="19"/>
        <v>0</v>
      </c>
      <c r="AO176" s="55">
        <f t="shared" si="20"/>
        <v>0</v>
      </c>
      <c r="AP176" s="84" t="str">
        <f t="shared" si="21"/>
        <v/>
      </c>
      <c r="AQ176" s="59" t="b">
        <f t="shared" si="22"/>
        <v>0</v>
      </c>
      <c r="AR176" s="59" t="b">
        <f t="shared" si="23"/>
        <v>0</v>
      </c>
      <c r="AS176" s="34" t="str">
        <f t="shared" si="24"/>
        <v/>
      </c>
    </row>
    <row r="177" spans="2:45">
      <c r="B177" s="260"/>
      <c r="C177" s="35"/>
      <c r="D177" s="53"/>
      <c r="E177" s="5"/>
      <c r="F177" s="60"/>
      <c r="G177" s="54" t="e">
        <f>VLOOKUP(F177,Foglio1!$F$2:$G$1509,2,FALSE)</f>
        <v>#N/A</v>
      </c>
      <c r="H177" s="56"/>
      <c r="I177" s="4"/>
      <c r="J177" s="4"/>
      <c r="K177" s="4"/>
      <c r="L177" s="4"/>
      <c r="M177" s="24"/>
      <c r="N177" s="24"/>
      <c r="O177" s="14"/>
      <c r="P177" s="14"/>
      <c r="Q177" s="14"/>
      <c r="R177" s="14"/>
      <c r="S177" s="14"/>
      <c r="T177" s="14"/>
      <c r="U177" s="14"/>
      <c r="V177" s="14"/>
      <c r="W177" s="24"/>
      <c r="X177" s="14"/>
      <c r="Y177" s="15"/>
      <c r="Z177" s="15"/>
      <c r="AA177" s="55">
        <f t="shared" si="17"/>
        <v>0</v>
      </c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55">
        <f t="shared" si="18"/>
        <v>0</v>
      </c>
      <c r="AN177" s="55">
        <f t="shared" si="19"/>
        <v>0</v>
      </c>
      <c r="AO177" s="55">
        <f t="shared" si="20"/>
        <v>0</v>
      </c>
      <c r="AP177" s="84" t="str">
        <f t="shared" si="21"/>
        <v/>
      </c>
      <c r="AQ177" s="59" t="b">
        <f t="shared" si="22"/>
        <v>0</v>
      </c>
      <c r="AR177" s="59" t="b">
        <f t="shared" si="23"/>
        <v>0</v>
      </c>
      <c r="AS177" s="34" t="str">
        <f t="shared" si="24"/>
        <v/>
      </c>
    </row>
    <row r="178" spans="2:45">
      <c r="B178" s="260"/>
      <c r="C178" s="35"/>
      <c r="D178" s="53"/>
      <c r="E178" s="5"/>
      <c r="F178" s="60"/>
      <c r="G178" s="54" t="e">
        <f>VLOOKUP(F178,Foglio1!$F$2:$G$1509,2,FALSE)</f>
        <v>#N/A</v>
      </c>
      <c r="H178" s="56"/>
      <c r="I178" s="4"/>
      <c r="J178" s="4"/>
      <c r="K178" s="4"/>
      <c r="L178" s="4"/>
      <c r="M178" s="24"/>
      <c r="N178" s="24"/>
      <c r="O178" s="14"/>
      <c r="P178" s="14"/>
      <c r="Q178" s="14"/>
      <c r="R178" s="14"/>
      <c r="S178" s="14"/>
      <c r="T178" s="14"/>
      <c r="U178" s="14"/>
      <c r="V178" s="14"/>
      <c r="W178" s="24"/>
      <c r="X178" s="14"/>
      <c r="Y178" s="15"/>
      <c r="Z178" s="15"/>
      <c r="AA178" s="55">
        <f t="shared" si="17"/>
        <v>0</v>
      </c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55">
        <f t="shared" si="18"/>
        <v>0</v>
      </c>
      <c r="AN178" s="55">
        <f t="shared" si="19"/>
        <v>0</v>
      </c>
      <c r="AO178" s="55">
        <f t="shared" si="20"/>
        <v>0</v>
      </c>
      <c r="AP178" s="84" t="str">
        <f t="shared" si="21"/>
        <v/>
      </c>
      <c r="AQ178" s="59" t="b">
        <f t="shared" si="22"/>
        <v>0</v>
      </c>
      <c r="AR178" s="59" t="b">
        <f t="shared" si="23"/>
        <v>0</v>
      </c>
      <c r="AS178" s="34" t="str">
        <f t="shared" si="24"/>
        <v/>
      </c>
    </row>
    <row r="179" spans="2:45">
      <c r="B179" s="260"/>
      <c r="C179" s="35"/>
      <c r="D179" s="53"/>
      <c r="E179" s="5"/>
      <c r="F179" s="60"/>
      <c r="G179" s="54" t="e">
        <f>VLOOKUP(F179,Foglio1!$F$2:$G$1509,2,FALSE)</f>
        <v>#N/A</v>
      </c>
      <c r="H179" s="56"/>
      <c r="I179" s="4"/>
      <c r="J179" s="4"/>
      <c r="K179" s="4"/>
      <c r="L179" s="4"/>
      <c r="M179" s="24"/>
      <c r="N179" s="24"/>
      <c r="O179" s="14"/>
      <c r="P179" s="14"/>
      <c r="Q179" s="14"/>
      <c r="R179" s="14"/>
      <c r="S179" s="14"/>
      <c r="T179" s="14"/>
      <c r="U179" s="14"/>
      <c r="V179" s="14"/>
      <c r="W179" s="24"/>
      <c r="X179" s="14"/>
      <c r="Y179" s="15"/>
      <c r="Z179" s="15"/>
      <c r="AA179" s="55">
        <f t="shared" si="17"/>
        <v>0</v>
      </c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55">
        <f t="shared" si="18"/>
        <v>0</v>
      </c>
      <c r="AN179" s="55">
        <f t="shared" si="19"/>
        <v>0</v>
      </c>
      <c r="AO179" s="55">
        <f t="shared" si="20"/>
        <v>0</v>
      </c>
      <c r="AP179" s="84" t="str">
        <f t="shared" si="21"/>
        <v/>
      </c>
      <c r="AQ179" s="59" t="b">
        <f t="shared" si="22"/>
        <v>0</v>
      </c>
      <c r="AR179" s="59" t="b">
        <f t="shared" si="23"/>
        <v>0</v>
      </c>
      <c r="AS179" s="34" t="str">
        <f t="shared" si="24"/>
        <v/>
      </c>
    </row>
    <row r="180" spans="2:45">
      <c r="B180" s="260"/>
      <c r="C180" s="35"/>
      <c r="D180" s="53"/>
      <c r="E180" s="5"/>
      <c r="F180" s="60"/>
      <c r="G180" s="54" t="e">
        <f>VLOOKUP(F180,Foglio1!$F$2:$G$1509,2,FALSE)</f>
        <v>#N/A</v>
      </c>
      <c r="H180" s="56"/>
      <c r="I180" s="4"/>
      <c r="J180" s="4"/>
      <c r="K180" s="4"/>
      <c r="L180" s="4"/>
      <c r="M180" s="24"/>
      <c r="N180" s="24"/>
      <c r="O180" s="14"/>
      <c r="P180" s="14"/>
      <c r="Q180" s="14"/>
      <c r="R180" s="14"/>
      <c r="S180" s="14"/>
      <c r="T180" s="14"/>
      <c r="U180" s="14"/>
      <c r="V180" s="14"/>
      <c r="W180" s="24"/>
      <c r="X180" s="14"/>
      <c r="Y180" s="15"/>
      <c r="Z180" s="15"/>
      <c r="AA180" s="55">
        <f t="shared" si="17"/>
        <v>0</v>
      </c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55">
        <f t="shared" si="18"/>
        <v>0</v>
      </c>
      <c r="AN180" s="55">
        <f t="shared" si="19"/>
        <v>0</v>
      </c>
      <c r="AO180" s="55">
        <f t="shared" si="20"/>
        <v>0</v>
      </c>
      <c r="AP180" s="84" t="str">
        <f t="shared" si="21"/>
        <v/>
      </c>
      <c r="AQ180" s="59" t="b">
        <f t="shared" si="22"/>
        <v>0</v>
      </c>
      <c r="AR180" s="59" t="b">
        <f t="shared" si="23"/>
        <v>0</v>
      </c>
      <c r="AS180" s="34" t="str">
        <f t="shared" si="24"/>
        <v/>
      </c>
    </row>
    <row r="181" spans="2:45">
      <c r="B181" s="260"/>
      <c r="C181" s="35"/>
      <c r="D181" s="53"/>
      <c r="E181" s="5"/>
      <c r="F181" s="60"/>
      <c r="G181" s="54" t="e">
        <f>VLOOKUP(F181,Foglio1!$F$2:$G$1509,2,FALSE)</f>
        <v>#N/A</v>
      </c>
      <c r="H181" s="56"/>
      <c r="I181" s="4"/>
      <c r="J181" s="4"/>
      <c r="K181" s="4"/>
      <c r="L181" s="4"/>
      <c r="M181" s="24"/>
      <c r="N181" s="24"/>
      <c r="O181" s="14"/>
      <c r="P181" s="14"/>
      <c r="Q181" s="14"/>
      <c r="R181" s="14"/>
      <c r="S181" s="14"/>
      <c r="T181" s="14"/>
      <c r="U181" s="14"/>
      <c r="V181" s="14"/>
      <c r="W181" s="24"/>
      <c r="X181" s="14"/>
      <c r="Y181" s="15"/>
      <c r="Z181" s="15"/>
      <c r="AA181" s="55">
        <f t="shared" si="17"/>
        <v>0</v>
      </c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55">
        <f t="shared" si="18"/>
        <v>0</v>
      </c>
      <c r="AN181" s="55">
        <f t="shared" si="19"/>
        <v>0</v>
      </c>
      <c r="AO181" s="55">
        <f t="shared" si="20"/>
        <v>0</v>
      </c>
      <c r="AP181" s="84" t="str">
        <f t="shared" si="21"/>
        <v/>
      </c>
      <c r="AQ181" s="59" t="b">
        <f t="shared" si="22"/>
        <v>0</v>
      </c>
      <c r="AR181" s="59" t="b">
        <f t="shared" si="23"/>
        <v>0</v>
      </c>
      <c r="AS181" s="34" t="str">
        <f t="shared" si="24"/>
        <v/>
      </c>
    </row>
    <row r="182" spans="2:45">
      <c r="B182" s="260"/>
      <c r="C182" s="35"/>
      <c r="D182" s="53"/>
      <c r="E182" s="5"/>
      <c r="F182" s="60"/>
      <c r="G182" s="54" t="e">
        <f>VLOOKUP(F182,Foglio1!$F$2:$G$1509,2,FALSE)</f>
        <v>#N/A</v>
      </c>
      <c r="H182" s="56"/>
      <c r="I182" s="4"/>
      <c r="J182" s="4"/>
      <c r="K182" s="4"/>
      <c r="L182" s="4"/>
      <c r="M182" s="24"/>
      <c r="N182" s="24"/>
      <c r="O182" s="14"/>
      <c r="P182" s="14"/>
      <c r="Q182" s="14"/>
      <c r="R182" s="14"/>
      <c r="S182" s="14"/>
      <c r="T182" s="14"/>
      <c r="U182" s="14"/>
      <c r="V182" s="14"/>
      <c r="W182" s="24"/>
      <c r="X182" s="14"/>
      <c r="Y182" s="15"/>
      <c r="Z182" s="15"/>
      <c r="AA182" s="55">
        <f t="shared" si="17"/>
        <v>0</v>
      </c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55">
        <f t="shared" si="18"/>
        <v>0</v>
      </c>
      <c r="AN182" s="55">
        <f t="shared" si="19"/>
        <v>0</v>
      </c>
      <c r="AO182" s="55">
        <f t="shared" si="20"/>
        <v>0</v>
      </c>
      <c r="AP182" s="84" t="str">
        <f t="shared" si="21"/>
        <v/>
      </c>
      <c r="AQ182" s="59" t="b">
        <f t="shared" si="22"/>
        <v>0</v>
      </c>
      <c r="AR182" s="59" t="b">
        <f t="shared" si="23"/>
        <v>0</v>
      </c>
      <c r="AS182" s="34" t="str">
        <f t="shared" si="24"/>
        <v/>
      </c>
    </row>
    <row r="183" spans="2:45">
      <c r="B183" s="260"/>
      <c r="C183" s="35"/>
      <c r="D183" s="53"/>
      <c r="E183" s="5"/>
      <c r="F183" s="60"/>
      <c r="G183" s="54" t="e">
        <f>VLOOKUP(F183,Foglio1!$F$2:$G$1509,2,FALSE)</f>
        <v>#N/A</v>
      </c>
      <c r="H183" s="56"/>
      <c r="I183" s="4"/>
      <c r="J183" s="4"/>
      <c r="K183" s="4"/>
      <c r="L183" s="4"/>
      <c r="M183" s="24"/>
      <c r="N183" s="24"/>
      <c r="O183" s="14"/>
      <c r="P183" s="14"/>
      <c r="Q183" s="14"/>
      <c r="R183" s="14"/>
      <c r="S183" s="14"/>
      <c r="T183" s="14"/>
      <c r="U183" s="14"/>
      <c r="V183" s="14"/>
      <c r="W183" s="24"/>
      <c r="X183" s="14"/>
      <c r="Y183" s="15"/>
      <c r="Z183" s="15"/>
      <c r="AA183" s="55">
        <f t="shared" si="17"/>
        <v>0</v>
      </c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55">
        <f t="shared" si="18"/>
        <v>0</v>
      </c>
      <c r="AN183" s="55">
        <f t="shared" si="19"/>
        <v>0</v>
      </c>
      <c r="AO183" s="55">
        <f t="shared" si="20"/>
        <v>0</v>
      </c>
      <c r="AP183" s="84" t="str">
        <f t="shared" si="21"/>
        <v/>
      </c>
      <c r="AQ183" s="59" t="b">
        <f t="shared" si="22"/>
        <v>0</v>
      </c>
      <c r="AR183" s="59" t="b">
        <f t="shared" si="23"/>
        <v>0</v>
      </c>
      <c r="AS183" s="34" t="str">
        <f t="shared" si="24"/>
        <v/>
      </c>
    </row>
    <row r="184" spans="2:45">
      <c r="B184" s="260"/>
      <c r="C184" s="35"/>
      <c r="D184" s="53"/>
      <c r="E184" s="5"/>
      <c r="F184" s="60"/>
      <c r="G184" s="54" t="e">
        <f>VLOOKUP(F184,Foglio1!$F$2:$G$1509,2,FALSE)</f>
        <v>#N/A</v>
      </c>
      <c r="H184" s="56"/>
      <c r="I184" s="4"/>
      <c r="J184" s="4"/>
      <c r="K184" s="4"/>
      <c r="L184" s="4"/>
      <c r="M184" s="24"/>
      <c r="N184" s="24"/>
      <c r="O184" s="14"/>
      <c r="P184" s="14"/>
      <c r="Q184" s="14"/>
      <c r="R184" s="14"/>
      <c r="S184" s="14"/>
      <c r="T184" s="14"/>
      <c r="U184" s="14"/>
      <c r="V184" s="14"/>
      <c r="W184" s="24"/>
      <c r="X184" s="14"/>
      <c r="Y184" s="15"/>
      <c r="Z184" s="15"/>
      <c r="AA184" s="55">
        <f t="shared" si="17"/>
        <v>0</v>
      </c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55">
        <f t="shared" si="18"/>
        <v>0</v>
      </c>
      <c r="AN184" s="55">
        <f t="shared" si="19"/>
        <v>0</v>
      </c>
      <c r="AO184" s="55">
        <f t="shared" si="20"/>
        <v>0</v>
      </c>
      <c r="AP184" s="84" t="str">
        <f t="shared" si="21"/>
        <v/>
      </c>
      <c r="AQ184" s="59" t="b">
        <f t="shared" si="22"/>
        <v>0</v>
      </c>
      <c r="AR184" s="59" t="b">
        <f t="shared" si="23"/>
        <v>0</v>
      </c>
      <c r="AS184" s="34" t="str">
        <f t="shared" si="24"/>
        <v/>
      </c>
    </row>
    <row r="185" spans="2:45">
      <c r="B185" s="260"/>
      <c r="C185" s="35"/>
      <c r="D185" s="53"/>
      <c r="E185" s="5"/>
      <c r="F185" s="60"/>
      <c r="G185" s="54" t="e">
        <f>VLOOKUP(F185,Foglio1!$F$2:$G$1509,2,FALSE)</f>
        <v>#N/A</v>
      </c>
      <c r="H185" s="56"/>
      <c r="I185" s="4"/>
      <c r="J185" s="4"/>
      <c r="K185" s="4"/>
      <c r="L185" s="4"/>
      <c r="M185" s="24"/>
      <c r="N185" s="24"/>
      <c r="O185" s="14"/>
      <c r="P185" s="14"/>
      <c r="Q185" s="14"/>
      <c r="R185" s="14"/>
      <c r="S185" s="14"/>
      <c r="T185" s="14"/>
      <c r="U185" s="14"/>
      <c r="V185" s="14"/>
      <c r="W185" s="24"/>
      <c r="X185" s="14"/>
      <c r="Y185" s="15"/>
      <c r="Z185" s="15"/>
      <c r="AA185" s="55">
        <f t="shared" si="17"/>
        <v>0</v>
      </c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55">
        <f t="shared" si="18"/>
        <v>0</v>
      </c>
      <c r="AN185" s="55">
        <f t="shared" si="19"/>
        <v>0</v>
      </c>
      <c r="AO185" s="55">
        <f t="shared" si="20"/>
        <v>0</v>
      </c>
      <c r="AP185" s="84" t="str">
        <f t="shared" si="21"/>
        <v/>
      </c>
      <c r="AQ185" s="59" t="b">
        <f t="shared" si="22"/>
        <v>0</v>
      </c>
      <c r="AR185" s="59" t="b">
        <f t="shared" si="23"/>
        <v>0</v>
      </c>
      <c r="AS185" s="34" t="str">
        <f t="shared" si="24"/>
        <v/>
      </c>
    </row>
    <row r="186" spans="2:45">
      <c r="B186" s="260"/>
      <c r="C186" s="35"/>
      <c r="D186" s="53"/>
      <c r="E186" s="5"/>
      <c r="F186" s="60"/>
      <c r="G186" s="54" t="e">
        <f>VLOOKUP(F186,Foglio1!$F$2:$G$1509,2,FALSE)</f>
        <v>#N/A</v>
      </c>
      <c r="H186" s="56"/>
      <c r="I186" s="4"/>
      <c r="J186" s="4"/>
      <c r="K186" s="4"/>
      <c r="L186" s="4"/>
      <c r="M186" s="24"/>
      <c r="N186" s="24"/>
      <c r="O186" s="14"/>
      <c r="P186" s="14"/>
      <c r="Q186" s="14"/>
      <c r="R186" s="14"/>
      <c r="S186" s="14"/>
      <c r="T186" s="14"/>
      <c r="U186" s="14"/>
      <c r="V186" s="14"/>
      <c r="W186" s="24"/>
      <c r="X186" s="14"/>
      <c r="Y186" s="15"/>
      <c r="Z186" s="15"/>
      <c r="AA186" s="55">
        <f t="shared" si="17"/>
        <v>0</v>
      </c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55">
        <f t="shared" si="18"/>
        <v>0</v>
      </c>
      <c r="AN186" s="55">
        <f t="shared" si="19"/>
        <v>0</v>
      </c>
      <c r="AO186" s="55">
        <f t="shared" si="20"/>
        <v>0</v>
      </c>
      <c r="AP186" s="84" t="str">
        <f t="shared" si="21"/>
        <v/>
      </c>
      <c r="AQ186" s="59" t="b">
        <f t="shared" si="22"/>
        <v>0</v>
      </c>
      <c r="AR186" s="59" t="b">
        <f t="shared" si="23"/>
        <v>0</v>
      </c>
      <c r="AS186" s="34" t="str">
        <f t="shared" si="24"/>
        <v/>
      </c>
    </row>
    <row r="187" spans="2:45">
      <c r="B187" s="260"/>
      <c r="C187" s="35"/>
      <c r="D187" s="53"/>
      <c r="E187" s="5"/>
      <c r="F187" s="60"/>
      <c r="G187" s="54" t="e">
        <f>VLOOKUP(F187,Foglio1!$F$2:$G$1509,2,FALSE)</f>
        <v>#N/A</v>
      </c>
      <c r="H187" s="56"/>
      <c r="I187" s="4"/>
      <c r="J187" s="4"/>
      <c r="K187" s="4"/>
      <c r="L187" s="4"/>
      <c r="M187" s="24"/>
      <c r="N187" s="24"/>
      <c r="O187" s="14"/>
      <c r="P187" s="14"/>
      <c r="Q187" s="14"/>
      <c r="R187" s="14"/>
      <c r="S187" s="14"/>
      <c r="T187" s="14"/>
      <c r="U187" s="14"/>
      <c r="V187" s="14"/>
      <c r="W187" s="24"/>
      <c r="X187" s="14"/>
      <c r="Y187" s="15"/>
      <c r="Z187" s="15"/>
      <c r="AA187" s="55">
        <f t="shared" si="17"/>
        <v>0</v>
      </c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55">
        <f t="shared" si="18"/>
        <v>0</v>
      </c>
      <c r="AN187" s="55">
        <f t="shared" si="19"/>
        <v>0</v>
      </c>
      <c r="AO187" s="55">
        <f t="shared" si="20"/>
        <v>0</v>
      </c>
      <c r="AP187" s="84" t="str">
        <f t="shared" si="21"/>
        <v/>
      </c>
      <c r="AQ187" s="59" t="b">
        <f t="shared" si="22"/>
        <v>0</v>
      </c>
      <c r="AR187" s="59" t="b">
        <f t="shared" si="23"/>
        <v>0</v>
      </c>
      <c r="AS187" s="34" t="str">
        <f t="shared" si="24"/>
        <v/>
      </c>
    </row>
    <row r="188" spans="2:45">
      <c r="B188" s="260"/>
      <c r="C188" s="35"/>
      <c r="D188" s="53"/>
      <c r="E188" s="5"/>
      <c r="F188" s="60"/>
      <c r="G188" s="54" t="e">
        <f>VLOOKUP(F188,Foglio1!$F$2:$G$1509,2,FALSE)</f>
        <v>#N/A</v>
      </c>
      <c r="H188" s="56"/>
      <c r="I188" s="4"/>
      <c r="J188" s="4"/>
      <c r="K188" s="4"/>
      <c r="L188" s="4"/>
      <c r="M188" s="24"/>
      <c r="N188" s="24"/>
      <c r="O188" s="14"/>
      <c r="P188" s="14"/>
      <c r="Q188" s="14"/>
      <c r="R188" s="14"/>
      <c r="S188" s="14"/>
      <c r="T188" s="14"/>
      <c r="U188" s="14"/>
      <c r="V188" s="14"/>
      <c r="W188" s="24"/>
      <c r="X188" s="14"/>
      <c r="Y188" s="15"/>
      <c r="Z188" s="15"/>
      <c r="AA188" s="55">
        <f t="shared" si="17"/>
        <v>0</v>
      </c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55">
        <f t="shared" si="18"/>
        <v>0</v>
      </c>
      <c r="AN188" s="55">
        <f t="shared" si="19"/>
        <v>0</v>
      </c>
      <c r="AO188" s="55">
        <f t="shared" si="20"/>
        <v>0</v>
      </c>
      <c r="AP188" s="84" t="str">
        <f t="shared" si="21"/>
        <v/>
      </c>
      <c r="AQ188" s="59" t="b">
        <f t="shared" si="22"/>
        <v>0</v>
      </c>
      <c r="AR188" s="59" t="b">
        <f t="shared" si="23"/>
        <v>0</v>
      </c>
      <c r="AS188" s="34" t="str">
        <f t="shared" si="24"/>
        <v/>
      </c>
    </row>
    <row r="189" spans="2:45">
      <c r="B189" s="260"/>
      <c r="C189" s="35"/>
      <c r="D189" s="53"/>
      <c r="E189" s="5"/>
      <c r="F189" s="60"/>
      <c r="G189" s="54" t="e">
        <f>VLOOKUP(F189,Foglio1!$F$2:$G$1509,2,FALSE)</f>
        <v>#N/A</v>
      </c>
      <c r="H189" s="56"/>
      <c r="I189" s="4"/>
      <c r="J189" s="4"/>
      <c r="K189" s="4"/>
      <c r="L189" s="4"/>
      <c r="M189" s="24"/>
      <c r="N189" s="24"/>
      <c r="O189" s="14"/>
      <c r="P189" s="14"/>
      <c r="Q189" s="14"/>
      <c r="R189" s="14"/>
      <c r="S189" s="14"/>
      <c r="T189" s="14"/>
      <c r="U189" s="14"/>
      <c r="V189" s="14"/>
      <c r="W189" s="24"/>
      <c r="X189" s="14"/>
      <c r="Y189" s="15"/>
      <c r="Z189" s="15"/>
      <c r="AA189" s="55">
        <f t="shared" si="17"/>
        <v>0</v>
      </c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55">
        <f t="shared" si="18"/>
        <v>0</v>
      </c>
      <c r="AN189" s="55">
        <f t="shared" si="19"/>
        <v>0</v>
      </c>
      <c r="AO189" s="55">
        <f t="shared" si="20"/>
        <v>0</v>
      </c>
      <c r="AP189" s="84" t="str">
        <f t="shared" si="21"/>
        <v/>
      </c>
      <c r="AQ189" s="59" t="b">
        <f t="shared" si="22"/>
        <v>0</v>
      </c>
      <c r="AR189" s="59" t="b">
        <f t="shared" si="23"/>
        <v>0</v>
      </c>
      <c r="AS189" s="34" t="str">
        <f t="shared" si="24"/>
        <v/>
      </c>
    </row>
    <row r="190" spans="2:45">
      <c r="B190" s="260"/>
      <c r="C190" s="35"/>
      <c r="D190" s="53"/>
      <c r="E190" s="5"/>
      <c r="F190" s="60"/>
      <c r="G190" s="54" t="e">
        <f>VLOOKUP(F190,Foglio1!$F$2:$G$1509,2,FALSE)</f>
        <v>#N/A</v>
      </c>
      <c r="H190" s="56"/>
      <c r="I190" s="4"/>
      <c r="J190" s="4"/>
      <c r="K190" s="4"/>
      <c r="L190" s="4"/>
      <c r="M190" s="24"/>
      <c r="N190" s="24"/>
      <c r="O190" s="14"/>
      <c r="P190" s="14"/>
      <c r="Q190" s="14"/>
      <c r="R190" s="14"/>
      <c r="S190" s="14"/>
      <c r="T190" s="14"/>
      <c r="U190" s="14"/>
      <c r="V190" s="14"/>
      <c r="W190" s="24"/>
      <c r="X190" s="14"/>
      <c r="Y190" s="15"/>
      <c r="Z190" s="15"/>
      <c r="AA190" s="55">
        <f t="shared" si="17"/>
        <v>0</v>
      </c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55">
        <f t="shared" si="18"/>
        <v>0</v>
      </c>
      <c r="AN190" s="55">
        <f t="shared" si="19"/>
        <v>0</v>
      </c>
      <c r="AO190" s="55">
        <f t="shared" si="20"/>
        <v>0</v>
      </c>
      <c r="AP190" s="84" t="str">
        <f t="shared" si="21"/>
        <v/>
      </c>
      <c r="AQ190" s="59" t="b">
        <f t="shared" si="22"/>
        <v>0</v>
      </c>
      <c r="AR190" s="59" t="b">
        <f t="shared" si="23"/>
        <v>0</v>
      </c>
      <c r="AS190" s="34" t="str">
        <f t="shared" si="24"/>
        <v/>
      </c>
    </row>
    <row r="191" spans="2:45">
      <c r="B191" s="260"/>
      <c r="C191" s="35"/>
      <c r="D191" s="53"/>
      <c r="E191" s="5"/>
      <c r="F191" s="60"/>
      <c r="G191" s="54" t="e">
        <f>VLOOKUP(F191,Foglio1!$F$2:$G$1509,2,FALSE)</f>
        <v>#N/A</v>
      </c>
      <c r="H191" s="56"/>
      <c r="I191" s="4"/>
      <c r="J191" s="4"/>
      <c r="K191" s="4"/>
      <c r="L191" s="4"/>
      <c r="M191" s="24"/>
      <c r="N191" s="24"/>
      <c r="O191" s="14"/>
      <c r="P191" s="14"/>
      <c r="Q191" s="14"/>
      <c r="R191" s="14"/>
      <c r="S191" s="14"/>
      <c r="T191" s="14"/>
      <c r="U191" s="14"/>
      <c r="V191" s="14"/>
      <c r="W191" s="24"/>
      <c r="X191" s="14"/>
      <c r="Y191" s="15"/>
      <c r="Z191" s="15"/>
      <c r="AA191" s="55">
        <f t="shared" si="17"/>
        <v>0</v>
      </c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55">
        <f t="shared" si="18"/>
        <v>0</v>
      </c>
      <c r="AN191" s="55">
        <f t="shared" si="19"/>
        <v>0</v>
      </c>
      <c r="AO191" s="55">
        <f t="shared" si="20"/>
        <v>0</v>
      </c>
      <c r="AP191" s="84" t="str">
        <f t="shared" si="21"/>
        <v/>
      </c>
      <c r="AQ191" s="59" t="b">
        <f t="shared" si="22"/>
        <v>0</v>
      </c>
      <c r="AR191" s="59" t="b">
        <f t="shared" si="23"/>
        <v>0</v>
      </c>
      <c r="AS191" s="34" t="str">
        <f t="shared" si="24"/>
        <v/>
      </c>
    </row>
    <row r="192" spans="2:45">
      <c r="B192" s="260"/>
      <c r="C192" s="35"/>
      <c r="D192" s="53"/>
      <c r="E192" s="5"/>
      <c r="F192" s="60"/>
      <c r="G192" s="54" t="e">
        <f>VLOOKUP(F192,Foglio1!$F$2:$G$1509,2,FALSE)</f>
        <v>#N/A</v>
      </c>
      <c r="H192" s="56"/>
      <c r="I192" s="4"/>
      <c r="J192" s="4"/>
      <c r="K192" s="4"/>
      <c r="L192" s="4"/>
      <c r="M192" s="24"/>
      <c r="N192" s="24"/>
      <c r="O192" s="14"/>
      <c r="P192" s="14"/>
      <c r="Q192" s="14"/>
      <c r="R192" s="14"/>
      <c r="S192" s="14"/>
      <c r="T192" s="14"/>
      <c r="U192" s="14"/>
      <c r="V192" s="14"/>
      <c r="W192" s="24"/>
      <c r="X192" s="14"/>
      <c r="Y192" s="15"/>
      <c r="Z192" s="15"/>
      <c r="AA192" s="55">
        <f t="shared" si="17"/>
        <v>0</v>
      </c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55">
        <f t="shared" si="18"/>
        <v>0</v>
      </c>
      <c r="AN192" s="55">
        <f t="shared" si="19"/>
        <v>0</v>
      </c>
      <c r="AO192" s="55">
        <f t="shared" si="20"/>
        <v>0</v>
      </c>
      <c r="AP192" s="84" t="str">
        <f t="shared" si="21"/>
        <v/>
      </c>
      <c r="AQ192" s="59" t="b">
        <f t="shared" si="22"/>
        <v>0</v>
      </c>
      <c r="AR192" s="59" t="b">
        <f t="shared" si="23"/>
        <v>0</v>
      </c>
      <c r="AS192" s="34" t="str">
        <f t="shared" si="24"/>
        <v/>
      </c>
    </row>
    <row r="193" spans="2:45">
      <c r="B193" s="260"/>
      <c r="C193" s="35"/>
      <c r="D193" s="53"/>
      <c r="E193" s="5"/>
      <c r="F193" s="60"/>
      <c r="G193" s="54" t="e">
        <f>VLOOKUP(F193,Foglio1!$F$2:$G$1509,2,FALSE)</f>
        <v>#N/A</v>
      </c>
      <c r="H193" s="56"/>
      <c r="I193" s="4"/>
      <c r="J193" s="4"/>
      <c r="K193" s="4"/>
      <c r="L193" s="4"/>
      <c r="M193" s="24"/>
      <c r="N193" s="24"/>
      <c r="O193" s="14"/>
      <c r="P193" s="14"/>
      <c r="Q193" s="14"/>
      <c r="R193" s="14"/>
      <c r="S193" s="14"/>
      <c r="T193" s="14"/>
      <c r="U193" s="14"/>
      <c r="V193" s="14"/>
      <c r="W193" s="24"/>
      <c r="X193" s="14"/>
      <c r="Y193" s="15"/>
      <c r="Z193" s="15"/>
      <c r="AA193" s="55">
        <f t="shared" si="17"/>
        <v>0</v>
      </c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55">
        <f t="shared" si="18"/>
        <v>0</v>
      </c>
      <c r="AN193" s="55">
        <f t="shared" si="19"/>
        <v>0</v>
      </c>
      <c r="AO193" s="55">
        <f t="shared" si="20"/>
        <v>0</v>
      </c>
      <c r="AP193" s="84" t="str">
        <f t="shared" si="21"/>
        <v/>
      </c>
      <c r="AQ193" s="59" t="b">
        <f t="shared" si="22"/>
        <v>0</v>
      </c>
      <c r="AR193" s="59" t="b">
        <f t="shared" si="23"/>
        <v>0</v>
      </c>
      <c r="AS193" s="34" t="str">
        <f t="shared" si="24"/>
        <v/>
      </c>
    </row>
    <row r="194" spans="2:45">
      <c r="B194" s="260"/>
      <c r="C194" s="35"/>
      <c r="D194" s="53"/>
      <c r="E194" s="5"/>
      <c r="F194" s="60"/>
      <c r="G194" s="54" t="e">
        <f>VLOOKUP(F194,Foglio1!$F$2:$G$1509,2,FALSE)</f>
        <v>#N/A</v>
      </c>
      <c r="H194" s="56"/>
      <c r="I194" s="4"/>
      <c r="J194" s="4"/>
      <c r="K194" s="4"/>
      <c r="L194" s="4"/>
      <c r="M194" s="24"/>
      <c r="N194" s="24"/>
      <c r="O194" s="14"/>
      <c r="P194" s="14"/>
      <c r="Q194" s="14"/>
      <c r="R194" s="14"/>
      <c r="S194" s="14"/>
      <c r="T194" s="14"/>
      <c r="U194" s="14"/>
      <c r="V194" s="14"/>
      <c r="W194" s="24"/>
      <c r="X194" s="14"/>
      <c r="Y194" s="15"/>
      <c r="Z194" s="15"/>
      <c r="AA194" s="55">
        <f t="shared" si="17"/>
        <v>0</v>
      </c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55">
        <f t="shared" si="18"/>
        <v>0</v>
      </c>
      <c r="AN194" s="55">
        <f t="shared" si="19"/>
        <v>0</v>
      </c>
      <c r="AO194" s="55">
        <f t="shared" si="20"/>
        <v>0</v>
      </c>
      <c r="AP194" s="84" t="str">
        <f t="shared" si="21"/>
        <v/>
      </c>
      <c r="AQ194" s="59" t="b">
        <f t="shared" si="22"/>
        <v>0</v>
      </c>
      <c r="AR194" s="59" t="b">
        <f t="shared" si="23"/>
        <v>0</v>
      </c>
      <c r="AS194" s="34" t="str">
        <f t="shared" si="24"/>
        <v/>
      </c>
    </row>
    <row r="195" spans="2:45">
      <c r="B195" s="260"/>
      <c r="C195" s="35"/>
      <c r="D195" s="53"/>
      <c r="E195" s="5"/>
      <c r="F195" s="60"/>
      <c r="G195" s="54" t="e">
        <f>VLOOKUP(F195,Foglio1!$F$2:$G$1509,2,FALSE)</f>
        <v>#N/A</v>
      </c>
      <c r="H195" s="56"/>
      <c r="I195" s="4"/>
      <c r="J195" s="4"/>
      <c r="K195" s="4"/>
      <c r="L195" s="4"/>
      <c r="M195" s="24"/>
      <c r="N195" s="24"/>
      <c r="O195" s="14"/>
      <c r="P195" s="14"/>
      <c r="Q195" s="14"/>
      <c r="R195" s="14"/>
      <c r="S195" s="14"/>
      <c r="T195" s="14"/>
      <c r="U195" s="14"/>
      <c r="V195" s="14"/>
      <c r="W195" s="24"/>
      <c r="X195" s="14"/>
      <c r="Y195" s="15"/>
      <c r="Z195" s="15"/>
      <c r="AA195" s="55">
        <f t="shared" si="17"/>
        <v>0</v>
      </c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55">
        <f t="shared" si="18"/>
        <v>0</v>
      </c>
      <c r="AN195" s="55">
        <f t="shared" si="19"/>
        <v>0</v>
      </c>
      <c r="AO195" s="55">
        <f t="shared" si="20"/>
        <v>0</v>
      </c>
      <c r="AP195" s="84" t="str">
        <f t="shared" si="21"/>
        <v/>
      </c>
      <c r="AQ195" s="59" t="b">
        <f t="shared" si="22"/>
        <v>0</v>
      </c>
      <c r="AR195" s="59" t="b">
        <f t="shared" si="23"/>
        <v>0</v>
      </c>
      <c r="AS195" s="34" t="str">
        <f t="shared" si="24"/>
        <v/>
      </c>
    </row>
    <row r="196" spans="2:45">
      <c r="B196" s="260"/>
      <c r="C196" s="35"/>
      <c r="D196" s="53"/>
      <c r="E196" s="5"/>
      <c r="F196" s="60"/>
      <c r="G196" s="54" t="e">
        <f>VLOOKUP(F196,Foglio1!$F$2:$G$1509,2,FALSE)</f>
        <v>#N/A</v>
      </c>
      <c r="H196" s="56"/>
      <c r="I196" s="4"/>
      <c r="J196" s="4"/>
      <c r="K196" s="4"/>
      <c r="L196" s="4"/>
      <c r="M196" s="24"/>
      <c r="N196" s="24"/>
      <c r="O196" s="14"/>
      <c r="P196" s="14"/>
      <c r="Q196" s="14"/>
      <c r="R196" s="14"/>
      <c r="S196" s="14"/>
      <c r="T196" s="14"/>
      <c r="U196" s="14"/>
      <c r="V196" s="14"/>
      <c r="W196" s="24"/>
      <c r="X196" s="14"/>
      <c r="Y196" s="15"/>
      <c r="Z196" s="15"/>
      <c r="AA196" s="55">
        <f t="shared" si="17"/>
        <v>0</v>
      </c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55">
        <f t="shared" si="18"/>
        <v>0</v>
      </c>
      <c r="AN196" s="55">
        <f t="shared" si="19"/>
        <v>0</v>
      </c>
      <c r="AO196" s="55">
        <f t="shared" si="20"/>
        <v>0</v>
      </c>
      <c r="AP196" s="84" t="str">
        <f t="shared" si="21"/>
        <v/>
      </c>
      <c r="AQ196" s="59" t="b">
        <f t="shared" si="22"/>
        <v>0</v>
      </c>
      <c r="AR196" s="59" t="b">
        <f t="shared" si="23"/>
        <v>0</v>
      </c>
      <c r="AS196" s="34" t="str">
        <f t="shared" si="24"/>
        <v/>
      </c>
    </row>
    <row r="197" spans="2:45">
      <c r="B197" s="260"/>
      <c r="C197" s="35"/>
      <c r="D197" s="53"/>
      <c r="E197" s="5"/>
      <c r="F197" s="60"/>
      <c r="G197" s="54" t="e">
        <f>VLOOKUP(F197,Foglio1!$F$2:$G$1509,2,FALSE)</f>
        <v>#N/A</v>
      </c>
      <c r="H197" s="56"/>
      <c r="I197" s="4"/>
      <c r="J197" s="4"/>
      <c r="K197" s="4"/>
      <c r="L197" s="4"/>
      <c r="M197" s="24"/>
      <c r="N197" s="24"/>
      <c r="O197" s="14"/>
      <c r="P197" s="14"/>
      <c r="Q197" s="14"/>
      <c r="R197" s="14"/>
      <c r="S197" s="14"/>
      <c r="T197" s="14"/>
      <c r="U197" s="14"/>
      <c r="V197" s="14"/>
      <c r="W197" s="24"/>
      <c r="X197" s="14"/>
      <c r="Y197" s="15"/>
      <c r="Z197" s="15"/>
      <c r="AA197" s="55">
        <f t="shared" si="17"/>
        <v>0</v>
      </c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55">
        <f t="shared" si="18"/>
        <v>0</v>
      </c>
      <c r="AN197" s="55">
        <f t="shared" si="19"/>
        <v>0</v>
      </c>
      <c r="AO197" s="55">
        <f t="shared" si="20"/>
        <v>0</v>
      </c>
      <c r="AP197" s="84" t="str">
        <f t="shared" si="21"/>
        <v/>
      </c>
      <c r="AQ197" s="59" t="b">
        <f t="shared" si="22"/>
        <v>0</v>
      </c>
      <c r="AR197" s="59" t="b">
        <f t="shared" si="23"/>
        <v>0</v>
      </c>
      <c r="AS197" s="34" t="str">
        <f t="shared" si="24"/>
        <v/>
      </c>
    </row>
    <row r="198" spans="2:45">
      <c r="B198" s="260"/>
      <c r="C198" s="35"/>
      <c r="D198" s="53"/>
      <c r="E198" s="5"/>
      <c r="F198" s="60"/>
      <c r="G198" s="54" t="e">
        <f>VLOOKUP(F198,Foglio1!$F$2:$G$1509,2,FALSE)</f>
        <v>#N/A</v>
      </c>
      <c r="H198" s="56"/>
      <c r="I198" s="4"/>
      <c r="J198" s="4"/>
      <c r="K198" s="4"/>
      <c r="L198" s="4"/>
      <c r="M198" s="24"/>
      <c r="N198" s="24"/>
      <c r="O198" s="14"/>
      <c r="P198" s="14"/>
      <c r="Q198" s="14"/>
      <c r="R198" s="14"/>
      <c r="S198" s="14"/>
      <c r="T198" s="14"/>
      <c r="U198" s="14"/>
      <c r="V198" s="14"/>
      <c r="W198" s="24"/>
      <c r="X198" s="14"/>
      <c r="Y198" s="15"/>
      <c r="Z198" s="15"/>
      <c r="AA198" s="55">
        <f t="shared" si="17"/>
        <v>0</v>
      </c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55">
        <f t="shared" si="18"/>
        <v>0</v>
      </c>
      <c r="AN198" s="55">
        <f t="shared" si="19"/>
        <v>0</v>
      </c>
      <c r="AO198" s="55">
        <f t="shared" si="20"/>
        <v>0</v>
      </c>
      <c r="AP198" s="84" t="str">
        <f t="shared" si="21"/>
        <v/>
      </c>
      <c r="AQ198" s="59" t="b">
        <f t="shared" si="22"/>
        <v>0</v>
      </c>
      <c r="AR198" s="59" t="b">
        <f t="shared" si="23"/>
        <v>0</v>
      </c>
      <c r="AS198" s="34" t="str">
        <f t="shared" si="24"/>
        <v/>
      </c>
    </row>
    <row r="199" spans="2:45">
      <c r="B199" s="260"/>
      <c r="C199" s="35"/>
      <c r="D199" s="53"/>
      <c r="E199" s="5"/>
      <c r="F199" s="60"/>
      <c r="G199" s="54" t="e">
        <f>VLOOKUP(F199,Foglio1!$F$2:$G$1509,2,FALSE)</f>
        <v>#N/A</v>
      </c>
      <c r="H199" s="56"/>
      <c r="I199" s="4"/>
      <c r="J199" s="4"/>
      <c r="K199" s="4"/>
      <c r="L199" s="4"/>
      <c r="M199" s="24"/>
      <c r="N199" s="24"/>
      <c r="O199" s="14"/>
      <c r="P199" s="14"/>
      <c r="Q199" s="14"/>
      <c r="R199" s="14"/>
      <c r="S199" s="14"/>
      <c r="T199" s="14"/>
      <c r="U199" s="14"/>
      <c r="V199" s="14"/>
      <c r="W199" s="24"/>
      <c r="X199" s="14"/>
      <c r="Y199" s="15"/>
      <c r="Z199" s="15"/>
      <c r="AA199" s="55">
        <f t="shared" si="17"/>
        <v>0</v>
      </c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55">
        <f t="shared" si="18"/>
        <v>0</v>
      </c>
      <c r="AN199" s="55">
        <f t="shared" si="19"/>
        <v>0</v>
      </c>
      <c r="AO199" s="55">
        <f t="shared" si="20"/>
        <v>0</v>
      </c>
      <c r="AP199" s="84" t="str">
        <f t="shared" si="21"/>
        <v/>
      </c>
      <c r="AQ199" s="59" t="b">
        <f t="shared" si="22"/>
        <v>0</v>
      </c>
      <c r="AR199" s="59" t="b">
        <f t="shared" si="23"/>
        <v>0</v>
      </c>
      <c r="AS199" s="34" t="str">
        <f t="shared" si="24"/>
        <v/>
      </c>
    </row>
    <row r="200" spans="2:45">
      <c r="B200" s="260"/>
      <c r="C200" s="35"/>
      <c r="D200" s="53"/>
      <c r="E200" s="5"/>
      <c r="F200" s="60"/>
      <c r="G200" s="54" t="e">
        <f>VLOOKUP(F200,Foglio1!$F$2:$G$1509,2,FALSE)</f>
        <v>#N/A</v>
      </c>
      <c r="H200" s="56"/>
      <c r="I200" s="4"/>
      <c r="J200" s="4"/>
      <c r="K200" s="4"/>
      <c r="L200" s="4"/>
      <c r="M200" s="24"/>
      <c r="N200" s="24"/>
      <c r="O200" s="14"/>
      <c r="P200" s="14"/>
      <c r="Q200" s="14"/>
      <c r="R200" s="14"/>
      <c r="S200" s="14"/>
      <c r="T200" s="14"/>
      <c r="U200" s="14"/>
      <c r="V200" s="14"/>
      <c r="W200" s="24"/>
      <c r="X200" s="14"/>
      <c r="Y200" s="15"/>
      <c r="Z200" s="15"/>
      <c r="AA200" s="55">
        <f t="shared" ref="AA200:AA263" si="25">SUM(Y200:Z200)</f>
        <v>0</v>
      </c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55">
        <f t="shared" ref="AM200:AM263" si="26">SUM(AA200:AC200)</f>
        <v>0</v>
      </c>
      <c r="AN200" s="55">
        <f t="shared" ref="AN200:AN263" si="27">SUM(AD200:AF200)</f>
        <v>0</v>
      </c>
      <c r="AO200" s="55">
        <f t="shared" ref="AO200:AO263" si="28">SUM(AG200:AK200)</f>
        <v>0</v>
      </c>
      <c r="AP200" s="84" t="str">
        <f t="shared" ref="AP200:AP263" si="29">IF(AND(OR(AQ200=FALSE,AR200=FALSE),OR(COUNTBLANK(A200:F200)&lt;&gt;COLUMNS(A200:F200),COUNTBLANK(H200:Z200)&lt;&gt;COLUMNS(H200:Z200),COUNTBLANK(AB200:AL200)&lt;&gt;COLUMNS(AB200:AL200))),"KO","")</f>
        <v/>
      </c>
      <c r="AQ200" s="59" t="b">
        <f t="shared" ref="AQ200:AQ263" si="30">IF(OR(ISBLANK(B200),ISBLANK(H200),ISBLANK(I200),ISBLANK(M200),ISBLANK(N200),ISBLANK(O200),ISBLANK(R200),ISBLANK(V200),ISBLANK(W200),ISBLANK(Y200),ISBLANK(AB200),ISBLANK(AD200),ISBLANK(AL200)),FALSE,TRUE)</f>
        <v>0</v>
      </c>
      <c r="AR200" s="59" t="b">
        <f t="shared" ref="AR200:AR263" si="31">IF(ISBLANK(B200),IF(OR(ISBLANK(C200),ISBLANK(D200),ISBLANK(E200),ISBLANK(F200),ISBLANK(G200)),FALSE,TRUE),TRUE)</f>
        <v>0</v>
      </c>
      <c r="AS200" s="34" t="str">
        <f t="shared" ref="AS200:AS263" si="32">IF(AND(AP200="KO",OR(COUNTBLANK(A200:F200)&lt;&gt;COLUMNS(A200:F200),COUNTBLANK(H200:Z200)&lt;&gt;COLUMNS(H200:Z200),COUNTBLANK(AB200:AL200)&lt;&gt;COLUMNS(AB200:AL200))),"ATTENZIONE!!! NON TUTTI I CAMPI OBBLIGATORI SONO STATI COMPILATI","")</f>
        <v/>
      </c>
    </row>
    <row r="201" spans="2:45">
      <c r="B201" s="260"/>
      <c r="C201" s="35"/>
      <c r="D201" s="53"/>
      <c r="E201" s="5"/>
      <c r="F201" s="60"/>
      <c r="G201" s="54" t="e">
        <f>VLOOKUP(F201,Foglio1!$F$2:$G$1509,2,FALSE)</f>
        <v>#N/A</v>
      </c>
      <c r="H201" s="56"/>
      <c r="I201" s="4"/>
      <c r="J201" s="4"/>
      <c r="K201" s="4"/>
      <c r="L201" s="4"/>
      <c r="M201" s="24"/>
      <c r="N201" s="24"/>
      <c r="O201" s="14"/>
      <c r="P201" s="14"/>
      <c r="Q201" s="14"/>
      <c r="R201" s="14"/>
      <c r="S201" s="14"/>
      <c r="T201" s="14"/>
      <c r="U201" s="14"/>
      <c r="V201" s="14"/>
      <c r="W201" s="24"/>
      <c r="X201" s="14"/>
      <c r="Y201" s="15"/>
      <c r="Z201" s="15"/>
      <c r="AA201" s="55">
        <f t="shared" si="25"/>
        <v>0</v>
      </c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55">
        <f t="shared" si="26"/>
        <v>0</v>
      </c>
      <c r="AN201" s="55">
        <f t="shared" si="27"/>
        <v>0</v>
      </c>
      <c r="AO201" s="55">
        <f t="shared" si="28"/>
        <v>0</v>
      </c>
      <c r="AP201" s="84" t="str">
        <f t="shared" si="29"/>
        <v/>
      </c>
      <c r="AQ201" s="59" t="b">
        <f t="shared" si="30"/>
        <v>0</v>
      </c>
      <c r="AR201" s="59" t="b">
        <f t="shared" si="31"/>
        <v>0</v>
      </c>
      <c r="AS201" s="34" t="str">
        <f t="shared" si="32"/>
        <v/>
      </c>
    </row>
    <row r="202" spans="2:45">
      <c r="B202" s="260"/>
      <c r="C202" s="35"/>
      <c r="D202" s="53"/>
      <c r="E202" s="5"/>
      <c r="F202" s="60"/>
      <c r="G202" s="54" t="e">
        <f>VLOOKUP(F202,Foglio1!$F$2:$G$1509,2,FALSE)</f>
        <v>#N/A</v>
      </c>
      <c r="H202" s="56"/>
      <c r="I202" s="4"/>
      <c r="J202" s="4"/>
      <c r="K202" s="4"/>
      <c r="L202" s="4"/>
      <c r="M202" s="24"/>
      <c r="N202" s="24"/>
      <c r="O202" s="14"/>
      <c r="P202" s="14"/>
      <c r="Q202" s="14"/>
      <c r="R202" s="14"/>
      <c r="S202" s="14"/>
      <c r="T202" s="14"/>
      <c r="U202" s="14"/>
      <c r="V202" s="14"/>
      <c r="W202" s="24"/>
      <c r="X202" s="14"/>
      <c r="Y202" s="15"/>
      <c r="Z202" s="15"/>
      <c r="AA202" s="55">
        <f t="shared" si="25"/>
        <v>0</v>
      </c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55">
        <f t="shared" si="26"/>
        <v>0</v>
      </c>
      <c r="AN202" s="55">
        <f t="shared" si="27"/>
        <v>0</v>
      </c>
      <c r="AO202" s="55">
        <f t="shared" si="28"/>
        <v>0</v>
      </c>
      <c r="AP202" s="84" t="str">
        <f t="shared" si="29"/>
        <v/>
      </c>
      <c r="AQ202" s="59" t="b">
        <f t="shared" si="30"/>
        <v>0</v>
      </c>
      <c r="AR202" s="59" t="b">
        <f t="shared" si="31"/>
        <v>0</v>
      </c>
      <c r="AS202" s="34" t="str">
        <f t="shared" si="32"/>
        <v/>
      </c>
    </row>
    <row r="203" spans="2:45">
      <c r="B203" s="260"/>
      <c r="C203" s="35"/>
      <c r="D203" s="53"/>
      <c r="E203" s="5"/>
      <c r="F203" s="60"/>
      <c r="G203" s="54" t="e">
        <f>VLOOKUP(F203,Foglio1!$F$2:$G$1509,2,FALSE)</f>
        <v>#N/A</v>
      </c>
      <c r="H203" s="56"/>
      <c r="I203" s="4"/>
      <c r="J203" s="4"/>
      <c r="K203" s="4"/>
      <c r="L203" s="4"/>
      <c r="M203" s="24"/>
      <c r="N203" s="24"/>
      <c r="O203" s="14"/>
      <c r="P203" s="14"/>
      <c r="Q203" s="14"/>
      <c r="R203" s="14"/>
      <c r="S203" s="14"/>
      <c r="T203" s="14"/>
      <c r="U203" s="14"/>
      <c r="V203" s="14"/>
      <c r="W203" s="24"/>
      <c r="X203" s="14"/>
      <c r="Y203" s="15"/>
      <c r="Z203" s="15"/>
      <c r="AA203" s="55">
        <f t="shared" si="25"/>
        <v>0</v>
      </c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55">
        <f t="shared" si="26"/>
        <v>0</v>
      </c>
      <c r="AN203" s="55">
        <f t="shared" si="27"/>
        <v>0</v>
      </c>
      <c r="AO203" s="55">
        <f t="shared" si="28"/>
        <v>0</v>
      </c>
      <c r="AP203" s="84" t="str">
        <f t="shared" si="29"/>
        <v/>
      </c>
      <c r="AQ203" s="59" t="b">
        <f t="shared" si="30"/>
        <v>0</v>
      </c>
      <c r="AR203" s="59" t="b">
        <f t="shared" si="31"/>
        <v>0</v>
      </c>
      <c r="AS203" s="34" t="str">
        <f t="shared" si="32"/>
        <v/>
      </c>
    </row>
    <row r="204" spans="2:45">
      <c r="B204" s="260"/>
      <c r="C204" s="35"/>
      <c r="D204" s="53"/>
      <c r="E204" s="5"/>
      <c r="F204" s="60"/>
      <c r="G204" s="54" t="e">
        <f>VLOOKUP(F204,Foglio1!$F$2:$G$1509,2,FALSE)</f>
        <v>#N/A</v>
      </c>
      <c r="H204" s="56"/>
      <c r="I204" s="4"/>
      <c r="J204" s="4"/>
      <c r="K204" s="4"/>
      <c r="L204" s="4"/>
      <c r="M204" s="24"/>
      <c r="N204" s="24"/>
      <c r="O204" s="14"/>
      <c r="P204" s="14"/>
      <c r="Q204" s="14"/>
      <c r="R204" s="14"/>
      <c r="S204" s="14"/>
      <c r="T204" s="14"/>
      <c r="U204" s="14"/>
      <c r="V204" s="14"/>
      <c r="W204" s="24"/>
      <c r="X204" s="14"/>
      <c r="Y204" s="15"/>
      <c r="Z204" s="15"/>
      <c r="AA204" s="55">
        <f t="shared" si="25"/>
        <v>0</v>
      </c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55">
        <f t="shared" si="26"/>
        <v>0</v>
      </c>
      <c r="AN204" s="55">
        <f t="shared" si="27"/>
        <v>0</v>
      </c>
      <c r="AO204" s="55">
        <f t="shared" si="28"/>
        <v>0</v>
      </c>
      <c r="AP204" s="84" t="str">
        <f t="shared" si="29"/>
        <v/>
      </c>
      <c r="AQ204" s="59" t="b">
        <f t="shared" si="30"/>
        <v>0</v>
      </c>
      <c r="AR204" s="59" t="b">
        <f t="shared" si="31"/>
        <v>0</v>
      </c>
      <c r="AS204" s="34" t="str">
        <f t="shared" si="32"/>
        <v/>
      </c>
    </row>
    <row r="205" spans="2:45">
      <c r="B205" s="260"/>
      <c r="C205" s="35"/>
      <c r="D205" s="53"/>
      <c r="E205" s="5"/>
      <c r="F205" s="60"/>
      <c r="G205" s="54" t="e">
        <f>VLOOKUP(F205,Foglio1!$F$2:$G$1509,2,FALSE)</f>
        <v>#N/A</v>
      </c>
      <c r="H205" s="56"/>
      <c r="I205" s="4"/>
      <c r="J205" s="4"/>
      <c r="K205" s="4"/>
      <c r="L205" s="4"/>
      <c r="M205" s="24"/>
      <c r="N205" s="24"/>
      <c r="O205" s="14"/>
      <c r="P205" s="14"/>
      <c r="Q205" s="14"/>
      <c r="R205" s="14"/>
      <c r="S205" s="14"/>
      <c r="T205" s="14"/>
      <c r="U205" s="14"/>
      <c r="V205" s="14"/>
      <c r="W205" s="24"/>
      <c r="X205" s="14"/>
      <c r="Y205" s="15"/>
      <c r="Z205" s="15"/>
      <c r="AA205" s="55">
        <f t="shared" si="25"/>
        <v>0</v>
      </c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55">
        <f t="shared" si="26"/>
        <v>0</v>
      </c>
      <c r="AN205" s="55">
        <f t="shared" si="27"/>
        <v>0</v>
      </c>
      <c r="AO205" s="55">
        <f t="shared" si="28"/>
        <v>0</v>
      </c>
      <c r="AP205" s="84" t="str">
        <f t="shared" si="29"/>
        <v/>
      </c>
      <c r="AQ205" s="59" t="b">
        <f t="shared" si="30"/>
        <v>0</v>
      </c>
      <c r="AR205" s="59" t="b">
        <f t="shared" si="31"/>
        <v>0</v>
      </c>
      <c r="AS205" s="34" t="str">
        <f t="shared" si="32"/>
        <v/>
      </c>
    </row>
    <row r="206" spans="2:45">
      <c r="B206" s="260"/>
      <c r="C206" s="35"/>
      <c r="D206" s="53"/>
      <c r="E206" s="5"/>
      <c r="F206" s="60"/>
      <c r="G206" s="54" t="e">
        <f>VLOOKUP(F206,Foglio1!$F$2:$G$1509,2,FALSE)</f>
        <v>#N/A</v>
      </c>
      <c r="H206" s="56"/>
      <c r="I206" s="4"/>
      <c r="J206" s="4"/>
      <c r="K206" s="4"/>
      <c r="L206" s="4"/>
      <c r="M206" s="24"/>
      <c r="N206" s="24"/>
      <c r="O206" s="14"/>
      <c r="P206" s="14"/>
      <c r="Q206" s="14"/>
      <c r="R206" s="14"/>
      <c r="S206" s="14"/>
      <c r="T206" s="14"/>
      <c r="U206" s="14"/>
      <c r="V206" s="14"/>
      <c r="W206" s="24"/>
      <c r="X206" s="14"/>
      <c r="Y206" s="15"/>
      <c r="Z206" s="15"/>
      <c r="AA206" s="55">
        <f t="shared" si="25"/>
        <v>0</v>
      </c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55">
        <f t="shared" si="26"/>
        <v>0</v>
      </c>
      <c r="AN206" s="55">
        <f t="shared" si="27"/>
        <v>0</v>
      </c>
      <c r="AO206" s="55">
        <f t="shared" si="28"/>
        <v>0</v>
      </c>
      <c r="AP206" s="84" t="str">
        <f t="shared" si="29"/>
        <v/>
      </c>
      <c r="AQ206" s="59" t="b">
        <f t="shared" si="30"/>
        <v>0</v>
      </c>
      <c r="AR206" s="59" t="b">
        <f t="shared" si="31"/>
        <v>0</v>
      </c>
      <c r="AS206" s="34" t="str">
        <f t="shared" si="32"/>
        <v/>
      </c>
    </row>
    <row r="207" spans="2:45">
      <c r="B207" s="260"/>
      <c r="C207" s="35"/>
      <c r="D207" s="53"/>
      <c r="E207" s="5"/>
      <c r="F207" s="60"/>
      <c r="G207" s="54" t="e">
        <f>VLOOKUP(F207,Foglio1!$F$2:$G$1509,2,FALSE)</f>
        <v>#N/A</v>
      </c>
      <c r="H207" s="56"/>
      <c r="I207" s="4"/>
      <c r="J207" s="4"/>
      <c r="K207" s="4"/>
      <c r="L207" s="4"/>
      <c r="M207" s="24"/>
      <c r="N207" s="24"/>
      <c r="O207" s="14"/>
      <c r="P207" s="14"/>
      <c r="Q207" s="14"/>
      <c r="R207" s="14"/>
      <c r="S207" s="14"/>
      <c r="T207" s="14"/>
      <c r="U207" s="14"/>
      <c r="V207" s="14"/>
      <c r="W207" s="24"/>
      <c r="X207" s="14"/>
      <c r="Y207" s="15"/>
      <c r="Z207" s="15"/>
      <c r="AA207" s="55">
        <f t="shared" si="25"/>
        <v>0</v>
      </c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55">
        <f t="shared" si="26"/>
        <v>0</v>
      </c>
      <c r="AN207" s="55">
        <f t="shared" si="27"/>
        <v>0</v>
      </c>
      <c r="AO207" s="55">
        <f t="shared" si="28"/>
        <v>0</v>
      </c>
      <c r="AP207" s="84" t="str">
        <f t="shared" si="29"/>
        <v/>
      </c>
      <c r="AQ207" s="59" t="b">
        <f t="shared" si="30"/>
        <v>0</v>
      </c>
      <c r="AR207" s="59" t="b">
        <f t="shared" si="31"/>
        <v>0</v>
      </c>
      <c r="AS207" s="34" t="str">
        <f t="shared" si="32"/>
        <v/>
      </c>
    </row>
    <row r="208" spans="2:45">
      <c r="B208" s="260"/>
      <c r="C208" s="35"/>
      <c r="D208" s="53"/>
      <c r="E208" s="5"/>
      <c r="F208" s="60"/>
      <c r="G208" s="54" t="e">
        <f>VLOOKUP(F208,Foglio1!$F$2:$G$1509,2,FALSE)</f>
        <v>#N/A</v>
      </c>
      <c r="H208" s="56"/>
      <c r="I208" s="4"/>
      <c r="J208" s="4"/>
      <c r="K208" s="4"/>
      <c r="L208" s="4"/>
      <c r="M208" s="24"/>
      <c r="N208" s="24"/>
      <c r="O208" s="14"/>
      <c r="P208" s="14"/>
      <c r="Q208" s="14"/>
      <c r="R208" s="14"/>
      <c r="S208" s="14"/>
      <c r="T208" s="14"/>
      <c r="U208" s="14"/>
      <c r="V208" s="14"/>
      <c r="W208" s="24"/>
      <c r="X208" s="14"/>
      <c r="Y208" s="15"/>
      <c r="Z208" s="15"/>
      <c r="AA208" s="55">
        <f t="shared" si="25"/>
        <v>0</v>
      </c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55">
        <f t="shared" si="26"/>
        <v>0</v>
      </c>
      <c r="AN208" s="55">
        <f t="shared" si="27"/>
        <v>0</v>
      </c>
      <c r="AO208" s="55">
        <f t="shared" si="28"/>
        <v>0</v>
      </c>
      <c r="AP208" s="84" t="str">
        <f t="shared" si="29"/>
        <v/>
      </c>
      <c r="AQ208" s="59" t="b">
        <f t="shared" si="30"/>
        <v>0</v>
      </c>
      <c r="AR208" s="59" t="b">
        <f t="shared" si="31"/>
        <v>0</v>
      </c>
      <c r="AS208" s="34" t="str">
        <f t="shared" si="32"/>
        <v/>
      </c>
    </row>
    <row r="209" spans="2:45">
      <c r="B209" s="260"/>
      <c r="C209" s="35"/>
      <c r="D209" s="53"/>
      <c r="E209" s="5"/>
      <c r="F209" s="60"/>
      <c r="G209" s="54" t="e">
        <f>VLOOKUP(F209,Foglio1!$F$2:$G$1509,2,FALSE)</f>
        <v>#N/A</v>
      </c>
      <c r="H209" s="56"/>
      <c r="I209" s="4"/>
      <c r="J209" s="4"/>
      <c r="K209" s="4"/>
      <c r="L209" s="4"/>
      <c r="M209" s="24"/>
      <c r="N209" s="24"/>
      <c r="O209" s="14"/>
      <c r="P209" s="14"/>
      <c r="Q209" s="14"/>
      <c r="R209" s="14"/>
      <c r="S209" s="14"/>
      <c r="T209" s="14"/>
      <c r="U209" s="14"/>
      <c r="V209" s="14"/>
      <c r="W209" s="24"/>
      <c r="X209" s="14"/>
      <c r="Y209" s="15"/>
      <c r="Z209" s="15"/>
      <c r="AA209" s="55">
        <f t="shared" si="25"/>
        <v>0</v>
      </c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55">
        <f t="shared" si="26"/>
        <v>0</v>
      </c>
      <c r="AN209" s="55">
        <f t="shared" si="27"/>
        <v>0</v>
      </c>
      <c r="AO209" s="55">
        <f t="shared" si="28"/>
        <v>0</v>
      </c>
      <c r="AP209" s="84" t="str">
        <f t="shared" si="29"/>
        <v/>
      </c>
      <c r="AQ209" s="59" t="b">
        <f t="shared" si="30"/>
        <v>0</v>
      </c>
      <c r="AR209" s="59" t="b">
        <f t="shared" si="31"/>
        <v>0</v>
      </c>
      <c r="AS209" s="34" t="str">
        <f t="shared" si="32"/>
        <v/>
      </c>
    </row>
    <row r="210" spans="2:45">
      <c r="B210" s="260"/>
      <c r="C210" s="35"/>
      <c r="D210" s="53"/>
      <c r="E210" s="5"/>
      <c r="F210" s="60"/>
      <c r="G210" s="54" t="e">
        <f>VLOOKUP(F210,Foglio1!$F$2:$G$1509,2,FALSE)</f>
        <v>#N/A</v>
      </c>
      <c r="H210" s="56"/>
      <c r="I210" s="4"/>
      <c r="J210" s="4"/>
      <c r="K210" s="4"/>
      <c r="L210" s="4"/>
      <c r="M210" s="24"/>
      <c r="N210" s="24"/>
      <c r="O210" s="14"/>
      <c r="P210" s="14"/>
      <c r="Q210" s="14"/>
      <c r="R210" s="14"/>
      <c r="S210" s="14"/>
      <c r="T210" s="14"/>
      <c r="U210" s="14"/>
      <c r="V210" s="14"/>
      <c r="W210" s="24"/>
      <c r="X210" s="14"/>
      <c r="Y210" s="15"/>
      <c r="Z210" s="15"/>
      <c r="AA210" s="55">
        <f t="shared" si="25"/>
        <v>0</v>
      </c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55">
        <f t="shared" si="26"/>
        <v>0</v>
      </c>
      <c r="AN210" s="55">
        <f t="shared" si="27"/>
        <v>0</v>
      </c>
      <c r="AO210" s="55">
        <f t="shared" si="28"/>
        <v>0</v>
      </c>
      <c r="AP210" s="84" t="str">
        <f t="shared" si="29"/>
        <v/>
      </c>
      <c r="AQ210" s="59" t="b">
        <f t="shared" si="30"/>
        <v>0</v>
      </c>
      <c r="AR210" s="59" t="b">
        <f t="shared" si="31"/>
        <v>0</v>
      </c>
      <c r="AS210" s="34" t="str">
        <f t="shared" si="32"/>
        <v/>
      </c>
    </row>
    <row r="211" spans="2:45">
      <c r="B211" s="260"/>
      <c r="C211" s="35"/>
      <c r="D211" s="53"/>
      <c r="E211" s="5"/>
      <c r="F211" s="60"/>
      <c r="G211" s="54" t="e">
        <f>VLOOKUP(F211,Foglio1!$F$2:$G$1509,2,FALSE)</f>
        <v>#N/A</v>
      </c>
      <c r="H211" s="56"/>
      <c r="I211" s="4"/>
      <c r="J211" s="4"/>
      <c r="K211" s="4"/>
      <c r="L211" s="4"/>
      <c r="M211" s="24"/>
      <c r="N211" s="24"/>
      <c r="O211" s="14"/>
      <c r="P211" s="14"/>
      <c r="Q211" s="14"/>
      <c r="R211" s="14"/>
      <c r="S211" s="14"/>
      <c r="T211" s="14"/>
      <c r="U211" s="14"/>
      <c r="V211" s="14"/>
      <c r="W211" s="24"/>
      <c r="X211" s="14"/>
      <c r="Y211" s="15"/>
      <c r="Z211" s="15"/>
      <c r="AA211" s="55">
        <f t="shared" si="25"/>
        <v>0</v>
      </c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55">
        <f t="shared" si="26"/>
        <v>0</v>
      </c>
      <c r="AN211" s="55">
        <f t="shared" si="27"/>
        <v>0</v>
      </c>
      <c r="AO211" s="55">
        <f t="shared" si="28"/>
        <v>0</v>
      </c>
      <c r="AP211" s="84" t="str">
        <f t="shared" si="29"/>
        <v/>
      </c>
      <c r="AQ211" s="59" t="b">
        <f t="shared" si="30"/>
        <v>0</v>
      </c>
      <c r="AR211" s="59" t="b">
        <f t="shared" si="31"/>
        <v>0</v>
      </c>
      <c r="AS211" s="34" t="str">
        <f t="shared" si="32"/>
        <v/>
      </c>
    </row>
    <row r="212" spans="2:45">
      <c r="B212" s="260"/>
      <c r="C212" s="35"/>
      <c r="D212" s="53"/>
      <c r="E212" s="5"/>
      <c r="F212" s="60"/>
      <c r="G212" s="54" t="e">
        <f>VLOOKUP(F212,Foglio1!$F$2:$G$1509,2,FALSE)</f>
        <v>#N/A</v>
      </c>
      <c r="H212" s="56"/>
      <c r="I212" s="4"/>
      <c r="J212" s="4"/>
      <c r="K212" s="4"/>
      <c r="L212" s="4"/>
      <c r="M212" s="24"/>
      <c r="N212" s="24"/>
      <c r="O212" s="14"/>
      <c r="P212" s="14"/>
      <c r="Q212" s="14"/>
      <c r="R212" s="14"/>
      <c r="S212" s="14"/>
      <c r="T212" s="14"/>
      <c r="U212" s="14"/>
      <c r="V212" s="14"/>
      <c r="W212" s="24"/>
      <c r="X212" s="14"/>
      <c r="Y212" s="15"/>
      <c r="Z212" s="15"/>
      <c r="AA212" s="55">
        <f t="shared" si="25"/>
        <v>0</v>
      </c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55">
        <f t="shared" si="26"/>
        <v>0</v>
      </c>
      <c r="AN212" s="55">
        <f t="shared" si="27"/>
        <v>0</v>
      </c>
      <c r="AO212" s="55">
        <f t="shared" si="28"/>
        <v>0</v>
      </c>
      <c r="AP212" s="84" t="str">
        <f t="shared" si="29"/>
        <v/>
      </c>
      <c r="AQ212" s="59" t="b">
        <f t="shared" si="30"/>
        <v>0</v>
      </c>
      <c r="AR212" s="59" t="b">
        <f t="shared" si="31"/>
        <v>0</v>
      </c>
      <c r="AS212" s="34" t="str">
        <f t="shared" si="32"/>
        <v/>
      </c>
    </row>
    <row r="213" spans="2:45">
      <c r="B213" s="260"/>
      <c r="C213" s="35"/>
      <c r="D213" s="53"/>
      <c r="E213" s="5"/>
      <c r="F213" s="60"/>
      <c r="G213" s="54" t="e">
        <f>VLOOKUP(F213,Foglio1!$F$2:$G$1509,2,FALSE)</f>
        <v>#N/A</v>
      </c>
      <c r="H213" s="56"/>
      <c r="I213" s="4"/>
      <c r="J213" s="4"/>
      <c r="K213" s="4"/>
      <c r="L213" s="4"/>
      <c r="M213" s="24"/>
      <c r="N213" s="24"/>
      <c r="O213" s="14"/>
      <c r="P213" s="14"/>
      <c r="Q213" s="14"/>
      <c r="R213" s="14"/>
      <c r="S213" s="14"/>
      <c r="T213" s="14"/>
      <c r="U213" s="14"/>
      <c r="V213" s="14"/>
      <c r="W213" s="24"/>
      <c r="X213" s="14"/>
      <c r="Y213" s="15"/>
      <c r="Z213" s="15"/>
      <c r="AA213" s="55">
        <f t="shared" si="25"/>
        <v>0</v>
      </c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55">
        <f t="shared" si="26"/>
        <v>0</v>
      </c>
      <c r="AN213" s="55">
        <f t="shared" si="27"/>
        <v>0</v>
      </c>
      <c r="AO213" s="55">
        <f t="shared" si="28"/>
        <v>0</v>
      </c>
      <c r="AP213" s="84" t="str">
        <f t="shared" si="29"/>
        <v/>
      </c>
      <c r="AQ213" s="59" t="b">
        <f t="shared" si="30"/>
        <v>0</v>
      </c>
      <c r="AR213" s="59" t="b">
        <f t="shared" si="31"/>
        <v>0</v>
      </c>
      <c r="AS213" s="34" t="str">
        <f t="shared" si="32"/>
        <v/>
      </c>
    </row>
    <row r="214" spans="2:45">
      <c r="B214" s="260"/>
      <c r="C214" s="35"/>
      <c r="D214" s="53"/>
      <c r="E214" s="5"/>
      <c r="F214" s="60"/>
      <c r="G214" s="54" t="e">
        <f>VLOOKUP(F214,Foglio1!$F$2:$G$1509,2,FALSE)</f>
        <v>#N/A</v>
      </c>
      <c r="H214" s="56"/>
      <c r="I214" s="4"/>
      <c r="J214" s="4"/>
      <c r="K214" s="4"/>
      <c r="L214" s="4"/>
      <c r="M214" s="24"/>
      <c r="N214" s="24"/>
      <c r="O214" s="14"/>
      <c r="P214" s="14"/>
      <c r="Q214" s="14"/>
      <c r="R214" s="14"/>
      <c r="S214" s="14"/>
      <c r="T214" s="14"/>
      <c r="U214" s="14"/>
      <c r="V214" s="14"/>
      <c r="W214" s="24"/>
      <c r="X214" s="14"/>
      <c r="Y214" s="15"/>
      <c r="Z214" s="15"/>
      <c r="AA214" s="55">
        <f t="shared" si="25"/>
        <v>0</v>
      </c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55">
        <f t="shared" si="26"/>
        <v>0</v>
      </c>
      <c r="AN214" s="55">
        <f t="shared" si="27"/>
        <v>0</v>
      </c>
      <c r="AO214" s="55">
        <f t="shared" si="28"/>
        <v>0</v>
      </c>
      <c r="AP214" s="84" t="str">
        <f t="shared" si="29"/>
        <v/>
      </c>
      <c r="AQ214" s="59" t="b">
        <f t="shared" si="30"/>
        <v>0</v>
      </c>
      <c r="AR214" s="59" t="b">
        <f t="shared" si="31"/>
        <v>0</v>
      </c>
      <c r="AS214" s="34" t="str">
        <f t="shared" si="32"/>
        <v/>
      </c>
    </row>
    <row r="215" spans="2:45">
      <c r="B215" s="260"/>
      <c r="C215" s="35"/>
      <c r="D215" s="53"/>
      <c r="E215" s="5"/>
      <c r="F215" s="60"/>
      <c r="G215" s="54" t="e">
        <f>VLOOKUP(F215,Foglio1!$F$2:$G$1509,2,FALSE)</f>
        <v>#N/A</v>
      </c>
      <c r="H215" s="56"/>
      <c r="I215" s="4"/>
      <c r="J215" s="4"/>
      <c r="K215" s="4"/>
      <c r="L215" s="4"/>
      <c r="M215" s="24"/>
      <c r="N215" s="24"/>
      <c r="O215" s="14"/>
      <c r="P215" s="14"/>
      <c r="Q215" s="14"/>
      <c r="R215" s="14"/>
      <c r="S215" s="14"/>
      <c r="T215" s="14"/>
      <c r="U215" s="14"/>
      <c r="V215" s="14"/>
      <c r="W215" s="24"/>
      <c r="X215" s="14"/>
      <c r="Y215" s="15"/>
      <c r="Z215" s="15"/>
      <c r="AA215" s="55">
        <f t="shared" si="25"/>
        <v>0</v>
      </c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55">
        <f t="shared" si="26"/>
        <v>0</v>
      </c>
      <c r="AN215" s="55">
        <f t="shared" si="27"/>
        <v>0</v>
      </c>
      <c r="AO215" s="55">
        <f t="shared" si="28"/>
        <v>0</v>
      </c>
      <c r="AP215" s="84" t="str">
        <f t="shared" si="29"/>
        <v/>
      </c>
      <c r="AQ215" s="59" t="b">
        <f t="shared" si="30"/>
        <v>0</v>
      </c>
      <c r="AR215" s="59" t="b">
        <f t="shared" si="31"/>
        <v>0</v>
      </c>
      <c r="AS215" s="34" t="str">
        <f t="shared" si="32"/>
        <v/>
      </c>
    </row>
    <row r="216" spans="2:45">
      <c r="B216" s="260"/>
      <c r="C216" s="35"/>
      <c r="D216" s="53"/>
      <c r="E216" s="5"/>
      <c r="F216" s="60"/>
      <c r="G216" s="54" t="e">
        <f>VLOOKUP(F216,Foglio1!$F$2:$G$1509,2,FALSE)</f>
        <v>#N/A</v>
      </c>
      <c r="H216" s="56"/>
      <c r="I216" s="4"/>
      <c r="J216" s="4"/>
      <c r="K216" s="4"/>
      <c r="L216" s="4"/>
      <c r="M216" s="24"/>
      <c r="N216" s="24"/>
      <c r="O216" s="14"/>
      <c r="P216" s="14"/>
      <c r="Q216" s="14"/>
      <c r="R216" s="14"/>
      <c r="S216" s="14"/>
      <c r="T216" s="14"/>
      <c r="U216" s="14"/>
      <c r="V216" s="14"/>
      <c r="W216" s="24"/>
      <c r="X216" s="14"/>
      <c r="Y216" s="15"/>
      <c r="Z216" s="15"/>
      <c r="AA216" s="55">
        <f t="shared" si="25"/>
        <v>0</v>
      </c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55">
        <f t="shared" si="26"/>
        <v>0</v>
      </c>
      <c r="AN216" s="55">
        <f t="shared" si="27"/>
        <v>0</v>
      </c>
      <c r="AO216" s="55">
        <f t="shared" si="28"/>
        <v>0</v>
      </c>
      <c r="AP216" s="84" t="str">
        <f t="shared" si="29"/>
        <v/>
      </c>
      <c r="AQ216" s="59" t="b">
        <f t="shared" si="30"/>
        <v>0</v>
      </c>
      <c r="AR216" s="59" t="b">
        <f t="shared" si="31"/>
        <v>0</v>
      </c>
      <c r="AS216" s="34" t="str">
        <f t="shared" si="32"/>
        <v/>
      </c>
    </row>
    <row r="217" spans="2:45">
      <c r="B217" s="260"/>
      <c r="C217" s="35"/>
      <c r="D217" s="53"/>
      <c r="E217" s="5"/>
      <c r="F217" s="60"/>
      <c r="G217" s="54" t="e">
        <f>VLOOKUP(F217,Foglio1!$F$2:$G$1509,2,FALSE)</f>
        <v>#N/A</v>
      </c>
      <c r="H217" s="56"/>
      <c r="I217" s="4"/>
      <c r="J217" s="4"/>
      <c r="K217" s="4"/>
      <c r="L217" s="4"/>
      <c r="M217" s="24"/>
      <c r="N217" s="24"/>
      <c r="O217" s="14"/>
      <c r="P217" s="14"/>
      <c r="Q217" s="14"/>
      <c r="R217" s="14"/>
      <c r="S217" s="14"/>
      <c r="T217" s="14"/>
      <c r="U217" s="14"/>
      <c r="V217" s="14"/>
      <c r="W217" s="24"/>
      <c r="X217" s="14"/>
      <c r="Y217" s="15"/>
      <c r="Z217" s="15"/>
      <c r="AA217" s="55">
        <f t="shared" si="25"/>
        <v>0</v>
      </c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55">
        <f t="shared" si="26"/>
        <v>0</v>
      </c>
      <c r="AN217" s="55">
        <f t="shared" si="27"/>
        <v>0</v>
      </c>
      <c r="AO217" s="55">
        <f t="shared" si="28"/>
        <v>0</v>
      </c>
      <c r="AP217" s="84" t="str">
        <f t="shared" si="29"/>
        <v/>
      </c>
      <c r="AQ217" s="59" t="b">
        <f t="shared" si="30"/>
        <v>0</v>
      </c>
      <c r="AR217" s="59" t="b">
        <f t="shared" si="31"/>
        <v>0</v>
      </c>
      <c r="AS217" s="34" t="str">
        <f t="shared" si="32"/>
        <v/>
      </c>
    </row>
    <row r="218" spans="2:45">
      <c r="B218" s="260"/>
      <c r="C218" s="35"/>
      <c r="D218" s="53"/>
      <c r="E218" s="5"/>
      <c r="F218" s="60"/>
      <c r="G218" s="54" t="e">
        <f>VLOOKUP(F218,Foglio1!$F$2:$G$1509,2,FALSE)</f>
        <v>#N/A</v>
      </c>
      <c r="H218" s="56"/>
      <c r="I218" s="4"/>
      <c r="J218" s="4"/>
      <c r="K218" s="4"/>
      <c r="L218" s="4"/>
      <c r="M218" s="24"/>
      <c r="N218" s="24"/>
      <c r="O218" s="14"/>
      <c r="P218" s="14"/>
      <c r="Q218" s="14"/>
      <c r="R218" s="14"/>
      <c r="S218" s="14"/>
      <c r="T218" s="14"/>
      <c r="U218" s="14"/>
      <c r="V218" s="14"/>
      <c r="W218" s="24"/>
      <c r="X218" s="14"/>
      <c r="Y218" s="15"/>
      <c r="Z218" s="15"/>
      <c r="AA218" s="55">
        <f t="shared" si="25"/>
        <v>0</v>
      </c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55">
        <f t="shared" si="26"/>
        <v>0</v>
      </c>
      <c r="AN218" s="55">
        <f t="shared" si="27"/>
        <v>0</v>
      </c>
      <c r="AO218" s="55">
        <f t="shared" si="28"/>
        <v>0</v>
      </c>
      <c r="AP218" s="84" t="str">
        <f t="shared" si="29"/>
        <v/>
      </c>
      <c r="AQ218" s="59" t="b">
        <f t="shared" si="30"/>
        <v>0</v>
      </c>
      <c r="AR218" s="59" t="b">
        <f t="shared" si="31"/>
        <v>0</v>
      </c>
      <c r="AS218" s="34" t="str">
        <f t="shared" si="32"/>
        <v/>
      </c>
    </row>
    <row r="219" spans="2:45">
      <c r="B219" s="260"/>
      <c r="C219" s="35"/>
      <c r="D219" s="53"/>
      <c r="E219" s="5"/>
      <c r="F219" s="60"/>
      <c r="G219" s="54" t="e">
        <f>VLOOKUP(F219,Foglio1!$F$2:$G$1509,2,FALSE)</f>
        <v>#N/A</v>
      </c>
      <c r="H219" s="56"/>
      <c r="I219" s="4"/>
      <c r="J219" s="4"/>
      <c r="K219" s="4"/>
      <c r="L219" s="4"/>
      <c r="M219" s="24"/>
      <c r="N219" s="24"/>
      <c r="O219" s="14"/>
      <c r="P219" s="14"/>
      <c r="Q219" s="14"/>
      <c r="R219" s="14"/>
      <c r="S219" s="14"/>
      <c r="T219" s="14"/>
      <c r="U219" s="14"/>
      <c r="V219" s="14"/>
      <c r="W219" s="24"/>
      <c r="X219" s="14"/>
      <c r="Y219" s="15"/>
      <c r="Z219" s="15"/>
      <c r="AA219" s="55">
        <f t="shared" si="25"/>
        <v>0</v>
      </c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55">
        <f t="shared" si="26"/>
        <v>0</v>
      </c>
      <c r="AN219" s="55">
        <f t="shared" si="27"/>
        <v>0</v>
      </c>
      <c r="AO219" s="55">
        <f t="shared" si="28"/>
        <v>0</v>
      </c>
      <c r="AP219" s="84" t="str">
        <f t="shared" si="29"/>
        <v/>
      </c>
      <c r="AQ219" s="59" t="b">
        <f t="shared" si="30"/>
        <v>0</v>
      </c>
      <c r="AR219" s="59" t="b">
        <f t="shared" si="31"/>
        <v>0</v>
      </c>
      <c r="AS219" s="34" t="str">
        <f t="shared" si="32"/>
        <v/>
      </c>
    </row>
    <row r="220" spans="2:45">
      <c r="B220" s="260"/>
      <c r="C220" s="35"/>
      <c r="D220" s="53"/>
      <c r="E220" s="5"/>
      <c r="F220" s="60"/>
      <c r="G220" s="54" t="e">
        <f>VLOOKUP(F220,Foglio1!$F$2:$G$1509,2,FALSE)</f>
        <v>#N/A</v>
      </c>
      <c r="H220" s="56"/>
      <c r="I220" s="4"/>
      <c r="J220" s="4"/>
      <c r="K220" s="4"/>
      <c r="L220" s="4"/>
      <c r="M220" s="24"/>
      <c r="N220" s="24"/>
      <c r="O220" s="14"/>
      <c r="P220" s="14"/>
      <c r="Q220" s="14"/>
      <c r="R220" s="14"/>
      <c r="S220" s="14"/>
      <c r="T220" s="14"/>
      <c r="U220" s="14"/>
      <c r="V220" s="14"/>
      <c r="W220" s="24"/>
      <c r="X220" s="14"/>
      <c r="Y220" s="15"/>
      <c r="Z220" s="15"/>
      <c r="AA220" s="55">
        <f t="shared" si="25"/>
        <v>0</v>
      </c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55">
        <f t="shared" si="26"/>
        <v>0</v>
      </c>
      <c r="AN220" s="55">
        <f t="shared" si="27"/>
        <v>0</v>
      </c>
      <c r="AO220" s="55">
        <f t="shared" si="28"/>
        <v>0</v>
      </c>
      <c r="AP220" s="84" t="str">
        <f t="shared" si="29"/>
        <v/>
      </c>
      <c r="AQ220" s="59" t="b">
        <f t="shared" si="30"/>
        <v>0</v>
      </c>
      <c r="AR220" s="59" t="b">
        <f t="shared" si="31"/>
        <v>0</v>
      </c>
      <c r="AS220" s="34" t="str">
        <f t="shared" si="32"/>
        <v/>
      </c>
    </row>
    <row r="221" spans="2:45">
      <c r="B221" s="260"/>
      <c r="C221" s="35"/>
      <c r="D221" s="53"/>
      <c r="E221" s="5"/>
      <c r="F221" s="60"/>
      <c r="G221" s="54" t="e">
        <f>VLOOKUP(F221,Foglio1!$F$2:$G$1509,2,FALSE)</f>
        <v>#N/A</v>
      </c>
      <c r="H221" s="56"/>
      <c r="I221" s="4"/>
      <c r="J221" s="4"/>
      <c r="K221" s="4"/>
      <c r="L221" s="4"/>
      <c r="M221" s="24"/>
      <c r="N221" s="24"/>
      <c r="O221" s="14"/>
      <c r="P221" s="14"/>
      <c r="Q221" s="14"/>
      <c r="R221" s="14"/>
      <c r="S221" s="14"/>
      <c r="T221" s="14"/>
      <c r="U221" s="14"/>
      <c r="V221" s="14"/>
      <c r="W221" s="24"/>
      <c r="X221" s="14"/>
      <c r="Y221" s="15"/>
      <c r="Z221" s="15"/>
      <c r="AA221" s="55">
        <f t="shared" si="25"/>
        <v>0</v>
      </c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55">
        <f t="shared" si="26"/>
        <v>0</v>
      </c>
      <c r="AN221" s="55">
        <f t="shared" si="27"/>
        <v>0</v>
      </c>
      <c r="AO221" s="55">
        <f t="shared" si="28"/>
        <v>0</v>
      </c>
      <c r="AP221" s="84" t="str">
        <f t="shared" si="29"/>
        <v/>
      </c>
      <c r="AQ221" s="59" t="b">
        <f t="shared" si="30"/>
        <v>0</v>
      </c>
      <c r="AR221" s="59" t="b">
        <f t="shared" si="31"/>
        <v>0</v>
      </c>
      <c r="AS221" s="34" t="str">
        <f t="shared" si="32"/>
        <v/>
      </c>
    </row>
    <row r="222" spans="2:45">
      <c r="B222" s="260"/>
      <c r="C222" s="35"/>
      <c r="D222" s="53"/>
      <c r="E222" s="5"/>
      <c r="F222" s="60"/>
      <c r="G222" s="54" t="e">
        <f>VLOOKUP(F222,Foglio1!$F$2:$G$1509,2,FALSE)</f>
        <v>#N/A</v>
      </c>
      <c r="H222" s="56"/>
      <c r="I222" s="4"/>
      <c r="J222" s="4"/>
      <c r="K222" s="4"/>
      <c r="L222" s="4"/>
      <c r="M222" s="24"/>
      <c r="N222" s="24"/>
      <c r="O222" s="14"/>
      <c r="P222" s="14"/>
      <c r="Q222" s="14"/>
      <c r="R222" s="14"/>
      <c r="S222" s="14"/>
      <c r="T222" s="14"/>
      <c r="U222" s="14"/>
      <c r="V222" s="14"/>
      <c r="W222" s="24"/>
      <c r="X222" s="14"/>
      <c r="Y222" s="15"/>
      <c r="Z222" s="15"/>
      <c r="AA222" s="55">
        <f t="shared" si="25"/>
        <v>0</v>
      </c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55">
        <f t="shared" si="26"/>
        <v>0</v>
      </c>
      <c r="AN222" s="55">
        <f t="shared" si="27"/>
        <v>0</v>
      </c>
      <c r="AO222" s="55">
        <f t="shared" si="28"/>
        <v>0</v>
      </c>
      <c r="AP222" s="84" t="str">
        <f t="shared" si="29"/>
        <v/>
      </c>
      <c r="AQ222" s="59" t="b">
        <f t="shared" si="30"/>
        <v>0</v>
      </c>
      <c r="AR222" s="59" t="b">
        <f t="shared" si="31"/>
        <v>0</v>
      </c>
      <c r="AS222" s="34" t="str">
        <f t="shared" si="32"/>
        <v/>
      </c>
    </row>
    <row r="223" spans="2:45">
      <c r="B223" s="260"/>
      <c r="C223" s="35"/>
      <c r="D223" s="53"/>
      <c r="E223" s="5"/>
      <c r="F223" s="60"/>
      <c r="G223" s="54" t="e">
        <f>VLOOKUP(F223,Foglio1!$F$2:$G$1509,2,FALSE)</f>
        <v>#N/A</v>
      </c>
      <c r="H223" s="56"/>
      <c r="I223" s="4"/>
      <c r="J223" s="4"/>
      <c r="K223" s="4"/>
      <c r="L223" s="4"/>
      <c r="M223" s="24"/>
      <c r="N223" s="24"/>
      <c r="O223" s="14"/>
      <c r="P223" s="14"/>
      <c r="Q223" s="14"/>
      <c r="R223" s="14"/>
      <c r="S223" s="14"/>
      <c r="T223" s="14"/>
      <c r="U223" s="14"/>
      <c r="V223" s="14"/>
      <c r="W223" s="24"/>
      <c r="X223" s="14"/>
      <c r="Y223" s="15"/>
      <c r="Z223" s="15"/>
      <c r="AA223" s="55">
        <f t="shared" si="25"/>
        <v>0</v>
      </c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55">
        <f t="shared" si="26"/>
        <v>0</v>
      </c>
      <c r="AN223" s="55">
        <f t="shared" si="27"/>
        <v>0</v>
      </c>
      <c r="AO223" s="55">
        <f t="shared" si="28"/>
        <v>0</v>
      </c>
      <c r="AP223" s="84" t="str">
        <f t="shared" si="29"/>
        <v/>
      </c>
      <c r="AQ223" s="59" t="b">
        <f t="shared" si="30"/>
        <v>0</v>
      </c>
      <c r="AR223" s="59" t="b">
        <f t="shared" si="31"/>
        <v>0</v>
      </c>
      <c r="AS223" s="34" t="str">
        <f t="shared" si="32"/>
        <v/>
      </c>
    </row>
    <row r="224" spans="2:45">
      <c r="B224" s="260"/>
      <c r="C224" s="35"/>
      <c r="D224" s="53"/>
      <c r="E224" s="5"/>
      <c r="F224" s="60"/>
      <c r="G224" s="54" t="e">
        <f>VLOOKUP(F224,Foglio1!$F$2:$G$1509,2,FALSE)</f>
        <v>#N/A</v>
      </c>
      <c r="H224" s="56"/>
      <c r="I224" s="4"/>
      <c r="J224" s="4"/>
      <c r="K224" s="4"/>
      <c r="L224" s="4"/>
      <c r="M224" s="24"/>
      <c r="N224" s="24"/>
      <c r="O224" s="14"/>
      <c r="P224" s="14"/>
      <c r="Q224" s="14"/>
      <c r="R224" s="14"/>
      <c r="S224" s="14"/>
      <c r="T224" s="14"/>
      <c r="U224" s="14"/>
      <c r="V224" s="14"/>
      <c r="W224" s="24"/>
      <c r="X224" s="14"/>
      <c r="Y224" s="15"/>
      <c r="Z224" s="15"/>
      <c r="AA224" s="55">
        <f t="shared" si="25"/>
        <v>0</v>
      </c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55">
        <f t="shared" si="26"/>
        <v>0</v>
      </c>
      <c r="AN224" s="55">
        <f t="shared" si="27"/>
        <v>0</v>
      </c>
      <c r="AO224" s="55">
        <f t="shared" si="28"/>
        <v>0</v>
      </c>
      <c r="AP224" s="84" t="str">
        <f t="shared" si="29"/>
        <v/>
      </c>
      <c r="AQ224" s="59" t="b">
        <f t="shared" si="30"/>
        <v>0</v>
      </c>
      <c r="AR224" s="59" t="b">
        <f t="shared" si="31"/>
        <v>0</v>
      </c>
      <c r="AS224" s="34" t="str">
        <f t="shared" si="32"/>
        <v/>
      </c>
    </row>
    <row r="225" spans="2:45">
      <c r="B225" s="260"/>
      <c r="C225" s="35"/>
      <c r="D225" s="53"/>
      <c r="E225" s="5"/>
      <c r="F225" s="60"/>
      <c r="G225" s="54" t="e">
        <f>VLOOKUP(F225,Foglio1!$F$2:$G$1509,2,FALSE)</f>
        <v>#N/A</v>
      </c>
      <c r="H225" s="56"/>
      <c r="I225" s="4"/>
      <c r="J225" s="4"/>
      <c r="K225" s="4"/>
      <c r="L225" s="4"/>
      <c r="M225" s="24"/>
      <c r="N225" s="24"/>
      <c r="O225" s="14"/>
      <c r="P225" s="14"/>
      <c r="Q225" s="14"/>
      <c r="R225" s="14"/>
      <c r="S225" s="14"/>
      <c r="T225" s="14"/>
      <c r="U225" s="14"/>
      <c r="V225" s="14"/>
      <c r="W225" s="24"/>
      <c r="X225" s="14"/>
      <c r="Y225" s="15"/>
      <c r="Z225" s="15"/>
      <c r="AA225" s="55">
        <f t="shared" si="25"/>
        <v>0</v>
      </c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55">
        <f t="shared" si="26"/>
        <v>0</v>
      </c>
      <c r="AN225" s="55">
        <f t="shared" si="27"/>
        <v>0</v>
      </c>
      <c r="AO225" s="55">
        <f t="shared" si="28"/>
        <v>0</v>
      </c>
      <c r="AP225" s="84" t="str">
        <f t="shared" si="29"/>
        <v/>
      </c>
      <c r="AQ225" s="59" t="b">
        <f t="shared" si="30"/>
        <v>0</v>
      </c>
      <c r="AR225" s="59" t="b">
        <f t="shared" si="31"/>
        <v>0</v>
      </c>
      <c r="AS225" s="34" t="str">
        <f t="shared" si="32"/>
        <v/>
      </c>
    </row>
    <row r="226" spans="2:45">
      <c r="B226" s="260"/>
      <c r="C226" s="35"/>
      <c r="D226" s="53"/>
      <c r="E226" s="5"/>
      <c r="F226" s="60"/>
      <c r="G226" s="54" t="e">
        <f>VLOOKUP(F226,Foglio1!$F$2:$G$1509,2,FALSE)</f>
        <v>#N/A</v>
      </c>
      <c r="H226" s="56"/>
      <c r="I226" s="4"/>
      <c r="J226" s="4"/>
      <c r="K226" s="4"/>
      <c r="L226" s="4"/>
      <c r="M226" s="24"/>
      <c r="N226" s="24"/>
      <c r="O226" s="14"/>
      <c r="P226" s="14"/>
      <c r="Q226" s="14"/>
      <c r="R226" s="14"/>
      <c r="S226" s="14"/>
      <c r="T226" s="14"/>
      <c r="U226" s="14"/>
      <c r="V226" s="14"/>
      <c r="W226" s="24"/>
      <c r="X226" s="14"/>
      <c r="Y226" s="15"/>
      <c r="Z226" s="15"/>
      <c r="AA226" s="55">
        <f t="shared" si="25"/>
        <v>0</v>
      </c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55">
        <f t="shared" si="26"/>
        <v>0</v>
      </c>
      <c r="AN226" s="55">
        <f t="shared" si="27"/>
        <v>0</v>
      </c>
      <c r="AO226" s="55">
        <f t="shared" si="28"/>
        <v>0</v>
      </c>
      <c r="AP226" s="84" t="str">
        <f t="shared" si="29"/>
        <v/>
      </c>
      <c r="AQ226" s="59" t="b">
        <f t="shared" si="30"/>
        <v>0</v>
      </c>
      <c r="AR226" s="59" t="b">
        <f t="shared" si="31"/>
        <v>0</v>
      </c>
      <c r="AS226" s="34" t="str">
        <f t="shared" si="32"/>
        <v/>
      </c>
    </row>
    <row r="227" spans="2:45">
      <c r="B227" s="260"/>
      <c r="C227" s="35"/>
      <c r="D227" s="53"/>
      <c r="E227" s="5"/>
      <c r="F227" s="60"/>
      <c r="G227" s="54" t="e">
        <f>VLOOKUP(F227,Foglio1!$F$2:$G$1509,2,FALSE)</f>
        <v>#N/A</v>
      </c>
      <c r="H227" s="56"/>
      <c r="I227" s="4"/>
      <c r="J227" s="4"/>
      <c r="K227" s="4"/>
      <c r="L227" s="4"/>
      <c r="M227" s="24"/>
      <c r="N227" s="24"/>
      <c r="O227" s="14"/>
      <c r="P227" s="14"/>
      <c r="Q227" s="14"/>
      <c r="R227" s="14"/>
      <c r="S227" s="14"/>
      <c r="T227" s="14"/>
      <c r="U227" s="14"/>
      <c r="V227" s="14"/>
      <c r="W227" s="24"/>
      <c r="X227" s="14"/>
      <c r="Y227" s="15"/>
      <c r="Z227" s="15"/>
      <c r="AA227" s="55">
        <f t="shared" si="25"/>
        <v>0</v>
      </c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55">
        <f t="shared" si="26"/>
        <v>0</v>
      </c>
      <c r="AN227" s="55">
        <f t="shared" si="27"/>
        <v>0</v>
      </c>
      <c r="AO227" s="55">
        <f t="shared" si="28"/>
        <v>0</v>
      </c>
      <c r="AP227" s="84" t="str">
        <f t="shared" si="29"/>
        <v/>
      </c>
      <c r="AQ227" s="59" t="b">
        <f t="shared" si="30"/>
        <v>0</v>
      </c>
      <c r="AR227" s="59" t="b">
        <f t="shared" si="31"/>
        <v>0</v>
      </c>
      <c r="AS227" s="34" t="str">
        <f t="shared" si="32"/>
        <v/>
      </c>
    </row>
    <row r="228" spans="2:45">
      <c r="B228" s="260"/>
      <c r="C228" s="35"/>
      <c r="D228" s="53"/>
      <c r="E228" s="5"/>
      <c r="F228" s="60"/>
      <c r="G228" s="54" t="e">
        <f>VLOOKUP(F228,Foglio1!$F$2:$G$1509,2,FALSE)</f>
        <v>#N/A</v>
      </c>
      <c r="H228" s="56"/>
      <c r="I228" s="4"/>
      <c r="J228" s="4"/>
      <c r="K228" s="4"/>
      <c r="L228" s="4"/>
      <c r="M228" s="24"/>
      <c r="N228" s="24"/>
      <c r="O228" s="14"/>
      <c r="P228" s="14"/>
      <c r="Q228" s="14"/>
      <c r="R228" s="14"/>
      <c r="S228" s="14"/>
      <c r="T228" s="14"/>
      <c r="U228" s="14"/>
      <c r="V228" s="14"/>
      <c r="W228" s="24"/>
      <c r="X228" s="14"/>
      <c r="Y228" s="15"/>
      <c r="Z228" s="15"/>
      <c r="AA228" s="55">
        <f t="shared" si="25"/>
        <v>0</v>
      </c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55">
        <f t="shared" si="26"/>
        <v>0</v>
      </c>
      <c r="AN228" s="55">
        <f t="shared" si="27"/>
        <v>0</v>
      </c>
      <c r="AO228" s="55">
        <f t="shared" si="28"/>
        <v>0</v>
      </c>
      <c r="AP228" s="84" t="str">
        <f t="shared" si="29"/>
        <v/>
      </c>
      <c r="AQ228" s="59" t="b">
        <f t="shared" si="30"/>
        <v>0</v>
      </c>
      <c r="AR228" s="59" t="b">
        <f t="shared" si="31"/>
        <v>0</v>
      </c>
      <c r="AS228" s="34" t="str">
        <f t="shared" si="32"/>
        <v/>
      </c>
    </row>
    <row r="229" spans="2:45">
      <c r="B229" s="260"/>
      <c r="C229" s="35"/>
      <c r="D229" s="53"/>
      <c r="E229" s="5"/>
      <c r="F229" s="60"/>
      <c r="G229" s="54" t="e">
        <f>VLOOKUP(F229,Foglio1!$F$2:$G$1509,2,FALSE)</f>
        <v>#N/A</v>
      </c>
      <c r="H229" s="56"/>
      <c r="I229" s="4"/>
      <c r="J229" s="4"/>
      <c r="K229" s="4"/>
      <c r="L229" s="4"/>
      <c r="M229" s="24"/>
      <c r="N229" s="24"/>
      <c r="O229" s="14"/>
      <c r="P229" s="14"/>
      <c r="Q229" s="14"/>
      <c r="R229" s="14"/>
      <c r="S229" s="14"/>
      <c r="T229" s="14"/>
      <c r="U229" s="14"/>
      <c r="V229" s="14"/>
      <c r="W229" s="24"/>
      <c r="X229" s="14"/>
      <c r="Y229" s="15"/>
      <c r="Z229" s="15"/>
      <c r="AA229" s="55">
        <f t="shared" si="25"/>
        <v>0</v>
      </c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55">
        <f t="shared" si="26"/>
        <v>0</v>
      </c>
      <c r="AN229" s="55">
        <f t="shared" si="27"/>
        <v>0</v>
      </c>
      <c r="AO229" s="55">
        <f t="shared" si="28"/>
        <v>0</v>
      </c>
      <c r="AP229" s="84" t="str">
        <f t="shared" si="29"/>
        <v/>
      </c>
      <c r="AQ229" s="59" t="b">
        <f t="shared" si="30"/>
        <v>0</v>
      </c>
      <c r="AR229" s="59" t="b">
        <f t="shared" si="31"/>
        <v>0</v>
      </c>
      <c r="AS229" s="34" t="str">
        <f t="shared" si="32"/>
        <v/>
      </c>
    </row>
    <row r="230" spans="2:45">
      <c r="B230" s="260"/>
      <c r="C230" s="35"/>
      <c r="D230" s="53"/>
      <c r="E230" s="5"/>
      <c r="F230" s="60"/>
      <c r="G230" s="54" t="e">
        <f>VLOOKUP(F230,Foglio1!$F$2:$G$1509,2,FALSE)</f>
        <v>#N/A</v>
      </c>
      <c r="H230" s="56"/>
      <c r="I230" s="4"/>
      <c r="J230" s="4"/>
      <c r="K230" s="4"/>
      <c r="L230" s="4"/>
      <c r="M230" s="24"/>
      <c r="N230" s="24"/>
      <c r="O230" s="14"/>
      <c r="P230" s="14"/>
      <c r="Q230" s="14"/>
      <c r="R230" s="14"/>
      <c r="S230" s="14"/>
      <c r="T230" s="14"/>
      <c r="U230" s="14"/>
      <c r="V230" s="14"/>
      <c r="W230" s="24"/>
      <c r="X230" s="14"/>
      <c r="Y230" s="15"/>
      <c r="Z230" s="15"/>
      <c r="AA230" s="55">
        <f t="shared" si="25"/>
        <v>0</v>
      </c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55">
        <f t="shared" si="26"/>
        <v>0</v>
      </c>
      <c r="AN230" s="55">
        <f t="shared" si="27"/>
        <v>0</v>
      </c>
      <c r="AO230" s="55">
        <f t="shared" si="28"/>
        <v>0</v>
      </c>
      <c r="AP230" s="84" t="str">
        <f t="shared" si="29"/>
        <v/>
      </c>
      <c r="AQ230" s="59" t="b">
        <f t="shared" si="30"/>
        <v>0</v>
      </c>
      <c r="AR230" s="59" t="b">
        <f t="shared" si="31"/>
        <v>0</v>
      </c>
      <c r="AS230" s="34" t="str">
        <f t="shared" si="32"/>
        <v/>
      </c>
    </row>
    <row r="231" spans="2:45">
      <c r="B231" s="260"/>
      <c r="C231" s="35"/>
      <c r="D231" s="53"/>
      <c r="E231" s="5"/>
      <c r="F231" s="60"/>
      <c r="G231" s="54" t="e">
        <f>VLOOKUP(F231,Foglio1!$F$2:$G$1509,2,FALSE)</f>
        <v>#N/A</v>
      </c>
      <c r="H231" s="56"/>
      <c r="I231" s="4"/>
      <c r="J231" s="4"/>
      <c r="K231" s="4"/>
      <c r="L231" s="4"/>
      <c r="M231" s="24"/>
      <c r="N231" s="24"/>
      <c r="O231" s="14"/>
      <c r="P231" s="14"/>
      <c r="Q231" s="14"/>
      <c r="R231" s="14"/>
      <c r="S231" s="14"/>
      <c r="T231" s="14"/>
      <c r="U231" s="14"/>
      <c r="V231" s="14"/>
      <c r="W231" s="24"/>
      <c r="X231" s="14"/>
      <c r="Y231" s="15"/>
      <c r="Z231" s="15"/>
      <c r="AA231" s="55">
        <f t="shared" si="25"/>
        <v>0</v>
      </c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55">
        <f t="shared" si="26"/>
        <v>0</v>
      </c>
      <c r="AN231" s="55">
        <f t="shared" si="27"/>
        <v>0</v>
      </c>
      <c r="AO231" s="55">
        <f t="shared" si="28"/>
        <v>0</v>
      </c>
      <c r="AP231" s="84" t="str">
        <f t="shared" si="29"/>
        <v/>
      </c>
      <c r="AQ231" s="59" t="b">
        <f t="shared" si="30"/>
        <v>0</v>
      </c>
      <c r="AR231" s="59" t="b">
        <f t="shared" si="31"/>
        <v>0</v>
      </c>
      <c r="AS231" s="34" t="str">
        <f t="shared" si="32"/>
        <v/>
      </c>
    </row>
    <row r="232" spans="2:45">
      <c r="B232" s="260"/>
      <c r="C232" s="35"/>
      <c r="D232" s="53"/>
      <c r="E232" s="5"/>
      <c r="F232" s="60"/>
      <c r="G232" s="54" t="e">
        <f>VLOOKUP(F232,Foglio1!$F$2:$G$1509,2,FALSE)</f>
        <v>#N/A</v>
      </c>
      <c r="H232" s="56"/>
      <c r="I232" s="4"/>
      <c r="J232" s="4"/>
      <c r="K232" s="4"/>
      <c r="L232" s="4"/>
      <c r="M232" s="24"/>
      <c r="N232" s="24"/>
      <c r="O232" s="14"/>
      <c r="P232" s="14"/>
      <c r="Q232" s="14"/>
      <c r="R232" s="14"/>
      <c r="S232" s="14"/>
      <c r="T232" s="14"/>
      <c r="U232" s="14"/>
      <c r="V232" s="14"/>
      <c r="W232" s="24"/>
      <c r="X232" s="14"/>
      <c r="Y232" s="15"/>
      <c r="Z232" s="15"/>
      <c r="AA232" s="55">
        <f t="shared" si="25"/>
        <v>0</v>
      </c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55">
        <f t="shared" si="26"/>
        <v>0</v>
      </c>
      <c r="AN232" s="55">
        <f t="shared" si="27"/>
        <v>0</v>
      </c>
      <c r="AO232" s="55">
        <f t="shared" si="28"/>
        <v>0</v>
      </c>
      <c r="AP232" s="84" t="str">
        <f t="shared" si="29"/>
        <v/>
      </c>
      <c r="AQ232" s="59" t="b">
        <f t="shared" si="30"/>
        <v>0</v>
      </c>
      <c r="AR232" s="59" t="b">
        <f t="shared" si="31"/>
        <v>0</v>
      </c>
      <c r="AS232" s="34" t="str">
        <f t="shared" si="32"/>
        <v/>
      </c>
    </row>
    <row r="233" spans="2:45">
      <c r="B233" s="260"/>
      <c r="C233" s="35"/>
      <c r="D233" s="53"/>
      <c r="E233" s="5"/>
      <c r="F233" s="60"/>
      <c r="G233" s="54" t="e">
        <f>VLOOKUP(F233,Foglio1!$F$2:$G$1509,2,FALSE)</f>
        <v>#N/A</v>
      </c>
      <c r="H233" s="56"/>
      <c r="I233" s="4"/>
      <c r="J233" s="4"/>
      <c r="K233" s="4"/>
      <c r="L233" s="4"/>
      <c r="M233" s="24"/>
      <c r="N233" s="24"/>
      <c r="O233" s="14"/>
      <c r="P233" s="14"/>
      <c r="Q233" s="14"/>
      <c r="R233" s="14"/>
      <c r="S233" s="14"/>
      <c r="T233" s="14"/>
      <c r="U233" s="14"/>
      <c r="V233" s="14"/>
      <c r="W233" s="24"/>
      <c r="X233" s="14"/>
      <c r="Y233" s="15"/>
      <c r="Z233" s="15"/>
      <c r="AA233" s="55">
        <f t="shared" si="25"/>
        <v>0</v>
      </c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55">
        <f t="shared" si="26"/>
        <v>0</v>
      </c>
      <c r="AN233" s="55">
        <f t="shared" si="27"/>
        <v>0</v>
      </c>
      <c r="AO233" s="55">
        <f t="shared" si="28"/>
        <v>0</v>
      </c>
      <c r="AP233" s="84" t="str">
        <f t="shared" si="29"/>
        <v/>
      </c>
      <c r="AQ233" s="59" t="b">
        <f t="shared" si="30"/>
        <v>0</v>
      </c>
      <c r="AR233" s="59" t="b">
        <f t="shared" si="31"/>
        <v>0</v>
      </c>
      <c r="AS233" s="34" t="str">
        <f t="shared" si="32"/>
        <v/>
      </c>
    </row>
    <row r="234" spans="2:45">
      <c r="B234" s="260"/>
      <c r="C234" s="35"/>
      <c r="D234" s="53"/>
      <c r="E234" s="5"/>
      <c r="F234" s="60"/>
      <c r="G234" s="54" t="e">
        <f>VLOOKUP(F234,Foglio1!$F$2:$G$1509,2,FALSE)</f>
        <v>#N/A</v>
      </c>
      <c r="H234" s="56"/>
      <c r="I234" s="4"/>
      <c r="J234" s="4"/>
      <c r="K234" s="4"/>
      <c r="L234" s="4"/>
      <c r="M234" s="24"/>
      <c r="N234" s="24"/>
      <c r="O234" s="14"/>
      <c r="P234" s="14"/>
      <c r="Q234" s="14"/>
      <c r="R234" s="14"/>
      <c r="S234" s="14"/>
      <c r="T234" s="14"/>
      <c r="U234" s="14"/>
      <c r="V234" s="14"/>
      <c r="W234" s="24"/>
      <c r="X234" s="14"/>
      <c r="Y234" s="15"/>
      <c r="Z234" s="15"/>
      <c r="AA234" s="55">
        <f t="shared" si="25"/>
        <v>0</v>
      </c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55">
        <f t="shared" si="26"/>
        <v>0</v>
      </c>
      <c r="AN234" s="55">
        <f t="shared" si="27"/>
        <v>0</v>
      </c>
      <c r="AO234" s="55">
        <f t="shared" si="28"/>
        <v>0</v>
      </c>
      <c r="AP234" s="84" t="str">
        <f t="shared" si="29"/>
        <v/>
      </c>
      <c r="AQ234" s="59" t="b">
        <f t="shared" si="30"/>
        <v>0</v>
      </c>
      <c r="AR234" s="59" t="b">
        <f t="shared" si="31"/>
        <v>0</v>
      </c>
      <c r="AS234" s="34" t="str">
        <f t="shared" si="32"/>
        <v/>
      </c>
    </row>
    <row r="235" spans="2:45">
      <c r="B235" s="260"/>
      <c r="C235" s="35"/>
      <c r="D235" s="53"/>
      <c r="E235" s="5"/>
      <c r="F235" s="60"/>
      <c r="G235" s="54" t="e">
        <f>VLOOKUP(F235,Foglio1!$F$2:$G$1509,2,FALSE)</f>
        <v>#N/A</v>
      </c>
      <c r="H235" s="56"/>
      <c r="I235" s="4"/>
      <c r="J235" s="4"/>
      <c r="K235" s="4"/>
      <c r="L235" s="4"/>
      <c r="M235" s="24"/>
      <c r="N235" s="24"/>
      <c r="O235" s="14"/>
      <c r="P235" s="14"/>
      <c r="Q235" s="14"/>
      <c r="R235" s="14"/>
      <c r="S235" s="14"/>
      <c r="T235" s="14"/>
      <c r="U235" s="14"/>
      <c r="V235" s="14"/>
      <c r="W235" s="24"/>
      <c r="X235" s="14"/>
      <c r="Y235" s="15"/>
      <c r="Z235" s="15"/>
      <c r="AA235" s="55">
        <f t="shared" si="25"/>
        <v>0</v>
      </c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55">
        <f t="shared" si="26"/>
        <v>0</v>
      </c>
      <c r="AN235" s="55">
        <f t="shared" si="27"/>
        <v>0</v>
      </c>
      <c r="AO235" s="55">
        <f t="shared" si="28"/>
        <v>0</v>
      </c>
      <c r="AP235" s="84" t="str">
        <f t="shared" si="29"/>
        <v/>
      </c>
      <c r="AQ235" s="59" t="b">
        <f t="shared" si="30"/>
        <v>0</v>
      </c>
      <c r="AR235" s="59" t="b">
        <f t="shared" si="31"/>
        <v>0</v>
      </c>
      <c r="AS235" s="34" t="str">
        <f t="shared" si="32"/>
        <v/>
      </c>
    </row>
    <row r="236" spans="2:45">
      <c r="B236" s="260"/>
      <c r="C236" s="35"/>
      <c r="D236" s="53"/>
      <c r="E236" s="5"/>
      <c r="F236" s="60"/>
      <c r="G236" s="54" t="e">
        <f>VLOOKUP(F236,Foglio1!$F$2:$G$1509,2,FALSE)</f>
        <v>#N/A</v>
      </c>
      <c r="H236" s="56"/>
      <c r="I236" s="4"/>
      <c r="J236" s="4"/>
      <c r="K236" s="4"/>
      <c r="L236" s="4"/>
      <c r="M236" s="24"/>
      <c r="N236" s="24"/>
      <c r="O236" s="14"/>
      <c r="P236" s="14"/>
      <c r="Q236" s="14"/>
      <c r="R236" s="14"/>
      <c r="S236" s="14"/>
      <c r="T236" s="14"/>
      <c r="U236" s="14"/>
      <c r="V236" s="14"/>
      <c r="W236" s="24"/>
      <c r="X236" s="14"/>
      <c r="Y236" s="15"/>
      <c r="Z236" s="15"/>
      <c r="AA236" s="55">
        <f t="shared" si="25"/>
        <v>0</v>
      </c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55">
        <f t="shared" si="26"/>
        <v>0</v>
      </c>
      <c r="AN236" s="55">
        <f t="shared" si="27"/>
        <v>0</v>
      </c>
      <c r="AO236" s="55">
        <f t="shared" si="28"/>
        <v>0</v>
      </c>
      <c r="AP236" s="84" t="str">
        <f t="shared" si="29"/>
        <v/>
      </c>
      <c r="AQ236" s="59" t="b">
        <f t="shared" si="30"/>
        <v>0</v>
      </c>
      <c r="AR236" s="59" t="b">
        <f t="shared" si="31"/>
        <v>0</v>
      </c>
      <c r="AS236" s="34" t="str">
        <f t="shared" si="32"/>
        <v/>
      </c>
    </row>
    <row r="237" spans="2:45">
      <c r="B237" s="260"/>
      <c r="C237" s="35"/>
      <c r="D237" s="53"/>
      <c r="E237" s="5"/>
      <c r="F237" s="60"/>
      <c r="G237" s="54" t="e">
        <f>VLOOKUP(F237,Foglio1!$F$2:$G$1509,2,FALSE)</f>
        <v>#N/A</v>
      </c>
      <c r="H237" s="56"/>
      <c r="I237" s="4"/>
      <c r="J237" s="4"/>
      <c r="K237" s="4"/>
      <c r="L237" s="4"/>
      <c r="M237" s="24"/>
      <c r="N237" s="24"/>
      <c r="O237" s="14"/>
      <c r="P237" s="14"/>
      <c r="Q237" s="14"/>
      <c r="R237" s="14"/>
      <c r="S237" s="14"/>
      <c r="T237" s="14"/>
      <c r="U237" s="14"/>
      <c r="V237" s="14"/>
      <c r="W237" s="24"/>
      <c r="X237" s="14"/>
      <c r="Y237" s="15"/>
      <c r="Z237" s="15"/>
      <c r="AA237" s="55">
        <f t="shared" si="25"/>
        <v>0</v>
      </c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55">
        <f t="shared" si="26"/>
        <v>0</v>
      </c>
      <c r="AN237" s="55">
        <f t="shared" si="27"/>
        <v>0</v>
      </c>
      <c r="AO237" s="55">
        <f t="shared" si="28"/>
        <v>0</v>
      </c>
      <c r="AP237" s="84" t="str">
        <f t="shared" si="29"/>
        <v/>
      </c>
      <c r="AQ237" s="59" t="b">
        <f t="shared" si="30"/>
        <v>0</v>
      </c>
      <c r="AR237" s="59" t="b">
        <f t="shared" si="31"/>
        <v>0</v>
      </c>
      <c r="AS237" s="34" t="str">
        <f t="shared" si="32"/>
        <v/>
      </c>
    </row>
    <row r="238" spans="2:45">
      <c r="B238" s="260"/>
      <c r="C238" s="35"/>
      <c r="D238" s="53"/>
      <c r="E238" s="5"/>
      <c r="F238" s="60"/>
      <c r="G238" s="54" t="e">
        <f>VLOOKUP(F238,Foglio1!$F$2:$G$1509,2,FALSE)</f>
        <v>#N/A</v>
      </c>
      <c r="H238" s="56"/>
      <c r="I238" s="4"/>
      <c r="J238" s="4"/>
      <c r="K238" s="4"/>
      <c r="L238" s="4"/>
      <c r="M238" s="24"/>
      <c r="N238" s="24"/>
      <c r="O238" s="14"/>
      <c r="P238" s="14"/>
      <c r="Q238" s="14"/>
      <c r="R238" s="14"/>
      <c r="S238" s="14"/>
      <c r="T238" s="14"/>
      <c r="U238" s="14"/>
      <c r="V238" s="14"/>
      <c r="W238" s="24"/>
      <c r="X238" s="14"/>
      <c r="Y238" s="15"/>
      <c r="Z238" s="15"/>
      <c r="AA238" s="55">
        <f t="shared" si="25"/>
        <v>0</v>
      </c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55">
        <f t="shared" si="26"/>
        <v>0</v>
      </c>
      <c r="AN238" s="55">
        <f t="shared" si="27"/>
        <v>0</v>
      </c>
      <c r="AO238" s="55">
        <f t="shared" si="28"/>
        <v>0</v>
      </c>
      <c r="AP238" s="84" t="str">
        <f t="shared" si="29"/>
        <v/>
      </c>
      <c r="AQ238" s="59" t="b">
        <f t="shared" si="30"/>
        <v>0</v>
      </c>
      <c r="AR238" s="59" t="b">
        <f t="shared" si="31"/>
        <v>0</v>
      </c>
      <c r="AS238" s="34" t="str">
        <f t="shared" si="32"/>
        <v/>
      </c>
    </row>
    <row r="239" spans="2:45">
      <c r="B239" s="260"/>
      <c r="C239" s="35"/>
      <c r="D239" s="53"/>
      <c r="E239" s="5"/>
      <c r="F239" s="60"/>
      <c r="G239" s="54" t="e">
        <f>VLOOKUP(F239,Foglio1!$F$2:$G$1509,2,FALSE)</f>
        <v>#N/A</v>
      </c>
      <c r="H239" s="56"/>
      <c r="I239" s="4"/>
      <c r="J239" s="4"/>
      <c r="K239" s="4"/>
      <c r="L239" s="4"/>
      <c r="M239" s="24"/>
      <c r="N239" s="24"/>
      <c r="O239" s="14"/>
      <c r="P239" s="14"/>
      <c r="Q239" s="14"/>
      <c r="R239" s="14"/>
      <c r="S239" s="14"/>
      <c r="T239" s="14"/>
      <c r="U239" s="14"/>
      <c r="V239" s="14"/>
      <c r="W239" s="24"/>
      <c r="X239" s="14"/>
      <c r="Y239" s="15"/>
      <c r="Z239" s="15"/>
      <c r="AA239" s="55">
        <f t="shared" si="25"/>
        <v>0</v>
      </c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55">
        <f t="shared" si="26"/>
        <v>0</v>
      </c>
      <c r="AN239" s="55">
        <f t="shared" si="27"/>
        <v>0</v>
      </c>
      <c r="AO239" s="55">
        <f t="shared" si="28"/>
        <v>0</v>
      </c>
      <c r="AP239" s="84" t="str">
        <f t="shared" si="29"/>
        <v/>
      </c>
      <c r="AQ239" s="59" t="b">
        <f t="shared" si="30"/>
        <v>0</v>
      </c>
      <c r="AR239" s="59" t="b">
        <f t="shared" si="31"/>
        <v>0</v>
      </c>
      <c r="AS239" s="34" t="str">
        <f t="shared" si="32"/>
        <v/>
      </c>
    </row>
    <row r="240" spans="2:45">
      <c r="B240" s="260"/>
      <c r="C240" s="35"/>
      <c r="D240" s="53"/>
      <c r="E240" s="5"/>
      <c r="F240" s="60"/>
      <c r="G240" s="54" t="e">
        <f>VLOOKUP(F240,Foglio1!$F$2:$G$1509,2,FALSE)</f>
        <v>#N/A</v>
      </c>
      <c r="H240" s="56"/>
      <c r="I240" s="4"/>
      <c r="J240" s="4"/>
      <c r="K240" s="4"/>
      <c r="L240" s="4"/>
      <c r="M240" s="24"/>
      <c r="N240" s="24"/>
      <c r="O240" s="14"/>
      <c r="P240" s="14"/>
      <c r="Q240" s="14"/>
      <c r="R240" s="14"/>
      <c r="S240" s="14"/>
      <c r="T240" s="14"/>
      <c r="U240" s="14"/>
      <c r="V240" s="14"/>
      <c r="W240" s="24"/>
      <c r="X240" s="14"/>
      <c r="Y240" s="15"/>
      <c r="Z240" s="15"/>
      <c r="AA240" s="55">
        <f t="shared" si="25"/>
        <v>0</v>
      </c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55">
        <f t="shared" si="26"/>
        <v>0</v>
      </c>
      <c r="AN240" s="55">
        <f t="shared" si="27"/>
        <v>0</v>
      </c>
      <c r="AO240" s="55">
        <f t="shared" si="28"/>
        <v>0</v>
      </c>
      <c r="AP240" s="84" t="str">
        <f t="shared" si="29"/>
        <v/>
      </c>
      <c r="AQ240" s="59" t="b">
        <f t="shared" si="30"/>
        <v>0</v>
      </c>
      <c r="AR240" s="59" t="b">
        <f t="shared" si="31"/>
        <v>0</v>
      </c>
      <c r="AS240" s="34" t="str">
        <f t="shared" si="32"/>
        <v/>
      </c>
    </row>
    <row r="241" spans="2:45">
      <c r="B241" s="260"/>
      <c r="C241" s="35"/>
      <c r="D241" s="53"/>
      <c r="E241" s="5"/>
      <c r="F241" s="60"/>
      <c r="G241" s="54" t="e">
        <f>VLOOKUP(F241,Foglio1!$F$2:$G$1509,2,FALSE)</f>
        <v>#N/A</v>
      </c>
      <c r="H241" s="56"/>
      <c r="I241" s="4"/>
      <c r="J241" s="4"/>
      <c r="K241" s="4"/>
      <c r="L241" s="4"/>
      <c r="M241" s="24"/>
      <c r="N241" s="24"/>
      <c r="O241" s="14"/>
      <c r="P241" s="14"/>
      <c r="Q241" s="14"/>
      <c r="R241" s="14"/>
      <c r="S241" s="14"/>
      <c r="T241" s="14"/>
      <c r="U241" s="14"/>
      <c r="V241" s="14"/>
      <c r="W241" s="24"/>
      <c r="X241" s="14"/>
      <c r="Y241" s="15"/>
      <c r="Z241" s="15"/>
      <c r="AA241" s="55">
        <f t="shared" si="25"/>
        <v>0</v>
      </c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55">
        <f t="shared" si="26"/>
        <v>0</v>
      </c>
      <c r="AN241" s="55">
        <f t="shared" si="27"/>
        <v>0</v>
      </c>
      <c r="AO241" s="55">
        <f t="shared" si="28"/>
        <v>0</v>
      </c>
      <c r="AP241" s="84" t="str">
        <f t="shared" si="29"/>
        <v/>
      </c>
      <c r="AQ241" s="59" t="b">
        <f t="shared" si="30"/>
        <v>0</v>
      </c>
      <c r="AR241" s="59" t="b">
        <f t="shared" si="31"/>
        <v>0</v>
      </c>
      <c r="AS241" s="34" t="str">
        <f t="shared" si="32"/>
        <v/>
      </c>
    </row>
    <row r="242" spans="2:45">
      <c r="B242" s="260"/>
      <c r="C242" s="35"/>
      <c r="D242" s="53"/>
      <c r="E242" s="5"/>
      <c r="F242" s="60"/>
      <c r="G242" s="54" t="e">
        <f>VLOOKUP(F242,Foglio1!$F$2:$G$1509,2,FALSE)</f>
        <v>#N/A</v>
      </c>
      <c r="H242" s="56"/>
      <c r="I242" s="4"/>
      <c r="J242" s="4"/>
      <c r="K242" s="4"/>
      <c r="L242" s="4"/>
      <c r="M242" s="24"/>
      <c r="N242" s="24"/>
      <c r="O242" s="14"/>
      <c r="P242" s="14"/>
      <c r="Q242" s="14"/>
      <c r="R242" s="14"/>
      <c r="S242" s="14"/>
      <c r="T242" s="14"/>
      <c r="U242" s="14"/>
      <c r="V242" s="14"/>
      <c r="W242" s="24"/>
      <c r="X242" s="14"/>
      <c r="Y242" s="15"/>
      <c r="Z242" s="15"/>
      <c r="AA242" s="55">
        <f t="shared" si="25"/>
        <v>0</v>
      </c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55">
        <f t="shared" si="26"/>
        <v>0</v>
      </c>
      <c r="AN242" s="55">
        <f t="shared" si="27"/>
        <v>0</v>
      </c>
      <c r="AO242" s="55">
        <f t="shared" si="28"/>
        <v>0</v>
      </c>
      <c r="AP242" s="84" t="str">
        <f t="shared" si="29"/>
        <v/>
      </c>
      <c r="AQ242" s="59" t="b">
        <f t="shared" si="30"/>
        <v>0</v>
      </c>
      <c r="AR242" s="59" t="b">
        <f t="shared" si="31"/>
        <v>0</v>
      </c>
      <c r="AS242" s="34" t="str">
        <f t="shared" si="32"/>
        <v/>
      </c>
    </row>
    <row r="243" spans="2:45">
      <c r="B243" s="260"/>
      <c r="C243" s="35"/>
      <c r="D243" s="53"/>
      <c r="E243" s="5"/>
      <c r="F243" s="60"/>
      <c r="G243" s="54" t="e">
        <f>VLOOKUP(F243,Foglio1!$F$2:$G$1509,2,FALSE)</f>
        <v>#N/A</v>
      </c>
      <c r="H243" s="56"/>
      <c r="I243" s="4"/>
      <c r="J243" s="4"/>
      <c r="K243" s="4"/>
      <c r="L243" s="4"/>
      <c r="M243" s="24"/>
      <c r="N243" s="24"/>
      <c r="O243" s="14"/>
      <c r="P243" s="14"/>
      <c r="Q243" s="14"/>
      <c r="R243" s="14"/>
      <c r="S243" s="14"/>
      <c r="T243" s="14"/>
      <c r="U243" s="14"/>
      <c r="V243" s="14"/>
      <c r="W243" s="24"/>
      <c r="X243" s="14"/>
      <c r="Y243" s="15"/>
      <c r="Z243" s="15"/>
      <c r="AA243" s="55">
        <f t="shared" si="25"/>
        <v>0</v>
      </c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55">
        <f t="shared" si="26"/>
        <v>0</v>
      </c>
      <c r="AN243" s="55">
        <f t="shared" si="27"/>
        <v>0</v>
      </c>
      <c r="AO243" s="55">
        <f t="shared" si="28"/>
        <v>0</v>
      </c>
      <c r="AP243" s="84" t="str">
        <f t="shared" si="29"/>
        <v/>
      </c>
      <c r="AQ243" s="59" t="b">
        <f t="shared" si="30"/>
        <v>0</v>
      </c>
      <c r="AR243" s="59" t="b">
        <f t="shared" si="31"/>
        <v>0</v>
      </c>
      <c r="AS243" s="34" t="str">
        <f t="shared" si="32"/>
        <v/>
      </c>
    </row>
    <row r="244" spans="2:45">
      <c r="B244" s="260"/>
      <c r="C244" s="35"/>
      <c r="D244" s="53"/>
      <c r="E244" s="5"/>
      <c r="F244" s="60"/>
      <c r="G244" s="54" t="e">
        <f>VLOOKUP(F244,Foglio1!$F$2:$G$1509,2,FALSE)</f>
        <v>#N/A</v>
      </c>
      <c r="H244" s="56"/>
      <c r="I244" s="4"/>
      <c r="J244" s="4"/>
      <c r="K244" s="4"/>
      <c r="L244" s="4"/>
      <c r="M244" s="24"/>
      <c r="N244" s="24"/>
      <c r="O244" s="14"/>
      <c r="P244" s="14"/>
      <c r="Q244" s="14"/>
      <c r="R244" s="14"/>
      <c r="S244" s="14"/>
      <c r="T244" s="14"/>
      <c r="U244" s="14"/>
      <c r="V244" s="14"/>
      <c r="W244" s="24"/>
      <c r="X244" s="14"/>
      <c r="Y244" s="15"/>
      <c r="Z244" s="15"/>
      <c r="AA244" s="55">
        <f t="shared" si="25"/>
        <v>0</v>
      </c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55">
        <f t="shared" si="26"/>
        <v>0</v>
      </c>
      <c r="AN244" s="55">
        <f t="shared" si="27"/>
        <v>0</v>
      </c>
      <c r="AO244" s="55">
        <f t="shared" si="28"/>
        <v>0</v>
      </c>
      <c r="AP244" s="84" t="str">
        <f t="shared" si="29"/>
        <v/>
      </c>
      <c r="AQ244" s="59" t="b">
        <f t="shared" si="30"/>
        <v>0</v>
      </c>
      <c r="AR244" s="59" t="b">
        <f t="shared" si="31"/>
        <v>0</v>
      </c>
      <c r="AS244" s="34" t="str">
        <f t="shared" si="32"/>
        <v/>
      </c>
    </row>
    <row r="245" spans="2:45">
      <c r="B245" s="260"/>
      <c r="C245" s="35"/>
      <c r="D245" s="53"/>
      <c r="E245" s="5"/>
      <c r="F245" s="60"/>
      <c r="G245" s="54" t="e">
        <f>VLOOKUP(F245,Foglio1!$F$2:$G$1509,2,FALSE)</f>
        <v>#N/A</v>
      </c>
      <c r="H245" s="56"/>
      <c r="I245" s="4"/>
      <c r="J245" s="4"/>
      <c r="K245" s="4"/>
      <c r="L245" s="4"/>
      <c r="M245" s="24"/>
      <c r="N245" s="24"/>
      <c r="O245" s="14"/>
      <c r="P245" s="14"/>
      <c r="Q245" s="14"/>
      <c r="R245" s="14"/>
      <c r="S245" s="14"/>
      <c r="T245" s="14"/>
      <c r="U245" s="14"/>
      <c r="V245" s="14"/>
      <c r="W245" s="24"/>
      <c r="X245" s="14"/>
      <c r="Y245" s="15"/>
      <c r="Z245" s="15"/>
      <c r="AA245" s="55">
        <f t="shared" si="25"/>
        <v>0</v>
      </c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55">
        <f t="shared" si="26"/>
        <v>0</v>
      </c>
      <c r="AN245" s="55">
        <f t="shared" si="27"/>
        <v>0</v>
      </c>
      <c r="AO245" s="55">
        <f t="shared" si="28"/>
        <v>0</v>
      </c>
      <c r="AP245" s="84" t="str">
        <f t="shared" si="29"/>
        <v/>
      </c>
      <c r="AQ245" s="59" t="b">
        <f t="shared" si="30"/>
        <v>0</v>
      </c>
      <c r="AR245" s="59" t="b">
        <f t="shared" si="31"/>
        <v>0</v>
      </c>
      <c r="AS245" s="34" t="str">
        <f t="shared" si="32"/>
        <v/>
      </c>
    </row>
    <row r="246" spans="2:45">
      <c r="B246" s="260"/>
      <c r="C246" s="35"/>
      <c r="D246" s="53"/>
      <c r="E246" s="5"/>
      <c r="F246" s="60"/>
      <c r="G246" s="54" t="e">
        <f>VLOOKUP(F246,Foglio1!$F$2:$G$1509,2,FALSE)</f>
        <v>#N/A</v>
      </c>
      <c r="H246" s="56"/>
      <c r="I246" s="4"/>
      <c r="J246" s="4"/>
      <c r="K246" s="4"/>
      <c r="L246" s="4"/>
      <c r="M246" s="24"/>
      <c r="N246" s="24"/>
      <c r="O246" s="14"/>
      <c r="P246" s="14"/>
      <c r="Q246" s="14"/>
      <c r="R246" s="14"/>
      <c r="S246" s="14"/>
      <c r="T246" s="14"/>
      <c r="U246" s="14"/>
      <c r="V246" s="14"/>
      <c r="W246" s="24"/>
      <c r="X246" s="14"/>
      <c r="Y246" s="15"/>
      <c r="Z246" s="15"/>
      <c r="AA246" s="55">
        <f t="shared" si="25"/>
        <v>0</v>
      </c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55">
        <f t="shared" si="26"/>
        <v>0</v>
      </c>
      <c r="AN246" s="55">
        <f t="shared" si="27"/>
        <v>0</v>
      </c>
      <c r="AO246" s="55">
        <f t="shared" si="28"/>
        <v>0</v>
      </c>
      <c r="AP246" s="84" t="str">
        <f t="shared" si="29"/>
        <v/>
      </c>
      <c r="AQ246" s="59" t="b">
        <f t="shared" si="30"/>
        <v>0</v>
      </c>
      <c r="AR246" s="59" t="b">
        <f t="shared" si="31"/>
        <v>0</v>
      </c>
      <c r="AS246" s="34" t="str">
        <f t="shared" si="32"/>
        <v/>
      </c>
    </row>
    <row r="247" spans="2:45">
      <c r="B247" s="260"/>
      <c r="C247" s="35"/>
      <c r="D247" s="53"/>
      <c r="E247" s="5"/>
      <c r="F247" s="60"/>
      <c r="G247" s="54" t="e">
        <f>VLOOKUP(F247,Foglio1!$F$2:$G$1509,2,FALSE)</f>
        <v>#N/A</v>
      </c>
      <c r="H247" s="56"/>
      <c r="I247" s="4"/>
      <c r="J247" s="4"/>
      <c r="K247" s="4"/>
      <c r="L247" s="4"/>
      <c r="M247" s="24"/>
      <c r="N247" s="24"/>
      <c r="O247" s="14"/>
      <c r="P247" s="14"/>
      <c r="Q247" s="14"/>
      <c r="R247" s="14"/>
      <c r="S247" s="14"/>
      <c r="T247" s="14"/>
      <c r="U247" s="14"/>
      <c r="V247" s="14"/>
      <c r="W247" s="24"/>
      <c r="X247" s="14"/>
      <c r="Y247" s="15"/>
      <c r="Z247" s="15"/>
      <c r="AA247" s="55">
        <f t="shared" si="25"/>
        <v>0</v>
      </c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55">
        <f t="shared" si="26"/>
        <v>0</v>
      </c>
      <c r="AN247" s="55">
        <f t="shared" si="27"/>
        <v>0</v>
      </c>
      <c r="AO247" s="55">
        <f t="shared" si="28"/>
        <v>0</v>
      </c>
      <c r="AP247" s="84" t="str">
        <f t="shared" si="29"/>
        <v/>
      </c>
      <c r="AQ247" s="59" t="b">
        <f t="shared" si="30"/>
        <v>0</v>
      </c>
      <c r="AR247" s="59" t="b">
        <f t="shared" si="31"/>
        <v>0</v>
      </c>
      <c r="AS247" s="34" t="str">
        <f t="shared" si="32"/>
        <v/>
      </c>
    </row>
    <row r="248" spans="2:45">
      <c r="B248" s="260"/>
      <c r="C248" s="35"/>
      <c r="D248" s="53"/>
      <c r="E248" s="5"/>
      <c r="F248" s="60"/>
      <c r="G248" s="54" t="e">
        <f>VLOOKUP(F248,Foglio1!$F$2:$G$1509,2,FALSE)</f>
        <v>#N/A</v>
      </c>
      <c r="H248" s="56"/>
      <c r="I248" s="4"/>
      <c r="J248" s="4"/>
      <c r="K248" s="4"/>
      <c r="L248" s="4"/>
      <c r="M248" s="24"/>
      <c r="N248" s="24"/>
      <c r="O248" s="14"/>
      <c r="P248" s="14"/>
      <c r="Q248" s="14"/>
      <c r="R248" s="14"/>
      <c r="S248" s="14"/>
      <c r="T248" s="14"/>
      <c r="U248" s="14"/>
      <c r="V248" s="14"/>
      <c r="W248" s="24"/>
      <c r="X248" s="14"/>
      <c r="Y248" s="15"/>
      <c r="Z248" s="15"/>
      <c r="AA248" s="55">
        <f t="shared" si="25"/>
        <v>0</v>
      </c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55">
        <f t="shared" si="26"/>
        <v>0</v>
      </c>
      <c r="AN248" s="55">
        <f t="shared" si="27"/>
        <v>0</v>
      </c>
      <c r="AO248" s="55">
        <f t="shared" si="28"/>
        <v>0</v>
      </c>
      <c r="AP248" s="84" t="str">
        <f t="shared" si="29"/>
        <v/>
      </c>
      <c r="AQ248" s="59" t="b">
        <f t="shared" si="30"/>
        <v>0</v>
      </c>
      <c r="AR248" s="59" t="b">
        <f t="shared" si="31"/>
        <v>0</v>
      </c>
      <c r="AS248" s="34" t="str">
        <f t="shared" si="32"/>
        <v/>
      </c>
    </row>
    <row r="249" spans="2:45">
      <c r="B249" s="260"/>
      <c r="C249" s="35"/>
      <c r="D249" s="53"/>
      <c r="E249" s="5"/>
      <c r="F249" s="60"/>
      <c r="G249" s="54" t="e">
        <f>VLOOKUP(F249,Foglio1!$F$2:$G$1509,2,FALSE)</f>
        <v>#N/A</v>
      </c>
      <c r="H249" s="56"/>
      <c r="I249" s="4"/>
      <c r="J249" s="4"/>
      <c r="K249" s="4"/>
      <c r="L249" s="4"/>
      <c r="M249" s="24"/>
      <c r="N249" s="24"/>
      <c r="O249" s="14"/>
      <c r="P249" s="14"/>
      <c r="Q249" s="14"/>
      <c r="R249" s="14"/>
      <c r="S249" s="14"/>
      <c r="T249" s="14"/>
      <c r="U249" s="14"/>
      <c r="V249" s="14"/>
      <c r="W249" s="24"/>
      <c r="X249" s="14"/>
      <c r="Y249" s="15"/>
      <c r="Z249" s="15"/>
      <c r="AA249" s="55">
        <f t="shared" si="25"/>
        <v>0</v>
      </c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55">
        <f t="shared" si="26"/>
        <v>0</v>
      </c>
      <c r="AN249" s="55">
        <f t="shared" si="27"/>
        <v>0</v>
      </c>
      <c r="AO249" s="55">
        <f t="shared" si="28"/>
        <v>0</v>
      </c>
      <c r="AP249" s="84" t="str">
        <f t="shared" si="29"/>
        <v/>
      </c>
      <c r="AQ249" s="59" t="b">
        <f t="shared" si="30"/>
        <v>0</v>
      </c>
      <c r="AR249" s="59" t="b">
        <f t="shared" si="31"/>
        <v>0</v>
      </c>
      <c r="AS249" s="34" t="str">
        <f t="shared" si="32"/>
        <v/>
      </c>
    </row>
    <row r="250" spans="2:45">
      <c r="B250" s="260"/>
      <c r="C250" s="35"/>
      <c r="D250" s="53"/>
      <c r="E250" s="5"/>
      <c r="F250" s="60"/>
      <c r="G250" s="54" t="e">
        <f>VLOOKUP(F250,Foglio1!$F$2:$G$1509,2,FALSE)</f>
        <v>#N/A</v>
      </c>
      <c r="H250" s="56"/>
      <c r="I250" s="4"/>
      <c r="J250" s="4"/>
      <c r="K250" s="4"/>
      <c r="L250" s="4"/>
      <c r="M250" s="24"/>
      <c r="N250" s="24"/>
      <c r="O250" s="14"/>
      <c r="P250" s="14"/>
      <c r="Q250" s="14"/>
      <c r="R250" s="14"/>
      <c r="S250" s="14"/>
      <c r="T250" s="14"/>
      <c r="U250" s="14"/>
      <c r="V250" s="14"/>
      <c r="W250" s="24"/>
      <c r="X250" s="14"/>
      <c r="Y250" s="15"/>
      <c r="Z250" s="15"/>
      <c r="AA250" s="55">
        <f t="shared" si="25"/>
        <v>0</v>
      </c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55">
        <f t="shared" si="26"/>
        <v>0</v>
      </c>
      <c r="AN250" s="55">
        <f t="shared" si="27"/>
        <v>0</v>
      </c>
      <c r="AO250" s="55">
        <f t="shared" si="28"/>
        <v>0</v>
      </c>
      <c r="AP250" s="84" t="str">
        <f t="shared" si="29"/>
        <v/>
      </c>
      <c r="AQ250" s="59" t="b">
        <f t="shared" si="30"/>
        <v>0</v>
      </c>
      <c r="AR250" s="59" t="b">
        <f t="shared" si="31"/>
        <v>0</v>
      </c>
      <c r="AS250" s="34" t="str">
        <f t="shared" si="32"/>
        <v/>
      </c>
    </row>
    <row r="251" spans="2:45">
      <c r="B251" s="260"/>
      <c r="C251" s="35"/>
      <c r="D251" s="53"/>
      <c r="E251" s="5"/>
      <c r="F251" s="60"/>
      <c r="G251" s="54" t="e">
        <f>VLOOKUP(F251,Foglio1!$F$2:$G$1509,2,FALSE)</f>
        <v>#N/A</v>
      </c>
      <c r="H251" s="56"/>
      <c r="I251" s="4"/>
      <c r="J251" s="4"/>
      <c r="K251" s="4"/>
      <c r="L251" s="4"/>
      <c r="M251" s="24"/>
      <c r="N251" s="24"/>
      <c r="O251" s="14"/>
      <c r="P251" s="14"/>
      <c r="Q251" s="14"/>
      <c r="R251" s="14"/>
      <c r="S251" s="14"/>
      <c r="T251" s="14"/>
      <c r="U251" s="14"/>
      <c r="V251" s="14"/>
      <c r="W251" s="24"/>
      <c r="X251" s="14"/>
      <c r="Y251" s="15"/>
      <c r="Z251" s="15"/>
      <c r="AA251" s="55">
        <f t="shared" si="25"/>
        <v>0</v>
      </c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55">
        <f t="shared" si="26"/>
        <v>0</v>
      </c>
      <c r="AN251" s="55">
        <f t="shared" si="27"/>
        <v>0</v>
      </c>
      <c r="AO251" s="55">
        <f t="shared" si="28"/>
        <v>0</v>
      </c>
      <c r="AP251" s="84" t="str">
        <f t="shared" si="29"/>
        <v/>
      </c>
      <c r="AQ251" s="59" t="b">
        <f t="shared" si="30"/>
        <v>0</v>
      </c>
      <c r="AR251" s="59" t="b">
        <f t="shared" si="31"/>
        <v>0</v>
      </c>
      <c r="AS251" s="34" t="str">
        <f t="shared" si="32"/>
        <v/>
      </c>
    </row>
    <row r="252" spans="2:45">
      <c r="B252" s="260"/>
      <c r="C252" s="35"/>
      <c r="D252" s="53"/>
      <c r="E252" s="5"/>
      <c r="F252" s="60"/>
      <c r="G252" s="54" t="e">
        <f>VLOOKUP(F252,Foglio1!$F$2:$G$1509,2,FALSE)</f>
        <v>#N/A</v>
      </c>
      <c r="H252" s="56"/>
      <c r="I252" s="4"/>
      <c r="J252" s="4"/>
      <c r="K252" s="4"/>
      <c r="L252" s="4"/>
      <c r="M252" s="24"/>
      <c r="N252" s="24"/>
      <c r="O252" s="14"/>
      <c r="P252" s="14"/>
      <c r="Q252" s="14"/>
      <c r="R252" s="14"/>
      <c r="S252" s="14"/>
      <c r="T252" s="14"/>
      <c r="U252" s="14"/>
      <c r="V252" s="14"/>
      <c r="W252" s="24"/>
      <c r="X252" s="14"/>
      <c r="Y252" s="15"/>
      <c r="Z252" s="15"/>
      <c r="AA252" s="55">
        <f t="shared" si="25"/>
        <v>0</v>
      </c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55">
        <f t="shared" si="26"/>
        <v>0</v>
      </c>
      <c r="AN252" s="55">
        <f t="shared" si="27"/>
        <v>0</v>
      </c>
      <c r="AO252" s="55">
        <f t="shared" si="28"/>
        <v>0</v>
      </c>
      <c r="AP252" s="84" t="str">
        <f t="shared" si="29"/>
        <v/>
      </c>
      <c r="AQ252" s="59" t="b">
        <f t="shared" si="30"/>
        <v>0</v>
      </c>
      <c r="AR252" s="59" t="b">
        <f t="shared" si="31"/>
        <v>0</v>
      </c>
      <c r="AS252" s="34" t="str">
        <f t="shared" si="32"/>
        <v/>
      </c>
    </row>
    <row r="253" spans="2:45">
      <c r="B253" s="260"/>
      <c r="C253" s="35"/>
      <c r="D253" s="53"/>
      <c r="E253" s="5"/>
      <c r="F253" s="60"/>
      <c r="G253" s="54" t="e">
        <f>VLOOKUP(F253,Foglio1!$F$2:$G$1509,2,FALSE)</f>
        <v>#N/A</v>
      </c>
      <c r="H253" s="56"/>
      <c r="I253" s="4"/>
      <c r="J253" s="4"/>
      <c r="K253" s="4"/>
      <c r="L253" s="4"/>
      <c r="M253" s="24"/>
      <c r="N253" s="24"/>
      <c r="O253" s="14"/>
      <c r="P253" s="14"/>
      <c r="Q253" s="14"/>
      <c r="R253" s="14"/>
      <c r="S253" s="14"/>
      <c r="T253" s="14"/>
      <c r="U253" s="14"/>
      <c r="V253" s="14"/>
      <c r="W253" s="24"/>
      <c r="X253" s="14"/>
      <c r="Y253" s="15"/>
      <c r="Z253" s="15"/>
      <c r="AA253" s="55">
        <f t="shared" si="25"/>
        <v>0</v>
      </c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55">
        <f t="shared" si="26"/>
        <v>0</v>
      </c>
      <c r="AN253" s="55">
        <f t="shared" si="27"/>
        <v>0</v>
      </c>
      <c r="AO253" s="55">
        <f t="shared" si="28"/>
        <v>0</v>
      </c>
      <c r="AP253" s="84" t="str">
        <f t="shared" si="29"/>
        <v/>
      </c>
      <c r="AQ253" s="59" t="b">
        <f t="shared" si="30"/>
        <v>0</v>
      </c>
      <c r="AR253" s="59" t="b">
        <f t="shared" si="31"/>
        <v>0</v>
      </c>
      <c r="AS253" s="34" t="str">
        <f t="shared" si="32"/>
        <v/>
      </c>
    </row>
    <row r="254" spans="2:45">
      <c r="B254" s="260"/>
      <c r="C254" s="35"/>
      <c r="D254" s="53"/>
      <c r="E254" s="5"/>
      <c r="F254" s="60"/>
      <c r="G254" s="54" t="e">
        <f>VLOOKUP(F254,Foglio1!$F$2:$G$1509,2,FALSE)</f>
        <v>#N/A</v>
      </c>
      <c r="H254" s="56"/>
      <c r="I254" s="4"/>
      <c r="J254" s="4"/>
      <c r="K254" s="4"/>
      <c r="L254" s="4"/>
      <c r="M254" s="24"/>
      <c r="N254" s="24"/>
      <c r="O254" s="14"/>
      <c r="P254" s="14"/>
      <c r="Q254" s="14"/>
      <c r="R254" s="14"/>
      <c r="S254" s="14"/>
      <c r="T254" s="14"/>
      <c r="U254" s="14"/>
      <c r="V254" s="14"/>
      <c r="W254" s="24"/>
      <c r="X254" s="14"/>
      <c r="Y254" s="15"/>
      <c r="Z254" s="15"/>
      <c r="AA254" s="55">
        <f t="shared" si="25"/>
        <v>0</v>
      </c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55">
        <f t="shared" si="26"/>
        <v>0</v>
      </c>
      <c r="AN254" s="55">
        <f t="shared" si="27"/>
        <v>0</v>
      </c>
      <c r="AO254" s="55">
        <f t="shared" si="28"/>
        <v>0</v>
      </c>
      <c r="AP254" s="84" t="str">
        <f t="shared" si="29"/>
        <v/>
      </c>
      <c r="AQ254" s="59" t="b">
        <f t="shared" si="30"/>
        <v>0</v>
      </c>
      <c r="AR254" s="59" t="b">
        <f t="shared" si="31"/>
        <v>0</v>
      </c>
      <c r="AS254" s="34" t="str">
        <f t="shared" si="32"/>
        <v/>
      </c>
    </row>
    <row r="255" spans="2:45">
      <c r="B255" s="260"/>
      <c r="C255" s="35"/>
      <c r="D255" s="53"/>
      <c r="E255" s="5"/>
      <c r="F255" s="60"/>
      <c r="G255" s="54" t="e">
        <f>VLOOKUP(F255,Foglio1!$F$2:$G$1509,2,FALSE)</f>
        <v>#N/A</v>
      </c>
      <c r="H255" s="56"/>
      <c r="I255" s="4"/>
      <c r="J255" s="4"/>
      <c r="K255" s="4"/>
      <c r="L255" s="4"/>
      <c r="M255" s="24"/>
      <c r="N255" s="24"/>
      <c r="O255" s="14"/>
      <c r="P255" s="14"/>
      <c r="Q255" s="14"/>
      <c r="R255" s="14"/>
      <c r="S255" s="14"/>
      <c r="T255" s="14"/>
      <c r="U255" s="14"/>
      <c r="V255" s="14"/>
      <c r="W255" s="24"/>
      <c r="X255" s="14"/>
      <c r="Y255" s="15"/>
      <c r="Z255" s="15"/>
      <c r="AA255" s="55">
        <f t="shared" si="25"/>
        <v>0</v>
      </c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55">
        <f t="shared" si="26"/>
        <v>0</v>
      </c>
      <c r="AN255" s="55">
        <f t="shared" si="27"/>
        <v>0</v>
      </c>
      <c r="AO255" s="55">
        <f t="shared" si="28"/>
        <v>0</v>
      </c>
      <c r="AP255" s="84" t="str">
        <f t="shared" si="29"/>
        <v/>
      </c>
      <c r="AQ255" s="59" t="b">
        <f t="shared" si="30"/>
        <v>0</v>
      </c>
      <c r="AR255" s="59" t="b">
        <f t="shared" si="31"/>
        <v>0</v>
      </c>
      <c r="AS255" s="34" t="str">
        <f t="shared" si="32"/>
        <v/>
      </c>
    </row>
    <row r="256" spans="2:45">
      <c r="B256" s="260"/>
      <c r="C256" s="35"/>
      <c r="D256" s="53"/>
      <c r="E256" s="5"/>
      <c r="F256" s="60"/>
      <c r="G256" s="54" t="e">
        <f>VLOOKUP(F256,Foglio1!$F$2:$G$1509,2,FALSE)</f>
        <v>#N/A</v>
      </c>
      <c r="H256" s="56"/>
      <c r="I256" s="4"/>
      <c r="J256" s="4"/>
      <c r="K256" s="4"/>
      <c r="L256" s="4"/>
      <c r="M256" s="24"/>
      <c r="N256" s="24"/>
      <c r="O256" s="14"/>
      <c r="P256" s="14"/>
      <c r="Q256" s="14"/>
      <c r="R256" s="14"/>
      <c r="S256" s="14"/>
      <c r="T256" s="14"/>
      <c r="U256" s="14"/>
      <c r="V256" s="14"/>
      <c r="W256" s="24"/>
      <c r="X256" s="14"/>
      <c r="Y256" s="15"/>
      <c r="Z256" s="15"/>
      <c r="AA256" s="55">
        <f t="shared" si="25"/>
        <v>0</v>
      </c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55">
        <f t="shared" si="26"/>
        <v>0</v>
      </c>
      <c r="AN256" s="55">
        <f t="shared" si="27"/>
        <v>0</v>
      </c>
      <c r="AO256" s="55">
        <f t="shared" si="28"/>
        <v>0</v>
      </c>
      <c r="AP256" s="84" t="str">
        <f t="shared" si="29"/>
        <v/>
      </c>
      <c r="AQ256" s="59" t="b">
        <f t="shared" si="30"/>
        <v>0</v>
      </c>
      <c r="AR256" s="59" t="b">
        <f t="shared" si="31"/>
        <v>0</v>
      </c>
      <c r="AS256" s="34" t="str">
        <f t="shared" si="32"/>
        <v/>
      </c>
    </row>
    <row r="257" spans="2:45">
      <c r="B257" s="260"/>
      <c r="C257" s="35"/>
      <c r="D257" s="53"/>
      <c r="E257" s="5"/>
      <c r="F257" s="60"/>
      <c r="G257" s="54" t="e">
        <f>VLOOKUP(F257,Foglio1!$F$2:$G$1509,2,FALSE)</f>
        <v>#N/A</v>
      </c>
      <c r="H257" s="56"/>
      <c r="I257" s="4"/>
      <c r="J257" s="4"/>
      <c r="K257" s="4"/>
      <c r="L257" s="4"/>
      <c r="M257" s="24"/>
      <c r="N257" s="24"/>
      <c r="O257" s="14"/>
      <c r="P257" s="14"/>
      <c r="Q257" s="14"/>
      <c r="R257" s="14"/>
      <c r="S257" s="14"/>
      <c r="T257" s="14"/>
      <c r="U257" s="14"/>
      <c r="V257" s="14"/>
      <c r="W257" s="24"/>
      <c r="X257" s="14"/>
      <c r="Y257" s="15"/>
      <c r="Z257" s="15"/>
      <c r="AA257" s="55">
        <f t="shared" si="25"/>
        <v>0</v>
      </c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55">
        <f t="shared" si="26"/>
        <v>0</v>
      </c>
      <c r="AN257" s="55">
        <f t="shared" si="27"/>
        <v>0</v>
      </c>
      <c r="AO257" s="55">
        <f t="shared" si="28"/>
        <v>0</v>
      </c>
      <c r="AP257" s="84" t="str">
        <f t="shared" si="29"/>
        <v/>
      </c>
      <c r="AQ257" s="59" t="b">
        <f t="shared" si="30"/>
        <v>0</v>
      </c>
      <c r="AR257" s="59" t="b">
        <f t="shared" si="31"/>
        <v>0</v>
      </c>
      <c r="AS257" s="34" t="str">
        <f t="shared" si="32"/>
        <v/>
      </c>
    </row>
    <row r="258" spans="2:45">
      <c r="B258" s="260"/>
      <c r="C258" s="35"/>
      <c r="D258" s="53"/>
      <c r="E258" s="5"/>
      <c r="F258" s="60"/>
      <c r="G258" s="54" t="e">
        <f>VLOOKUP(F258,Foglio1!$F$2:$G$1509,2,FALSE)</f>
        <v>#N/A</v>
      </c>
      <c r="H258" s="56"/>
      <c r="I258" s="4"/>
      <c r="J258" s="4"/>
      <c r="K258" s="4"/>
      <c r="L258" s="4"/>
      <c r="M258" s="24"/>
      <c r="N258" s="24"/>
      <c r="O258" s="14"/>
      <c r="P258" s="14"/>
      <c r="Q258" s="14"/>
      <c r="R258" s="14"/>
      <c r="S258" s="14"/>
      <c r="T258" s="14"/>
      <c r="U258" s="14"/>
      <c r="V258" s="14"/>
      <c r="W258" s="24"/>
      <c r="X258" s="14"/>
      <c r="Y258" s="15"/>
      <c r="Z258" s="15"/>
      <c r="AA258" s="55">
        <f t="shared" si="25"/>
        <v>0</v>
      </c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55">
        <f t="shared" si="26"/>
        <v>0</v>
      </c>
      <c r="AN258" s="55">
        <f t="shared" si="27"/>
        <v>0</v>
      </c>
      <c r="AO258" s="55">
        <f t="shared" si="28"/>
        <v>0</v>
      </c>
      <c r="AP258" s="84" t="str">
        <f t="shared" si="29"/>
        <v/>
      </c>
      <c r="AQ258" s="59" t="b">
        <f t="shared" si="30"/>
        <v>0</v>
      </c>
      <c r="AR258" s="59" t="b">
        <f t="shared" si="31"/>
        <v>0</v>
      </c>
      <c r="AS258" s="34" t="str">
        <f t="shared" si="32"/>
        <v/>
      </c>
    </row>
    <row r="259" spans="2:45">
      <c r="B259" s="260"/>
      <c r="C259" s="35"/>
      <c r="D259" s="53"/>
      <c r="E259" s="5"/>
      <c r="F259" s="60"/>
      <c r="G259" s="54" t="e">
        <f>VLOOKUP(F259,Foglio1!$F$2:$G$1509,2,FALSE)</f>
        <v>#N/A</v>
      </c>
      <c r="H259" s="56"/>
      <c r="I259" s="4"/>
      <c r="J259" s="4"/>
      <c r="K259" s="4"/>
      <c r="L259" s="4"/>
      <c r="M259" s="24"/>
      <c r="N259" s="24"/>
      <c r="O259" s="14"/>
      <c r="P259" s="14"/>
      <c r="Q259" s="14"/>
      <c r="R259" s="14"/>
      <c r="S259" s="14"/>
      <c r="T259" s="14"/>
      <c r="U259" s="14"/>
      <c r="V259" s="14"/>
      <c r="W259" s="24"/>
      <c r="X259" s="14"/>
      <c r="Y259" s="15"/>
      <c r="Z259" s="15"/>
      <c r="AA259" s="55">
        <f t="shared" si="25"/>
        <v>0</v>
      </c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55">
        <f t="shared" si="26"/>
        <v>0</v>
      </c>
      <c r="AN259" s="55">
        <f t="shared" si="27"/>
        <v>0</v>
      </c>
      <c r="AO259" s="55">
        <f t="shared" si="28"/>
        <v>0</v>
      </c>
      <c r="AP259" s="84" t="str">
        <f t="shared" si="29"/>
        <v/>
      </c>
      <c r="AQ259" s="59" t="b">
        <f t="shared" si="30"/>
        <v>0</v>
      </c>
      <c r="AR259" s="59" t="b">
        <f t="shared" si="31"/>
        <v>0</v>
      </c>
      <c r="AS259" s="34" t="str">
        <f t="shared" si="32"/>
        <v/>
      </c>
    </row>
    <row r="260" spans="2:45">
      <c r="B260" s="260"/>
      <c r="C260" s="35"/>
      <c r="D260" s="53"/>
      <c r="E260" s="5"/>
      <c r="F260" s="60"/>
      <c r="G260" s="54" t="e">
        <f>VLOOKUP(F260,Foglio1!$F$2:$G$1509,2,FALSE)</f>
        <v>#N/A</v>
      </c>
      <c r="H260" s="56"/>
      <c r="I260" s="4"/>
      <c r="J260" s="4"/>
      <c r="K260" s="4"/>
      <c r="L260" s="4"/>
      <c r="M260" s="24"/>
      <c r="N260" s="24"/>
      <c r="O260" s="14"/>
      <c r="P260" s="14"/>
      <c r="Q260" s="14"/>
      <c r="R260" s="14"/>
      <c r="S260" s="14"/>
      <c r="T260" s="14"/>
      <c r="U260" s="14"/>
      <c r="V260" s="14"/>
      <c r="W260" s="24"/>
      <c r="X260" s="14"/>
      <c r="Y260" s="15"/>
      <c r="Z260" s="15"/>
      <c r="AA260" s="55">
        <f t="shared" si="25"/>
        <v>0</v>
      </c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55">
        <f t="shared" si="26"/>
        <v>0</v>
      </c>
      <c r="AN260" s="55">
        <f t="shared" si="27"/>
        <v>0</v>
      </c>
      <c r="AO260" s="55">
        <f t="shared" si="28"/>
        <v>0</v>
      </c>
      <c r="AP260" s="84" t="str">
        <f t="shared" si="29"/>
        <v/>
      </c>
      <c r="AQ260" s="59" t="b">
        <f t="shared" si="30"/>
        <v>0</v>
      </c>
      <c r="AR260" s="59" t="b">
        <f t="shared" si="31"/>
        <v>0</v>
      </c>
      <c r="AS260" s="34" t="str">
        <f t="shared" si="32"/>
        <v/>
      </c>
    </row>
    <row r="261" spans="2:45">
      <c r="B261" s="260"/>
      <c r="C261" s="35"/>
      <c r="D261" s="53"/>
      <c r="E261" s="5"/>
      <c r="F261" s="60"/>
      <c r="G261" s="54" t="e">
        <f>VLOOKUP(F261,Foglio1!$F$2:$G$1509,2,FALSE)</f>
        <v>#N/A</v>
      </c>
      <c r="H261" s="56"/>
      <c r="I261" s="4"/>
      <c r="J261" s="4"/>
      <c r="K261" s="4"/>
      <c r="L261" s="4"/>
      <c r="M261" s="24"/>
      <c r="N261" s="24"/>
      <c r="O261" s="14"/>
      <c r="P261" s="14"/>
      <c r="Q261" s="14"/>
      <c r="R261" s="14"/>
      <c r="S261" s="14"/>
      <c r="T261" s="14"/>
      <c r="U261" s="14"/>
      <c r="V261" s="14"/>
      <c r="W261" s="24"/>
      <c r="X261" s="14"/>
      <c r="Y261" s="15"/>
      <c r="Z261" s="15"/>
      <c r="AA261" s="55">
        <f t="shared" si="25"/>
        <v>0</v>
      </c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55">
        <f t="shared" si="26"/>
        <v>0</v>
      </c>
      <c r="AN261" s="55">
        <f t="shared" si="27"/>
        <v>0</v>
      </c>
      <c r="AO261" s="55">
        <f t="shared" si="28"/>
        <v>0</v>
      </c>
      <c r="AP261" s="84" t="str">
        <f t="shared" si="29"/>
        <v/>
      </c>
      <c r="AQ261" s="59" t="b">
        <f t="shared" si="30"/>
        <v>0</v>
      </c>
      <c r="AR261" s="59" t="b">
        <f t="shared" si="31"/>
        <v>0</v>
      </c>
      <c r="AS261" s="34" t="str">
        <f t="shared" si="32"/>
        <v/>
      </c>
    </row>
    <row r="262" spans="2:45">
      <c r="B262" s="260"/>
      <c r="C262" s="35"/>
      <c r="D262" s="53"/>
      <c r="E262" s="5"/>
      <c r="F262" s="60"/>
      <c r="G262" s="54" t="e">
        <f>VLOOKUP(F262,Foglio1!$F$2:$G$1509,2,FALSE)</f>
        <v>#N/A</v>
      </c>
      <c r="H262" s="56"/>
      <c r="I262" s="4"/>
      <c r="J262" s="4"/>
      <c r="K262" s="4"/>
      <c r="L262" s="4"/>
      <c r="M262" s="24"/>
      <c r="N262" s="24"/>
      <c r="O262" s="14"/>
      <c r="P262" s="14"/>
      <c r="Q262" s="14"/>
      <c r="R262" s="14"/>
      <c r="S262" s="14"/>
      <c r="T262" s="14"/>
      <c r="U262" s="14"/>
      <c r="V262" s="14"/>
      <c r="W262" s="24"/>
      <c r="X262" s="14"/>
      <c r="Y262" s="15"/>
      <c r="Z262" s="15"/>
      <c r="AA262" s="55">
        <f t="shared" si="25"/>
        <v>0</v>
      </c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55">
        <f t="shared" si="26"/>
        <v>0</v>
      </c>
      <c r="AN262" s="55">
        <f t="shared" si="27"/>
        <v>0</v>
      </c>
      <c r="AO262" s="55">
        <f t="shared" si="28"/>
        <v>0</v>
      </c>
      <c r="AP262" s="84" t="str">
        <f t="shared" si="29"/>
        <v/>
      </c>
      <c r="AQ262" s="59" t="b">
        <f t="shared" si="30"/>
        <v>0</v>
      </c>
      <c r="AR262" s="59" t="b">
        <f t="shared" si="31"/>
        <v>0</v>
      </c>
      <c r="AS262" s="34" t="str">
        <f t="shared" si="32"/>
        <v/>
      </c>
    </row>
    <row r="263" spans="2:45">
      <c r="B263" s="260"/>
      <c r="C263" s="35"/>
      <c r="D263" s="53"/>
      <c r="E263" s="5"/>
      <c r="F263" s="60"/>
      <c r="G263" s="54" t="e">
        <f>VLOOKUP(F263,Foglio1!$F$2:$G$1509,2,FALSE)</f>
        <v>#N/A</v>
      </c>
      <c r="H263" s="56"/>
      <c r="I263" s="4"/>
      <c r="J263" s="4"/>
      <c r="K263" s="4"/>
      <c r="L263" s="4"/>
      <c r="M263" s="24"/>
      <c r="N263" s="24"/>
      <c r="O263" s="14"/>
      <c r="P263" s="14"/>
      <c r="Q263" s="14"/>
      <c r="R263" s="14"/>
      <c r="S263" s="14"/>
      <c r="T263" s="14"/>
      <c r="U263" s="14"/>
      <c r="V263" s="14"/>
      <c r="W263" s="24"/>
      <c r="X263" s="14"/>
      <c r="Y263" s="15"/>
      <c r="Z263" s="15"/>
      <c r="AA263" s="55">
        <f t="shared" si="25"/>
        <v>0</v>
      </c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55">
        <f t="shared" si="26"/>
        <v>0</v>
      </c>
      <c r="AN263" s="55">
        <f t="shared" si="27"/>
        <v>0</v>
      </c>
      <c r="AO263" s="55">
        <f t="shared" si="28"/>
        <v>0</v>
      </c>
      <c r="AP263" s="84" t="str">
        <f t="shared" si="29"/>
        <v/>
      </c>
      <c r="AQ263" s="59" t="b">
        <f t="shared" si="30"/>
        <v>0</v>
      </c>
      <c r="AR263" s="59" t="b">
        <f t="shared" si="31"/>
        <v>0</v>
      </c>
      <c r="AS263" s="34" t="str">
        <f t="shared" si="32"/>
        <v/>
      </c>
    </row>
    <row r="264" spans="2:45">
      <c r="B264" s="260"/>
      <c r="C264" s="35"/>
      <c r="D264" s="53"/>
      <c r="E264" s="5"/>
      <c r="F264" s="60"/>
      <c r="G264" s="54" t="e">
        <f>VLOOKUP(F264,Foglio1!$F$2:$G$1509,2,FALSE)</f>
        <v>#N/A</v>
      </c>
      <c r="H264" s="56"/>
      <c r="I264" s="4"/>
      <c r="J264" s="4"/>
      <c r="K264" s="4"/>
      <c r="L264" s="4"/>
      <c r="M264" s="24"/>
      <c r="N264" s="24"/>
      <c r="O264" s="14"/>
      <c r="P264" s="14"/>
      <c r="Q264" s="14"/>
      <c r="R264" s="14"/>
      <c r="S264" s="14"/>
      <c r="T264" s="14"/>
      <c r="U264" s="14"/>
      <c r="V264" s="14"/>
      <c r="W264" s="24"/>
      <c r="X264" s="14"/>
      <c r="Y264" s="15"/>
      <c r="Z264" s="15"/>
      <c r="AA264" s="55">
        <f t="shared" ref="AA264:AA300" si="33">SUM(Y264:Z264)</f>
        <v>0</v>
      </c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55">
        <f t="shared" ref="AM264:AM300" si="34">SUM(AA264:AC264)</f>
        <v>0</v>
      </c>
      <c r="AN264" s="55">
        <f t="shared" ref="AN264:AN300" si="35">SUM(AD264:AF264)</f>
        <v>0</v>
      </c>
      <c r="AO264" s="55">
        <f t="shared" ref="AO264:AO300" si="36">SUM(AG264:AK264)</f>
        <v>0</v>
      </c>
      <c r="AP264" s="84" t="str">
        <f t="shared" ref="AP264:AP300" si="37">IF(AND(OR(AQ264=FALSE,AR264=FALSE),OR(COUNTBLANK(A264:F264)&lt;&gt;COLUMNS(A264:F264),COUNTBLANK(H264:Z264)&lt;&gt;COLUMNS(H264:Z264),COUNTBLANK(AB264:AL264)&lt;&gt;COLUMNS(AB264:AL264))),"KO","")</f>
        <v/>
      </c>
      <c r="AQ264" s="59" t="b">
        <f t="shared" ref="AQ264:AQ300" si="38">IF(OR(ISBLANK(B264),ISBLANK(H264),ISBLANK(I264),ISBLANK(M264),ISBLANK(N264),ISBLANK(O264),ISBLANK(R264),ISBLANK(V264),ISBLANK(W264),ISBLANK(Y264),ISBLANK(AB264),ISBLANK(AD264),ISBLANK(AL264)),FALSE,TRUE)</f>
        <v>0</v>
      </c>
      <c r="AR264" s="59" t="b">
        <f t="shared" ref="AR264:AR300" si="39">IF(ISBLANK(B264),IF(OR(ISBLANK(C264),ISBLANK(D264),ISBLANK(E264),ISBLANK(F264),ISBLANK(G264)),FALSE,TRUE),TRUE)</f>
        <v>0</v>
      </c>
      <c r="AS264" s="34" t="str">
        <f t="shared" ref="AS264:AS300" si="40">IF(AND(AP264="KO",OR(COUNTBLANK(A264:F264)&lt;&gt;COLUMNS(A264:F264),COUNTBLANK(H264:Z264)&lt;&gt;COLUMNS(H264:Z264),COUNTBLANK(AB264:AL264)&lt;&gt;COLUMNS(AB264:AL264))),"ATTENZIONE!!! NON TUTTI I CAMPI OBBLIGATORI SONO STATI COMPILATI","")</f>
        <v/>
      </c>
    </row>
    <row r="265" spans="2:45">
      <c r="B265" s="260"/>
      <c r="C265" s="35"/>
      <c r="D265" s="53"/>
      <c r="E265" s="5"/>
      <c r="F265" s="60"/>
      <c r="G265" s="54" t="e">
        <f>VLOOKUP(F265,Foglio1!$F$2:$G$1509,2,FALSE)</f>
        <v>#N/A</v>
      </c>
      <c r="H265" s="56"/>
      <c r="I265" s="4"/>
      <c r="J265" s="4"/>
      <c r="K265" s="4"/>
      <c r="L265" s="4"/>
      <c r="M265" s="24"/>
      <c r="N265" s="24"/>
      <c r="O265" s="14"/>
      <c r="P265" s="14"/>
      <c r="Q265" s="14"/>
      <c r="R265" s="14"/>
      <c r="S265" s="14"/>
      <c r="T265" s="14"/>
      <c r="U265" s="14"/>
      <c r="V265" s="14"/>
      <c r="W265" s="24"/>
      <c r="X265" s="14"/>
      <c r="Y265" s="15"/>
      <c r="Z265" s="15"/>
      <c r="AA265" s="55">
        <f t="shared" si="33"/>
        <v>0</v>
      </c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55">
        <f t="shared" si="34"/>
        <v>0</v>
      </c>
      <c r="AN265" s="55">
        <f t="shared" si="35"/>
        <v>0</v>
      </c>
      <c r="AO265" s="55">
        <f t="shared" si="36"/>
        <v>0</v>
      </c>
      <c r="AP265" s="84" t="str">
        <f t="shared" si="37"/>
        <v/>
      </c>
      <c r="AQ265" s="59" t="b">
        <f t="shared" si="38"/>
        <v>0</v>
      </c>
      <c r="AR265" s="59" t="b">
        <f t="shared" si="39"/>
        <v>0</v>
      </c>
      <c r="AS265" s="34" t="str">
        <f t="shared" si="40"/>
        <v/>
      </c>
    </row>
    <row r="266" spans="2:45">
      <c r="B266" s="260"/>
      <c r="C266" s="35"/>
      <c r="D266" s="53"/>
      <c r="E266" s="5"/>
      <c r="F266" s="60"/>
      <c r="G266" s="54" t="e">
        <f>VLOOKUP(F266,Foglio1!$F$2:$G$1509,2,FALSE)</f>
        <v>#N/A</v>
      </c>
      <c r="H266" s="56"/>
      <c r="I266" s="4"/>
      <c r="J266" s="4"/>
      <c r="K266" s="4"/>
      <c r="L266" s="4"/>
      <c r="M266" s="24"/>
      <c r="N266" s="24"/>
      <c r="O266" s="14"/>
      <c r="P266" s="14"/>
      <c r="Q266" s="14"/>
      <c r="R266" s="14"/>
      <c r="S266" s="14"/>
      <c r="T266" s="14"/>
      <c r="U266" s="14"/>
      <c r="V266" s="14"/>
      <c r="W266" s="24"/>
      <c r="X266" s="14"/>
      <c r="Y266" s="15"/>
      <c r="Z266" s="15"/>
      <c r="AA266" s="55">
        <f t="shared" si="33"/>
        <v>0</v>
      </c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55">
        <f t="shared" si="34"/>
        <v>0</v>
      </c>
      <c r="AN266" s="55">
        <f t="shared" si="35"/>
        <v>0</v>
      </c>
      <c r="AO266" s="55">
        <f t="shared" si="36"/>
        <v>0</v>
      </c>
      <c r="AP266" s="84" t="str">
        <f t="shared" si="37"/>
        <v/>
      </c>
      <c r="AQ266" s="59" t="b">
        <f t="shared" si="38"/>
        <v>0</v>
      </c>
      <c r="AR266" s="59" t="b">
        <f t="shared" si="39"/>
        <v>0</v>
      </c>
      <c r="AS266" s="34" t="str">
        <f t="shared" si="40"/>
        <v/>
      </c>
    </row>
    <row r="267" spans="2:45">
      <c r="B267" s="260"/>
      <c r="C267" s="35"/>
      <c r="D267" s="53"/>
      <c r="E267" s="5"/>
      <c r="F267" s="60"/>
      <c r="G267" s="54" t="e">
        <f>VLOOKUP(F267,Foglio1!$F$2:$G$1509,2,FALSE)</f>
        <v>#N/A</v>
      </c>
      <c r="H267" s="56"/>
      <c r="I267" s="4"/>
      <c r="J267" s="4"/>
      <c r="K267" s="4"/>
      <c r="L267" s="4"/>
      <c r="M267" s="24"/>
      <c r="N267" s="24"/>
      <c r="O267" s="14"/>
      <c r="P267" s="14"/>
      <c r="Q267" s="14"/>
      <c r="R267" s="14"/>
      <c r="S267" s="14"/>
      <c r="T267" s="14"/>
      <c r="U267" s="14"/>
      <c r="V267" s="14"/>
      <c r="W267" s="24"/>
      <c r="X267" s="14"/>
      <c r="Y267" s="15"/>
      <c r="Z267" s="15"/>
      <c r="AA267" s="55">
        <f t="shared" si="33"/>
        <v>0</v>
      </c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55">
        <f t="shared" si="34"/>
        <v>0</v>
      </c>
      <c r="AN267" s="55">
        <f t="shared" si="35"/>
        <v>0</v>
      </c>
      <c r="AO267" s="55">
        <f t="shared" si="36"/>
        <v>0</v>
      </c>
      <c r="AP267" s="84" t="str">
        <f t="shared" si="37"/>
        <v/>
      </c>
      <c r="AQ267" s="59" t="b">
        <f t="shared" si="38"/>
        <v>0</v>
      </c>
      <c r="AR267" s="59" t="b">
        <f t="shared" si="39"/>
        <v>0</v>
      </c>
      <c r="AS267" s="34" t="str">
        <f t="shared" si="40"/>
        <v/>
      </c>
    </row>
    <row r="268" spans="2:45">
      <c r="B268" s="260"/>
      <c r="C268" s="35"/>
      <c r="D268" s="53"/>
      <c r="E268" s="5"/>
      <c r="F268" s="60"/>
      <c r="G268" s="54" t="e">
        <f>VLOOKUP(F268,Foglio1!$F$2:$G$1509,2,FALSE)</f>
        <v>#N/A</v>
      </c>
      <c r="H268" s="56"/>
      <c r="I268" s="4"/>
      <c r="J268" s="4"/>
      <c r="K268" s="4"/>
      <c r="L268" s="4"/>
      <c r="M268" s="24"/>
      <c r="N268" s="24"/>
      <c r="O268" s="14"/>
      <c r="P268" s="14"/>
      <c r="Q268" s="14"/>
      <c r="R268" s="14"/>
      <c r="S268" s="14"/>
      <c r="T268" s="14"/>
      <c r="U268" s="14"/>
      <c r="V268" s="14"/>
      <c r="W268" s="24"/>
      <c r="X268" s="14"/>
      <c r="Y268" s="15"/>
      <c r="Z268" s="15"/>
      <c r="AA268" s="55">
        <f t="shared" si="33"/>
        <v>0</v>
      </c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55">
        <f t="shared" si="34"/>
        <v>0</v>
      </c>
      <c r="AN268" s="55">
        <f t="shared" si="35"/>
        <v>0</v>
      </c>
      <c r="AO268" s="55">
        <f t="shared" si="36"/>
        <v>0</v>
      </c>
      <c r="AP268" s="84" t="str">
        <f t="shared" si="37"/>
        <v/>
      </c>
      <c r="AQ268" s="59" t="b">
        <f t="shared" si="38"/>
        <v>0</v>
      </c>
      <c r="AR268" s="59" t="b">
        <f t="shared" si="39"/>
        <v>0</v>
      </c>
      <c r="AS268" s="34" t="str">
        <f t="shared" si="40"/>
        <v/>
      </c>
    </row>
    <row r="269" spans="2:45">
      <c r="B269" s="260"/>
      <c r="C269" s="35"/>
      <c r="D269" s="53"/>
      <c r="E269" s="5"/>
      <c r="F269" s="60"/>
      <c r="G269" s="54" t="e">
        <f>VLOOKUP(F269,Foglio1!$F$2:$G$1509,2,FALSE)</f>
        <v>#N/A</v>
      </c>
      <c r="H269" s="56"/>
      <c r="I269" s="4"/>
      <c r="J269" s="4"/>
      <c r="K269" s="4"/>
      <c r="L269" s="4"/>
      <c r="M269" s="24"/>
      <c r="N269" s="24"/>
      <c r="O269" s="14"/>
      <c r="P269" s="14"/>
      <c r="Q269" s="14"/>
      <c r="R269" s="14"/>
      <c r="S269" s="14"/>
      <c r="T269" s="14"/>
      <c r="U269" s="14"/>
      <c r="V269" s="14"/>
      <c r="W269" s="24"/>
      <c r="X269" s="14"/>
      <c r="Y269" s="15"/>
      <c r="Z269" s="15"/>
      <c r="AA269" s="55">
        <f t="shared" si="33"/>
        <v>0</v>
      </c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55">
        <f t="shared" si="34"/>
        <v>0</v>
      </c>
      <c r="AN269" s="55">
        <f t="shared" si="35"/>
        <v>0</v>
      </c>
      <c r="AO269" s="55">
        <f t="shared" si="36"/>
        <v>0</v>
      </c>
      <c r="AP269" s="84" t="str">
        <f t="shared" si="37"/>
        <v/>
      </c>
      <c r="AQ269" s="59" t="b">
        <f t="shared" si="38"/>
        <v>0</v>
      </c>
      <c r="AR269" s="59" t="b">
        <f t="shared" si="39"/>
        <v>0</v>
      </c>
      <c r="AS269" s="34" t="str">
        <f t="shared" si="40"/>
        <v/>
      </c>
    </row>
    <row r="270" spans="2:45">
      <c r="B270" s="260"/>
      <c r="C270" s="35"/>
      <c r="D270" s="53"/>
      <c r="E270" s="5"/>
      <c r="F270" s="60"/>
      <c r="G270" s="54" t="e">
        <f>VLOOKUP(F270,Foglio1!$F$2:$G$1509,2,FALSE)</f>
        <v>#N/A</v>
      </c>
      <c r="H270" s="56"/>
      <c r="I270" s="4"/>
      <c r="J270" s="4"/>
      <c r="K270" s="4"/>
      <c r="L270" s="4"/>
      <c r="M270" s="24"/>
      <c r="N270" s="24"/>
      <c r="O270" s="14"/>
      <c r="P270" s="14"/>
      <c r="Q270" s="14"/>
      <c r="R270" s="14"/>
      <c r="S270" s="14"/>
      <c r="T270" s="14"/>
      <c r="U270" s="14"/>
      <c r="V270" s="14"/>
      <c r="W270" s="24"/>
      <c r="X270" s="14"/>
      <c r="Y270" s="15"/>
      <c r="Z270" s="15"/>
      <c r="AA270" s="55">
        <f t="shared" si="33"/>
        <v>0</v>
      </c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55">
        <f t="shared" si="34"/>
        <v>0</v>
      </c>
      <c r="AN270" s="55">
        <f t="shared" si="35"/>
        <v>0</v>
      </c>
      <c r="AO270" s="55">
        <f t="shared" si="36"/>
        <v>0</v>
      </c>
      <c r="AP270" s="84" t="str">
        <f t="shared" si="37"/>
        <v/>
      </c>
      <c r="AQ270" s="59" t="b">
        <f t="shared" si="38"/>
        <v>0</v>
      </c>
      <c r="AR270" s="59" t="b">
        <f t="shared" si="39"/>
        <v>0</v>
      </c>
      <c r="AS270" s="34" t="str">
        <f t="shared" si="40"/>
        <v/>
      </c>
    </row>
    <row r="271" spans="2:45">
      <c r="B271" s="260"/>
      <c r="C271" s="35"/>
      <c r="D271" s="53"/>
      <c r="E271" s="5"/>
      <c r="F271" s="60"/>
      <c r="G271" s="54" t="e">
        <f>VLOOKUP(F271,Foglio1!$F$2:$G$1509,2,FALSE)</f>
        <v>#N/A</v>
      </c>
      <c r="H271" s="56"/>
      <c r="I271" s="4"/>
      <c r="J271" s="4"/>
      <c r="K271" s="4"/>
      <c r="L271" s="4"/>
      <c r="M271" s="24"/>
      <c r="N271" s="24"/>
      <c r="O271" s="14"/>
      <c r="P271" s="14"/>
      <c r="Q271" s="14"/>
      <c r="R271" s="14"/>
      <c r="S271" s="14"/>
      <c r="T271" s="14"/>
      <c r="U271" s="14"/>
      <c r="V271" s="14"/>
      <c r="W271" s="24"/>
      <c r="X271" s="14"/>
      <c r="Y271" s="15"/>
      <c r="Z271" s="15"/>
      <c r="AA271" s="55">
        <f t="shared" si="33"/>
        <v>0</v>
      </c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55">
        <f t="shared" si="34"/>
        <v>0</v>
      </c>
      <c r="AN271" s="55">
        <f t="shared" si="35"/>
        <v>0</v>
      </c>
      <c r="AO271" s="55">
        <f t="shared" si="36"/>
        <v>0</v>
      </c>
      <c r="AP271" s="84" t="str">
        <f t="shared" si="37"/>
        <v/>
      </c>
      <c r="AQ271" s="59" t="b">
        <f t="shared" si="38"/>
        <v>0</v>
      </c>
      <c r="AR271" s="59" t="b">
        <f t="shared" si="39"/>
        <v>0</v>
      </c>
      <c r="AS271" s="34" t="str">
        <f t="shared" si="40"/>
        <v/>
      </c>
    </row>
    <row r="272" spans="2:45">
      <c r="B272" s="260"/>
      <c r="C272" s="35"/>
      <c r="D272" s="53"/>
      <c r="E272" s="5"/>
      <c r="F272" s="60"/>
      <c r="G272" s="54" t="e">
        <f>VLOOKUP(F272,Foglio1!$F$2:$G$1509,2,FALSE)</f>
        <v>#N/A</v>
      </c>
      <c r="H272" s="56"/>
      <c r="I272" s="4"/>
      <c r="J272" s="4"/>
      <c r="K272" s="4"/>
      <c r="L272" s="4"/>
      <c r="M272" s="24"/>
      <c r="N272" s="24"/>
      <c r="O272" s="14"/>
      <c r="P272" s="14"/>
      <c r="Q272" s="14"/>
      <c r="R272" s="14"/>
      <c r="S272" s="14"/>
      <c r="T272" s="14"/>
      <c r="U272" s="14"/>
      <c r="V272" s="14"/>
      <c r="W272" s="24"/>
      <c r="X272" s="14"/>
      <c r="Y272" s="15"/>
      <c r="Z272" s="15"/>
      <c r="AA272" s="55">
        <f t="shared" si="33"/>
        <v>0</v>
      </c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55">
        <f t="shared" si="34"/>
        <v>0</v>
      </c>
      <c r="AN272" s="55">
        <f t="shared" si="35"/>
        <v>0</v>
      </c>
      <c r="AO272" s="55">
        <f t="shared" si="36"/>
        <v>0</v>
      </c>
      <c r="AP272" s="84" t="str">
        <f t="shared" si="37"/>
        <v/>
      </c>
      <c r="AQ272" s="59" t="b">
        <f t="shared" si="38"/>
        <v>0</v>
      </c>
      <c r="AR272" s="59" t="b">
        <f t="shared" si="39"/>
        <v>0</v>
      </c>
      <c r="AS272" s="34" t="str">
        <f t="shared" si="40"/>
        <v/>
      </c>
    </row>
    <row r="273" spans="2:45">
      <c r="B273" s="260"/>
      <c r="C273" s="35"/>
      <c r="D273" s="53"/>
      <c r="E273" s="5"/>
      <c r="F273" s="60"/>
      <c r="G273" s="54" t="e">
        <f>VLOOKUP(F273,Foglio1!$F$2:$G$1509,2,FALSE)</f>
        <v>#N/A</v>
      </c>
      <c r="H273" s="56"/>
      <c r="I273" s="4"/>
      <c r="J273" s="4"/>
      <c r="K273" s="4"/>
      <c r="L273" s="4"/>
      <c r="M273" s="24"/>
      <c r="N273" s="24"/>
      <c r="O273" s="14"/>
      <c r="P273" s="14"/>
      <c r="Q273" s="14"/>
      <c r="R273" s="14"/>
      <c r="S273" s="14"/>
      <c r="T273" s="14"/>
      <c r="U273" s="14"/>
      <c r="V273" s="14"/>
      <c r="W273" s="24"/>
      <c r="X273" s="14"/>
      <c r="Y273" s="15"/>
      <c r="Z273" s="15"/>
      <c r="AA273" s="55">
        <f t="shared" si="33"/>
        <v>0</v>
      </c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55">
        <f t="shared" si="34"/>
        <v>0</v>
      </c>
      <c r="AN273" s="55">
        <f t="shared" si="35"/>
        <v>0</v>
      </c>
      <c r="AO273" s="55">
        <f t="shared" si="36"/>
        <v>0</v>
      </c>
      <c r="AP273" s="84" t="str">
        <f t="shared" si="37"/>
        <v/>
      </c>
      <c r="AQ273" s="59" t="b">
        <f t="shared" si="38"/>
        <v>0</v>
      </c>
      <c r="AR273" s="59" t="b">
        <f t="shared" si="39"/>
        <v>0</v>
      </c>
      <c r="AS273" s="34" t="str">
        <f t="shared" si="40"/>
        <v/>
      </c>
    </row>
    <row r="274" spans="2:45">
      <c r="B274" s="260"/>
      <c r="C274" s="35"/>
      <c r="D274" s="53"/>
      <c r="E274" s="5"/>
      <c r="F274" s="60"/>
      <c r="G274" s="54" t="e">
        <f>VLOOKUP(F274,Foglio1!$F$2:$G$1509,2,FALSE)</f>
        <v>#N/A</v>
      </c>
      <c r="H274" s="56"/>
      <c r="I274" s="4"/>
      <c r="J274" s="4"/>
      <c r="K274" s="4"/>
      <c r="L274" s="4"/>
      <c r="M274" s="24"/>
      <c r="N274" s="24"/>
      <c r="O274" s="14"/>
      <c r="P274" s="14"/>
      <c r="Q274" s="14"/>
      <c r="R274" s="14"/>
      <c r="S274" s="14"/>
      <c r="T274" s="14"/>
      <c r="U274" s="14"/>
      <c r="V274" s="14"/>
      <c r="W274" s="24"/>
      <c r="X274" s="14"/>
      <c r="Y274" s="15"/>
      <c r="Z274" s="15"/>
      <c r="AA274" s="55">
        <f t="shared" si="33"/>
        <v>0</v>
      </c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55">
        <f t="shared" si="34"/>
        <v>0</v>
      </c>
      <c r="AN274" s="55">
        <f t="shared" si="35"/>
        <v>0</v>
      </c>
      <c r="AO274" s="55">
        <f t="shared" si="36"/>
        <v>0</v>
      </c>
      <c r="AP274" s="84" t="str">
        <f t="shared" si="37"/>
        <v/>
      </c>
      <c r="AQ274" s="59" t="b">
        <f t="shared" si="38"/>
        <v>0</v>
      </c>
      <c r="AR274" s="59" t="b">
        <f t="shared" si="39"/>
        <v>0</v>
      </c>
      <c r="AS274" s="34" t="str">
        <f t="shared" si="40"/>
        <v/>
      </c>
    </row>
    <row r="275" spans="2:45">
      <c r="B275" s="260"/>
      <c r="C275" s="35"/>
      <c r="D275" s="53"/>
      <c r="E275" s="5"/>
      <c r="F275" s="60"/>
      <c r="G275" s="54" t="e">
        <f>VLOOKUP(F275,Foglio1!$F$2:$G$1509,2,FALSE)</f>
        <v>#N/A</v>
      </c>
      <c r="H275" s="56"/>
      <c r="I275" s="4"/>
      <c r="J275" s="4"/>
      <c r="K275" s="4"/>
      <c r="L275" s="4"/>
      <c r="M275" s="24"/>
      <c r="N275" s="24"/>
      <c r="O275" s="14"/>
      <c r="P275" s="14"/>
      <c r="Q275" s="14"/>
      <c r="R275" s="14"/>
      <c r="S275" s="14"/>
      <c r="T275" s="14"/>
      <c r="U275" s="14"/>
      <c r="V275" s="14"/>
      <c r="W275" s="24"/>
      <c r="X275" s="14"/>
      <c r="Y275" s="15"/>
      <c r="Z275" s="15"/>
      <c r="AA275" s="55">
        <f t="shared" si="33"/>
        <v>0</v>
      </c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55">
        <f t="shared" si="34"/>
        <v>0</v>
      </c>
      <c r="AN275" s="55">
        <f t="shared" si="35"/>
        <v>0</v>
      </c>
      <c r="AO275" s="55">
        <f t="shared" si="36"/>
        <v>0</v>
      </c>
      <c r="AP275" s="84" t="str">
        <f t="shared" si="37"/>
        <v/>
      </c>
      <c r="AQ275" s="59" t="b">
        <f t="shared" si="38"/>
        <v>0</v>
      </c>
      <c r="AR275" s="59" t="b">
        <f t="shared" si="39"/>
        <v>0</v>
      </c>
      <c r="AS275" s="34" t="str">
        <f t="shared" si="40"/>
        <v/>
      </c>
    </row>
    <row r="276" spans="2:45">
      <c r="B276" s="260"/>
      <c r="C276" s="35"/>
      <c r="D276" s="53"/>
      <c r="E276" s="5"/>
      <c r="F276" s="60"/>
      <c r="G276" s="54" t="e">
        <f>VLOOKUP(F276,Foglio1!$F$2:$G$1509,2,FALSE)</f>
        <v>#N/A</v>
      </c>
      <c r="H276" s="56"/>
      <c r="I276" s="4"/>
      <c r="J276" s="4"/>
      <c r="K276" s="4"/>
      <c r="L276" s="4"/>
      <c r="M276" s="24"/>
      <c r="N276" s="24"/>
      <c r="O276" s="14"/>
      <c r="P276" s="14"/>
      <c r="Q276" s="14"/>
      <c r="R276" s="14"/>
      <c r="S276" s="14"/>
      <c r="T276" s="14"/>
      <c r="U276" s="14"/>
      <c r="V276" s="14"/>
      <c r="W276" s="24"/>
      <c r="X276" s="14"/>
      <c r="Y276" s="15"/>
      <c r="Z276" s="15"/>
      <c r="AA276" s="55">
        <f t="shared" si="33"/>
        <v>0</v>
      </c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55">
        <f t="shared" si="34"/>
        <v>0</v>
      </c>
      <c r="AN276" s="55">
        <f t="shared" si="35"/>
        <v>0</v>
      </c>
      <c r="AO276" s="55">
        <f t="shared" si="36"/>
        <v>0</v>
      </c>
      <c r="AP276" s="84" t="str">
        <f t="shared" si="37"/>
        <v/>
      </c>
      <c r="AQ276" s="59" t="b">
        <f t="shared" si="38"/>
        <v>0</v>
      </c>
      <c r="AR276" s="59" t="b">
        <f t="shared" si="39"/>
        <v>0</v>
      </c>
      <c r="AS276" s="34" t="str">
        <f t="shared" si="40"/>
        <v/>
      </c>
    </row>
    <row r="277" spans="2:45">
      <c r="B277" s="260"/>
      <c r="C277" s="35"/>
      <c r="D277" s="53"/>
      <c r="E277" s="5"/>
      <c r="F277" s="60"/>
      <c r="G277" s="54" t="e">
        <f>VLOOKUP(F277,Foglio1!$F$2:$G$1509,2,FALSE)</f>
        <v>#N/A</v>
      </c>
      <c r="H277" s="56"/>
      <c r="I277" s="4"/>
      <c r="J277" s="4"/>
      <c r="K277" s="4"/>
      <c r="L277" s="4"/>
      <c r="M277" s="24"/>
      <c r="N277" s="24"/>
      <c r="O277" s="14"/>
      <c r="P277" s="14"/>
      <c r="Q277" s="14"/>
      <c r="R277" s="14"/>
      <c r="S277" s="14"/>
      <c r="T277" s="14"/>
      <c r="U277" s="14"/>
      <c r="V277" s="14"/>
      <c r="W277" s="24"/>
      <c r="X277" s="14"/>
      <c r="Y277" s="15"/>
      <c r="Z277" s="15"/>
      <c r="AA277" s="55">
        <f t="shared" si="33"/>
        <v>0</v>
      </c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55">
        <f t="shared" si="34"/>
        <v>0</v>
      </c>
      <c r="AN277" s="55">
        <f t="shared" si="35"/>
        <v>0</v>
      </c>
      <c r="AO277" s="55">
        <f t="shared" si="36"/>
        <v>0</v>
      </c>
      <c r="AP277" s="84" t="str">
        <f t="shared" si="37"/>
        <v/>
      </c>
      <c r="AQ277" s="59" t="b">
        <f t="shared" si="38"/>
        <v>0</v>
      </c>
      <c r="AR277" s="59" t="b">
        <f t="shared" si="39"/>
        <v>0</v>
      </c>
      <c r="AS277" s="34" t="str">
        <f t="shared" si="40"/>
        <v/>
      </c>
    </row>
    <row r="278" spans="2:45">
      <c r="B278" s="260"/>
      <c r="C278" s="35"/>
      <c r="D278" s="53"/>
      <c r="E278" s="5"/>
      <c r="F278" s="60"/>
      <c r="G278" s="54" t="e">
        <f>VLOOKUP(F278,Foglio1!$F$2:$G$1509,2,FALSE)</f>
        <v>#N/A</v>
      </c>
      <c r="H278" s="56"/>
      <c r="I278" s="4"/>
      <c r="J278" s="4"/>
      <c r="K278" s="4"/>
      <c r="L278" s="4"/>
      <c r="M278" s="24"/>
      <c r="N278" s="24"/>
      <c r="O278" s="14"/>
      <c r="P278" s="14"/>
      <c r="Q278" s="14"/>
      <c r="R278" s="14"/>
      <c r="S278" s="14"/>
      <c r="T278" s="14"/>
      <c r="U278" s="14"/>
      <c r="V278" s="14"/>
      <c r="W278" s="24"/>
      <c r="X278" s="14"/>
      <c r="Y278" s="15"/>
      <c r="Z278" s="15"/>
      <c r="AA278" s="55">
        <f t="shared" si="33"/>
        <v>0</v>
      </c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55">
        <f t="shared" si="34"/>
        <v>0</v>
      </c>
      <c r="AN278" s="55">
        <f t="shared" si="35"/>
        <v>0</v>
      </c>
      <c r="AO278" s="55">
        <f t="shared" si="36"/>
        <v>0</v>
      </c>
      <c r="AP278" s="84" t="str">
        <f t="shared" si="37"/>
        <v/>
      </c>
      <c r="AQ278" s="59" t="b">
        <f t="shared" si="38"/>
        <v>0</v>
      </c>
      <c r="AR278" s="59" t="b">
        <f t="shared" si="39"/>
        <v>0</v>
      </c>
      <c r="AS278" s="34" t="str">
        <f t="shared" si="40"/>
        <v/>
      </c>
    </row>
    <row r="279" spans="2:45">
      <c r="B279" s="260"/>
      <c r="C279" s="35"/>
      <c r="D279" s="53"/>
      <c r="E279" s="5"/>
      <c r="F279" s="60"/>
      <c r="G279" s="54" t="e">
        <f>VLOOKUP(F279,Foglio1!$F$2:$G$1509,2,FALSE)</f>
        <v>#N/A</v>
      </c>
      <c r="H279" s="56"/>
      <c r="I279" s="4"/>
      <c r="J279" s="4"/>
      <c r="K279" s="4"/>
      <c r="L279" s="4"/>
      <c r="M279" s="24"/>
      <c r="N279" s="24"/>
      <c r="O279" s="14"/>
      <c r="P279" s="14"/>
      <c r="Q279" s="14"/>
      <c r="R279" s="14"/>
      <c r="S279" s="14"/>
      <c r="T279" s="14"/>
      <c r="U279" s="14"/>
      <c r="V279" s="14"/>
      <c r="W279" s="24"/>
      <c r="X279" s="14"/>
      <c r="Y279" s="15"/>
      <c r="Z279" s="15"/>
      <c r="AA279" s="55">
        <f t="shared" si="33"/>
        <v>0</v>
      </c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55">
        <f t="shared" si="34"/>
        <v>0</v>
      </c>
      <c r="AN279" s="55">
        <f t="shared" si="35"/>
        <v>0</v>
      </c>
      <c r="AO279" s="55">
        <f t="shared" si="36"/>
        <v>0</v>
      </c>
      <c r="AP279" s="84" t="str">
        <f t="shared" si="37"/>
        <v/>
      </c>
      <c r="AQ279" s="59" t="b">
        <f t="shared" si="38"/>
        <v>0</v>
      </c>
      <c r="AR279" s="59" t="b">
        <f t="shared" si="39"/>
        <v>0</v>
      </c>
      <c r="AS279" s="34" t="str">
        <f t="shared" si="40"/>
        <v/>
      </c>
    </row>
    <row r="280" spans="2:45">
      <c r="B280" s="260"/>
      <c r="C280" s="35"/>
      <c r="D280" s="53"/>
      <c r="E280" s="5"/>
      <c r="F280" s="60"/>
      <c r="G280" s="54" t="e">
        <f>VLOOKUP(F280,Foglio1!$F$2:$G$1509,2,FALSE)</f>
        <v>#N/A</v>
      </c>
      <c r="H280" s="56"/>
      <c r="I280" s="4"/>
      <c r="J280" s="4"/>
      <c r="K280" s="4"/>
      <c r="L280" s="4"/>
      <c r="M280" s="24"/>
      <c r="N280" s="24"/>
      <c r="O280" s="14"/>
      <c r="P280" s="14"/>
      <c r="Q280" s="14"/>
      <c r="R280" s="14"/>
      <c r="S280" s="14"/>
      <c r="T280" s="14"/>
      <c r="U280" s="14"/>
      <c r="V280" s="14"/>
      <c r="W280" s="24"/>
      <c r="X280" s="14"/>
      <c r="Y280" s="15"/>
      <c r="Z280" s="15"/>
      <c r="AA280" s="55">
        <f t="shared" si="33"/>
        <v>0</v>
      </c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55">
        <f t="shared" si="34"/>
        <v>0</v>
      </c>
      <c r="AN280" s="55">
        <f t="shared" si="35"/>
        <v>0</v>
      </c>
      <c r="AO280" s="55">
        <f t="shared" si="36"/>
        <v>0</v>
      </c>
      <c r="AP280" s="84" t="str">
        <f t="shared" si="37"/>
        <v/>
      </c>
      <c r="AQ280" s="59" t="b">
        <f t="shared" si="38"/>
        <v>0</v>
      </c>
      <c r="AR280" s="59" t="b">
        <f t="shared" si="39"/>
        <v>0</v>
      </c>
      <c r="AS280" s="34" t="str">
        <f t="shared" si="40"/>
        <v/>
      </c>
    </row>
    <row r="281" spans="2:45">
      <c r="B281" s="260"/>
      <c r="C281" s="35"/>
      <c r="D281" s="53"/>
      <c r="E281" s="5"/>
      <c r="F281" s="60"/>
      <c r="G281" s="54" t="e">
        <f>VLOOKUP(F281,Foglio1!$F$2:$G$1509,2,FALSE)</f>
        <v>#N/A</v>
      </c>
      <c r="H281" s="56"/>
      <c r="I281" s="4"/>
      <c r="J281" s="4"/>
      <c r="K281" s="4"/>
      <c r="L281" s="4"/>
      <c r="M281" s="24"/>
      <c r="N281" s="24"/>
      <c r="O281" s="14"/>
      <c r="P281" s="14"/>
      <c r="Q281" s="14"/>
      <c r="R281" s="14"/>
      <c r="S281" s="14"/>
      <c r="T281" s="14"/>
      <c r="U281" s="14"/>
      <c r="V281" s="14"/>
      <c r="W281" s="24"/>
      <c r="X281" s="14"/>
      <c r="Y281" s="15"/>
      <c r="Z281" s="15"/>
      <c r="AA281" s="55">
        <f t="shared" si="33"/>
        <v>0</v>
      </c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55">
        <f t="shared" si="34"/>
        <v>0</v>
      </c>
      <c r="AN281" s="55">
        <f t="shared" si="35"/>
        <v>0</v>
      </c>
      <c r="AO281" s="55">
        <f t="shared" si="36"/>
        <v>0</v>
      </c>
      <c r="AP281" s="84" t="str">
        <f t="shared" si="37"/>
        <v/>
      </c>
      <c r="AQ281" s="59" t="b">
        <f t="shared" si="38"/>
        <v>0</v>
      </c>
      <c r="AR281" s="59" t="b">
        <f t="shared" si="39"/>
        <v>0</v>
      </c>
      <c r="AS281" s="34" t="str">
        <f t="shared" si="40"/>
        <v/>
      </c>
    </row>
    <row r="282" spans="2:45">
      <c r="B282" s="260"/>
      <c r="C282" s="35"/>
      <c r="D282" s="53"/>
      <c r="E282" s="5"/>
      <c r="F282" s="60"/>
      <c r="G282" s="54" t="e">
        <f>VLOOKUP(F282,Foglio1!$F$2:$G$1509,2,FALSE)</f>
        <v>#N/A</v>
      </c>
      <c r="H282" s="56"/>
      <c r="I282" s="4"/>
      <c r="J282" s="4"/>
      <c r="K282" s="4"/>
      <c r="L282" s="4"/>
      <c r="M282" s="24"/>
      <c r="N282" s="24"/>
      <c r="O282" s="14"/>
      <c r="P282" s="14"/>
      <c r="Q282" s="14"/>
      <c r="R282" s="14"/>
      <c r="S282" s="14"/>
      <c r="T282" s="14"/>
      <c r="U282" s="14"/>
      <c r="V282" s="14"/>
      <c r="W282" s="24"/>
      <c r="X282" s="14"/>
      <c r="Y282" s="15"/>
      <c r="Z282" s="15"/>
      <c r="AA282" s="55">
        <f t="shared" si="33"/>
        <v>0</v>
      </c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55">
        <f t="shared" si="34"/>
        <v>0</v>
      </c>
      <c r="AN282" s="55">
        <f t="shared" si="35"/>
        <v>0</v>
      </c>
      <c r="AO282" s="55">
        <f t="shared" si="36"/>
        <v>0</v>
      </c>
      <c r="AP282" s="84" t="str">
        <f t="shared" si="37"/>
        <v/>
      </c>
      <c r="AQ282" s="59" t="b">
        <f t="shared" si="38"/>
        <v>0</v>
      </c>
      <c r="AR282" s="59" t="b">
        <f t="shared" si="39"/>
        <v>0</v>
      </c>
      <c r="AS282" s="34" t="str">
        <f t="shared" si="40"/>
        <v/>
      </c>
    </row>
    <row r="283" spans="2:45">
      <c r="B283" s="260"/>
      <c r="C283" s="35"/>
      <c r="D283" s="53"/>
      <c r="E283" s="5"/>
      <c r="F283" s="60"/>
      <c r="G283" s="54" t="e">
        <f>VLOOKUP(F283,Foglio1!$F$2:$G$1509,2,FALSE)</f>
        <v>#N/A</v>
      </c>
      <c r="H283" s="56"/>
      <c r="I283" s="4"/>
      <c r="J283" s="4"/>
      <c r="K283" s="4"/>
      <c r="L283" s="4"/>
      <c r="M283" s="24"/>
      <c r="N283" s="24"/>
      <c r="O283" s="14"/>
      <c r="P283" s="14"/>
      <c r="Q283" s="14"/>
      <c r="R283" s="14"/>
      <c r="S283" s="14"/>
      <c r="T283" s="14"/>
      <c r="U283" s="14"/>
      <c r="V283" s="14"/>
      <c r="W283" s="24"/>
      <c r="X283" s="14"/>
      <c r="Y283" s="15"/>
      <c r="Z283" s="15"/>
      <c r="AA283" s="55">
        <f t="shared" si="33"/>
        <v>0</v>
      </c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55">
        <f t="shared" si="34"/>
        <v>0</v>
      </c>
      <c r="AN283" s="55">
        <f t="shared" si="35"/>
        <v>0</v>
      </c>
      <c r="AO283" s="55">
        <f t="shared" si="36"/>
        <v>0</v>
      </c>
      <c r="AP283" s="84" t="str">
        <f t="shared" si="37"/>
        <v/>
      </c>
      <c r="AQ283" s="59" t="b">
        <f t="shared" si="38"/>
        <v>0</v>
      </c>
      <c r="AR283" s="59" t="b">
        <f t="shared" si="39"/>
        <v>0</v>
      </c>
      <c r="AS283" s="34" t="str">
        <f t="shared" si="40"/>
        <v/>
      </c>
    </row>
    <row r="284" spans="2:45">
      <c r="B284" s="260"/>
      <c r="C284" s="35"/>
      <c r="D284" s="53"/>
      <c r="E284" s="5"/>
      <c r="F284" s="60"/>
      <c r="G284" s="54" t="e">
        <f>VLOOKUP(F284,Foglio1!$F$2:$G$1509,2,FALSE)</f>
        <v>#N/A</v>
      </c>
      <c r="H284" s="56"/>
      <c r="I284" s="4"/>
      <c r="J284" s="4"/>
      <c r="K284" s="4"/>
      <c r="L284" s="4"/>
      <c r="M284" s="24"/>
      <c r="N284" s="24"/>
      <c r="O284" s="14"/>
      <c r="P284" s="14"/>
      <c r="Q284" s="14"/>
      <c r="R284" s="14"/>
      <c r="S284" s="14"/>
      <c r="T284" s="14"/>
      <c r="U284" s="14"/>
      <c r="V284" s="14"/>
      <c r="W284" s="24"/>
      <c r="X284" s="14"/>
      <c r="Y284" s="15"/>
      <c r="Z284" s="15"/>
      <c r="AA284" s="55">
        <f t="shared" si="33"/>
        <v>0</v>
      </c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55">
        <f t="shared" si="34"/>
        <v>0</v>
      </c>
      <c r="AN284" s="55">
        <f t="shared" si="35"/>
        <v>0</v>
      </c>
      <c r="AO284" s="55">
        <f t="shared" si="36"/>
        <v>0</v>
      </c>
      <c r="AP284" s="84" t="str">
        <f t="shared" si="37"/>
        <v/>
      </c>
      <c r="AQ284" s="59" t="b">
        <f t="shared" si="38"/>
        <v>0</v>
      </c>
      <c r="AR284" s="59" t="b">
        <f t="shared" si="39"/>
        <v>0</v>
      </c>
      <c r="AS284" s="34" t="str">
        <f t="shared" si="40"/>
        <v/>
      </c>
    </row>
    <row r="285" spans="2:45">
      <c r="B285" s="260"/>
      <c r="C285" s="35"/>
      <c r="D285" s="53"/>
      <c r="E285" s="5"/>
      <c r="F285" s="60"/>
      <c r="G285" s="54" t="e">
        <f>VLOOKUP(F285,Foglio1!$F$2:$G$1509,2,FALSE)</f>
        <v>#N/A</v>
      </c>
      <c r="H285" s="56"/>
      <c r="I285" s="4"/>
      <c r="J285" s="4"/>
      <c r="K285" s="4"/>
      <c r="L285" s="4"/>
      <c r="M285" s="24"/>
      <c r="N285" s="24"/>
      <c r="O285" s="14"/>
      <c r="P285" s="14"/>
      <c r="Q285" s="14"/>
      <c r="R285" s="14"/>
      <c r="S285" s="14"/>
      <c r="T285" s="14"/>
      <c r="U285" s="14"/>
      <c r="V285" s="14"/>
      <c r="W285" s="24"/>
      <c r="X285" s="14"/>
      <c r="Y285" s="15"/>
      <c r="Z285" s="15"/>
      <c r="AA285" s="55">
        <f t="shared" si="33"/>
        <v>0</v>
      </c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55">
        <f t="shared" si="34"/>
        <v>0</v>
      </c>
      <c r="AN285" s="55">
        <f t="shared" si="35"/>
        <v>0</v>
      </c>
      <c r="AO285" s="55">
        <f t="shared" si="36"/>
        <v>0</v>
      </c>
      <c r="AP285" s="84" t="str">
        <f t="shared" si="37"/>
        <v/>
      </c>
      <c r="AQ285" s="59" t="b">
        <f t="shared" si="38"/>
        <v>0</v>
      </c>
      <c r="AR285" s="59" t="b">
        <f t="shared" si="39"/>
        <v>0</v>
      </c>
      <c r="AS285" s="34" t="str">
        <f t="shared" si="40"/>
        <v/>
      </c>
    </row>
    <row r="286" spans="2:45">
      <c r="B286" s="260"/>
      <c r="C286" s="35"/>
      <c r="D286" s="53"/>
      <c r="E286" s="5"/>
      <c r="F286" s="60"/>
      <c r="G286" s="54" t="e">
        <f>VLOOKUP(F286,Foglio1!$F$2:$G$1509,2,FALSE)</f>
        <v>#N/A</v>
      </c>
      <c r="H286" s="56"/>
      <c r="I286" s="4"/>
      <c r="J286" s="4"/>
      <c r="K286" s="4"/>
      <c r="L286" s="4"/>
      <c r="M286" s="24"/>
      <c r="N286" s="24"/>
      <c r="O286" s="14"/>
      <c r="P286" s="14"/>
      <c r="Q286" s="14"/>
      <c r="R286" s="14"/>
      <c r="S286" s="14"/>
      <c r="T286" s="14"/>
      <c r="U286" s="14"/>
      <c r="V286" s="14"/>
      <c r="W286" s="24"/>
      <c r="X286" s="14"/>
      <c r="Y286" s="15"/>
      <c r="Z286" s="15"/>
      <c r="AA286" s="55">
        <f t="shared" si="33"/>
        <v>0</v>
      </c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55">
        <f t="shared" si="34"/>
        <v>0</v>
      </c>
      <c r="AN286" s="55">
        <f t="shared" si="35"/>
        <v>0</v>
      </c>
      <c r="AO286" s="55">
        <f t="shared" si="36"/>
        <v>0</v>
      </c>
      <c r="AP286" s="84" t="str">
        <f t="shared" si="37"/>
        <v/>
      </c>
      <c r="AQ286" s="59" t="b">
        <f t="shared" si="38"/>
        <v>0</v>
      </c>
      <c r="AR286" s="59" t="b">
        <f t="shared" si="39"/>
        <v>0</v>
      </c>
      <c r="AS286" s="34" t="str">
        <f t="shared" si="40"/>
        <v/>
      </c>
    </row>
    <row r="287" spans="2:45">
      <c r="B287" s="260"/>
      <c r="C287" s="35"/>
      <c r="D287" s="53"/>
      <c r="E287" s="5"/>
      <c r="F287" s="60"/>
      <c r="G287" s="54" t="e">
        <f>VLOOKUP(F287,Foglio1!$F$2:$G$1509,2,FALSE)</f>
        <v>#N/A</v>
      </c>
      <c r="H287" s="56"/>
      <c r="I287" s="4"/>
      <c r="J287" s="4"/>
      <c r="K287" s="4"/>
      <c r="L287" s="4"/>
      <c r="M287" s="24"/>
      <c r="N287" s="24"/>
      <c r="O287" s="14"/>
      <c r="P287" s="14"/>
      <c r="Q287" s="14"/>
      <c r="R287" s="14"/>
      <c r="S287" s="14"/>
      <c r="T287" s="14"/>
      <c r="U287" s="14"/>
      <c r="V287" s="14"/>
      <c r="W287" s="24"/>
      <c r="X287" s="14"/>
      <c r="Y287" s="15"/>
      <c r="Z287" s="15"/>
      <c r="AA287" s="55">
        <f t="shared" si="33"/>
        <v>0</v>
      </c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55">
        <f t="shared" si="34"/>
        <v>0</v>
      </c>
      <c r="AN287" s="55">
        <f t="shared" si="35"/>
        <v>0</v>
      </c>
      <c r="AO287" s="55">
        <f t="shared" si="36"/>
        <v>0</v>
      </c>
      <c r="AP287" s="84" t="str">
        <f t="shared" si="37"/>
        <v/>
      </c>
      <c r="AQ287" s="59" t="b">
        <f t="shared" si="38"/>
        <v>0</v>
      </c>
      <c r="AR287" s="59" t="b">
        <f t="shared" si="39"/>
        <v>0</v>
      </c>
      <c r="AS287" s="34" t="str">
        <f t="shared" si="40"/>
        <v/>
      </c>
    </row>
    <row r="288" spans="2:45">
      <c r="B288" s="260"/>
      <c r="C288" s="35"/>
      <c r="D288" s="53"/>
      <c r="E288" s="5"/>
      <c r="F288" s="60"/>
      <c r="G288" s="54" t="e">
        <f>VLOOKUP(F288,Foglio1!$F$2:$G$1509,2,FALSE)</f>
        <v>#N/A</v>
      </c>
      <c r="H288" s="56"/>
      <c r="I288" s="4"/>
      <c r="J288" s="4"/>
      <c r="K288" s="4"/>
      <c r="L288" s="4"/>
      <c r="M288" s="24"/>
      <c r="N288" s="24"/>
      <c r="O288" s="14"/>
      <c r="P288" s="14"/>
      <c r="Q288" s="14"/>
      <c r="R288" s="14"/>
      <c r="S288" s="14"/>
      <c r="T288" s="14"/>
      <c r="U288" s="14"/>
      <c r="V288" s="14"/>
      <c r="W288" s="24"/>
      <c r="X288" s="14"/>
      <c r="Y288" s="15"/>
      <c r="Z288" s="15"/>
      <c r="AA288" s="55">
        <f t="shared" si="33"/>
        <v>0</v>
      </c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55">
        <f t="shared" si="34"/>
        <v>0</v>
      </c>
      <c r="AN288" s="55">
        <f t="shared" si="35"/>
        <v>0</v>
      </c>
      <c r="AO288" s="55">
        <f t="shared" si="36"/>
        <v>0</v>
      </c>
      <c r="AP288" s="84" t="str">
        <f t="shared" si="37"/>
        <v/>
      </c>
      <c r="AQ288" s="59" t="b">
        <f t="shared" si="38"/>
        <v>0</v>
      </c>
      <c r="AR288" s="59" t="b">
        <f t="shared" si="39"/>
        <v>0</v>
      </c>
      <c r="AS288" s="34" t="str">
        <f t="shared" si="40"/>
        <v/>
      </c>
    </row>
    <row r="289" spans="2:45">
      <c r="B289" s="260"/>
      <c r="C289" s="35"/>
      <c r="D289" s="53"/>
      <c r="E289" s="5"/>
      <c r="F289" s="60"/>
      <c r="G289" s="54" t="e">
        <f>VLOOKUP(F289,Foglio1!$F$2:$G$1509,2,FALSE)</f>
        <v>#N/A</v>
      </c>
      <c r="H289" s="56"/>
      <c r="I289" s="4"/>
      <c r="J289" s="4"/>
      <c r="K289" s="4"/>
      <c r="L289" s="4"/>
      <c r="M289" s="24"/>
      <c r="N289" s="24"/>
      <c r="O289" s="14"/>
      <c r="P289" s="14"/>
      <c r="Q289" s="14"/>
      <c r="R289" s="14"/>
      <c r="S289" s="14"/>
      <c r="T289" s="14"/>
      <c r="U289" s="14"/>
      <c r="V289" s="14"/>
      <c r="W289" s="24"/>
      <c r="X289" s="14"/>
      <c r="Y289" s="15"/>
      <c r="Z289" s="15"/>
      <c r="AA289" s="55">
        <f t="shared" si="33"/>
        <v>0</v>
      </c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55">
        <f t="shared" si="34"/>
        <v>0</v>
      </c>
      <c r="AN289" s="55">
        <f t="shared" si="35"/>
        <v>0</v>
      </c>
      <c r="AO289" s="55">
        <f t="shared" si="36"/>
        <v>0</v>
      </c>
      <c r="AP289" s="84" t="str">
        <f t="shared" si="37"/>
        <v/>
      </c>
      <c r="AQ289" s="59" t="b">
        <f t="shared" si="38"/>
        <v>0</v>
      </c>
      <c r="AR289" s="59" t="b">
        <f t="shared" si="39"/>
        <v>0</v>
      </c>
      <c r="AS289" s="34" t="str">
        <f t="shared" si="40"/>
        <v/>
      </c>
    </row>
    <row r="290" spans="2:45">
      <c r="B290" s="260"/>
      <c r="C290" s="35"/>
      <c r="D290" s="53"/>
      <c r="E290" s="5"/>
      <c r="F290" s="60"/>
      <c r="G290" s="54" t="e">
        <f>VLOOKUP(F290,Foglio1!$F$2:$G$1509,2,FALSE)</f>
        <v>#N/A</v>
      </c>
      <c r="H290" s="56"/>
      <c r="I290" s="4"/>
      <c r="J290" s="4"/>
      <c r="K290" s="4"/>
      <c r="L290" s="4"/>
      <c r="M290" s="24"/>
      <c r="N290" s="24"/>
      <c r="O290" s="14"/>
      <c r="P290" s="14"/>
      <c r="Q290" s="14"/>
      <c r="R290" s="14"/>
      <c r="S290" s="14"/>
      <c r="T290" s="14"/>
      <c r="U290" s="14"/>
      <c r="V290" s="14"/>
      <c r="W290" s="24"/>
      <c r="X290" s="14"/>
      <c r="Y290" s="15"/>
      <c r="Z290" s="15"/>
      <c r="AA290" s="55">
        <f t="shared" si="33"/>
        <v>0</v>
      </c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55">
        <f t="shared" si="34"/>
        <v>0</v>
      </c>
      <c r="AN290" s="55">
        <f t="shared" si="35"/>
        <v>0</v>
      </c>
      <c r="AO290" s="55">
        <f t="shared" si="36"/>
        <v>0</v>
      </c>
      <c r="AP290" s="84" t="str">
        <f t="shared" si="37"/>
        <v/>
      </c>
      <c r="AQ290" s="59" t="b">
        <f t="shared" si="38"/>
        <v>0</v>
      </c>
      <c r="AR290" s="59" t="b">
        <f t="shared" si="39"/>
        <v>0</v>
      </c>
      <c r="AS290" s="34" t="str">
        <f t="shared" si="40"/>
        <v/>
      </c>
    </row>
    <row r="291" spans="2:45">
      <c r="B291" s="260"/>
      <c r="C291" s="35"/>
      <c r="D291" s="53"/>
      <c r="E291" s="5"/>
      <c r="F291" s="60"/>
      <c r="G291" s="54" t="e">
        <f>VLOOKUP(F291,Foglio1!$F$2:$G$1509,2,FALSE)</f>
        <v>#N/A</v>
      </c>
      <c r="H291" s="56"/>
      <c r="I291" s="4"/>
      <c r="J291" s="4"/>
      <c r="K291" s="4"/>
      <c r="L291" s="4"/>
      <c r="M291" s="24"/>
      <c r="N291" s="24"/>
      <c r="O291" s="14"/>
      <c r="P291" s="14"/>
      <c r="Q291" s="14"/>
      <c r="R291" s="14"/>
      <c r="S291" s="14"/>
      <c r="T291" s="14"/>
      <c r="U291" s="14"/>
      <c r="V291" s="14"/>
      <c r="W291" s="24"/>
      <c r="X291" s="14"/>
      <c r="Y291" s="15"/>
      <c r="Z291" s="15"/>
      <c r="AA291" s="55">
        <f t="shared" si="33"/>
        <v>0</v>
      </c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55">
        <f t="shared" si="34"/>
        <v>0</v>
      </c>
      <c r="AN291" s="55">
        <f t="shared" si="35"/>
        <v>0</v>
      </c>
      <c r="AO291" s="55">
        <f t="shared" si="36"/>
        <v>0</v>
      </c>
      <c r="AP291" s="84" t="str">
        <f t="shared" si="37"/>
        <v/>
      </c>
      <c r="AQ291" s="59" t="b">
        <f t="shared" si="38"/>
        <v>0</v>
      </c>
      <c r="AR291" s="59" t="b">
        <f t="shared" si="39"/>
        <v>0</v>
      </c>
      <c r="AS291" s="34" t="str">
        <f t="shared" si="40"/>
        <v/>
      </c>
    </row>
    <row r="292" spans="2:45">
      <c r="B292" s="260"/>
      <c r="C292" s="35"/>
      <c r="D292" s="53"/>
      <c r="E292" s="5"/>
      <c r="F292" s="60"/>
      <c r="G292" s="54" t="e">
        <f>VLOOKUP(F292,Foglio1!$F$2:$G$1509,2,FALSE)</f>
        <v>#N/A</v>
      </c>
      <c r="H292" s="56"/>
      <c r="I292" s="4"/>
      <c r="J292" s="4"/>
      <c r="K292" s="4"/>
      <c r="L292" s="4"/>
      <c r="M292" s="24"/>
      <c r="N292" s="24"/>
      <c r="O292" s="14"/>
      <c r="P292" s="14"/>
      <c r="Q292" s="14"/>
      <c r="R292" s="14"/>
      <c r="S292" s="14"/>
      <c r="T292" s="14"/>
      <c r="U292" s="14"/>
      <c r="V292" s="14"/>
      <c r="W292" s="24"/>
      <c r="X292" s="14"/>
      <c r="Y292" s="15"/>
      <c r="Z292" s="15"/>
      <c r="AA292" s="55">
        <f t="shared" si="33"/>
        <v>0</v>
      </c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55">
        <f t="shared" si="34"/>
        <v>0</v>
      </c>
      <c r="AN292" s="55">
        <f t="shared" si="35"/>
        <v>0</v>
      </c>
      <c r="AO292" s="55">
        <f t="shared" si="36"/>
        <v>0</v>
      </c>
      <c r="AP292" s="84" t="str">
        <f t="shared" si="37"/>
        <v/>
      </c>
      <c r="AQ292" s="59" t="b">
        <f t="shared" si="38"/>
        <v>0</v>
      </c>
      <c r="AR292" s="59" t="b">
        <f t="shared" si="39"/>
        <v>0</v>
      </c>
      <c r="AS292" s="34" t="str">
        <f t="shared" si="40"/>
        <v/>
      </c>
    </row>
    <row r="293" spans="2:45">
      <c r="B293" s="260"/>
      <c r="C293" s="35"/>
      <c r="D293" s="53"/>
      <c r="E293" s="5"/>
      <c r="F293" s="60"/>
      <c r="G293" s="54" t="e">
        <f>VLOOKUP(F293,Foglio1!$F$2:$G$1509,2,FALSE)</f>
        <v>#N/A</v>
      </c>
      <c r="H293" s="56"/>
      <c r="I293" s="4"/>
      <c r="J293" s="4"/>
      <c r="K293" s="4"/>
      <c r="L293" s="4"/>
      <c r="M293" s="24"/>
      <c r="N293" s="24"/>
      <c r="O293" s="14"/>
      <c r="P293" s="14"/>
      <c r="Q293" s="14"/>
      <c r="R293" s="14"/>
      <c r="S293" s="14"/>
      <c r="T293" s="14"/>
      <c r="U293" s="14"/>
      <c r="V293" s="14"/>
      <c r="W293" s="24"/>
      <c r="X293" s="14"/>
      <c r="Y293" s="15"/>
      <c r="Z293" s="15"/>
      <c r="AA293" s="55">
        <f t="shared" si="33"/>
        <v>0</v>
      </c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55">
        <f t="shared" si="34"/>
        <v>0</v>
      </c>
      <c r="AN293" s="55">
        <f t="shared" si="35"/>
        <v>0</v>
      </c>
      <c r="AO293" s="55">
        <f t="shared" si="36"/>
        <v>0</v>
      </c>
      <c r="AP293" s="84" t="str">
        <f t="shared" si="37"/>
        <v/>
      </c>
      <c r="AQ293" s="59" t="b">
        <f t="shared" si="38"/>
        <v>0</v>
      </c>
      <c r="AR293" s="59" t="b">
        <f t="shared" si="39"/>
        <v>0</v>
      </c>
      <c r="AS293" s="34" t="str">
        <f t="shared" si="40"/>
        <v/>
      </c>
    </row>
    <row r="294" spans="2:45">
      <c r="B294" s="260"/>
      <c r="C294" s="35"/>
      <c r="D294" s="53"/>
      <c r="E294" s="5"/>
      <c r="F294" s="60"/>
      <c r="G294" s="54" t="e">
        <f>VLOOKUP(F294,Foglio1!$F$2:$G$1509,2,FALSE)</f>
        <v>#N/A</v>
      </c>
      <c r="H294" s="56"/>
      <c r="I294" s="4"/>
      <c r="J294" s="4"/>
      <c r="K294" s="4"/>
      <c r="L294" s="4"/>
      <c r="M294" s="24"/>
      <c r="N294" s="24"/>
      <c r="O294" s="14"/>
      <c r="P294" s="14"/>
      <c r="Q294" s="14"/>
      <c r="R294" s="14"/>
      <c r="S294" s="14"/>
      <c r="T294" s="14"/>
      <c r="U294" s="14"/>
      <c r="V294" s="14"/>
      <c r="W294" s="24"/>
      <c r="X294" s="14"/>
      <c r="Y294" s="15"/>
      <c r="Z294" s="15"/>
      <c r="AA294" s="55">
        <f t="shared" si="33"/>
        <v>0</v>
      </c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55">
        <f t="shared" si="34"/>
        <v>0</v>
      </c>
      <c r="AN294" s="55">
        <f t="shared" si="35"/>
        <v>0</v>
      </c>
      <c r="AO294" s="55">
        <f t="shared" si="36"/>
        <v>0</v>
      </c>
      <c r="AP294" s="84" t="str">
        <f t="shared" si="37"/>
        <v/>
      </c>
      <c r="AQ294" s="59" t="b">
        <f t="shared" si="38"/>
        <v>0</v>
      </c>
      <c r="AR294" s="59" t="b">
        <f t="shared" si="39"/>
        <v>0</v>
      </c>
      <c r="AS294" s="34" t="str">
        <f t="shared" si="40"/>
        <v/>
      </c>
    </row>
    <row r="295" spans="2:45">
      <c r="B295" s="260"/>
      <c r="C295" s="35"/>
      <c r="D295" s="53"/>
      <c r="E295" s="5"/>
      <c r="F295" s="60"/>
      <c r="G295" s="54" t="e">
        <f>VLOOKUP(F295,Foglio1!$F$2:$G$1509,2,FALSE)</f>
        <v>#N/A</v>
      </c>
      <c r="H295" s="56"/>
      <c r="I295" s="4"/>
      <c r="J295" s="4"/>
      <c r="K295" s="4"/>
      <c r="L295" s="4"/>
      <c r="M295" s="24"/>
      <c r="N295" s="24"/>
      <c r="O295" s="14"/>
      <c r="P295" s="14"/>
      <c r="Q295" s="14"/>
      <c r="R295" s="14"/>
      <c r="S295" s="14"/>
      <c r="T295" s="14"/>
      <c r="U295" s="14"/>
      <c r="V295" s="14"/>
      <c r="W295" s="24"/>
      <c r="X295" s="14"/>
      <c r="Y295" s="15"/>
      <c r="Z295" s="15"/>
      <c r="AA295" s="55">
        <f t="shared" si="33"/>
        <v>0</v>
      </c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55">
        <f t="shared" si="34"/>
        <v>0</v>
      </c>
      <c r="AN295" s="55">
        <f t="shared" si="35"/>
        <v>0</v>
      </c>
      <c r="AO295" s="55">
        <f t="shared" si="36"/>
        <v>0</v>
      </c>
      <c r="AP295" s="84" t="str">
        <f t="shared" si="37"/>
        <v/>
      </c>
      <c r="AQ295" s="59" t="b">
        <f t="shared" si="38"/>
        <v>0</v>
      </c>
      <c r="AR295" s="59" t="b">
        <f t="shared" si="39"/>
        <v>0</v>
      </c>
      <c r="AS295" s="34" t="str">
        <f t="shared" si="40"/>
        <v/>
      </c>
    </row>
    <row r="296" spans="2:45">
      <c r="B296" s="260"/>
      <c r="C296" s="35"/>
      <c r="D296" s="53"/>
      <c r="E296" s="5"/>
      <c r="F296" s="60"/>
      <c r="G296" s="54" t="e">
        <f>VLOOKUP(F296,Foglio1!$F$2:$G$1509,2,FALSE)</f>
        <v>#N/A</v>
      </c>
      <c r="H296" s="56"/>
      <c r="I296" s="4"/>
      <c r="J296" s="4"/>
      <c r="K296" s="4"/>
      <c r="L296" s="4"/>
      <c r="M296" s="24"/>
      <c r="N296" s="24"/>
      <c r="O296" s="14"/>
      <c r="P296" s="14"/>
      <c r="Q296" s="14"/>
      <c r="R296" s="14"/>
      <c r="S296" s="14"/>
      <c r="T296" s="14"/>
      <c r="U296" s="14"/>
      <c r="V296" s="14"/>
      <c r="W296" s="24"/>
      <c r="X296" s="14"/>
      <c r="Y296" s="15"/>
      <c r="Z296" s="15"/>
      <c r="AA296" s="55">
        <f t="shared" si="33"/>
        <v>0</v>
      </c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55">
        <f t="shared" si="34"/>
        <v>0</v>
      </c>
      <c r="AN296" s="55">
        <f t="shared" si="35"/>
        <v>0</v>
      </c>
      <c r="AO296" s="55">
        <f t="shared" si="36"/>
        <v>0</v>
      </c>
      <c r="AP296" s="84" t="str">
        <f t="shared" si="37"/>
        <v/>
      </c>
      <c r="AQ296" s="59" t="b">
        <f t="shared" si="38"/>
        <v>0</v>
      </c>
      <c r="AR296" s="59" t="b">
        <f t="shared" si="39"/>
        <v>0</v>
      </c>
      <c r="AS296" s="34" t="str">
        <f t="shared" si="40"/>
        <v/>
      </c>
    </row>
    <row r="297" spans="2:45">
      <c r="B297" s="260"/>
      <c r="C297" s="35"/>
      <c r="D297" s="53"/>
      <c r="E297" s="5"/>
      <c r="F297" s="60"/>
      <c r="G297" s="54" t="e">
        <f>VLOOKUP(F297,Foglio1!$F$2:$G$1509,2,FALSE)</f>
        <v>#N/A</v>
      </c>
      <c r="H297" s="56"/>
      <c r="I297" s="4"/>
      <c r="J297" s="4"/>
      <c r="K297" s="4"/>
      <c r="L297" s="4"/>
      <c r="M297" s="24"/>
      <c r="N297" s="24"/>
      <c r="O297" s="14"/>
      <c r="P297" s="14"/>
      <c r="Q297" s="14"/>
      <c r="R297" s="14"/>
      <c r="S297" s="14"/>
      <c r="T297" s="14"/>
      <c r="U297" s="14"/>
      <c r="V297" s="14"/>
      <c r="W297" s="24"/>
      <c r="X297" s="14"/>
      <c r="Y297" s="15"/>
      <c r="Z297" s="15"/>
      <c r="AA297" s="55">
        <f t="shared" si="33"/>
        <v>0</v>
      </c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55">
        <f t="shared" si="34"/>
        <v>0</v>
      </c>
      <c r="AN297" s="55">
        <f t="shared" si="35"/>
        <v>0</v>
      </c>
      <c r="AO297" s="55">
        <f t="shared" si="36"/>
        <v>0</v>
      </c>
      <c r="AP297" s="84" t="str">
        <f t="shared" si="37"/>
        <v/>
      </c>
      <c r="AQ297" s="59" t="b">
        <f t="shared" si="38"/>
        <v>0</v>
      </c>
      <c r="AR297" s="59" t="b">
        <f t="shared" si="39"/>
        <v>0</v>
      </c>
      <c r="AS297" s="34" t="str">
        <f t="shared" si="40"/>
        <v/>
      </c>
    </row>
    <row r="298" spans="2:45" ht="12.75" customHeight="1">
      <c r="B298" s="260"/>
      <c r="C298" s="35"/>
      <c r="D298" s="53"/>
      <c r="E298" s="5"/>
      <c r="F298" s="60"/>
      <c r="G298" s="54" t="e">
        <f>VLOOKUP(F298,Foglio1!$F$2:$G$1509,2,FALSE)</f>
        <v>#N/A</v>
      </c>
      <c r="H298" s="56"/>
      <c r="I298" s="4"/>
      <c r="J298" s="4"/>
      <c r="K298" s="4"/>
      <c r="L298" s="4"/>
      <c r="M298" s="24"/>
      <c r="N298" s="24"/>
      <c r="O298" s="14"/>
      <c r="P298" s="14"/>
      <c r="Q298" s="14"/>
      <c r="R298" s="14"/>
      <c r="S298" s="14"/>
      <c r="T298" s="14"/>
      <c r="U298" s="14"/>
      <c r="V298" s="14"/>
      <c r="W298" s="24"/>
      <c r="X298" s="14"/>
      <c r="Y298" s="15"/>
      <c r="Z298" s="15"/>
      <c r="AA298" s="55">
        <f t="shared" si="33"/>
        <v>0</v>
      </c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55">
        <f t="shared" si="34"/>
        <v>0</v>
      </c>
      <c r="AN298" s="55">
        <f t="shared" si="35"/>
        <v>0</v>
      </c>
      <c r="AO298" s="55">
        <f t="shared" si="36"/>
        <v>0</v>
      </c>
      <c r="AP298" s="84" t="str">
        <f t="shared" si="37"/>
        <v/>
      </c>
      <c r="AQ298" s="59" t="b">
        <f t="shared" si="38"/>
        <v>0</v>
      </c>
      <c r="AR298" s="59" t="b">
        <f t="shared" si="39"/>
        <v>0</v>
      </c>
      <c r="AS298" s="34" t="str">
        <f t="shared" si="40"/>
        <v/>
      </c>
    </row>
    <row r="299" spans="2:45" ht="12.75" customHeight="1">
      <c r="B299" s="260"/>
      <c r="C299" s="35"/>
      <c r="D299" s="53"/>
      <c r="E299" s="5"/>
      <c r="F299" s="60"/>
      <c r="G299" s="54" t="e">
        <f>VLOOKUP(F299,Foglio1!$F$2:$G$1509,2,FALSE)</f>
        <v>#N/A</v>
      </c>
      <c r="H299" s="56"/>
      <c r="I299" s="4"/>
      <c r="J299" s="4"/>
      <c r="K299" s="4"/>
      <c r="L299" s="4"/>
      <c r="M299" s="24"/>
      <c r="N299" s="24"/>
      <c r="O299" s="14"/>
      <c r="P299" s="14"/>
      <c r="Q299" s="14"/>
      <c r="R299" s="14"/>
      <c r="S299" s="14"/>
      <c r="T299" s="14"/>
      <c r="U299" s="14"/>
      <c r="V299" s="14"/>
      <c r="W299" s="24"/>
      <c r="X299" s="14"/>
      <c r="Y299" s="15"/>
      <c r="Z299" s="15"/>
      <c r="AA299" s="55">
        <f t="shared" si="33"/>
        <v>0</v>
      </c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55">
        <f t="shared" si="34"/>
        <v>0</v>
      </c>
      <c r="AN299" s="55">
        <f t="shared" si="35"/>
        <v>0</v>
      </c>
      <c r="AO299" s="55">
        <f t="shared" si="36"/>
        <v>0</v>
      </c>
      <c r="AP299" s="84" t="str">
        <f t="shared" si="37"/>
        <v/>
      </c>
      <c r="AQ299" s="59" t="b">
        <f t="shared" si="38"/>
        <v>0</v>
      </c>
      <c r="AR299" s="59" t="b">
        <f t="shared" si="39"/>
        <v>0</v>
      </c>
      <c r="AS299" s="34" t="str">
        <f t="shared" si="40"/>
        <v/>
      </c>
    </row>
    <row r="300" spans="2:45" ht="12.75" customHeight="1" thickBot="1">
      <c r="B300" s="261"/>
      <c r="C300" s="62"/>
      <c r="D300" s="61"/>
      <c r="E300" s="63"/>
      <c r="F300" s="60"/>
      <c r="G300" s="54" t="e">
        <f>VLOOKUP(F300,Foglio1!$F$2:$G$1509,2,FALSE)</f>
        <v>#N/A</v>
      </c>
      <c r="H300" s="65"/>
      <c r="I300" s="63"/>
      <c r="J300" s="63"/>
      <c r="K300" s="63"/>
      <c r="L300" s="63"/>
      <c r="M300" s="66"/>
      <c r="N300" s="66"/>
      <c r="O300" s="67"/>
      <c r="P300" s="67"/>
      <c r="Q300" s="67"/>
      <c r="R300" s="67"/>
      <c r="S300" s="67"/>
      <c r="T300" s="67"/>
      <c r="U300" s="67"/>
      <c r="V300" s="67"/>
      <c r="W300" s="66"/>
      <c r="X300" s="67"/>
      <c r="Y300" s="68"/>
      <c r="Z300" s="68"/>
      <c r="AA300" s="64">
        <f t="shared" si="33"/>
        <v>0</v>
      </c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4">
        <f t="shared" si="34"/>
        <v>0</v>
      </c>
      <c r="AN300" s="64">
        <f t="shared" si="35"/>
        <v>0</v>
      </c>
      <c r="AO300" s="64">
        <f t="shared" si="36"/>
        <v>0</v>
      </c>
      <c r="AP300" s="84" t="str">
        <f t="shared" si="37"/>
        <v/>
      </c>
      <c r="AQ300" s="59" t="b">
        <f t="shared" si="38"/>
        <v>0</v>
      </c>
      <c r="AR300" s="59" t="b">
        <f t="shared" si="39"/>
        <v>0</v>
      </c>
      <c r="AS300" s="34" t="str">
        <f t="shared" si="40"/>
        <v/>
      </c>
    </row>
    <row r="301" spans="2:45" ht="12.75" customHeight="1">
      <c r="N301" s="57"/>
      <c r="O301" s="57"/>
      <c r="P301" s="57"/>
      <c r="Q301" s="57"/>
      <c r="R301" s="57"/>
      <c r="S301" s="57"/>
      <c r="T301" s="57"/>
      <c r="U301" s="57"/>
      <c r="V301" s="58"/>
      <c r="W301" s="58"/>
      <c r="X301" s="57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  <c r="AK301" s="58"/>
      <c r="AL301" s="58"/>
      <c r="AM301" s="55"/>
      <c r="AN301" s="55"/>
    </row>
    <row r="302" spans="2:45" ht="12.75" customHeight="1">
      <c r="N302" s="57"/>
      <c r="O302" s="57"/>
      <c r="P302" s="57"/>
      <c r="Q302" s="57"/>
      <c r="R302" s="57"/>
      <c r="S302" s="57"/>
      <c r="T302" s="57"/>
      <c r="U302" s="57"/>
      <c r="V302" s="58"/>
      <c r="W302" s="58"/>
      <c r="X302" s="57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  <c r="AK302" s="58"/>
      <c r="AL302" s="58"/>
      <c r="AM302" s="55"/>
      <c r="AN302" s="55"/>
    </row>
    <row r="303" spans="2:45" ht="12.75" customHeight="1">
      <c r="N303" s="57"/>
      <c r="O303" s="57"/>
      <c r="P303" s="57"/>
      <c r="Q303" s="57"/>
      <c r="R303" s="57"/>
      <c r="S303" s="57"/>
      <c r="T303" s="57"/>
      <c r="U303" s="57"/>
      <c r="V303" s="58"/>
      <c r="W303" s="58"/>
      <c r="X303" s="57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  <c r="AK303" s="58"/>
      <c r="AL303" s="58"/>
      <c r="AM303" s="55"/>
      <c r="AN303" s="55"/>
    </row>
    <row r="304" spans="2:45" ht="12.75" customHeight="1">
      <c r="N304" s="57"/>
      <c r="O304" s="57"/>
      <c r="P304" s="57"/>
      <c r="Q304" s="57"/>
      <c r="R304" s="57"/>
      <c r="S304" s="57"/>
      <c r="T304" s="57"/>
      <c r="U304" s="57"/>
      <c r="V304" s="58"/>
      <c r="W304" s="58"/>
      <c r="X304" s="57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  <c r="AK304" s="58"/>
      <c r="AL304" s="58"/>
      <c r="AM304" s="55"/>
      <c r="AN304" s="55"/>
    </row>
    <row r="305" spans="14:40" ht="12.75" customHeight="1">
      <c r="N305" s="57"/>
      <c r="O305" s="57"/>
      <c r="P305" s="57"/>
      <c r="Q305" s="57"/>
      <c r="R305" s="57"/>
      <c r="S305" s="57"/>
      <c r="T305" s="57"/>
      <c r="U305" s="57"/>
      <c r="V305" s="58"/>
      <c r="W305" s="58"/>
      <c r="X305" s="57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  <c r="AK305" s="58"/>
      <c r="AL305" s="58"/>
      <c r="AM305" s="55"/>
      <c r="AN305" s="55"/>
    </row>
    <row r="306" spans="14:40" ht="12.75" customHeight="1">
      <c r="N306" s="57"/>
      <c r="O306" s="57"/>
      <c r="P306" s="57"/>
      <c r="Q306" s="57"/>
      <c r="R306" s="57"/>
      <c r="S306" s="57"/>
      <c r="T306" s="57"/>
      <c r="U306" s="57"/>
      <c r="V306" s="58"/>
      <c r="W306" s="58"/>
      <c r="X306" s="57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  <c r="AK306" s="58"/>
      <c r="AL306" s="58"/>
      <c r="AM306" s="55"/>
      <c r="AN306" s="55"/>
    </row>
    <row r="307" spans="14:40" ht="12.75" customHeight="1">
      <c r="N307" s="57"/>
      <c r="O307" s="57"/>
      <c r="P307" s="57"/>
      <c r="Q307" s="57"/>
      <c r="R307" s="57"/>
      <c r="S307" s="57"/>
      <c r="T307" s="57"/>
      <c r="U307" s="57"/>
      <c r="V307" s="58"/>
      <c r="W307" s="58"/>
      <c r="X307" s="57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  <c r="AK307" s="58"/>
      <c r="AL307" s="58"/>
      <c r="AM307" s="55"/>
      <c r="AN307" s="55"/>
    </row>
    <row r="308" spans="14:40" ht="12.75" customHeight="1">
      <c r="N308" s="57"/>
      <c r="O308" s="57"/>
      <c r="P308" s="57"/>
      <c r="Q308" s="57"/>
      <c r="R308" s="57"/>
      <c r="S308" s="57"/>
      <c r="T308" s="57"/>
      <c r="U308" s="57"/>
      <c r="V308" s="58"/>
      <c r="W308" s="58"/>
      <c r="X308" s="57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  <c r="AK308" s="58"/>
      <c r="AL308" s="58"/>
      <c r="AM308" s="55"/>
      <c r="AN308" s="55"/>
    </row>
    <row r="309" spans="14:40" ht="12.75" customHeight="1">
      <c r="N309" s="57"/>
      <c r="O309" s="57"/>
      <c r="P309" s="57"/>
      <c r="Q309" s="57"/>
      <c r="R309" s="57"/>
      <c r="S309" s="57"/>
      <c r="T309" s="57"/>
      <c r="U309" s="57"/>
      <c r="V309" s="58"/>
      <c r="W309" s="58"/>
      <c r="X309" s="57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  <c r="AK309" s="58"/>
      <c r="AL309" s="58"/>
      <c r="AM309" s="55"/>
      <c r="AN309" s="55"/>
    </row>
    <row r="310" spans="14:40" ht="12.75" customHeight="1">
      <c r="N310" s="57"/>
      <c r="O310" s="57"/>
      <c r="P310" s="57"/>
      <c r="Q310" s="57"/>
      <c r="R310" s="57"/>
      <c r="S310" s="57"/>
      <c r="T310" s="57"/>
      <c r="U310" s="57"/>
      <c r="V310" s="58"/>
      <c r="W310" s="58"/>
      <c r="X310" s="57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  <c r="AK310" s="58"/>
      <c r="AL310" s="58"/>
      <c r="AM310" s="55"/>
      <c r="AN310" s="55"/>
    </row>
    <row r="311" spans="14:40" ht="12.75" customHeight="1">
      <c r="N311" s="57"/>
      <c r="O311" s="57"/>
      <c r="P311" s="57"/>
      <c r="Q311" s="57"/>
      <c r="R311" s="57"/>
      <c r="S311" s="57"/>
      <c r="T311" s="57"/>
      <c r="U311" s="57"/>
      <c r="V311" s="58"/>
      <c r="W311" s="58"/>
      <c r="X311" s="57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  <c r="AK311" s="58"/>
      <c r="AL311" s="58"/>
      <c r="AM311" s="55"/>
      <c r="AN311" s="55"/>
    </row>
    <row r="312" spans="14:40" ht="12.75" customHeight="1">
      <c r="N312" s="57"/>
      <c r="O312" s="57"/>
      <c r="P312" s="57"/>
      <c r="Q312" s="57"/>
      <c r="R312" s="57"/>
      <c r="S312" s="57"/>
      <c r="T312" s="57"/>
      <c r="U312" s="57"/>
      <c r="V312" s="58"/>
      <c r="W312" s="58"/>
      <c r="X312" s="57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  <c r="AK312" s="58"/>
      <c r="AL312" s="58"/>
      <c r="AM312" s="55"/>
      <c r="AN312" s="55"/>
    </row>
    <row r="313" spans="14:40" ht="12.75" customHeight="1">
      <c r="N313" s="57"/>
      <c r="O313" s="57"/>
      <c r="P313" s="57"/>
      <c r="Q313" s="57"/>
      <c r="R313" s="57"/>
      <c r="S313" s="57"/>
      <c r="T313" s="57"/>
      <c r="U313" s="57"/>
      <c r="V313" s="58"/>
      <c r="W313" s="58"/>
      <c r="X313" s="57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  <c r="AK313" s="58"/>
      <c r="AL313" s="58"/>
      <c r="AM313" s="55"/>
      <c r="AN313" s="55"/>
    </row>
    <row r="314" spans="14:40" ht="12.75" customHeight="1">
      <c r="N314" s="57"/>
      <c r="O314" s="57"/>
      <c r="P314" s="57"/>
      <c r="Q314" s="57"/>
      <c r="R314" s="57"/>
      <c r="S314" s="57"/>
      <c r="T314" s="57"/>
      <c r="U314" s="57"/>
      <c r="V314" s="58"/>
      <c r="W314" s="58"/>
      <c r="X314" s="57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  <c r="AK314" s="58"/>
      <c r="AL314" s="58"/>
      <c r="AM314" s="55"/>
      <c r="AN314" s="55"/>
    </row>
    <row r="315" spans="14:40" ht="12.75" customHeight="1">
      <c r="N315" s="57"/>
      <c r="O315" s="57"/>
      <c r="P315" s="57"/>
      <c r="Q315" s="57"/>
      <c r="R315" s="57"/>
      <c r="S315" s="57"/>
      <c r="T315" s="57"/>
      <c r="U315" s="57"/>
      <c r="V315" s="58"/>
      <c r="W315" s="58"/>
      <c r="X315" s="57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  <c r="AK315" s="58"/>
      <c r="AL315" s="58"/>
      <c r="AM315" s="55"/>
      <c r="AN315" s="55"/>
    </row>
    <row r="316" spans="14:40" ht="12.75" customHeight="1">
      <c r="N316" s="57"/>
      <c r="O316" s="57"/>
      <c r="P316" s="57"/>
      <c r="Q316" s="57"/>
      <c r="R316" s="57"/>
      <c r="S316" s="57"/>
      <c r="T316" s="57"/>
      <c r="U316" s="57"/>
      <c r="V316" s="58"/>
      <c r="W316" s="58"/>
      <c r="X316" s="57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  <c r="AK316" s="58"/>
      <c r="AL316" s="58"/>
      <c r="AM316" s="55"/>
      <c r="AN316" s="55"/>
    </row>
    <row r="317" spans="14:40" ht="12.75" customHeight="1">
      <c r="N317" s="57"/>
      <c r="O317" s="57"/>
      <c r="P317" s="57"/>
      <c r="Q317" s="57"/>
      <c r="R317" s="57"/>
      <c r="S317" s="57"/>
      <c r="T317" s="57"/>
      <c r="U317" s="57"/>
      <c r="V317" s="58"/>
      <c r="W317" s="58"/>
      <c r="X317" s="57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  <c r="AK317" s="58"/>
      <c r="AL317" s="58"/>
      <c r="AM317" s="55"/>
      <c r="AN317" s="55"/>
    </row>
    <row r="318" spans="14:40" ht="12.75" customHeight="1">
      <c r="N318" s="57"/>
      <c r="O318" s="57"/>
      <c r="P318" s="57"/>
      <c r="Q318" s="57"/>
      <c r="R318" s="57"/>
      <c r="S318" s="57"/>
      <c r="T318" s="57"/>
      <c r="U318" s="57"/>
      <c r="V318" s="58"/>
      <c r="W318" s="58"/>
      <c r="X318" s="57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  <c r="AK318" s="58"/>
      <c r="AL318" s="58"/>
      <c r="AM318" s="55"/>
      <c r="AN318" s="55"/>
    </row>
    <row r="319" spans="14:40" ht="12.75" customHeight="1">
      <c r="N319" s="57"/>
      <c r="O319" s="57"/>
      <c r="P319" s="57"/>
      <c r="Q319" s="57"/>
      <c r="R319" s="57"/>
      <c r="S319" s="57"/>
      <c r="T319" s="57"/>
      <c r="U319" s="57"/>
      <c r="V319" s="58"/>
      <c r="W319" s="58"/>
      <c r="X319" s="57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  <c r="AK319" s="58"/>
      <c r="AL319" s="58"/>
      <c r="AM319" s="55"/>
      <c r="AN319" s="55"/>
    </row>
    <row r="320" spans="14:40" ht="12.75" customHeight="1">
      <c r="N320" s="57"/>
      <c r="O320" s="57"/>
      <c r="P320" s="57"/>
      <c r="Q320" s="57"/>
      <c r="R320" s="57"/>
      <c r="S320" s="57"/>
      <c r="T320" s="57"/>
      <c r="U320" s="57"/>
      <c r="V320" s="58"/>
      <c r="W320" s="58"/>
      <c r="X320" s="57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  <c r="AK320" s="58"/>
      <c r="AL320" s="58"/>
      <c r="AM320" s="55"/>
      <c r="AN320" s="55"/>
    </row>
    <row r="321" spans="14:40" ht="12.75" customHeight="1">
      <c r="N321" s="57"/>
      <c r="O321" s="57"/>
      <c r="P321" s="57"/>
      <c r="Q321" s="57"/>
      <c r="R321" s="57"/>
      <c r="S321" s="57"/>
      <c r="T321" s="57"/>
      <c r="U321" s="57"/>
      <c r="V321" s="58"/>
      <c r="W321" s="58"/>
      <c r="X321" s="57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  <c r="AK321" s="58"/>
      <c r="AL321" s="58"/>
      <c r="AM321" s="55"/>
      <c r="AN321" s="55"/>
    </row>
    <row r="322" spans="14:40" ht="12.75" customHeight="1">
      <c r="N322" s="57"/>
      <c r="O322" s="57"/>
      <c r="P322" s="57"/>
      <c r="Q322" s="57"/>
      <c r="R322" s="57"/>
      <c r="S322" s="57"/>
      <c r="T322" s="57"/>
      <c r="U322" s="57"/>
      <c r="V322" s="58"/>
      <c r="W322" s="58"/>
      <c r="X322" s="57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  <c r="AK322" s="58"/>
      <c r="AL322" s="58"/>
      <c r="AM322" s="55"/>
      <c r="AN322" s="55"/>
    </row>
    <row r="323" spans="14:40" ht="12.75" customHeight="1">
      <c r="N323" s="57"/>
      <c r="O323" s="57"/>
      <c r="P323" s="57"/>
      <c r="Q323" s="57"/>
      <c r="R323" s="57"/>
      <c r="S323" s="57"/>
      <c r="T323" s="57"/>
      <c r="U323" s="57"/>
      <c r="V323" s="58"/>
      <c r="W323" s="58"/>
      <c r="X323" s="57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  <c r="AK323" s="58"/>
      <c r="AL323" s="58"/>
      <c r="AM323" s="55"/>
      <c r="AN323" s="55"/>
    </row>
    <row r="324" spans="14:40" ht="12.75" customHeight="1">
      <c r="N324" s="57"/>
      <c r="O324" s="57"/>
      <c r="P324" s="57"/>
      <c r="Q324" s="57"/>
      <c r="R324" s="57"/>
      <c r="S324" s="57"/>
      <c r="T324" s="57"/>
      <c r="U324" s="57"/>
      <c r="V324" s="58"/>
      <c r="W324" s="58"/>
      <c r="X324" s="57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  <c r="AK324" s="58"/>
      <c r="AL324" s="58"/>
      <c r="AM324" s="55"/>
      <c r="AN324" s="55"/>
    </row>
    <row r="325" spans="14:40" ht="12.75" customHeight="1">
      <c r="N325" s="57"/>
      <c r="O325" s="57"/>
      <c r="P325" s="57"/>
      <c r="Q325" s="57"/>
      <c r="R325" s="57"/>
      <c r="S325" s="57"/>
      <c r="T325" s="57"/>
      <c r="U325" s="57"/>
      <c r="V325" s="58"/>
      <c r="W325" s="58"/>
      <c r="X325" s="57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  <c r="AK325" s="58"/>
      <c r="AL325" s="58"/>
      <c r="AM325" s="55"/>
      <c r="AN325" s="55"/>
    </row>
    <row r="326" spans="14:40" ht="12.75" customHeight="1">
      <c r="N326" s="57"/>
      <c r="O326" s="57"/>
      <c r="P326" s="57"/>
      <c r="Q326" s="57"/>
      <c r="R326" s="57"/>
      <c r="S326" s="57"/>
      <c r="T326" s="57"/>
      <c r="U326" s="57"/>
      <c r="V326" s="58"/>
      <c r="W326" s="58"/>
      <c r="X326" s="57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  <c r="AK326" s="58"/>
      <c r="AL326" s="58"/>
      <c r="AM326" s="55"/>
      <c r="AN326" s="55"/>
    </row>
    <row r="327" spans="14:40" ht="12.75" customHeight="1">
      <c r="N327" s="57"/>
      <c r="O327" s="57"/>
      <c r="P327" s="57"/>
      <c r="Q327" s="57"/>
      <c r="R327" s="57"/>
      <c r="S327" s="57"/>
      <c r="T327" s="57"/>
      <c r="U327" s="57"/>
      <c r="V327" s="58"/>
      <c r="W327" s="58"/>
      <c r="X327" s="57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  <c r="AK327" s="58"/>
      <c r="AL327" s="58"/>
      <c r="AM327" s="55"/>
      <c r="AN327" s="55"/>
    </row>
    <row r="328" spans="14:40" ht="12.75" customHeight="1">
      <c r="N328" s="57"/>
      <c r="O328" s="57"/>
      <c r="P328" s="57"/>
      <c r="Q328" s="57"/>
      <c r="R328" s="57"/>
      <c r="S328" s="57"/>
      <c r="T328" s="57"/>
      <c r="U328" s="57"/>
      <c r="V328" s="58"/>
      <c r="W328" s="58"/>
      <c r="X328" s="57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  <c r="AL328" s="58"/>
      <c r="AM328" s="55"/>
      <c r="AN328" s="55"/>
    </row>
    <row r="329" spans="14:40" ht="12.75" customHeight="1">
      <c r="N329" s="57"/>
      <c r="O329" s="57"/>
      <c r="P329" s="57"/>
      <c r="Q329" s="57"/>
      <c r="R329" s="57"/>
      <c r="S329" s="57"/>
      <c r="T329" s="57"/>
      <c r="U329" s="57"/>
      <c r="V329" s="58"/>
      <c r="W329" s="58"/>
      <c r="X329" s="57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  <c r="AK329" s="58"/>
      <c r="AL329" s="58"/>
      <c r="AM329" s="55"/>
      <c r="AN329" s="55"/>
    </row>
    <row r="330" spans="14:40" ht="12.75" customHeight="1">
      <c r="N330" s="57"/>
      <c r="O330" s="57"/>
      <c r="P330" s="57"/>
      <c r="Q330" s="57"/>
      <c r="R330" s="57"/>
      <c r="S330" s="57"/>
      <c r="T330" s="57"/>
      <c r="U330" s="57"/>
      <c r="V330" s="58"/>
      <c r="W330" s="58"/>
      <c r="X330" s="57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  <c r="AK330" s="58"/>
      <c r="AL330" s="58"/>
      <c r="AM330" s="55"/>
      <c r="AN330" s="55"/>
    </row>
    <row r="331" spans="14:40" ht="12.75" customHeight="1">
      <c r="N331" s="57"/>
      <c r="O331" s="57"/>
      <c r="P331" s="57"/>
      <c r="Q331" s="57"/>
      <c r="R331" s="57"/>
      <c r="S331" s="57"/>
      <c r="T331" s="57"/>
      <c r="U331" s="57"/>
      <c r="V331" s="58"/>
      <c r="W331" s="58"/>
      <c r="X331" s="57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  <c r="AK331" s="58"/>
      <c r="AL331" s="58"/>
      <c r="AM331" s="55"/>
      <c r="AN331" s="55"/>
    </row>
    <row r="332" spans="14:40" ht="12.75" customHeight="1">
      <c r="N332" s="57"/>
      <c r="O332" s="57"/>
      <c r="P332" s="57"/>
      <c r="Q332" s="57"/>
      <c r="R332" s="57"/>
      <c r="S332" s="57"/>
      <c r="T332" s="57"/>
      <c r="U332" s="57"/>
      <c r="V332" s="58"/>
      <c r="W332" s="58"/>
      <c r="X332" s="57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  <c r="AK332" s="58"/>
      <c r="AL332" s="58"/>
      <c r="AM332" s="55"/>
      <c r="AN332" s="55"/>
    </row>
    <row r="333" spans="14:40" ht="12.75" customHeight="1">
      <c r="N333" s="57"/>
      <c r="O333" s="57"/>
      <c r="P333" s="57"/>
      <c r="Q333" s="57"/>
      <c r="R333" s="57"/>
      <c r="S333" s="57"/>
      <c r="T333" s="57"/>
      <c r="U333" s="57"/>
      <c r="V333" s="58"/>
      <c r="W333" s="58"/>
      <c r="X333" s="57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  <c r="AK333" s="58"/>
      <c r="AL333" s="58"/>
      <c r="AM333" s="55"/>
      <c r="AN333" s="55"/>
    </row>
    <row r="334" spans="14:40" ht="12.75" customHeight="1">
      <c r="N334" s="57"/>
      <c r="O334" s="57"/>
      <c r="P334" s="57"/>
      <c r="Q334" s="57"/>
      <c r="R334" s="57"/>
      <c r="S334" s="57"/>
      <c r="T334" s="57"/>
      <c r="U334" s="57"/>
      <c r="V334" s="58"/>
      <c r="W334" s="58"/>
      <c r="X334" s="57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  <c r="AK334" s="58"/>
      <c r="AL334" s="58"/>
      <c r="AM334" s="55"/>
      <c r="AN334" s="55"/>
    </row>
    <row r="335" spans="14:40" ht="12.75" customHeight="1">
      <c r="N335" s="57"/>
      <c r="O335" s="57"/>
      <c r="P335" s="57"/>
      <c r="Q335" s="57"/>
      <c r="R335" s="57"/>
      <c r="S335" s="57"/>
      <c r="T335" s="57"/>
      <c r="U335" s="57"/>
      <c r="V335" s="58"/>
      <c r="W335" s="58"/>
      <c r="X335" s="57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  <c r="AK335" s="58"/>
      <c r="AL335" s="58"/>
      <c r="AM335" s="55"/>
      <c r="AN335" s="55"/>
    </row>
    <row r="336" spans="14:40" ht="12.75" customHeight="1">
      <c r="N336" s="57"/>
      <c r="O336" s="57"/>
      <c r="P336" s="57"/>
      <c r="Q336" s="57"/>
      <c r="R336" s="57"/>
      <c r="S336" s="57"/>
      <c r="T336" s="57"/>
      <c r="U336" s="57"/>
      <c r="V336" s="58"/>
      <c r="W336" s="58"/>
      <c r="X336" s="57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  <c r="AK336" s="58"/>
      <c r="AL336" s="58"/>
      <c r="AM336" s="55"/>
      <c r="AN336" s="55"/>
    </row>
    <row r="337" spans="14:40" ht="12.75" customHeight="1">
      <c r="N337" s="57"/>
      <c r="O337" s="57"/>
      <c r="P337" s="57"/>
      <c r="Q337" s="57"/>
      <c r="R337" s="57"/>
      <c r="S337" s="57"/>
      <c r="T337" s="57"/>
      <c r="U337" s="57"/>
      <c r="V337" s="58"/>
      <c r="W337" s="58"/>
      <c r="X337" s="57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  <c r="AK337" s="58"/>
      <c r="AL337" s="58"/>
      <c r="AM337" s="55"/>
      <c r="AN337" s="55"/>
    </row>
    <row r="338" spans="14:40" ht="12.75" customHeight="1">
      <c r="N338" s="57"/>
      <c r="O338" s="57"/>
      <c r="P338" s="57"/>
      <c r="Q338" s="57"/>
      <c r="R338" s="57"/>
      <c r="S338" s="57"/>
      <c r="T338" s="57"/>
      <c r="U338" s="57"/>
      <c r="V338" s="58"/>
      <c r="W338" s="58"/>
      <c r="X338" s="57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  <c r="AK338" s="58"/>
      <c r="AL338" s="58"/>
      <c r="AM338" s="55"/>
      <c r="AN338" s="55"/>
    </row>
    <row r="339" spans="14:40" ht="12.75" customHeight="1">
      <c r="N339" s="57"/>
      <c r="O339" s="57"/>
      <c r="P339" s="57"/>
      <c r="Q339" s="57"/>
      <c r="R339" s="57"/>
      <c r="S339" s="57"/>
      <c r="T339" s="57"/>
      <c r="U339" s="57"/>
      <c r="V339" s="58"/>
      <c r="W339" s="58"/>
      <c r="X339" s="57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  <c r="AK339" s="58"/>
      <c r="AL339" s="58"/>
      <c r="AM339" s="55"/>
      <c r="AN339" s="55"/>
    </row>
    <row r="340" spans="14:40" ht="12.75" customHeight="1">
      <c r="N340" s="57"/>
      <c r="O340" s="57"/>
      <c r="P340" s="57"/>
      <c r="Q340" s="57"/>
      <c r="R340" s="57"/>
      <c r="S340" s="57"/>
      <c r="T340" s="57"/>
      <c r="U340" s="57"/>
      <c r="V340" s="58"/>
      <c r="W340" s="58"/>
      <c r="X340" s="57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  <c r="AK340" s="58"/>
      <c r="AL340" s="58"/>
      <c r="AM340" s="55"/>
      <c r="AN340" s="55"/>
    </row>
    <row r="341" spans="14:40" ht="12.75" customHeight="1">
      <c r="N341" s="57"/>
      <c r="O341" s="57"/>
      <c r="P341" s="57"/>
      <c r="Q341" s="57"/>
      <c r="R341" s="57"/>
      <c r="S341" s="57"/>
      <c r="T341" s="57"/>
      <c r="U341" s="57"/>
      <c r="V341" s="58"/>
      <c r="W341" s="58"/>
      <c r="X341" s="57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  <c r="AK341" s="58"/>
      <c r="AL341" s="58"/>
      <c r="AM341" s="55"/>
      <c r="AN341" s="55"/>
    </row>
    <row r="342" spans="14:40" ht="12.75" customHeight="1">
      <c r="N342" s="57"/>
      <c r="O342" s="57"/>
      <c r="P342" s="57"/>
      <c r="Q342" s="57"/>
      <c r="R342" s="57"/>
      <c r="S342" s="57"/>
      <c r="T342" s="57"/>
      <c r="U342" s="57"/>
      <c r="V342" s="58"/>
      <c r="W342" s="58"/>
      <c r="X342" s="57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  <c r="AK342" s="58"/>
      <c r="AL342" s="58"/>
      <c r="AM342" s="55"/>
      <c r="AN342" s="55"/>
    </row>
    <row r="343" spans="14:40" ht="12.75" customHeight="1">
      <c r="N343" s="57"/>
      <c r="O343" s="57"/>
      <c r="P343" s="57"/>
      <c r="Q343" s="57"/>
      <c r="R343" s="57"/>
      <c r="S343" s="57"/>
      <c r="T343" s="57"/>
      <c r="U343" s="57"/>
      <c r="V343" s="58"/>
      <c r="W343" s="58"/>
      <c r="X343" s="57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  <c r="AK343" s="58"/>
      <c r="AL343" s="58"/>
      <c r="AM343" s="55"/>
      <c r="AN343" s="55"/>
    </row>
    <row r="344" spans="14:40" ht="12.75" customHeight="1">
      <c r="N344" s="57"/>
      <c r="O344" s="57"/>
      <c r="P344" s="57"/>
      <c r="Q344" s="57"/>
      <c r="R344" s="57"/>
      <c r="S344" s="57"/>
      <c r="T344" s="57"/>
      <c r="U344" s="57"/>
      <c r="V344" s="58"/>
      <c r="W344" s="58"/>
      <c r="X344" s="57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  <c r="AK344" s="58"/>
      <c r="AL344" s="58"/>
      <c r="AM344" s="55"/>
      <c r="AN344" s="55"/>
    </row>
    <row r="345" spans="14:40" ht="12.75" customHeight="1">
      <c r="N345" s="57"/>
      <c r="O345" s="57"/>
      <c r="P345" s="57"/>
      <c r="Q345" s="57"/>
      <c r="R345" s="57"/>
      <c r="S345" s="57"/>
      <c r="T345" s="57"/>
      <c r="U345" s="57"/>
      <c r="V345" s="58"/>
      <c r="W345" s="58"/>
      <c r="X345" s="57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  <c r="AK345" s="58"/>
      <c r="AL345" s="58"/>
      <c r="AM345" s="55"/>
      <c r="AN345" s="55"/>
    </row>
    <row r="346" spans="14:40" ht="12.75" customHeight="1">
      <c r="N346" s="57"/>
      <c r="O346" s="57"/>
      <c r="P346" s="57"/>
      <c r="Q346" s="57"/>
      <c r="R346" s="57"/>
      <c r="S346" s="57"/>
      <c r="T346" s="57"/>
      <c r="U346" s="57"/>
      <c r="V346" s="58"/>
      <c r="W346" s="58"/>
      <c r="X346" s="57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  <c r="AK346" s="58"/>
      <c r="AL346" s="58"/>
      <c r="AM346" s="55"/>
      <c r="AN346" s="55"/>
    </row>
    <row r="347" spans="14:40" ht="12.75" customHeight="1">
      <c r="N347" s="57"/>
      <c r="O347" s="57"/>
      <c r="P347" s="57"/>
      <c r="Q347" s="57"/>
      <c r="R347" s="57"/>
      <c r="S347" s="57"/>
      <c r="T347" s="57"/>
      <c r="U347" s="57"/>
      <c r="V347" s="58"/>
      <c r="W347" s="58"/>
      <c r="X347" s="57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  <c r="AK347" s="58"/>
      <c r="AL347" s="58"/>
      <c r="AM347" s="55"/>
      <c r="AN347" s="55"/>
    </row>
    <row r="348" spans="14:40" ht="12.75" customHeight="1">
      <c r="N348" s="57"/>
      <c r="O348" s="57"/>
      <c r="P348" s="57"/>
      <c r="Q348" s="57"/>
      <c r="R348" s="57"/>
      <c r="S348" s="57"/>
      <c r="T348" s="57"/>
      <c r="U348" s="57"/>
      <c r="V348" s="58"/>
      <c r="W348" s="58"/>
      <c r="X348" s="57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  <c r="AK348" s="58"/>
      <c r="AL348" s="58"/>
      <c r="AM348" s="55"/>
      <c r="AN348" s="55"/>
    </row>
    <row r="349" spans="14:40" ht="12.75" customHeight="1">
      <c r="N349" s="57"/>
      <c r="O349" s="57"/>
      <c r="P349" s="57"/>
      <c r="Q349" s="57"/>
      <c r="R349" s="57"/>
      <c r="S349" s="57"/>
      <c r="T349" s="57"/>
      <c r="U349" s="57"/>
      <c r="V349" s="58"/>
      <c r="W349" s="58"/>
      <c r="X349" s="57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  <c r="AK349" s="58"/>
      <c r="AL349" s="58"/>
      <c r="AM349" s="55"/>
      <c r="AN349" s="55"/>
    </row>
    <row r="350" spans="14:40" ht="12.75" customHeight="1">
      <c r="N350" s="57"/>
      <c r="O350" s="57"/>
      <c r="P350" s="57"/>
      <c r="Q350" s="57"/>
      <c r="R350" s="57"/>
      <c r="S350" s="57"/>
      <c r="T350" s="57"/>
      <c r="U350" s="57"/>
      <c r="V350" s="58"/>
      <c r="W350" s="58"/>
      <c r="X350" s="57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  <c r="AK350" s="58"/>
      <c r="AL350" s="58"/>
      <c r="AM350" s="55"/>
      <c r="AN350" s="55"/>
    </row>
    <row r="351" spans="14:40" ht="12.75" customHeight="1">
      <c r="N351" s="57"/>
      <c r="O351" s="57"/>
      <c r="P351" s="57"/>
      <c r="Q351" s="57"/>
      <c r="R351" s="57"/>
      <c r="S351" s="57"/>
      <c r="T351" s="57"/>
      <c r="U351" s="57"/>
      <c r="V351" s="58"/>
      <c r="W351" s="58"/>
      <c r="X351" s="57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  <c r="AK351" s="58"/>
      <c r="AL351" s="58"/>
      <c r="AM351" s="55"/>
      <c r="AN351" s="55"/>
    </row>
    <row r="352" spans="14:40" ht="12.75" customHeight="1">
      <c r="N352" s="57"/>
      <c r="O352" s="57"/>
      <c r="P352" s="57"/>
      <c r="Q352" s="57"/>
      <c r="R352" s="57"/>
      <c r="S352" s="57"/>
      <c r="T352" s="57"/>
      <c r="U352" s="57"/>
      <c r="V352" s="58"/>
      <c r="W352" s="58"/>
      <c r="X352" s="57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  <c r="AK352" s="58"/>
      <c r="AL352" s="58"/>
      <c r="AM352" s="55"/>
      <c r="AN352" s="55"/>
    </row>
    <row r="353" spans="14:40" ht="12.75" customHeight="1">
      <c r="N353" s="57"/>
      <c r="O353" s="57"/>
      <c r="P353" s="57"/>
      <c r="Q353" s="57"/>
      <c r="R353" s="57"/>
      <c r="S353" s="57"/>
      <c r="T353" s="57"/>
      <c r="U353" s="57"/>
      <c r="V353" s="58"/>
      <c r="W353" s="58"/>
      <c r="X353" s="57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  <c r="AK353" s="58"/>
      <c r="AL353" s="58"/>
      <c r="AM353" s="55"/>
      <c r="AN353" s="55"/>
    </row>
    <row r="354" spans="14:40" ht="12.75" customHeight="1">
      <c r="N354" s="57"/>
      <c r="O354" s="57"/>
      <c r="P354" s="57"/>
      <c r="Q354" s="57"/>
      <c r="R354" s="57"/>
      <c r="S354" s="57"/>
      <c r="T354" s="57"/>
      <c r="U354" s="57"/>
      <c r="V354" s="58"/>
      <c r="W354" s="58"/>
      <c r="X354" s="57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  <c r="AK354" s="58"/>
      <c r="AL354" s="58"/>
      <c r="AM354" s="55"/>
      <c r="AN354" s="55"/>
    </row>
    <row r="355" spans="14:40" ht="12.75" customHeight="1">
      <c r="N355" s="57"/>
      <c r="O355" s="57"/>
      <c r="P355" s="57"/>
      <c r="Q355" s="57"/>
      <c r="R355" s="57"/>
      <c r="S355" s="57"/>
      <c r="T355" s="57"/>
      <c r="U355" s="57"/>
      <c r="V355" s="58"/>
      <c r="W355" s="58"/>
      <c r="X355" s="57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  <c r="AK355" s="58"/>
      <c r="AL355" s="58"/>
      <c r="AM355" s="55"/>
      <c r="AN355" s="55"/>
    </row>
    <row r="356" spans="14:40" ht="12.75" customHeight="1">
      <c r="N356" s="57"/>
      <c r="O356" s="57"/>
      <c r="P356" s="57"/>
      <c r="Q356" s="57"/>
      <c r="R356" s="57"/>
      <c r="S356" s="57"/>
      <c r="T356" s="57"/>
      <c r="U356" s="57"/>
      <c r="V356" s="58"/>
      <c r="W356" s="58"/>
      <c r="X356" s="57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  <c r="AK356" s="58"/>
      <c r="AL356" s="58"/>
      <c r="AM356" s="55"/>
      <c r="AN356" s="55"/>
    </row>
    <row r="357" spans="14:40" ht="12.75" customHeight="1">
      <c r="N357" s="57"/>
      <c r="O357" s="57"/>
      <c r="P357" s="57"/>
      <c r="Q357" s="57"/>
      <c r="R357" s="57"/>
      <c r="S357" s="57"/>
      <c r="T357" s="57"/>
      <c r="U357" s="57"/>
      <c r="V357" s="58"/>
      <c r="W357" s="58"/>
      <c r="X357" s="57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  <c r="AK357" s="58"/>
      <c r="AL357" s="58"/>
      <c r="AM357" s="55"/>
      <c r="AN357" s="55"/>
    </row>
    <row r="358" spans="14:40" ht="12.75" customHeight="1">
      <c r="N358" s="57"/>
      <c r="O358" s="57"/>
      <c r="P358" s="57"/>
      <c r="Q358" s="57"/>
      <c r="R358" s="57"/>
      <c r="S358" s="57"/>
      <c r="T358" s="57"/>
      <c r="U358" s="57"/>
      <c r="V358" s="58"/>
      <c r="W358" s="58"/>
      <c r="X358" s="57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  <c r="AK358" s="58"/>
      <c r="AL358" s="58"/>
      <c r="AM358" s="55"/>
      <c r="AN358" s="55"/>
    </row>
    <row r="359" spans="14:40" ht="12.75" customHeight="1">
      <c r="N359" s="57"/>
      <c r="O359" s="57"/>
      <c r="P359" s="57"/>
      <c r="Q359" s="57"/>
      <c r="R359" s="57"/>
      <c r="S359" s="57"/>
      <c r="T359" s="57"/>
      <c r="U359" s="57"/>
      <c r="V359" s="58"/>
      <c r="W359" s="58"/>
      <c r="X359" s="57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  <c r="AK359" s="58"/>
      <c r="AL359" s="58"/>
      <c r="AM359" s="55"/>
      <c r="AN359" s="55"/>
    </row>
    <row r="360" spans="14:40" ht="12.75" customHeight="1">
      <c r="N360" s="57"/>
      <c r="O360" s="57"/>
      <c r="P360" s="57"/>
      <c r="Q360" s="57"/>
      <c r="R360" s="57"/>
      <c r="S360" s="57"/>
      <c r="T360" s="57"/>
      <c r="U360" s="57"/>
      <c r="V360" s="58"/>
      <c r="W360" s="58"/>
      <c r="X360" s="57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  <c r="AK360" s="58"/>
      <c r="AL360" s="58"/>
      <c r="AM360" s="55"/>
      <c r="AN360" s="55"/>
    </row>
    <row r="361" spans="14:40" ht="12.75" customHeight="1">
      <c r="N361" s="57"/>
      <c r="O361" s="57"/>
      <c r="P361" s="57"/>
      <c r="Q361" s="57"/>
      <c r="R361" s="57"/>
      <c r="S361" s="57"/>
      <c r="T361" s="57"/>
      <c r="U361" s="57"/>
      <c r="V361" s="58"/>
      <c r="W361" s="58"/>
      <c r="X361" s="57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  <c r="AK361" s="58"/>
      <c r="AL361" s="58"/>
      <c r="AM361" s="55"/>
      <c r="AN361" s="55"/>
    </row>
    <row r="362" spans="14:40" ht="12.75" customHeight="1">
      <c r="N362" s="57"/>
      <c r="O362" s="57"/>
      <c r="P362" s="57"/>
      <c r="Q362" s="57"/>
      <c r="R362" s="57"/>
      <c r="S362" s="57"/>
      <c r="T362" s="57"/>
      <c r="U362" s="57"/>
      <c r="V362" s="58"/>
      <c r="W362" s="58"/>
      <c r="X362" s="57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58"/>
      <c r="AL362" s="58"/>
      <c r="AM362" s="55"/>
      <c r="AN362" s="55"/>
    </row>
    <row r="363" spans="14:40" ht="12.75" customHeight="1">
      <c r="N363" s="57"/>
      <c r="O363" s="57"/>
      <c r="P363" s="57"/>
      <c r="Q363" s="57"/>
      <c r="R363" s="57"/>
      <c r="S363" s="57"/>
      <c r="T363" s="57"/>
      <c r="U363" s="57"/>
      <c r="V363" s="58"/>
      <c r="W363" s="58"/>
      <c r="X363" s="57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  <c r="AK363" s="58"/>
      <c r="AL363" s="58"/>
      <c r="AM363" s="55"/>
      <c r="AN363" s="55"/>
    </row>
    <row r="364" spans="14:40" ht="12.75" customHeight="1">
      <c r="N364" s="57"/>
      <c r="O364" s="57"/>
      <c r="P364" s="57"/>
      <c r="Q364" s="57"/>
      <c r="R364" s="57"/>
      <c r="S364" s="57"/>
      <c r="T364" s="57"/>
      <c r="U364" s="57"/>
      <c r="V364" s="58"/>
      <c r="W364" s="58"/>
      <c r="X364" s="57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  <c r="AK364" s="58"/>
      <c r="AL364" s="58"/>
      <c r="AM364" s="55"/>
      <c r="AN364" s="55"/>
    </row>
    <row r="365" spans="14:40" ht="12.75" customHeight="1">
      <c r="N365" s="57"/>
      <c r="O365" s="57"/>
      <c r="P365" s="57"/>
      <c r="Q365" s="57"/>
      <c r="R365" s="57"/>
      <c r="S365" s="57"/>
      <c r="T365" s="57"/>
      <c r="U365" s="57"/>
      <c r="V365" s="58"/>
      <c r="W365" s="58"/>
      <c r="X365" s="57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  <c r="AK365" s="58"/>
      <c r="AL365" s="58"/>
      <c r="AM365" s="55"/>
      <c r="AN365" s="55"/>
    </row>
    <row r="366" spans="14:40" ht="12.75" customHeight="1">
      <c r="N366" s="57"/>
      <c r="O366" s="57"/>
      <c r="P366" s="57"/>
      <c r="Q366" s="57"/>
      <c r="R366" s="57"/>
      <c r="S366" s="57"/>
      <c r="T366" s="57"/>
      <c r="U366" s="57"/>
      <c r="V366" s="58"/>
      <c r="W366" s="58"/>
      <c r="X366" s="57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  <c r="AK366" s="58"/>
      <c r="AL366" s="58"/>
      <c r="AM366" s="55"/>
      <c r="AN366" s="55"/>
    </row>
    <row r="367" spans="14:40" ht="12.75" customHeight="1">
      <c r="N367" s="57"/>
      <c r="O367" s="57"/>
      <c r="P367" s="57"/>
      <c r="Q367" s="57"/>
      <c r="R367" s="57"/>
      <c r="S367" s="57"/>
      <c r="T367" s="57"/>
      <c r="U367" s="57"/>
      <c r="V367" s="58"/>
      <c r="W367" s="58"/>
      <c r="X367" s="57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  <c r="AK367" s="58"/>
      <c r="AL367" s="58"/>
      <c r="AM367" s="55"/>
      <c r="AN367" s="55"/>
    </row>
    <row r="368" spans="14:40" ht="12.75" customHeight="1">
      <c r="N368" s="57"/>
      <c r="O368" s="57"/>
      <c r="P368" s="57"/>
      <c r="Q368" s="57"/>
      <c r="R368" s="57"/>
      <c r="S368" s="57"/>
      <c r="T368" s="57"/>
      <c r="U368" s="57"/>
      <c r="V368" s="58"/>
      <c r="W368" s="58"/>
      <c r="X368" s="57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  <c r="AK368" s="58"/>
      <c r="AL368" s="58"/>
      <c r="AM368" s="55"/>
      <c r="AN368" s="55"/>
    </row>
    <row r="369" spans="14:40" ht="12.75" customHeight="1">
      <c r="N369" s="57"/>
      <c r="O369" s="57"/>
      <c r="P369" s="57"/>
      <c r="Q369" s="57"/>
      <c r="R369" s="57"/>
      <c r="S369" s="57"/>
      <c r="T369" s="57"/>
      <c r="U369" s="57"/>
      <c r="V369" s="58"/>
      <c r="W369" s="58"/>
      <c r="X369" s="57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  <c r="AK369" s="58"/>
      <c r="AL369" s="58"/>
      <c r="AM369" s="55"/>
      <c r="AN369" s="55"/>
    </row>
    <row r="370" spans="14:40" ht="12.75" customHeight="1">
      <c r="N370" s="57"/>
      <c r="O370" s="57"/>
      <c r="P370" s="57"/>
      <c r="Q370" s="57"/>
      <c r="R370" s="57"/>
      <c r="S370" s="57"/>
      <c r="T370" s="57"/>
      <c r="U370" s="57"/>
      <c r="V370" s="58"/>
      <c r="W370" s="58"/>
      <c r="X370" s="57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  <c r="AK370" s="58"/>
      <c r="AL370" s="58"/>
      <c r="AM370" s="55"/>
      <c r="AN370" s="55"/>
    </row>
    <row r="371" spans="14:40" ht="12.75" customHeight="1">
      <c r="N371" s="57"/>
      <c r="O371" s="57"/>
      <c r="P371" s="57"/>
      <c r="Q371" s="57"/>
      <c r="R371" s="57"/>
      <c r="S371" s="57"/>
      <c r="T371" s="57"/>
      <c r="U371" s="57"/>
      <c r="V371" s="58"/>
      <c r="W371" s="58"/>
      <c r="X371" s="57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  <c r="AK371" s="58"/>
      <c r="AL371" s="58"/>
      <c r="AM371" s="55"/>
      <c r="AN371" s="55"/>
    </row>
    <row r="372" spans="14:40" ht="12.75" customHeight="1">
      <c r="N372" s="57"/>
      <c r="O372" s="57"/>
      <c r="P372" s="57"/>
      <c r="Q372" s="57"/>
      <c r="R372" s="57"/>
      <c r="S372" s="57"/>
      <c r="T372" s="57"/>
      <c r="U372" s="57"/>
      <c r="V372" s="58"/>
      <c r="W372" s="58"/>
      <c r="X372" s="57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  <c r="AK372" s="58"/>
      <c r="AL372" s="58"/>
      <c r="AM372" s="55"/>
      <c r="AN372" s="55"/>
    </row>
    <row r="373" spans="14:40" ht="12.75" customHeight="1">
      <c r="N373" s="57"/>
      <c r="O373" s="57"/>
      <c r="P373" s="57"/>
      <c r="Q373" s="57"/>
      <c r="R373" s="57"/>
      <c r="S373" s="57"/>
      <c r="T373" s="57"/>
      <c r="U373" s="57"/>
      <c r="V373" s="58"/>
      <c r="W373" s="58"/>
      <c r="X373" s="57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  <c r="AK373" s="58"/>
      <c r="AL373" s="58"/>
      <c r="AM373" s="55"/>
      <c r="AN373" s="55"/>
    </row>
    <row r="374" spans="14:40" ht="12.75" customHeight="1">
      <c r="N374" s="57"/>
      <c r="O374" s="57"/>
      <c r="P374" s="57"/>
      <c r="Q374" s="57"/>
      <c r="R374" s="57"/>
      <c r="S374" s="57"/>
      <c r="T374" s="57"/>
      <c r="U374" s="57"/>
      <c r="V374" s="58"/>
      <c r="W374" s="58"/>
      <c r="X374" s="57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  <c r="AK374" s="58"/>
      <c r="AL374" s="58"/>
      <c r="AM374" s="55"/>
      <c r="AN374" s="55"/>
    </row>
    <row r="375" spans="14:40" ht="12.75" customHeight="1">
      <c r="N375" s="57"/>
      <c r="O375" s="57"/>
      <c r="P375" s="57"/>
      <c r="Q375" s="57"/>
      <c r="R375" s="57"/>
      <c r="S375" s="57"/>
      <c r="T375" s="57"/>
      <c r="U375" s="57"/>
      <c r="V375" s="58"/>
      <c r="W375" s="58"/>
      <c r="X375" s="57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  <c r="AK375" s="58"/>
      <c r="AL375" s="58"/>
      <c r="AM375" s="55"/>
      <c r="AN375" s="55"/>
    </row>
    <row r="376" spans="14:40" ht="12.75" customHeight="1">
      <c r="N376" s="57"/>
      <c r="O376" s="57"/>
      <c r="P376" s="57"/>
      <c r="Q376" s="57"/>
      <c r="R376" s="57"/>
      <c r="S376" s="57"/>
      <c r="T376" s="57"/>
      <c r="U376" s="57"/>
      <c r="V376" s="58"/>
      <c r="W376" s="58"/>
      <c r="X376" s="57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  <c r="AK376" s="58"/>
      <c r="AL376" s="58"/>
      <c r="AM376" s="55"/>
      <c r="AN376" s="55"/>
    </row>
    <row r="377" spans="14:40" ht="12.75" customHeight="1">
      <c r="N377" s="57"/>
      <c r="O377" s="57"/>
      <c r="P377" s="57"/>
      <c r="Q377" s="57"/>
      <c r="R377" s="57"/>
      <c r="S377" s="57"/>
      <c r="T377" s="57"/>
      <c r="U377" s="57"/>
      <c r="V377" s="58"/>
      <c r="W377" s="58"/>
      <c r="X377" s="57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  <c r="AK377" s="58"/>
      <c r="AL377" s="58"/>
      <c r="AM377" s="55"/>
      <c r="AN377" s="55"/>
    </row>
    <row r="378" spans="14:40" ht="12.75" customHeight="1">
      <c r="N378" s="57"/>
      <c r="O378" s="57"/>
      <c r="P378" s="57"/>
      <c r="Q378" s="57"/>
      <c r="R378" s="57"/>
      <c r="S378" s="57"/>
      <c r="T378" s="57"/>
      <c r="U378" s="57"/>
      <c r="V378" s="58"/>
      <c r="W378" s="58"/>
      <c r="X378" s="57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  <c r="AK378" s="58"/>
      <c r="AL378" s="58"/>
      <c r="AM378" s="55"/>
      <c r="AN378" s="55"/>
    </row>
    <row r="379" spans="14:40" ht="12.75" customHeight="1">
      <c r="N379" s="57"/>
      <c r="O379" s="57"/>
      <c r="P379" s="57"/>
      <c r="Q379" s="57"/>
      <c r="R379" s="57"/>
      <c r="S379" s="57"/>
      <c r="T379" s="57"/>
      <c r="U379" s="57"/>
      <c r="V379" s="58"/>
      <c r="W379" s="58"/>
      <c r="X379" s="57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  <c r="AK379" s="58"/>
      <c r="AL379" s="58"/>
      <c r="AM379" s="55"/>
      <c r="AN379" s="55"/>
    </row>
    <row r="380" spans="14:40" ht="12.75" customHeight="1">
      <c r="N380" s="57"/>
      <c r="O380" s="57"/>
      <c r="P380" s="57"/>
      <c r="Q380" s="57"/>
      <c r="R380" s="57"/>
      <c r="S380" s="57"/>
      <c r="T380" s="57"/>
      <c r="U380" s="57"/>
      <c r="V380" s="58"/>
      <c r="W380" s="58"/>
      <c r="X380" s="57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  <c r="AK380" s="58"/>
      <c r="AL380" s="58"/>
      <c r="AM380" s="55"/>
      <c r="AN380" s="55"/>
    </row>
    <row r="381" spans="14:40" ht="12.75" customHeight="1">
      <c r="N381" s="57"/>
      <c r="O381" s="57"/>
      <c r="P381" s="57"/>
      <c r="Q381" s="57"/>
      <c r="R381" s="57"/>
      <c r="S381" s="57"/>
      <c r="T381" s="57"/>
      <c r="U381" s="57"/>
      <c r="V381" s="58"/>
      <c r="W381" s="58"/>
      <c r="X381" s="57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  <c r="AK381" s="58"/>
      <c r="AL381" s="58"/>
      <c r="AM381" s="55"/>
      <c r="AN381" s="55"/>
    </row>
    <row r="382" spans="14:40" ht="12.75" customHeight="1">
      <c r="N382" s="57"/>
      <c r="O382" s="57"/>
      <c r="P382" s="57"/>
      <c r="Q382" s="57"/>
      <c r="R382" s="57"/>
      <c r="S382" s="57"/>
      <c r="T382" s="57"/>
      <c r="U382" s="57"/>
      <c r="V382" s="58"/>
      <c r="W382" s="58"/>
      <c r="X382" s="57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  <c r="AK382" s="58"/>
      <c r="AL382" s="58"/>
      <c r="AM382" s="55"/>
      <c r="AN382" s="55"/>
    </row>
    <row r="383" spans="14:40" ht="12.75" customHeight="1">
      <c r="N383" s="57"/>
      <c r="O383" s="57"/>
      <c r="P383" s="57"/>
      <c r="Q383" s="57"/>
      <c r="R383" s="57"/>
      <c r="S383" s="57"/>
      <c r="T383" s="57"/>
      <c r="U383" s="57"/>
      <c r="V383" s="58"/>
      <c r="W383" s="58"/>
      <c r="X383" s="57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  <c r="AK383" s="58"/>
      <c r="AL383" s="58"/>
      <c r="AM383" s="55"/>
      <c r="AN383" s="55"/>
    </row>
    <row r="384" spans="14:40" ht="12.75" customHeight="1">
      <c r="N384" s="57"/>
      <c r="O384" s="57"/>
      <c r="P384" s="57"/>
      <c r="Q384" s="57"/>
      <c r="R384" s="57"/>
      <c r="S384" s="57"/>
      <c r="T384" s="57"/>
      <c r="U384" s="57"/>
      <c r="V384" s="58"/>
      <c r="W384" s="58"/>
      <c r="X384" s="57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  <c r="AK384" s="58"/>
      <c r="AL384" s="58"/>
      <c r="AM384" s="55"/>
      <c r="AN384" s="55"/>
    </row>
    <row r="385" spans="14:40" ht="12.75" customHeight="1">
      <c r="N385" s="57"/>
      <c r="O385" s="57"/>
      <c r="P385" s="57"/>
      <c r="Q385" s="57"/>
      <c r="R385" s="57"/>
      <c r="S385" s="57"/>
      <c r="T385" s="57"/>
      <c r="U385" s="57"/>
      <c r="V385" s="58"/>
      <c r="W385" s="58"/>
      <c r="X385" s="57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  <c r="AK385" s="58"/>
      <c r="AL385" s="58"/>
      <c r="AM385" s="55"/>
      <c r="AN385" s="55"/>
    </row>
    <row r="386" spans="14:40" ht="12.75" customHeight="1">
      <c r="N386" s="57"/>
      <c r="O386" s="57"/>
      <c r="P386" s="57"/>
      <c r="Q386" s="57"/>
      <c r="R386" s="57"/>
      <c r="S386" s="57"/>
      <c r="T386" s="57"/>
      <c r="U386" s="57"/>
      <c r="V386" s="58"/>
      <c r="W386" s="58"/>
      <c r="X386" s="57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  <c r="AK386" s="58"/>
      <c r="AL386" s="58"/>
      <c r="AM386" s="55"/>
      <c r="AN386" s="55"/>
    </row>
    <row r="387" spans="14:40" ht="12.75" customHeight="1">
      <c r="N387" s="57"/>
      <c r="O387" s="57"/>
      <c r="P387" s="57"/>
      <c r="Q387" s="57"/>
      <c r="R387" s="57"/>
      <c r="S387" s="57"/>
      <c r="T387" s="57"/>
      <c r="U387" s="57"/>
      <c r="V387" s="58"/>
      <c r="W387" s="58"/>
      <c r="X387" s="57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  <c r="AK387" s="58"/>
      <c r="AL387" s="58"/>
      <c r="AM387" s="55"/>
      <c r="AN387" s="55"/>
    </row>
    <row r="388" spans="14:40" ht="12.75" customHeight="1">
      <c r="N388" s="57"/>
      <c r="O388" s="57"/>
      <c r="P388" s="57"/>
      <c r="Q388" s="57"/>
      <c r="R388" s="57"/>
      <c r="S388" s="57"/>
      <c r="T388" s="57"/>
      <c r="U388" s="57"/>
      <c r="V388" s="58"/>
      <c r="W388" s="58"/>
      <c r="X388" s="57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  <c r="AK388" s="58"/>
      <c r="AL388" s="58"/>
      <c r="AM388" s="55"/>
      <c r="AN388" s="55"/>
    </row>
    <row r="389" spans="14:40" ht="12.75" customHeight="1">
      <c r="N389" s="57"/>
      <c r="O389" s="57"/>
      <c r="P389" s="57"/>
      <c r="Q389" s="57"/>
      <c r="R389" s="57"/>
      <c r="S389" s="57"/>
      <c r="T389" s="57"/>
      <c r="U389" s="57"/>
      <c r="V389" s="58"/>
      <c r="W389" s="58"/>
      <c r="X389" s="57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  <c r="AK389" s="58"/>
      <c r="AL389" s="58"/>
      <c r="AM389" s="55"/>
      <c r="AN389" s="55"/>
    </row>
    <row r="390" spans="14:40" ht="12.75" customHeight="1">
      <c r="N390" s="57"/>
      <c r="O390" s="57"/>
      <c r="P390" s="57"/>
      <c r="Q390" s="57"/>
      <c r="R390" s="57"/>
      <c r="S390" s="57"/>
      <c r="T390" s="57"/>
      <c r="U390" s="57"/>
      <c r="V390" s="58"/>
      <c r="W390" s="58"/>
      <c r="X390" s="57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  <c r="AK390" s="58"/>
      <c r="AL390" s="58"/>
      <c r="AM390" s="55"/>
      <c r="AN390" s="55"/>
    </row>
    <row r="391" spans="14:40" ht="12.75" customHeight="1">
      <c r="N391" s="57"/>
      <c r="O391" s="57"/>
      <c r="P391" s="57"/>
      <c r="Q391" s="57"/>
      <c r="R391" s="57"/>
      <c r="S391" s="57"/>
      <c r="T391" s="57"/>
      <c r="U391" s="57"/>
      <c r="V391" s="58"/>
      <c r="W391" s="58"/>
      <c r="X391" s="57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  <c r="AK391" s="58"/>
      <c r="AL391" s="58"/>
      <c r="AM391" s="55"/>
      <c r="AN391" s="55"/>
    </row>
    <row r="392" spans="14:40" ht="12.75" customHeight="1">
      <c r="N392" s="57"/>
      <c r="O392" s="57"/>
      <c r="P392" s="57"/>
      <c r="Q392" s="57"/>
      <c r="R392" s="57"/>
      <c r="S392" s="57"/>
      <c r="T392" s="57"/>
      <c r="U392" s="57"/>
      <c r="V392" s="58"/>
      <c r="W392" s="58"/>
      <c r="X392" s="57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  <c r="AK392" s="58"/>
      <c r="AL392" s="58"/>
      <c r="AM392" s="55"/>
      <c r="AN392" s="55"/>
    </row>
    <row r="393" spans="14:40" ht="12.75" customHeight="1">
      <c r="N393" s="57"/>
      <c r="O393" s="57"/>
      <c r="P393" s="57"/>
      <c r="Q393" s="57"/>
      <c r="R393" s="57"/>
      <c r="S393" s="57"/>
      <c r="T393" s="57"/>
      <c r="U393" s="57"/>
      <c r="V393" s="58"/>
      <c r="W393" s="58"/>
      <c r="X393" s="57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  <c r="AK393" s="58"/>
      <c r="AL393" s="58"/>
      <c r="AM393" s="55"/>
      <c r="AN393" s="55"/>
    </row>
    <row r="394" spans="14:40" ht="12.75" customHeight="1">
      <c r="N394" s="57"/>
      <c r="O394" s="57"/>
      <c r="P394" s="57"/>
      <c r="Q394" s="57"/>
      <c r="R394" s="57"/>
      <c r="S394" s="57"/>
      <c r="T394" s="57"/>
      <c r="U394" s="57"/>
      <c r="V394" s="58"/>
      <c r="W394" s="58"/>
      <c r="X394" s="57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  <c r="AK394" s="58"/>
      <c r="AL394" s="58"/>
      <c r="AM394" s="55"/>
      <c r="AN394" s="55"/>
    </row>
    <row r="395" spans="14:40" ht="12.75" customHeight="1">
      <c r="N395" s="57"/>
      <c r="O395" s="57"/>
      <c r="P395" s="57"/>
      <c r="Q395" s="57"/>
      <c r="R395" s="57"/>
      <c r="S395" s="57"/>
      <c r="T395" s="57"/>
      <c r="U395" s="57"/>
      <c r="V395" s="58"/>
      <c r="W395" s="58"/>
      <c r="X395" s="57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  <c r="AK395" s="58"/>
      <c r="AL395" s="58"/>
      <c r="AM395" s="55"/>
      <c r="AN395" s="55"/>
    </row>
    <row r="396" spans="14:40" ht="12.75" customHeight="1">
      <c r="N396" s="57"/>
      <c r="O396" s="57"/>
      <c r="P396" s="57"/>
      <c r="Q396" s="57"/>
      <c r="R396" s="57"/>
      <c r="S396" s="57"/>
      <c r="T396" s="57"/>
      <c r="U396" s="57"/>
      <c r="V396" s="58"/>
      <c r="W396" s="58"/>
      <c r="X396" s="57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  <c r="AK396" s="58"/>
      <c r="AL396" s="58"/>
      <c r="AM396" s="55"/>
      <c r="AN396" s="55"/>
    </row>
    <row r="397" spans="14:40" ht="12.75" customHeight="1">
      <c r="N397" s="57"/>
      <c r="O397" s="57"/>
      <c r="P397" s="57"/>
      <c r="Q397" s="57"/>
      <c r="R397" s="57"/>
      <c r="S397" s="57"/>
      <c r="T397" s="57"/>
      <c r="U397" s="57"/>
      <c r="V397" s="58"/>
      <c r="W397" s="58"/>
      <c r="X397" s="57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  <c r="AK397" s="58"/>
      <c r="AL397" s="58"/>
      <c r="AM397" s="55"/>
      <c r="AN397" s="55"/>
    </row>
    <row r="398" spans="14:40" ht="12.75" customHeight="1">
      <c r="N398" s="57"/>
      <c r="O398" s="57"/>
      <c r="P398" s="57"/>
      <c r="Q398" s="57"/>
      <c r="R398" s="57"/>
      <c r="S398" s="57"/>
      <c r="T398" s="57"/>
      <c r="U398" s="57"/>
      <c r="V398" s="58"/>
      <c r="W398" s="58"/>
      <c r="X398" s="57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  <c r="AK398" s="58"/>
      <c r="AL398" s="58"/>
      <c r="AM398" s="55"/>
      <c r="AN398" s="55"/>
    </row>
    <row r="399" spans="14:40" ht="12.75" customHeight="1">
      <c r="N399" s="57"/>
      <c r="O399" s="57"/>
      <c r="P399" s="57"/>
      <c r="Q399" s="57"/>
      <c r="R399" s="57"/>
      <c r="S399" s="57"/>
      <c r="T399" s="57"/>
      <c r="U399" s="57"/>
      <c r="V399" s="58"/>
      <c r="W399" s="58"/>
      <c r="X399" s="57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  <c r="AK399" s="58"/>
      <c r="AL399" s="58"/>
      <c r="AM399" s="55"/>
      <c r="AN399" s="55"/>
    </row>
    <row r="400" spans="14:40" ht="12.75" customHeight="1">
      <c r="N400" s="57"/>
      <c r="O400" s="57"/>
      <c r="P400" s="57"/>
      <c r="Q400" s="57"/>
      <c r="R400" s="57"/>
      <c r="S400" s="57"/>
      <c r="T400" s="57"/>
      <c r="U400" s="57"/>
      <c r="V400" s="58"/>
      <c r="W400" s="58"/>
      <c r="X400" s="57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  <c r="AK400" s="58"/>
      <c r="AL400" s="58"/>
      <c r="AM400" s="55"/>
      <c r="AN400" s="55"/>
    </row>
    <row r="401" spans="14:40" ht="12.75" customHeight="1">
      <c r="N401" s="57"/>
      <c r="O401" s="57"/>
      <c r="P401" s="57"/>
      <c r="Q401" s="57"/>
      <c r="R401" s="57"/>
      <c r="S401" s="57"/>
      <c r="T401" s="57"/>
      <c r="U401" s="57"/>
      <c r="V401" s="58"/>
      <c r="W401" s="58"/>
      <c r="X401" s="57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  <c r="AK401" s="58"/>
      <c r="AL401" s="58"/>
      <c r="AM401" s="55"/>
      <c r="AN401" s="55"/>
    </row>
    <row r="402" spans="14:40" ht="12.75" customHeight="1">
      <c r="N402" s="57"/>
      <c r="O402" s="57"/>
      <c r="P402" s="57"/>
      <c r="Q402" s="57"/>
      <c r="R402" s="57"/>
      <c r="S402" s="57"/>
      <c r="T402" s="57"/>
      <c r="U402" s="57"/>
      <c r="V402" s="58"/>
      <c r="W402" s="58"/>
      <c r="X402" s="57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  <c r="AK402" s="58"/>
      <c r="AL402" s="58"/>
      <c r="AM402" s="55"/>
      <c r="AN402" s="55"/>
    </row>
    <row r="403" spans="14:40" ht="12.75" customHeight="1">
      <c r="N403" s="57"/>
      <c r="O403" s="57"/>
      <c r="P403" s="57"/>
      <c r="Q403" s="57"/>
      <c r="R403" s="57"/>
      <c r="S403" s="57"/>
      <c r="T403" s="57"/>
      <c r="U403" s="57"/>
      <c r="V403" s="58"/>
      <c r="W403" s="58"/>
      <c r="X403" s="57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  <c r="AK403" s="58"/>
      <c r="AL403" s="58"/>
      <c r="AM403" s="55"/>
      <c r="AN403" s="55"/>
    </row>
    <row r="404" spans="14:40" ht="12.75" customHeight="1">
      <c r="N404" s="57"/>
      <c r="O404" s="57"/>
      <c r="P404" s="57"/>
      <c r="Q404" s="57"/>
      <c r="R404" s="57"/>
      <c r="S404" s="57"/>
      <c r="T404" s="57"/>
      <c r="U404" s="57"/>
      <c r="V404" s="58"/>
      <c r="W404" s="58"/>
      <c r="X404" s="57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  <c r="AK404" s="58"/>
      <c r="AL404" s="58"/>
      <c r="AM404" s="55"/>
      <c r="AN404" s="55"/>
    </row>
    <row r="405" spans="14:40" ht="12.75" customHeight="1">
      <c r="N405" s="57"/>
      <c r="O405" s="57"/>
      <c r="P405" s="57"/>
      <c r="Q405" s="57"/>
      <c r="R405" s="57"/>
      <c r="S405" s="57"/>
      <c r="T405" s="57"/>
      <c r="U405" s="57"/>
      <c r="V405" s="58"/>
      <c r="W405" s="58"/>
      <c r="X405" s="57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  <c r="AK405" s="58"/>
      <c r="AL405" s="58"/>
      <c r="AM405" s="55"/>
      <c r="AN405" s="55"/>
    </row>
    <row r="406" spans="14:40" ht="12.75" customHeight="1">
      <c r="N406" s="57"/>
      <c r="O406" s="57"/>
      <c r="P406" s="57"/>
      <c r="Q406" s="57"/>
      <c r="R406" s="57"/>
      <c r="S406" s="57"/>
      <c r="T406" s="57"/>
      <c r="U406" s="57"/>
      <c r="V406" s="58"/>
      <c r="W406" s="58"/>
      <c r="X406" s="57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  <c r="AK406" s="58"/>
      <c r="AL406" s="58"/>
      <c r="AM406" s="55"/>
      <c r="AN406" s="55"/>
    </row>
    <row r="407" spans="14:40" ht="12.75" customHeight="1">
      <c r="N407" s="57"/>
      <c r="O407" s="57"/>
      <c r="P407" s="57"/>
      <c r="Q407" s="57"/>
      <c r="R407" s="57"/>
      <c r="S407" s="57"/>
      <c r="T407" s="57"/>
      <c r="U407" s="57"/>
      <c r="V407" s="58"/>
      <c r="W407" s="58"/>
      <c r="X407" s="57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  <c r="AK407" s="58"/>
      <c r="AL407" s="58"/>
      <c r="AM407" s="55"/>
      <c r="AN407" s="55"/>
    </row>
    <row r="408" spans="14:40" ht="12.75" customHeight="1">
      <c r="N408" s="57"/>
      <c r="O408" s="57"/>
      <c r="P408" s="57"/>
      <c r="Q408" s="57"/>
      <c r="R408" s="57"/>
      <c r="S408" s="57"/>
      <c r="T408" s="57"/>
      <c r="U408" s="57"/>
      <c r="V408" s="58"/>
      <c r="W408" s="58"/>
      <c r="X408" s="57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  <c r="AK408" s="58"/>
      <c r="AL408" s="58"/>
      <c r="AM408" s="55"/>
      <c r="AN408" s="55"/>
    </row>
    <row r="409" spans="14:40" ht="12.75" customHeight="1">
      <c r="N409" s="57"/>
      <c r="O409" s="57"/>
      <c r="P409" s="57"/>
      <c r="Q409" s="57"/>
      <c r="R409" s="57"/>
      <c r="S409" s="57"/>
      <c r="T409" s="57"/>
      <c r="U409" s="57"/>
      <c r="V409" s="58"/>
      <c r="W409" s="58"/>
      <c r="X409" s="57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  <c r="AK409" s="58"/>
      <c r="AL409" s="58"/>
      <c r="AM409" s="55"/>
      <c r="AN409" s="55"/>
    </row>
    <row r="410" spans="14:40" ht="12.75" customHeight="1">
      <c r="N410" s="57"/>
      <c r="O410" s="57"/>
      <c r="P410" s="57"/>
      <c r="Q410" s="57"/>
      <c r="R410" s="57"/>
      <c r="S410" s="57"/>
      <c r="T410" s="57"/>
      <c r="U410" s="57"/>
      <c r="V410" s="58"/>
      <c r="W410" s="58"/>
      <c r="X410" s="57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  <c r="AK410" s="58"/>
      <c r="AL410" s="58"/>
      <c r="AM410" s="55"/>
      <c r="AN410" s="55"/>
    </row>
    <row r="411" spans="14:40" ht="12.75" customHeight="1">
      <c r="N411" s="57"/>
      <c r="O411" s="57"/>
      <c r="P411" s="57"/>
      <c r="Q411" s="57"/>
      <c r="R411" s="57"/>
      <c r="S411" s="57"/>
      <c r="T411" s="57"/>
      <c r="U411" s="57"/>
      <c r="V411" s="58"/>
      <c r="W411" s="58"/>
      <c r="X411" s="57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  <c r="AK411" s="58"/>
      <c r="AL411" s="58"/>
      <c r="AM411" s="55"/>
      <c r="AN411" s="55"/>
    </row>
    <row r="412" spans="14:40" ht="12.75" customHeight="1">
      <c r="N412" s="57"/>
      <c r="O412" s="57"/>
      <c r="P412" s="57"/>
      <c r="Q412" s="57"/>
      <c r="R412" s="57"/>
      <c r="S412" s="57"/>
      <c r="T412" s="57"/>
      <c r="U412" s="57"/>
      <c r="V412" s="58"/>
      <c r="W412" s="58"/>
      <c r="X412" s="57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  <c r="AK412" s="58"/>
      <c r="AL412" s="58"/>
      <c r="AM412" s="55"/>
      <c r="AN412" s="55"/>
    </row>
    <row r="413" spans="14:40" ht="12.75" customHeight="1">
      <c r="N413" s="57"/>
      <c r="O413" s="57"/>
      <c r="P413" s="57"/>
      <c r="Q413" s="57"/>
      <c r="R413" s="57"/>
      <c r="S413" s="57"/>
      <c r="T413" s="57"/>
      <c r="U413" s="57"/>
      <c r="V413" s="58"/>
      <c r="W413" s="58"/>
      <c r="X413" s="57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  <c r="AK413" s="58"/>
      <c r="AL413" s="58"/>
      <c r="AM413" s="55"/>
      <c r="AN413" s="55"/>
    </row>
    <row r="414" spans="14:40" ht="12.75" customHeight="1">
      <c r="N414" s="57"/>
      <c r="O414" s="57"/>
      <c r="P414" s="57"/>
      <c r="Q414" s="57"/>
      <c r="R414" s="57"/>
      <c r="S414" s="57"/>
      <c r="T414" s="57"/>
      <c r="U414" s="57"/>
      <c r="V414" s="58"/>
      <c r="W414" s="58"/>
      <c r="X414" s="57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  <c r="AK414" s="58"/>
      <c r="AL414" s="58"/>
      <c r="AM414" s="55"/>
      <c r="AN414" s="55"/>
    </row>
    <row r="415" spans="14:40" ht="12.75" customHeight="1">
      <c r="N415" s="57"/>
      <c r="O415" s="57"/>
      <c r="P415" s="57"/>
      <c r="Q415" s="57"/>
      <c r="R415" s="57"/>
      <c r="S415" s="57"/>
      <c r="T415" s="57"/>
      <c r="U415" s="57"/>
      <c r="V415" s="58"/>
      <c r="W415" s="58"/>
      <c r="X415" s="57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  <c r="AK415" s="58"/>
      <c r="AL415" s="58"/>
      <c r="AM415" s="55"/>
      <c r="AN415" s="55"/>
    </row>
    <row r="416" spans="14:40" ht="12.75" customHeight="1">
      <c r="N416" s="57"/>
      <c r="O416" s="57"/>
      <c r="P416" s="57"/>
      <c r="Q416" s="57"/>
      <c r="R416" s="57"/>
      <c r="S416" s="57"/>
      <c r="T416" s="57"/>
      <c r="U416" s="57"/>
      <c r="V416" s="58"/>
      <c r="W416" s="58"/>
      <c r="X416" s="57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  <c r="AK416" s="58"/>
      <c r="AL416" s="58"/>
      <c r="AM416" s="55"/>
      <c r="AN416" s="55"/>
    </row>
    <row r="417" spans="14:40" ht="12.75" customHeight="1">
      <c r="N417" s="57"/>
      <c r="O417" s="57"/>
      <c r="P417" s="57"/>
      <c r="Q417" s="57"/>
      <c r="R417" s="57"/>
      <c r="S417" s="57"/>
      <c r="T417" s="57"/>
      <c r="U417" s="57"/>
      <c r="V417" s="58"/>
      <c r="W417" s="58"/>
      <c r="X417" s="57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  <c r="AK417" s="58"/>
      <c r="AL417" s="58"/>
      <c r="AM417" s="55"/>
      <c r="AN417" s="55"/>
    </row>
    <row r="418" spans="14:40" ht="12.75" customHeight="1">
      <c r="N418" s="57"/>
      <c r="O418" s="57"/>
      <c r="P418" s="57"/>
      <c r="Q418" s="57"/>
      <c r="R418" s="57"/>
      <c r="S418" s="57"/>
      <c r="T418" s="57"/>
      <c r="U418" s="57"/>
      <c r="V418" s="58"/>
      <c r="W418" s="58"/>
      <c r="X418" s="57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  <c r="AK418" s="58"/>
      <c r="AL418" s="58"/>
      <c r="AM418" s="55"/>
      <c r="AN418" s="55"/>
    </row>
    <row r="419" spans="14:40" ht="12.75" customHeight="1">
      <c r="N419" s="57"/>
      <c r="O419" s="57"/>
      <c r="P419" s="57"/>
      <c r="Q419" s="57"/>
      <c r="R419" s="57"/>
      <c r="S419" s="57"/>
      <c r="T419" s="57"/>
      <c r="U419" s="57"/>
      <c r="V419" s="58"/>
      <c r="W419" s="58"/>
      <c r="X419" s="57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  <c r="AK419" s="58"/>
      <c r="AL419" s="58"/>
      <c r="AM419" s="55"/>
      <c r="AN419" s="55"/>
    </row>
    <row r="420" spans="14:40" ht="12.75" customHeight="1">
      <c r="N420" s="57"/>
      <c r="O420" s="57"/>
      <c r="P420" s="57"/>
      <c r="Q420" s="57"/>
      <c r="R420" s="57"/>
      <c r="S420" s="57"/>
      <c r="T420" s="57"/>
      <c r="U420" s="57"/>
      <c r="V420" s="58"/>
      <c r="W420" s="58"/>
      <c r="X420" s="57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  <c r="AK420" s="58"/>
      <c r="AL420" s="58"/>
      <c r="AM420" s="55"/>
      <c r="AN420" s="55"/>
    </row>
    <row r="421" spans="14:40" ht="12.75" customHeight="1">
      <c r="N421" s="57"/>
      <c r="O421" s="57"/>
      <c r="P421" s="57"/>
      <c r="Q421" s="57"/>
      <c r="R421" s="57"/>
      <c r="S421" s="57"/>
      <c r="T421" s="57"/>
      <c r="U421" s="57"/>
      <c r="V421" s="58"/>
      <c r="W421" s="58"/>
      <c r="X421" s="57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  <c r="AK421" s="58"/>
      <c r="AL421" s="58"/>
      <c r="AM421" s="55"/>
      <c r="AN421" s="55"/>
    </row>
    <row r="422" spans="14:40" ht="12.75" customHeight="1">
      <c r="N422" s="57"/>
      <c r="O422" s="57"/>
      <c r="P422" s="57"/>
      <c r="Q422" s="57"/>
      <c r="R422" s="57"/>
      <c r="S422" s="57"/>
      <c r="T422" s="57"/>
      <c r="U422" s="57"/>
      <c r="V422" s="58"/>
      <c r="W422" s="58"/>
      <c r="X422" s="57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  <c r="AK422" s="58"/>
      <c r="AL422" s="58"/>
      <c r="AM422" s="55"/>
      <c r="AN422" s="55"/>
    </row>
    <row r="423" spans="14:40" ht="12.75" customHeight="1">
      <c r="N423" s="57"/>
      <c r="O423" s="57"/>
      <c r="P423" s="57"/>
      <c r="Q423" s="57"/>
      <c r="R423" s="57"/>
      <c r="S423" s="57"/>
      <c r="T423" s="57"/>
      <c r="U423" s="57"/>
      <c r="V423" s="58"/>
      <c r="W423" s="58"/>
      <c r="X423" s="57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  <c r="AK423" s="58"/>
      <c r="AL423" s="58"/>
      <c r="AM423" s="55"/>
      <c r="AN423" s="55"/>
    </row>
    <row r="424" spans="14:40" ht="12.75" customHeight="1">
      <c r="N424" s="57"/>
      <c r="O424" s="57"/>
      <c r="P424" s="57"/>
      <c r="Q424" s="57"/>
      <c r="R424" s="57"/>
      <c r="S424" s="57"/>
      <c r="T424" s="57"/>
      <c r="U424" s="57"/>
      <c r="V424" s="58"/>
      <c r="W424" s="58"/>
      <c r="X424" s="57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  <c r="AK424" s="58"/>
      <c r="AL424" s="58"/>
      <c r="AM424" s="55"/>
      <c r="AN424" s="55"/>
    </row>
    <row r="425" spans="14:40" ht="12.75" customHeight="1">
      <c r="N425" s="57"/>
      <c r="O425" s="57"/>
      <c r="P425" s="57"/>
      <c r="Q425" s="57"/>
      <c r="R425" s="57"/>
      <c r="S425" s="57"/>
      <c r="T425" s="57"/>
      <c r="U425" s="57"/>
      <c r="V425" s="58"/>
      <c r="W425" s="58"/>
      <c r="X425" s="57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  <c r="AK425" s="58"/>
      <c r="AL425" s="58"/>
      <c r="AM425" s="55"/>
      <c r="AN425" s="55"/>
    </row>
    <row r="426" spans="14:40" ht="12.75" customHeight="1">
      <c r="N426" s="57"/>
      <c r="O426" s="57"/>
      <c r="P426" s="57"/>
      <c r="Q426" s="57"/>
      <c r="R426" s="57"/>
      <c r="S426" s="57"/>
      <c r="T426" s="57"/>
      <c r="U426" s="57"/>
      <c r="V426" s="58"/>
      <c r="W426" s="58"/>
      <c r="X426" s="57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  <c r="AK426" s="58"/>
      <c r="AL426" s="58"/>
      <c r="AM426" s="55"/>
      <c r="AN426" s="55"/>
    </row>
    <row r="427" spans="14:40" ht="12.75" customHeight="1">
      <c r="N427" s="57"/>
      <c r="O427" s="57"/>
      <c r="P427" s="57"/>
      <c r="Q427" s="57"/>
      <c r="R427" s="57"/>
      <c r="S427" s="57"/>
      <c r="T427" s="57"/>
      <c r="U427" s="57"/>
      <c r="V427" s="58"/>
      <c r="W427" s="58"/>
      <c r="X427" s="57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  <c r="AK427" s="58"/>
      <c r="AL427" s="58"/>
      <c r="AM427" s="55"/>
      <c r="AN427" s="55"/>
    </row>
    <row r="428" spans="14:40" ht="12.75" customHeight="1">
      <c r="N428" s="57"/>
      <c r="O428" s="57"/>
      <c r="P428" s="57"/>
      <c r="Q428" s="57"/>
      <c r="R428" s="57"/>
      <c r="S428" s="57"/>
      <c r="T428" s="57"/>
      <c r="U428" s="57"/>
      <c r="V428" s="58"/>
      <c r="W428" s="58"/>
      <c r="X428" s="57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  <c r="AK428" s="58"/>
      <c r="AL428" s="58"/>
      <c r="AM428" s="55"/>
      <c r="AN428" s="55"/>
    </row>
    <row r="429" spans="14:40" ht="12.75" customHeight="1">
      <c r="N429" s="57"/>
      <c r="O429" s="57"/>
      <c r="P429" s="57"/>
      <c r="Q429" s="57"/>
      <c r="R429" s="57"/>
      <c r="S429" s="57"/>
      <c r="T429" s="57"/>
      <c r="U429" s="57"/>
      <c r="V429" s="58"/>
      <c r="W429" s="58"/>
      <c r="X429" s="57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  <c r="AK429" s="58"/>
      <c r="AL429" s="58"/>
      <c r="AM429" s="55"/>
      <c r="AN429" s="55"/>
    </row>
    <row r="430" spans="14:40" ht="12.75" customHeight="1">
      <c r="N430" s="57"/>
      <c r="O430" s="57"/>
      <c r="P430" s="57"/>
      <c r="Q430" s="57"/>
      <c r="R430" s="57"/>
      <c r="S430" s="57"/>
      <c r="T430" s="57"/>
      <c r="U430" s="57"/>
      <c r="V430" s="58"/>
      <c r="W430" s="58"/>
      <c r="X430" s="57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  <c r="AK430" s="58"/>
      <c r="AL430" s="58"/>
      <c r="AM430" s="55"/>
      <c r="AN430" s="55"/>
    </row>
    <row r="431" spans="14:40" ht="12.75" customHeight="1">
      <c r="N431" s="57"/>
      <c r="O431" s="57"/>
      <c r="P431" s="57"/>
      <c r="Q431" s="57"/>
      <c r="R431" s="57"/>
      <c r="S431" s="57"/>
      <c r="T431" s="57"/>
      <c r="U431" s="57"/>
      <c r="V431" s="58"/>
      <c r="W431" s="58"/>
      <c r="X431" s="57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  <c r="AK431" s="58"/>
      <c r="AL431" s="58"/>
      <c r="AM431" s="55"/>
      <c r="AN431" s="55"/>
    </row>
    <row r="432" spans="14:40" ht="12.75" customHeight="1">
      <c r="N432" s="57"/>
      <c r="O432" s="57"/>
      <c r="P432" s="57"/>
      <c r="Q432" s="57"/>
      <c r="R432" s="57"/>
      <c r="S432" s="57"/>
      <c r="T432" s="57"/>
      <c r="U432" s="57"/>
      <c r="V432" s="58"/>
      <c r="W432" s="58"/>
      <c r="X432" s="57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  <c r="AK432" s="58"/>
      <c r="AL432" s="58"/>
      <c r="AM432" s="55"/>
      <c r="AN432" s="55"/>
    </row>
    <row r="433" spans="14:40" ht="12.75" customHeight="1">
      <c r="N433" s="57"/>
      <c r="O433" s="57"/>
      <c r="P433" s="57"/>
      <c r="Q433" s="57"/>
      <c r="R433" s="57"/>
      <c r="S433" s="57"/>
      <c r="T433" s="57"/>
      <c r="U433" s="57"/>
      <c r="V433" s="58"/>
      <c r="W433" s="58"/>
      <c r="X433" s="57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  <c r="AK433" s="58"/>
      <c r="AL433" s="58"/>
      <c r="AM433" s="55"/>
      <c r="AN433" s="55"/>
    </row>
    <row r="434" spans="14:40" ht="12.75" customHeight="1">
      <c r="N434" s="57"/>
      <c r="O434" s="57"/>
      <c r="P434" s="57"/>
      <c r="Q434" s="57"/>
      <c r="R434" s="57"/>
      <c r="S434" s="57"/>
      <c r="T434" s="57"/>
      <c r="U434" s="57"/>
      <c r="V434" s="58"/>
      <c r="W434" s="58"/>
      <c r="X434" s="57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  <c r="AK434" s="58"/>
      <c r="AL434" s="58"/>
      <c r="AM434" s="55"/>
      <c r="AN434" s="55"/>
    </row>
    <row r="435" spans="14:40" ht="12.75" customHeight="1">
      <c r="N435" s="57"/>
      <c r="O435" s="57"/>
      <c r="P435" s="57"/>
      <c r="Q435" s="57"/>
      <c r="R435" s="57"/>
      <c r="S435" s="57"/>
      <c r="T435" s="57"/>
      <c r="U435" s="57"/>
      <c r="V435" s="58"/>
      <c r="W435" s="58"/>
      <c r="X435" s="57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  <c r="AK435" s="58"/>
      <c r="AL435" s="58"/>
      <c r="AM435" s="55"/>
      <c r="AN435" s="55"/>
    </row>
    <row r="436" spans="14:40" ht="12.75" customHeight="1">
      <c r="N436" s="57"/>
      <c r="O436" s="57"/>
      <c r="P436" s="57"/>
      <c r="Q436" s="57"/>
      <c r="R436" s="57"/>
      <c r="S436" s="57"/>
      <c r="T436" s="57"/>
      <c r="U436" s="57"/>
      <c r="V436" s="58"/>
      <c r="W436" s="58"/>
      <c r="X436" s="57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  <c r="AK436" s="58"/>
      <c r="AL436" s="58"/>
      <c r="AM436" s="55"/>
      <c r="AN436" s="55"/>
    </row>
    <row r="437" spans="14:40" ht="12.75" customHeight="1">
      <c r="N437" s="57"/>
      <c r="O437" s="57"/>
      <c r="P437" s="57"/>
      <c r="Q437" s="57"/>
      <c r="R437" s="57"/>
      <c r="S437" s="57"/>
      <c r="T437" s="57"/>
      <c r="U437" s="57"/>
      <c r="V437" s="58"/>
      <c r="W437" s="58"/>
      <c r="X437" s="57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  <c r="AK437" s="58"/>
      <c r="AL437" s="58"/>
      <c r="AM437" s="55"/>
      <c r="AN437" s="55"/>
    </row>
    <row r="438" spans="14:40" ht="12.75" customHeight="1">
      <c r="N438" s="57"/>
      <c r="O438" s="57"/>
      <c r="P438" s="57"/>
      <c r="Q438" s="57"/>
      <c r="R438" s="57"/>
      <c r="S438" s="57"/>
      <c r="T438" s="57"/>
      <c r="U438" s="57"/>
      <c r="V438" s="58"/>
      <c r="W438" s="58"/>
      <c r="X438" s="57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  <c r="AK438" s="58"/>
      <c r="AL438" s="58"/>
      <c r="AM438" s="55"/>
      <c r="AN438" s="55"/>
    </row>
    <row r="439" spans="14:40" ht="12.75" customHeight="1">
      <c r="N439" s="57"/>
      <c r="O439" s="57"/>
      <c r="P439" s="57"/>
      <c r="Q439" s="57"/>
      <c r="R439" s="57"/>
      <c r="S439" s="57"/>
      <c r="T439" s="57"/>
      <c r="U439" s="57"/>
      <c r="V439" s="58"/>
      <c r="W439" s="58"/>
      <c r="X439" s="57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  <c r="AK439" s="58"/>
      <c r="AL439" s="58"/>
      <c r="AM439" s="55"/>
      <c r="AN439" s="55"/>
    </row>
    <row r="440" spans="14:40" ht="12.75" customHeight="1">
      <c r="N440" s="57"/>
      <c r="O440" s="57"/>
      <c r="P440" s="57"/>
      <c r="Q440" s="57"/>
      <c r="R440" s="57"/>
      <c r="S440" s="57"/>
      <c r="T440" s="57"/>
      <c r="U440" s="57"/>
      <c r="V440" s="58"/>
      <c r="W440" s="58"/>
      <c r="X440" s="57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  <c r="AK440" s="58"/>
      <c r="AL440" s="58"/>
      <c r="AM440" s="55"/>
      <c r="AN440" s="55"/>
    </row>
    <row r="441" spans="14:40" ht="12.75" customHeight="1">
      <c r="N441" s="57"/>
      <c r="O441" s="57"/>
      <c r="P441" s="57"/>
      <c r="Q441" s="57"/>
      <c r="R441" s="57"/>
      <c r="S441" s="57"/>
      <c r="T441" s="57"/>
      <c r="U441" s="57"/>
      <c r="V441" s="58"/>
      <c r="W441" s="58"/>
      <c r="X441" s="57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  <c r="AK441" s="58"/>
      <c r="AL441" s="58"/>
      <c r="AM441" s="55"/>
      <c r="AN441" s="55"/>
    </row>
    <row r="442" spans="14:40" ht="12.75" customHeight="1">
      <c r="N442" s="57"/>
      <c r="O442" s="57"/>
      <c r="P442" s="57"/>
      <c r="Q442" s="57"/>
      <c r="R442" s="57"/>
      <c r="S442" s="57"/>
      <c r="T442" s="57"/>
      <c r="U442" s="57"/>
      <c r="V442" s="58"/>
      <c r="W442" s="58"/>
      <c r="X442" s="57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  <c r="AK442" s="58"/>
      <c r="AL442" s="58"/>
      <c r="AM442" s="55"/>
      <c r="AN442" s="55"/>
    </row>
    <row r="443" spans="14:40" ht="12.75" customHeight="1">
      <c r="N443" s="57"/>
      <c r="O443" s="57"/>
      <c r="P443" s="57"/>
      <c r="Q443" s="57"/>
      <c r="R443" s="57"/>
      <c r="S443" s="57"/>
      <c r="T443" s="57"/>
      <c r="U443" s="57"/>
      <c r="V443" s="58"/>
      <c r="W443" s="58"/>
      <c r="X443" s="57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  <c r="AK443" s="58"/>
      <c r="AL443" s="58"/>
      <c r="AM443" s="55"/>
      <c r="AN443" s="55"/>
    </row>
    <row r="444" spans="14:40" ht="12.75" customHeight="1">
      <c r="N444" s="57"/>
      <c r="O444" s="57"/>
      <c r="P444" s="57"/>
      <c r="Q444" s="57"/>
      <c r="R444" s="57"/>
      <c r="S444" s="57"/>
      <c r="T444" s="57"/>
      <c r="U444" s="57"/>
      <c r="V444" s="58"/>
      <c r="W444" s="58"/>
      <c r="X444" s="57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  <c r="AK444" s="58"/>
      <c r="AL444" s="58"/>
      <c r="AM444" s="55"/>
      <c r="AN444" s="55"/>
    </row>
    <row r="445" spans="14:40" ht="12.75" customHeight="1">
      <c r="N445" s="57"/>
      <c r="O445" s="57"/>
      <c r="P445" s="57"/>
      <c r="Q445" s="57"/>
      <c r="R445" s="57"/>
      <c r="S445" s="57"/>
      <c r="T445" s="57"/>
      <c r="U445" s="57"/>
      <c r="V445" s="58"/>
      <c r="W445" s="58"/>
      <c r="X445" s="57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  <c r="AK445" s="58"/>
      <c r="AL445" s="58"/>
      <c r="AM445" s="55"/>
      <c r="AN445" s="55"/>
    </row>
    <row r="446" spans="14:40" ht="12.75" customHeight="1">
      <c r="N446" s="57"/>
      <c r="O446" s="57"/>
      <c r="P446" s="57"/>
      <c r="Q446" s="57"/>
      <c r="R446" s="57"/>
      <c r="S446" s="57"/>
      <c r="T446" s="57"/>
      <c r="U446" s="57"/>
      <c r="V446" s="58"/>
      <c r="W446" s="58"/>
      <c r="X446" s="57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  <c r="AK446" s="58"/>
      <c r="AL446" s="58"/>
      <c r="AM446" s="55"/>
      <c r="AN446" s="55"/>
    </row>
    <row r="447" spans="14:40" ht="12.75" customHeight="1">
      <c r="N447" s="57"/>
      <c r="O447" s="57"/>
      <c r="P447" s="57"/>
      <c r="Q447" s="57"/>
      <c r="R447" s="57"/>
      <c r="S447" s="57"/>
      <c r="T447" s="57"/>
      <c r="U447" s="57"/>
      <c r="V447" s="58"/>
      <c r="W447" s="58"/>
      <c r="X447" s="57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  <c r="AK447" s="58"/>
      <c r="AL447" s="58"/>
      <c r="AM447" s="55"/>
      <c r="AN447" s="55"/>
    </row>
    <row r="448" spans="14:40" ht="12.75" customHeight="1">
      <c r="N448" s="57"/>
      <c r="O448" s="57"/>
      <c r="P448" s="57"/>
      <c r="Q448" s="57"/>
      <c r="R448" s="57"/>
      <c r="S448" s="57"/>
      <c r="T448" s="57"/>
      <c r="U448" s="57"/>
      <c r="V448" s="58"/>
      <c r="W448" s="58"/>
      <c r="X448" s="57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  <c r="AK448" s="58"/>
      <c r="AL448" s="58"/>
      <c r="AM448" s="55"/>
      <c r="AN448" s="55"/>
    </row>
    <row r="449" spans="14:40" ht="12.75" customHeight="1">
      <c r="N449" s="57"/>
      <c r="O449" s="57"/>
      <c r="P449" s="57"/>
      <c r="Q449" s="57"/>
      <c r="R449" s="57"/>
      <c r="S449" s="57"/>
      <c r="T449" s="57"/>
      <c r="U449" s="57"/>
      <c r="V449" s="58"/>
      <c r="W449" s="58"/>
      <c r="X449" s="57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  <c r="AK449" s="58"/>
      <c r="AL449" s="58"/>
      <c r="AM449" s="55"/>
      <c r="AN449" s="55"/>
    </row>
    <row r="450" spans="14:40" ht="12.75" customHeight="1">
      <c r="N450" s="57"/>
      <c r="O450" s="57"/>
      <c r="P450" s="57"/>
      <c r="Q450" s="57"/>
      <c r="R450" s="57"/>
      <c r="S450" s="57"/>
      <c r="T450" s="57"/>
      <c r="U450" s="57"/>
      <c r="V450" s="58"/>
      <c r="W450" s="58"/>
      <c r="X450" s="57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  <c r="AK450" s="58"/>
      <c r="AL450" s="58"/>
      <c r="AM450" s="55"/>
      <c r="AN450" s="55"/>
    </row>
    <row r="451" spans="14:40" ht="12.75" customHeight="1">
      <c r="N451" s="57"/>
      <c r="O451" s="57"/>
      <c r="P451" s="57"/>
      <c r="Q451" s="57"/>
      <c r="R451" s="57"/>
      <c r="S451" s="57"/>
      <c r="T451" s="57"/>
      <c r="U451" s="57"/>
      <c r="V451" s="58"/>
      <c r="W451" s="58"/>
      <c r="X451" s="57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  <c r="AK451" s="58"/>
      <c r="AL451" s="58"/>
      <c r="AM451" s="55"/>
      <c r="AN451" s="55"/>
    </row>
    <row r="452" spans="14:40" ht="12.75" customHeight="1">
      <c r="N452" s="57"/>
      <c r="O452" s="57"/>
      <c r="P452" s="57"/>
      <c r="Q452" s="57"/>
      <c r="R452" s="57"/>
      <c r="S452" s="57"/>
      <c r="T452" s="57"/>
      <c r="U452" s="57"/>
      <c r="V452" s="58"/>
      <c r="W452" s="58"/>
      <c r="X452" s="57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  <c r="AK452" s="58"/>
      <c r="AL452" s="58"/>
      <c r="AM452" s="55"/>
      <c r="AN452" s="55"/>
    </row>
    <row r="453" spans="14:40" ht="12.75" customHeight="1">
      <c r="N453" s="57"/>
      <c r="O453" s="57"/>
      <c r="P453" s="57"/>
      <c r="Q453" s="57"/>
      <c r="R453" s="57"/>
      <c r="S453" s="57"/>
      <c r="T453" s="57"/>
      <c r="U453" s="57"/>
      <c r="V453" s="58"/>
      <c r="W453" s="58"/>
      <c r="X453" s="57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  <c r="AK453" s="58"/>
      <c r="AL453" s="58"/>
      <c r="AM453" s="55"/>
      <c r="AN453" s="55"/>
    </row>
    <row r="454" spans="14:40" ht="12.75" customHeight="1">
      <c r="N454" s="57"/>
      <c r="O454" s="57"/>
      <c r="P454" s="57"/>
      <c r="Q454" s="57"/>
      <c r="R454" s="57"/>
      <c r="S454" s="57"/>
      <c r="T454" s="57"/>
      <c r="U454" s="57"/>
      <c r="V454" s="58"/>
      <c r="W454" s="58"/>
      <c r="X454" s="57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  <c r="AK454" s="58"/>
      <c r="AL454" s="58"/>
      <c r="AM454" s="55"/>
      <c r="AN454" s="55"/>
    </row>
    <row r="455" spans="14:40" ht="12.75" customHeight="1">
      <c r="N455" s="57"/>
      <c r="O455" s="57"/>
      <c r="P455" s="57"/>
      <c r="Q455" s="57"/>
      <c r="R455" s="57"/>
      <c r="S455" s="57"/>
      <c r="T455" s="57"/>
      <c r="U455" s="57"/>
      <c r="V455" s="58"/>
      <c r="W455" s="58"/>
      <c r="X455" s="57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  <c r="AK455" s="58"/>
      <c r="AL455" s="58"/>
      <c r="AM455" s="55"/>
      <c r="AN455" s="55"/>
    </row>
    <row r="456" spans="14:40" ht="12.75" customHeight="1">
      <c r="N456" s="57"/>
      <c r="O456" s="57"/>
      <c r="P456" s="57"/>
      <c r="Q456" s="57"/>
      <c r="R456" s="57"/>
      <c r="S456" s="57"/>
      <c r="T456" s="57"/>
      <c r="U456" s="57"/>
      <c r="V456" s="58"/>
      <c r="W456" s="58"/>
      <c r="X456" s="57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  <c r="AK456" s="58"/>
      <c r="AL456" s="58"/>
      <c r="AM456" s="55"/>
      <c r="AN456" s="55"/>
    </row>
    <row r="457" spans="14:40" ht="12.75" customHeight="1">
      <c r="N457" s="57"/>
      <c r="O457" s="57"/>
      <c r="P457" s="57"/>
      <c r="Q457" s="57"/>
      <c r="R457" s="57"/>
      <c r="S457" s="57"/>
      <c r="T457" s="57"/>
      <c r="U457" s="57"/>
      <c r="V457" s="58"/>
      <c r="W457" s="58"/>
      <c r="X457" s="57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  <c r="AK457" s="58"/>
      <c r="AL457" s="58"/>
      <c r="AM457" s="55"/>
      <c r="AN457" s="55"/>
    </row>
    <row r="458" spans="14:40" ht="12.75" customHeight="1">
      <c r="N458" s="57"/>
      <c r="O458" s="57"/>
      <c r="P458" s="57"/>
      <c r="Q458" s="57"/>
      <c r="R458" s="57"/>
      <c r="S458" s="57"/>
      <c r="T458" s="57"/>
      <c r="U458" s="57"/>
      <c r="V458" s="58"/>
      <c r="W458" s="58"/>
      <c r="X458" s="57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  <c r="AK458" s="58"/>
      <c r="AL458" s="58"/>
      <c r="AM458" s="55"/>
      <c r="AN458" s="55"/>
    </row>
    <row r="459" spans="14:40" ht="12.75" customHeight="1">
      <c r="N459" s="57"/>
      <c r="O459" s="57"/>
      <c r="P459" s="57"/>
      <c r="Q459" s="57"/>
      <c r="R459" s="57"/>
      <c r="S459" s="57"/>
      <c r="T459" s="57"/>
      <c r="U459" s="57"/>
      <c r="V459" s="58"/>
      <c r="W459" s="58"/>
      <c r="X459" s="57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  <c r="AK459" s="58"/>
      <c r="AL459" s="58"/>
      <c r="AM459" s="55"/>
      <c r="AN459" s="55"/>
    </row>
    <row r="460" spans="14:40" ht="12.75" customHeight="1">
      <c r="N460" s="57"/>
      <c r="O460" s="57"/>
      <c r="P460" s="57"/>
      <c r="Q460" s="57"/>
      <c r="R460" s="57"/>
      <c r="S460" s="57"/>
      <c r="T460" s="57"/>
      <c r="U460" s="57"/>
      <c r="V460" s="58"/>
      <c r="W460" s="58"/>
      <c r="X460" s="57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  <c r="AK460" s="58"/>
      <c r="AL460" s="58"/>
      <c r="AM460" s="55"/>
      <c r="AN460" s="55"/>
    </row>
    <row r="461" spans="14:40" ht="12.75" customHeight="1">
      <c r="N461" s="57"/>
      <c r="O461" s="57"/>
      <c r="P461" s="57"/>
      <c r="Q461" s="57"/>
      <c r="R461" s="57"/>
      <c r="S461" s="57"/>
      <c r="T461" s="57"/>
      <c r="U461" s="57"/>
      <c r="V461" s="58"/>
      <c r="W461" s="58"/>
      <c r="X461" s="57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  <c r="AK461" s="58"/>
      <c r="AL461" s="58"/>
      <c r="AM461" s="55"/>
      <c r="AN461" s="55"/>
    </row>
    <row r="462" spans="14:40" ht="12.75" customHeight="1">
      <c r="N462" s="57"/>
      <c r="O462" s="57"/>
      <c r="P462" s="57"/>
      <c r="Q462" s="57"/>
      <c r="R462" s="57"/>
      <c r="S462" s="57"/>
      <c r="T462" s="57"/>
      <c r="U462" s="57"/>
      <c r="V462" s="58"/>
      <c r="W462" s="58"/>
      <c r="X462" s="57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  <c r="AK462" s="58"/>
      <c r="AL462" s="58"/>
      <c r="AM462" s="55"/>
      <c r="AN462" s="55"/>
    </row>
    <row r="463" spans="14:40" ht="12.75" customHeight="1">
      <c r="N463" s="57"/>
      <c r="O463" s="57"/>
      <c r="P463" s="57"/>
      <c r="Q463" s="57"/>
      <c r="R463" s="57"/>
      <c r="S463" s="57"/>
      <c r="T463" s="57"/>
      <c r="U463" s="57"/>
      <c r="V463" s="58"/>
      <c r="W463" s="58"/>
      <c r="X463" s="57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  <c r="AK463" s="58"/>
      <c r="AL463" s="58"/>
      <c r="AM463" s="55"/>
      <c r="AN463" s="55"/>
    </row>
    <row r="464" spans="14:40" ht="12.75" customHeight="1">
      <c r="N464" s="57"/>
      <c r="O464" s="57"/>
      <c r="P464" s="57"/>
      <c r="Q464" s="57"/>
      <c r="R464" s="57"/>
      <c r="S464" s="57"/>
      <c r="T464" s="57"/>
      <c r="U464" s="57"/>
      <c r="V464" s="58"/>
      <c r="W464" s="58"/>
      <c r="X464" s="57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  <c r="AK464" s="58"/>
      <c r="AL464" s="58"/>
      <c r="AM464" s="55"/>
      <c r="AN464" s="55"/>
    </row>
    <row r="465" spans="14:40" ht="12.75" customHeight="1">
      <c r="N465" s="57"/>
      <c r="O465" s="57"/>
      <c r="P465" s="57"/>
      <c r="Q465" s="57"/>
      <c r="R465" s="57"/>
      <c r="S465" s="57"/>
      <c r="T465" s="57"/>
      <c r="U465" s="57"/>
      <c r="V465" s="58"/>
      <c r="W465" s="58"/>
      <c r="X465" s="57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  <c r="AK465" s="58"/>
      <c r="AL465" s="58"/>
      <c r="AM465" s="55"/>
      <c r="AN465" s="55"/>
    </row>
    <row r="466" spans="14:40" ht="12.75" customHeight="1">
      <c r="N466" s="57"/>
      <c r="O466" s="57"/>
      <c r="P466" s="57"/>
      <c r="Q466" s="57"/>
      <c r="R466" s="57"/>
      <c r="S466" s="57"/>
      <c r="T466" s="57"/>
      <c r="U466" s="57"/>
      <c r="V466" s="58"/>
      <c r="W466" s="58"/>
      <c r="X466" s="57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  <c r="AK466" s="58"/>
      <c r="AL466" s="58"/>
      <c r="AM466" s="55"/>
      <c r="AN466" s="55"/>
    </row>
    <row r="467" spans="14:40" ht="12.75" customHeight="1">
      <c r="N467" s="57"/>
      <c r="O467" s="57"/>
      <c r="P467" s="57"/>
      <c r="Q467" s="57"/>
      <c r="R467" s="57"/>
      <c r="S467" s="57"/>
      <c r="T467" s="57"/>
      <c r="U467" s="57"/>
      <c r="V467" s="58"/>
      <c r="W467" s="58"/>
      <c r="X467" s="57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  <c r="AK467" s="58"/>
      <c r="AL467" s="58"/>
      <c r="AM467" s="55"/>
      <c r="AN467" s="55"/>
    </row>
    <row r="468" spans="14:40" ht="12.75" customHeight="1">
      <c r="N468" s="57"/>
      <c r="O468" s="57"/>
      <c r="P468" s="57"/>
      <c r="Q468" s="57"/>
      <c r="R468" s="57"/>
      <c r="S468" s="57"/>
      <c r="T468" s="57"/>
      <c r="U468" s="57"/>
      <c r="V468" s="58"/>
      <c r="W468" s="58"/>
      <c r="X468" s="57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  <c r="AK468" s="58"/>
      <c r="AL468" s="58"/>
      <c r="AM468" s="55"/>
      <c r="AN468" s="55"/>
    </row>
    <row r="469" spans="14:40" ht="12.75" customHeight="1">
      <c r="N469" s="57"/>
      <c r="O469" s="57"/>
      <c r="P469" s="57"/>
      <c r="Q469" s="57"/>
      <c r="R469" s="57"/>
      <c r="S469" s="57"/>
      <c r="T469" s="57"/>
      <c r="U469" s="57"/>
      <c r="V469" s="58"/>
      <c r="W469" s="58"/>
      <c r="X469" s="57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  <c r="AK469" s="58"/>
      <c r="AL469" s="58"/>
      <c r="AM469" s="55"/>
      <c r="AN469" s="55"/>
    </row>
    <row r="470" spans="14:40" ht="12.75" customHeight="1">
      <c r="N470" s="57"/>
      <c r="O470" s="57"/>
      <c r="P470" s="57"/>
      <c r="Q470" s="57"/>
      <c r="R470" s="57"/>
      <c r="S470" s="57"/>
      <c r="T470" s="57"/>
      <c r="U470" s="57"/>
      <c r="V470" s="58"/>
      <c r="W470" s="58"/>
      <c r="X470" s="57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  <c r="AK470" s="58"/>
      <c r="AL470" s="58"/>
      <c r="AM470" s="55"/>
      <c r="AN470" s="55"/>
    </row>
    <row r="471" spans="14:40" ht="12.75" customHeight="1">
      <c r="N471" s="57"/>
      <c r="O471" s="57"/>
      <c r="P471" s="57"/>
      <c r="Q471" s="57"/>
      <c r="R471" s="57"/>
      <c r="S471" s="57"/>
      <c r="T471" s="57"/>
      <c r="U471" s="57"/>
      <c r="V471" s="58"/>
      <c r="W471" s="58"/>
      <c r="X471" s="57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  <c r="AK471" s="58"/>
      <c r="AL471" s="58"/>
      <c r="AM471" s="55"/>
      <c r="AN471" s="55"/>
    </row>
    <row r="472" spans="14:40" ht="12.75" customHeight="1">
      <c r="N472" s="57"/>
      <c r="O472" s="57"/>
      <c r="P472" s="57"/>
      <c r="Q472" s="57"/>
      <c r="R472" s="57"/>
      <c r="S472" s="57"/>
      <c r="T472" s="57"/>
      <c r="U472" s="57"/>
      <c r="V472" s="58"/>
      <c r="W472" s="58"/>
      <c r="X472" s="57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  <c r="AK472" s="58"/>
      <c r="AL472" s="58"/>
      <c r="AM472" s="55"/>
      <c r="AN472" s="55"/>
    </row>
    <row r="473" spans="14:40" ht="12.75" customHeight="1">
      <c r="N473" s="57"/>
      <c r="O473" s="57"/>
      <c r="P473" s="57"/>
      <c r="Q473" s="57"/>
      <c r="R473" s="57"/>
      <c r="S473" s="57"/>
      <c r="T473" s="57"/>
      <c r="U473" s="57"/>
      <c r="V473" s="58"/>
      <c r="W473" s="58"/>
      <c r="X473" s="57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  <c r="AK473" s="58"/>
      <c r="AL473" s="58"/>
      <c r="AM473" s="55"/>
      <c r="AN473" s="55"/>
    </row>
    <row r="474" spans="14:40" ht="12.75" customHeight="1">
      <c r="N474" s="57"/>
      <c r="O474" s="57"/>
      <c r="P474" s="57"/>
      <c r="Q474" s="57"/>
      <c r="R474" s="57"/>
      <c r="S474" s="57"/>
      <c r="T474" s="57"/>
      <c r="U474" s="57"/>
      <c r="V474" s="58"/>
      <c r="W474" s="58"/>
      <c r="X474" s="57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  <c r="AK474" s="58"/>
      <c r="AL474" s="58"/>
      <c r="AM474" s="55"/>
      <c r="AN474" s="55"/>
    </row>
    <row r="475" spans="14:40" ht="12.75" customHeight="1">
      <c r="N475" s="57"/>
      <c r="O475" s="57"/>
      <c r="P475" s="57"/>
      <c r="Q475" s="57"/>
      <c r="R475" s="57"/>
      <c r="S475" s="57"/>
      <c r="T475" s="57"/>
      <c r="U475" s="57"/>
      <c r="V475" s="58"/>
      <c r="W475" s="58"/>
      <c r="X475" s="57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  <c r="AK475" s="58"/>
      <c r="AL475" s="58"/>
      <c r="AM475" s="55"/>
      <c r="AN475" s="55"/>
    </row>
    <row r="476" spans="14:40" ht="12.75" customHeight="1">
      <c r="N476" s="57"/>
      <c r="O476" s="57"/>
      <c r="P476" s="57"/>
      <c r="Q476" s="57"/>
      <c r="R476" s="57"/>
      <c r="S476" s="57"/>
      <c r="T476" s="57"/>
      <c r="U476" s="57"/>
      <c r="V476" s="58"/>
      <c r="W476" s="58"/>
      <c r="X476" s="57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  <c r="AK476" s="58"/>
      <c r="AL476" s="58"/>
      <c r="AM476" s="55"/>
      <c r="AN476" s="55"/>
    </row>
    <row r="477" spans="14:40" ht="12.75" customHeight="1">
      <c r="N477" s="57"/>
      <c r="O477" s="57"/>
      <c r="P477" s="57"/>
      <c r="Q477" s="57"/>
      <c r="R477" s="57"/>
      <c r="S477" s="57"/>
      <c r="T477" s="57"/>
      <c r="U477" s="57"/>
      <c r="V477" s="58"/>
      <c r="W477" s="58"/>
      <c r="X477" s="57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  <c r="AK477" s="58"/>
      <c r="AL477" s="58"/>
      <c r="AM477" s="55"/>
      <c r="AN477" s="55"/>
    </row>
    <row r="478" spans="14:40" ht="12.75" customHeight="1">
      <c r="N478" s="57"/>
      <c r="O478" s="57"/>
      <c r="P478" s="57"/>
      <c r="Q478" s="57"/>
      <c r="R478" s="57"/>
      <c r="S478" s="57"/>
      <c r="T478" s="57"/>
      <c r="U478" s="57"/>
      <c r="V478" s="58"/>
      <c r="W478" s="58"/>
      <c r="X478" s="57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58"/>
      <c r="AL478" s="58"/>
      <c r="AM478" s="55"/>
      <c r="AN478" s="55"/>
    </row>
    <row r="479" spans="14:40" ht="12.75" customHeight="1">
      <c r="N479" s="57"/>
      <c r="O479" s="57"/>
      <c r="P479" s="57"/>
      <c r="Q479" s="57"/>
      <c r="R479" s="57"/>
      <c r="S479" s="57"/>
      <c r="T479" s="57"/>
      <c r="U479" s="57"/>
      <c r="V479" s="58"/>
      <c r="W479" s="58"/>
      <c r="X479" s="57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  <c r="AK479" s="58"/>
      <c r="AL479" s="58"/>
      <c r="AM479" s="55"/>
      <c r="AN479" s="55"/>
    </row>
    <row r="480" spans="14:40" ht="12.75" customHeight="1">
      <c r="N480" s="57"/>
      <c r="O480" s="57"/>
      <c r="P480" s="57"/>
      <c r="Q480" s="57"/>
      <c r="R480" s="57"/>
      <c r="S480" s="57"/>
      <c r="T480" s="57"/>
      <c r="U480" s="57"/>
      <c r="V480" s="58"/>
      <c r="W480" s="58"/>
      <c r="X480" s="57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  <c r="AK480" s="58"/>
      <c r="AL480" s="58"/>
      <c r="AM480" s="55"/>
      <c r="AN480" s="55"/>
    </row>
    <row r="481" spans="14:40" ht="12.75" customHeight="1">
      <c r="N481" s="57"/>
      <c r="O481" s="57"/>
      <c r="P481" s="57"/>
      <c r="Q481" s="57"/>
      <c r="R481" s="57"/>
      <c r="S481" s="57"/>
      <c r="T481" s="57"/>
      <c r="U481" s="57"/>
      <c r="V481" s="58"/>
      <c r="W481" s="58"/>
      <c r="X481" s="57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  <c r="AK481" s="58"/>
      <c r="AL481" s="58"/>
      <c r="AM481" s="55"/>
      <c r="AN481" s="55"/>
    </row>
    <row r="482" spans="14:40" ht="12.75" customHeight="1">
      <c r="N482" s="57"/>
      <c r="O482" s="57"/>
      <c r="P482" s="57"/>
      <c r="Q482" s="57"/>
      <c r="R482" s="57"/>
      <c r="S482" s="57"/>
      <c r="T482" s="57"/>
      <c r="U482" s="57"/>
      <c r="V482" s="58"/>
      <c r="W482" s="58"/>
      <c r="X482" s="57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  <c r="AK482" s="58"/>
      <c r="AL482" s="58"/>
      <c r="AM482" s="55"/>
      <c r="AN482" s="55"/>
    </row>
    <row r="483" spans="14:40" ht="12.75" customHeight="1">
      <c r="N483" s="57"/>
      <c r="O483" s="57"/>
      <c r="P483" s="57"/>
      <c r="Q483" s="57"/>
      <c r="R483" s="57"/>
      <c r="S483" s="57"/>
      <c r="T483" s="57"/>
      <c r="U483" s="57"/>
      <c r="V483" s="58"/>
      <c r="W483" s="58"/>
      <c r="X483" s="57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  <c r="AK483" s="58"/>
      <c r="AL483" s="58"/>
      <c r="AM483" s="55"/>
      <c r="AN483" s="55"/>
    </row>
    <row r="484" spans="14:40" ht="12.75" customHeight="1">
      <c r="N484" s="57"/>
      <c r="O484" s="57"/>
      <c r="P484" s="57"/>
      <c r="Q484" s="57"/>
      <c r="R484" s="57"/>
      <c r="S484" s="57"/>
      <c r="T484" s="57"/>
      <c r="U484" s="57"/>
      <c r="V484" s="58"/>
      <c r="W484" s="58"/>
      <c r="X484" s="57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  <c r="AK484" s="58"/>
      <c r="AL484" s="58"/>
      <c r="AM484" s="55"/>
      <c r="AN484" s="55"/>
    </row>
    <row r="485" spans="14:40" ht="12.75" customHeight="1">
      <c r="N485" s="57"/>
      <c r="O485" s="57"/>
      <c r="P485" s="57"/>
      <c r="Q485" s="57"/>
      <c r="R485" s="57"/>
      <c r="S485" s="57"/>
      <c r="T485" s="57"/>
      <c r="U485" s="57"/>
      <c r="V485" s="58"/>
      <c r="W485" s="58"/>
      <c r="X485" s="57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  <c r="AK485" s="58"/>
      <c r="AL485" s="58"/>
      <c r="AM485" s="55"/>
      <c r="AN485" s="55"/>
    </row>
    <row r="486" spans="14:40" ht="12.75" customHeight="1">
      <c r="N486" s="57"/>
      <c r="O486" s="57"/>
      <c r="P486" s="57"/>
      <c r="Q486" s="57"/>
      <c r="R486" s="57"/>
      <c r="S486" s="57"/>
      <c r="T486" s="57"/>
      <c r="U486" s="57"/>
      <c r="V486" s="58"/>
      <c r="W486" s="58"/>
      <c r="X486" s="57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  <c r="AK486" s="58"/>
      <c r="AL486" s="58"/>
      <c r="AM486" s="55"/>
      <c r="AN486" s="55"/>
    </row>
    <row r="487" spans="14:40" ht="12.75" customHeight="1">
      <c r="N487" s="57"/>
      <c r="O487" s="57"/>
      <c r="P487" s="57"/>
      <c r="Q487" s="57"/>
      <c r="R487" s="57"/>
      <c r="S487" s="57"/>
      <c r="T487" s="57"/>
      <c r="U487" s="57"/>
      <c r="V487" s="58"/>
      <c r="W487" s="58"/>
      <c r="X487" s="57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  <c r="AK487" s="58"/>
      <c r="AL487" s="58"/>
      <c r="AM487" s="55"/>
      <c r="AN487" s="55"/>
    </row>
    <row r="488" spans="14:40" ht="12.75" customHeight="1">
      <c r="N488" s="57"/>
      <c r="O488" s="57"/>
      <c r="P488" s="57"/>
      <c r="Q488" s="57"/>
      <c r="R488" s="57"/>
      <c r="S488" s="57"/>
      <c r="T488" s="57"/>
      <c r="U488" s="57"/>
      <c r="V488" s="58"/>
      <c r="W488" s="58"/>
      <c r="X488" s="57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  <c r="AK488" s="58"/>
      <c r="AL488" s="58"/>
      <c r="AM488" s="55"/>
      <c r="AN488" s="55"/>
    </row>
    <row r="489" spans="14:40" ht="12.75" customHeight="1">
      <c r="N489" s="57"/>
      <c r="O489" s="57"/>
      <c r="P489" s="57"/>
      <c r="Q489" s="57"/>
      <c r="R489" s="57"/>
      <c r="S489" s="57"/>
      <c r="T489" s="57"/>
      <c r="U489" s="57"/>
      <c r="V489" s="58"/>
      <c r="W489" s="58"/>
      <c r="X489" s="57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  <c r="AK489" s="58"/>
      <c r="AL489" s="58"/>
      <c r="AM489" s="55"/>
      <c r="AN489" s="55"/>
    </row>
    <row r="490" spans="14:40" ht="12.75" customHeight="1">
      <c r="N490" s="57"/>
      <c r="O490" s="57"/>
      <c r="P490" s="57"/>
      <c r="Q490" s="57"/>
      <c r="R490" s="57"/>
      <c r="S490" s="57"/>
      <c r="T490" s="57"/>
      <c r="U490" s="57"/>
      <c r="V490" s="58"/>
      <c r="W490" s="58"/>
      <c r="X490" s="57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  <c r="AK490" s="58"/>
      <c r="AL490" s="58"/>
      <c r="AM490" s="55"/>
      <c r="AN490" s="55"/>
    </row>
    <row r="491" spans="14:40" ht="12.75" customHeight="1">
      <c r="N491" s="57"/>
      <c r="O491" s="57"/>
      <c r="P491" s="57"/>
      <c r="Q491" s="57"/>
      <c r="R491" s="57"/>
      <c r="S491" s="57"/>
      <c r="T491" s="57"/>
      <c r="U491" s="57"/>
      <c r="V491" s="58"/>
      <c r="W491" s="58"/>
      <c r="X491" s="57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  <c r="AK491" s="58"/>
      <c r="AL491" s="58"/>
      <c r="AM491" s="55"/>
      <c r="AN491" s="55"/>
    </row>
    <row r="492" spans="14:40" ht="12.75" customHeight="1">
      <c r="N492" s="57"/>
      <c r="O492" s="57"/>
      <c r="P492" s="57"/>
      <c r="Q492" s="57"/>
      <c r="R492" s="57"/>
      <c r="S492" s="57"/>
      <c r="T492" s="57"/>
      <c r="U492" s="57"/>
      <c r="V492" s="58"/>
      <c r="W492" s="58"/>
      <c r="X492" s="57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  <c r="AK492" s="58"/>
      <c r="AL492" s="58"/>
      <c r="AM492" s="55"/>
      <c r="AN492" s="55"/>
    </row>
    <row r="493" spans="14:40" ht="12.75" customHeight="1">
      <c r="N493" s="57"/>
      <c r="O493" s="57"/>
      <c r="P493" s="57"/>
      <c r="Q493" s="57"/>
      <c r="R493" s="57"/>
      <c r="S493" s="57"/>
      <c r="T493" s="57"/>
      <c r="U493" s="57"/>
      <c r="V493" s="58"/>
      <c r="W493" s="58"/>
      <c r="X493" s="57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  <c r="AK493" s="58"/>
      <c r="AL493" s="58"/>
      <c r="AM493" s="55"/>
      <c r="AN493" s="55"/>
    </row>
    <row r="494" spans="14:40" ht="12.75" customHeight="1">
      <c r="N494" s="57"/>
      <c r="O494" s="57"/>
      <c r="P494" s="57"/>
      <c r="Q494" s="57"/>
      <c r="R494" s="57"/>
      <c r="S494" s="57"/>
      <c r="T494" s="57"/>
      <c r="U494" s="57"/>
      <c r="V494" s="58"/>
      <c r="W494" s="58"/>
      <c r="X494" s="57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  <c r="AK494" s="58"/>
      <c r="AL494" s="58"/>
      <c r="AM494" s="55"/>
      <c r="AN494" s="55"/>
    </row>
    <row r="495" spans="14:40" ht="12.75" customHeight="1">
      <c r="N495" s="57"/>
      <c r="O495" s="57"/>
      <c r="P495" s="57"/>
      <c r="Q495" s="57"/>
      <c r="R495" s="57"/>
      <c r="S495" s="57"/>
      <c r="T495" s="57"/>
      <c r="U495" s="57"/>
      <c r="V495" s="58"/>
      <c r="W495" s="58"/>
      <c r="X495" s="57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  <c r="AK495" s="58"/>
      <c r="AL495" s="58"/>
      <c r="AM495" s="55"/>
      <c r="AN495" s="55"/>
    </row>
    <row r="496" spans="14:40" ht="12.75" customHeight="1">
      <c r="N496" s="57"/>
      <c r="O496" s="57"/>
      <c r="P496" s="57"/>
      <c r="Q496" s="57"/>
      <c r="R496" s="57"/>
      <c r="S496" s="57"/>
      <c r="T496" s="57"/>
      <c r="U496" s="57"/>
      <c r="V496" s="58"/>
      <c r="W496" s="58"/>
      <c r="X496" s="57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  <c r="AK496" s="58"/>
      <c r="AL496" s="58"/>
      <c r="AM496" s="55"/>
      <c r="AN496" s="55"/>
    </row>
    <row r="497" spans="14:40" ht="12.75" customHeight="1">
      <c r="N497" s="57"/>
      <c r="O497" s="57"/>
      <c r="P497" s="57"/>
      <c r="Q497" s="57"/>
      <c r="R497" s="57"/>
      <c r="S497" s="57"/>
      <c r="T497" s="57"/>
      <c r="U497" s="57"/>
      <c r="V497" s="58"/>
      <c r="W497" s="58"/>
      <c r="X497" s="57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  <c r="AK497" s="58"/>
      <c r="AL497" s="58"/>
      <c r="AM497" s="55"/>
      <c r="AN497" s="55"/>
    </row>
    <row r="498" spans="14:40" ht="12.75" customHeight="1">
      <c r="N498" s="57"/>
      <c r="O498" s="57"/>
      <c r="P498" s="57"/>
      <c r="Q498" s="57"/>
      <c r="R498" s="57"/>
      <c r="S498" s="57"/>
      <c r="T498" s="57"/>
      <c r="U498" s="57"/>
      <c r="V498" s="58"/>
      <c r="W498" s="58"/>
      <c r="X498" s="57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  <c r="AK498" s="58"/>
      <c r="AL498" s="58"/>
      <c r="AM498" s="55"/>
      <c r="AN498" s="55"/>
    </row>
    <row r="499" spans="14:40" ht="12.75" customHeight="1">
      <c r="N499" s="57"/>
      <c r="O499" s="57"/>
      <c r="P499" s="57"/>
      <c r="Q499" s="57"/>
      <c r="R499" s="57"/>
      <c r="S499" s="57"/>
      <c r="T499" s="57"/>
      <c r="U499" s="57"/>
      <c r="V499" s="58"/>
      <c r="W499" s="58"/>
      <c r="X499" s="57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  <c r="AK499" s="58"/>
      <c r="AL499" s="58"/>
      <c r="AM499" s="55"/>
      <c r="AN499" s="55"/>
    </row>
    <row r="500" spans="14:40" ht="12.75" customHeight="1">
      <c r="N500" s="57"/>
      <c r="O500" s="57"/>
      <c r="P500" s="57"/>
      <c r="Q500" s="57"/>
      <c r="R500" s="57"/>
      <c r="S500" s="57"/>
      <c r="T500" s="57"/>
      <c r="U500" s="57"/>
      <c r="V500" s="58"/>
      <c r="W500" s="58"/>
      <c r="X500" s="57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  <c r="AK500" s="58"/>
      <c r="AL500" s="58"/>
      <c r="AM500" s="55"/>
      <c r="AN500" s="55"/>
    </row>
    <row r="501" spans="14:40" ht="12.75" customHeight="1">
      <c r="N501" s="57"/>
      <c r="O501" s="57"/>
      <c r="P501" s="57"/>
      <c r="Q501" s="57"/>
      <c r="R501" s="57"/>
      <c r="S501" s="57"/>
      <c r="T501" s="57"/>
      <c r="U501" s="57"/>
      <c r="V501" s="58"/>
      <c r="W501" s="58"/>
      <c r="X501" s="57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  <c r="AK501" s="58"/>
      <c r="AL501" s="58"/>
      <c r="AM501" s="55"/>
      <c r="AN501" s="55"/>
    </row>
    <row r="502" spans="14:40" ht="12.75" customHeight="1">
      <c r="N502" s="57"/>
      <c r="O502" s="57"/>
      <c r="P502" s="57"/>
      <c r="Q502" s="57"/>
      <c r="R502" s="57"/>
      <c r="S502" s="57"/>
      <c r="T502" s="57"/>
      <c r="U502" s="57"/>
      <c r="V502" s="58"/>
      <c r="W502" s="58"/>
      <c r="X502" s="57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  <c r="AK502" s="58"/>
      <c r="AL502" s="58"/>
      <c r="AM502" s="55"/>
      <c r="AN502" s="55"/>
    </row>
    <row r="503" spans="14:40" ht="12.75" customHeight="1">
      <c r="N503" s="57"/>
      <c r="O503" s="57"/>
      <c r="P503" s="57"/>
      <c r="Q503" s="57"/>
      <c r="R503" s="57"/>
      <c r="S503" s="57"/>
      <c r="T503" s="57"/>
      <c r="U503" s="57"/>
      <c r="V503" s="58"/>
      <c r="W503" s="58"/>
      <c r="X503" s="57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  <c r="AK503" s="58"/>
      <c r="AL503" s="58"/>
      <c r="AM503" s="55"/>
      <c r="AN503" s="55"/>
    </row>
    <row r="504" spans="14:40" ht="12.75" customHeight="1">
      <c r="N504" s="57"/>
      <c r="O504" s="57"/>
      <c r="P504" s="57"/>
      <c r="Q504" s="57"/>
      <c r="R504" s="57"/>
      <c r="S504" s="57"/>
      <c r="T504" s="57"/>
      <c r="U504" s="57"/>
      <c r="V504" s="58"/>
      <c r="W504" s="58"/>
      <c r="X504" s="57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  <c r="AK504" s="58"/>
      <c r="AL504" s="58"/>
      <c r="AM504" s="55"/>
      <c r="AN504" s="55"/>
    </row>
    <row r="505" spans="14:40" ht="12.75" customHeight="1">
      <c r="N505" s="57"/>
      <c r="O505" s="57"/>
      <c r="P505" s="57"/>
      <c r="Q505" s="57"/>
      <c r="R505" s="57"/>
      <c r="S505" s="57"/>
      <c r="T505" s="57"/>
      <c r="U505" s="57"/>
      <c r="V505" s="58"/>
      <c r="W505" s="58"/>
      <c r="X505" s="57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  <c r="AK505" s="58"/>
      <c r="AL505" s="58"/>
      <c r="AM505" s="55"/>
      <c r="AN505" s="55"/>
    </row>
    <row r="506" spans="14:40" ht="12.75" customHeight="1">
      <c r="N506" s="57"/>
      <c r="O506" s="57"/>
      <c r="P506" s="57"/>
      <c r="Q506" s="57"/>
      <c r="R506" s="57"/>
      <c r="S506" s="57"/>
      <c r="T506" s="57"/>
      <c r="U506" s="57"/>
      <c r="V506" s="58"/>
      <c r="W506" s="58"/>
      <c r="X506" s="57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  <c r="AK506" s="58"/>
      <c r="AL506" s="58"/>
      <c r="AM506" s="55"/>
      <c r="AN506" s="55"/>
    </row>
    <row r="507" spans="14:40" ht="12.75" customHeight="1">
      <c r="N507" s="57"/>
      <c r="O507" s="57"/>
      <c r="P507" s="57"/>
      <c r="Q507" s="57"/>
      <c r="R507" s="57"/>
      <c r="S507" s="57"/>
      <c r="T507" s="57"/>
      <c r="U507" s="57"/>
      <c r="V507" s="58"/>
      <c r="W507" s="58"/>
      <c r="X507" s="57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  <c r="AK507" s="58"/>
      <c r="AL507" s="58"/>
      <c r="AM507" s="55"/>
      <c r="AN507" s="55"/>
    </row>
    <row r="508" spans="14:40" ht="12.75" customHeight="1">
      <c r="N508" s="57"/>
      <c r="O508" s="57"/>
      <c r="P508" s="57"/>
      <c r="Q508" s="57"/>
      <c r="R508" s="57"/>
      <c r="S508" s="57"/>
      <c r="T508" s="57"/>
      <c r="U508" s="57"/>
      <c r="V508" s="58"/>
      <c r="W508" s="58"/>
      <c r="X508" s="57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  <c r="AK508" s="58"/>
      <c r="AL508" s="58"/>
      <c r="AM508" s="55"/>
      <c r="AN508" s="55"/>
    </row>
    <row r="509" spans="14:40" ht="12.75" customHeight="1">
      <c r="N509" s="57"/>
      <c r="O509" s="57"/>
      <c r="P509" s="57"/>
      <c r="Q509" s="57"/>
      <c r="R509" s="57"/>
      <c r="S509" s="57"/>
      <c r="T509" s="57"/>
      <c r="U509" s="57"/>
      <c r="V509" s="58"/>
      <c r="W509" s="58"/>
      <c r="X509" s="57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  <c r="AK509" s="58"/>
      <c r="AL509" s="58"/>
      <c r="AM509" s="55"/>
      <c r="AN509" s="55"/>
    </row>
    <row r="510" spans="14:40" ht="12.75" customHeight="1">
      <c r="N510" s="57"/>
      <c r="O510" s="57"/>
      <c r="P510" s="57"/>
      <c r="Q510" s="57"/>
      <c r="R510" s="57"/>
      <c r="S510" s="57"/>
      <c r="T510" s="57"/>
      <c r="U510" s="57"/>
      <c r="V510" s="58"/>
      <c r="W510" s="58"/>
      <c r="X510" s="57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  <c r="AK510" s="58"/>
      <c r="AL510" s="58"/>
      <c r="AM510" s="55"/>
      <c r="AN510" s="55"/>
    </row>
    <row r="511" spans="14:40" ht="12.75" customHeight="1">
      <c r="N511" s="57"/>
      <c r="O511" s="57"/>
      <c r="P511" s="57"/>
      <c r="Q511" s="57"/>
      <c r="R511" s="57"/>
      <c r="S511" s="57"/>
      <c r="T511" s="57"/>
      <c r="U511" s="57"/>
      <c r="V511" s="58"/>
      <c r="W511" s="58"/>
      <c r="X511" s="57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  <c r="AK511" s="58"/>
      <c r="AL511" s="58"/>
      <c r="AM511" s="55"/>
      <c r="AN511" s="55"/>
    </row>
    <row r="512" spans="14:40" ht="12.75" customHeight="1">
      <c r="N512" s="57"/>
      <c r="O512" s="57"/>
      <c r="P512" s="57"/>
      <c r="Q512" s="57"/>
      <c r="R512" s="57"/>
      <c r="S512" s="57"/>
      <c r="T512" s="57"/>
      <c r="U512" s="57"/>
      <c r="V512" s="58"/>
      <c r="W512" s="58"/>
      <c r="X512" s="57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  <c r="AK512" s="58"/>
      <c r="AL512" s="58"/>
      <c r="AM512" s="55"/>
      <c r="AN512" s="55"/>
    </row>
    <row r="513" spans="14:40" ht="12.75" customHeight="1">
      <c r="N513" s="57"/>
      <c r="O513" s="57"/>
      <c r="P513" s="57"/>
      <c r="Q513" s="57"/>
      <c r="R513" s="57"/>
      <c r="S513" s="57"/>
      <c r="T513" s="57"/>
      <c r="U513" s="57"/>
      <c r="V513" s="58"/>
      <c r="W513" s="58"/>
      <c r="X513" s="57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  <c r="AK513" s="58"/>
      <c r="AL513" s="58"/>
      <c r="AM513" s="55"/>
      <c r="AN513" s="55"/>
    </row>
    <row r="514" spans="14:40" ht="12.75" customHeight="1">
      <c r="N514" s="57"/>
      <c r="O514" s="57"/>
      <c r="P514" s="57"/>
      <c r="Q514" s="57"/>
      <c r="R514" s="57"/>
      <c r="S514" s="57"/>
      <c r="T514" s="57"/>
      <c r="U514" s="57"/>
      <c r="V514" s="58"/>
      <c r="W514" s="58"/>
      <c r="X514" s="57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  <c r="AK514" s="58"/>
      <c r="AL514" s="58"/>
      <c r="AM514" s="55"/>
      <c r="AN514" s="55"/>
    </row>
    <row r="515" spans="14:40" ht="12.75" customHeight="1">
      <c r="N515" s="57"/>
      <c r="O515" s="57"/>
      <c r="P515" s="57"/>
      <c r="Q515" s="57"/>
      <c r="R515" s="57"/>
      <c r="S515" s="57"/>
      <c r="T515" s="57"/>
      <c r="U515" s="57"/>
      <c r="V515" s="58"/>
      <c r="W515" s="58"/>
      <c r="X515" s="57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  <c r="AK515" s="58"/>
      <c r="AL515" s="58"/>
      <c r="AM515" s="55"/>
      <c r="AN515" s="55"/>
    </row>
    <row r="516" spans="14:40" ht="12.75" customHeight="1">
      <c r="N516" s="57"/>
      <c r="O516" s="57"/>
      <c r="P516" s="57"/>
      <c r="Q516" s="57"/>
      <c r="R516" s="57"/>
      <c r="S516" s="57"/>
      <c r="T516" s="57"/>
      <c r="U516" s="57"/>
      <c r="V516" s="58"/>
      <c r="W516" s="58"/>
      <c r="X516" s="57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  <c r="AK516" s="58"/>
      <c r="AL516" s="58"/>
      <c r="AM516" s="55"/>
      <c r="AN516" s="55"/>
    </row>
    <row r="517" spans="14:40" ht="12.75" customHeight="1">
      <c r="N517" s="57"/>
      <c r="O517" s="57"/>
      <c r="P517" s="57"/>
      <c r="Q517" s="57"/>
      <c r="R517" s="57"/>
      <c r="S517" s="57"/>
      <c r="T517" s="57"/>
      <c r="U517" s="57"/>
      <c r="V517" s="58"/>
      <c r="W517" s="58"/>
      <c r="X517" s="57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  <c r="AK517" s="58"/>
      <c r="AL517" s="58"/>
      <c r="AM517" s="55"/>
      <c r="AN517" s="55"/>
    </row>
    <row r="518" spans="14:40" ht="12.75" customHeight="1">
      <c r="N518" s="57"/>
      <c r="O518" s="57"/>
      <c r="P518" s="57"/>
      <c r="Q518" s="57"/>
      <c r="R518" s="57"/>
      <c r="S518" s="57"/>
      <c r="T518" s="57"/>
      <c r="U518" s="57"/>
      <c r="V518" s="58"/>
      <c r="W518" s="58"/>
      <c r="X518" s="57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  <c r="AK518" s="58"/>
      <c r="AL518" s="58"/>
      <c r="AM518" s="55"/>
      <c r="AN518" s="55"/>
    </row>
    <row r="519" spans="14:40" ht="12.75" customHeight="1">
      <c r="N519" s="57"/>
      <c r="O519" s="57"/>
      <c r="P519" s="57"/>
      <c r="Q519" s="57"/>
      <c r="R519" s="57"/>
      <c r="S519" s="57"/>
      <c r="T519" s="57"/>
      <c r="U519" s="57"/>
      <c r="V519" s="58"/>
      <c r="W519" s="58"/>
      <c r="X519" s="57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  <c r="AK519" s="58"/>
      <c r="AL519" s="58"/>
      <c r="AM519" s="55"/>
      <c r="AN519" s="55"/>
    </row>
    <row r="520" spans="14:40" ht="12.75" customHeight="1">
      <c r="N520" s="57"/>
      <c r="O520" s="57"/>
      <c r="P520" s="57"/>
      <c r="Q520" s="57"/>
      <c r="R520" s="57"/>
      <c r="S520" s="57"/>
      <c r="T520" s="57"/>
      <c r="U520" s="57"/>
      <c r="V520" s="58"/>
      <c r="W520" s="58"/>
      <c r="X520" s="57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  <c r="AK520" s="58"/>
      <c r="AL520" s="58"/>
      <c r="AM520" s="55"/>
      <c r="AN520" s="55"/>
    </row>
    <row r="521" spans="14:40" ht="12.75" customHeight="1">
      <c r="N521" s="57"/>
      <c r="O521" s="57"/>
      <c r="P521" s="57"/>
      <c r="Q521" s="57"/>
      <c r="R521" s="57"/>
      <c r="S521" s="57"/>
      <c r="T521" s="57"/>
      <c r="U521" s="57"/>
      <c r="V521" s="58"/>
      <c r="W521" s="58"/>
      <c r="X521" s="57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  <c r="AK521" s="58"/>
      <c r="AL521" s="58"/>
      <c r="AM521" s="55"/>
      <c r="AN521" s="55"/>
    </row>
    <row r="522" spans="14:40" ht="12.75" customHeight="1">
      <c r="N522" s="57"/>
      <c r="O522" s="57"/>
      <c r="P522" s="57"/>
      <c r="Q522" s="57"/>
      <c r="R522" s="57"/>
      <c r="S522" s="57"/>
      <c r="T522" s="57"/>
      <c r="U522" s="57"/>
      <c r="V522" s="58"/>
      <c r="W522" s="58"/>
      <c r="X522" s="57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  <c r="AK522" s="58"/>
      <c r="AL522" s="58"/>
      <c r="AM522" s="55"/>
      <c r="AN522" s="55"/>
    </row>
    <row r="523" spans="14:40" ht="12.75" customHeight="1">
      <c r="N523" s="57"/>
      <c r="O523" s="57"/>
      <c r="P523" s="57"/>
      <c r="Q523" s="57"/>
      <c r="R523" s="57"/>
      <c r="S523" s="57"/>
      <c r="T523" s="57"/>
      <c r="U523" s="57"/>
      <c r="V523" s="58"/>
      <c r="W523" s="58"/>
      <c r="X523" s="57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  <c r="AK523" s="58"/>
      <c r="AL523" s="58"/>
      <c r="AM523" s="55"/>
      <c r="AN523" s="55"/>
    </row>
    <row r="524" spans="14:40" ht="12.75" customHeight="1">
      <c r="N524" s="57"/>
      <c r="O524" s="57"/>
      <c r="P524" s="57"/>
      <c r="Q524" s="57"/>
      <c r="R524" s="57"/>
      <c r="S524" s="57"/>
      <c r="T524" s="57"/>
      <c r="U524" s="57"/>
      <c r="V524" s="58"/>
      <c r="W524" s="58"/>
      <c r="X524" s="57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  <c r="AK524" s="58"/>
      <c r="AL524" s="58"/>
      <c r="AM524" s="55"/>
      <c r="AN524" s="55"/>
    </row>
    <row r="525" spans="14:40" ht="12.75" customHeight="1">
      <c r="N525" s="57"/>
      <c r="O525" s="57"/>
      <c r="P525" s="57"/>
      <c r="Q525" s="57"/>
      <c r="R525" s="57"/>
      <c r="S525" s="57"/>
      <c r="T525" s="57"/>
      <c r="U525" s="57"/>
      <c r="V525" s="58"/>
      <c r="W525" s="58"/>
      <c r="X525" s="57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  <c r="AK525" s="58"/>
      <c r="AL525" s="58"/>
      <c r="AM525" s="55"/>
      <c r="AN525" s="55"/>
    </row>
    <row r="526" spans="14:40" ht="12.75" customHeight="1">
      <c r="N526" s="57"/>
      <c r="O526" s="57"/>
      <c r="P526" s="57"/>
      <c r="Q526" s="57"/>
      <c r="R526" s="57"/>
      <c r="S526" s="57"/>
      <c r="T526" s="57"/>
      <c r="U526" s="57"/>
      <c r="V526" s="58"/>
      <c r="W526" s="58"/>
      <c r="X526" s="57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  <c r="AK526" s="58"/>
      <c r="AL526" s="58"/>
      <c r="AM526" s="55"/>
      <c r="AN526" s="55"/>
    </row>
    <row r="527" spans="14:40" ht="12.75" customHeight="1">
      <c r="N527" s="57"/>
      <c r="O527" s="57"/>
      <c r="P527" s="57"/>
      <c r="Q527" s="57"/>
      <c r="R527" s="57"/>
      <c r="S527" s="57"/>
      <c r="T527" s="57"/>
      <c r="U527" s="57"/>
      <c r="V527" s="58"/>
      <c r="W527" s="58"/>
      <c r="X527" s="57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  <c r="AK527" s="58"/>
      <c r="AL527" s="58"/>
      <c r="AM527" s="55"/>
      <c r="AN527" s="55"/>
    </row>
    <row r="528" spans="14:40" ht="12.75" customHeight="1">
      <c r="N528" s="57"/>
      <c r="O528" s="57"/>
      <c r="P528" s="57"/>
      <c r="Q528" s="57"/>
      <c r="R528" s="57"/>
      <c r="S528" s="57"/>
      <c r="T528" s="57"/>
      <c r="U528" s="57"/>
      <c r="V528" s="58"/>
      <c r="W528" s="58"/>
      <c r="X528" s="57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  <c r="AK528" s="58"/>
      <c r="AL528" s="58"/>
      <c r="AM528" s="55"/>
      <c r="AN528" s="55"/>
    </row>
    <row r="529" spans="14:40" ht="12.75" customHeight="1">
      <c r="N529" s="57"/>
      <c r="O529" s="57"/>
      <c r="P529" s="57"/>
      <c r="Q529" s="57"/>
      <c r="R529" s="57"/>
      <c r="S529" s="57"/>
      <c r="T529" s="57"/>
      <c r="U529" s="57"/>
      <c r="V529" s="58"/>
      <c r="W529" s="58"/>
      <c r="X529" s="57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  <c r="AK529" s="58"/>
      <c r="AL529" s="58"/>
      <c r="AM529" s="55"/>
      <c r="AN529" s="55"/>
    </row>
    <row r="530" spans="14:40" ht="12.75" customHeight="1">
      <c r="N530" s="57"/>
      <c r="O530" s="57"/>
      <c r="P530" s="57"/>
      <c r="Q530" s="57"/>
      <c r="R530" s="57"/>
      <c r="S530" s="57"/>
      <c r="T530" s="57"/>
      <c r="U530" s="57"/>
      <c r="V530" s="58"/>
      <c r="W530" s="58"/>
      <c r="X530" s="57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  <c r="AK530" s="58"/>
      <c r="AL530" s="58"/>
      <c r="AM530" s="55"/>
      <c r="AN530" s="55"/>
    </row>
    <row r="531" spans="14:40" ht="12.75" customHeight="1">
      <c r="N531" s="57"/>
      <c r="O531" s="57"/>
      <c r="P531" s="57"/>
      <c r="Q531" s="57"/>
      <c r="R531" s="57"/>
      <c r="S531" s="57"/>
      <c r="T531" s="57"/>
      <c r="U531" s="57"/>
      <c r="V531" s="58"/>
      <c r="W531" s="58"/>
      <c r="X531" s="57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  <c r="AK531" s="58"/>
      <c r="AL531" s="58"/>
      <c r="AM531" s="55"/>
      <c r="AN531" s="55"/>
    </row>
    <row r="532" spans="14:40" ht="12.75" customHeight="1">
      <c r="N532" s="57"/>
      <c r="O532" s="57"/>
      <c r="P532" s="57"/>
      <c r="Q532" s="57"/>
      <c r="R532" s="57"/>
      <c r="S532" s="57"/>
      <c r="T532" s="57"/>
      <c r="U532" s="57"/>
      <c r="V532" s="58"/>
      <c r="W532" s="58"/>
      <c r="X532" s="57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  <c r="AK532" s="58"/>
      <c r="AL532" s="58"/>
      <c r="AM532" s="55"/>
      <c r="AN532" s="55"/>
    </row>
    <row r="533" spans="14:40" ht="12.75" customHeight="1">
      <c r="N533" s="57"/>
      <c r="O533" s="57"/>
      <c r="P533" s="57"/>
      <c r="Q533" s="57"/>
      <c r="R533" s="57"/>
      <c r="S533" s="57"/>
      <c r="T533" s="57"/>
      <c r="U533" s="57"/>
      <c r="V533" s="58"/>
      <c r="W533" s="58"/>
      <c r="X533" s="57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  <c r="AK533" s="58"/>
      <c r="AL533" s="58"/>
      <c r="AM533" s="55"/>
      <c r="AN533" s="55"/>
    </row>
    <row r="534" spans="14:40" ht="12.75" customHeight="1">
      <c r="N534" s="57"/>
      <c r="O534" s="57"/>
      <c r="P534" s="57"/>
      <c r="Q534" s="57"/>
      <c r="R534" s="57"/>
      <c r="S534" s="57"/>
      <c r="T534" s="57"/>
      <c r="U534" s="57"/>
      <c r="V534" s="58"/>
      <c r="W534" s="58"/>
      <c r="X534" s="57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  <c r="AK534" s="58"/>
      <c r="AL534" s="58"/>
      <c r="AM534" s="55"/>
      <c r="AN534" s="55"/>
    </row>
    <row r="535" spans="14:40" ht="12.75" customHeight="1">
      <c r="N535" s="57"/>
      <c r="O535" s="57"/>
      <c r="P535" s="57"/>
      <c r="Q535" s="57"/>
      <c r="R535" s="57"/>
      <c r="S535" s="57"/>
      <c r="T535" s="57"/>
      <c r="U535" s="57"/>
      <c r="V535" s="58"/>
      <c r="W535" s="58"/>
      <c r="X535" s="57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  <c r="AK535" s="58"/>
      <c r="AL535" s="58"/>
      <c r="AM535" s="55"/>
      <c r="AN535" s="55"/>
    </row>
    <row r="536" spans="14:40" ht="12.75" customHeight="1">
      <c r="N536" s="57"/>
      <c r="O536" s="57"/>
      <c r="P536" s="57"/>
      <c r="Q536" s="57"/>
      <c r="R536" s="57"/>
      <c r="S536" s="57"/>
      <c r="T536" s="57"/>
      <c r="U536" s="57"/>
      <c r="V536" s="58"/>
      <c r="W536" s="58"/>
      <c r="X536" s="57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  <c r="AK536" s="58"/>
      <c r="AL536" s="58"/>
      <c r="AM536" s="55"/>
      <c r="AN536" s="55"/>
    </row>
    <row r="537" spans="14:40" ht="12.75" customHeight="1">
      <c r="N537" s="57"/>
      <c r="O537" s="57"/>
      <c r="P537" s="57"/>
      <c r="Q537" s="57"/>
      <c r="R537" s="57"/>
      <c r="S537" s="57"/>
      <c r="T537" s="57"/>
      <c r="U537" s="57"/>
      <c r="V537" s="58"/>
      <c r="W537" s="58"/>
      <c r="X537" s="57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  <c r="AK537" s="58"/>
      <c r="AL537" s="58"/>
      <c r="AM537" s="55"/>
      <c r="AN537" s="55"/>
    </row>
    <row r="538" spans="14:40" ht="12.75" customHeight="1">
      <c r="N538" s="57"/>
      <c r="O538" s="57"/>
      <c r="P538" s="57"/>
      <c r="Q538" s="57"/>
      <c r="R538" s="57"/>
      <c r="S538" s="57"/>
      <c r="T538" s="57"/>
      <c r="U538" s="57"/>
      <c r="V538" s="58"/>
      <c r="W538" s="58"/>
      <c r="X538" s="57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  <c r="AK538" s="58"/>
      <c r="AL538" s="58"/>
      <c r="AM538" s="55"/>
      <c r="AN538" s="55"/>
    </row>
    <row r="539" spans="14:40" ht="12.75" customHeight="1">
      <c r="N539" s="57"/>
      <c r="O539" s="57"/>
      <c r="P539" s="57"/>
      <c r="Q539" s="57"/>
      <c r="R539" s="57"/>
      <c r="S539" s="57"/>
      <c r="T539" s="57"/>
      <c r="U539" s="57"/>
      <c r="V539" s="58"/>
      <c r="W539" s="58"/>
      <c r="X539" s="57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  <c r="AK539" s="58"/>
      <c r="AL539" s="58"/>
      <c r="AM539" s="55"/>
      <c r="AN539" s="55"/>
    </row>
    <row r="540" spans="14:40" ht="12.75" customHeight="1">
      <c r="N540" s="57"/>
      <c r="O540" s="57"/>
      <c r="P540" s="57"/>
      <c r="Q540" s="57"/>
      <c r="R540" s="57"/>
      <c r="S540" s="57"/>
      <c r="T540" s="57"/>
      <c r="U540" s="57"/>
      <c r="V540" s="58"/>
      <c r="W540" s="58"/>
      <c r="X540" s="57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  <c r="AK540" s="58"/>
      <c r="AL540" s="58"/>
      <c r="AM540" s="55"/>
      <c r="AN540" s="55"/>
    </row>
    <row r="541" spans="14:40" ht="12.75" customHeight="1">
      <c r="N541" s="57"/>
      <c r="O541" s="57"/>
      <c r="P541" s="57"/>
      <c r="Q541" s="57"/>
      <c r="R541" s="57"/>
      <c r="S541" s="57"/>
      <c r="T541" s="57"/>
      <c r="U541" s="57"/>
      <c r="V541" s="58"/>
      <c r="W541" s="58"/>
      <c r="X541" s="57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  <c r="AK541" s="58"/>
      <c r="AL541" s="58"/>
      <c r="AM541" s="55"/>
      <c r="AN541" s="55"/>
    </row>
    <row r="542" spans="14:40" ht="12.75" customHeight="1">
      <c r="N542" s="57"/>
      <c r="O542" s="57"/>
      <c r="P542" s="57"/>
      <c r="Q542" s="57"/>
      <c r="R542" s="57"/>
      <c r="S542" s="57"/>
      <c r="T542" s="57"/>
      <c r="U542" s="57"/>
      <c r="V542" s="58"/>
      <c r="W542" s="58"/>
      <c r="X542" s="57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  <c r="AK542" s="58"/>
      <c r="AL542" s="58"/>
      <c r="AM542" s="55"/>
      <c r="AN542" s="55"/>
    </row>
    <row r="543" spans="14:40" ht="12.75" customHeight="1">
      <c r="N543" s="57"/>
      <c r="O543" s="57"/>
      <c r="P543" s="57"/>
      <c r="Q543" s="57"/>
      <c r="R543" s="57"/>
      <c r="S543" s="57"/>
      <c r="T543" s="57"/>
      <c r="U543" s="57"/>
      <c r="V543" s="58"/>
      <c r="W543" s="58"/>
      <c r="X543" s="57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  <c r="AK543" s="58"/>
      <c r="AL543" s="58"/>
      <c r="AM543" s="55"/>
      <c r="AN543" s="55"/>
    </row>
    <row r="544" spans="14:40" ht="12.75" customHeight="1">
      <c r="N544" s="57"/>
      <c r="O544" s="57"/>
      <c r="P544" s="57"/>
      <c r="Q544" s="57"/>
      <c r="R544" s="57"/>
      <c r="S544" s="57"/>
      <c r="T544" s="57"/>
      <c r="U544" s="57"/>
      <c r="V544" s="58"/>
      <c r="W544" s="58"/>
      <c r="X544" s="57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  <c r="AK544" s="58"/>
      <c r="AL544" s="58"/>
      <c r="AM544" s="55"/>
      <c r="AN544" s="55"/>
    </row>
    <row r="545" spans="14:40" ht="12.75" customHeight="1">
      <c r="N545" s="57"/>
      <c r="O545" s="57"/>
      <c r="P545" s="57"/>
      <c r="Q545" s="57"/>
      <c r="R545" s="57"/>
      <c r="S545" s="57"/>
      <c r="T545" s="57"/>
      <c r="U545" s="57"/>
      <c r="V545" s="58"/>
      <c r="W545" s="58"/>
      <c r="X545" s="57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  <c r="AK545" s="58"/>
      <c r="AL545" s="58"/>
      <c r="AM545" s="55"/>
      <c r="AN545" s="55"/>
    </row>
    <row r="546" spans="14:40" ht="12.75" customHeight="1">
      <c r="N546" s="57"/>
      <c r="O546" s="57"/>
      <c r="P546" s="57"/>
      <c r="Q546" s="57"/>
      <c r="R546" s="57"/>
      <c r="S546" s="57"/>
      <c r="T546" s="57"/>
      <c r="U546" s="57"/>
      <c r="V546" s="58"/>
      <c r="W546" s="58"/>
      <c r="X546" s="57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  <c r="AK546" s="58"/>
      <c r="AL546" s="58"/>
      <c r="AM546" s="55"/>
      <c r="AN546" s="55"/>
    </row>
    <row r="547" spans="14:40" ht="12.75" customHeight="1">
      <c r="N547" s="57"/>
      <c r="O547" s="57"/>
      <c r="P547" s="57"/>
      <c r="Q547" s="57"/>
      <c r="R547" s="57"/>
      <c r="S547" s="57"/>
      <c r="T547" s="57"/>
      <c r="U547" s="57"/>
      <c r="V547" s="58"/>
      <c r="W547" s="58"/>
      <c r="X547" s="57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  <c r="AK547" s="58"/>
      <c r="AL547" s="58"/>
      <c r="AM547" s="55"/>
      <c r="AN547" s="55"/>
    </row>
    <row r="548" spans="14:40" ht="12.75" customHeight="1">
      <c r="N548" s="57"/>
      <c r="O548" s="57"/>
      <c r="P548" s="57"/>
      <c r="Q548" s="57"/>
      <c r="R548" s="57"/>
      <c r="S548" s="57"/>
      <c r="T548" s="57"/>
      <c r="U548" s="57"/>
      <c r="V548" s="58"/>
      <c r="W548" s="58"/>
      <c r="X548" s="57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  <c r="AK548" s="58"/>
      <c r="AL548" s="58"/>
      <c r="AM548" s="55"/>
      <c r="AN548" s="55"/>
    </row>
    <row r="549" spans="14:40" ht="12.75" customHeight="1">
      <c r="N549" s="57"/>
      <c r="O549" s="57"/>
      <c r="P549" s="57"/>
      <c r="Q549" s="57"/>
      <c r="R549" s="57"/>
      <c r="S549" s="57"/>
      <c r="T549" s="57"/>
      <c r="U549" s="57"/>
      <c r="V549" s="58"/>
      <c r="W549" s="58"/>
      <c r="X549" s="57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  <c r="AK549" s="58"/>
      <c r="AL549" s="58"/>
      <c r="AM549" s="55"/>
      <c r="AN549" s="55"/>
    </row>
    <row r="550" spans="14:40" ht="12.75" customHeight="1">
      <c r="N550" s="57"/>
      <c r="O550" s="57"/>
      <c r="P550" s="57"/>
      <c r="Q550" s="57"/>
      <c r="R550" s="57"/>
      <c r="S550" s="57"/>
      <c r="T550" s="57"/>
      <c r="U550" s="57"/>
      <c r="V550" s="58"/>
      <c r="W550" s="58"/>
      <c r="X550" s="57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  <c r="AK550" s="58"/>
      <c r="AL550" s="58"/>
      <c r="AM550" s="55"/>
      <c r="AN550" s="55"/>
    </row>
    <row r="551" spans="14:40" ht="12.75" customHeight="1">
      <c r="N551" s="57"/>
      <c r="O551" s="57"/>
      <c r="P551" s="57"/>
      <c r="Q551" s="57"/>
      <c r="R551" s="57"/>
      <c r="S551" s="57"/>
      <c r="T551" s="57"/>
      <c r="U551" s="57"/>
      <c r="V551" s="58"/>
      <c r="W551" s="58"/>
      <c r="X551" s="57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  <c r="AK551" s="58"/>
      <c r="AL551" s="58"/>
      <c r="AM551" s="55"/>
      <c r="AN551" s="55"/>
    </row>
    <row r="552" spans="14:40" ht="12.75" customHeight="1">
      <c r="N552" s="57"/>
      <c r="O552" s="57"/>
      <c r="P552" s="57"/>
      <c r="Q552" s="57"/>
      <c r="R552" s="57"/>
      <c r="S552" s="57"/>
      <c r="T552" s="57"/>
      <c r="U552" s="57"/>
      <c r="V552" s="58"/>
      <c r="W552" s="58"/>
      <c r="X552" s="57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  <c r="AK552" s="58"/>
      <c r="AL552" s="58"/>
      <c r="AM552" s="55"/>
      <c r="AN552" s="55"/>
    </row>
    <row r="553" spans="14:40" ht="12.75" customHeight="1">
      <c r="N553" s="57"/>
      <c r="O553" s="57"/>
      <c r="P553" s="57"/>
      <c r="Q553" s="57"/>
      <c r="R553" s="57"/>
      <c r="S553" s="57"/>
      <c r="T553" s="57"/>
      <c r="U553" s="57"/>
      <c r="V553" s="58"/>
      <c r="W553" s="58"/>
      <c r="X553" s="57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  <c r="AK553" s="58"/>
      <c r="AL553" s="58"/>
      <c r="AM553" s="55"/>
      <c r="AN553" s="55"/>
    </row>
    <row r="554" spans="14:40" ht="12.75" customHeight="1">
      <c r="N554" s="57"/>
      <c r="O554" s="57"/>
      <c r="P554" s="57"/>
      <c r="Q554" s="57"/>
      <c r="R554" s="57"/>
      <c r="S554" s="57"/>
      <c r="T554" s="57"/>
      <c r="U554" s="57"/>
      <c r="V554" s="58"/>
      <c r="W554" s="58"/>
      <c r="X554" s="57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  <c r="AK554" s="58"/>
      <c r="AL554" s="58"/>
      <c r="AM554" s="55"/>
      <c r="AN554" s="55"/>
    </row>
    <row r="555" spans="14:40" ht="12.75" customHeight="1">
      <c r="N555" s="57"/>
      <c r="O555" s="57"/>
      <c r="P555" s="57"/>
      <c r="Q555" s="57"/>
      <c r="R555" s="57"/>
      <c r="S555" s="57"/>
      <c r="T555" s="57"/>
      <c r="U555" s="57"/>
      <c r="V555" s="58"/>
      <c r="W555" s="58"/>
      <c r="X555" s="57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  <c r="AK555" s="58"/>
      <c r="AL555" s="58"/>
      <c r="AM555" s="55"/>
      <c r="AN555" s="55"/>
    </row>
    <row r="556" spans="14:40" ht="12.75" customHeight="1">
      <c r="N556" s="57"/>
      <c r="O556" s="57"/>
      <c r="P556" s="57"/>
      <c r="Q556" s="57"/>
      <c r="R556" s="57"/>
      <c r="S556" s="57"/>
      <c r="T556" s="57"/>
      <c r="U556" s="57"/>
      <c r="V556" s="58"/>
      <c r="W556" s="58"/>
      <c r="X556" s="57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  <c r="AK556" s="58"/>
      <c r="AL556" s="58"/>
      <c r="AM556" s="55"/>
      <c r="AN556" s="55"/>
    </row>
    <row r="557" spans="14:40" ht="12.75" customHeight="1">
      <c r="N557" s="57"/>
      <c r="O557" s="57"/>
      <c r="P557" s="57"/>
      <c r="Q557" s="57"/>
      <c r="R557" s="57"/>
      <c r="S557" s="57"/>
      <c r="T557" s="57"/>
      <c r="U557" s="57"/>
      <c r="V557" s="58"/>
      <c r="W557" s="58"/>
      <c r="X557" s="57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  <c r="AK557" s="58"/>
      <c r="AL557" s="58"/>
      <c r="AM557" s="55"/>
      <c r="AN557" s="55"/>
    </row>
    <row r="558" spans="14:40" ht="12.75" customHeight="1">
      <c r="N558" s="57"/>
      <c r="O558" s="57"/>
      <c r="P558" s="57"/>
      <c r="Q558" s="57"/>
      <c r="R558" s="57"/>
      <c r="S558" s="57"/>
      <c r="T558" s="57"/>
      <c r="U558" s="57"/>
      <c r="V558" s="58"/>
      <c r="W558" s="58"/>
      <c r="X558" s="57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  <c r="AK558" s="58"/>
      <c r="AL558" s="58"/>
      <c r="AM558" s="55"/>
      <c r="AN558" s="55"/>
    </row>
    <row r="559" spans="14:40" ht="12.75" customHeight="1">
      <c r="N559" s="57"/>
      <c r="O559" s="57"/>
      <c r="P559" s="57"/>
      <c r="Q559" s="57"/>
      <c r="R559" s="57"/>
      <c r="S559" s="57"/>
      <c r="T559" s="57"/>
      <c r="U559" s="57"/>
      <c r="V559" s="58"/>
      <c r="W559" s="58"/>
      <c r="X559" s="57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  <c r="AK559" s="58"/>
      <c r="AL559" s="58"/>
      <c r="AM559" s="55"/>
      <c r="AN559" s="55"/>
    </row>
    <row r="560" spans="14:40" ht="12.75" customHeight="1">
      <c r="N560" s="57"/>
      <c r="O560" s="57"/>
      <c r="P560" s="57"/>
      <c r="Q560" s="57"/>
      <c r="R560" s="57"/>
      <c r="S560" s="57"/>
      <c r="T560" s="57"/>
      <c r="U560" s="57"/>
      <c r="V560" s="58"/>
      <c r="W560" s="58"/>
      <c r="X560" s="57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  <c r="AK560" s="58"/>
      <c r="AL560" s="58"/>
      <c r="AM560" s="55"/>
      <c r="AN560" s="55"/>
    </row>
    <row r="561" spans="14:40" ht="12.75" customHeight="1">
      <c r="N561" s="57"/>
      <c r="O561" s="57"/>
      <c r="P561" s="57"/>
      <c r="Q561" s="57"/>
      <c r="R561" s="57"/>
      <c r="S561" s="57"/>
      <c r="T561" s="57"/>
      <c r="U561" s="57"/>
      <c r="V561" s="58"/>
      <c r="W561" s="58"/>
      <c r="X561" s="57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  <c r="AK561" s="58"/>
      <c r="AL561" s="58"/>
      <c r="AM561" s="55"/>
      <c r="AN561" s="55"/>
    </row>
    <row r="562" spans="14:40" ht="12.75" customHeight="1">
      <c r="N562" s="57"/>
      <c r="O562" s="57"/>
      <c r="P562" s="57"/>
      <c r="Q562" s="57"/>
      <c r="R562" s="57"/>
      <c r="S562" s="57"/>
      <c r="T562" s="57"/>
      <c r="U562" s="57"/>
      <c r="V562" s="58"/>
      <c r="W562" s="58"/>
      <c r="X562" s="57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  <c r="AK562" s="58"/>
      <c r="AL562" s="58"/>
      <c r="AM562" s="55"/>
      <c r="AN562" s="55"/>
    </row>
    <row r="563" spans="14:40" ht="12.75" customHeight="1">
      <c r="N563" s="57"/>
      <c r="O563" s="57"/>
      <c r="P563" s="57"/>
      <c r="Q563" s="57"/>
      <c r="R563" s="57"/>
      <c r="S563" s="57"/>
      <c r="T563" s="57"/>
      <c r="U563" s="57"/>
      <c r="V563" s="58"/>
      <c r="W563" s="58"/>
      <c r="X563" s="57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  <c r="AK563" s="58"/>
      <c r="AL563" s="58"/>
      <c r="AM563" s="55"/>
      <c r="AN563" s="55"/>
    </row>
    <row r="564" spans="14:40" ht="12.75" customHeight="1">
      <c r="N564" s="57"/>
      <c r="O564" s="57"/>
      <c r="P564" s="57"/>
      <c r="Q564" s="57"/>
      <c r="R564" s="57"/>
      <c r="S564" s="57"/>
      <c r="T564" s="57"/>
      <c r="U564" s="57"/>
      <c r="V564" s="58"/>
      <c r="W564" s="58"/>
      <c r="X564" s="57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  <c r="AK564" s="58"/>
      <c r="AL564" s="58"/>
      <c r="AM564" s="55"/>
      <c r="AN564" s="55"/>
    </row>
    <row r="565" spans="14:40" ht="12.75" customHeight="1">
      <c r="N565" s="57"/>
      <c r="O565" s="57"/>
      <c r="P565" s="57"/>
      <c r="Q565" s="57"/>
      <c r="R565" s="57"/>
      <c r="S565" s="57"/>
      <c r="T565" s="57"/>
      <c r="U565" s="57"/>
      <c r="V565" s="58"/>
      <c r="W565" s="58"/>
      <c r="X565" s="57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  <c r="AK565" s="58"/>
      <c r="AL565" s="58"/>
      <c r="AM565" s="55"/>
      <c r="AN565" s="55"/>
    </row>
    <row r="566" spans="14:40" ht="12.75" customHeight="1">
      <c r="N566" s="57"/>
      <c r="O566" s="57"/>
      <c r="P566" s="57"/>
      <c r="Q566" s="57"/>
      <c r="R566" s="57"/>
      <c r="S566" s="57"/>
      <c r="T566" s="57"/>
      <c r="U566" s="57"/>
      <c r="V566" s="58"/>
      <c r="W566" s="58"/>
      <c r="X566" s="57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  <c r="AK566" s="58"/>
      <c r="AL566" s="58"/>
      <c r="AM566" s="55"/>
      <c r="AN566" s="55"/>
    </row>
    <row r="567" spans="14:40" ht="12.75" customHeight="1">
      <c r="N567" s="57"/>
      <c r="O567" s="57"/>
      <c r="P567" s="57"/>
      <c r="Q567" s="57"/>
      <c r="R567" s="57"/>
      <c r="S567" s="57"/>
      <c r="T567" s="57"/>
      <c r="U567" s="57"/>
      <c r="V567" s="58"/>
      <c r="W567" s="58"/>
      <c r="X567" s="57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  <c r="AK567" s="58"/>
      <c r="AL567" s="58"/>
      <c r="AM567" s="55"/>
      <c r="AN567" s="55"/>
    </row>
    <row r="568" spans="14:40" ht="12.75" customHeight="1">
      <c r="N568" s="57"/>
      <c r="O568" s="57"/>
      <c r="P568" s="57"/>
      <c r="Q568" s="57"/>
      <c r="R568" s="57"/>
      <c r="S568" s="57"/>
      <c r="T568" s="57"/>
      <c r="U568" s="57"/>
      <c r="V568" s="58"/>
      <c r="W568" s="58"/>
      <c r="X568" s="57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  <c r="AK568" s="58"/>
      <c r="AL568" s="58"/>
      <c r="AM568" s="55"/>
      <c r="AN568" s="55"/>
    </row>
    <row r="569" spans="14:40" ht="12.75" customHeight="1">
      <c r="N569" s="57"/>
      <c r="O569" s="57"/>
      <c r="P569" s="57"/>
      <c r="Q569" s="57"/>
      <c r="R569" s="57"/>
      <c r="S569" s="57"/>
      <c r="T569" s="57"/>
      <c r="U569" s="57"/>
      <c r="V569" s="58"/>
      <c r="W569" s="58"/>
      <c r="X569" s="57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  <c r="AK569" s="58"/>
      <c r="AL569" s="58"/>
      <c r="AM569" s="55"/>
      <c r="AN569" s="55"/>
    </row>
    <row r="570" spans="14:40" ht="12.75" customHeight="1">
      <c r="N570" s="57"/>
      <c r="O570" s="57"/>
      <c r="P570" s="57"/>
      <c r="Q570" s="57"/>
      <c r="R570" s="57"/>
      <c r="S570" s="57"/>
      <c r="T570" s="57"/>
      <c r="U570" s="57"/>
      <c r="V570" s="58"/>
      <c r="W570" s="58"/>
      <c r="X570" s="57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  <c r="AK570" s="58"/>
      <c r="AL570" s="58"/>
      <c r="AM570" s="55"/>
      <c r="AN570" s="55"/>
    </row>
    <row r="571" spans="14:40" ht="12.75" customHeight="1">
      <c r="N571" s="57"/>
      <c r="O571" s="57"/>
      <c r="P571" s="57"/>
      <c r="Q571" s="57"/>
      <c r="R571" s="57"/>
      <c r="S571" s="57"/>
      <c r="T571" s="57"/>
      <c r="U571" s="57"/>
      <c r="V571" s="58"/>
      <c r="W571" s="58"/>
      <c r="X571" s="57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  <c r="AK571" s="58"/>
      <c r="AL571" s="58"/>
      <c r="AM571" s="55"/>
      <c r="AN571" s="55"/>
    </row>
    <row r="572" spans="14:40" ht="12.75" customHeight="1">
      <c r="N572" s="57"/>
      <c r="O572" s="57"/>
      <c r="P572" s="57"/>
      <c r="Q572" s="57"/>
      <c r="R572" s="57"/>
      <c r="S572" s="57"/>
      <c r="T572" s="57"/>
      <c r="U572" s="57"/>
      <c r="V572" s="58"/>
      <c r="W572" s="58"/>
      <c r="X572" s="57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  <c r="AK572" s="58"/>
      <c r="AL572" s="58"/>
      <c r="AM572" s="55"/>
      <c r="AN572" s="55"/>
    </row>
    <row r="573" spans="14:40" ht="12.75" customHeight="1">
      <c r="N573" s="57"/>
      <c r="O573" s="57"/>
      <c r="P573" s="57"/>
      <c r="Q573" s="57"/>
      <c r="R573" s="57"/>
      <c r="S573" s="57"/>
      <c r="T573" s="57"/>
      <c r="U573" s="57"/>
      <c r="V573" s="58"/>
      <c r="W573" s="58"/>
      <c r="X573" s="57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  <c r="AK573" s="58"/>
      <c r="AL573" s="58"/>
      <c r="AM573" s="55"/>
      <c r="AN573" s="55"/>
    </row>
    <row r="574" spans="14:40" ht="12.75" customHeight="1">
      <c r="N574" s="57"/>
      <c r="O574" s="57"/>
      <c r="P574" s="57"/>
      <c r="Q574" s="57"/>
      <c r="R574" s="57"/>
      <c r="S574" s="57"/>
      <c r="T574" s="57"/>
      <c r="U574" s="57"/>
      <c r="V574" s="58"/>
      <c r="W574" s="58"/>
      <c r="X574" s="57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  <c r="AK574" s="58"/>
      <c r="AL574" s="58"/>
      <c r="AM574" s="55"/>
      <c r="AN574" s="55"/>
    </row>
    <row r="575" spans="14:40" ht="12.75" customHeight="1">
      <c r="N575" s="57"/>
      <c r="O575" s="57"/>
      <c r="P575" s="57"/>
      <c r="Q575" s="57"/>
      <c r="R575" s="57"/>
      <c r="S575" s="57"/>
      <c r="T575" s="57"/>
      <c r="U575" s="57"/>
      <c r="V575" s="58"/>
      <c r="W575" s="58"/>
      <c r="X575" s="57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  <c r="AK575" s="58"/>
      <c r="AL575" s="58"/>
      <c r="AM575" s="55"/>
      <c r="AN575" s="55"/>
    </row>
    <row r="576" spans="14:40" ht="12.75" customHeight="1">
      <c r="N576" s="57"/>
      <c r="O576" s="57"/>
      <c r="P576" s="57"/>
      <c r="Q576" s="57"/>
      <c r="R576" s="57"/>
      <c r="S576" s="57"/>
      <c r="T576" s="57"/>
      <c r="U576" s="57"/>
      <c r="V576" s="58"/>
      <c r="W576" s="58"/>
      <c r="X576" s="57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  <c r="AK576" s="58"/>
      <c r="AL576" s="58"/>
      <c r="AM576" s="55"/>
      <c r="AN576" s="55"/>
    </row>
    <row r="577" spans="14:40">
      <c r="N577" s="57"/>
      <c r="O577" s="57"/>
      <c r="P577" s="57"/>
      <c r="Q577" s="57"/>
      <c r="R577" s="57"/>
      <c r="S577" s="57"/>
      <c r="T577" s="57"/>
      <c r="U577" s="57"/>
      <c r="V577" s="58"/>
      <c r="W577" s="58"/>
      <c r="X577" s="57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  <c r="AK577" s="58"/>
      <c r="AL577" s="58"/>
      <c r="AM577" s="55"/>
      <c r="AN577" s="55"/>
    </row>
    <row r="578" spans="14:40">
      <c r="N578" s="57"/>
      <c r="O578" s="57"/>
      <c r="P578" s="57"/>
      <c r="Q578" s="57"/>
      <c r="R578" s="57"/>
      <c r="S578" s="57"/>
      <c r="T578" s="57"/>
      <c r="U578" s="57"/>
      <c r="V578" s="58"/>
      <c r="W578" s="58"/>
      <c r="X578" s="57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  <c r="AK578" s="58"/>
      <c r="AL578" s="58"/>
      <c r="AM578" s="55"/>
      <c r="AN578" s="55"/>
    </row>
    <row r="579" spans="14:40">
      <c r="N579" s="57"/>
      <c r="O579" s="57"/>
      <c r="P579" s="57"/>
      <c r="Q579" s="57"/>
      <c r="R579" s="57"/>
      <c r="S579" s="57"/>
      <c r="T579" s="57"/>
      <c r="U579" s="57"/>
      <c r="V579" s="58"/>
      <c r="W579" s="58"/>
      <c r="X579" s="57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  <c r="AK579" s="58"/>
      <c r="AL579" s="58"/>
      <c r="AM579" s="55"/>
      <c r="AN579" s="55"/>
    </row>
    <row r="580" spans="14:40">
      <c r="N580" s="57"/>
      <c r="O580" s="57"/>
      <c r="P580" s="57"/>
      <c r="Q580" s="57"/>
      <c r="R580" s="57"/>
      <c r="S580" s="57"/>
      <c r="T580" s="57"/>
      <c r="U580" s="57"/>
      <c r="V580" s="58"/>
      <c r="W580" s="58"/>
      <c r="X580" s="57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  <c r="AK580" s="58"/>
      <c r="AL580" s="58"/>
      <c r="AM580" s="55"/>
      <c r="AN580" s="55"/>
    </row>
    <row r="581" spans="14:40">
      <c r="N581" s="57"/>
      <c r="O581" s="57"/>
      <c r="P581" s="57"/>
      <c r="Q581" s="57"/>
      <c r="R581" s="57"/>
      <c r="S581" s="57"/>
      <c r="T581" s="57"/>
      <c r="U581" s="57"/>
      <c r="V581" s="58"/>
      <c r="W581" s="58"/>
      <c r="X581" s="57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  <c r="AK581" s="58"/>
      <c r="AL581" s="58"/>
      <c r="AM581" s="55"/>
      <c r="AN581" s="55"/>
    </row>
    <row r="582" spans="14:40">
      <c r="N582" s="57"/>
      <c r="O582" s="57"/>
      <c r="P582" s="57"/>
      <c r="Q582" s="57"/>
      <c r="R582" s="57"/>
      <c r="S582" s="57"/>
      <c r="T582" s="57"/>
      <c r="U582" s="57"/>
      <c r="V582" s="58"/>
      <c r="W582" s="58"/>
      <c r="X582" s="57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  <c r="AK582" s="58"/>
      <c r="AL582" s="58"/>
      <c r="AM582" s="55"/>
      <c r="AN582" s="55"/>
    </row>
    <row r="583" spans="14:40">
      <c r="N583" s="57"/>
      <c r="O583" s="57"/>
      <c r="P583" s="57"/>
      <c r="Q583" s="57"/>
      <c r="R583" s="57"/>
      <c r="S583" s="57"/>
      <c r="T583" s="57"/>
      <c r="U583" s="57"/>
      <c r="V583" s="58"/>
      <c r="W583" s="58"/>
      <c r="X583" s="57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  <c r="AK583" s="58"/>
      <c r="AL583" s="58"/>
      <c r="AM583" s="55"/>
      <c r="AN583" s="55"/>
    </row>
    <row r="584" spans="14:40">
      <c r="N584" s="57"/>
      <c r="O584" s="57"/>
      <c r="P584" s="57"/>
      <c r="Q584" s="57"/>
      <c r="R584" s="57"/>
      <c r="S584" s="57"/>
      <c r="T584" s="57"/>
      <c r="U584" s="57"/>
      <c r="V584" s="58"/>
      <c r="W584" s="58"/>
      <c r="X584" s="57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  <c r="AK584" s="58"/>
      <c r="AL584" s="58"/>
      <c r="AM584" s="55"/>
      <c r="AN584" s="55"/>
    </row>
    <row r="585" spans="14:40">
      <c r="N585" s="57"/>
      <c r="O585" s="57"/>
      <c r="P585" s="57"/>
      <c r="Q585" s="57"/>
      <c r="R585" s="57"/>
      <c r="S585" s="57"/>
      <c r="T585" s="57"/>
      <c r="U585" s="57"/>
      <c r="V585" s="58"/>
      <c r="W585" s="58"/>
      <c r="X585" s="57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  <c r="AK585" s="58"/>
      <c r="AL585" s="58"/>
      <c r="AM585" s="55"/>
      <c r="AN585" s="55"/>
    </row>
    <row r="586" spans="14:40">
      <c r="N586" s="57"/>
      <c r="O586" s="57"/>
      <c r="P586" s="57"/>
      <c r="Q586" s="57"/>
      <c r="R586" s="57"/>
      <c r="S586" s="57"/>
      <c r="T586" s="57"/>
      <c r="U586" s="57"/>
      <c r="V586" s="58"/>
      <c r="W586" s="58"/>
      <c r="X586" s="57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  <c r="AK586" s="58"/>
      <c r="AL586" s="58"/>
      <c r="AM586" s="55"/>
      <c r="AN586" s="55"/>
    </row>
    <row r="587" spans="14:40">
      <c r="N587" s="57"/>
      <c r="O587" s="57"/>
      <c r="P587" s="57"/>
      <c r="Q587" s="57"/>
      <c r="R587" s="57"/>
      <c r="S587" s="57"/>
      <c r="T587" s="57"/>
      <c r="U587" s="57"/>
      <c r="V587" s="58"/>
      <c r="W587" s="58"/>
      <c r="X587" s="57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  <c r="AK587" s="58"/>
      <c r="AL587" s="58"/>
      <c r="AM587" s="55"/>
      <c r="AN587" s="55"/>
    </row>
    <row r="588" spans="14:40">
      <c r="N588" s="57"/>
      <c r="O588" s="57"/>
      <c r="P588" s="57"/>
      <c r="Q588" s="57"/>
      <c r="R588" s="57"/>
      <c r="S588" s="57"/>
      <c r="T588" s="57"/>
      <c r="U588" s="57"/>
      <c r="V588" s="58"/>
      <c r="W588" s="58"/>
      <c r="X588" s="57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  <c r="AK588" s="58"/>
      <c r="AL588" s="58"/>
      <c r="AM588" s="55"/>
      <c r="AN588" s="55"/>
    </row>
    <row r="589" spans="14:40">
      <c r="N589" s="57"/>
      <c r="O589" s="57"/>
      <c r="P589" s="57"/>
      <c r="Q589" s="57"/>
      <c r="R589" s="57"/>
      <c r="S589" s="57"/>
      <c r="T589" s="57"/>
      <c r="U589" s="57"/>
      <c r="V589" s="58"/>
      <c r="W589" s="58"/>
      <c r="X589" s="57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  <c r="AK589" s="58"/>
      <c r="AL589" s="58"/>
      <c r="AM589" s="55"/>
      <c r="AN589" s="55"/>
    </row>
    <row r="590" spans="14:40">
      <c r="N590" s="57"/>
      <c r="O590" s="57"/>
      <c r="P590" s="57"/>
      <c r="Q590" s="57"/>
      <c r="R590" s="57"/>
      <c r="S590" s="57"/>
      <c r="T590" s="57"/>
      <c r="U590" s="57"/>
      <c r="V590" s="58"/>
      <c r="W590" s="58"/>
      <c r="X590" s="57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  <c r="AK590" s="58"/>
      <c r="AL590" s="58"/>
      <c r="AM590" s="55"/>
      <c r="AN590" s="55"/>
    </row>
    <row r="591" spans="14:40">
      <c r="N591" s="57"/>
      <c r="O591" s="57"/>
      <c r="P591" s="57"/>
      <c r="Q591" s="57"/>
      <c r="R591" s="57"/>
      <c r="S591" s="57"/>
      <c r="T591" s="57"/>
      <c r="U591" s="57"/>
      <c r="V591" s="58"/>
      <c r="W591" s="58"/>
      <c r="X591" s="57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  <c r="AK591" s="58"/>
      <c r="AL591" s="58"/>
      <c r="AM591" s="55"/>
      <c r="AN591" s="55"/>
    </row>
    <row r="592" spans="14:40">
      <c r="N592" s="57"/>
      <c r="O592" s="57"/>
      <c r="P592" s="57"/>
      <c r="Q592" s="57"/>
      <c r="R592" s="57"/>
      <c r="S592" s="57"/>
      <c r="T592" s="57"/>
      <c r="U592" s="57"/>
      <c r="V592" s="58"/>
      <c r="W592" s="58"/>
      <c r="X592" s="57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  <c r="AK592" s="58"/>
      <c r="AL592" s="58"/>
      <c r="AM592" s="55"/>
      <c r="AN592" s="55"/>
    </row>
    <row r="593" spans="14:40">
      <c r="N593" s="57"/>
      <c r="O593" s="57"/>
      <c r="P593" s="57"/>
      <c r="Q593" s="57"/>
      <c r="R593" s="57"/>
      <c r="S593" s="57"/>
      <c r="T593" s="57"/>
      <c r="U593" s="57"/>
      <c r="V593" s="58"/>
      <c r="W593" s="58"/>
      <c r="X593" s="57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  <c r="AK593" s="58"/>
      <c r="AL593" s="58"/>
      <c r="AM593" s="55"/>
      <c r="AN593" s="55"/>
    </row>
    <row r="594" spans="14:40">
      <c r="N594" s="57"/>
      <c r="O594" s="57"/>
      <c r="P594" s="57"/>
      <c r="Q594" s="57"/>
      <c r="R594" s="57"/>
      <c r="S594" s="57"/>
      <c r="T594" s="57"/>
      <c r="U594" s="57"/>
      <c r="V594" s="58"/>
      <c r="W594" s="58"/>
      <c r="X594" s="57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  <c r="AK594" s="58"/>
      <c r="AL594" s="58"/>
      <c r="AM594" s="55"/>
      <c r="AN594" s="55"/>
    </row>
    <row r="595" spans="14:40">
      <c r="N595" s="57"/>
      <c r="O595" s="57"/>
      <c r="P595" s="57"/>
      <c r="Q595" s="57"/>
      <c r="R595" s="57"/>
      <c r="S595" s="57"/>
      <c r="T595" s="57"/>
      <c r="U595" s="57"/>
      <c r="V595" s="58"/>
      <c r="W595" s="58"/>
      <c r="X595" s="57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  <c r="AK595" s="58"/>
      <c r="AL595" s="58"/>
      <c r="AM595" s="55"/>
      <c r="AN595" s="55"/>
    </row>
    <row r="596" spans="14:40">
      <c r="N596" s="57"/>
      <c r="O596" s="57"/>
      <c r="P596" s="57"/>
      <c r="Q596" s="57"/>
      <c r="R596" s="57"/>
      <c r="S596" s="57"/>
      <c r="T596" s="57"/>
      <c r="U596" s="57"/>
      <c r="V596" s="58"/>
      <c r="W596" s="58"/>
      <c r="X596" s="57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  <c r="AK596" s="58"/>
      <c r="AL596" s="58"/>
      <c r="AM596" s="55"/>
      <c r="AN596" s="55"/>
    </row>
    <row r="597" spans="14:40">
      <c r="N597" s="57"/>
      <c r="O597" s="57"/>
      <c r="P597" s="57"/>
      <c r="Q597" s="57"/>
      <c r="R597" s="57"/>
      <c r="S597" s="57"/>
      <c r="T597" s="57"/>
      <c r="U597" s="57"/>
      <c r="V597" s="58"/>
      <c r="W597" s="58"/>
      <c r="X597" s="57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  <c r="AK597" s="58"/>
      <c r="AL597" s="58"/>
      <c r="AM597" s="55"/>
      <c r="AN597" s="55"/>
    </row>
    <row r="598" spans="14:40">
      <c r="N598" s="57"/>
      <c r="O598" s="57"/>
      <c r="P598" s="57"/>
      <c r="Q598" s="57"/>
      <c r="R598" s="57"/>
      <c r="S598" s="57"/>
      <c r="T598" s="57"/>
      <c r="U598" s="57"/>
      <c r="V598" s="58"/>
      <c r="W598" s="58"/>
      <c r="X598" s="57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  <c r="AK598" s="58"/>
      <c r="AL598" s="58"/>
      <c r="AM598" s="55"/>
      <c r="AN598" s="55"/>
    </row>
    <row r="599" spans="14:40">
      <c r="N599" s="57"/>
      <c r="O599" s="57"/>
      <c r="P599" s="57"/>
      <c r="Q599" s="57"/>
      <c r="R599" s="57"/>
      <c r="S599" s="57"/>
      <c r="T599" s="57"/>
      <c r="U599" s="57"/>
      <c r="V599" s="58"/>
      <c r="W599" s="58"/>
      <c r="X599" s="57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  <c r="AK599" s="58"/>
      <c r="AL599" s="58"/>
      <c r="AM599" s="55"/>
      <c r="AN599" s="55"/>
    </row>
    <row r="600" spans="14:40">
      <c r="N600" s="57"/>
      <c r="O600" s="57"/>
      <c r="P600" s="57"/>
      <c r="Q600" s="57"/>
      <c r="R600" s="57"/>
      <c r="S600" s="57"/>
      <c r="T600" s="57"/>
      <c r="U600" s="57"/>
      <c r="V600" s="58"/>
      <c r="W600" s="58"/>
      <c r="X600" s="57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  <c r="AK600" s="58"/>
      <c r="AL600" s="58"/>
      <c r="AM600" s="55"/>
      <c r="AN600" s="55"/>
    </row>
    <row r="601" spans="14:40">
      <c r="N601" s="57"/>
      <c r="O601" s="57"/>
      <c r="P601" s="57"/>
      <c r="Q601" s="57"/>
      <c r="R601" s="57"/>
      <c r="S601" s="57"/>
      <c r="T601" s="57"/>
      <c r="U601" s="57"/>
      <c r="V601" s="58"/>
      <c r="W601" s="58"/>
      <c r="X601" s="57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  <c r="AK601" s="58"/>
      <c r="AL601" s="58"/>
      <c r="AM601" s="55"/>
      <c r="AN601" s="55"/>
    </row>
    <row r="602" spans="14:40">
      <c r="N602" s="57"/>
      <c r="O602" s="57"/>
      <c r="P602" s="57"/>
      <c r="Q602" s="57"/>
      <c r="R602" s="57"/>
      <c r="S602" s="57"/>
      <c r="T602" s="57"/>
      <c r="U602" s="57"/>
      <c r="V602" s="58"/>
      <c r="W602" s="58"/>
      <c r="X602" s="57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  <c r="AK602" s="58"/>
      <c r="AL602" s="58"/>
      <c r="AM602" s="55"/>
      <c r="AN602" s="55"/>
    </row>
    <row r="603" spans="14:40">
      <c r="N603" s="57"/>
      <c r="O603" s="57"/>
      <c r="P603" s="57"/>
      <c r="Q603" s="57"/>
      <c r="R603" s="57"/>
      <c r="S603" s="57"/>
      <c r="T603" s="57"/>
      <c r="U603" s="57"/>
      <c r="V603" s="58"/>
      <c r="W603" s="58"/>
      <c r="X603" s="57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  <c r="AK603" s="58"/>
      <c r="AL603" s="58"/>
      <c r="AM603" s="55"/>
      <c r="AN603" s="55"/>
    </row>
    <row r="604" spans="14:40">
      <c r="N604" s="57"/>
      <c r="O604" s="57"/>
      <c r="P604" s="57"/>
      <c r="Q604" s="57"/>
      <c r="R604" s="57"/>
      <c r="S604" s="57"/>
      <c r="T604" s="57"/>
      <c r="U604" s="57"/>
      <c r="V604" s="58"/>
      <c r="W604" s="58"/>
      <c r="X604" s="57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  <c r="AK604" s="58"/>
      <c r="AL604" s="58"/>
      <c r="AM604" s="55"/>
      <c r="AN604" s="55"/>
    </row>
    <row r="605" spans="14:40">
      <c r="N605" s="57"/>
      <c r="O605" s="57"/>
      <c r="P605" s="57"/>
      <c r="Q605" s="57"/>
      <c r="R605" s="57"/>
      <c r="S605" s="57"/>
      <c r="T605" s="57"/>
      <c r="U605" s="57"/>
      <c r="V605" s="58"/>
      <c r="W605" s="58"/>
      <c r="X605" s="57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  <c r="AK605" s="58"/>
      <c r="AL605" s="58"/>
      <c r="AM605" s="55"/>
      <c r="AN605" s="55"/>
    </row>
    <row r="606" spans="14:40">
      <c r="N606" s="57"/>
      <c r="O606" s="57"/>
      <c r="P606" s="57"/>
      <c r="Q606" s="57"/>
      <c r="R606" s="57"/>
      <c r="S606" s="57"/>
      <c r="T606" s="57"/>
      <c r="U606" s="57"/>
      <c r="V606" s="58"/>
      <c r="W606" s="58"/>
      <c r="X606" s="57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  <c r="AK606" s="58"/>
      <c r="AL606" s="58"/>
      <c r="AM606" s="55"/>
      <c r="AN606" s="55"/>
    </row>
    <row r="607" spans="14:40">
      <c r="N607" s="57"/>
      <c r="O607" s="57"/>
      <c r="P607" s="57"/>
      <c r="Q607" s="57"/>
      <c r="R607" s="57"/>
      <c r="S607" s="57"/>
      <c r="T607" s="57"/>
      <c r="U607" s="57"/>
      <c r="V607" s="58"/>
      <c r="W607" s="58"/>
      <c r="X607" s="57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  <c r="AK607" s="58"/>
      <c r="AL607" s="58"/>
      <c r="AM607" s="55"/>
      <c r="AN607" s="55"/>
    </row>
    <row r="608" spans="14:40">
      <c r="N608" s="57"/>
      <c r="O608" s="57"/>
      <c r="P608" s="57"/>
      <c r="Q608" s="57"/>
      <c r="R608" s="57"/>
      <c r="S608" s="57"/>
      <c r="T608" s="57"/>
      <c r="U608" s="57"/>
      <c r="V608" s="58"/>
      <c r="W608" s="58"/>
      <c r="X608" s="57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  <c r="AK608" s="58"/>
      <c r="AL608" s="58"/>
      <c r="AM608" s="55"/>
      <c r="AN608" s="55"/>
    </row>
    <row r="609" spans="14:40">
      <c r="N609" s="57"/>
      <c r="O609" s="57"/>
      <c r="P609" s="57"/>
      <c r="Q609" s="57"/>
      <c r="R609" s="57"/>
      <c r="S609" s="57"/>
      <c r="T609" s="57"/>
      <c r="U609" s="57"/>
      <c r="V609" s="58"/>
      <c r="W609" s="58"/>
      <c r="X609" s="57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  <c r="AK609" s="58"/>
      <c r="AL609" s="58"/>
      <c r="AM609" s="55"/>
      <c r="AN609" s="55"/>
    </row>
    <row r="610" spans="14:40">
      <c r="N610" s="57"/>
      <c r="O610" s="57"/>
      <c r="P610" s="57"/>
      <c r="Q610" s="57"/>
      <c r="R610" s="57"/>
      <c r="S610" s="57"/>
      <c r="T610" s="57"/>
      <c r="U610" s="57"/>
      <c r="V610" s="58"/>
      <c r="W610" s="58"/>
      <c r="X610" s="57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  <c r="AK610" s="58"/>
      <c r="AL610" s="58"/>
      <c r="AM610" s="55"/>
      <c r="AN610" s="55"/>
    </row>
    <row r="611" spans="14:40">
      <c r="N611" s="57"/>
      <c r="O611" s="57"/>
      <c r="P611" s="57"/>
      <c r="Q611" s="57"/>
      <c r="R611" s="57"/>
      <c r="S611" s="57"/>
      <c r="T611" s="57"/>
      <c r="U611" s="57"/>
      <c r="V611" s="58"/>
      <c r="W611" s="58"/>
      <c r="X611" s="57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  <c r="AK611" s="58"/>
      <c r="AL611" s="58"/>
      <c r="AM611" s="55"/>
      <c r="AN611" s="55"/>
    </row>
    <row r="612" spans="14:40">
      <c r="N612" s="57"/>
      <c r="O612" s="57"/>
      <c r="P612" s="57"/>
      <c r="Q612" s="57"/>
      <c r="R612" s="57"/>
      <c r="S612" s="57"/>
      <c r="T612" s="57"/>
      <c r="U612" s="57"/>
      <c r="V612" s="58"/>
      <c r="W612" s="58"/>
      <c r="X612" s="57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  <c r="AK612" s="58"/>
      <c r="AL612" s="58"/>
      <c r="AM612" s="55"/>
      <c r="AN612" s="55"/>
    </row>
    <row r="613" spans="14:40">
      <c r="N613" s="57"/>
      <c r="O613" s="57"/>
      <c r="P613" s="57"/>
      <c r="Q613" s="57"/>
      <c r="R613" s="57"/>
      <c r="S613" s="57"/>
      <c r="T613" s="57"/>
      <c r="U613" s="57"/>
      <c r="V613" s="58"/>
      <c r="W613" s="58"/>
      <c r="X613" s="57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  <c r="AK613" s="58"/>
      <c r="AL613" s="58"/>
      <c r="AM613" s="55"/>
      <c r="AN613" s="55"/>
    </row>
    <row r="614" spans="14:40">
      <c r="N614" s="57"/>
      <c r="O614" s="57"/>
      <c r="P614" s="57"/>
      <c r="Q614" s="57"/>
      <c r="R614" s="57"/>
      <c r="S614" s="57"/>
      <c r="T614" s="57"/>
      <c r="U614" s="57"/>
      <c r="V614" s="58"/>
      <c r="W614" s="58"/>
      <c r="X614" s="57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  <c r="AK614" s="58"/>
      <c r="AL614" s="58"/>
      <c r="AM614" s="55"/>
      <c r="AN614" s="55"/>
    </row>
    <row r="615" spans="14:40">
      <c r="N615" s="57"/>
      <c r="O615" s="57"/>
      <c r="P615" s="57"/>
      <c r="Q615" s="57"/>
      <c r="R615" s="57"/>
      <c r="S615" s="57"/>
      <c r="T615" s="57"/>
      <c r="U615" s="57"/>
      <c r="V615" s="58"/>
      <c r="W615" s="58"/>
      <c r="X615" s="57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  <c r="AK615" s="58"/>
      <c r="AL615" s="58"/>
      <c r="AM615" s="55"/>
      <c r="AN615" s="55"/>
    </row>
    <row r="616" spans="14:40">
      <c r="N616" s="57"/>
      <c r="O616" s="57"/>
      <c r="P616" s="57"/>
      <c r="Q616" s="57"/>
      <c r="R616" s="57"/>
      <c r="S616" s="57"/>
      <c r="T616" s="57"/>
      <c r="U616" s="57"/>
      <c r="V616" s="58"/>
      <c r="W616" s="58"/>
      <c r="X616" s="57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  <c r="AK616" s="58"/>
      <c r="AL616" s="58"/>
      <c r="AM616" s="55"/>
      <c r="AN616" s="55"/>
    </row>
    <row r="617" spans="14:40">
      <c r="N617" s="57"/>
      <c r="O617" s="57"/>
      <c r="P617" s="57"/>
      <c r="Q617" s="57"/>
      <c r="R617" s="57"/>
      <c r="S617" s="57"/>
      <c r="T617" s="57"/>
      <c r="U617" s="57"/>
      <c r="V617" s="58"/>
      <c r="W617" s="58"/>
      <c r="X617" s="57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  <c r="AK617" s="58"/>
      <c r="AL617" s="58"/>
      <c r="AM617" s="55"/>
      <c r="AN617" s="55"/>
    </row>
    <row r="618" spans="14:40">
      <c r="N618" s="57"/>
      <c r="O618" s="57"/>
      <c r="P618" s="57"/>
      <c r="Q618" s="57"/>
      <c r="R618" s="57"/>
      <c r="S618" s="57"/>
      <c r="T618" s="57"/>
      <c r="U618" s="57"/>
      <c r="V618" s="58"/>
      <c r="W618" s="58"/>
      <c r="X618" s="57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  <c r="AK618" s="58"/>
      <c r="AL618" s="58"/>
      <c r="AM618" s="55"/>
      <c r="AN618" s="55"/>
    </row>
    <row r="619" spans="14:40">
      <c r="N619" s="57"/>
      <c r="O619" s="57"/>
      <c r="P619" s="57"/>
      <c r="Q619" s="57"/>
      <c r="R619" s="57"/>
      <c r="S619" s="57"/>
      <c r="T619" s="57"/>
      <c r="U619" s="57"/>
      <c r="V619" s="58"/>
      <c r="W619" s="58"/>
      <c r="X619" s="57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  <c r="AK619" s="58"/>
      <c r="AL619" s="58"/>
      <c r="AM619" s="55"/>
      <c r="AN619" s="55"/>
    </row>
    <row r="620" spans="14:40">
      <c r="N620" s="57"/>
      <c r="O620" s="57"/>
      <c r="P620" s="57"/>
      <c r="Q620" s="57"/>
      <c r="R620" s="57"/>
      <c r="S620" s="57"/>
      <c r="T620" s="57"/>
      <c r="U620" s="57"/>
      <c r="V620" s="58"/>
      <c r="W620" s="58"/>
      <c r="X620" s="57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  <c r="AK620" s="58"/>
      <c r="AL620" s="58"/>
      <c r="AM620" s="55"/>
      <c r="AN620" s="55"/>
    </row>
    <row r="621" spans="14:40">
      <c r="N621" s="57"/>
      <c r="O621" s="57"/>
      <c r="P621" s="57"/>
      <c r="Q621" s="57"/>
      <c r="R621" s="57"/>
      <c r="S621" s="57"/>
      <c r="T621" s="57"/>
      <c r="U621" s="57"/>
      <c r="V621" s="58"/>
      <c r="W621" s="58"/>
      <c r="X621" s="57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  <c r="AK621" s="58"/>
      <c r="AL621" s="58"/>
      <c r="AM621" s="55"/>
      <c r="AN621" s="55"/>
    </row>
    <row r="622" spans="14:40">
      <c r="N622" s="57"/>
      <c r="O622" s="57"/>
      <c r="P622" s="57"/>
      <c r="Q622" s="57"/>
      <c r="R622" s="57"/>
      <c r="S622" s="57"/>
      <c r="T622" s="57"/>
      <c r="U622" s="57"/>
      <c r="V622" s="58"/>
      <c r="W622" s="58"/>
      <c r="X622" s="57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  <c r="AK622" s="58"/>
      <c r="AL622" s="58"/>
      <c r="AM622" s="55"/>
      <c r="AN622" s="55"/>
    </row>
    <row r="623" spans="14:40">
      <c r="N623" s="57"/>
      <c r="O623" s="57"/>
      <c r="P623" s="57"/>
      <c r="Q623" s="57"/>
      <c r="R623" s="57"/>
      <c r="S623" s="57"/>
      <c r="T623" s="57"/>
      <c r="U623" s="57"/>
      <c r="V623" s="58"/>
      <c r="W623" s="58"/>
      <c r="X623" s="57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  <c r="AK623" s="58"/>
      <c r="AL623" s="58"/>
      <c r="AM623" s="55"/>
      <c r="AN623" s="55"/>
    </row>
    <row r="624" spans="14:40">
      <c r="N624" s="57"/>
      <c r="O624" s="57"/>
      <c r="P624" s="57"/>
      <c r="Q624" s="57"/>
      <c r="R624" s="57"/>
      <c r="S624" s="57"/>
      <c r="T624" s="57"/>
      <c r="U624" s="57"/>
      <c r="V624" s="58"/>
      <c r="W624" s="58"/>
      <c r="X624" s="57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  <c r="AK624" s="58"/>
      <c r="AL624" s="58"/>
      <c r="AM624" s="55"/>
      <c r="AN624" s="55"/>
    </row>
    <row r="625" spans="14:40">
      <c r="N625" s="57"/>
      <c r="O625" s="57"/>
      <c r="P625" s="57"/>
      <c r="Q625" s="57"/>
      <c r="R625" s="57"/>
      <c r="S625" s="57"/>
      <c r="T625" s="57"/>
      <c r="U625" s="57"/>
      <c r="V625" s="58"/>
      <c r="W625" s="58"/>
      <c r="X625" s="57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  <c r="AK625" s="58"/>
      <c r="AL625" s="58"/>
      <c r="AM625" s="55"/>
      <c r="AN625" s="55"/>
    </row>
    <row r="626" spans="14:40">
      <c r="N626" s="57"/>
      <c r="O626" s="57"/>
      <c r="P626" s="57"/>
      <c r="Q626" s="57"/>
      <c r="R626" s="57"/>
      <c r="S626" s="57"/>
      <c r="T626" s="57"/>
      <c r="U626" s="57"/>
      <c r="V626" s="58"/>
      <c r="W626" s="58"/>
      <c r="X626" s="57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  <c r="AK626" s="58"/>
      <c r="AL626" s="58"/>
      <c r="AM626" s="55"/>
      <c r="AN626" s="55"/>
    </row>
    <row r="627" spans="14:40">
      <c r="N627" s="57"/>
      <c r="O627" s="57"/>
      <c r="P627" s="57"/>
      <c r="Q627" s="57"/>
      <c r="R627" s="57"/>
      <c r="S627" s="57"/>
      <c r="T627" s="57"/>
      <c r="U627" s="57"/>
      <c r="V627" s="58"/>
      <c r="W627" s="58"/>
      <c r="X627" s="57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  <c r="AK627" s="58"/>
      <c r="AL627" s="58"/>
      <c r="AM627" s="55"/>
      <c r="AN627" s="55"/>
    </row>
    <row r="628" spans="14:40">
      <c r="N628" s="57"/>
      <c r="O628" s="57"/>
      <c r="P628" s="57"/>
      <c r="Q628" s="57"/>
      <c r="R628" s="57"/>
      <c r="S628" s="57"/>
      <c r="T628" s="57"/>
      <c r="U628" s="57"/>
      <c r="V628" s="58"/>
      <c r="W628" s="58"/>
      <c r="X628" s="57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  <c r="AK628" s="58"/>
      <c r="AL628" s="58"/>
      <c r="AM628" s="55"/>
      <c r="AN628" s="55"/>
    </row>
    <row r="629" spans="14:40">
      <c r="N629" s="57"/>
      <c r="O629" s="57"/>
      <c r="P629" s="57"/>
      <c r="Q629" s="57"/>
      <c r="R629" s="57"/>
      <c r="S629" s="57"/>
      <c r="T629" s="57"/>
      <c r="U629" s="57"/>
      <c r="V629" s="58"/>
      <c r="W629" s="58"/>
      <c r="X629" s="57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  <c r="AK629" s="58"/>
      <c r="AL629" s="58"/>
      <c r="AM629" s="55"/>
      <c r="AN629" s="55"/>
    </row>
    <row r="630" spans="14:40">
      <c r="N630" s="57"/>
      <c r="O630" s="57"/>
      <c r="P630" s="57"/>
      <c r="Q630" s="57"/>
      <c r="R630" s="57"/>
      <c r="S630" s="57"/>
      <c r="T630" s="57"/>
      <c r="U630" s="57"/>
      <c r="V630" s="58"/>
      <c r="W630" s="58"/>
      <c r="X630" s="57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  <c r="AK630" s="58"/>
      <c r="AL630" s="58"/>
      <c r="AM630" s="55"/>
      <c r="AN630" s="55"/>
    </row>
    <row r="631" spans="14:40">
      <c r="N631" s="57"/>
      <c r="O631" s="57"/>
      <c r="P631" s="57"/>
      <c r="Q631" s="57"/>
      <c r="R631" s="57"/>
      <c r="S631" s="57"/>
      <c r="T631" s="57"/>
      <c r="U631" s="57"/>
      <c r="V631" s="58"/>
      <c r="W631" s="58"/>
      <c r="X631" s="57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  <c r="AK631" s="58"/>
      <c r="AL631" s="58"/>
      <c r="AM631" s="55"/>
      <c r="AN631" s="55"/>
    </row>
    <row r="632" spans="14:40">
      <c r="N632" s="57"/>
      <c r="O632" s="57"/>
      <c r="P632" s="57"/>
      <c r="Q632" s="57"/>
      <c r="R632" s="57"/>
      <c r="S632" s="57"/>
      <c r="T632" s="57"/>
      <c r="U632" s="57"/>
      <c r="V632" s="58"/>
      <c r="W632" s="58"/>
      <c r="X632" s="57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  <c r="AK632" s="58"/>
      <c r="AL632" s="58"/>
      <c r="AM632" s="55"/>
      <c r="AN632" s="55"/>
    </row>
    <row r="633" spans="14:40">
      <c r="N633" s="57"/>
      <c r="O633" s="57"/>
      <c r="P633" s="57"/>
      <c r="Q633" s="57"/>
      <c r="R633" s="57"/>
      <c r="S633" s="57"/>
      <c r="T633" s="57"/>
      <c r="U633" s="57"/>
      <c r="V633" s="58"/>
      <c r="W633" s="58"/>
      <c r="X633" s="57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  <c r="AK633" s="58"/>
      <c r="AL633" s="58"/>
      <c r="AM633" s="55"/>
      <c r="AN633" s="55"/>
    </row>
    <row r="634" spans="14:40">
      <c r="N634" s="57"/>
      <c r="O634" s="57"/>
      <c r="P634" s="57"/>
      <c r="Q634" s="57"/>
      <c r="R634" s="57"/>
      <c r="S634" s="57"/>
      <c r="T634" s="57"/>
      <c r="U634" s="57"/>
      <c r="V634" s="58"/>
      <c r="W634" s="58"/>
      <c r="X634" s="57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  <c r="AK634" s="58"/>
      <c r="AL634" s="58"/>
      <c r="AM634" s="55"/>
      <c r="AN634" s="55"/>
    </row>
    <row r="635" spans="14:40">
      <c r="N635" s="57"/>
      <c r="O635" s="57"/>
      <c r="P635" s="57"/>
      <c r="Q635" s="57"/>
      <c r="R635" s="57"/>
      <c r="S635" s="57"/>
      <c r="T635" s="57"/>
      <c r="U635" s="57"/>
      <c r="V635" s="58"/>
      <c r="W635" s="58"/>
      <c r="X635" s="57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  <c r="AK635" s="58"/>
      <c r="AL635" s="58"/>
      <c r="AM635" s="55"/>
      <c r="AN635" s="55"/>
    </row>
    <row r="636" spans="14:40">
      <c r="N636" s="57"/>
      <c r="O636" s="57"/>
      <c r="P636" s="57"/>
      <c r="Q636" s="57"/>
      <c r="R636" s="57"/>
      <c r="S636" s="57"/>
      <c r="T636" s="57"/>
      <c r="U636" s="57"/>
      <c r="V636" s="58"/>
      <c r="W636" s="58"/>
      <c r="X636" s="57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  <c r="AK636" s="58"/>
      <c r="AL636" s="58"/>
      <c r="AM636" s="55"/>
      <c r="AN636" s="55"/>
    </row>
    <row r="637" spans="14:40">
      <c r="N637" s="57"/>
      <c r="O637" s="57"/>
      <c r="P637" s="57"/>
      <c r="Q637" s="57"/>
      <c r="R637" s="57"/>
      <c r="S637" s="57"/>
      <c r="T637" s="57"/>
      <c r="U637" s="57"/>
      <c r="V637" s="58"/>
      <c r="W637" s="58"/>
      <c r="X637" s="57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  <c r="AK637" s="58"/>
      <c r="AL637" s="58"/>
      <c r="AM637" s="55"/>
      <c r="AN637" s="55"/>
    </row>
    <row r="638" spans="14:40">
      <c r="N638" s="57"/>
      <c r="O638" s="57"/>
      <c r="P638" s="57"/>
      <c r="Q638" s="57"/>
      <c r="R638" s="57"/>
      <c r="S638" s="57"/>
      <c r="T638" s="57"/>
      <c r="U638" s="57"/>
      <c r="V638" s="58"/>
      <c r="W638" s="58"/>
      <c r="X638" s="57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  <c r="AK638" s="58"/>
      <c r="AL638" s="58"/>
      <c r="AM638" s="55"/>
      <c r="AN638" s="55"/>
    </row>
    <row r="639" spans="14:40">
      <c r="N639" s="57"/>
      <c r="O639" s="57"/>
      <c r="P639" s="57"/>
      <c r="Q639" s="57"/>
      <c r="R639" s="57"/>
      <c r="S639" s="57"/>
      <c r="T639" s="57"/>
      <c r="U639" s="57"/>
      <c r="V639" s="58"/>
      <c r="W639" s="58"/>
      <c r="X639" s="57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  <c r="AK639" s="58"/>
      <c r="AL639" s="58"/>
      <c r="AM639" s="55"/>
      <c r="AN639" s="55"/>
    </row>
    <row r="640" spans="14:40">
      <c r="N640" s="57"/>
      <c r="O640" s="57"/>
      <c r="P640" s="57"/>
      <c r="Q640" s="57"/>
      <c r="R640" s="57"/>
      <c r="S640" s="57"/>
      <c r="T640" s="57"/>
      <c r="U640" s="57"/>
      <c r="V640" s="58"/>
      <c r="W640" s="58"/>
      <c r="X640" s="57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  <c r="AK640" s="58"/>
      <c r="AL640" s="58"/>
      <c r="AM640" s="55"/>
      <c r="AN640" s="55"/>
    </row>
    <row r="641" spans="14:40">
      <c r="N641" s="57"/>
      <c r="O641" s="57"/>
      <c r="P641" s="57"/>
      <c r="Q641" s="57"/>
      <c r="R641" s="57"/>
      <c r="S641" s="57"/>
      <c r="T641" s="57"/>
      <c r="U641" s="57"/>
      <c r="V641" s="58"/>
      <c r="W641" s="58"/>
      <c r="X641" s="57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  <c r="AK641" s="58"/>
      <c r="AL641" s="58"/>
      <c r="AM641" s="55"/>
      <c r="AN641" s="55"/>
    </row>
    <row r="642" spans="14:40">
      <c r="N642" s="57"/>
      <c r="O642" s="57"/>
      <c r="P642" s="57"/>
      <c r="Q642" s="57"/>
      <c r="R642" s="57"/>
      <c r="S642" s="57"/>
      <c r="T642" s="57"/>
      <c r="U642" s="57"/>
      <c r="V642" s="58"/>
      <c r="W642" s="58"/>
      <c r="X642" s="57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  <c r="AK642" s="58"/>
      <c r="AL642" s="58"/>
      <c r="AM642" s="55"/>
      <c r="AN642" s="55"/>
    </row>
    <row r="643" spans="14:40">
      <c r="N643" s="57"/>
      <c r="O643" s="57"/>
      <c r="P643" s="57"/>
      <c r="Q643" s="57"/>
      <c r="R643" s="57"/>
      <c r="S643" s="57"/>
      <c r="T643" s="57"/>
      <c r="U643" s="57"/>
      <c r="V643" s="58"/>
      <c r="W643" s="58"/>
      <c r="X643" s="57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  <c r="AK643" s="58"/>
      <c r="AL643" s="58"/>
      <c r="AM643" s="55"/>
      <c r="AN643" s="55"/>
    </row>
    <row r="644" spans="14:40">
      <c r="N644" s="57"/>
      <c r="O644" s="57"/>
      <c r="P644" s="57"/>
      <c r="Q644" s="57"/>
      <c r="R644" s="57"/>
      <c r="S644" s="57"/>
      <c r="T644" s="57"/>
      <c r="U644" s="57"/>
      <c r="V644" s="58"/>
      <c r="W644" s="58"/>
      <c r="X644" s="57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  <c r="AK644" s="58"/>
      <c r="AL644" s="58"/>
      <c r="AM644" s="55"/>
      <c r="AN644" s="55"/>
    </row>
    <row r="645" spans="14:40">
      <c r="N645" s="57"/>
      <c r="O645" s="57"/>
      <c r="P645" s="57"/>
      <c r="Q645" s="57"/>
      <c r="R645" s="57"/>
      <c r="S645" s="57"/>
      <c r="T645" s="57"/>
      <c r="U645" s="57"/>
      <c r="V645" s="58"/>
      <c r="W645" s="58"/>
      <c r="X645" s="57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  <c r="AK645" s="58"/>
      <c r="AL645" s="58"/>
      <c r="AM645" s="55"/>
      <c r="AN645" s="55"/>
    </row>
    <row r="646" spans="14:40">
      <c r="N646" s="57"/>
      <c r="O646" s="57"/>
      <c r="P646" s="57"/>
      <c r="Q646" s="57"/>
      <c r="R646" s="57"/>
      <c r="S646" s="57"/>
      <c r="T646" s="57"/>
      <c r="U646" s="57"/>
      <c r="V646" s="58"/>
      <c r="W646" s="58"/>
      <c r="X646" s="57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  <c r="AK646" s="58"/>
      <c r="AL646" s="58"/>
      <c r="AM646" s="55"/>
      <c r="AN646" s="55"/>
    </row>
    <row r="647" spans="14:40">
      <c r="N647" s="57"/>
      <c r="O647" s="57"/>
      <c r="P647" s="57"/>
      <c r="Q647" s="57"/>
      <c r="R647" s="57"/>
      <c r="S647" s="57"/>
      <c r="T647" s="57"/>
      <c r="U647" s="57"/>
      <c r="V647" s="58"/>
      <c r="W647" s="58"/>
      <c r="X647" s="57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  <c r="AK647" s="58"/>
      <c r="AL647" s="58"/>
      <c r="AM647" s="55"/>
      <c r="AN647" s="55"/>
    </row>
    <row r="648" spans="14:40">
      <c r="N648" s="57"/>
      <c r="O648" s="57"/>
      <c r="P648" s="57"/>
      <c r="Q648" s="57"/>
      <c r="R648" s="57"/>
      <c r="S648" s="57"/>
      <c r="T648" s="57"/>
      <c r="U648" s="57"/>
      <c r="V648" s="58"/>
      <c r="W648" s="58"/>
      <c r="X648" s="57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  <c r="AK648" s="58"/>
      <c r="AL648" s="58"/>
      <c r="AM648" s="55"/>
      <c r="AN648" s="55"/>
    </row>
    <row r="649" spans="14:40">
      <c r="N649" s="57"/>
      <c r="O649" s="57"/>
      <c r="P649" s="57"/>
      <c r="Q649" s="57"/>
      <c r="R649" s="57"/>
      <c r="S649" s="57"/>
      <c r="T649" s="57"/>
      <c r="U649" s="57"/>
      <c r="V649" s="58"/>
      <c r="W649" s="58"/>
      <c r="X649" s="57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  <c r="AK649" s="58"/>
      <c r="AL649" s="58"/>
      <c r="AM649" s="55"/>
      <c r="AN649" s="55"/>
    </row>
    <row r="650" spans="14:40">
      <c r="N650" s="57"/>
      <c r="O650" s="57"/>
      <c r="P650" s="57"/>
      <c r="Q650" s="57"/>
      <c r="R650" s="57"/>
      <c r="S650" s="57"/>
      <c r="T650" s="57"/>
      <c r="U650" s="57"/>
      <c r="V650" s="58"/>
      <c r="W650" s="58"/>
      <c r="X650" s="57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  <c r="AK650" s="58"/>
      <c r="AL650" s="58"/>
      <c r="AM650" s="55"/>
      <c r="AN650" s="55"/>
    </row>
    <row r="651" spans="14:40">
      <c r="N651" s="57"/>
      <c r="O651" s="57"/>
      <c r="P651" s="57"/>
      <c r="Q651" s="57"/>
      <c r="R651" s="57"/>
      <c r="S651" s="57"/>
      <c r="T651" s="57"/>
      <c r="U651" s="57"/>
      <c r="V651" s="58"/>
      <c r="W651" s="58"/>
      <c r="X651" s="57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  <c r="AK651" s="58"/>
      <c r="AL651" s="58"/>
      <c r="AM651" s="55"/>
      <c r="AN651" s="55"/>
    </row>
    <row r="652" spans="14:40">
      <c r="N652" s="57"/>
      <c r="O652" s="57"/>
      <c r="P652" s="57"/>
      <c r="Q652" s="57"/>
      <c r="R652" s="57"/>
      <c r="S652" s="57"/>
      <c r="T652" s="57"/>
      <c r="U652" s="57"/>
      <c r="V652" s="58"/>
      <c r="W652" s="58"/>
      <c r="X652" s="57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  <c r="AK652" s="58"/>
      <c r="AL652" s="58"/>
      <c r="AM652" s="55"/>
      <c r="AN652" s="55"/>
    </row>
    <row r="653" spans="14:40">
      <c r="N653" s="57"/>
      <c r="O653" s="57"/>
      <c r="P653" s="57"/>
      <c r="Q653" s="57"/>
      <c r="R653" s="57"/>
      <c r="S653" s="57"/>
      <c r="T653" s="57"/>
      <c r="U653" s="57"/>
      <c r="V653" s="58"/>
      <c r="W653" s="58"/>
      <c r="X653" s="57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  <c r="AK653" s="58"/>
      <c r="AL653" s="58"/>
      <c r="AM653" s="55"/>
      <c r="AN653" s="55"/>
    </row>
    <row r="654" spans="14:40">
      <c r="N654" s="57"/>
      <c r="O654" s="57"/>
      <c r="P654" s="57"/>
      <c r="Q654" s="57"/>
      <c r="R654" s="57"/>
      <c r="S654" s="57"/>
      <c r="T654" s="57"/>
      <c r="U654" s="57"/>
      <c r="V654" s="58"/>
      <c r="W654" s="58"/>
      <c r="X654" s="57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  <c r="AK654" s="58"/>
      <c r="AL654" s="58"/>
      <c r="AM654" s="55"/>
      <c r="AN654" s="55"/>
    </row>
    <row r="655" spans="14:40">
      <c r="N655" s="57"/>
      <c r="O655" s="57"/>
      <c r="P655" s="57"/>
      <c r="Q655" s="57"/>
      <c r="R655" s="57"/>
      <c r="S655" s="57"/>
      <c r="T655" s="57"/>
      <c r="U655" s="57"/>
      <c r="V655" s="58"/>
      <c r="W655" s="58"/>
      <c r="X655" s="57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  <c r="AK655" s="58"/>
      <c r="AL655" s="58"/>
      <c r="AM655" s="55"/>
      <c r="AN655" s="55"/>
    </row>
    <row r="656" spans="14:40">
      <c r="N656" s="57"/>
      <c r="O656" s="57"/>
      <c r="P656" s="57"/>
      <c r="Q656" s="57"/>
      <c r="R656" s="57"/>
      <c r="S656" s="57"/>
      <c r="T656" s="57"/>
      <c r="U656" s="57"/>
      <c r="V656" s="58"/>
      <c r="W656" s="58"/>
      <c r="X656" s="57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  <c r="AK656" s="58"/>
      <c r="AL656" s="58"/>
      <c r="AM656" s="55"/>
      <c r="AN656" s="55"/>
    </row>
    <row r="657" spans="14:40">
      <c r="N657" s="57"/>
      <c r="O657" s="57"/>
      <c r="P657" s="57"/>
      <c r="Q657" s="57"/>
      <c r="R657" s="57"/>
      <c r="S657" s="57"/>
      <c r="T657" s="57"/>
      <c r="U657" s="57"/>
      <c r="V657" s="58"/>
      <c r="W657" s="58"/>
      <c r="X657" s="57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  <c r="AK657" s="58"/>
      <c r="AL657" s="58"/>
      <c r="AM657" s="55"/>
      <c r="AN657" s="55"/>
    </row>
    <row r="658" spans="14:40">
      <c r="N658" s="57"/>
      <c r="O658" s="57"/>
      <c r="P658" s="57"/>
      <c r="Q658" s="57"/>
      <c r="R658" s="57"/>
      <c r="S658" s="57"/>
      <c r="T658" s="57"/>
      <c r="U658" s="57"/>
      <c r="V658" s="58"/>
      <c r="W658" s="58"/>
      <c r="X658" s="57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  <c r="AK658" s="58"/>
      <c r="AL658" s="58"/>
      <c r="AM658" s="55"/>
      <c r="AN658" s="55"/>
    </row>
    <row r="659" spans="14:40">
      <c r="N659" s="57"/>
      <c r="O659" s="57"/>
      <c r="P659" s="57"/>
      <c r="Q659" s="57"/>
      <c r="R659" s="57"/>
      <c r="S659" s="57"/>
      <c r="T659" s="57"/>
      <c r="U659" s="57"/>
      <c r="V659" s="58"/>
      <c r="W659" s="58"/>
      <c r="X659" s="57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  <c r="AK659" s="58"/>
      <c r="AL659" s="58"/>
      <c r="AM659" s="55"/>
      <c r="AN659" s="55"/>
    </row>
    <row r="660" spans="14:40">
      <c r="N660" s="57"/>
      <c r="O660" s="57"/>
      <c r="P660" s="57"/>
      <c r="Q660" s="57"/>
      <c r="R660" s="57"/>
      <c r="S660" s="57"/>
      <c r="T660" s="57"/>
      <c r="U660" s="57"/>
      <c r="V660" s="58"/>
      <c r="W660" s="58"/>
      <c r="X660" s="57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  <c r="AK660" s="58"/>
      <c r="AL660" s="58"/>
      <c r="AM660" s="55"/>
      <c r="AN660" s="55"/>
    </row>
    <row r="661" spans="14:40">
      <c r="N661" s="57"/>
      <c r="O661" s="57"/>
      <c r="P661" s="57"/>
      <c r="Q661" s="57"/>
      <c r="R661" s="57"/>
      <c r="S661" s="57"/>
      <c r="T661" s="57"/>
      <c r="U661" s="57"/>
      <c r="V661" s="58"/>
      <c r="W661" s="58"/>
      <c r="X661" s="57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  <c r="AK661" s="58"/>
      <c r="AL661" s="58"/>
      <c r="AM661" s="55"/>
      <c r="AN661" s="55"/>
    </row>
    <row r="662" spans="14:40">
      <c r="N662" s="57"/>
      <c r="O662" s="57"/>
      <c r="P662" s="57"/>
      <c r="Q662" s="57"/>
      <c r="R662" s="57"/>
      <c r="S662" s="57"/>
      <c r="T662" s="57"/>
      <c r="U662" s="57"/>
      <c r="V662" s="58"/>
      <c r="W662" s="58"/>
      <c r="X662" s="57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  <c r="AK662" s="58"/>
      <c r="AL662" s="58"/>
      <c r="AM662" s="55"/>
      <c r="AN662" s="55"/>
    </row>
    <row r="663" spans="14:40">
      <c r="N663" s="57"/>
      <c r="O663" s="57"/>
      <c r="P663" s="57"/>
      <c r="Q663" s="57"/>
      <c r="R663" s="57"/>
      <c r="S663" s="57"/>
      <c r="T663" s="57"/>
      <c r="U663" s="57"/>
      <c r="V663" s="58"/>
      <c r="W663" s="58"/>
      <c r="X663" s="57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  <c r="AK663" s="58"/>
      <c r="AL663" s="58"/>
      <c r="AM663" s="55"/>
      <c r="AN663" s="55"/>
    </row>
    <row r="664" spans="14:40">
      <c r="N664" s="57"/>
      <c r="O664" s="57"/>
      <c r="P664" s="57"/>
      <c r="Q664" s="57"/>
      <c r="R664" s="57"/>
      <c r="S664" s="57"/>
      <c r="T664" s="57"/>
      <c r="U664" s="57"/>
      <c r="V664" s="58"/>
      <c r="W664" s="58"/>
      <c r="X664" s="57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  <c r="AK664" s="58"/>
      <c r="AL664" s="58"/>
      <c r="AM664" s="55"/>
      <c r="AN664" s="55"/>
    </row>
    <row r="665" spans="14:40">
      <c r="N665" s="57"/>
      <c r="O665" s="57"/>
      <c r="P665" s="57"/>
      <c r="Q665" s="57"/>
      <c r="R665" s="57"/>
      <c r="S665" s="57"/>
      <c r="T665" s="57"/>
      <c r="U665" s="57"/>
      <c r="V665" s="58"/>
      <c r="W665" s="58"/>
      <c r="X665" s="57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  <c r="AK665" s="58"/>
      <c r="AL665" s="58"/>
      <c r="AM665" s="55"/>
      <c r="AN665" s="55"/>
    </row>
    <row r="666" spans="14:40">
      <c r="N666" s="57"/>
      <c r="O666" s="57"/>
      <c r="P666" s="57"/>
      <c r="Q666" s="57"/>
      <c r="R666" s="57"/>
      <c r="S666" s="57"/>
      <c r="T666" s="57"/>
      <c r="U666" s="57"/>
      <c r="V666" s="58"/>
      <c r="W666" s="58"/>
      <c r="X666" s="57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  <c r="AK666" s="58"/>
      <c r="AL666" s="58"/>
      <c r="AM666" s="55"/>
      <c r="AN666" s="55"/>
    </row>
    <row r="667" spans="14:40">
      <c r="N667" s="57"/>
      <c r="O667" s="57"/>
      <c r="P667" s="57"/>
      <c r="Q667" s="57"/>
      <c r="R667" s="57"/>
      <c r="S667" s="57"/>
      <c r="T667" s="57"/>
      <c r="U667" s="57"/>
      <c r="V667" s="58"/>
      <c r="W667" s="58"/>
      <c r="X667" s="57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  <c r="AK667" s="58"/>
      <c r="AL667" s="58"/>
      <c r="AM667" s="55"/>
      <c r="AN667" s="55"/>
    </row>
    <row r="668" spans="14:40">
      <c r="N668" s="57"/>
      <c r="O668" s="57"/>
      <c r="P668" s="57"/>
      <c r="Q668" s="57"/>
      <c r="R668" s="57"/>
      <c r="S668" s="57"/>
      <c r="T668" s="57"/>
      <c r="U668" s="57"/>
      <c r="V668" s="58"/>
      <c r="W668" s="58"/>
      <c r="X668" s="57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  <c r="AK668" s="58"/>
      <c r="AL668" s="58"/>
      <c r="AM668" s="55"/>
      <c r="AN668" s="55"/>
    </row>
    <row r="669" spans="14:40">
      <c r="N669" s="57"/>
      <c r="O669" s="57"/>
      <c r="P669" s="57"/>
      <c r="Q669" s="57"/>
      <c r="R669" s="57"/>
      <c r="S669" s="57"/>
      <c r="T669" s="57"/>
      <c r="U669" s="57"/>
      <c r="V669" s="58"/>
      <c r="W669" s="58"/>
      <c r="X669" s="57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  <c r="AK669" s="58"/>
      <c r="AL669" s="58"/>
      <c r="AM669" s="55"/>
      <c r="AN669" s="55"/>
    </row>
    <row r="670" spans="14:40">
      <c r="N670" s="57"/>
      <c r="O670" s="57"/>
      <c r="P670" s="57"/>
      <c r="Q670" s="57"/>
      <c r="R670" s="57"/>
      <c r="S670" s="57"/>
      <c r="T670" s="57"/>
      <c r="U670" s="57"/>
      <c r="V670" s="58"/>
      <c r="W670" s="58"/>
      <c r="X670" s="57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  <c r="AK670" s="58"/>
      <c r="AL670" s="58"/>
      <c r="AM670" s="55"/>
      <c r="AN670" s="55"/>
    </row>
    <row r="671" spans="14:40">
      <c r="N671" s="57"/>
      <c r="O671" s="57"/>
      <c r="P671" s="57"/>
      <c r="Q671" s="57"/>
      <c r="R671" s="57"/>
      <c r="S671" s="57"/>
      <c r="T671" s="57"/>
      <c r="U671" s="57"/>
      <c r="V671" s="58"/>
      <c r="W671" s="58"/>
      <c r="X671" s="57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  <c r="AK671" s="58"/>
      <c r="AL671" s="58"/>
      <c r="AM671" s="55"/>
      <c r="AN671" s="55"/>
    </row>
    <row r="672" spans="14:40">
      <c r="N672" s="57"/>
      <c r="O672" s="57"/>
      <c r="P672" s="57"/>
      <c r="Q672" s="57"/>
      <c r="R672" s="57"/>
      <c r="S672" s="57"/>
      <c r="T672" s="57"/>
      <c r="U672" s="57"/>
      <c r="V672" s="58"/>
      <c r="W672" s="58"/>
      <c r="X672" s="57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  <c r="AK672" s="58"/>
      <c r="AL672" s="58"/>
      <c r="AM672" s="55"/>
      <c r="AN672" s="55"/>
    </row>
    <row r="673" spans="14:40">
      <c r="N673" s="57"/>
      <c r="O673" s="57"/>
      <c r="P673" s="57"/>
      <c r="Q673" s="57"/>
      <c r="R673" s="57"/>
      <c r="S673" s="57"/>
      <c r="T673" s="57"/>
      <c r="U673" s="57"/>
      <c r="V673" s="58"/>
      <c r="W673" s="58"/>
      <c r="X673" s="57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  <c r="AK673" s="58"/>
      <c r="AL673" s="58"/>
      <c r="AM673" s="55"/>
      <c r="AN673" s="55"/>
    </row>
    <row r="674" spans="14:40">
      <c r="N674" s="57"/>
      <c r="O674" s="57"/>
      <c r="P674" s="57"/>
      <c r="Q674" s="57"/>
      <c r="R674" s="57"/>
      <c r="S674" s="57"/>
      <c r="T674" s="57"/>
      <c r="U674" s="57"/>
      <c r="V674" s="58"/>
      <c r="W674" s="58"/>
      <c r="X674" s="57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  <c r="AK674" s="58"/>
      <c r="AL674" s="58"/>
      <c r="AM674" s="55"/>
      <c r="AN674" s="55"/>
    </row>
    <row r="675" spans="14:40">
      <c r="N675" s="57"/>
      <c r="O675" s="57"/>
      <c r="P675" s="57"/>
      <c r="Q675" s="57"/>
      <c r="R675" s="57"/>
      <c r="S675" s="57"/>
      <c r="T675" s="57"/>
      <c r="U675" s="57"/>
      <c r="V675" s="58"/>
      <c r="W675" s="58"/>
      <c r="X675" s="57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  <c r="AK675" s="58"/>
      <c r="AL675" s="58"/>
      <c r="AM675" s="55"/>
      <c r="AN675" s="55"/>
    </row>
    <row r="676" spans="14:40">
      <c r="N676" s="57"/>
      <c r="O676" s="57"/>
      <c r="P676" s="57"/>
      <c r="Q676" s="57"/>
      <c r="R676" s="57"/>
      <c r="S676" s="57"/>
      <c r="T676" s="57"/>
      <c r="U676" s="57"/>
      <c r="V676" s="58"/>
      <c r="W676" s="58"/>
      <c r="X676" s="57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  <c r="AK676" s="58"/>
      <c r="AL676" s="58"/>
      <c r="AM676" s="55"/>
      <c r="AN676" s="55"/>
    </row>
    <row r="677" spans="14:40">
      <c r="N677" s="57"/>
      <c r="O677" s="57"/>
      <c r="P677" s="57"/>
      <c r="Q677" s="57"/>
      <c r="R677" s="57"/>
      <c r="S677" s="57"/>
      <c r="T677" s="57"/>
      <c r="U677" s="57"/>
      <c r="V677" s="58"/>
      <c r="W677" s="58"/>
      <c r="X677" s="57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  <c r="AK677" s="58"/>
      <c r="AL677" s="58"/>
      <c r="AM677" s="55"/>
      <c r="AN677" s="55"/>
    </row>
    <row r="678" spans="14:40">
      <c r="N678" s="57"/>
      <c r="O678" s="57"/>
      <c r="P678" s="57"/>
      <c r="Q678" s="57"/>
      <c r="R678" s="57"/>
      <c r="S678" s="57"/>
      <c r="T678" s="57"/>
      <c r="U678" s="57"/>
      <c r="V678" s="58"/>
      <c r="W678" s="58"/>
      <c r="X678" s="57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  <c r="AK678" s="58"/>
      <c r="AL678" s="58"/>
      <c r="AM678" s="55"/>
      <c r="AN678" s="55"/>
    </row>
    <row r="679" spans="14:40">
      <c r="N679" s="57"/>
      <c r="O679" s="57"/>
      <c r="P679" s="57"/>
      <c r="Q679" s="57"/>
      <c r="R679" s="57"/>
      <c r="S679" s="57"/>
      <c r="T679" s="57"/>
      <c r="U679" s="57"/>
      <c r="V679" s="58"/>
      <c r="W679" s="58"/>
      <c r="X679" s="57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  <c r="AK679" s="58"/>
      <c r="AL679" s="58"/>
      <c r="AM679" s="55"/>
      <c r="AN679" s="55"/>
    </row>
    <row r="680" spans="14:40">
      <c r="N680" s="57"/>
      <c r="O680" s="57"/>
      <c r="P680" s="57"/>
      <c r="Q680" s="57"/>
      <c r="R680" s="57"/>
      <c r="S680" s="57"/>
      <c r="T680" s="57"/>
      <c r="U680" s="57"/>
      <c r="V680" s="58"/>
      <c r="W680" s="58"/>
      <c r="X680" s="57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  <c r="AK680" s="58"/>
      <c r="AL680" s="58"/>
      <c r="AM680" s="55"/>
      <c r="AN680" s="55"/>
    </row>
    <row r="681" spans="14:40">
      <c r="N681" s="57"/>
      <c r="O681" s="57"/>
      <c r="P681" s="57"/>
      <c r="Q681" s="57"/>
      <c r="R681" s="57"/>
      <c r="S681" s="57"/>
      <c r="T681" s="57"/>
      <c r="U681" s="57"/>
      <c r="V681" s="58"/>
      <c r="W681" s="58"/>
      <c r="X681" s="57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  <c r="AK681" s="58"/>
      <c r="AL681" s="58"/>
      <c r="AM681" s="55"/>
      <c r="AN681" s="55"/>
    </row>
    <row r="682" spans="14:40">
      <c r="N682" s="57"/>
      <c r="O682" s="57"/>
      <c r="P682" s="57"/>
      <c r="Q682" s="57"/>
      <c r="R682" s="57"/>
      <c r="S682" s="57"/>
      <c r="T682" s="57"/>
      <c r="U682" s="57"/>
      <c r="V682" s="58"/>
      <c r="W682" s="58"/>
      <c r="X682" s="57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  <c r="AK682" s="58"/>
      <c r="AL682" s="58"/>
      <c r="AM682" s="55"/>
      <c r="AN682" s="55"/>
    </row>
    <row r="683" spans="14:40">
      <c r="N683" s="57"/>
      <c r="O683" s="57"/>
      <c r="P683" s="57"/>
      <c r="Q683" s="57"/>
      <c r="R683" s="57"/>
      <c r="S683" s="57"/>
      <c r="T683" s="57"/>
      <c r="U683" s="57"/>
      <c r="V683" s="58"/>
      <c r="W683" s="58"/>
      <c r="X683" s="57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  <c r="AK683" s="58"/>
      <c r="AL683" s="58"/>
      <c r="AM683" s="55"/>
      <c r="AN683" s="55"/>
    </row>
    <row r="684" spans="14:40">
      <c r="N684" s="57"/>
      <c r="O684" s="57"/>
      <c r="P684" s="57"/>
      <c r="Q684" s="57"/>
      <c r="R684" s="57"/>
      <c r="S684" s="57"/>
      <c r="T684" s="57"/>
      <c r="U684" s="57"/>
      <c r="V684" s="58"/>
      <c r="W684" s="58"/>
      <c r="X684" s="57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  <c r="AK684" s="58"/>
      <c r="AL684" s="58"/>
      <c r="AM684" s="55"/>
      <c r="AN684" s="55"/>
    </row>
    <row r="685" spans="14:40">
      <c r="N685" s="57"/>
      <c r="O685" s="57"/>
      <c r="P685" s="57"/>
      <c r="Q685" s="57"/>
      <c r="R685" s="57"/>
      <c r="S685" s="57"/>
      <c r="T685" s="57"/>
      <c r="U685" s="57"/>
      <c r="V685" s="58"/>
      <c r="W685" s="58"/>
      <c r="X685" s="57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  <c r="AK685" s="58"/>
      <c r="AL685" s="58"/>
      <c r="AM685" s="55"/>
      <c r="AN685" s="55"/>
    </row>
    <row r="686" spans="14:40">
      <c r="N686" s="57"/>
      <c r="O686" s="57"/>
      <c r="P686" s="57"/>
      <c r="Q686" s="57"/>
      <c r="R686" s="57"/>
      <c r="S686" s="57"/>
      <c r="T686" s="57"/>
      <c r="U686" s="57"/>
      <c r="V686" s="58"/>
      <c r="W686" s="58"/>
      <c r="X686" s="57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  <c r="AK686" s="58"/>
      <c r="AL686" s="58"/>
      <c r="AM686" s="55"/>
      <c r="AN686" s="55"/>
    </row>
    <row r="687" spans="14:40">
      <c r="N687" s="57"/>
      <c r="O687" s="57"/>
      <c r="P687" s="57"/>
      <c r="Q687" s="57"/>
      <c r="R687" s="57"/>
      <c r="S687" s="57"/>
      <c r="T687" s="57"/>
      <c r="U687" s="57"/>
      <c r="V687" s="58"/>
      <c r="W687" s="58"/>
      <c r="X687" s="57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  <c r="AK687" s="58"/>
      <c r="AL687" s="58"/>
      <c r="AM687" s="55"/>
      <c r="AN687" s="55"/>
    </row>
    <row r="688" spans="14:40">
      <c r="N688" s="57"/>
      <c r="O688" s="57"/>
      <c r="P688" s="57"/>
      <c r="Q688" s="57"/>
      <c r="R688" s="57"/>
      <c r="S688" s="57"/>
      <c r="T688" s="57"/>
      <c r="U688" s="57"/>
      <c r="V688" s="58"/>
      <c r="W688" s="58"/>
      <c r="X688" s="57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  <c r="AK688" s="58"/>
      <c r="AL688" s="58"/>
      <c r="AM688" s="55"/>
      <c r="AN688" s="55"/>
    </row>
    <row r="689" spans="14:40">
      <c r="N689" s="57"/>
      <c r="O689" s="57"/>
      <c r="P689" s="57"/>
      <c r="Q689" s="57"/>
      <c r="R689" s="57"/>
      <c r="S689" s="57"/>
      <c r="T689" s="57"/>
      <c r="U689" s="57"/>
      <c r="V689" s="58"/>
      <c r="W689" s="58"/>
      <c r="X689" s="57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  <c r="AK689" s="58"/>
      <c r="AL689" s="58"/>
      <c r="AM689" s="55"/>
      <c r="AN689" s="55"/>
    </row>
    <row r="690" spans="14:40">
      <c r="N690" s="57"/>
      <c r="O690" s="57"/>
      <c r="P690" s="57"/>
      <c r="Q690" s="57"/>
      <c r="R690" s="57"/>
      <c r="S690" s="57"/>
      <c r="T690" s="57"/>
      <c r="U690" s="57"/>
      <c r="V690" s="58"/>
      <c r="W690" s="58"/>
      <c r="X690" s="57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  <c r="AK690" s="58"/>
      <c r="AL690" s="58"/>
      <c r="AM690" s="55"/>
      <c r="AN690" s="55"/>
    </row>
    <row r="691" spans="14:40">
      <c r="N691" s="57"/>
      <c r="O691" s="57"/>
      <c r="P691" s="57"/>
      <c r="Q691" s="57"/>
      <c r="R691" s="57"/>
      <c r="S691" s="57"/>
      <c r="T691" s="57"/>
      <c r="U691" s="57"/>
      <c r="V691" s="58"/>
      <c r="W691" s="58"/>
      <c r="X691" s="57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  <c r="AK691" s="58"/>
      <c r="AL691" s="58"/>
      <c r="AM691" s="55"/>
      <c r="AN691" s="55"/>
    </row>
    <row r="692" spans="14:40">
      <c r="N692" s="57"/>
      <c r="O692" s="57"/>
      <c r="P692" s="57"/>
      <c r="Q692" s="57"/>
      <c r="R692" s="57"/>
      <c r="S692" s="57"/>
      <c r="T692" s="57"/>
      <c r="U692" s="57"/>
      <c r="V692" s="58"/>
      <c r="W692" s="58"/>
      <c r="X692" s="57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  <c r="AK692" s="58"/>
      <c r="AL692" s="58"/>
      <c r="AM692" s="55"/>
      <c r="AN692" s="55"/>
    </row>
    <row r="693" spans="14:40">
      <c r="N693" s="57"/>
      <c r="O693" s="57"/>
      <c r="P693" s="57"/>
      <c r="Q693" s="57"/>
      <c r="R693" s="57"/>
      <c r="S693" s="57"/>
      <c r="T693" s="57"/>
      <c r="U693" s="57"/>
      <c r="V693" s="58"/>
      <c r="W693" s="58"/>
      <c r="X693" s="57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  <c r="AK693" s="58"/>
      <c r="AL693" s="58"/>
      <c r="AM693" s="55"/>
      <c r="AN693" s="55"/>
    </row>
    <row r="694" spans="14:40">
      <c r="N694" s="57"/>
      <c r="O694" s="57"/>
      <c r="P694" s="57"/>
      <c r="Q694" s="57"/>
      <c r="R694" s="57"/>
      <c r="S694" s="57"/>
      <c r="T694" s="57"/>
      <c r="U694" s="57"/>
      <c r="V694" s="58"/>
      <c r="W694" s="58"/>
      <c r="X694" s="57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  <c r="AK694" s="58"/>
      <c r="AL694" s="58"/>
      <c r="AM694" s="55"/>
      <c r="AN694" s="55"/>
    </row>
    <row r="695" spans="14:40">
      <c r="N695" s="57"/>
      <c r="O695" s="57"/>
      <c r="P695" s="57"/>
      <c r="Q695" s="57"/>
      <c r="R695" s="57"/>
      <c r="S695" s="57"/>
      <c r="T695" s="57"/>
      <c r="U695" s="57"/>
      <c r="V695" s="58"/>
      <c r="W695" s="58"/>
      <c r="X695" s="57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  <c r="AK695" s="58"/>
      <c r="AL695" s="58"/>
      <c r="AM695" s="55"/>
      <c r="AN695" s="55"/>
    </row>
    <row r="696" spans="14:40">
      <c r="N696" s="57"/>
      <c r="O696" s="57"/>
      <c r="P696" s="57"/>
      <c r="Q696" s="57"/>
      <c r="R696" s="57"/>
      <c r="S696" s="57"/>
      <c r="T696" s="57"/>
      <c r="U696" s="57"/>
      <c r="V696" s="58"/>
      <c r="W696" s="58"/>
      <c r="X696" s="57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  <c r="AK696" s="58"/>
      <c r="AL696" s="58"/>
      <c r="AM696" s="55"/>
      <c r="AN696" s="55"/>
    </row>
    <row r="697" spans="14:40">
      <c r="N697" s="57"/>
      <c r="O697" s="57"/>
      <c r="P697" s="57"/>
      <c r="Q697" s="57"/>
      <c r="R697" s="57"/>
      <c r="S697" s="57"/>
      <c r="T697" s="57"/>
      <c r="U697" s="57"/>
      <c r="V697" s="58"/>
      <c r="W697" s="58"/>
      <c r="X697" s="57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  <c r="AK697" s="58"/>
      <c r="AL697" s="58"/>
      <c r="AM697" s="55"/>
      <c r="AN697" s="55"/>
    </row>
    <row r="698" spans="14:40">
      <c r="N698" s="57"/>
      <c r="O698" s="57"/>
      <c r="P698" s="57"/>
      <c r="Q698" s="57"/>
      <c r="R698" s="57"/>
      <c r="S698" s="57"/>
      <c r="T698" s="57"/>
      <c r="U698" s="57"/>
      <c r="V698" s="58"/>
      <c r="W698" s="58"/>
      <c r="X698" s="57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  <c r="AK698" s="58"/>
      <c r="AL698" s="58"/>
      <c r="AM698" s="55"/>
      <c r="AN698" s="55"/>
    </row>
    <row r="699" spans="14:40">
      <c r="N699" s="57"/>
      <c r="O699" s="57"/>
      <c r="P699" s="57"/>
      <c r="Q699" s="57"/>
      <c r="R699" s="57"/>
      <c r="S699" s="57"/>
      <c r="T699" s="57"/>
      <c r="U699" s="57"/>
      <c r="V699" s="58"/>
      <c r="W699" s="58"/>
      <c r="X699" s="57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  <c r="AK699" s="58"/>
      <c r="AL699" s="58"/>
      <c r="AM699" s="55"/>
      <c r="AN699" s="55"/>
    </row>
    <row r="700" spans="14:40">
      <c r="N700" s="57"/>
      <c r="O700" s="57"/>
      <c r="P700" s="57"/>
      <c r="Q700" s="57"/>
      <c r="R700" s="57"/>
      <c r="S700" s="57"/>
      <c r="T700" s="57"/>
      <c r="U700" s="57"/>
      <c r="V700" s="58"/>
      <c r="W700" s="58"/>
      <c r="X700" s="57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  <c r="AK700" s="58"/>
      <c r="AL700" s="58"/>
      <c r="AM700" s="55"/>
      <c r="AN700" s="55"/>
    </row>
    <row r="701" spans="14:40">
      <c r="N701" s="57"/>
      <c r="O701" s="57"/>
      <c r="P701" s="57"/>
      <c r="Q701" s="57"/>
      <c r="R701" s="57"/>
      <c r="S701" s="57"/>
      <c r="T701" s="57"/>
      <c r="U701" s="57"/>
      <c r="V701" s="58"/>
      <c r="W701" s="58"/>
      <c r="X701" s="57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  <c r="AK701" s="58"/>
      <c r="AL701" s="58"/>
      <c r="AM701" s="55"/>
      <c r="AN701" s="55"/>
    </row>
    <row r="702" spans="14:40">
      <c r="N702" s="57"/>
      <c r="O702" s="57"/>
      <c r="P702" s="57"/>
      <c r="Q702" s="57"/>
      <c r="R702" s="57"/>
      <c r="S702" s="57"/>
      <c r="T702" s="57"/>
      <c r="U702" s="57"/>
      <c r="V702" s="58"/>
      <c r="W702" s="58"/>
      <c r="X702" s="57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  <c r="AK702" s="58"/>
      <c r="AL702" s="58"/>
      <c r="AM702" s="55"/>
      <c r="AN702" s="55"/>
    </row>
    <row r="703" spans="14:40">
      <c r="N703" s="57"/>
      <c r="O703" s="57"/>
      <c r="P703" s="57"/>
      <c r="Q703" s="57"/>
      <c r="R703" s="57"/>
      <c r="S703" s="57"/>
      <c r="T703" s="57"/>
      <c r="U703" s="57"/>
      <c r="V703" s="58"/>
      <c r="W703" s="58"/>
      <c r="X703" s="57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  <c r="AK703" s="58"/>
      <c r="AL703" s="58"/>
      <c r="AM703" s="55"/>
      <c r="AN703" s="55"/>
    </row>
    <row r="704" spans="14:40">
      <c r="N704" s="57"/>
      <c r="O704" s="57"/>
      <c r="P704" s="57"/>
      <c r="Q704" s="57"/>
      <c r="R704" s="57"/>
      <c r="S704" s="57"/>
      <c r="T704" s="57"/>
      <c r="U704" s="57"/>
      <c r="V704" s="58"/>
      <c r="W704" s="58"/>
      <c r="X704" s="57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  <c r="AK704" s="58"/>
      <c r="AL704" s="58"/>
      <c r="AM704" s="55"/>
      <c r="AN704" s="55"/>
    </row>
    <row r="705" spans="14:40">
      <c r="N705" s="57"/>
      <c r="O705" s="57"/>
      <c r="P705" s="57"/>
      <c r="Q705" s="57"/>
      <c r="R705" s="57"/>
      <c r="S705" s="57"/>
      <c r="T705" s="57"/>
      <c r="U705" s="57"/>
      <c r="V705" s="58"/>
      <c r="W705" s="58"/>
      <c r="X705" s="57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  <c r="AK705" s="58"/>
      <c r="AL705" s="58"/>
      <c r="AM705" s="55"/>
      <c r="AN705" s="55"/>
    </row>
    <row r="706" spans="14:40">
      <c r="N706" s="57"/>
      <c r="O706" s="57"/>
      <c r="P706" s="57"/>
      <c r="Q706" s="57"/>
      <c r="R706" s="57"/>
      <c r="S706" s="57"/>
      <c r="T706" s="57"/>
      <c r="U706" s="57"/>
      <c r="V706" s="58"/>
      <c r="W706" s="58"/>
      <c r="X706" s="57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  <c r="AK706" s="58"/>
      <c r="AL706" s="58"/>
      <c r="AM706" s="55"/>
      <c r="AN706" s="55"/>
    </row>
    <row r="707" spans="14:40">
      <c r="N707" s="57"/>
      <c r="O707" s="57"/>
      <c r="P707" s="57"/>
      <c r="Q707" s="57"/>
      <c r="R707" s="57"/>
      <c r="S707" s="57"/>
      <c r="T707" s="57"/>
      <c r="U707" s="57"/>
      <c r="V707" s="58"/>
      <c r="W707" s="58"/>
      <c r="X707" s="57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  <c r="AK707" s="58"/>
      <c r="AL707" s="58"/>
      <c r="AM707" s="55"/>
      <c r="AN707" s="55"/>
    </row>
    <row r="708" spans="14:40">
      <c r="N708" s="57"/>
      <c r="O708" s="57"/>
      <c r="P708" s="57"/>
      <c r="Q708" s="57"/>
      <c r="R708" s="57"/>
      <c r="S708" s="57"/>
      <c r="T708" s="57"/>
      <c r="U708" s="57"/>
      <c r="V708" s="58"/>
      <c r="W708" s="58"/>
      <c r="X708" s="57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  <c r="AK708" s="58"/>
      <c r="AL708" s="58"/>
      <c r="AM708" s="55"/>
      <c r="AN708" s="55"/>
    </row>
    <row r="709" spans="14:40">
      <c r="N709" s="57"/>
      <c r="O709" s="57"/>
      <c r="P709" s="57"/>
      <c r="Q709" s="57"/>
      <c r="R709" s="57"/>
      <c r="S709" s="57"/>
      <c r="T709" s="57"/>
      <c r="U709" s="57"/>
      <c r="V709" s="58"/>
      <c r="W709" s="58"/>
      <c r="X709" s="57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  <c r="AK709" s="58"/>
      <c r="AL709" s="58"/>
      <c r="AM709" s="55"/>
      <c r="AN709" s="55"/>
    </row>
    <row r="710" spans="14:40">
      <c r="N710" s="57"/>
      <c r="O710" s="57"/>
      <c r="P710" s="57"/>
      <c r="Q710" s="57"/>
      <c r="R710" s="57"/>
      <c r="S710" s="57"/>
      <c r="T710" s="57"/>
      <c r="U710" s="57"/>
      <c r="V710" s="58"/>
      <c r="W710" s="58"/>
      <c r="X710" s="57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  <c r="AK710" s="58"/>
      <c r="AL710" s="58"/>
      <c r="AM710" s="55"/>
      <c r="AN710" s="55"/>
    </row>
    <row r="711" spans="14:40">
      <c r="N711" s="57"/>
      <c r="O711" s="57"/>
      <c r="P711" s="57"/>
      <c r="Q711" s="57"/>
      <c r="R711" s="57"/>
      <c r="S711" s="57"/>
      <c r="T711" s="57"/>
      <c r="U711" s="57"/>
      <c r="V711" s="58"/>
      <c r="W711" s="58"/>
      <c r="X711" s="57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  <c r="AK711" s="58"/>
      <c r="AL711" s="58"/>
      <c r="AM711" s="55"/>
      <c r="AN711" s="55"/>
    </row>
    <row r="712" spans="14:40">
      <c r="N712" s="57"/>
      <c r="O712" s="57"/>
      <c r="P712" s="57"/>
      <c r="Q712" s="57"/>
      <c r="R712" s="57"/>
      <c r="S712" s="57"/>
      <c r="T712" s="57"/>
      <c r="U712" s="57"/>
      <c r="V712" s="58"/>
      <c r="W712" s="58"/>
      <c r="X712" s="57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  <c r="AK712" s="58"/>
      <c r="AL712" s="58"/>
      <c r="AM712" s="55"/>
      <c r="AN712" s="55"/>
    </row>
    <row r="713" spans="14:40">
      <c r="N713" s="57"/>
      <c r="O713" s="57"/>
      <c r="P713" s="57"/>
      <c r="Q713" s="57"/>
      <c r="R713" s="57"/>
      <c r="S713" s="57"/>
      <c r="T713" s="57"/>
      <c r="U713" s="57"/>
      <c r="V713" s="58"/>
      <c r="W713" s="58"/>
      <c r="X713" s="57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  <c r="AK713" s="58"/>
      <c r="AL713" s="58"/>
      <c r="AM713" s="55"/>
      <c r="AN713" s="55"/>
    </row>
    <row r="714" spans="14:40">
      <c r="N714" s="57"/>
      <c r="O714" s="57"/>
      <c r="P714" s="57"/>
      <c r="Q714" s="57"/>
      <c r="R714" s="57"/>
      <c r="S714" s="57"/>
      <c r="T714" s="57"/>
      <c r="U714" s="57"/>
      <c r="V714" s="58"/>
      <c r="W714" s="58"/>
      <c r="X714" s="57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  <c r="AK714" s="58"/>
      <c r="AL714" s="58"/>
      <c r="AM714" s="55"/>
      <c r="AN714" s="55"/>
    </row>
    <row r="715" spans="14:40">
      <c r="N715" s="57"/>
      <c r="O715" s="57"/>
      <c r="P715" s="57"/>
      <c r="Q715" s="57"/>
      <c r="R715" s="57"/>
      <c r="S715" s="57"/>
      <c r="T715" s="57"/>
      <c r="U715" s="57"/>
      <c r="V715" s="58"/>
      <c r="W715" s="58"/>
      <c r="X715" s="57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  <c r="AK715" s="58"/>
      <c r="AL715" s="58"/>
      <c r="AM715" s="55"/>
      <c r="AN715" s="55"/>
    </row>
    <row r="716" spans="14:40">
      <c r="N716" s="57"/>
      <c r="O716" s="57"/>
      <c r="P716" s="57"/>
      <c r="Q716" s="57"/>
      <c r="R716" s="57"/>
      <c r="S716" s="57"/>
      <c r="T716" s="57"/>
      <c r="U716" s="57"/>
      <c r="V716" s="58"/>
      <c r="W716" s="58"/>
      <c r="X716" s="57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  <c r="AK716" s="58"/>
      <c r="AL716" s="58"/>
      <c r="AM716" s="55"/>
      <c r="AN716" s="55"/>
    </row>
    <row r="717" spans="14:40">
      <c r="N717" s="57"/>
      <c r="O717" s="57"/>
      <c r="P717" s="57"/>
      <c r="Q717" s="57"/>
      <c r="R717" s="57"/>
      <c r="S717" s="57"/>
      <c r="T717" s="57"/>
      <c r="U717" s="57"/>
      <c r="V717" s="58"/>
      <c r="W717" s="58"/>
      <c r="X717" s="57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  <c r="AK717" s="58"/>
      <c r="AL717" s="58"/>
      <c r="AM717" s="55"/>
      <c r="AN717" s="55"/>
    </row>
    <row r="718" spans="14:40">
      <c r="N718" s="57"/>
      <c r="O718" s="57"/>
      <c r="P718" s="57"/>
      <c r="Q718" s="57"/>
      <c r="R718" s="57"/>
      <c r="S718" s="57"/>
      <c r="T718" s="57"/>
      <c r="U718" s="57"/>
      <c r="V718" s="58"/>
      <c r="W718" s="58"/>
      <c r="X718" s="57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  <c r="AK718" s="58"/>
      <c r="AL718" s="58"/>
      <c r="AM718" s="55"/>
      <c r="AN718" s="55"/>
    </row>
    <row r="719" spans="14:40">
      <c r="N719" s="57"/>
      <c r="O719" s="57"/>
      <c r="P719" s="57"/>
      <c r="Q719" s="57"/>
      <c r="R719" s="57"/>
      <c r="S719" s="57"/>
      <c r="T719" s="57"/>
      <c r="U719" s="57"/>
      <c r="V719" s="58"/>
      <c r="W719" s="58"/>
      <c r="X719" s="57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  <c r="AK719" s="58"/>
      <c r="AL719" s="58"/>
      <c r="AM719" s="55"/>
      <c r="AN719" s="55"/>
    </row>
    <row r="720" spans="14:40">
      <c r="N720" s="57"/>
      <c r="O720" s="57"/>
      <c r="P720" s="57"/>
      <c r="Q720" s="57"/>
      <c r="R720" s="57"/>
      <c r="S720" s="57"/>
      <c r="T720" s="57"/>
      <c r="U720" s="57"/>
      <c r="V720" s="58"/>
      <c r="W720" s="58"/>
      <c r="X720" s="57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  <c r="AK720" s="58"/>
      <c r="AL720" s="58"/>
      <c r="AM720" s="55"/>
      <c r="AN720" s="55"/>
    </row>
    <row r="721" spans="14:40">
      <c r="N721" s="57"/>
      <c r="O721" s="57"/>
      <c r="P721" s="57"/>
      <c r="Q721" s="57"/>
      <c r="R721" s="57"/>
      <c r="S721" s="57"/>
      <c r="T721" s="57"/>
      <c r="U721" s="57"/>
      <c r="V721" s="58"/>
      <c r="W721" s="58"/>
      <c r="X721" s="57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  <c r="AK721" s="58"/>
      <c r="AL721" s="58"/>
      <c r="AM721" s="55"/>
      <c r="AN721" s="55"/>
    </row>
    <row r="722" spans="14:40">
      <c r="N722" s="57"/>
      <c r="O722" s="57"/>
      <c r="P722" s="57"/>
      <c r="Q722" s="57"/>
      <c r="R722" s="57"/>
      <c r="S722" s="57"/>
      <c r="T722" s="57"/>
      <c r="U722" s="57"/>
      <c r="V722" s="58"/>
      <c r="W722" s="58"/>
      <c r="X722" s="57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  <c r="AK722" s="58"/>
      <c r="AL722" s="58"/>
      <c r="AM722" s="55"/>
      <c r="AN722" s="55"/>
    </row>
    <row r="723" spans="14:40">
      <c r="N723" s="57"/>
      <c r="O723" s="57"/>
      <c r="P723" s="57"/>
      <c r="Q723" s="57"/>
      <c r="R723" s="57"/>
      <c r="S723" s="57"/>
      <c r="T723" s="57"/>
      <c r="U723" s="57"/>
      <c r="V723" s="58"/>
      <c r="W723" s="58"/>
      <c r="X723" s="57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  <c r="AK723" s="58"/>
      <c r="AL723" s="58"/>
      <c r="AM723" s="55"/>
      <c r="AN723" s="55"/>
    </row>
    <row r="724" spans="14:40">
      <c r="N724" s="57"/>
      <c r="O724" s="57"/>
      <c r="P724" s="57"/>
      <c r="Q724" s="57"/>
      <c r="R724" s="57"/>
      <c r="S724" s="57"/>
      <c r="T724" s="57"/>
      <c r="U724" s="57"/>
      <c r="V724" s="58"/>
      <c r="W724" s="58"/>
      <c r="X724" s="57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  <c r="AK724" s="58"/>
      <c r="AL724" s="58"/>
      <c r="AM724" s="55"/>
      <c r="AN724" s="55"/>
    </row>
    <row r="725" spans="14:40">
      <c r="N725" s="57"/>
      <c r="O725" s="57"/>
      <c r="P725" s="57"/>
      <c r="Q725" s="57"/>
      <c r="R725" s="57"/>
      <c r="S725" s="57"/>
      <c r="T725" s="57"/>
      <c r="U725" s="57"/>
      <c r="V725" s="58"/>
      <c r="W725" s="58"/>
      <c r="X725" s="57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  <c r="AK725" s="58"/>
      <c r="AL725" s="58"/>
      <c r="AM725" s="55"/>
      <c r="AN725" s="55"/>
    </row>
    <row r="726" spans="14:40">
      <c r="N726" s="57"/>
      <c r="O726" s="57"/>
      <c r="P726" s="57"/>
      <c r="Q726" s="57"/>
      <c r="R726" s="57"/>
      <c r="S726" s="57"/>
      <c r="T726" s="57"/>
      <c r="U726" s="57"/>
      <c r="V726" s="58"/>
      <c r="W726" s="58"/>
      <c r="X726" s="57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  <c r="AK726" s="58"/>
      <c r="AL726" s="58"/>
      <c r="AM726" s="55"/>
      <c r="AN726" s="55"/>
    </row>
    <row r="727" spans="14:40">
      <c r="N727" s="57"/>
      <c r="O727" s="57"/>
      <c r="P727" s="57"/>
      <c r="Q727" s="57"/>
      <c r="R727" s="57"/>
      <c r="S727" s="57"/>
      <c r="T727" s="57"/>
      <c r="U727" s="57"/>
      <c r="V727" s="58"/>
      <c r="W727" s="58"/>
      <c r="X727" s="57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  <c r="AK727" s="58"/>
      <c r="AL727" s="58"/>
      <c r="AM727" s="55"/>
      <c r="AN727" s="55"/>
    </row>
    <row r="728" spans="14:40">
      <c r="N728" s="57"/>
      <c r="O728" s="57"/>
      <c r="P728" s="57"/>
      <c r="Q728" s="57"/>
      <c r="R728" s="57"/>
      <c r="S728" s="57"/>
      <c r="T728" s="57"/>
      <c r="U728" s="57"/>
      <c r="V728" s="58"/>
      <c r="W728" s="58"/>
      <c r="X728" s="57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  <c r="AK728" s="58"/>
      <c r="AL728" s="58"/>
      <c r="AM728" s="55"/>
      <c r="AN728" s="55"/>
    </row>
    <row r="729" spans="14:40">
      <c r="N729" s="57"/>
      <c r="O729" s="57"/>
      <c r="P729" s="57"/>
      <c r="Q729" s="57"/>
      <c r="R729" s="57"/>
      <c r="S729" s="57"/>
      <c r="T729" s="57"/>
      <c r="U729" s="57"/>
      <c r="V729" s="58"/>
      <c r="W729" s="58"/>
      <c r="X729" s="57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  <c r="AK729" s="58"/>
      <c r="AL729" s="58"/>
      <c r="AM729" s="55"/>
      <c r="AN729" s="55"/>
    </row>
    <row r="730" spans="14:40">
      <c r="N730" s="57"/>
      <c r="O730" s="57"/>
      <c r="P730" s="57"/>
      <c r="Q730" s="57"/>
      <c r="R730" s="57"/>
      <c r="S730" s="57"/>
      <c r="T730" s="57"/>
      <c r="U730" s="57"/>
      <c r="V730" s="58"/>
      <c r="W730" s="58"/>
      <c r="X730" s="57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  <c r="AK730" s="58"/>
      <c r="AL730" s="58"/>
      <c r="AM730" s="55"/>
      <c r="AN730" s="55"/>
    </row>
    <row r="731" spans="14:40">
      <c r="N731" s="57"/>
      <c r="O731" s="57"/>
      <c r="P731" s="57"/>
      <c r="Q731" s="57"/>
      <c r="R731" s="57"/>
      <c r="S731" s="57"/>
      <c r="T731" s="57"/>
      <c r="U731" s="57"/>
      <c r="V731" s="58"/>
      <c r="W731" s="58"/>
      <c r="X731" s="57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  <c r="AK731" s="58"/>
      <c r="AL731" s="58"/>
      <c r="AM731" s="55"/>
      <c r="AN731" s="55"/>
    </row>
    <row r="732" spans="14:40">
      <c r="N732" s="57"/>
      <c r="O732" s="57"/>
      <c r="P732" s="57"/>
      <c r="Q732" s="57"/>
      <c r="R732" s="57"/>
      <c r="S732" s="57"/>
      <c r="T732" s="57"/>
      <c r="U732" s="57"/>
      <c r="V732" s="58"/>
      <c r="W732" s="58"/>
      <c r="X732" s="57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  <c r="AK732" s="58"/>
      <c r="AL732" s="58"/>
      <c r="AM732" s="55"/>
      <c r="AN732" s="55"/>
    </row>
    <row r="733" spans="14:40">
      <c r="N733" s="57"/>
      <c r="O733" s="57"/>
      <c r="P733" s="57"/>
      <c r="Q733" s="57"/>
      <c r="R733" s="57"/>
      <c r="S733" s="57"/>
      <c r="T733" s="57"/>
      <c r="U733" s="57"/>
      <c r="V733" s="58"/>
      <c r="W733" s="58"/>
      <c r="X733" s="57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  <c r="AK733" s="58"/>
      <c r="AL733" s="58"/>
      <c r="AM733" s="55"/>
      <c r="AN733" s="55"/>
    </row>
    <row r="734" spans="14:40">
      <c r="N734" s="57"/>
      <c r="O734" s="57"/>
      <c r="P734" s="57"/>
      <c r="Q734" s="57"/>
      <c r="R734" s="57"/>
      <c r="S734" s="57"/>
      <c r="T734" s="57"/>
      <c r="U734" s="57"/>
      <c r="V734" s="58"/>
      <c r="W734" s="58"/>
      <c r="X734" s="57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  <c r="AK734" s="58"/>
      <c r="AL734" s="58"/>
      <c r="AM734" s="55"/>
      <c r="AN734" s="55"/>
    </row>
    <row r="735" spans="14:40">
      <c r="N735" s="57"/>
      <c r="O735" s="57"/>
      <c r="P735" s="57"/>
      <c r="Q735" s="57"/>
      <c r="R735" s="57"/>
      <c r="S735" s="57"/>
      <c r="T735" s="57"/>
      <c r="U735" s="57"/>
      <c r="V735" s="58"/>
      <c r="W735" s="58"/>
      <c r="X735" s="57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  <c r="AK735" s="58"/>
      <c r="AL735" s="58"/>
      <c r="AM735" s="55"/>
      <c r="AN735" s="55"/>
    </row>
    <row r="736" spans="14:40">
      <c r="N736" s="57"/>
      <c r="O736" s="57"/>
      <c r="P736" s="57"/>
      <c r="Q736" s="57"/>
      <c r="R736" s="57"/>
      <c r="S736" s="57"/>
      <c r="T736" s="57"/>
      <c r="U736" s="57"/>
      <c r="V736" s="58"/>
      <c r="W736" s="58"/>
      <c r="X736" s="57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  <c r="AK736" s="58"/>
      <c r="AL736" s="58"/>
      <c r="AM736" s="55"/>
      <c r="AN736" s="55"/>
    </row>
    <row r="737" spans="14:40">
      <c r="N737" s="57"/>
      <c r="O737" s="57"/>
      <c r="P737" s="57"/>
      <c r="Q737" s="57"/>
      <c r="R737" s="57"/>
      <c r="S737" s="57"/>
      <c r="T737" s="57"/>
      <c r="U737" s="57"/>
      <c r="V737" s="58"/>
      <c r="W737" s="58"/>
      <c r="X737" s="57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  <c r="AK737" s="58"/>
      <c r="AL737" s="58"/>
      <c r="AM737" s="55"/>
      <c r="AN737" s="55"/>
    </row>
    <row r="738" spans="14:40">
      <c r="N738" s="57"/>
      <c r="O738" s="57"/>
      <c r="P738" s="57"/>
      <c r="Q738" s="57"/>
      <c r="R738" s="57"/>
      <c r="S738" s="57"/>
      <c r="T738" s="57"/>
      <c r="U738" s="57"/>
      <c r="V738" s="58"/>
      <c r="W738" s="58"/>
      <c r="X738" s="57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  <c r="AK738" s="58"/>
      <c r="AL738" s="58"/>
      <c r="AM738" s="55"/>
      <c r="AN738" s="55"/>
    </row>
    <row r="739" spans="14:40">
      <c r="N739" s="57"/>
      <c r="O739" s="57"/>
      <c r="P739" s="57"/>
      <c r="Q739" s="57"/>
      <c r="R739" s="57"/>
      <c r="S739" s="57"/>
      <c r="T739" s="57"/>
      <c r="U739" s="57"/>
      <c r="V739" s="58"/>
      <c r="W739" s="58"/>
      <c r="X739" s="57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  <c r="AK739" s="58"/>
      <c r="AL739" s="58"/>
      <c r="AM739" s="55"/>
      <c r="AN739" s="55"/>
    </row>
    <row r="740" spans="14:40">
      <c r="N740" s="57"/>
      <c r="O740" s="57"/>
      <c r="P740" s="57"/>
      <c r="Q740" s="57"/>
      <c r="R740" s="57"/>
      <c r="S740" s="57"/>
      <c r="T740" s="57"/>
      <c r="U740" s="57"/>
      <c r="V740" s="58"/>
      <c r="W740" s="58"/>
      <c r="X740" s="57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  <c r="AK740" s="58"/>
      <c r="AL740" s="58"/>
      <c r="AM740" s="55"/>
      <c r="AN740" s="55"/>
    </row>
    <row r="741" spans="14:40">
      <c r="N741" s="57"/>
      <c r="O741" s="57"/>
      <c r="P741" s="57"/>
      <c r="Q741" s="57"/>
      <c r="R741" s="57"/>
      <c r="S741" s="57"/>
      <c r="T741" s="57"/>
      <c r="U741" s="57"/>
      <c r="V741" s="58"/>
      <c r="W741" s="58"/>
      <c r="X741" s="57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  <c r="AK741" s="58"/>
      <c r="AL741" s="58"/>
      <c r="AM741" s="55"/>
      <c r="AN741" s="55"/>
    </row>
    <row r="742" spans="14:40">
      <c r="N742" s="57"/>
      <c r="O742" s="57"/>
      <c r="P742" s="57"/>
      <c r="Q742" s="57"/>
      <c r="R742" s="57"/>
      <c r="S742" s="57"/>
      <c r="T742" s="57"/>
      <c r="U742" s="57"/>
      <c r="V742" s="58"/>
      <c r="W742" s="58"/>
      <c r="X742" s="57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  <c r="AK742" s="58"/>
      <c r="AL742" s="58"/>
      <c r="AM742" s="55"/>
      <c r="AN742" s="55"/>
    </row>
    <row r="743" spans="14:40">
      <c r="N743" s="57"/>
      <c r="O743" s="57"/>
      <c r="P743" s="57"/>
      <c r="Q743" s="57"/>
      <c r="R743" s="57"/>
      <c r="S743" s="57"/>
      <c r="T743" s="57"/>
      <c r="U743" s="57"/>
      <c r="V743" s="58"/>
      <c r="W743" s="58"/>
      <c r="X743" s="57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  <c r="AK743" s="58"/>
      <c r="AL743" s="58"/>
      <c r="AM743" s="55"/>
      <c r="AN743" s="55"/>
    </row>
    <row r="744" spans="14:40">
      <c r="N744" s="57"/>
      <c r="O744" s="57"/>
      <c r="P744" s="57"/>
      <c r="Q744" s="57"/>
      <c r="R744" s="57"/>
      <c r="S744" s="57"/>
      <c r="T744" s="57"/>
      <c r="U744" s="57"/>
      <c r="V744" s="58"/>
      <c r="W744" s="58"/>
      <c r="X744" s="57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  <c r="AK744" s="58"/>
      <c r="AL744" s="58"/>
      <c r="AM744" s="55"/>
      <c r="AN744" s="55"/>
    </row>
    <row r="745" spans="14:40">
      <c r="N745" s="57"/>
      <c r="O745" s="57"/>
      <c r="P745" s="57"/>
      <c r="Q745" s="57"/>
      <c r="R745" s="57"/>
      <c r="S745" s="57"/>
      <c r="T745" s="57"/>
      <c r="U745" s="57"/>
      <c r="V745" s="58"/>
      <c r="W745" s="58"/>
      <c r="X745" s="57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  <c r="AK745" s="58"/>
      <c r="AL745" s="58"/>
      <c r="AM745" s="55"/>
      <c r="AN745" s="55"/>
    </row>
    <row r="746" spans="14:40">
      <c r="N746" s="57"/>
      <c r="O746" s="57"/>
      <c r="P746" s="57"/>
      <c r="Q746" s="57"/>
      <c r="R746" s="57"/>
      <c r="S746" s="57"/>
      <c r="T746" s="57"/>
      <c r="U746" s="57"/>
      <c r="V746" s="58"/>
      <c r="W746" s="58"/>
      <c r="X746" s="57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  <c r="AK746" s="58"/>
      <c r="AL746" s="58"/>
      <c r="AM746" s="55"/>
      <c r="AN746" s="55"/>
    </row>
    <row r="747" spans="14:40">
      <c r="N747" s="57"/>
      <c r="O747" s="57"/>
      <c r="P747" s="57"/>
      <c r="Q747" s="57"/>
      <c r="R747" s="57"/>
      <c r="S747" s="57"/>
      <c r="T747" s="57"/>
      <c r="U747" s="57"/>
      <c r="V747" s="58"/>
      <c r="W747" s="58"/>
      <c r="X747" s="57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  <c r="AK747" s="58"/>
      <c r="AL747" s="58"/>
      <c r="AM747" s="55"/>
      <c r="AN747" s="55"/>
    </row>
    <row r="748" spans="14:40">
      <c r="N748" s="57"/>
      <c r="O748" s="57"/>
      <c r="P748" s="57"/>
      <c r="Q748" s="57"/>
      <c r="R748" s="57"/>
      <c r="S748" s="57"/>
      <c r="T748" s="57"/>
      <c r="U748" s="57"/>
      <c r="V748" s="58"/>
      <c r="W748" s="58"/>
      <c r="X748" s="57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  <c r="AK748" s="58"/>
      <c r="AL748" s="58"/>
      <c r="AM748" s="55"/>
      <c r="AN748" s="55"/>
    </row>
    <row r="749" spans="14:40">
      <c r="N749" s="57"/>
      <c r="O749" s="57"/>
      <c r="P749" s="57"/>
      <c r="Q749" s="57"/>
      <c r="R749" s="57"/>
      <c r="S749" s="57"/>
      <c r="T749" s="57"/>
      <c r="U749" s="57"/>
      <c r="V749" s="58"/>
      <c r="W749" s="58"/>
      <c r="X749" s="57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  <c r="AK749" s="58"/>
      <c r="AL749" s="58"/>
      <c r="AM749" s="55"/>
      <c r="AN749" s="55"/>
    </row>
    <row r="750" spans="14:40">
      <c r="N750" s="57"/>
      <c r="O750" s="57"/>
      <c r="P750" s="57"/>
      <c r="Q750" s="57"/>
      <c r="R750" s="57"/>
      <c r="S750" s="57"/>
      <c r="T750" s="57"/>
      <c r="U750" s="57"/>
      <c r="V750" s="58"/>
      <c r="W750" s="58"/>
      <c r="X750" s="57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  <c r="AK750" s="58"/>
      <c r="AL750" s="58"/>
      <c r="AM750" s="55"/>
      <c r="AN750" s="55"/>
    </row>
    <row r="751" spans="14:40">
      <c r="N751" s="57"/>
      <c r="O751" s="57"/>
      <c r="P751" s="57"/>
      <c r="Q751" s="57"/>
      <c r="R751" s="57"/>
      <c r="S751" s="57"/>
      <c r="T751" s="57"/>
      <c r="U751" s="57"/>
      <c r="V751" s="58"/>
      <c r="W751" s="58"/>
      <c r="X751" s="57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  <c r="AK751" s="58"/>
      <c r="AL751" s="58"/>
      <c r="AM751" s="55"/>
      <c r="AN751" s="55"/>
    </row>
    <row r="752" spans="14:40">
      <c r="N752" s="57"/>
      <c r="O752" s="57"/>
      <c r="P752" s="57"/>
      <c r="Q752" s="57"/>
      <c r="R752" s="57"/>
      <c r="S752" s="57"/>
      <c r="T752" s="57"/>
      <c r="U752" s="57"/>
      <c r="V752" s="58"/>
      <c r="W752" s="58"/>
      <c r="X752" s="57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  <c r="AK752" s="58"/>
      <c r="AL752" s="58"/>
      <c r="AM752" s="55"/>
      <c r="AN752" s="55"/>
    </row>
    <row r="753" spans="14:40">
      <c r="N753" s="57"/>
      <c r="O753" s="57"/>
      <c r="P753" s="57"/>
      <c r="Q753" s="57"/>
      <c r="R753" s="57"/>
      <c r="S753" s="57"/>
      <c r="T753" s="57"/>
      <c r="U753" s="57"/>
      <c r="V753" s="58"/>
      <c r="W753" s="58"/>
      <c r="X753" s="57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  <c r="AK753" s="58"/>
      <c r="AL753" s="58"/>
      <c r="AM753" s="55"/>
      <c r="AN753" s="55"/>
    </row>
    <row r="754" spans="14:40">
      <c r="N754" s="57"/>
      <c r="O754" s="57"/>
      <c r="P754" s="57"/>
      <c r="Q754" s="57"/>
      <c r="R754" s="57"/>
      <c r="S754" s="57"/>
      <c r="T754" s="57"/>
      <c r="U754" s="57"/>
      <c r="V754" s="58"/>
      <c r="W754" s="58"/>
      <c r="X754" s="57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  <c r="AK754" s="58"/>
      <c r="AL754" s="58"/>
      <c r="AM754" s="55"/>
      <c r="AN754" s="55"/>
    </row>
    <row r="755" spans="14:40">
      <c r="N755" s="57"/>
      <c r="O755" s="57"/>
      <c r="P755" s="57"/>
      <c r="Q755" s="57"/>
      <c r="R755" s="57"/>
      <c r="S755" s="57"/>
      <c r="T755" s="57"/>
      <c r="U755" s="57"/>
      <c r="V755" s="58"/>
      <c r="W755" s="58"/>
      <c r="X755" s="57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  <c r="AK755" s="58"/>
      <c r="AL755" s="58"/>
      <c r="AM755" s="55"/>
      <c r="AN755" s="55"/>
    </row>
    <row r="756" spans="14:40">
      <c r="N756" s="57"/>
      <c r="O756" s="57"/>
      <c r="P756" s="57"/>
      <c r="Q756" s="57"/>
      <c r="R756" s="57"/>
      <c r="S756" s="57"/>
      <c r="T756" s="57"/>
      <c r="U756" s="57"/>
      <c r="V756" s="58"/>
      <c r="W756" s="58"/>
      <c r="X756" s="57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  <c r="AK756" s="58"/>
      <c r="AL756" s="58"/>
      <c r="AM756" s="55"/>
      <c r="AN756" s="55"/>
    </row>
    <row r="757" spans="14:40">
      <c r="N757" s="57"/>
      <c r="O757" s="57"/>
      <c r="P757" s="57"/>
      <c r="Q757" s="57"/>
      <c r="R757" s="57"/>
      <c r="S757" s="57"/>
      <c r="T757" s="57"/>
      <c r="U757" s="57"/>
      <c r="V757" s="58"/>
      <c r="W757" s="58"/>
      <c r="X757" s="57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  <c r="AK757" s="58"/>
      <c r="AL757" s="58"/>
      <c r="AM757" s="55"/>
      <c r="AN757" s="55"/>
    </row>
    <row r="758" spans="14:40">
      <c r="N758" s="57"/>
      <c r="O758" s="57"/>
      <c r="P758" s="57"/>
      <c r="Q758" s="57"/>
      <c r="R758" s="57"/>
      <c r="S758" s="57"/>
      <c r="T758" s="57"/>
      <c r="U758" s="57"/>
      <c r="V758" s="58"/>
      <c r="W758" s="58"/>
      <c r="X758" s="57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  <c r="AK758" s="58"/>
      <c r="AL758" s="58"/>
      <c r="AM758" s="55"/>
      <c r="AN758" s="55"/>
    </row>
    <row r="759" spans="14:40">
      <c r="N759" s="57"/>
      <c r="O759" s="57"/>
      <c r="P759" s="57"/>
      <c r="Q759" s="57"/>
      <c r="R759" s="57"/>
      <c r="S759" s="57"/>
      <c r="T759" s="57"/>
      <c r="U759" s="57"/>
      <c r="V759" s="58"/>
      <c r="W759" s="58"/>
      <c r="X759" s="57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  <c r="AK759" s="58"/>
      <c r="AL759" s="58"/>
      <c r="AM759" s="55"/>
      <c r="AN759" s="55"/>
    </row>
    <row r="760" spans="14:40">
      <c r="N760" s="57"/>
      <c r="O760" s="57"/>
      <c r="P760" s="57"/>
      <c r="Q760" s="57"/>
      <c r="R760" s="57"/>
      <c r="S760" s="57"/>
      <c r="T760" s="57"/>
      <c r="U760" s="57"/>
      <c r="V760" s="58"/>
      <c r="W760" s="58"/>
      <c r="X760" s="57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  <c r="AK760" s="58"/>
      <c r="AL760" s="58"/>
      <c r="AM760" s="55"/>
      <c r="AN760" s="55"/>
    </row>
    <row r="761" spans="14:40">
      <c r="N761" s="57"/>
      <c r="O761" s="57"/>
      <c r="P761" s="57"/>
      <c r="Q761" s="57"/>
      <c r="R761" s="57"/>
      <c r="S761" s="57"/>
      <c r="T761" s="57"/>
      <c r="U761" s="57"/>
      <c r="V761" s="58"/>
      <c r="W761" s="58"/>
      <c r="X761" s="57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  <c r="AK761" s="58"/>
      <c r="AL761" s="58"/>
      <c r="AM761" s="55"/>
      <c r="AN761" s="55"/>
    </row>
    <row r="762" spans="14:40">
      <c r="N762" s="57"/>
      <c r="O762" s="57"/>
      <c r="P762" s="57"/>
      <c r="Q762" s="57"/>
      <c r="R762" s="57"/>
      <c r="S762" s="57"/>
      <c r="T762" s="57"/>
      <c r="U762" s="57"/>
      <c r="V762" s="58"/>
      <c r="W762" s="58"/>
      <c r="X762" s="57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  <c r="AK762" s="58"/>
      <c r="AL762" s="58"/>
      <c r="AM762" s="55"/>
      <c r="AN762" s="55"/>
    </row>
    <row r="763" spans="14:40">
      <c r="N763" s="57"/>
      <c r="O763" s="57"/>
      <c r="P763" s="57"/>
      <c r="Q763" s="57"/>
      <c r="R763" s="57"/>
      <c r="S763" s="57"/>
      <c r="T763" s="57"/>
      <c r="U763" s="57"/>
      <c r="V763" s="58"/>
      <c r="W763" s="58"/>
      <c r="X763" s="57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  <c r="AK763" s="58"/>
      <c r="AL763" s="58"/>
      <c r="AM763" s="55"/>
      <c r="AN763" s="55"/>
    </row>
    <row r="764" spans="14:40">
      <c r="N764" s="57"/>
      <c r="O764" s="57"/>
      <c r="P764" s="57"/>
      <c r="Q764" s="57"/>
      <c r="R764" s="57"/>
      <c r="S764" s="57"/>
      <c r="T764" s="57"/>
      <c r="U764" s="57"/>
      <c r="V764" s="58"/>
      <c r="W764" s="58"/>
      <c r="X764" s="57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  <c r="AK764" s="58"/>
      <c r="AL764" s="58"/>
      <c r="AM764" s="55"/>
      <c r="AN764" s="55"/>
    </row>
    <row r="765" spans="14:40">
      <c r="N765" s="57"/>
      <c r="O765" s="57"/>
      <c r="P765" s="57"/>
      <c r="Q765" s="57"/>
      <c r="R765" s="57"/>
      <c r="S765" s="57"/>
      <c r="T765" s="57"/>
      <c r="U765" s="57"/>
      <c r="V765" s="58"/>
      <c r="W765" s="58"/>
      <c r="X765" s="57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  <c r="AK765" s="58"/>
      <c r="AL765" s="58"/>
      <c r="AM765" s="55"/>
      <c r="AN765" s="55"/>
    </row>
    <row r="766" spans="14:40">
      <c r="N766" s="57"/>
      <c r="O766" s="57"/>
      <c r="P766" s="57"/>
      <c r="Q766" s="57"/>
      <c r="R766" s="57"/>
      <c r="S766" s="57"/>
      <c r="T766" s="57"/>
      <c r="U766" s="57"/>
      <c r="V766" s="58"/>
      <c r="W766" s="58"/>
      <c r="X766" s="57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  <c r="AK766" s="58"/>
      <c r="AL766" s="58"/>
      <c r="AM766" s="55"/>
      <c r="AN766" s="55"/>
    </row>
    <row r="767" spans="14:40">
      <c r="N767" s="57"/>
      <c r="O767" s="57"/>
      <c r="P767" s="57"/>
      <c r="Q767" s="57"/>
      <c r="R767" s="57"/>
      <c r="S767" s="57"/>
      <c r="T767" s="57"/>
      <c r="U767" s="57"/>
      <c r="V767" s="58"/>
      <c r="W767" s="58"/>
      <c r="X767" s="57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  <c r="AK767" s="58"/>
      <c r="AL767" s="58"/>
      <c r="AM767" s="55"/>
      <c r="AN767" s="55"/>
    </row>
    <row r="768" spans="14:40">
      <c r="N768" s="57"/>
      <c r="O768" s="57"/>
      <c r="P768" s="57"/>
      <c r="Q768" s="57"/>
      <c r="R768" s="57"/>
      <c r="S768" s="57"/>
      <c r="T768" s="57"/>
      <c r="U768" s="57"/>
      <c r="V768" s="58"/>
      <c r="W768" s="58"/>
      <c r="X768" s="57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  <c r="AK768" s="58"/>
      <c r="AL768" s="58"/>
      <c r="AM768" s="55"/>
      <c r="AN768" s="55"/>
    </row>
    <row r="769" spans="14:40">
      <c r="N769" s="57"/>
      <c r="O769" s="57"/>
      <c r="P769" s="57"/>
      <c r="Q769" s="57"/>
      <c r="R769" s="57"/>
      <c r="S769" s="57"/>
      <c r="T769" s="57"/>
      <c r="U769" s="57"/>
      <c r="V769" s="58"/>
      <c r="W769" s="58"/>
      <c r="X769" s="57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  <c r="AK769" s="58"/>
      <c r="AL769" s="58"/>
      <c r="AM769" s="55"/>
      <c r="AN769" s="55"/>
    </row>
    <row r="770" spans="14:40">
      <c r="N770" s="57"/>
      <c r="O770" s="57"/>
      <c r="P770" s="57"/>
      <c r="Q770" s="57"/>
      <c r="R770" s="57"/>
      <c r="S770" s="57"/>
      <c r="T770" s="57"/>
      <c r="U770" s="57"/>
      <c r="V770" s="58"/>
      <c r="W770" s="58"/>
      <c r="X770" s="57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  <c r="AK770" s="58"/>
      <c r="AL770" s="58"/>
      <c r="AM770" s="55"/>
      <c r="AN770" s="55"/>
    </row>
    <row r="771" spans="14:40">
      <c r="N771" s="57"/>
      <c r="O771" s="57"/>
      <c r="P771" s="57"/>
      <c r="Q771" s="57"/>
      <c r="R771" s="57"/>
      <c r="S771" s="57"/>
      <c r="T771" s="57"/>
      <c r="U771" s="57"/>
      <c r="V771" s="58"/>
      <c r="W771" s="58"/>
      <c r="X771" s="57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  <c r="AK771" s="58"/>
      <c r="AL771" s="58"/>
      <c r="AM771" s="55"/>
      <c r="AN771" s="55"/>
    </row>
    <row r="772" spans="14:40">
      <c r="N772" s="57"/>
      <c r="O772" s="57"/>
      <c r="P772" s="57"/>
      <c r="Q772" s="57"/>
      <c r="R772" s="57"/>
      <c r="S772" s="57"/>
      <c r="T772" s="57"/>
      <c r="U772" s="57"/>
      <c r="V772" s="58"/>
      <c r="W772" s="58"/>
      <c r="X772" s="57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  <c r="AK772" s="58"/>
      <c r="AL772" s="58"/>
      <c r="AM772" s="55"/>
      <c r="AN772" s="55"/>
    </row>
    <row r="773" spans="14:40">
      <c r="N773" s="57"/>
      <c r="O773" s="57"/>
      <c r="P773" s="57"/>
      <c r="Q773" s="57"/>
      <c r="R773" s="57"/>
      <c r="S773" s="57"/>
      <c r="T773" s="57"/>
      <c r="U773" s="57"/>
      <c r="V773" s="58"/>
      <c r="W773" s="58"/>
      <c r="X773" s="57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  <c r="AK773" s="58"/>
      <c r="AL773" s="58"/>
      <c r="AM773" s="55"/>
      <c r="AN773" s="55"/>
    </row>
    <row r="774" spans="14:40">
      <c r="N774" s="57"/>
      <c r="O774" s="57"/>
      <c r="P774" s="57"/>
      <c r="Q774" s="57"/>
      <c r="R774" s="57"/>
      <c r="S774" s="57"/>
      <c r="T774" s="57"/>
      <c r="U774" s="57"/>
      <c r="V774" s="58"/>
      <c r="W774" s="58"/>
      <c r="X774" s="57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  <c r="AK774" s="58"/>
      <c r="AL774" s="58"/>
      <c r="AM774" s="55"/>
      <c r="AN774" s="55"/>
    </row>
    <row r="775" spans="14:40">
      <c r="N775" s="57"/>
      <c r="O775" s="57"/>
      <c r="P775" s="57"/>
      <c r="Q775" s="57"/>
      <c r="R775" s="57"/>
      <c r="S775" s="57"/>
      <c r="T775" s="57"/>
      <c r="U775" s="57"/>
      <c r="V775" s="58"/>
      <c r="W775" s="58"/>
      <c r="X775" s="57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  <c r="AK775" s="58"/>
      <c r="AL775" s="58"/>
      <c r="AM775" s="55"/>
      <c r="AN775" s="55"/>
    </row>
    <row r="776" spans="14:40">
      <c r="N776" s="57"/>
      <c r="O776" s="57"/>
      <c r="P776" s="57"/>
      <c r="Q776" s="57"/>
      <c r="R776" s="57"/>
      <c r="S776" s="57"/>
      <c r="T776" s="57"/>
      <c r="U776" s="57"/>
      <c r="V776" s="58"/>
      <c r="W776" s="58"/>
      <c r="X776" s="57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  <c r="AK776" s="58"/>
      <c r="AL776" s="58"/>
      <c r="AM776" s="55"/>
      <c r="AN776" s="55"/>
    </row>
    <row r="777" spans="14:40">
      <c r="N777" s="57"/>
      <c r="O777" s="57"/>
      <c r="P777" s="57"/>
      <c r="Q777" s="57"/>
      <c r="R777" s="57"/>
      <c r="S777" s="57"/>
      <c r="T777" s="57"/>
      <c r="U777" s="57"/>
      <c r="V777" s="58"/>
      <c r="W777" s="58"/>
      <c r="X777" s="57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  <c r="AK777" s="58"/>
      <c r="AL777" s="58"/>
      <c r="AM777" s="55"/>
      <c r="AN777" s="55"/>
    </row>
    <row r="778" spans="14:40">
      <c r="N778" s="57"/>
      <c r="O778" s="57"/>
      <c r="P778" s="57"/>
      <c r="Q778" s="57"/>
      <c r="R778" s="57"/>
      <c r="S778" s="57"/>
      <c r="T778" s="57"/>
      <c r="U778" s="57"/>
      <c r="V778" s="58"/>
      <c r="W778" s="58"/>
      <c r="X778" s="57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  <c r="AK778" s="58"/>
      <c r="AL778" s="58"/>
      <c r="AM778" s="55"/>
      <c r="AN778" s="55"/>
    </row>
    <row r="779" spans="14:40">
      <c r="N779" s="57"/>
      <c r="O779" s="57"/>
      <c r="P779" s="57"/>
      <c r="Q779" s="57"/>
      <c r="R779" s="57"/>
      <c r="S779" s="57"/>
      <c r="T779" s="57"/>
      <c r="U779" s="57"/>
      <c r="V779" s="58"/>
      <c r="W779" s="58"/>
      <c r="X779" s="57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  <c r="AK779" s="58"/>
      <c r="AL779" s="58"/>
      <c r="AM779" s="55"/>
      <c r="AN779" s="55"/>
    </row>
    <row r="780" spans="14:40">
      <c r="N780" s="57"/>
      <c r="O780" s="57"/>
      <c r="P780" s="57"/>
      <c r="Q780" s="57"/>
      <c r="R780" s="57"/>
      <c r="S780" s="57"/>
      <c r="T780" s="57"/>
      <c r="U780" s="57"/>
      <c r="V780" s="58"/>
      <c r="W780" s="58"/>
      <c r="X780" s="57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  <c r="AK780" s="58"/>
      <c r="AL780" s="58"/>
      <c r="AM780" s="55"/>
      <c r="AN780" s="55"/>
    </row>
    <row r="781" spans="14:40">
      <c r="N781" s="57"/>
      <c r="O781" s="57"/>
      <c r="P781" s="57"/>
      <c r="Q781" s="57"/>
      <c r="R781" s="57"/>
      <c r="S781" s="57"/>
      <c r="T781" s="57"/>
      <c r="U781" s="57"/>
      <c r="V781" s="58"/>
      <c r="W781" s="58"/>
      <c r="X781" s="57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  <c r="AK781" s="58"/>
      <c r="AL781" s="58"/>
      <c r="AM781" s="55"/>
      <c r="AN781" s="55"/>
    </row>
    <row r="782" spans="14:40">
      <c r="N782" s="57"/>
      <c r="O782" s="57"/>
      <c r="P782" s="57"/>
      <c r="Q782" s="57"/>
      <c r="R782" s="57"/>
      <c r="S782" s="57"/>
      <c r="T782" s="57"/>
      <c r="U782" s="57"/>
      <c r="V782" s="58"/>
      <c r="W782" s="58"/>
      <c r="X782" s="57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  <c r="AK782" s="58"/>
      <c r="AL782" s="58"/>
      <c r="AM782" s="55"/>
      <c r="AN782" s="55"/>
    </row>
    <row r="783" spans="14:40">
      <c r="N783" s="57"/>
      <c r="O783" s="57"/>
      <c r="P783" s="57"/>
      <c r="Q783" s="57"/>
      <c r="R783" s="57"/>
      <c r="S783" s="57"/>
      <c r="T783" s="57"/>
      <c r="U783" s="57"/>
      <c r="V783" s="58"/>
      <c r="W783" s="58"/>
      <c r="X783" s="57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  <c r="AK783" s="58"/>
      <c r="AL783" s="58"/>
      <c r="AM783" s="55"/>
      <c r="AN783" s="55"/>
    </row>
    <row r="784" spans="14:40">
      <c r="N784" s="57"/>
      <c r="O784" s="57"/>
      <c r="P784" s="57"/>
      <c r="Q784" s="57"/>
      <c r="R784" s="57"/>
      <c r="S784" s="57"/>
      <c r="T784" s="57"/>
      <c r="U784" s="57"/>
      <c r="V784" s="58"/>
      <c r="W784" s="58"/>
      <c r="X784" s="57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  <c r="AK784" s="58"/>
      <c r="AL784" s="58"/>
      <c r="AM784" s="55"/>
      <c r="AN784" s="55"/>
    </row>
    <row r="785" spans="14:40">
      <c r="N785" s="57"/>
      <c r="O785" s="57"/>
      <c r="P785" s="57"/>
      <c r="Q785" s="57"/>
      <c r="R785" s="57"/>
      <c r="S785" s="57"/>
      <c r="T785" s="57"/>
      <c r="U785" s="57"/>
      <c r="V785" s="58"/>
      <c r="W785" s="58"/>
      <c r="X785" s="57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  <c r="AK785" s="58"/>
      <c r="AL785" s="58"/>
      <c r="AM785" s="55"/>
      <c r="AN785" s="55"/>
    </row>
    <row r="786" spans="14:40">
      <c r="N786" s="57"/>
      <c r="O786" s="57"/>
      <c r="P786" s="57"/>
      <c r="Q786" s="57"/>
      <c r="R786" s="57"/>
      <c r="S786" s="57"/>
      <c r="T786" s="57"/>
      <c r="U786" s="57"/>
      <c r="V786" s="58"/>
      <c r="W786" s="58"/>
      <c r="X786" s="57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  <c r="AK786" s="58"/>
      <c r="AL786" s="58"/>
      <c r="AM786" s="55"/>
      <c r="AN786" s="55"/>
    </row>
    <row r="787" spans="14:40">
      <c r="N787" s="57"/>
      <c r="O787" s="57"/>
      <c r="P787" s="57"/>
      <c r="Q787" s="57"/>
      <c r="R787" s="57"/>
      <c r="S787" s="57"/>
      <c r="T787" s="57"/>
      <c r="U787" s="57"/>
      <c r="V787" s="58"/>
      <c r="W787" s="58"/>
      <c r="X787" s="57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  <c r="AK787" s="58"/>
      <c r="AL787" s="58"/>
      <c r="AM787" s="55"/>
      <c r="AN787" s="55"/>
    </row>
    <row r="788" spans="14:40">
      <c r="N788" s="57"/>
      <c r="O788" s="57"/>
      <c r="P788" s="57"/>
      <c r="Q788" s="57"/>
      <c r="R788" s="57"/>
      <c r="S788" s="57"/>
      <c r="T788" s="57"/>
      <c r="U788" s="57"/>
      <c r="V788" s="58"/>
      <c r="W788" s="58"/>
      <c r="X788" s="57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  <c r="AK788" s="58"/>
      <c r="AL788" s="58"/>
      <c r="AM788" s="55"/>
      <c r="AN788" s="55"/>
    </row>
    <row r="789" spans="14:40">
      <c r="N789" s="57"/>
      <c r="O789" s="57"/>
      <c r="P789" s="57"/>
      <c r="Q789" s="57"/>
      <c r="R789" s="57"/>
      <c r="S789" s="57"/>
      <c r="T789" s="57"/>
      <c r="U789" s="57"/>
      <c r="V789" s="58"/>
      <c r="W789" s="58"/>
      <c r="X789" s="57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  <c r="AK789" s="58"/>
      <c r="AL789" s="58"/>
      <c r="AM789" s="55"/>
      <c r="AN789" s="55"/>
    </row>
    <row r="790" spans="14:40">
      <c r="N790" s="57"/>
      <c r="O790" s="57"/>
      <c r="P790" s="57"/>
      <c r="Q790" s="57"/>
      <c r="R790" s="57"/>
      <c r="S790" s="57"/>
      <c r="T790" s="57"/>
      <c r="U790" s="57"/>
      <c r="V790" s="58"/>
      <c r="W790" s="58"/>
      <c r="X790" s="57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  <c r="AK790" s="58"/>
      <c r="AL790" s="58"/>
      <c r="AM790" s="55"/>
      <c r="AN790" s="55"/>
    </row>
    <row r="791" spans="14:40">
      <c r="N791" s="57"/>
      <c r="O791" s="57"/>
      <c r="P791" s="57"/>
      <c r="Q791" s="57"/>
      <c r="R791" s="57"/>
      <c r="S791" s="57"/>
      <c r="T791" s="57"/>
      <c r="U791" s="57"/>
      <c r="V791" s="58"/>
      <c r="W791" s="58"/>
      <c r="X791" s="57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  <c r="AK791" s="58"/>
      <c r="AL791" s="58"/>
      <c r="AM791" s="55"/>
      <c r="AN791" s="55"/>
    </row>
    <row r="792" spans="14:40">
      <c r="N792" s="57"/>
      <c r="O792" s="57"/>
      <c r="P792" s="57"/>
      <c r="Q792" s="57"/>
      <c r="R792" s="57"/>
      <c r="S792" s="57"/>
      <c r="T792" s="57"/>
      <c r="U792" s="57"/>
      <c r="V792" s="58"/>
      <c r="W792" s="58"/>
      <c r="X792" s="57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  <c r="AK792" s="58"/>
      <c r="AL792" s="58"/>
      <c r="AM792" s="55"/>
      <c r="AN792" s="55"/>
    </row>
    <row r="793" spans="14:40">
      <c r="N793" s="57"/>
      <c r="O793" s="57"/>
      <c r="P793" s="57"/>
      <c r="Q793" s="57"/>
      <c r="R793" s="57"/>
      <c r="S793" s="57"/>
      <c r="T793" s="57"/>
      <c r="U793" s="57"/>
      <c r="V793" s="58"/>
      <c r="W793" s="58"/>
      <c r="X793" s="57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  <c r="AK793" s="58"/>
      <c r="AL793" s="58"/>
      <c r="AM793" s="55"/>
      <c r="AN793" s="55"/>
    </row>
    <row r="794" spans="14:40">
      <c r="N794" s="57"/>
      <c r="O794" s="57"/>
      <c r="P794" s="57"/>
      <c r="Q794" s="57"/>
      <c r="R794" s="57"/>
      <c r="S794" s="57"/>
      <c r="T794" s="57"/>
      <c r="U794" s="57"/>
      <c r="V794" s="58"/>
      <c r="W794" s="58"/>
      <c r="X794" s="57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  <c r="AK794" s="58"/>
      <c r="AL794" s="58"/>
      <c r="AM794" s="55"/>
      <c r="AN794" s="55"/>
    </row>
    <row r="795" spans="14:40">
      <c r="N795" s="57"/>
      <c r="O795" s="57"/>
      <c r="P795" s="57"/>
      <c r="Q795" s="57"/>
      <c r="R795" s="57"/>
      <c r="S795" s="57"/>
      <c r="T795" s="57"/>
      <c r="U795" s="57"/>
      <c r="V795" s="58"/>
      <c r="W795" s="58"/>
      <c r="X795" s="57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  <c r="AK795" s="58"/>
      <c r="AL795" s="58"/>
      <c r="AM795" s="55"/>
      <c r="AN795" s="55"/>
    </row>
    <row r="796" spans="14:40">
      <c r="N796" s="57"/>
      <c r="O796" s="57"/>
      <c r="P796" s="57"/>
      <c r="Q796" s="57"/>
      <c r="R796" s="57"/>
      <c r="S796" s="57"/>
      <c r="T796" s="57"/>
      <c r="U796" s="57"/>
      <c r="V796" s="58"/>
      <c r="W796" s="58"/>
      <c r="X796" s="57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  <c r="AK796" s="58"/>
      <c r="AL796" s="58"/>
      <c r="AM796" s="55"/>
      <c r="AN796" s="55"/>
    </row>
    <row r="797" spans="14:40">
      <c r="N797" s="57"/>
      <c r="O797" s="57"/>
      <c r="P797" s="57"/>
      <c r="Q797" s="57"/>
      <c r="R797" s="57"/>
      <c r="S797" s="57"/>
      <c r="T797" s="57"/>
      <c r="U797" s="57"/>
      <c r="V797" s="58"/>
      <c r="W797" s="58"/>
      <c r="X797" s="57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  <c r="AK797" s="58"/>
      <c r="AL797" s="58"/>
      <c r="AM797" s="55"/>
      <c r="AN797" s="55"/>
    </row>
    <row r="798" spans="14:40">
      <c r="N798" s="57"/>
      <c r="O798" s="57"/>
      <c r="P798" s="57"/>
      <c r="Q798" s="57"/>
      <c r="R798" s="57"/>
      <c r="S798" s="57"/>
      <c r="T798" s="57"/>
      <c r="U798" s="57"/>
      <c r="V798" s="58"/>
      <c r="W798" s="58"/>
      <c r="X798" s="57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  <c r="AK798" s="58"/>
      <c r="AL798" s="58"/>
      <c r="AM798" s="55"/>
      <c r="AN798" s="55"/>
    </row>
    <row r="799" spans="14:40">
      <c r="N799" s="57"/>
      <c r="O799" s="57"/>
      <c r="P799" s="57"/>
      <c r="Q799" s="57"/>
      <c r="R799" s="57"/>
      <c r="S799" s="57"/>
      <c r="T799" s="57"/>
      <c r="U799" s="57"/>
      <c r="V799" s="58"/>
      <c r="W799" s="58"/>
      <c r="X799" s="57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  <c r="AK799" s="58"/>
      <c r="AL799" s="58"/>
      <c r="AM799" s="55"/>
      <c r="AN799" s="55"/>
    </row>
    <row r="800" spans="14:40">
      <c r="N800" s="57"/>
      <c r="O800" s="57"/>
      <c r="P800" s="57"/>
      <c r="Q800" s="57"/>
      <c r="R800" s="57"/>
      <c r="S800" s="57"/>
      <c r="T800" s="57"/>
      <c r="U800" s="57"/>
      <c r="V800" s="58"/>
      <c r="W800" s="58"/>
      <c r="X800" s="57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  <c r="AK800" s="58"/>
      <c r="AL800" s="58"/>
      <c r="AM800" s="55"/>
      <c r="AN800" s="55"/>
    </row>
    <row r="801" spans="14:40">
      <c r="N801" s="57"/>
      <c r="O801" s="57"/>
      <c r="P801" s="57"/>
      <c r="Q801" s="57"/>
      <c r="R801" s="57"/>
      <c r="S801" s="57"/>
      <c r="T801" s="57"/>
      <c r="U801" s="57"/>
      <c r="V801" s="58"/>
      <c r="W801" s="58"/>
      <c r="X801" s="57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  <c r="AK801" s="58"/>
      <c r="AL801" s="58"/>
      <c r="AM801" s="55"/>
      <c r="AN801" s="55"/>
    </row>
    <row r="802" spans="14:40">
      <c r="N802" s="57"/>
      <c r="O802" s="57"/>
      <c r="P802" s="57"/>
      <c r="Q802" s="57"/>
      <c r="R802" s="57"/>
      <c r="S802" s="57"/>
      <c r="T802" s="57"/>
      <c r="U802" s="57"/>
      <c r="V802" s="58"/>
      <c r="W802" s="58"/>
      <c r="X802" s="57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  <c r="AK802" s="58"/>
      <c r="AL802" s="58"/>
      <c r="AM802" s="55"/>
      <c r="AN802" s="55"/>
    </row>
    <row r="803" spans="14:40">
      <c r="N803" s="57"/>
      <c r="O803" s="57"/>
      <c r="P803" s="57"/>
      <c r="Q803" s="57"/>
      <c r="R803" s="57"/>
      <c r="S803" s="57"/>
      <c r="T803" s="57"/>
      <c r="U803" s="57"/>
      <c r="V803" s="58"/>
      <c r="W803" s="58"/>
      <c r="X803" s="57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  <c r="AK803" s="58"/>
      <c r="AL803" s="58"/>
      <c r="AM803" s="55"/>
      <c r="AN803" s="55"/>
    </row>
    <row r="804" spans="14:40">
      <c r="N804" s="57"/>
      <c r="O804" s="57"/>
      <c r="P804" s="57"/>
      <c r="Q804" s="57"/>
      <c r="R804" s="57"/>
      <c r="S804" s="57"/>
      <c r="T804" s="57"/>
      <c r="U804" s="57"/>
      <c r="V804" s="58"/>
      <c r="W804" s="58"/>
      <c r="X804" s="57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  <c r="AK804" s="58"/>
      <c r="AL804" s="58"/>
      <c r="AM804" s="55"/>
      <c r="AN804" s="55"/>
    </row>
    <row r="805" spans="14:40">
      <c r="N805" s="57"/>
      <c r="O805" s="57"/>
      <c r="P805" s="57"/>
      <c r="Q805" s="57"/>
      <c r="R805" s="57"/>
      <c r="S805" s="57"/>
      <c r="T805" s="57"/>
      <c r="U805" s="57"/>
      <c r="V805" s="58"/>
      <c r="W805" s="58"/>
      <c r="X805" s="57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  <c r="AK805" s="58"/>
      <c r="AL805" s="58"/>
      <c r="AM805" s="55"/>
      <c r="AN805" s="55"/>
    </row>
    <row r="806" spans="14:40">
      <c r="N806" s="57"/>
      <c r="O806" s="57"/>
      <c r="P806" s="57"/>
      <c r="Q806" s="57"/>
      <c r="R806" s="57"/>
      <c r="S806" s="57"/>
      <c r="T806" s="57"/>
      <c r="U806" s="57"/>
      <c r="V806" s="58"/>
      <c r="W806" s="58"/>
      <c r="X806" s="57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  <c r="AK806" s="58"/>
      <c r="AL806" s="58"/>
      <c r="AM806" s="55"/>
      <c r="AN806" s="55"/>
    </row>
    <row r="807" spans="14:40">
      <c r="N807" s="57"/>
      <c r="O807" s="57"/>
      <c r="P807" s="57"/>
      <c r="Q807" s="57"/>
      <c r="R807" s="57"/>
      <c r="S807" s="57"/>
      <c r="T807" s="57"/>
      <c r="U807" s="57"/>
      <c r="V807" s="58"/>
      <c r="W807" s="58"/>
      <c r="X807" s="57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  <c r="AK807" s="58"/>
      <c r="AL807" s="58"/>
      <c r="AM807" s="55"/>
      <c r="AN807" s="55"/>
    </row>
    <row r="808" spans="14:40">
      <c r="N808" s="57"/>
      <c r="O808" s="57"/>
      <c r="P808" s="57"/>
      <c r="Q808" s="57"/>
      <c r="R808" s="57"/>
      <c r="S808" s="57"/>
      <c r="T808" s="57"/>
      <c r="U808" s="57"/>
      <c r="V808" s="58"/>
      <c r="W808" s="58"/>
      <c r="X808" s="57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  <c r="AK808" s="58"/>
      <c r="AL808" s="58"/>
      <c r="AM808" s="55"/>
      <c r="AN808" s="55"/>
    </row>
    <row r="809" spans="14:40">
      <c r="N809" s="57"/>
      <c r="O809" s="57"/>
      <c r="P809" s="57"/>
      <c r="Q809" s="57"/>
      <c r="R809" s="57"/>
      <c r="S809" s="57"/>
      <c r="T809" s="57"/>
      <c r="U809" s="57"/>
      <c r="V809" s="58"/>
      <c r="W809" s="58"/>
      <c r="X809" s="57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  <c r="AK809" s="58"/>
      <c r="AL809" s="58"/>
      <c r="AM809" s="55"/>
      <c r="AN809" s="55"/>
    </row>
    <row r="810" spans="14:40">
      <c r="N810" s="57"/>
      <c r="O810" s="57"/>
      <c r="P810" s="57"/>
      <c r="Q810" s="57"/>
      <c r="R810" s="57"/>
      <c r="S810" s="57"/>
      <c r="T810" s="57"/>
      <c r="U810" s="57"/>
      <c r="V810" s="58"/>
      <c r="W810" s="58"/>
      <c r="X810" s="57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  <c r="AK810" s="58"/>
      <c r="AL810" s="58"/>
      <c r="AM810" s="55"/>
      <c r="AN810" s="55"/>
    </row>
    <row r="811" spans="14:40">
      <c r="N811" s="57"/>
      <c r="O811" s="57"/>
      <c r="P811" s="57"/>
      <c r="Q811" s="57"/>
      <c r="R811" s="57"/>
      <c r="S811" s="57"/>
      <c r="T811" s="57"/>
      <c r="U811" s="57"/>
      <c r="V811" s="58"/>
      <c r="W811" s="58"/>
      <c r="X811" s="57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  <c r="AK811" s="58"/>
      <c r="AL811" s="58"/>
      <c r="AM811" s="55"/>
      <c r="AN811" s="55"/>
    </row>
    <row r="812" spans="14:40">
      <c r="N812" s="57"/>
      <c r="O812" s="57"/>
      <c r="P812" s="57"/>
      <c r="Q812" s="57"/>
      <c r="R812" s="57"/>
      <c r="S812" s="57"/>
      <c r="T812" s="57"/>
      <c r="U812" s="57"/>
      <c r="V812" s="58"/>
      <c r="W812" s="58"/>
      <c r="X812" s="57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  <c r="AK812" s="58"/>
      <c r="AL812" s="58"/>
      <c r="AM812" s="55"/>
      <c r="AN812" s="55"/>
    </row>
    <row r="813" spans="14:40">
      <c r="N813" s="57"/>
      <c r="O813" s="57"/>
      <c r="P813" s="57"/>
      <c r="Q813" s="57"/>
      <c r="R813" s="57"/>
      <c r="S813" s="57"/>
      <c r="T813" s="57"/>
      <c r="U813" s="57"/>
      <c r="V813" s="58"/>
      <c r="W813" s="58"/>
      <c r="X813" s="57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  <c r="AK813" s="58"/>
      <c r="AL813" s="58"/>
      <c r="AM813" s="55"/>
      <c r="AN813" s="55"/>
    </row>
    <row r="814" spans="14:40">
      <c r="N814" s="57"/>
      <c r="O814" s="57"/>
      <c r="P814" s="57"/>
      <c r="Q814" s="57"/>
      <c r="R814" s="57"/>
      <c r="S814" s="57"/>
      <c r="T814" s="57"/>
      <c r="U814" s="57"/>
      <c r="V814" s="58"/>
      <c r="W814" s="58"/>
      <c r="X814" s="57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  <c r="AK814" s="58"/>
      <c r="AL814" s="58"/>
      <c r="AM814" s="55"/>
      <c r="AN814" s="55"/>
    </row>
    <row r="815" spans="14:40">
      <c r="N815" s="57"/>
      <c r="O815" s="57"/>
      <c r="P815" s="57"/>
      <c r="Q815" s="57"/>
      <c r="R815" s="57"/>
      <c r="S815" s="57"/>
      <c r="T815" s="57"/>
      <c r="U815" s="57"/>
      <c r="V815" s="58"/>
      <c r="W815" s="58"/>
      <c r="X815" s="57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  <c r="AK815" s="58"/>
      <c r="AL815" s="58"/>
      <c r="AM815" s="55"/>
      <c r="AN815" s="55"/>
    </row>
    <row r="816" spans="14:40">
      <c r="N816" s="57"/>
      <c r="O816" s="57"/>
      <c r="P816" s="57"/>
      <c r="Q816" s="57"/>
      <c r="R816" s="57"/>
      <c r="S816" s="57"/>
      <c r="T816" s="57"/>
      <c r="U816" s="57"/>
      <c r="V816" s="58"/>
      <c r="W816" s="58"/>
      <c r="X816" s="57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  <c r="AK816" s="58"/>
      <c r="AL816" s="58"/>
      <c r="AM816" s="55"/>
      <c r="AN816" s="55"/>
    </row>
    <row r="817" spans="14:40">
      <c r="N817" s="57"/>
      <c r="O817" s="57"/>
      <c r="P817" s="57"/>
      <c r="Q817" s="57"/>
      <c r="R817" s="57"/>
      <c r="S817" s="57"/>
      <c r="T817" s="57"/>
      <c r="U817" s="57"/>
      <c r="V817" s="58"/>
      <c r="W817" s="58"/>
      <c r="X817" s="57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  <c r="AK817" s="58"/>
      <c r="AL817" s="58"/>
      <c r="AM817" s="55"/>
      <c r="AN817" s="55"/>
    </row>
    <row r="818" spans="14:40">
      <c r="N818" s="57"/>
      <c r="O818" s="57"/>
      <c r="P818" s="57"/>
      <c r="Q818" s="57"/>
      <c r="R818" s="57"/>
      <c r="S818" s="57"/>
      <c r="T818" s="57"/>
      <c r="U818" s="57"/>
      <c r="V818" s="58"/>
      <c r="W818" s="58"/>
      <c r="X818" s="57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  <c r="AK818" s="58"/>
      <c r="AL818" s="58"/>
      <c r="AM818" s="55"/>
      <c r="AN818" s="55"/>
    </row>
    <row r="819" spans="14:40">
      <c r="N819" s="57"/>
      <c r="O819" s="57"/>
      <c r="P819" s="57"/>
      <c r="Q819" s="57"/>
      <c r="R819" s="57"/>
      <c r="S819" s="57"/>
      <c r="T819" s="57"/>
      <c r="U819" s="57"/>
      <c r="V819" s="58"/>
      <c r="W819" s="58"/>
      <c r="X819" s="57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  <c r="AK819" s="58"/>
      <c r="AL819" s="58"/>
      <c r="AM819" s="55"/>
      <c r="AN819" s="55"/>
    </row>
    <row r="820" spans="14:40">
      <c r="N820" s="57"/>
      <c r="O820" s="57"/>
      <c r="P820" s="57"/>
      <c r="Q820" s="57"/>
      <c r="R820" s="57"/>
      <c r="S820" s="57"/>
      <c r="T820" s="57"/>
      <c r="U820" s="57"/>
      <c r="V820" s="58"/>
      <c r="W820" s="58"/>
      <c r="X820" s="57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  <c r="AK820" s="58"/>
      <c r="AL820" s="58"/>
      <c r="AM820" s="55"/>
      <c r="AN820" s="55"/>
    </row>
    <row r="821" spans="14:40">
      <c r="N821" s="57"/>
      <c r="O821" s="57"/>
      <c r="P821" s="57"/>
      <c r="Q821" s="57"/>
      <c r="R821" s="57"/>
      <c r="S821" s="57"/>
      <c r="T821" s="57"/>
      <c r="U821" s="57"/>
      <c r="V821" s="58"/>
      <c r="W821" s="58"/>
      <c r="X821" s="57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  <c r="AK821" s="58"/>
      <c r="AL821" s="58"/>
      <c r="AM821" s="55"/>
      <c r="AN821" s="55"/>
    </row>
    <row r="822" spans="14:40">
      <c r="N822" s="57"/>
      <c r="O822" s="57"/>
      <c r="P822" s="57"/>
      <c r="Q822" s="57"/>
      <c r="R822" s="57"/>
      <c r="S822" s="57"/>
      <c r="T822" s="57"/>
      <c r="U822" s="57"/>
      <c r="V822" s="58"/>
      <c r="W822" s="58"/>
      <c r="X822" s="57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  <c r="AK822" s="58"/>
      <c r="AL822" s="58"/>
      <c r="AM822" s="55"/>
      <c r="AN822" s="55"/>
    </row>
    <row r="823" spans="14:40">
      <c r="N823" s="57"/>
      <c r="O823" s="57"/>
      <c r="P823" s="57"/>
      <c r="Q823" s="57"/>
      <c r="R823" s="57"/>
      <c r="S823" s="57"/>
      <c r="T823" s="57"/>
      <c r="U823" s="57"/>
      <c r="V823" s="58"/>
      <c r="W823" s="58"/>
      <c r="X823" s="57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  <c r="AK823" s="58"/>
      <c r="AL823" s="58"/>
      <c r="AM823" s="55"/>
      <c r="AN823" s="55"/>
    </row>
    <row r="824" spans="14:40">
      <c r="N824" s="57"/>
      <c r="O824" s="57"/>
      <c r="P824" s="57"/>
      <c r="Q824" s="57"/>
      <c r="R824" s="57"/>
      <c r="S824" s="57"/>
      <c r="T824" s="57"/>
      <c r="U824" s="57"/>
      <c r="V824" s="58"/>
      <c r="W824" s="58"/>
      <c r="X824" s="57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  <c r="AK824" s="58"/>
      <c r="AL824" s="58"/>
      <c r="AM824" s="55"/>
      <c r="AN824" s="55"/>
    </row>
    <row r="825" spans="14:40">
      <c r="N825" s="57"/>
      <c r="O825" s="57"/>
      <c r="P825" s="57"/>
      <c r="Q825" s="57"/>
      <c r="R825" s="57"/>
      <c r="S825" s="57"/>
      <c r="T825" s="57"/>
      <c r="U825" s="57"/>
      <c r="V825" s="58"/>
      <c r="W825" s="58"/>
      <c r="X825" s="57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  <c r="AK825" s="58"/>
      <c r="AL825" s="58"/>
      <c r="AM825" s="55"/>
      <c r="AN825" s="55"/>
    </row>
    <row r="826" spans="14:40">
      <c r="N826" s="57"/>
      <c r="O826" s="57"/>
      <c r="P826" s="57"/>
      <c r="Q826" s="57"/>
      <c r="R826" s="57"/>
      <c r="S826" s="57"/>
      <c r="T826" s="57"/>
      <c r="U826" s="57"/>
      <c r="V826" s="58"/>
      <c r="W826" s="58"/>
      <c r="X826" s="57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  <c r="AK826" s="58"/>
      <c r="AL826" s="58"/>
      <c r="AM826" s="55"/>
      <c r="AN826" s="55"/>
    </row>
    <row r="827" spans="14:40">
      <c r="N827" s="57"/>
      <c r="O827" s="57"/>
      <c r="P827" s="57"/>
      <c r="Q827" s="57"/>
      <c r="R827" s="57"/>
      <c r="S827" s="57"/>
      <c r="T827" s="57"/>
      <c r="U827" s="57"/>
      <c r="V827" s="58"/>
      <c r="W827" s="58"/>
      <c r="X827" s="57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  <c r="AK827" s="58"/>
      <c r="AL827" s="58"/>
      <c r="AM827" s="55"/>
      <c r="AN827" s="55"/>
    </row>
    <row r="828" spans="14:40">
      <c r="N828" s="57"/>
      <c r="O828" s="57"/>
      <c r="P828" s="57"/>
      <c r="Q828" s="57"/>
      <c r="R828" s="57"/>
      <c r="S828" s="57"/>
      <c r="T828" s="57"/>
      <c r="U828" s="57"/>
      <c r="V828" s="58"/>
      <c r="W828" s="58"/>
      <c r="X828" s="57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  <c r="AK828" s="58"/>
      <c r="AL828" s="58"/>
      <c r="AM828" s="55"/>
      <c r="AN828" s="55"/>
    </row>
    <row r="829" spans="14:40">
      <c r="N829" s="57"/>
      <c r="O829" s="57"/>
      <c r="P829" s="57"/>
      <c r="Q829" s="57"/>
      <c r="R829" s="57"/>
      <c r="S829" s="57"/>
      <c r="T829" s="57"/>
      <c r="U829" s="57"/>
      <c r="V829" s="58"/>
      <c r="W829" s="58"/>
      <c r="X829" s="57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  <c r="AK829" s="58"/>
      <c r="AL829" s="58"/>
      <c r="AM829" s="55"/>
      <c r="AN829" s="55"/>
    </row>
    <row r="830" spans="14:40">
      <c r="N830" s="57"/>
      <c r="O830" s="57"/>
      <c r="P830" s="57"/>
      <c r="Q830" s="57"/>
      <c r="R830" s="57"/>
      <c r="S830" s="57"/>
      <c r="T830" s="57"/>
      <c r="U830" s="57"/>
      <c r="V830" s="58"/>
      <c r="W830" s="58"/>
      <c r="X830" s="57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  <c r="AK830" s="58"/>
      <c r="AL830" s="58"/>
      <c r="AM830" s="55"/>
      <c r="AN830" s="55"/>
    </row>
    <row r="831" spans="14:40">
      <c r="N831" s="57"/>
      <c r="O831" s="57"/>
      <c r="P831" s="57"/>
      <c r="Q831" s="57"/>
      <c r="R831" s="57"/>
      <c r="S831" s="57"/>
      <c r="T831" s="57"/>
      <c r="U831" s="57"/>
      <c r="V831" s="58"/>
      <c r="W831" s="58"/>
      <c r="X831" s="57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  <c r="AK831" s="58"/>
      <c r="AL831" s="58"/>
      <c r="AM831" s="55"/>
      <c r="AN831" s="55"/>
    </row>
    <row r="832" spans="14:40">
      <c r="N832" s="57"/>
      <c r="O832" s="57"/>
      <c r="P832" s="57"/>
      <c r="Q832" s="57"/>
      <c r="R832" s="57"/>
      <c r="S832" s="57"/>
      <c r="T832" s="57"/>
      <c r="U832" s="57"/>
      <c r="V832" s="58"/>
      <c r="W832" s="58"/>
      <c r="X832" s="57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  <c r="AK832" s="58"/>
      <c r="AL832" s="58"/>
      <c r="AM832" s="55"/>
      <c r="AN832" s="55"/>
    </row>
    <row r="833" spans="14:40">
      <c r="N833" s="57"/>
      <c r="O833" s="57"/>
      <c r="P833" s="57"/>
      <c r="Q833" s="57"/>
      <c r="R833" s="57"/>
      <c r="S833" s="57"/>
      <c r="T833" s="57"/>
      <c r="U833" s="57"/>
      <c r="V833" s="58"/>
      <c r="W833" s="58"/>
      <c r="X833" s="57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  <c r="AK833" s="58"/>
      <c r="AL833" s="58"/>
      <c r="AM833" s="55"/>
      <c r="AN833" s="55"/>
    </row>
    <row r="834" spans="14:40">
      <c r="N834" s="57"/>
      <c r="O834" s="57"/>
      <c r="P834" s="57"/>
      <c r="Q834" s="57"/>
      <c r="R834" s="57"/>
      <c r="S834" s="57"/>
      <c r="T834" s="57"/>
      <c r="U834" s="57"/>
      <c r="V834" s="58"/>
      <c r="W834" s="58"/>
      <c r="X834" s="57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  <c r="AK834" s="58"/>
      <c r="AL834" s="58"/>
      <c r="AM834" s="55"/>
      <c r="AN834" s="55"/>
    </row>
    <row r="835" spans="14:40">
      <c r="N835" s="57"/>
      <c r="O835" s="57"/>
      <c r="P835" s="57"/>
      <c r="Q835" s="57"/>
      <c r="R835" s="57"/>
      <c r="S835" s="57"/>
      <c r="T835" s="57"/>
      <c r="U835" s="57"/>
      <c r="V835" s="58"/>
      <c r="W835" s="58"/>
      <c r="X835" s="57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  <c r="AK835" s="58"/>
      <c r="AL835" s="58"/>
      <c r="AM835" s="55"/>
      <c r="AN835" s="55"/>
    </row>
    <row r="836" spans="14:40">
      <c r="N836" s="57"/>
      <c r="O836" s="57"/>
      <c r="P836" s="57"/>
      <c r="Q836" s="57"/>
      <c r="R836" s="57"/>
      <c r="S836" s="57"/>
      <c r="T836" s="57"/>
      <c r="U836" s="57"/>
      <c r="V836" s="58"/>
      <c r="W836" s="58"/>
      <c r="X836" s="57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  <c r="AK836" s="58"/>
      <c r="AL836" s="58"/>
      <c r="AM836" s="55"/>
      <c r="AN836" s="55"/>
    </row>
    <row r="837" spans="14:40">
      <c r="N837" s="57"/>
      <c r="O837" s="57"/>
      <c r="P837" s="57"/>
      <c r="Q837" s="57"/>
      <c r="R837" s="57"/>
      <c r="S837" s="57"/>
      <c r="T837" s="57"/>
      <c r="U837" s="57"/>
      <c r="V837" s="58"/>
      <c r="W837" s="58"/>
      <c r="X837" s="57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  <c r="AK837" s="58"/>
      <c r="AL837" s="58"/>
      <c r="AM837" s="55"/>
      <c r="AN837" s="55"/>
    </row>
    <row r="838" spans="14:40">
      <c r="N838" s="57"/>
      <c r="O838" s="57"/>
      <c r="P838" s="57"/>
      <c r="Q838" s="57"/>
      <c r="R838" s="57"/>
      <c r="S838" s="57"/>
      <c r="T838" s="57"/>
      <c r="U838" s="57"/>
      <c r="V838" s="58"/>
      <c r="W838" s="58"/>
      <c r="X838" s="57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  <c r="AK838" s="58"/>
      <c r="AL838" s="58"/>
      <c r="AM838" s="55"/>
      <c r="AN838" s="55"/>
    </row>
    <row r="839" spans="14:40">
      <c r="N839" s="57"/>
      <c r="O839" s="57"/>
      <c r="P839" s="57"/>
      <c r="Q839" s="57"/>
      <c r="R839" s="57"/>
      <c r="S839" s="57"/>
      <c r="T839" s="57"/>
      <c r="U839" s="57"/>
      <c r="V839" s="58"/>
      <c r="W839" s="58"/>
      <c r="X839" s="57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  <c r="AK839" s="58"/>
      <c r="AL839" s="58"/>
      <c r="AM839" s="55"/>
      <c r="AN839" s="55"/>
    </row>
    <row r="840" spans="14:40">
      <c r="N840" s="57"/>
      <c r="O840" s="57"/>
      <c r="P840" s="57"/>
      <c r="Q840" s="57"/>
      <c r="R840" s="57"/>
      <c r="S840" s="57"/>
      <c r="T840" s="57"/>
      <c r="U840" s="57"/>
      <c r="V840" s="58"/>
      <c r="W840" s="58"/>
      <c r="X840" s="57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  <c r="AK840" s="58"/>
      <c r="AL840" s="58"/>
      <c r="AM840" s="55"/>
      <c r="AN840" s="55"/>
    </row>
    <row r="841" spans="14:40">
      <c r="N841" s="57"/>
      <c r="O841" s="57"/>
      <c r="P841" s="57"/>
      <c r="Q841" s="57"/>
      <c r="R841" s="57"/>
      <c r="S841" s="57"/>
      <c r="T841" s="57"/>
      <c r="U841" s="57"/>
      <c r="V841" s="58"/>
      <c r="W841" s="58"/>
      <c r="X841" s="57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  <c r="AK841" s="58"/>
      <c r="AL841" s="58"/>
      <c r="AM841" s="55"/>
      <c r="AN841" s="55"/>
    </row>
    <row r="842" spans="14:40">
      <c r="N842" s="57"/>
      <c r="O842" s="57"/>
      <c r="P842" s="57"/>
      <c r="Q842" s="57"/>
      <c r="R842" s="57"/>
      <c r="S842" s="57"/>
      <c r="T842" s="57"/>
      <c r="U842" s="57"/>
      <c r="V842" s="58"/>
      <c r="W842" s="58"/>
      <c r="X842" s="57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  <c r="AK842" s="58"/>
      <c r="AL842" s="58"/>
      <c r="AM842" s="55"/>
      <c r="AN842" s="55"/>
    </row>
    <row r="843" spans="14:40">
      <c r="N843" s="57"/>
      <c r="O843" s="57"/>
      <c r="P843" s="57"/>
      <c r="Q843" s="57"/>
      <c r="R843" s="57"/>
      <c r="S843" s="57"/>
      <c r="T843" s="57"/>
      <c r="U843" s="57"/>
      <c r="V843" s="58"/>
      <c r="W843" s="58"/>
      <c r="X843" s="57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  <c r="AK843" s="58"/>
      <c r="AL843" s="58"/>
      <c r="AM843" s="55"/>
      <c r="AN843" s="55"/>
    </row>
    <row r="844" spans="14:40">
      <c r="N844" s="57"/>
      <c r="O844" s="57"/>
      <c r="P844" s="57"/>
      <c r="Q844" s="57"/>
      <c r="R844" s="57"/>
      <c r="S844" s="57"/>
      <c r="T844" s="57"/>
      <c r="U844" s="57"/>
      <c r="V844" s="58"/>
      <c r="W844" s="58"/>
      <c r="X844" s="57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  <c r="AK844" s="58"/>
      <c r="AL844" s="58"/>
      <c r="AM844" s="55"/>
      <c r="AN844" s="55"/>
    </row>
    <row r="845" spans="14:40">
      <c r="N845" s="57"/>
      <c r="O845" s="57"/>
      <c r="P845" s="57"/>
      <c r="Q845" s="57"/>
      <c r="R845" s="57"/>
      <c r="S845" s="57"/>
      <c r="T845" s="57"/>
      <c r="U845" s="57"/>
      <c r="V845" s="58"/>
      <c r="W845" s="58"/>
      <c r="X845" s="57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  <c r="AK845" s="58"/>
      <c r="AL845" s="58"/>
      <c r="AM845" s="55"/>
      <c r="AN845" s="55"/>
    </row>
    <row r="846" spans="14:40">
      <c r="N846" s="57"/>
      <c r="O846" s="57"/>
      <c r="P846" s="57"/>
      <c r="Q846" s="57"/>
      <c r="R846" s="57"/>
      <c r="S846" s="57"/>
      <c r="T846" s="57"/>
      <c r="U846" s="57"/>
      <c r="V846" s="58"/>
      <c r="W846" s="58"/>
      <c r="X846" s="57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  <c r="AK846" s="58"/>
      <c r="AL846" s="58"/>
      <c r="AM846" s="55"/>
      <c r="AN846" s="55"/>
    </row>
    <row r="847" spans="14:40">
      <c r="N847" s="57"/>
      <c r="O847" s="57"/>
      <c r="P847" s="57"/>
      <c r="Q847" s="57"/>
      <c r="R847" s="57"/>
      <c r="S847" s="57"/>
      <c r="T847" s="57"/>
      <c r="U847" s="57"/>
      <c r="V847" s="58"/>
      <c r="W847" s="58"/>
      <c r="X847" s="57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  <c r="AK847" s="58"/>
      <c r="AL847" s="58"/>
      <c r="AM847" s="55"/>
      <c r="AN847" s="55"/>
    </row>
    <row r="848" spans="14:40">
      <c r="N848" s="57"/>
      <c r="O848" s="57"/>
      <c r="P848" s="57"/>
      <c r="Q848" s="57"/>
      <c r="R848" s="57"/>
      <c r="S848" s="57"/>
      <c r="T848" s="57"/>
      <c r="U848" s="57"/>
      <c r="V848" s="58"/>
      <c r="W848" s="58"/>
      <c r="X848" s="57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  <c r="AK848" s="58"/>
      <c r="AL848" s="58"/>
      <c r="AM848" s="55"/>
      <c r="AN848" s="55"/>
    </row>
    <row r="849" spans="14:40">
      <c r="N849" s="57"/>
      <c r="O849" s="57"/>
      <c r="P849" s="57"/>
      <c r="Q849" s="57"/>
      <c r="R849" s="57"/>
      <c r="S849" s="57"/>
      <c r="T849" s="57"/>
      <c r="U849" s="57"/>
      <c r="V849" s="58"/>
      <c r="W849" s="58"/>
      <c r="X849" s="57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  <c r="AK849" s="58"/>
      <c r="AL849" s="58"/>
      <c r="AM849" s="55"/>
      <c r="AN849" s="55"/>
    </row>
    <row r="850" spans="14:40">
      <c r="N850" s="57"/>
      <c r="O850" s="57"/>
      <c r="P850" s="57"/>
      <c r="Q850" s="57"/>
      <c r="R850" s="57"/>
      <c r="S850" s="57"/>
      <c r="T850" s="57"/>
      <c r="U850" s="57"/>
      <c r="V850" s="58"/>
      <c r="W850" s="58"/>
      <c r="X850" s="57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  <c r="AK850" s="58"/>
      <c r="AL850" s="58"/>
      <c r="AM850" s="55"/>
      <c r="AN850" s="55"/>
    </row>
    <row r="851" spans="14:40">
      <c r="N851" s="57"/>
      <c r="O851" s="57"/>
      <c r="P851" s="57"/>
      <c r="Q851" s="57"/>
      <c r="R851" s="57"/>
      <c r="S851" s="57"/>
      <c r="T851" s="57"/>
      <c r="U851" s="57"/>
      <c r="V851" s="58"/>
      <c r="W851" s="58"/>
      <c r="X851" s="57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  <c r="AK851" s="58"/>
      <c r="AL851" s="58"/>
      <c r="AM851" s="55"/>
      <c r="AN851" s="55"/>
    </row>
    <row r="852" spans="14:40">
      <c r="N852" s="57"/>
      <c r="O852" s="57"/>
      <c r="P852" s="57"/>
      <c r="Q852" s="57"/>
      <c r="R852" s="57"/>
      <c r="S852" s="57"/>
      <c r="T852" s="57"/>
      <c r="U852" s="57"/>
      <c r="V852" s="58"/>
      <c r="W852" s="58"/>
      <c r="X852" s="57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  <c r="AK852" s="58"/>
      <c r="AL852" s="58"/>
      <c r="AM852" s="55"/>
      <c r="AN852" s="55"/>
    </row>
    <row r="853" spans="14:40">
      <c r="N853" s="57"/>
      <c r="O853" s="57"/>
      <c r="P853" s="57"/>
      <c r="Q853" s="57"/>
      <c r="R853" s="57"/>
      <c r="S853" s="57"/>
      <c r="T853" s="57"/>
      <c r="U853" s="57"/>
      <c r="V853" s="58"/>
      <c r="W853" s="58"/>
      <c r="X853" s="57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  <c r="AK853" s="58"/>
      <c r="AL853" s="58"/>
      <c r="AM853" s="55"/>
      <c r="AN853" s="55"/>
    </row>
    <row r="854" spans="14:40">
      <c r="N854" s="57"/>
      <c r="O854" s="57"/>
      <c r="P854" s="57"/>
      <c r="Q854" s="57"/>
      <c r="R854" s="57"/>
      <c r="S854" s="57"/>
      <c r="T854" s="57"/>
      <c r="U854" s="57"/>
      <c r="V854" s="58"/>
      <c r="W854" s="58"/>
      <c r="X854" s="57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  <c r="AK854" s="58"/>
      <c r="AL854" s="58"/>
      <c r="AM854" s="55"/>
      <c r="AN854" s="55"/>
    </row>
    <row r="855" spans="14:40">
      <c r="N855" s="57"/>
      <c r="O855" s="57"/>
      <c r="P855" s="57"/>
      <c r="Q855" s="57"/>
      <c r="R855" s="57"/>
      <c r="S855" s="57"/>
      <c r="T855" s="57"/>
      <c r="U855" s="57"/>
      <c r="V855" s="58"/>
      <c r="W855" s="58"/>
      <c r="X855" s="57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  <c r="AK855" s="58"/>
      <c r="AL855" s="58"/>
      <c r="AM855" s="55"/>
      <c r="AN855" s="55"/>
    </row>
    <row r="856" spans="14:40">
      <c r="N856" s="57"/>
      <c r="O856" s="57"/>
      <c r="P856" s="57"/>
      <c r="Q856" s="57"/>
      <c r="R856" s="57"/>
      <c r="S856" s="57"/>
      <c r="T856" s="57"/>
      <c r="U856" s="57"/>
      <c r="V856" s="58"/>
      <c r="W856" s="58"/>
      <c r="X856" s="57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  <c r="AK856" s="58"/>
      <c r="AL856" s="58"/>
      <c r="AM856" s="55"/>
      <c r="AN856" s="55"/>
    </row>
    <row r="857" spans="14:40">
      <c r="N857" s="57"/>
      <c r="O857" s="57"/>
      <c r="P857" s="57"/>
      <c r="Q857" s="57"/>
      <c r="R857" s="57"/>
      <c r="S857" s="57"/>
      <c r="T857" s="57"/>
      <c r="U857" s="57"/>
      <c r="V857" s="58"/>
      <c r="W857" s="58"/>
      <c r="X857" s="57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  <c r="AK857" s="58"/>
      <c r="AL857" s="58"/>
      <c r="AM857" s="55"/>
      <c r="AN857" s="55"/>
    </row>
    <row r="858" spans="14:40">
      <c r="N858" s="57"/>
      <c r="O858" s="57"/>
      <c r="P858" s="57"/>
      <c r="Q858" s="57"/>
      <c r="R858" s="57"/>
      <c r="S858" s="57"/>
      <c r="T858" s="57"/>
      <c r="U858" s="57"/>
      <c r="V858" s="58"/>
      <c r="W858" s="58"/>
      <c r="X858" s="57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  <c r="AK858" s="58"/>
      <c r="AL858" s="58"/>
      <c r="AM858" s="55"/>
      <c r="AN858" s="55"/>
    </row>
    <row r="859" spans="14:40">
      <c r="N859" s="57"/>
      <c r="O859" s="57"/>
      <c r="P859" s="57"/>
      <c r="Q859" s="57"/>
      <c r="R859" s="57"/>
      <c r="S859" s="57"/>
      <c r="T859" s="57"/>
      <c r="U859" s="57"/>
      <c r="V859" s="58"/>
      <c r="W859" s="58"/>
      <c r="X859" s="57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  <c r="AK859" s="58"/>
      <c r="AL859" s="58"/>
      <c r="AM859" s="55"/>
      <c r="AN859" s="55"/>
    </row>
    <row r="860" spans="14:40">
      <c r="N860" s="57"/>
      <c r="O860" s="57"/>
      <c r="P860" s="57"/>
      <c r="Q860" s="57"/>
      <c r="R860" s="57"/>
      <c r="S860" s="57"/>
      <c r="T860" s="57"/>
      <c r="U860" s="57"/>
      <c r="V860" s="58"/>
      <c r="W860" s="58"/>
      <c r="X860" s="57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  <c r="AK860" s="58"/>
      <c r="AL860" s="58"/>
      <c r="AM860" s="55"/>
      <c r="AN860" s="55"/>
    </row>
    <row r="861" spans="14:40">
      <c r="N861" s="57"/>
      <c r="O861" s="57"/>
      <c r="P861" s="57"/>
      <c r="Q861" s="57"/>
      <c r="R861" s="57"/>
      <c r="S861" s="57"/>
      <c r="T861" s="57"/>
      <c r="U861" s="57"/>
      <c r="V861" s="58"/>
      <c r="W861" s="58"/>
      <c r="X861" s="57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  <c r="AK861" s="58"/>
      <c r="AL861" s="58"/>
      <c r="AM861" s="55"/>
      <c r="AN861" s="55"/>
    </row>
    <row r="862" spans="14:40">
      <c r="N862" s="57"/>
      <c r="O862" s="57"/>
      <c r="P862" s="57"/>
      <c r="Q862" s="57"/>
      <c r="R862" s="57"/>
      <c r="S862" s="57"/>
      <c r="T862" s="57"/>
      <c r="U862" s="57"/>
      <c r="V862" s="58"/>
      <c r="W862" s="58"/>
      <c r="X862" s="57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  <c r="AK862" s="58"/>
      <c r="AL862" s="58"/>
      <c r="AM862" s="55"/>
      <c r="AN862" s="55"/>
    </row>
    <row r="863" spans="14:40">
      <c r="N863" s="57"/>
      <c r="O863" s="57"/>
      <c r="P863" s="57"/>
      <c r="Q863" s="57"/>
      <c r="R863" s="57"/>
      <c r="S863" s="57"/>
      <c r="T863" s="57"/>
      <c r="U863" s="57"/>
      <c r="V863" s="58"/>
      <c r="W863" s="58"/>
      <c r="X863" s="57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  <c r="AK863" s="58"/>
      <c r="AL863" s="58"/>
      <c r="AM863" s="55"/>
      <c r="AN863" s="55"/>
    </row>
    <row r="864" spans="14:40">
      <c r="N864" s="57"/>
      <c r="O864" s="57"/>
      <c r="P864" s="57"/>
      <c r="Q864" s="57"/>
      <c r="R864" s="57"/>
      <c r="S864" s="57"/>
      <c r="T864" s="57"/>
      <c r="U864" s="57"/>
      <c r="V864" s="58"/>
      <c r="W864" s="58"/>
      <c r="X864" s="57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  <c r="AK864" s="58"/>
      <c r="AL864" s="58"/>
      <c r="AM864" s="55"/>
      <c r="AN864" s="55"/>
    </row>
    <row r="865" spans="14:40">
      <c r="N865" s="57"/>
      <c r="O865" s="57"/>
      <c r="P865" s="57"/>
      <c r="Q865" s="57"/>
      <c r="R865" s="57"/>
      <c r="S865" s="57"/>
      <c r="T865" s="57"/>
      <c r="U865" s="57"/>
      <c r="V865" s="58"/>
      <c r="W865" s="58"/>
      <c r="X865" s="57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  <c r="AK865" s="58"/>
      <c r="AL865" s="58"/>
      <c r="AM865" s="55"/>
      <c r="AN865" s="55"/>
    </row>
    <row r="866" spans="14:40">
      <c r="N866" s="57"/>
      <c r="O866" s="57"/>
      <c r="P866" s="57"/>
      <c r="Q866" s="57"/>
      <c r="R866" s="57"/>
      <c r="S866" s="57"/>
      <c r="T866" s="57"/>
      <c r="U866" s="57"/>
      <c r="V866" s="58"/>
      <c r="W866" s="58"/>
      <c r="X866" s="57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  <c r="AK866" s="58"/>
      <c r="AL866" s="58"/>
      <c r="AM866" s="55"/>
      <c r="AN866" s="55"/>
    </row>
    <row r="867" spans="14:40">
      <c r="N867" s="57"/>
      <c r="O867" s="57"/>
      <c r="P867" s="57"/>
      <c r="Q867" s="57"/>
      <c r="R867" s="57"/>
      <c r="S867" s="57"/>
      <c r="T867" s="57"/>
      <c r="U867" s="57"/>
      <c r="V867" s="58"/>
      <c r="W867" s="58"/>
      <c r="X867" s="57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  <c r="AK867" s="58"/>
      <c r="AL867" s="58"/>
      <c r="AM867" s="55"/>
      <c r="AN867" s="55"/>
    </row>
    <row r="868" spans="14:40">
      <c r="N868" s="57"/>
      <c r="O868" s="57"/>
      <c r="P868" s="57"/>
      <c r="Q868" s="57"/>
      <c r="R868" s="57"/>
      <c r="S868" s="57"/>
      <c r="T868" s="57"/>
      <c r="U868" s="57"/>
      <c r="V868" s="58"/>
      <c r="W868" s="58"/>
      <c r="X868" s="57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  <c r="AK868" s="58"/>
      <c r="AL868" s="58"/>
      <c r="AM868" s="55"/>
      <c r="AN868" s="55"/>
    </row>
    <row r="869" spans="14:40">
      <c r="N869" s="57"/>
      <c r="O869" s="57"/>
      <c r="P869" s="57"/>
      <c r="Q869" s="57"/>
      <c r="R869" s="57"/>
      <c r="S869" s="57"/>
      <c r="T869" s="57"/>
      <c r="U869" s="57"/>
      <c r="V869" s="58"/>
      <c r="W869" s="58"/>
      <c r="X869" s="57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  <c r="AK869" s="58"/>
      <c r="AL869" s="58"/>
      <c r="AM869" s="55"/>
      <c r="AN869" s="55"/>
    </row>
    <row r="870" spans="14:40">
      <c r="N870" s="57"/>
      <c r="O870" s="57"/>
      <c r="P870" s="57"/>
      <c r="Q870" s="57"/>
      <c r="R870" s="57"/>
      <c r="S870" s="57"/>
      <c r="T870" s="57"/>
      <c r="U870" s="57"/>
      <c r="V870" s="58"/>
      <c r="W870" s="58"/>
      <c r="X870" s="57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  <c r="AK870" s="58"/>
      <c r="AL870" s="58"/>
      <c r="AM870" s="55"/>
      <c r="AN870" s="55"/>
    </row>
    <row r="871" spans="14:40">
      <c r="N871" s="57"/>
      <c r="O871" s="57"/>
      <c r="P871" s="57"/>
      <c r="Q871" s="57"/>
      <c r="R871" s="57"/>
      <c r="S871" s="57"/>
      <c r="T871" s="57"/>
      <c r="U871" s="57"/>
      <c r="V871" s="58"/>
      <c r="W871" s="58"/>
      <c r="X871" s="57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  <c r="AK871" s="58"/>
      <c r="AL871" s="58"/>
      <c r="AM871" s="55"/>
      <c r="AN871" s="55"/>
    </row>
    <row r="872" spans="14:40">
      <c r="N872" s="57"/>
      <c r="O872" s="57"/>
      <c r="P872" s="57"/>
      <c r="Q872" s="57"/>
      <c r="R872" s="57"/>
      <c r="S872" s="57"/>
      <c r="T872" s="57"/>
      <c r="U872" s="57"/>
      <c r="V872" s="58"/>
      <c r="W872" s="58"/>
      <c r="X872" s="57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  <c r="AK872" s="58"/>
      <c r="AL872" s="58"/>
      <c r="AM872" s="55"/>
      <c r="AN872" s="55"/>
    </row>
    <row r="873" spans="14:40">
      <c r="N873" s="57"/>
      <c r="O873" s="57"/>
      <c r="P873" s="57"/>
      <c r="Q873" s="57"/>
      <c r="R873" s="57"/>
      <c r="S873" s="57"/>
      <c r="T873" s="57"/>
      <c r="U873" s="57"/>
      <c r="V873" s="58"/>
      <c r="W873" s="58"/>
      <c r="X873" s="57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  <c r="AK873" s="58"/>
      <c r="AL873" s="58"/>
      <c r="AM873" s="55"/>
      <c r="AN873" s="55"/>
    </row>
    <row r="874" spans="14:40">
      <c r="N874" s="57"/>
      <c r="O874" s="57"/>
      <c r="P874" s="57"/>
      <c r="Q874" s="57"/>
      <c r="R874" s="57"/>
      <c r="S874" s="57"/>
      <c r="T874" s="57"/>
      <c r="U874" s="57"/>
      <c r="V874" s="58"/>
      <c r="W874" s="58"/>
      <c r="X874" s="57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  <c r="AK874" s="58"/>
      <c r="AL874" s="58"/>
      <c r="AM874" s="55"/>
      <c r="AN874" s="55"/>
    </row>
    <row r="875" spans="14:40">
      <c r="N875" s="57"/>
      <c r="O875" s="57"/>
      <c r="P875" s="57"/>
      <c r="Q875" s="57"/>
      <c r="R875" s="57"/>
      <c r="S875" s="57"/>
      <c r="T875" s="57"/>
      <c r="U875" s="57"/>
      <c r="V875" s="58"/>
      <c r="W875" s="58"/>
      <c r="X875" s="57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  <c r="AK875" s="58"/>
      <c r="AL875" s="58"/>
      <c r="AM875" s="55"/>
      <c r="AN875" s="55"/>
    </row>
    <row r="876" spans="14:40">
      <c r="N876" s="57"/>
      <c r="O876" s="57"/>
      <c r="P876" s="57"/>
      <c r="Q876" s="57"/>
      <c r="R876" s="57"/>
      <c r="S876" s="57"/>
      <c r="T876" s="57"/>
      <c r="U876" s="57"/>
      <c r="V876" s="58"/>
      <c r="W876" s="58"/>
      <c r="X876" s="57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  <c r="AK876" s="58"/>
      <c r="AL876" s="58"/>
      <c r="AM876" s="55"/>
      <c r="AN876" s="55"/>
    </row>
    <row r="877" spans="14:40">
      <c r="N877" s="57"/>
      <c r="O877" s="57"/>
      <c r="P877" s="57"/>
      <c r="Q877" s="57"/>
      <c r="R877" s="57"/>
      <c r="S877" s="57"/>
      <c r="T877" s="57"/>
      <c r="U877" s="57"/>
      <c r="V877" s="58"/>
      <c r="W877" s="58"/>
      <c r="X877" s="57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  <c r="AK877" s="58"/>
      <c r="AL877" s="58"/>
      <c r="AM877" s="55"/>
      <c r="AN877" s="55"/>
    </row>
    <row r="878" spans="14:40">
      <c r="N878" s="57"/>
      <c r="O878" s="57"/>
      <c r="P878" s="57"/>
      <c r="Q878" s="57"/>
      <c r="R878" s="57"/>
      <c r="S878" s="57"/>
      <c r="T878" s="57"/>
      <c r="U878" s="57"/>
      <c r="V878" s="58"/>
      <c r="W878" s="58"/>
      <c r="X878" s="57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  <c r="AK878" s="58"/>
      <c r="AL878" s="58"/>
      <c r="AM878" s="55"/>
      <c r="AN878" s="55"/>
    </row>
    <row r="879" spans="14:40">
      <c r="N879" s="57"/>
      <c r="O879" s="57"/>
      <c r="P879" s="57"/>
      <c r="Q879" s="57"/>
      <c r="R879" s="57"/>
      <c r="S879" s="57"/>
      <c r="T879" s="57"/>
      <c r="U879" s="57"/>
      <c r="V879" s="58"/>
      <c r="W879" s="58"/>
      <c r="X879" s="57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  <c r="AK879" s="58"/>
      <c r="AL879" s="58"/>
      <c r="AM879" s="55"/>
      <c r="AN879" s="55"/>
    </row>
    <row r="880" spans="14:40">
      <c r="N880" s="57"/>
      <c r="O880" s="57"/>
      <c r="P880" s="57"/>
      <c r="Q880" s="57"/>
      <c r="R880" s="57"/>
      <c r="S880" s="57"/>
      <c r="T880" s="57"/>
      <c r="U880" s="57"/>
      <c r="V880" s="58"/>
      <c r="W880" s="58"/>
      <c r="X880" s="57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  <c r="AK880" s="58"/>
      <c r="AL880" s="58"/>
      <c r="AM880" s="55"/>
      <c r="AN880" s="55"/>
    </row>
    <row r="881" spans="14:40">
      <c r="N881" s="57"/>
      <c r="O881" s="57"/>
      <c r="P881" s="57"/>
      <c r="Q881" s="57"/>
      <c r="R881" s="57"/>
      <c r="S881" s="57"/>
      <c r="T881" s="57"/>
      <c r="U881" s="57"/>
      <c r="V881" s="58"/>
      <c r="W881" s="58"/>
      <c r="X881" s="57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  <c r="AK881" s="58"/>
      <c r="AL881" s="58"/>
      <c r="AM881" s="55"/>
      <c r="AN881" s="55"/>
    </row>
    <row r="882" spans="14:40">
      <c r="N882" s="57"/>
      <c r="O882" s="57"/>
      <c r="P882" s="57"/>
      <c r="Q882" s="57"/>
      <c r="R882" s="57"/>
      <c r="S882" s="57"/>
      <c r="T882" s="57"/>
      <c r="U882" s="57"/>
      <c r="V882" s="58"/>
      <c r="W882" s="58"/>
      <c r="X882" s="57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  <c r="AK882" s="58"/>
      <c r="AL882" s="58"/>
      <c r="AM882" s="55"/>
      <c r="AN882" s="55"/>
    </row>
    <row r="883" spans="14:40">
      <c r="N883" s="57"/>
      <c r="O883" s="57"/>
      <c r="P883" s="57"/>
      <c r="Q883" s="57"/>
      <c r="R883" s="57"/>
      <c r="S883" s="57"/>
      <c r="T883" s="57"/>
      <c r="U883" s="57"/>
      <c r="V883" s="58"/>
      <c r="W883" s="58"/>
      <c r="X883" s="57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  <c r="AK883" s="58"/>
      <c r="AL883" s="58"/>
      <c r="AM883" s="55"/>
      <c r="AN883" s="55"/>
    </row>
    <row r="884" spans="14:40">
      <c r="N884" s="57"/>
      <c r="O884" s="57"/>
      <c r="P884" s="57"/>
      <c r="Q884" s="57"/>
      <c r="R884" s="57"/>
      <c r="S884" s="57"/>
      <c r="T884" s="57"/>
      <c r="U884" s="57"/>
      <c r="V884" s="58"/>
      <c r="W884" s="58"/>
      <c r="X884" s="57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  <c r="AK884" s="58"/>
      <c r="AL884" s="58"/>
      <c r="AM884" s="55"/>
      <c r="AN884" s="55"/>
    </row>
    <row r="885" spans="14:40">
      <c r="N885" s="57"/>
      <c r="O885" s="57"/>
      <c r="P885" s="57"/>
      <c r="Q885" s="57"/>
      <c r="R885" s="57"/>
      <c r="S885" s="57"/>
      <c r="T885" s="57"/>
      <c r="U885" s="57"/>
      <c r="V885" s="58"/>
      <c r="W885" s="58"/>
      <c r="X885" s="57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  <c r="AK885" s="58"/>
      <c r="AL885" s="58"/>
      <c r="AM885" s="55"/>
      <c r="AN885" s="55"/>
    </row>
    <row r="886" spans="14:40">
      <c r="N886" s="57"/>
      <c r="O886" s="57"/>
      <c r="P886" s="57"/>
      <c r="Q886" s="57"/>
      <c r="R886" s="57"/>
      <c r="S886" s="57"/>
      <c r="T886" s="57"/>
      <c r="U886" s="57"/>
      <c r="V886" s="58"/>
      <c r="W886" s="58"/>
      <c r="X886" s="57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  <c r="AK886" s="58"/>
      <c r="AL886" s="58"/>
      <c r="AM886" s="55"/>
      <c r="AN886" s="55"/>
    </row>
    <row r="887" spans="14:40">
      <c r="N887" s="57"/>
      <c r="O887" s="57"/>
      <c r="P887" s="57"/>
      <c r="Q887" s="57"/>
      <c r="R887" s="57"/>
      <c r="S887" s="57"/>
      <c r="T887" s="57"/>
      <c r="U887" s="57"/>
      <c r="V887" s="58"/>
      <c r="W887" s="58"/>
      <c r="X887" s="57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  <c r="AK887" s="58"/>
      <c r="AL887" s="58"/>
      <c r="AM887" s="55"/>
      <c r="AN887" s="55"/>
    </row>
    <row r="888" spans="14:40">
      <c r="N888" s="57"/>
      <c r="O888" s="57"/>
      <c r="P888" s="57"/>
      <c r="Q888" s="57"/>
      <c r="R888" s="57"/>
      <c r="S888" s="57"/>
      <c r="T888" s="57"/>
      <c r="U888" s="57"/>
      <c r="V888" s="58"/>
      <c r="W888" s="58"/>
      <c r="X888" s="57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  <c r="AK888" s="58"/>
      <c r="AL888" s="58"/>
      <c r="AM888" s="55"/>
      <c r="AN888" s="55"/>
    </row>
    <row r="889" spans="14:40">
      <c r="N889" s="57"/>
      <c r="O889" s="57"/>
      <c r="P889" s="57"/>
      <c r="Q889" s="57"/>
      <c r="R889" s="57"/>
      <c r="S889" s="57"/>
      <c r="T889" s="57"/>
      <c r="U889" s="57"/>
      <c r="V889" s="58"/>
      <c r="W889" s="58"/>
      <c r="X889" s="57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  <c r="AK889" s="58"/>
      <c r="AL889" s="58"/>
      <c r="AM889" s="55"/>
      <c r="AN889" s="55"/>
    </row>
    <row r="890" spans="14:40">
      <c r="N890" s="57"/>
      <c r="O890" s="57"/>
      <c r="P890" s="57"/>
      <c r="Q890" s="57"/>
      <c r="R890" s="57"/>
      <c r="S890" s="57"/>
      <c r="T890" s="57"/>
      <c r="U890" s="57"/>
      <c r="V890" s="58"/>
      <c r="W890" s="58"/>
      <c r="X890" s="57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  <c r="AK890" s="58"/>
      <c r="AL890" s="58"/>
      <c r="AM890" s="55"/>
      <c r="AN890" s="55"/>
    </row>
    <row r="891" spans="14:40">
      <c r="N891" s="57"/>
      <c r="O891" s="57"/>
      <c r="P891" s="57"/>
      <c r="Q891" s="57"/>
      <c r="R891" s="57"/>
      <c r="S891" s="57"/>
      <c r="T891" s="57"/>
      <c r="U891" s="57"/>
      <c r="V891" s="58"/>
      <c r="W891" s="58"/>
      <c r="X891" s="57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  <c r="AK891" s="58"/>
      <c r="AL891" s="58"/>
      <c r="AM891" s="55"/>
      <c r="AN891" s="55"/>
    </row>
    <row r="892" spans="14:40">
      <c r="N892" s="57"/>
      <c r="O892" s="57"/>
      <c r="P892" s="57"/>
      <c r="Q892" s="57"/>
      <c r="R892" s="57"/>
      <c r="S892" s="57"/>
      <c r="T892" s="57"/>
      <c r="U892" s="57"/>
      <c r="V892" s="58"/>
      <c r="W892" s="58"/>
      <c r="X892" s="57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  <c r="AK892" s="58"/>
      <c r="AL892" s="58"/>
      <c r="AM892" s="55"/>
      <c r="AN892" s="55"/>
    </row>
    <row r="893" spans="14:40">
      <c r="N893" s="57"/>
      <c r="O893" s="57"/>
      <c r="P893" s="57"/>
      <c r="Q893" s="57"/>
      <c r="R893" s="57"/>
      <c r="S893" s="57"/>
      <c r="T893" s="57"/>
      <c r="U893" s="57"/>
      <c r="V893" s="58"/>
      <c r="W893" s="58"/>
      <c r="X893" s="57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  <c r="AK893" s="58"/>
      <c r="AL893" s="58"/>
      <c r="AM893" s="55"/>
      <c r="AN893" s="55"/>
    </row>
    <row r="894" spans="14:40">
      <c r="N894" s="57"/>
      <c r="O894" s="57"/>
      <c r="P894" s="57"/>
      <c r="Q894" s="57"/>
      <c r="R894" s="57"/>
      <c r="S894" s="57"/>
      <c r="T894" s="57"/>
      <c r="U894" s="57"/>
      <c r="V894" s="58"/>
      <c r="W894" s="58"/>
      <c r="X894" s="57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  <c r="AK894" s="58"/>
      <c r="AL894" s="58"/>
      <c r="AM894" s="55"/>
      <c r="AN894" s="55"/>
    </row>
    <row r="895" spans="14:40">
      <c r="N895" s="57"/>
      <c r="O895" s="57"/>
      <c r="P895" s="57"/>
      <c r="Q895" s="57"/>
      <c r="R895" s="57"/>
      <c r="S895" s="57"/>
      <c r="T895" s="57"/>
      <c r="U895" s="57"/>
      <c r="V895" s="58"/>
      <c r="W895" s="58"/>
      <c r="X895" s="57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  <c r="AK895" s="58"/>
      <c r="AL895" s="58"/>
      <c r="AM895" s="55"/>
      <c r="AN895" s="55"/>
    </row>
    <row r="896" spans="14:40">
      <c r="N896" s="57"/>
      <c r="O896" s="57"/>
      <c r="P896" s="57"/>
      <c r="Q896" s="57"/>
      <c r="R896" s="57"/>
      <c r="S896" s="57"/>
      <c r="T896" s="57"/>
      <c r="U896" s="57"/>
      <c r="V896" s="58"/>
      <c r="W896" s="58"/>
      <c r="X896" s="57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  <c r="AK896" s="58"/>
      <c r="AL896" s="58"/>
      <c r="AM896" s="55"/>
      <c r="AN896" s="55"/>
    </row>
    <row r="897" spans="14:40">
      <c r="N897" s="57"/>
      <c r="O897" s="57"/>
      <c r="P897" s="57"/>
      <c r="Q897" s="57"/>
      <c r="R897" s="57"/>
      <c r="S897" s="57"/>
      <c r="T897" s="57"/>
      <c r="U897" s="57"/>
      <c r="V897" s="58"/>
      <c r="W897" s="58"/>
      <c r="X897" s="57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  <c r="AK897" s="58"/>
      <c r="AL897" s="58"/>
      <c r="AM897" s="55"/>
      <c r="AN897" s="55"/>
    </row>
    <row r="898" spans="14:40">
      <c r="N898" s="57"/>
      <c r="O898" s="57"/>
      <c r="P898" s="57"/>
      <c r="Q898" s="57"/>
      <c r="R898" s="57"/>
      <c r="S898" s="57"/>
      <c r="T898" s="57"/>
      <c r="U898" s="57"/>
      <c r="V898" s="58"/>
      <c r="W898" s="58"/>
      <c r="X898" s="57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  <c r="AK898" s="58"/>
      <c r="AL898" s="58"/>
      <c r="AM898" s="55"/>
      <c r="AN898" s="55"/>
    </row>
    <row r="899" spans="14:40">
      <c r="N899" s="57"/>
      <c r="O899" s="57"/>
      <c r="P899" s="57"/>
      <c r="Q899" s="57"/>
      <c r="R899" s="57"/>
      <c r="S899" s="57"/>
      <c r="T899" s="57"/>
      <c r="U899" s="57"/>
      <c r="V899" s="58"/>
      <c r="W899" s="58"/>
      <c r="X899" s="57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  <c r="AK899" s="58"/>
      <c r="AL899" s="58"/>
      <c r="AM899" s="55"/>
      <c r="AN899" s="55"/>
    </row>
    <row r="900" spans="14:40">
      <c r="N900" s="57"/>
      <c r="O900" s="57"/>
      <c r="P900" s="57"/>
      <c r="Q900" s="57"/>
      <c r="R900" s="57"/>
      <c r="S900" s="57"/>
      <c r="T900" s="57"/>
      <c r="U900" s="57"/>
      <c r="V900" s="58"/>
      <c r="W900" s="58"/>
      <c r="X900" s="57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  <c r="AK900" s="58"/>
      <c r="AL900" s="58"/>
      <c r="AM900" s="55"/>
      <c r="AN900" s="55"/>
    </row>
    <row r="901" spans="14:40">
      <c r="N901" s="57"/>
      <c r="O901" s="57"/>
      <c r="P901" s="57"/>
      <c r="Q901" s="57"/>
      <c r="R901" s="57"/>
      <c r="S901" s="57"/>
      <c r="T901" s="57"/>
      <c r="U901" s="57"/>
      <c r="V901" s="58"/>
      <c r="W901" s="58"/>
      <c r="X901" s="57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  <c r="AK901" s="58"/>
      <c r="AL901" s="58"/>
      <c r="AM901" s="55"/>
      <c r="AN901" s="55"/>
    </row>
    <row r="902" spans="14:40">
      <c r="N902" s="57"/>
      <c r="O902" s="57"/>
      <c r="P902" s="57"/>
      <c r="Q902" s="57"/>
      <c r="R902" s="57"/>
      <c r="S902" s="57"/>
      <c r="T902" s="57"/>
      <c r="U902" s="57"/>
      <c r="V902" s="58"/>
      <c r="W902" s="58"/>
      <c r="X902" s="57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  <c r="AK902" s="58"/>
      <c r="AL902" s="58"/>
      <c r="AM902" s="55"/>
      <c r="AN902" s="55"/>
    </row>
    <row r="903" spans="14:40">
      <c r="N903" s="57"/>
      <c r="O903" s="57"/>
      <c r="P903" s="57"/>
      <c r="Q903" s="57"/>
      <c r="R903" s="57"/>
      <c r="S903" s="57"/>
      <c r="T903" s="57"/>
      <c r="U903" s="57"/>
      <c r="V903" s="58"/>
      <c r="W903" s="58"/>
      <c r="X903" s="57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  <c r="AK903" s="58"/>
      <c r="AL903" s="58"/>
      <c r="AM903" s="55"/>
      <c r="AN903" s="55"/>
    </row>
    <row r="904" spans="14:40">
      <c r="N904" s="57"/>
      <c r="O904" s="57"/>
      <c r="P904" s="57"/>
      <c r="Q904" s="57"/>
      <c r="R904" s="57"/>
      <c r="S904" s="57"/>
      <c r="T904" s="57"/>
      <c r="U904" s="57"/>
      <c r="V904" s="58"/>
      <c r="W904" s="58"/>
      <c r="X904" s="57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  <c r="AK904" s="58"/>
      <c r="AL904" s="58"/>
      <c r="AM904" s="55"/>
      <c r="AN904" s="55"/>
    </row>
    <row r="905" spans="14:40">
      <c r="N905" s="57"/>
      <c r="O905" s="57"/>
      <c r="P905" s="57"/>
      <c r="Q905" s="57"/>
      <c r="R905" s="57"/>
      <c r="S905" s="57"/>
      <c r="T905" s="57"/>
      <c r="U905" s="57"/>
      <c r="V905" s="58"/>
      <c r="W905" s="58"/>
      <c r="X905" s="57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  <c r="AK905" s="58"/>
      <c r="AL905" s="58"/>
      <c r="AM905" s="55"/>
      <c r="AN905" s="55"/>
    </row>
    <row r="906" spans="14:40">
      <c r="N906" s="57"/>
      <c r="O906" s="57"/>
      <c r="P906" s="57"/>
      <c r="Q906" s="57"/>
      <c r="R906" s="57"/>
      <c r="S906" s="57"/>
      <c r="T906" s="57"/>
      <c r="U906" s="57"/>
      <c r="V906" s="58"/>
      <c r="W906" s="58"/>
      <c r="X906" s="57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  <c r="AK906" s="58"/>
      <c r="AL906" s="58"/>
      <c r="AM906" s="55"/>
      <c r="AN906" s="55"/>
    </row>
    <row r="907" spans="14:40">
      <c r="N907" s="57"/>
      <c r="O907" s="57"/>
      <c r="P907" s="57"/>
      <c r="Q907" s="57"/>
      <c r="R907" s="57"/>
      <c r="S907" s="57"/>
      <c r="T907" s="57"/>
      <c r="U907" s="57"/>
      <c r="V907" s="58"/>
      <c r="W907" s="58"/>
      <c r="X907" s="57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  <c r="AK907" s="58"/>
      <c r="AL907" s="58"/>
      <c r="AM907" s="55"/>
      <c r="AN907" s="55"/>
    </row>
    <row r="908" spans="14:40">
      <c r="N908" s="57"/>
      <c r="O908" s="57"/>
      <c r="P908" s="57"/>
      <c r="Q908" s="57"/>
      <c r="R908" s="57"/>
      <c r="S908" s="57"/>
      <c r="T908" s="57"/>
      <c r="U908" s="57"/>
      <c r="V908" s="58"/>
      <c r="W908" s="58"/>
      <c r="X908" s="57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  <c r="AK908" s="58"/>
      <c r="AL908" s="58"/>
      <c r="AM908" s="55"/>
      <c r="AN908" s="55"/>
    </row>
    <row r="909" spans="14:40">
      <c r="N909" s="57"/>
      <c r="O909" s="57"/>
      <c r="P909" s="57"/>
      <c r="Q909" s="57"/>
      <c r="R909" s="57"/>
      <c r="S909" s="57"/>
      <c r="T909" s="57"/>
      <c r="U909" s="57"/>
      <c r="V909" s="58"/>
      <c r="W909" s="58"/>
      <c r="X909" s="57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  <c r="AK909" s="58"/>
      <c r="AL909" s="58"/>
      <c r="AM909" s="55"/>
      <c r="AN909" s="55"/>
    </row>
    <row r="910" spans="14:40">
      <c r="N910" s="57"/>
      <c r="O910" s="57"/>
      <c r="P910" s="57"/>
      <c r="Q910" s="57"/>
      <c r="R910" s="57"/>
      <c r="S910" s="57"/>
      <c r="T910" s="57"/>
      <c r="U910" s="57"/>
      <c r="V910" s="58"/>
      <c r="W910" s="58"/>
      <c r="X910" s="57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  <c r="AK910" s="58"/>
      <c r="AL910" s="58"/>
      <c r="AM910" s="55"/>
      <c r="AN910" s="55"/>
    </row>
    <row r="911" spans="14:40">
      <c r="N911" s="57"/>
      <c r="O911" s="57"/>
      <c r="P911" s="57"/>
      <c r="Q911" s="57"/>
      <c r="R911" s="57"/>
      <c r="S911" s="57"/>
      <c r="T911" s="57"/>
      <c r="U911" s="57"/>
      <c r="V911" s="58"/>
      <c r="W911" s="58"/>
      <c r="X911" s="57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  <c r="AK911" s="58"/>
      <c r="AL911" s="58"/>
      <c r="AM911" s="55"/>
      <c r="AN911" s="55"/>
    </row>
    <row r="912" spans="14:40">
      <c r="N912" s="57"/>
      <c r="O912" s="57"/>
      <c r="P912" s="57"/>
      <c r="Q912" s="57"/>
      <c r="R912" s="57"/>
      <c r="S912" s="57"/>
      <c r="T912" s="57"/>
      <c r="U912" s="57"/>
      <c r="V912" s="58"/>
      <c r="W912" s="58"/>
      <c r="X912" s="57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  <c r="AK912" s="58"/>
      <c r="AL912" s="58"/>
      <c r="AM912" s="55"/>
      <c r="AN912" s="55"/>
    </row>
    <row r="913" spans="14:40">
      <c r="N913" s="57"/>
      <c r="O913" s="57"/>
      <c r="P913" s="57"/>
      <c r="Q913" s="57"/>
      <c r="R913" s="57"/>
      <c r="S913" s="57"/>
      <c r="T913" s="57"/>
      <c r="U913" s="57"/>
      <c r="V913" s="58"/>
      <c r="W913" s="58"/>
      <c r="X913" s="57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  <c r="AK913" s="58"/>
      <c r="AL913" s="58"/>
      <c r="AM913" s="55"/>
      <c r="AN913" s="55"/>
    </row>
    <row r="914" spans="14:40">
      <c r="N914" s="57"/>
      <c r="O914" s="57"/>
      <c r="P914" s="57"/>
      <c r="Q914" s="57"/>
      <c r="R914" s="57"/>
      <c r="S914" s="57"/>
      <c r="T914" s="57"/>
      <c r="U914" s="57"/>
      <c r="V914" s="58"/>
      <c r="W914" s="58"/>
      <c r="X914" s="57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  <c r="AK914" s="58"/>
      <c r="AL914" s="58"/>
      <c r="AM914" s="55"/>
      <c r="AN914" s="55"/>
    </row>
    <row r="915" spans="14:40">
      <c r="N915" s="57"/>
      <c r="O915" s="57"/>
      <c r="P915" s="57"/>
      <c r="Q915" s="57"/>
      <c r="R915" s="57"/>
      <c r="S915" s="57"/>
      <c r="T915" s="57"/>
      <c r="U915" s="57"/>
      <c r="V915" s="58"/>
      <c r="W915" s="58"/>
      <c r="X915" s="57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  <c r="AK915" s="58"/>
      <c r="AL915" s="58"/>
      <c r="AM915" s="55"/>
      <c r="AN915" s="55"/>
    </row>
    <row r="916" spans="14:40">
      <c r="N916" s="57"/>
      <c r="O916" s="57"/>
      <c r="P916" s="57"/>
      <c r="Q916" s="57"/>
      <c r="R916" s="57"/>
      <c r="S916" s="57"/>
      <c r="T916" s="57"/>
      <c r="U916" s="57"/>
      <c r="V916" s="58"/>
      <c r="W916" s="58"/>
      <c r="X916" s="57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  <c r="AK916" s="58"/>
      <c r="AL916" s="58"/>
      <c r="AM916" s="55"/>
      <c r="AN916" s="55"/>
    </row>
    <row r="917" spans="14:40">
      <c r="N917" s="57"/>
      <c r="O917" s="57"/>
      <c r="P917" s="57"/>
      <c r="Q917" s="57"/>
      <c r="R917" s="57"/>
      <c r="S917" s="57"/>
      <c r="T917" s="57"/>
      <c r="U917" s="57"/>
      <c r="V917" s="58"/>
      <c r="W917" s="58"/>
      <c r="X917" s="57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  <c r="AK917" s="58"/>
      <c r="AL917" s="58"/>
      <c r="AM917" s="55"/>
      <c r="AN917" s="55"/>
    </row>
    <row r="918" spans="14:40">
      <c r="N918" s="57"/>
      <c r="O918" s="57"/>
      <c r="P918" s="57"/>
      <c r="Q918" s="57"/>
      <c r="R918" s="57"/>
      <c r="S918" s="57"/>
      <c r="T918" s="57"/>
      <c r="U918" s="57"/>
      <c r="V918" s="58"/>
      <c r="W918" s="58"/>
      <c r="X918" s="57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  <c r="AK918" s="58"/>
      <c r="AL918" s="58"/>
      <c r="AM918" s="55"/>
      <c r="AN918" s="55"/>
    </row>
    <row r="919" spans="14:40">
      <c r="N919" s="57"/>
      <c r="O919" s="57"/>
      <c r="P919" s="57"/>
      <c r="Q919" s="57"/>
      <c r="R919" s="57"/>
      <c r="S919" s="57"/>
      <c r="T919" s="57"/>
      <c r="U919" s="57"/>
      <c r="V919" s="58"/>
      <c r="W919" s="58"/>
      <c r="X919" s="57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  <c r="AK919" s="58"/>
      <c r="AL919" s="58"/>
      <c r="AM919" s="55"/>
      <c r="AN919" s="55"/>
    </row>
    <row r="920" spans="14:40">
      <c r="N920" s="57"/>
      <c r="O920" s="57"/>
      <c r="P920" s="57"/>
      <c r="Q920" s="57"/>
      <c r="R920" s="57"/>
      <c r="S920" s="57"/>
      <c r="T920" s="57"/>
      <c r="U920" s="57"/>
      <c r="V920" s="58"/>
      <c r="W920" s="58"/>
      <c r="X920" s="57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  <c r="AK920" s="58"/>
      <c r="AL920" s="58"/>
      <c r="AM920" s="55"/>
      <c r="AN920" s="55"/>
    </row>
    <row r="921" spans="14:40">
      <c r="N921" s="57"/>
      <c r="O921" s="57"/>
      <c r="P921" s="57"/>
      <c r="Q921" s="57"/>
      <c r="R921" s="57"/>
      <c r="S921" s="57"/>
      <c r="T921" s="57"/>
      <c r="U921" s="57"/>
      <c r="V921" s="58"/>
      <c r="W921" s="58"/>
      <c r="X921" s="57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  <c r="AK921" s="58"/>
      <c r="AL921" s="58"/>
      <c r="AM921" s="55"/>
      <c r="AN921" s="55"/>
    </row>
    <row r="922" spans="14:40">
      <c r="N922" s="57"/>
      <c r="O922" s="57"/>
      <c r="P922" s="57"/>
      <c r="Q922" s="57"/>
      <c r="R922" s="57"/>
      <c r="S922" s="57"/>
      <c r="T922" s="57"/>
      <c r="U922" s="57"/>
      <c r="V922" s="58"/>
      <c r="W922" s="58"/>
      <c r="X922" s="57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  <c r="AK922" s="58"/>
      <c r="AL922" s="58"/>
      <c r="AM922" s="55"/>
      <c r="AN922" s="55"/>
    </row>
    <row r="923" spans="14:40">
      <c r="N923" s="57"/>
      <c r="O923" s="57"/>
      <c r="P923" s="57"/>
      <c r="Q923" s="57"/>
      <c r="R923" s="57"/>
      <c r="S923" s="57"/>
      <c r="T923" s="57"/>
      <c r="U923" s="57"/>
      <c r="V923" s="58"/>
      <c r="W923" s="58"/>
      <c r="X923" s="57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  <c r="AK923" s="58"/>
      <c r="AL923" s="58"/>
      <c r="AM923" s="55"/>
      <c r="AN923" s="55"/>
    </row>
    <row r="924" spans="14:40">
      <c r="N924" s="57"/>
      <c r="O924" s="57"/>
      <c r="P924" s="57"/>
      <c r="Q924" s="57"/>
      <c r="R924" s="57"/>
      <c r="S924" s="57"/>
      <c r="T924" s="57"/>
      <c r="U924" s="57"/>
      <c r="V924" s="58"/>
      <c r="W924" s="58"/>
      <c r="X924" s="57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  <c r="AK924" s="58"/>
      <c r="AL924" s="58"/>
      <c r="AM924" s="55"/>
      <c r="AN924" s="55"/>
    </row>
    <row r="925" spans="14:40">
      <c r="N925" s="57"/>
      <c r="O925" s="57"/>
      <c r="P925" s="57"/>
      <c r="Q925" s="57"/>
      <c r="R925" s="57"/>
      <c r="S925" s="57"/>
      <c r="T925" s="57"/>
      <c r="U925" s="57"/>
      <c r="V925" s="58"/>
      <c r="W925" s="58"/>
      <c r="X925" s="57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  <c r="AK925" s="58"/>
      <c r="AL925" s="58"/>
      <c r="AM925" s="55"/>
      <c r="AN925" s="55"/>
    </row>
    <row r="926" spans="14:40">
      <c r="N926" s="57"/>
      <c r="O926" s="57"/>
      <c r="P926" s="57"/>
      <c r="Q926" s="57"/>
      <c r="R926" s="57"/>
      <c r="S926" s="57"/>
      <c r="T926" s="57"/>
      <c r="U926" s="57"/>
      <c r="V926" s="58"/>
      <c r="W926" s="58"/>
      <c r="X926" s="57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  <c r="AK926" s="58"/>
      <c r="AL926" s="58"/>
      <c r="AM926" s="55"/>
      <c r="AN926" s="55"/>
    </row>
    <row r="927" spans="14:40">
      <c r="N927" s="57"/>
      <c r="O927" s="57"/>
      <c r="P927" s="57"/>
      <c r="Q927" s="57"/>
      <c r="R927" s="57"/>
      <c r="S927" s="57"/>
      <c r="T927" s="57"/>
      <c r="U927" s="57"/>
      <c r="V927" s="58"/>
      <c r="W927" s="58"/>
      <c r="X927" s="57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  <c r="AK927" s="58"/>
      <c r="AL927" s="58"/>
      <c r="AM927" s="55"/>
      <c r="AN927" s="55"/>
    </row>
    <row r="928" spans="14:40">
      <c r="N928" s="57"/>
      <c r="O928" s="57"/>
      <c r="P928" s="57"/>
      <c r="Q928" s="57"/>
      <c r="R928" s="57"/>
      <c r="S928" s="57"/>
      <c r="T928" s="57"/>
      <c r="U928" s="57"/>
      <c r="V928" s="58"/>
      <c r="W928" s="58"/>
      <c r="X928" s="57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  <c r="AK928" s="58"/>
      <c r="AL928" s="58"/>
      <c r="AM928" s="55"/>
      <c r="AN928" s="55"/>
    </row>
    <row r="929" spans="14:40">
      <c r="N929" s="57"/>
      <c r="O929" s="57"/>
      <c r="P929" s="57"/>
      <c r="Q929" s="57"/>
      <c r="R929" s="57"/>
      <c r="S929" s="57"/>
      <c r="T929" s="57"/>
      <c r="U929" s="57"/>
      <c r="V929" s="58"/>
      <c r="W929" s="58"/>
      <c r="X929" s="57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  <c r="AK929" s="58"/>
      <c r="AL929" s="58"/>
      <c r="AM929" s="55"/>
      <c r="AN929" s="55"/>
    </row>
    <row r="930" spans="14:40">
      <c r="N930" s="57"/>
      <c r="O930" s="57"/>
      <c r="P930" s="57"/>
      <c r="Q930" s="57"/>
      <c r="R930" s="57"/>
      <c r="S930" s="57"/>
      <c r="T930" s="57"/>
      <c r="U930" s="57"/>
      <c r="V930" s="58"/>
      <c r="W930" s="58"/>
      <c r="X930" s="57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  <c r="AK930" s="58"/>
      <c r="AL930" s="58"/>
      <c r="AM930" s="55"/>
      <c r="AN930" s="55"/>
    </row>
    <row r="931" spans="14:40">
      <c r="N931" s="57"/>
      <c r="O931" s="57"/>
      <c r="P931" s="57"/>
      <c r="Q931" s="57"/>
      <c r="R931" s="57"/>
      <c r="S931" s="57"/>
      <c r="T931" s="57"/>
      <c r="U931" s="57"/>
      <c r="V931" s="58"/>
      <c r="W931" s="58"/>
      <c r="X931" s="57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  <c r="AK931" s="58"/>
      <c r="AL931" s="58"/>
      <c r="AM931" s="55"/>
      <c r="AN931" s="55"/>
    </row>
    <row r="932" spans="14:40">
      <c r="N932" s="57"/>
      <c r="O932" s="57"/>
      <c r="P932" s="57"/>
      <c r="Q932" s="57"/>
      <c r="R932" s="57"/>
      <c r="S932" s="57"/>
      <c r="T932" s="57"/>
      <c r="U932" s="57"/>
      <c r="V932" s="58"/>
      <c r="W932" s="58"/>
      <c r="X932" s="57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  <c r="AK932" s="58"/>
      <c r="AL932" s="58"/>
      <c r="AM932" s="55"/>
      <c r="AN932" s="55"/>
    </row>
    <row r="933" spans="14:40">
      <c r="N933" s="57"/>
      <c r="O933" s="57"/>
      <c r="P933" s="57"/>
      <c r="Q933" s="57"/>
      <c r="R933" s="57"/>
      <c r="S933" s="57"/>
      <c r="T933" s="57"/>
      <c r="U933" s="57"/>
      <c r="V933" s="58"/>
      <c r="W933" s="58"/>
      <c r="X933" s="57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  <c r="AK933" s="58"/>
      <c r="AL933" s="58"/>
      <c r="AM933" s="55"/>
      <c r="AN933" s="55"/>
    </row>
    <row r="934" spans="14:40">
      <c r="N934" s="57"/>
      <c r="O934" s="57"/>
      <c r="P934" s="57"/>
      <c r="Q934" s="57"/>
      <c r="R934" s="57"/>
      <c r="S934" s="57"/>
      <c r="T934" s="57"/>
      <c r="U934" s="57"/>
      <c r="V934" s="58"/>
      <c r="W934" s="58"/>
      <c r="X934" s="57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  <c r="AK934" s="58"/>
      <c r="AL934" s="58"/>
      <c r="AM934" s="55"/>
      <c r="AN934" s="55"/>
    </row>
    <row r="935" spans="14:40">
      <c r="N935" s="57"/>
      <c r="O935" s="57"/>
      <c r="P935" s="57"/>
      <c r="Q935" s="57"/>
      <c r="R935" s="57"/>
      <c r="S935" s="57"/>
      <c r="T935" s="57"/>
      <c r="U935" s="57"/>
      <c r="V935" s="58"/>
      <c r="W935" s="58"/>
      <c r="X935" s="57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  <c r="AK935" s="58"/>
      <c r="AL935" s="58"/>
      <c r="AM935" s="55"/>
      <c r="AN935" s="55"/>
    </row>
    <row r="936" spans="14:40">
      <c r="N936" s="57"/>
      <c r="O936" s="57"/>
      <c r="P936" s="57"/>
      <c r="Q936" s="57"/>
      <c r="R936" s="57"/>
      <c r="S936" s="57"/>
      <c r="T936" s="57"/>
      <c r="U936" s="57"/>
      <c r="V936" s="58"/>
      <c r="W936" s="58"/>
      <c r="X936" s="57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  <c r="AK936" s="58"/>
      <c r="AL936" s="58"/>
      <c r="AM936" s="55"/>
      <c r="AN936" s="55"/>
    </row>
    <row r="937" spans="14:40">
      <c r="N937" s="57"/>
      <c r="O937" s="57"/>
      <c r="P937" s="57"/>
      <c r="Q937" s="57"/>
      <c r="R937" s="57"/>
      <c r="S937" s="57"/>
      <c r="T937" s="57"/>
      <c r="U937" s="57"/>
      <c r="V937" s="58"/>
      <c r="W937" s="58"/>
      <c r="X937" s="57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  <c r="AK937" s="58"/>
      <c r="AL937" s="58"/>
      <c r="AM937" s="55"/>
      <c r="AN937" s="55"/>
    </row>
    <row r="938" spans="14:40">
      <c r="N938" s="57"/>
      <c r="O938" s="57"/>
      <c r="P938" s="57"/>
      <c r="Q938" s="57"/>
      <c r="R938" s="57"/>
      <c r="S938" s="57"/>
      <c r="T938" s="57"/>
      <c r="U938" s="57"/>
      <c r="V938" s="58"/>
      <c r="W938" s="58"/>
      <c r="X938" s="57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  <c r="AK938" s="58"/>
      <c r="AL938" s="58"/>
      <c r="AM938" s="55"/>
      <c r="AN938" s="55"/>
    </row>
    <row r="939" spans="14:40">
      <c r="N939" s="57"/>
      <c r="O939" s="57"/>
      <c r="P939" s="57"/>
      <c r="Q939" s="57"/>
      <c r="R939" s="57"/>
      <c r="S939" s="57"/>
      <c r="T939" s="57"/>
      <c r="U939" s="57"/>
      <c r="V939" s="58"/>
      <c r="W939" s="58"/>
      <c r="X939" s="57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  <c r="AK939" s="58"/>
      <c r="AL939" s="58"/>
      <c r="AM939" s="55"/>
      <c r="AN939" s="55"/>
    </row>
    <row r="940" spans="14:40">
      <c r="N940" s="57"/>
      <c r="O940" s="57"/>
      <c r="P940" s="57"/>
      <c r="Q940" s="57"/>
      <c r="R940" s="57"/>
      <c r="S940" s="57"/>
      <c r="T940" s="57"/>
      <c r="U940" s="57"/>
      <c r="V940" s="58"/>
      <c r="W940" s="58"/>
      <c r="X940" s="57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  <c r="AK940" s="58"/>
      <c r="AL940" s="58"/>
      <c r="AM940" s="55"/>
      <c r="AN940" s="55"/>
    </row>
    <row r="941" spans="14:40">
      <c r="N941" s="57"/>
      <c r="O941" s="57"/>
      <c r="P941" s="57"/>
      <c r="Q941" s="57"/>
      <c r="R941" s="57"/>
      <c r="S941" s="57"/>
      <c r="T941" s="57"/>
      <c r="U941" s="57"/>
      <c r="V941" s="58"/>
      <c r="W941" s="58"/>
      <c r="X941" s="57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  <c r="AK941" s="58"/>
      <c r="AL941" s="58"/>
      <c r="AM941" s="55"/>
      <c r="AN941" s="55"/>
    </row>
    <row r="942" spans="14:40">
      <c r="N942" s="57"/>
      <c r="O942" s="57"/>
      <c r="P942" s="57"/>
      <c r="Q942" s="57"/>
      <c r="R942" s="57"/>
      <c r="S942" s="57"/>
      <c r="T942" s="57"/>
      <c r="U942" s="57"/>
      <c r="V942" s="58"/>
      <c r="W942" s="58"/>
      <c r="X942" s="57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  <c r="AK942" s="58"/>
      <c r="AL942" s="58"/>
      <c r="AM942" s="55"/>
      <c r="AN942" s="55"/>
    </row>
    <row r="943" spans="14:40">
      <c r="N943" s="57"/>
      <c r="O943" s="57"/>
      <c r="P943" s="57"/>
      <c r="Q943" s="57"/>
      <c r="R943" s="57"/>
      <c r="S943" s="57"/>
      <c r="T943" s="57"/>
      <c r="U943" s="57"/>
      <c r="V943" s="58"/>
      <c r="W943" s="58"/>
      <c r="X943" s="57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  <c r="AK943" s="58"/>
      <c r="AL943" s="58"/>
      <c r="AM943" s="55"/>
      <c r="AN943" s="55"/>
    </row>
    <row r="944" spans="14:40">
      <c r="N944" s="57"/>
      <c r="O944" s="57"/>
      <c r="P944" s="57"/>
      <c r="Q944" s="57"/>
      <c r="R944" s="57"/>
      <c r="S944" s="57"/>
      <c r="T944" s="57"/>
      <c r="U944" s="57"/>
      <c r="V944" s="58"/>
      <c r="W944" s="58"/>
      <c r="X944" s="57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  <c r="AK944" s="58"/>
      <c r="AL944" s="58"/>
      <c r="AM944" s="55"/>
      <c r="AN944" s="55"/>
    </row>
    <row r="945" spans="14:40">
      <c r="N945" s="57"/>
      <c r="O945" s="57"/>
      <c r="P945" s="57"/>
      <c r="Q945" s="57"/>
      <c r="R945" s="57"/>
      <c r="S945" s="57"/>
      <c r="T945" s="57"/>
      <c r="U945" s="57"/>
      <c r="V945" s="58"/>
      <c r="W945" s="58"/>
      <c r="X945" s="57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  <c r="AK945" s="58"/>
      <c r="AL945" s="58"/>
      <c r="AM945" s="55"/>
      <c r="AN945" s="55"/>
    </row>
    <row r="946" spans="14:40">
      <c r="N946" s="57"/>
      <c r="O946" s="57"/>
      <c r="P946" s="57"/>
      <c r="Q946" s="57"/>
      <c r="R946" s="57"/>
      <c r="S946" s="57"/>
      <c r="T946" s="57"/>
      <c r="U946" s="57"/>
      <c r="V946" s="58"/>
      <c r="W946" s="58"/>
      <c r="X946" s="57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  <c r="AK946" s="58"/>
      <c r="AL946" s="58"/>
      <c r="AM946" s="55"/>
      <c r="AN946" s="55"/>
    </row>
    <row r="947" spans="14:40">
      <c r="N947" s="57"/>
      <c r="O947" s="57"/>
      <c r="P947" s="57"/>
      <c r="Q947" s="57"/>
      <c r="R947" s="57"/>
      <c r="S947" s="57"/>
      <c r="T947" s="57"/>
      <c r="U947" s="57"/>
      <c r="V947" s="58"/>
      <c r="W947" s="58"/>
      <c r="X947" s="57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  <c r="AK947" s="58"/>
      <c r="AL947" s="58"/>
      <c r="AM947" s="55"/>
      <c r="AN947" s="55"/>
    </row>
    <row r="948" spans="14:40">
      <c r="N948" s="57"/>
      <c r="O948" s="57"/>
      <c r="P948" s="57"/>
      <c r="Q948" s="57"/>
      <c r="R948" s="57"/>
      <c r="S948" s="57"/>
      <c r="T948" s="57"/>
      <c r="U948" s="57"/>
      <c r="V948" s="58"/>
      <c r="W948" s="58"/>
      <c r="X948" s="57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  <c r="AK948" s="58"/>
      <c r="AL948" s="58"/>
      <c r="AM948" s="55"/>
      <c r="AN948" s="55"/>
    </row>
    <row r="949" spans="14:40">
      <c r="N949" s="57"/>
      <c r="O949" s="57"/>
      <c r="P949" s="57"/>
      <c r="Q949" s="57"/>
      <c r="R949" s="57"/>
      <c r="S949" s="57"/>
      <c r="T949" s="57"/>
      <c r="U949" s="57"/>
      <c r="V949" s="58"/>
      <c r="W949" s="58"/>
      <c r="X949" s="57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  <c r="AK949" s="58"/>
      <c r="AL949" s="58"/>
      <c r="AM949" s="55"/>
      <c r="AN949" s="55"/>
    </row>
    <row r="950" spans="14:40">
      <c r="N950" s="57"/>
      <c r="O950" s="57"/>
      <c r="P950" s="57"/>
      <c r="Q950" s="57"/>
      <c r="R950" s="57"/>
      <c r="S950" s="57"/>
      <c r="T950" s="57"/>
      <c r="U950" s="57"/>
      <c r="V950" s="58"/>
      <c r="W950" s="58"/>
      <c r="X950" s="57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  <c r="AK950" s="58"/>
      <c r="AL950" s="58"/>
      <c r="AM950" s="55"/>
      <c r="AN950" s="55"/>
    </row>
    <row r="951" spans="14:40">
      <c r="N951" s="57"/>
      <c r="O951" s="57"/>
      <c r="P951" s="57"/>
      <c r="Q951" s="57"/>
      <c r="R951" s="57"/>
      <c r="S951" s="57"/>
      <c r="T951" s="57"/>
      <c r="U951" s="57"/>
      <c r="V951" s="58"/>
      <c r="W951" s="58"/>
      <c r="X951" s="57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  <c r="AK951" s="58"/>
      <c r="AL951" s="58"/>
      <c r="AM951" s="55"/>
      <c r="AN951" s="55"/>
    </row>
    <row r="952" spans="14:40">
      <c r="N952" s="57"/>
      <c r="O952" s="57"/>
      <c r="P952" s="57"/>
      <c r="Q952" s="57"/>
      <c r="R952" s="57"/>
      <c r="S952" s="57"/>
      <c r="T952" s="57"/>
      <c r="U952" s="57"/>
      <c r="V952" s="58"/>
      <c r="W952" s="58"/>
      <c r="X952" s="57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  <c r="AK952" s="58"/>
      <c r="AL952" s="58"/>
      <c r="AM952" s="55"/>
      <c r="AN952" s="55"/>
    </row>
    <row r="953" spans="14:40">
      <c r="N953" s="57"/>
      <c r="O953" s="57"/>
      <c r="P953" s="57"/>
      <c r="Q953" s="57"/>
      <c r="R953" s="57"/>
      <c r="S953" s="57"/>
      <c r="T953" s="57"/>
      <c r="U953" s="57"/>
      <c r="V953" s="58"/>
      <c r="W953" s="58"/>
      <c r="X953" s="57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  <c r="AK953" s="58"/>
      <c r="AL953" s="58"/>
      <c r="AM953" s="55"/>
      <c r="AN953" s="55"/>
    </row>
    <row r="954" spans="14:40">
      <c r="N954" s="57"/>
      <c r="O954" s="57"/>
      <c r="P954" s="57"/>
      <c r="Q954" s="57"/>
      <c r="R954" s="57"/>
      <c r="S954" s="57"/>
      <c r="T954" s="57"/>
      <c r="U954" s="57"/>
      <c r="V954" s="58"/>
      <c r="W954" s="58"/>
      <c r="X954" s="57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  <c r="AK954" s="58"/>
      <c r="AL954" s="58"/>
      <c r="AM954" s="55"/>
      <c r="AN954" s="55"/>
    </row>
    <row r="955" spans="14:40">
      <c r="N955" s="57"/>
      <c r="O955" s="57"/>
      <c r="P955" s="57"/>
      <c r="Q955" s="57"/>
      <c r="R955" s="57"/>
      <c r="S955" s="57"/>
      <c r="T955" s="57"/>
      <c r="U955" s="57"/>
      <c r="V955" s="58"/>
      <c r="W955" s="58"/>
      <c r="X955" s="57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  <c r="AK955" s="58"/>
      <c r="AL955" s="58"/>
      <c r="AM955" s="55"/>
      <c r="AN955" s="55"/>
    </row>
    <row r="956" spans="14:40">
      <c r="N956" s="57"/>
      <c r="O956" s="57"/>
      <c r="P956" s="57"/>
      <c r="Q956" s="57"/>
      <c r="R956" s="57"/>
      <c r="S956" s="57"/>
      <c r="T956" s="57"/>
      <c r="U956" s="57"/>
      <c r="V956" s="58"/>
      <c r="W956" s="58"/>
      <c r="X956" s="57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  <c r="AK956" s="58"/>
      <c r="AL956" s="58"/>
      <c r="AM956" s="55"/>
      <c r="AN956" s="55"/>
    </row>
    <row r="957" spans="14:40">
      <c r="N957" s="57"/>
      <c r="O957" s="57"/>
      <c r="P957" s="57"/>
      <c r="Q957" s="57"/>
      <c r="R957" s="57"/>
      <c r="S957" s="57"/>
      <c r="T957" s="57"/>
      <c r="U957" s="57"/>
      <c r="V957" s="58"/>
      <c r="W957" s="58"/>
      <c r="X957" s="57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  <c r="AK957" s="58"/>
      <c r="AL957" s="58"/>
      <c r="AM957" s="55"/>
      <c r="AN957" s="55"/>
    </row>
    <row r="958" spans="14:40">
      <c r="N958" s="57"/>
      <c r="O958" s="57"/>
      <c r="P958" s="57"/>
      <c r="Q958" s="57"/>
      <c r="R958" s="57"/>
      <c r="S958" s="57"/>
      <c r="T958" s="57"/>
      <c r="U958" s="57"/>
      <c r="V958" s="58"/>
      <c r="W958" s="58"/>
      <c r="X958" s="57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  <c r="AK958" s="58"/>
      <c r="AL958" s="58"/>
      <c r="AM958" s="55"/>
      <c r="AN958" s="55"/>
    </row>
    <row r="959" spans="14:40">
      <c r="N959" s="57"/>
      <c r="O959" s="57"/>
      <c r="P959" s="57"/>
      <c r="Q959" s="57"/>
      <c r="R959" s="57"/>
      <c r="S959" s="57"/>
      <c r="T959" s="57"/>
      <c r="U959" s="57"/>
      <c r="V959" s="58"/>
      <c r="W959" s="58"/>
      <c r="X959" s="57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  <c r="AK959" s="58"/>
      <c r="AL959" s="58"/>
      <c r="AM959" s="55"/>
      <c r="AN959" s="55"/>
    </row>
    <row r="960" spans="14:40">
      <c r="N960" s="57"/>
      <c r="O960" s="57"/>
      <c r="P960" s="57"/>
      <c r="Q960" s="57"/>
      <c r="R960" s="57"/>
      <c r="S960" s="57"/>
      <c r="T960" s="57"/>
      <c r="U960" s="57"/>
      <c r="V960" s="58"/>
      <c r="W960" s="58"/>
      <c r="X960" s="57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  <c r="AK960" s="58"/>
      <c r="AL960" s="58"/>
      <c r="AM960" s="55"/>
      <c r="AN960" s="55"/>
    </row>
    <row r="961" spans="14:40">
      <c r="N961" s="57"/>
      <c r="O961" s="57"/>
      <c r="P961" s="57"/>
      <c r="Q961" s="57"/>
      <c r="R961" s="57"/>
      <c r="S961" s="57"/>
      <c r="T961" s="57"/>
      <c r="U961" s="57"/>
      <c r="V961" s="58"/>
      <c r="W961" s="58"/>
      <c r="X961" s="57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  <c r="AK961" s="58"/>
      <c r="AL961" s="58"/>
      <c r="AM961" s="55"/>
      <c r="AN961" s="55"/>
    </row>
    <row r="962" spans="14:40">
      <c r="N962" s="57"/>
      <c r="O962" s="57"/>
      <c r="P962" s="57"/>
      <c r="Q962" s="57"/>
      <c r="R962" s="57"/>
      <c r="S962" s="57"/>
      <c r="T962" s="57"/>
      <c r="U962" s="57"/>
      <c r="V962" s="58"/>
      <c r="W962" s="58"/>
      <c r="X962" s="57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  <c r="AK962" s="58"/>
      <c r="AL962" s="58"/>
      <c r="AM962" s="55"/>
      <c r="AN962" s="55"/>
    </row>
    <row r="963" spans="14:40">
      <c r="N963" s="57"/>
      <c r="O963" s="57"/>
      <c r="P963" s="57"/>
      <c r="Q963" s="57"/>
      <c r="R963" s="57"/>
      <c r="S963" s="57"/>
      <c r="T963" s="57"/>
      <c r="U963" s="57"/>
      <c r="V963" s="58"/>
      <c r="W963" s="58"/>
      <c r="X963" s="57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  <c r="AK963" s="58"/>
      <c r="AL963" s="58"/>
      <c r="AM963" s="55"/>
      <c r="AN963" s="55"/>
    </row>
    <row r="964" spans="14:40">
      <c r="N964" s="57"/>
      <c r="O964" s="57"/>
      <c r="P964" s="57"/>
      <c r="Q964" s="57"/>
      <c r="R964" s="57"/>
      <c r="S964" s="57"/>
      <c r="T964" s="57"/>
      <c r="U964" s="57"/>
      <c r="V964" s="58"/>
      <c r="W964" s="58"/>
      <c r="X964" s="57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  <c r="AK964" s="58"/>
      <c r="AL964" s="58"/>
      <c r="AM964" s="55"/>
      <c r="AN964" s="55"/>
    </row>
    <row r="965" spans="14:40">
      <c r="N965" s="57"/>
      <c r="O965" s="57"/>
      <c r="P965" s="57"/>
      <c r="Q965" s="57"/>
      <c r="R965" s="57"/>
      <c r="S965" s="57"/>
      <c r="T965" s="57"/>
      <c r="U965" s="57"/>
      <c r="V965" s="58"/>
      <c r="W965" s="58"/>
      <c r="X965" s="57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  <c r="AK965" s="58"/>
      <c r="AL965" s="58"/>
      <c r="AM965" s="55"/>
      <c r="AN965" s="55"/>
    </row>
    <row r="966" spans="14:40">
      <c r="N966" s="57"/>
      <c r="O966" s="57"/>
      <c r="P966" s="57"/>
      <c r="Q966" s="57"/>
      <c r="R966" s="57"/>
      <c r="S966" s="57"/>
      <c r="T966" s="57"/>
      <c r="U966" s="57"/>
      <c r="V966" s="58"/>
      <c r="W966" s="58"/>
      <c r="X966" s="57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  <c r="AK966" s="58"/>
      <c r="AL966" s="58"/>
      <c r="AM966" s="55"/>
      <c r="AN966" s="55"/>
    </row>
    <row r="967" spans="14:40">
      <c r="N967" s="57"/>
      <c r="O967" s="57"/>
      <c r="P967" s="57"/>
      <c r="Q967" s="57"/>
      <c r="R967" s="57"/>
      <c r="S967" s="57"/>
      <c r="T967" s="57"/>
      <c r="U967" s="57"/>
      <c r="V967" s="58"/>
      <c r="W967" s="58"/>
      <c r="X967" s="57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  <c r="AK967" s="58"/>
      <c r="AL967" s="58"/>
      <c r="AM967" s="55"/>
      <c r="AN967" s="55"/>
    </row>
    <row r="968" spans="14:40">
      <c r="N968" s="57"/>
      <c r="O968" s="57"/>
      <c r="P968" s="57"/>
      <c r="Q968" s="57"/>
      <c r="R968" s="57"/>
      <c r="S968" s="57"/>
      <c r="T968" s="57"/>
      <c r="U968" s="57"/>
      <c r="V968" s="58"/>
      <c r="W968" s="58"/>
      <c r="X968" s="57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  <c r="AK968" s="58"/>
      <c r="AL968" s="58"/>
      <c r="AM968" s="55"/>
      <c r="AN968" s="55"/>
    </row>
    <row r="969" spans="14:40">
      <c r="N969" s="57"/>
      <c r="O969" s="57"/>
      <c r="P969" s="57"/>
      <c r="Q969" s="57"/>
      <c r="R969" s="57"/>
      <c r="S969" s="57"/>
      <c r="T969" s="57"/>
      <c r="U969" s="57"/>
      <c r="V969" s="58"/>
      <c r="W969" s="58"/>
      <c r="X969" s="57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  <c r="AK969" s="58"/>
      <c r="AL969" s="58"/>
      <c r="AM969" s="55"/>
      <c r="AN969" s="55"/>
    </row>
    <row r="970" spans="14:40">
      <c r="N970" s="57"/>
      <c r="O970" s="57"/>
      <c r="P970" s="57"/>
      <c r="Q970" s="57"/>
      <c r="R970" s="57"/>
      <c r="S970" s="57"/>
      <c r="T970" s="57"/>
      <c r="U970" s="57"/>
      <c r="V970" s="58"/>
      <c r="W970" s="58"/>
      <c r="X970" s="57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  <c r="AK970" s="58"/>
      <c r="AL970" s="58"/>
      <c r="AM970" s="55"/>
      <c r="AN970" s="55"/>
    </row>
    <row r="971" spans="14:40">
      <c r="N971" s="57"/>
      <c r="O971" s="57"/>
      <c r="P971" s="57"/>
      <c r="Q971" s="57"/>
      <c r="R971" s="57"/>
      <c r="S971" s="57"/>
      <c r="T971" s="57"/>
      <c r="U971" s="57"/>
      <c r="V971" s="58"/>
      <c r="W971" s="58"/>
      <c r="X971" s="57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  <c r="AK971" s="58"/>
      <c r="AL971" s="58"/>
      <c r="AM971" s="55"/>
      <c r="AN971" s="55"/>
    </row>
    <row r="972" spans="14:40">
      <c r="N972" s="57"/>
      <c r="O972" s="57"/>
      <c r="P972" s="57"/>
      <c r="Q972" s="57"/>
      <c r="R972" s="57"/>
      <c r="S972" s="57"/>
      <c r="T972" s="57"/>
      <c r="U972" s="57"/>
      <c r="V972" s="58"/>
      <c r="W972" s="58"/>
      <c r="X972" s="57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  <c r="AK972" s="58"/>
      <c r="AL972" s="58"/>
      <c r="AM972" s="55"/>
      <c r="AN972" s="55"/>
    </row>
    <row r="973" spans="14:40">
      <c r="N973" s="57"/>
      <c r="O973" s="57"/>
      <c r="P973" s="57"/>
      <c r="Q973" s="57"/>
      <c r="R973" s="57"/>
      <c r="S973" s="57"/>
      <c r="T973" s="57"/>
      <c r="U973" s="57"/>
      <c r="V973" s="58"/>
      <c r="W973" s="58"/>
      <c r="X973" s="57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  <c r="AK973" s="58"/>
      <c r="AL973" s="58"/>
      <c r="AM973" s="55"/>
      <c r="AN973" s="55"/>
    </row>
    <row r="974" spans="14:40">
      <c r="N974" s="57"/>
      <c r="O974" s="57"/>
      <c r="P974" s="57"/>
      <c r="Q974" s="57"/>
      <c r="R974" s="57"/>
      <c r="S974" s="57"/>
      <c r="T974" s="57"/>
      <c r="U974" s="57"/>
      <c r="V974" s="58"/>
      <c r="W974" s="58"/>
      <c r="X974" s="57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  <c r="AK974" s="58"/>
      <c r="AL974" s="58"/>
      <c r="AM974" s="55"/>
      <c r="AN974" s="55"/>
    </row>
    <row r="975" spans="14:40">
      <c r="N975" s="57"/>
      <c r="O975" s="57"/>
      <c r="P975" s="57"/>
      <c r="Q975" s="57"/>
      <c r="R975" s="57"/>
      <c r="S975" s="57"/>
      <c r="T975" s="57"/>
      <c r="U975" s="57"/>
      <c r="V975" s="58"/>
      <c r="W975" s="58"/>
      <c r="X975" s="57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  <c r="AK975" s="58"/>
      <c r="AL975" s="58"/>
      <c r="AM975" s="55"/>
      <c r="AN975" s="55"/>
    </row>
    <row r="976" spans="14:40">
      <c r="N976" s="57"/>
      <c r="O976" s="57"/>
      <c r="P976" s="57"/>
      <c r="Q976" s="57"/>
      <c r="R976" s="57"/>
      <c r="S976" s="57"/>
      <c r="T976" s="57"/>
      <c r="U976" s="57"/>
      <c r="V976" s="58"/>
      <c r="W976" s="58"/>
      <c r="X976" s="57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  <c r="AK976" s="58"/>
      <c r="AL976" s="58"/>
      <c r="AM976" s="55"/>
      <c r="AN976" s="55"/>
    </row>
    <row r="977" spans="14:40">
      <c r="N977" s="57"/>
      <c r="O977" s="57"/>
      <c r="P977" s="57"/>
      <c r="Q977" s="57"/>
      <c r="R977" s="57"/>
      <c r="S977" s="57"/>
      <c r="T977" s="57"/>
      <c r="U977" s="57"/>
      <c r="V977" s="58"/>
      <c r="W977" s="58"/>
      <c r="X977" s="57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  <c r="AK977" s="58"/>
      <c r="AL977" s="58"/>
      <c r="AM977" s="55"/>
      <c r="AN977" s="55"/>
    </row>
    <row r="978" spans="14:40">
      <c r="N978" s="57"/>
      <c r="O978" s="57"/>
      <c r="P978" s="57"/>
      <c r="Q978" s="57"/>
      <c r="R978" s="57"/>
      <c r="S978" s="57"/>
      <c r="T978" s="57"/>
      <c r="U978" s="57"/>
      <c r="V978" s="58"/>
      <c r="W978" s="58"/>
      <c r="X978" s="57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  <c r="AK978" s="58"/>
      <c r="AL978" s="58"/>
      <c r="AM978" s="55"/>
      <c r="AN978" s="55"/>
    </row>
    <row r="979" spans="14:40">
      <c r="N979" s="57"/>
      <c r="O979" s="57"/>
      <c r="P979" s="57"/>
      <c r="Q979" s="57"/>
      <c r="R979" s="57"/>
      <c r="S979" s="57"/>
      <c r="T979" s="57"/>
      <c r="U979" s="57"/>
      <c r="V979" s="58"/>
      <c r="W979" s="58"/>
      <c r="X979" s="57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  <c r="AK979" s="58"/>
      <c r="AL979" s="58"/>
      <c r="AM979" s="55"/>
      <c r="AN979" s="55"/>
    </row>
    <row r="980" spans="14:40">
      <c r="N980" s="57"/>
      <c r="O980" s="57"/>
      <c r="P980" s="57"/>
      <c r="Q980" s="57"/>
      <c r="R980" s="57"/>
      <c r="S980" s="57"/>
      <c r="T980" s="57"/>
      <c r="U980" s="57"/>
      <c r="V980" s="58"/>
      <c r="W980" s="58"/>
      <c r="X980" s="57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  <c r="AK980" s="58"/>
      <c r="AL980" s="58"/>
      <c r="AM980" s="55"/>
      <c r="AN980" s="55"/>
    </row>
    <row r="981" spans="14:40">
      <c r="N981" s="57"/>
      <c r="O981" s="57"/>
      <c r="P981" s="57"/>
      <c r="Q981" s="57"/>
      <c r="R981" s="57"/>
      <c r="S981" s="57"/>
      <c r="T981" s="57"/>
      <c r="U981" s="57"/>
      <c r="V981" s="58"/>
      <c r="W981" s="58"/>
      <c r="X981" s="57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  <c r="AK981" s="58"/>
      <c r="AL981" s="58"/>
      <c r="AM981" s="55"/>
      <c r="AN981" s="55"/>
    </row>
    <row r="982" spans="14:40">
      <c r="N982" s="57"/>
      <c r="O982" s="57"/>
      <c r="P982" s="57"/>
      <c r="Q982" s="57"/>
      <c r="R982" s="57"/>
      <c r="S982" s="57"/>
      <c r="T982" s="57"/>
      <c r="U982" s="57"/>
      <c r="V982" s="58"/>
      <c r="W982" s="58"/>
      <c r="X982" s="57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  <c r="AK982" s="58"/>
      <c r="AL982" s="58"/>
      <c r="AM982" s="55"/>
      <c r="AN982" s="55"/>
    </row>
    <row r="983" spans="14:40">
      <c r="N983" s="57"/>
      <c r="O983" s="57"/>
      <c r="P983" s="57"/>
      <c r="Q983" s="57"/>
      <c r="R983" s="57"/>
      <c r="S983" s="57"/>
      <c r="T983" s="57"/>
      <c r="U983" s="57"/>
      <c r="V983" s="58"/>
      <c r="W983" s="58"/>
      <c r="X983" s="57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  <c r="AK983" s="58"/>
      <c r="AL983" s="58"/>
      <c r="AM983" s="55"/>
      <c r="AN983" s="55"/>
    </row>
    <row r="984" spans="14:40">
      <c r="N984" s="57"/>
      <c r="O984" s="57"/>
      <c r="P984" s="57"/>
      <c r="Q984" s="57"/>
      <c r="R984" s="57"/>
      <c r="S984" s="57"/>
      <c r="T984" s="57"/>
      <c r="U984" s="57"/>
      <c r="V984" s="58"/>
      <c r="W984" s="58"/>
      <c r="X984" s="57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  <c r="AK984" s="58"/>
      <c r="AL984" s="58"/>
      <c r="AM984" s="55"/>
      <c r="AN984" s="55"/>
    </row>
    <row r="985" spans="14:40">
      <c r="N985" s="57"/>
      <c r="O985" s="57"/>
      <c r="P985" s="57"/>
      <c r="Q985" s="57"/>
      <c r="R985" s="57"/>
      <c r="S985" s="57"/>
      <c r="T985" s="57"/>
      <c r="U985" s="57"/>
      <c r="V985" s="58"/>
      <c r="W985" s="58"/>
      <c r="X985" s="57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  <c r="AK985" s="58"/>
      <c r="AL985" s="58"/>
      <c r="AM985" s="55"/>
      <c r="AN985" s="55"/>
    </row>
    <row r="986" spans="14:40">
      <c r="N986" s="57"/>
      <c r="O986" s="57"/>
      <c r="P986" s="57"/>
      <c r="Q986" s="57"/>
      <c r="R986" s="57"/>
      <c r="S986" s="57"/>
      <c r="T986" s="57"/>
      <c r="U986" s="57"/>
      <c r="V986" s="58"/>
      <c r="W986" s="58"/>
      <c r="X986" s="57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  <c r="AK986" s="58"/>
      <c r="AL986" s="58"/>
      <c r="AM986" s="55"/>
      <c r="AN986" s="55"/>
    </row>
    <row r="987" spans="14:40">
      <c r="N987" s="57"/>
      <c r="O987" s="57"/>
      <c r="P987" s="57"/>
      <c r="Q987" s="57"/>
      <c r="R987" s="57"/>
      <c r="S987" s="57"/>
      <c r="T987" s="57"/>
      <c r="U987" s="57"/>
      <c r="V987" s="58"/>
      <c r="W987" s="58"/>
      <c r="X987" s="57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  <c r="AK987" s="58"/>
      <c r="AL987" s="58"/>
      <c r="AM987" s="55"/>
      <c r="AN987" s="55"/>
    </row>
    <row r="988" spans="14:40">
      <c r="N988" s="57"/>
      <c r="O988" s="57"/>
      <c r="P988" s="57"/>
      <c r="Q988" s="57"/>
      <c r="R988" s="57"/>
      <c r="S988" s="57"/>
      <c r="T988" s="57"/>
      <c r="U988" s="57"/>
      <c r="V988" s="58"/>
      <c r="W988" s="58"/>
      <c r="X988" s="57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  <c r="AK988" s="58"/>
      <c r="AL988" s="58"/>
      <c r="AM988" s="55"/>
      <c r="AN988" s="55"/>
    </row>
    <row r="989" spans="14:40">
      <c r="N989" s="57"/>
      <c r="O989" s="57"/>
      <c r="P989" s="57"/>
      <c r="Q989" s="57"/>
      <c r="R989" s="57"/>
      <c r="S989" s="57"/>
      <c r="T989" s="57"/>
      <c r="U989" s="57"/>
      <c r="V989" s="58"/>
      <c r="W989" s="58"/>
      <c r="X989" s="57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  <c r="AK989" s="58"/>
      <c r="AL989" s="58"/>
      <c r="AM989" s="55"/>
      <c r="AN989" s="55"/>
    </row>
    <row r="990" spans="14:40">
      <c r="N990" s="57"/>
      <c r="O990" s="57"/>
      <c r="P990" s="57"/>
      <c r="Q990" s="57"/>
      <c r="R990" s="57"/>
      <c r="S990" s="57"/>
      <c r="T990" s="57"/>
      <c r="U990" s="57"/>
      <c r="V990" s="58"/>
      <c r="W990" s="58"/>
      <c r="X990" s="57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  <c r="AK990" s="58"/>
      <c r="AL990" s="58"/>
      <c r="AM990" s="55"/>
      <c r="AN990" s="55"/>
    </row>
    <row r="991" spans="14:40">
      <c r="N991" s="57"/>
      <c r="O991" s="57"/>
      <c r="P991" s="57"/>
      <c r="Q991" s="57"/>
      <c r="R991" s="57"/>
      <c r="S991" s="57"/>
      <c r="T991" s="57"/>
      <c r="U991" s="57"/>
      <c r="V991" s="58"/>
      <c r="W991" s="58"/>
      <c r="X991" s="57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  <c r="AK991" s="58"/>
      <c r="AL991" s="58"/>
      <c r="AM991" s="55"/>
      <c r="AN991" s="55"/>
    </row>
    <row r="992" spans="14:40">
      <c r="N992" s="57"/>
      <c r="O992" s="57"/>
      <c r="P992" s="57"/>
      <c r="Q992" s="57"/>
      <c r="R992" s="57"/>
      <c r="S992" s="57"/>
      <c r="T992" s="57"/>
      <c r="U992" s="57"/>
      <c r="V992" s="58"/>
      <c r="W992" s="58"/>
      <c r="X992" s="57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  <c r="AK992" s="58"/>
      <c r="AL992" s="58"/>
      <c r="AM992" s="55"/>
      <c r="AN992" s="55"/>
    </row>
    <row r="993" spans="14:40">
      <c r="N993" s="57"/>
      <c r="O993" s="57"/>
      <c r="P993" s="57"/>
      <c r="Q993" s="57"/>
      <c r="R993" s="57"/>
      <c r="S993" s="57"/>
      <c r="T993" s="57"/>
      <c r="U993" s="57"/>
      <c r="V993" s="58"/>
      <c r="W993" s="58"/>
      <c r="X993" s="57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  <c r="AK993" s="58"/>
      <c r="AL993" s="58"/>
      <c r="AM993" s="55"/>
      <c r="AN993" s="55"/>
    </row>
    <row r="994" spans="14:40">
      <c r="N994" s="57"/>
      <c r="O994" s="57"/>
      <c r="P994" s="57"/>
      <c r="Q994" s="57"/>
      <c r="R994" s="57"/>
      <c r="S994" s="57"/>
      <c r="T994" s="57"/>
      <c r="U994" s="57"/>
      <c r="V994" s="58"/>
      <c r="W994" s="58"/>
      <c r="X994" s="57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  <c r="AK994" s="58"/>
      <c r="AL994" s="58"/>
      <c r="AM994" s="55"/>
      <c r="AN994" s="55"/>
    </row>
    <row r="995" spans="14:40">
      <c r="N995" s="57"/>
      <c r="O995" s="57"/>
      <c r="P995" s="57"/>
      <c r="Q995" s="57"/>
      <c r="R995" s="57"/>
      <c r="S995" s="57"/>
      <c r="T995" s="57"/>
      <c r="U995" s="57"/>
      <c r="V995" s="58"/>
      <c r="W995" s="58"/>
      <c r="X995" s="57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58"/>
      <c r="AJ995" s="58"/>
      <c r="AK995" s="58"/>
      <c r="AL995" s="58"/>
      <c r="AM995" s="55"/>
      <c r="AN995" s="55"/>
    </row>
    <row r="996" spans="14:40">
      <c r="N996" s="57"/>
      <c r="O996" s="57"/>
      <c r="P996" s="57"/>
      <c r="Q996" s="57"/>
      <c r="R996" s="57"/>
      <c r="S996" s="57"/>
      <c r="T996" s="57"/>
      <c r="U996" s="57"/>
      <c r="V996" s="58"/>
      <c r="W996" s="58"/>
      <c r="X996" s="57"/>
      <c r="Y996" s="58"/>
      <c r="Z996" s="58"/>
      <c r="AA996" s="58"/>
      <c r="AB996" s="58"/>
      <c r="AC996" s="58"/>
      <c r="AD996" s="58"/>
      <c r="AE996" s="58"/>
      <c r="AF996" s="58"/>
      <c r="AG996" s="58"/>
      <c r="AH996" s="58"/>
      <c r="AI996" s="58"/>
      <c r="AJ996" s="58"/>
      <c r="AK996" s="58"/>
      <c r="AL996" s="58"/>
      <c r="AM996" s="55"/>
      <c r="AN996" s="55"/>
    </row>
    <row r="997" spans="14:40">
      <c r="N997" s="57"/>
      <c r="O997" s="57"/>
      <c r="P997" s="57"/>
      <c r="Q997" s="57"/>
      <c r="R997" s="57"/>
      <c r="S997" s="57"/>
      <c r="T997" s="57"/>
      <c r="U997" s="57"/>
      <c r="V997" s="58"/>
      <c r="W997" s="58"/>
      <c r="X997" s="57"/>
      <c r="Y997" s="58"/>
      <c r="Z997" s="58"/>
      <c r="AA997" s="58"/>
      <c r="AB997" s="58"/>
      <c r="AC997" s="58"/>
      <c r="AD997" s="58"/>
      <c r="AE997" s="58"/>
      <c r="AF997" s="58"/>
      <c r="AG997" s="58"/>
      <c r="AH997" s="58"/>
      <c r="AI997" s="58"/>
      <c r="AJ997" s="58"/>
      <c r="AK997" s="58"/>
      <c r="AL997" s="58"/>
      <c r="AM997" s="55"/>
      <c r="AN997" s="55"/>
    </row>
    <row r="998" spans="14:40">
      <c r="N998" s="57"/>
      <c r="O998" s="57"/>
      <c r="P998" s="57"/>
      <c r="Q998" s="57"/>
      <c r="R998" s="57"/>
      <c r="S998" s="57"/>
      <c r="T998" s="57"/>
      <c r="U998" s="57"/>
      <c r="V998" s="58"/>
      <c r="W998" s="58"/>
      <c r="X998" s="57"/>
      <c r="Y998" s="58"/>
      <c r="Z998" s="58"/>
      <c r="AA998" s="58"/>
      <c r="AB998" s="58"/>
      <c r="AC998" s="58"/>
      <c r="AD998" s="58"/>
      <c r="AE998" s="58"/>
      <c r="AF998" s="58"/>
      <c r="AG998" s="58"/>
      <c r="AH998" s="58"/>
      <c r="AI998" s="58"/>
      <c r="AJ998" s="58"/>
      <c r="AK998" s="58"/>
      <c r="AL998" s="58"/>
      <c r="AM998" s="55"/>
      <c r="AN998" s="55"/>
    </row>
    <row r="999" spans="14:40">
      <c r="N999" s="57"/>
      <c r="O999" s="57"/>
      <c r="P999" s="57"/>
      <c r="Q999" s="57"/>
      <c r="R999" s="57"/>
      <c r="S999" s="57"/>
      <c r="T999" s="57"/>
      <c r="U999" s="57"/>
      <c r="V999" s="58"/>
      <c r="W999" s="58"/>
      <c r="X999" s="57"/>
      <c r="Y999" s="58"/>
      <c r="Z999" s="58"/>
      <c r="AA999" s="58"/>
      <c r="AB999" s="58"/>
      <c r="AC999" s="58"/>
      <c r="AD999" s="58"/>
      <c r="AE999" s="58"/>
      <c r="AF999" s="58"/>
      <c r="AG999" s="58"/>
      <c r="AH999" s="58"/>
      <c r="AI999" s="58"/>
      <c r="AJ999" s="58"/>
      <c r="AK999" s="58"/>
      <c r="AL999" s="58"/>
      <c r="AM999" s="55"/>
      <c r="AN999" s="55"/>
    </row>
  </sheetData>
  <sheetProtection password="CB5F" sheet="1" objects="1" scenarios="1" formatCells="0" formatColumns="0" formatRows="0" sort="0" autoFilter="0"/>
  <mergeCells count="10">
    <mergeCell ref="AM5:AO5"/>
    <mergeCell ref="AL1:AL3"/>
    <mergeCell ref="B5:I5"/>
    <mergeCell ref="M5:N5"/>
    <mergeCell ref="O5:S5"/>
    <mergeCell ref="T5:U5"/>
    <mergeCell ref="V5:X5"/>
    <mergeCell ref="Y5:AC5"/>
    <mergeCell ref="AD5:AJ5"/>
    <mergeCell ref="AL5:AL6"/>
  </mergeCells>
  <conditionalFormatting sqref="D2">
    <cfRule type="containsErrors" dxfId="92" priority="13">
      <formula>ISERROR(D2)</formula>
    </cfRule>
  </conditionalFormatting>
  <conditionalFormatting sqref="AA7:AA300 AM7:AO300">
    <cfRule type="cellIs" dxfId="91" priority="9" stopIfTrue="1" operator="equal">
      <formula>0</formula>
    </cfRule>
    <cfRule type="notContainsBlanks" dxfId="90" priority="10" stopIfTrue="1">
      <formula>LEN(TRIM(AA7))&gt;0</formula>
    </cfRule>
  </conditionalFormatting>
  <conditionalFormatting sqref="C2">
    <cfRule type="cellIs" dxfId="89" priority="8" stopIfTrue="1" operator="equal">
      <formula>0</formula>
    </cfRule>
  </conditionalFormatting>
  <conditionalFormatting sqref="C2">
    <cfRule type="cellIs" dxfId="88" priority="7" stopIfTrue="1" operator="equal">
      <formula>0</formula>
    </cfRule>
  </conditionalFormatting>
  <conditionalFormatting sqref="G7:G300">
    <cfRule type="containsErrors" dxfId="87" priority="1" stopIfTrue="1">
      <formula>ISERROR(G7)</formula>
    </cfRule>
    <cfRule type="notContainsBlanks" dxfId="86" priority="2" stopIfTrue="1">
      <formula>LEN(TRIM(G7))&gt;0</formula>
    </cfRule>
  </conditionalFormatting>
  <dataValidations count="38">
    <dataValidation type="decimal" operator="greaterThanOrEqual" allowBlank="1" showInputMessage="1" showErrorMessage="1" errorTitle="Formato non valido" error="Inserire un formato numerico" promptTitle="CAMPO AUTOMATICO" prompt="Non valorizzare il campo" sqref="AA7:AA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riparto del Fondo sociale regionale dell'anno di riferimento" sqref="AL7:AL300">
      <formula1>1</formula1>
    </dataValidation>
    <dataValidation type="decimal" operator="greaterThanOrEqual" allowBlank="1" showInputMessage="1" showErrorMessage="1" errorTitle="Formato non valido" error="Inserire un formato numerico" prompt="Inserire evenutali altri fondi di finanziamento da fondi specifici destinati alla Struttura sede della UdO" sqref="AJ7:AJ300">
      <formula1>0</formula1>
    </dataValidation>
    <dataValidation type="decimal" operator="greaterThanOrEqual" allowBlank="1" showInputMessage="1" showErrorMessage="1" errorTitle="Formato non valido" error="Inserire un formato numerico" prompt="Inserire l'eventuale contributo ex L.R. 23/99 destinata alla Struttura sede della UdO" sqref="AI7:AI300">
      <formula1>0</formula1>
    </dataValidation>
    <dataValidation type="decimal" operator="greaterThanOrEqual" allowBlank="1" showInputMessage="1" showErrorMessage="1" errorTitle="Formato non valido" error="Inserire un formato numerico" prompt="Inserire la eventuale quota del Fondo Sociale Regionale destinata alla Struttura sede della UdO nell'anno di rendicontazione" sqref="AG7:AG300">
      <formula1>0</formula1>
    </dataValidation>
    <dataValidation type="decimal" operator="greaterThanOrEqual" allowBlank="1" showInputMessage="1" showErrorMessage="1" errorTitle="Formato non valido" error="Inserire un formato numerico" prompt="Inserire la eventuale quota del FNPS destinata alla Struttura sede della UdO" sqref="AH7:AH300">
      <formula1>0</formula1>
    </dataValidation>
    <dataValidation allowBlank="1" showInputMessage="1" showErrorMessage="1" prompt="Inserire l'Ente Gestore titolare della struttura sede della UdO" sqref="E7:E300"/>
    <dataValidation allowBlank="1" showInputMessage="1" showErrorMessage="1" prompt="Inserire la denominazione della struttura sede del servizio" sqref="C7:C300"/>
    <dataValidation type="textLength" operator="equal" allowBlank="1" showInputMessage="1" showErrorMessage="1" errorTitle="Formato non valido" error="Il Codice CUDES è di 6 caratteri numerici" promptTitle="CAMPO OBBLIGATORIO" prompt="Inserire il Codice CUDES dalla Anagrafica della Rete dei Servizi Sociali - AFAM" sqref="B7:B300">
      <formula1>6</formula1>
    </dataValidation>
    <dataValidation type="list" allowBlank="1" showInputMessage="1" showErrorMessage="1" errorTitle="Formato non valido" error="Inserire dal menù a tendina" promptTitle="CAMPO OBBLIGATORIO" prompt="Selezionare la tipologia dal menù a tendina" sqref="H7:H300">
      <formula1>PubblicoPrivato</formula1>
    </dataValidation>
    <dataValidation type="list" allowBlank="1" showInputMessage="1" showErrorMessage="1" errorTitle="Formato non valido" error="Selezionare la tipologia dal menù a tendina" promptTitle="CAMPO OBBLIGATORIO" prompt="Selezionare la tipologia dal menù a tendina" sqref="I7:I300">
      <formula1>Gestione</formula1>
    </dataValidation>
    <dataValidation allowBlank="1" showInputMessage="1" showErrorMessage="1" promptTitle="CAMPO AUTOMATICO" prompt="Non valorizzare il campo" sqref="AM7:AO300 G7:G300"/>
    <dataValidation allowBlank="1" showInputMessage="1" showErrorMessage="1" prompt="Inserire l'indirizzo (via, numero civico, Comune) della sede della struttura" sqref="D7:D300"/>
    <dataValidation type="decimal" operator="greaterThanOrEqual" allowBlank="1" showInputMessage="1" showErrorMessage="1" errorTitle="Formato non valido" error="Inserire un formato numerico" prompt="Inserire il totale di eventuali contributi provenienti da enti pubblici (Comuni, Comunità Montane, Unione Comuni, Provincie, Aziende Speciali, Aziende Consortili, ecc..) nel periodo di rendicontazione" sqref="AE7:AE300">
      <formula1>0</formula1>
    </dataValidation>
    <dataValidation type="decimal" allowBlank="1" showInputMessage="1" showErrorMessage="1" errorTitle="Formato non valido" error="Inserire un formato numerico compreso tra 1 e 52" promptTitle="CAMPO OBBLIGATORIO" prompt="Indicare il numero di settimane di apertura nell'anno di rendicontazione" sqref="N7:N300">
      <formula1>1</formula1>
      <formula2>52</formula2>
    </dataValidation>
    <dataValidation type="decimal" allowBlank="1" showInputMessage="1" showErrorMessage="1" errorTitle="Formato non valido" error="Inserire un formato numerico compreso tra 1 e 24" promptTitle="CAMPO OBBLIGATORIO" prompt="Indicare il numero ore di apertura giornaliera. E' possibile indicare la media delle ore di apertura giornaliera " sqref="M7:M300">
      <formula1>1</formula1>
      <formula2>24</formula2>
    </dataValidation>
    <dataValidation type="whole" allowBlank="1" showInputMessage="1" showErrorMessage="1" errorTitle="Formato non valido" error="Inserire un numero intero compreso tra 1 e 30" promptTitle="CAMPO OBBLIGATORIO" prompt="Il numero dei posti autorizzati deve essere compreso tra 1 e 30" sqref="O7:O300">
      <formula1>1</formula1>
      <formula2>30</formula2>
    </dataValidation>
    <dataValidation type="decimal" operator="greaterThanOrEqual" allowBlank="1" showInputMessage="1" showErrorMessage="1" errorTitle="Formato non valido" error="Inserire un formato numerico" prompt="Indicare altre eventuali tipologie di entrata. NON indicare entrate da altri fondi specifici" sqref="AF7:AF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totale introitato dalle rette provenienti dalla utenza nel periodo di rendicontazione" sqref="AD7:AD300">
      <formula1>1</formula1>
    </dataValidation>
    <dataValidation type="decimal" operator="greaterThanOrEqual" allowBlank="1" showInputMessage="1" showErrorMessage="1" errorTitle="Formato non valido" error="Inserire un formato numerico" prompt="Inserire eventuali altre tipologie di costo non riassumibili con le precedenti nel periodo di rendicontazione" sqref="AC7:AC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 costi sostenuti per le spese generali come ad esempio utenze, canoni, manutenzione ordinaria, ecc... nel periodo di rendicontazione&#10;ATTENZIONE: NON inserire nel computo i costi per la manutenzione straordinaria" sqref="AB7:AB300">
      <formula1>1</formula1>
    </dataValidation>
    <dataValidation type="decimal" operator="greaterThanOrEqual" allowBlank="1" showInputMessage="1" showErrorMessage="1" errorTitle="Formato non valido" error="Inserire un formato numerico" prompt="Inserire il costo complessivo di altro personale con contratto di lavoro dipendente, con contratto di lavoro autonomo (CoCoPro, CoCoCo, Liberi professionisti) e con contratti con società interinali, cooperative, etc. che forniscono personale" sqref="Z7:Z300">
      <formula1>0</formula1>
    </dataValidation>
    <dataValidation type="decimal" operator="greaterThanOrEqual" allowBlank="1" showInputMessage="1" showErrorMessage="1" errorTitle="Formato non valido" error="Inserire un formato numerico uguale o superiore a 1" promptTitle="CAMPO OBBLIGATORIO" prompt="Inserire il costo complessivo del personale socioeducativo con contratto di lavoro dipendente, con contratto di lavoro autonomo (CoCoPro, CoCoCo, Liberi professionisti) e con contratti con società interinali, cooperative, etc. che forniscono personale" sqref="Y7:Y300">
      <formula1>1</formula1>
    </dataValidation>
    <dataValidation type="whole" operator="greaterThanOrEqual" allowBlank="1" showInputMessage="1" showErrorMessage="1" errorTitle="Formato non valido" error="Inserire un formato numerico intero" prompt="Indicare il numero eventuale di volontari operanti nella UdO nel periodo di rendicontazione" sqref="X7:X300">
      <formula1>0</formula1>
    </dataValidation>
    <dataValidation type="decimal" operator="greaterThanOrEqual" allowBlank="1" showInputMessage="1" showErrorMessage="1" errorTitle="Formato non valido" error="Inserire un formato numerico intero uguale o superiore a 1" promptTitle="CAMPO OBBLIGATORIO" prompt="Indicare il numero ore annue erogate dal personale socioeducativo nel periodo di rendicontazione" sqref="W7:W300">
      <formula1>1</formula1>
    </dataValidation>
    <dataValidation type="whole" operator="greaterThanOrEqual" allowBlank="1" showInputMessage="1" showErrorMessage="1" errorTitle="Formato non valido" error="Inserire un formato numerico intero uguale o superiore a 1" promptTitle="CAMPO OBBLIGATORIO" prompt="Indicare il numero del personale socioeducativo operante nel periodo di rendicontazione previsto dalla DGR n.20588 del febbraio 2005 e dalle ulteriori specifiche della circ. n.45 dell'ottobre 2005 " sqref="V7:V300">
      <formula1>1</formula1>
    </dataValidation>
    <dataValidation type="whole" operator="greaterThanOrEqual" allowBlank="1" showInputMessage="1" showErrorMessage="1" errorTitle="Formato non valido" error="Inserire un formato numerico intero uguale o superiore a 1" promptTitle="CAMPO OBBLIGATORIO" prompt="Indicare il numero di utenti a cui è stata accettata la domanda d'iscrizione al 31/12 dell'anno di rendicontazione" sqref="R7:R300">
      <formula1>1</formula1>
    </dataValidation>
    <dataValidation type="whole" operator="greaterThanOrEqual" allowBlank="1" showInputMessage="1" showErrorMessage="1" errorTitle="Formato non valido" error="Inserire un formato numerico intero uguale o superiore a 1" prompt="Indicare il numero degli iscritti in lista di attesa nel periodo di rendicontazione" sqref="Q7:Q300">
      <formula1>0</formula1>
    </dataValidation>
    <dataValidation allowBlank="1" showErrorMessage="1" sqref="H6"/>
    <dataValidation type="list" allowBlank="1" showInputMessage="1" showErrorMessage="1" errorTitle="Formato non valido" error="Selezionare la tipologia dal menù a tendina" promptTitle="Tipologia di gestione" prompt="Selezionare la tipologia dal menù a tendina" sqref="K7:L300">
      <formula1>#REF!</formula1>
    </dataValidation>
    <dataValidation allowBlank="1" showInputMessage="1" showErrorMessage="1" promptTitle="Sede" prompt="Inserire l'indirizzo (via, numero civico, Comune) della sede della struttura" sqref="J7:J300"/>
    <dataValidation type="whole" allowBlank="1" showInputMessage="1" showErrorMessage="1" errorTitle="Formato non valido" error="Inserire un numero intero compreso tra 1 e 60" promptTitle="Capienza strutturale" prompt="Il numero dei posti autorizzati deve essere compreso tra 1 e 60" sqref="P7:P300">
      <formula1>1</formula1>
      <formula2>60</formula2>
    </dataValidation>
    <dataValidation type="decimal" operator="greaterThanOrEqual" allowBlank="1" showInputMessage="1" showErrorMessage="1" errorTitle="Formato non valido" error="Inserire un formato numerico" prompt="Indicare eventuale entrata proveniente dal Fondo Nazionale sistema 0-6 anni" sqref="AK8:AK300">
      <formula1>0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. Indicare il numero di bambini i cui genitori/tutori NON sono dipendenti dell'azienda" sqref="U7:U300">
      <formula1>R7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" sqref="T7:T300">
      <formula1>R7</formula1>
    </dataValidation>
    <dataValidation type="whole" operator="lessThanOrEqual" allowBlank="1" showInputMessage="1" showErrorMessage="1" errorTitle="Indicazione non valida" error="Indicare un numero uguale o inferiore al &quot;Numero totale iscritti&quot;" prompt="E' un di cui del &quot;Numero totale iscritti&quot;" sqref="S7:S300">
      <formula1>R7</formula1>
    </dataValidation>
    <dataValidation type="decimal" operator="greaterThanOrEqual" allowBlank="1" showInputMessage="1" showErrorMessage="1" errorTitle="Formato non valido" error="Inserire un formato numerico" prompt="Indicare eventuale entrata proveniente dal Fondo Nazionale sistema 0-6 anni" sqref="AK7">
      <formula1>0</formula1>
    </dataValidation>
    <dataValidation type="list" allowBlank="1" showInputMessage="1" showErrorMessage="1" errorTitle="Formato non valido" error="Selezionare dal menù a tendina" prompt="Inserire la denominazione del Comune dal menù a tendina" sqref="F7:F300">
      <formula1>Comune_sede_ente_gestore</formula1>
    </dataValidation>
  </dataValidation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23</vt:i4>
      </vt:variant>
      <vt:variant>
        <vt:lpstr>Intervalli denominati</vt:lpstr>
      </vt:variant>
      <vt:variant>
        <vt:i4>20</vt:i4>
      </vt:variant>
    </vt:vector>
  </HeadingPairs>
  <TitlesOfParts>
    <vt:vector size="43" baseType="lpstr">
      <vt:lpstr>Foglio1</vt:lpstr>
      <vt:lpstr>Label</vt:lpstr>
      <vt:lpstr>COPERTINA</vt:lpstr>
      <vt:lpstr>Ambito</vt:lpstr>
      <vt:lpstr>Ec_fin_svz</vt:lpstr>
      <vt:lpstr>AN</vt:lpstr>
      <vt:lpstr>MICROAN</vt:lpstr>
      <vt:lpstr>NF</vt:lpstr>
      <vt:lpstr>PRINF</vt:lpstr>
      <vt:lpstr>CAG</vt:lpstr>
      <vt:lpstr>CRDM</vt:lpstr>
      <vt:lpstr>CEM</vt:lpstr>
      <vt:lpstr>COMF</vt:lpstr>
      <vt:lpstr>AA</vt:lpstr>
      <vt:lpstr>CSE</vt:lpstr>
      <vt:lpstr>SFA</vt:lpstr>
      <vt:lpstr>CAD</vt:lpstr>
      <vt:lpstr>APA</vt:lpstr>
      <vt:lpstr>CDA</vt:lpstr>
      <vt:lpstr>CASA</vt:lpstr>
      <vt:lpstr>Sintesi</vt:lpstr>
      <vt:lpstr>Dett_altro</vt:lpstr>
      <vt:lpstr>versione</vt:lpstr>
      <vt:lpstr>Ambiti</vt:lpstr>
      <vt:lpstr>ambito</vt:lpstr>
      <vt:lpstr>Sintesi!Area_stampa</vt:lpstr>
      <vt:lpstr>ASSDOM</vt:lpstr>
      <vt:lpstr>Comune_fuori_Regione_Lombardia</vt:lpstr>
      <vt:lpstr>Comune_sede_ente_gestore</vt:lpstr>
      <vt:lpstr>Comuni</vt:lpstr>
      <vt:lpstr>Denominazione_Ambito</vt:lpstr>
      <vt:lpstr>El_com</vt:lpstr>
      <vt:lpstr>Elenco_comuni</vt:lpstr>
      <vt:lpstr>Ambito!enti</vt:lpstr>
      <vt:lpstr>Gestione</vt:lpstr>
      <vt:lpstr>GestioneASSDOM</vt:lpstr>
      <vt:lpstr>Lodi</vt:lpstr>
      <vt:lpstr>NaturaEG</vt:lpstr>
      <vt:lpstr>NF</vt:lpstr>
      <vt:lpstr>COPERTINA!OLE_LINK6</vt:lpstr>
      <vt:lpstr>PubblicoPrivato</vt:lpstr>
      <vt:lpstr>UbicazioneNF</vt:lpstr>
      <vt:lpstr>ValoriAssoluti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d.mascaro</dc:creator>
  <cp:lastModifiedBy>Davide Mascaro</cp:lastModifiedBy>
  <cp:lastPrinted>2020-03-17T14:28:17Z</cp:lastPrinted>
  <dcterms:created xsi:type="dcterms:W3CDTF">2008-07-03T14:54:53Z</dcterms:created>
  <dcterms:modified xsi:type="dcterms:W3CDTF">2021-07-29T15:17:39Z</dcterms:modified>
</cp:coreProperties>
</file>